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ojeong_kim\PycharmProjects\react_web2_master\data\"/>
    </mc:Choice>
  </mc:AlternateContent>
  <bookViews>
    <workbookView xWindow="0" yWindow="0" windowWidth="28800" windowHeight="11595"/>
  </bookViews>
  <sheets>
    <sheet name="시뮬레이션" sheetId="6" r:id="rId1"/>
    <sheet name="데이터" sheetId="2" r:id="rId2"/>
    <sheet name="차트" sheetId="7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2" i="6" l="1"/>
  <c r="P5" i="6"/>
  <c r="Q5" i="6"/>
  <c r="R5" i="6"/>
  <c r="S5" i="6"/>
  <c r="T5" i="6"/>
  <c r="U5" i="6"/>
  <c r="V5" i="6"/>
  <c r="W5" i="6"/>
  <c r="Y5" i="6" s="1"/>
  <c r="Y4" i="6"/>
  <c r="AA4" i="6"/>
  <c r="T3" i="6"/>
  <c r="P2" i="6"/>
  <c r="X5" i="6" l="1"/>
  <c r="Z5" i="6" s="1"/>
  <c r="AB5" i="6" s="1"/>
  <c r="AA5" i="6"/>
  <c r="AC5" i="6" s="1"/>
  <c r="Q3" i="7"/>
  <c r="Q4" i="7" s="1"/>
  <c r="Q5" i="7" s="1"/>
  <c r="Q6" i="7" s="1"/>
  <c r="Q7" i="7" s="1"/>
  <c r="Q8" i="7" s="1"/>
  <c r="Q9" i="7" s="1"/>
  <c r="AD5" i="6" l="1"/>
  <c r="AF5" i="6"/>
  <c r="AE5" i="6"/>
  <c r="AG5" i="6" s="1"/>
  <c r="AI6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F6" i="2" s="1"/>
  <c r="AE4" i="2"/>
  <c r="AD4" i="2"/>
  <c r="AC4" i="2"/>
  <c r="AS3" i="2"/>
  <c r="AR3" i="2"/>
  <c r="AQ3" i="2"/>
  <c r="AP3" i="2"/>
  <c r="AO3" i="2"/>
  <c r="AN3" i="2"/>
  <c r="AM3" i="2"/>
  <c r="AL3" i="2"/>
  <c r="AL6" i="2" s="1"/>
  <c r="AK3" i="2"/>
  <c r="AK6" i="2" s="1"/>
  <c r="AJ3" i="2"/>
  <c r="AI3" i="2"/>
  <c r="AH3" i="2"/>
  <c r="AH6" i="2" s="1"/>
  <c r="AG3" i="2"/>
  <c r="AG6" i="2" s="1"/>
  <c r="AF3" i="2"/>
  <c r="AE3" i="2"/>
  <c r="AD3" i="2"/>
  <c r="AD6" i="2" s="1"/>
  <c r="AC3" i="2"/>
  <c r="AE1" i="2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D1" i="2"/>
  <c r="J2559" i="7"/>
  <c r="F2559" i="7"/>
  <c r="J2558" i="7"/>
  <c r="F2558" i="7"/>
  <c r="J2557" i="7"/>
  <c r="F2557" i="7"/>
  <c r="J2556" i="7"/>
  <c r="F2556" i="7"/>
  <c r="J2555" i="7"/>
  <c r="F2555" i="7"/>
  <c r="J2554" i="7"/>
  <c r="F2554" i="7"/>
  <c r="J2553" i="7"/>
  <c r="F2553" i="7"/>
  <c r="J2552" i="7"/>
  <c r="F2552" i="7"/>
  <c r="J2551" i="7"/>
  <c r="F2551" i="7"/>
  <c r="J2550" i="7"/>
  <c r="F2550" i="7"/>
  <c r="J2549" i="7"/>
  <c r="F2549" i="7"/>
  <c r="J2548" i="7"/>
  <c r="F2548" i="7"/>
  <c r="J2547" i="7"/>
  <c r="F2547" i="7"/>
  <c r="J2546" i="7"/>
  <c r="F2546" i="7"/>
  <c r="J2545" i="7"/>
  <c r="F2545" i="7"/>
  <c r="J2544" i="7"/>
  <c r="F2544" i="7"/>
  <c r="J2543" i="7"/>
  <c r="F2543" i="7"/>
  <c r="J2542" i="7"/>
  <c r="F2542" i="7"/>
  <c r="J2541" i="7"/>
  <c r="F2541" i="7"/>
  <c r="J2540" i="7"/>
  <c r="F2540" i="7"/>
  <c r="J2539" i="7"/>
  <c r="F2539" i="7"/>
  <c r="J2538" i="7"/>
  <c r="F2538" i="7"/>
  <c r="J2537" i="7"/>
  <c r="F2537" i="7"/>
  <c r="J2536" i="7"/>
  <c r="F2536" i="7"/>
  <c r="J2535" i="7"/>
  <c r="F2535" i="7"/>
  <c r="J2534" i="7"/>
  <c r="F2534" i="7"/>
  <c r="J2533" i="7"/>
  <c r="F2533" i="7"/>
  <c r="J2532" i="7"/>
  <c r="F2532" i="7"/>
  <c r="J2531" i="7"/>
  <c r="F2531" i="7"/>
  <c r="J2530" i="7"/>
  <c r="F2530" i="7"/>
  <c r="J2529" i="7"/>
  <c r="F2529" i="7"/>
  <c r="J2528" i="7"/>
  <c r="F2528" i="7"/>
  <c r="J2527" i="7"/>
  <c r="F2527" i="7"/>
  <c r="J2526" i="7"/>
  <c r="F2526" i="7"/>
  <c r="J2525" i="7"/>
  <c r="F2525" i="7"/>
  <c r="J2524" i="7"/>
  <c r="F2524" i="7"/>
  <c r="J2523" i="7"/>
  <c r="F2523" i="7"/>
  <c r="J2522" i="7"/>
  <c r="F2522" i="7"/>
  <c r="J2521" i="7"/>
  <c r="F2521" i="7"/>
  <c r="J2520" i="7"/>
  <c r="F2520" i="7"/>
  <c r="J2519" i="7"/>
  <c r="F2519" i="7"/>
  <c r="J2518" i="7"/>
  <c r="F2518" i="7"/>
  <c r="J2517" i="7"/>
  <c r="F2517" i="7"/>
  <c r="J2516" i="7"/>
  <c r="F2516" i="7"/>
  <c r="J2515" i="7"/>
  <c r="F2515" i="7"/>
  <c r="J2514" i="7"/>
  <c r="F2514" i="7"/>
  <c r="J2513" i="7"/>
  <c r="F2513" i="7"/>
  <c r="J2512" i="7"/>
  <c r="F2512" i="7"/>
  <c r="J2511" i="7"/>
  <c r="F2511" i="7"/>
  <c r="J2510" i="7"/>
  <c r="F2510" i="7"/>
  <c r="J2509" i="7"/>
  <c r="F2509" i="7"/>
  <c r="J2508" i="7"/>
  <c r="F2508" i="7"/>
  <c r="J2507" i="7"/>
  <c r="F2507" i="7"/>
  <c r="J2506" i="7"/>
  <c r="F2506" i="7"/>
  <c r="J2505" i="7"/>
  <c r="F2505" i="7"/>
  <c r="J2504" i="7"/>
  <c r="F2504" i="7"/>
  <c r="J2503" i="7"/>
  <c r="F2503" i="7"/>
  <c r="J2502" i="7"/>
  <c r="F2502" i="7"/>
  <c r="J2501" i="7"/>
  <c r="F2501" i="7"/>
  <c r="J2500" i="7"/>
  <c r="F2500" i="7"/>
  <c r="J2499" i="7"/>
  <c r="F2499" i="7"/>
  <c r="J2498" i="7"/>
  <c r="F2498" i="7"/>
  <c r="J2497" i="7"/>
  <c r="F2497" i="7"/>
  <c r="J2496" i="7"/>
  <c r="F2496" i="7"/>
  <c r="J2495" i="7"/>
  <c r="F2495" i="7"/>
  <c r="J2494" i="7"/>
  <c r="F2494" i="7"/>
  <c r="J2493" i="7"/>
  <c r="F2493" i="7"/>
  <c r="J2492" i="7"/>
  <c r="F2492" i="7"/>
  <c r="J2491" i="7"/>
  <c r="F2491" i="7"/>
  <c r="J2490" i="7"/>
  <c r="F2490" i="7"/>
  <c r="J2489" i="7"/>
  <c r="F2489" i="7"/>
  <c r="J2488" i="7"/>
  <c r="F2488" i="7"/>
  <c r="J2487" i="7"/>
  <c r="F2487" i="7"/>
  <c r="J2486" i="7"/>
  <c r="F2486" i="7"/>
  <c r="J2485" i="7"/>
  <c r="F2485" i="7"/>
  <c r="J2484" i="7"/>
  <c r="F2484" i="7"/>
  <c r="J2483" i="7"/>
  <c r="F2483" i="7"/>
  <c r="J2482" i="7"/>
  <c r="F2482" i="7"/>
  <c r="J2481" i="7"/>
  <c r="F2481" i="7"/>
  <c r="J2480" i="7"/>
  <c r="F2480" i="7"/>
  <c r="J2479" i="7"/>
  <c r="F2479" i="7"/>
  <c r="J2478" i="7"/>
  <c r="F2478" i="7"/>
  <c r="J2477" i="7"/>
  <c r="F2477" i="7"/>
  <c r="J2476" i="7"/>
  <c r="F2476" i="7"/>
  <c r="J2475" i="7"/>
  <c r="F2475" i="7"/>
  <c r="J2474" i="7"/>
  <c r="F2474" i="7"/>
  <c r="J2473" i="7"/>
  <c r="F2473" i="7"/>
  <c r="J2472" i="7"/>
  <c r="F2472" i="7"/>
  <c r="J2471" i="7"/>
  <c r="F2471" i="7"/>
  <c r="J2470" i="7"/>
  <c r="F2470" i="7"/>
  <c r="J2469" i="7"/>
  <c r="F2469" i="7"/>
  <c r="J2468" i="7"/>
  <c r="F2468" i="7"/>
  <c r="J2467" i="7"/>
  <c r="F2467" i="7"/>
  <c r="J2466" i="7"/>
  <c r="F2466" i="7"/>
  <c r="J2465" i="7"/>
  <c r="F2465" i="7"/>
  <c r="J2464" i="7"/>
  <c r="F2464" i="7"/>
  <c r="J2463" i="7"/>
  <c r="F2463" i="7"/>
  <c r="J2462" i="7"/>
  <c r="F2462" i="7"/>
  <c r="J2461" i="7"/>
  <c r="F2461" i="7"/>
  <c r="J2460" i="7"/>
  <c r="F2460" i="7"/>
  <c r="J2459" i="7"/>
  <c r="F2459" i="7"/>
  <c r="J2458" i="7"/>
  <c r="F2458" i="7"/>
  <c r="J2457" i="7"/>
  <c r="F2457" i="7"/>
  <c r="J2456" i="7"/>
  <c r="F2456" i="7"/>
  <c r="J2455" i="7"/>
  <c r="F2455" i="7"/>
  <c r="J2454" i="7"/>
  <c r="F2454" i="7"/>
  <c r="J2453" i="7"/>
  <c r="F2453" i="7"/>
  <c r="J2452" i="7"/>
  <c r="F2452" i="7"/>
  <c r="J2451" i="7"/>
  <c r="F2451" i="7"/>
  <c r="J2450" i="7"/>
  <c r="F2450" i="7"/>
  <c r="J2449" i="7"/>
  <c r="F2449" i="7"/>
  <c r="J2448" i="7"/>
  <c r="F2448" i="7"/>
  <c r="J2447" i="7"/>
  <c r="F2447" i="7"/>
  <c r="J2446" i="7"/>
  <c r="F2446" i="7"/>
  <c r="J2445" i="7"/>
  <c r="F2445" i="7"/>
  <c r="J2444" i="7"/>
  <c r="F2444" i="7"/>
  <c r="J2443" i="7"/>
  <c r="F2443" i="7"/>
  <c r="J2442" i="7"/>
  <c r="F2442" i="7"/>
  <c r="J2441" i="7"/>
  <c r="F2441" i="7"/>
  <c r="J2440" i="7"/>
  <c r="F2440" i="7"/>
  <c r="J2439" i="7"/>
  <c r="F2439" i="7"/>
  <c r="J2438" i="7"/>
  <c r="F2438" i="7"/>
  <c r="J2437" i="7"/>
  <c r="F2437" i="7"/>
  <c r="J2436" i="7"/>
  <c r="F2436" i="7"/>
  <c r="J2435" i="7"/>
  <c r="F2435" i="7"/>
  <c r="J2434" i="7"/>
  <c r="F2434" i="7"/>
  <c r="J2433" i="7"/>
  <c r="F2433" i="7"/>
  <c r="J2432" i="7"/>
  <c r="F2432" i="7"/>
  <c r="J2431" i="7"/>
  <c r="F2431" i="7"/>
  <c r="J2430" i="7"/>
  <c r="F2430" i="7"/>
  <c r="J2429" i="7"/>
  <c r="F2429" i="7"/>
  <c r="J2428" i="7"/>
  <c r="F2428" i="7"/>
  <c r="J2427" i="7"/>
  <c r="F2427" i="7"/>
  <c r="J2426" i="7"/>
  <c r="F2426" i="7"/>
  <c r="J2425" i="7"/>
  <c r="F2425" i="7"/>
  <c r="J2424" i="7"/>
  <c r="F2424" i="7"/>
  <c r="J2423" i="7"/>
  <c r="F2423" i="7"/>
  <c r="J2422" i="7"/>
  <c r="F2422" i="7"/>
  <c r="J2421" i="7"/>
  <c r="F2421" i="7"/>
  <c r="J2420" i="7"/>
  <c r="F2420" i="7"/>
  <c r="J2419" i="7"/>
  <c r="F2419" i="7"/>
  <c r="J2418" i="7"/>
  <c r="F2418" i="7"/>
  <c r="J2417" i="7"/>
  <c r="F2417" i="7"/>
  <c r="J2416" i="7"/>
  <c r="F2416" i="7"/>
  <c r="J2415" i="7"/>
  <c r="F2415" i="7"/>
  <c r="J2414" i="7"/>
  <c r="F2414" i="7"/>
  <c r="J2413" i="7"/>
  <c r="F2413" i="7"/>
  <c r="J2412" i="7"/>
  <c r="F2412" i="7"/>
  <c r="J2411" i="7"/>
  <c r="F2411" i="7"/>
  <c r="J2410" i="7"/>
  <c r="F2410" i="7"/>
  <c r="J2409" i="7"/>
  <c r="F2409" i="7"/>
  <c r="J2408" i="7"/>
  <c r="F2408" i="7"/>
  <c r="J2407" i="7"/>
  <c r="F2407" i="7"/>
  <c r="J2406" i="7"/>
  <c r="F2406" i="7"/>
  <c r="J2405" i="7"/>
  <c r="F2405" i="7"/>
  <c r="J2404" i="7"/>
  <c r="F2404" i="7"/>
  <c r="J2403" i="7"/>
  <c r="F2403" i="7"/>
  <c r="J2402" i="7"/>
  <c r="F2402" i="7"/>
  <c r="J2401" i="7"/>
  <c r="F2401" i="7"/>
  <c r="J2400" i="7"/>
  <c r="F2400" i="7"/>
  <c r="J2399" i="7"/>
  <c r="F2399" i="7"/>
  <c r="J2398" i="7"/>
  <c r="F2398" i="7"/>
  <c r="J2397" i="7"/>
  <c r="F2397" i="7"/>
  <c r="J2396" i="7"/>
  <c r="F2396" i="7"/>
  <c r="J2395" i="7"/>
  <c r="F2395" i="7"/>
  <c r="J2394" i="7"/>
  <c r="F2394" i="7"/>
  <c r="J2393" i="7"/>
  <c r="F2393" i="7"/>
  <c r="J2392" i="7"/>
  <c r="F2392" i="7"/>
  <c r="J2391" i="7"/>
  <c r="F2391" i="7"/>
  <c r="J2390" i="7"/>
  <c r="F2390" i="7"/>
  <c r="J2389" i="7"/>
  <c r="F2389" i="7"/>
  <c r="J2388" i="7"/>
  <c r="F2388" i="7"/>
  <c r="J2387" i="7"/>
  <c r="F2387" i="7"/>
  <c r="J2386" i="7"/>
  <c r="F2386" i="7"/>
  <c r="J2385" i="7"/>
  <c r="F2385" i="7"/>
  <c r="J2384" i="7"/>
  <c r="F2384" i="7"/>
  <c r="J2383" i="7"/>
  <c r="F2383" i="7"/>
  <c r="J2382" i="7"/>
  <c r="F2382" i="7"/>
  <c r="J2381" i="7"/>
  <c r="F2381" i="7"/>
  <c r="J2380" i="7"/>
  <c r="F2380" i="7"/>
  <c r="J2379" i="7"/>
  <c r="F2379" i="7"/>
  <c r="J2378" i="7"/>
  <c r="F2378" i="7"/>
  <c r="J2377" i="7"/>
  <c r="F2377" i="7"/>
  <c r="J2376" i="7"/>
  <c r="F2376" i="7"/>
  <c r="J2375" i="7"/>
  <c r="F2375" i="7"/>
  <c r="J2374" i="7"/>
  <c r="F2374" i="7"/>
  <c r="J2373" i="7"/>
  <c r="F2373" i="7"/>
  <c r="J2372" i="7"/>
  <c r="F2372" i="7"/>
  <c r="J2371" i="7"/>
  <c r="F2371" i="7"/>
  <c r="J2370" i="7"/>
  <c r="F2370" i="7"/>
  <c r="J2369" i="7"/>
  <c r="F2369" i="7"/>
  <c r="J2368" i="7"/>
  <c r="F2368" i="7"/>
  <c r="J2367" i="7"/>
  <c r="F2367" i="7"/>
  <c r="J2366" i="7"/>
  <c r="F2366" i="7"/>
  <c r="J2365" i="7"/>
  <c r="F2365" i="7"/>
  <c r="J2364" i="7"/>
  <c r="F2364" i="7"/>
  <c r="J2363" i="7"/>
  <c r="F2363" i="7"/>
  <c r="J2362" i="7"/>
  <c r="F2362" i="7"/>
  <c r="J2361" i="7"/>
  <c r="F2361" i="7"/>
  <c r="J2360" i="7"/>
  <c r="F2360" i="7"/>
  <c r="J2359" i="7"/>
  <c r="F2359" i="7"/>
  <c r="J2358" i="7"/>
  <c r="F2358" i="7"/>
  <c r="J2357" i="7"/>
  <c r="F2357" i="7"/>
  <c r="J2356" i="7"/>
  <c r="F2356" i="7"/>
  <c r="J2355" i="7"/>
  <c r="F2355" i="7"/>
  <c r="J2354" i="7"/>
  <c r="F2354" i="7"/>
  <c r="J2353" i="7"/>
  <c r="F2353" i="7"/>
  <c r="J2352" i="7"/>
  <c r="F2352" i="7"/>
  <c r="J2351" i="7"/>
  <c r="F2351" i="7"/>
  <c r="J2350" i="7"/>
  <c r="F2350" i="7"/>
  <c r="J2349" i="7"/>
  <c r="F2349" i="7"/>
  <c r="J2348" i="7"/>
  <c r="F2348" i="7"/>
  <c r="J2347" i="7"/>
  <c r="F2347" i="7"/>
  <c r="J2346" i="7"/>
  <c r="F2346" i="7"/>
  <c r="J2345" i="7"/>
  <c r="F2345" i="7"/>
  <c r="J2344" i="7"/>
  <c r="F2344" i="7"/>
  <c r="J2343" i="7"/>
  <c r="F2343" i="7"/>
  <c r="J2342" i="7"/>
  <c r="F2342" i="7"/>
  <c r="J2341" i="7"/>
  <c r="F2341" i="7"/>
  <c r="J2340" i="7"/>
  <c r="F2340" i="7"/>
  <c r="J2339" i="7"/>
  <c r="F2339" i="7"/>
  <c r="J2338" i="7"/>
  <c r="F2338" i="7"/>
  <c r="J2337" i="7"/>
  <c r="F2337" i="7"/>
  <c r="J2336" i="7"/>
  <c r="F2336" i="7"/>
  <c r="J2335" i="7"/>
  <c r="F2335" i="7"/>
  <c r="J2334" i="7"/>
  <c r="F2334" i="7"/>
  <c r="J2333" i="7"/>
  <c r="F2333" i="7"/>
  <c r="J2332" i="7"/>
  <c r="F2332" i="7"/>
  <c r="J2331" i="7"/>
  <c r="F2331" i="7"/>
  <c r="J2330" i="7"/>
  <c r="F2330" i="7"/>
  <c r="J2329" i="7"/>
  <c r="F2329" i="7"/>
  <c r="J2328" i="7"/>
  <c r="F2328" i="7"/>
  <c r="J2327" i="7"/>
  <c r="F2327" i="7"/>
  <c r="J2326" i="7"/>
  <c r="F2326" i="7"/>
  <c r="J2325" i="7"/>
  <c r="F2325" i="7"/>
  <c r="J2324" i="7"/>
  <c r="F2324" i="7"/>
  <c r="J2323" i="7"/>
  <c r="F2323" i="7"/>
  <c r="J2322" i="7"/>
  <c r="F2322" i="7"/>
  <c r="J2321" i="7"/>
  <c r="F2321" i="7"/>
  <c r="J2320" i="7"/>
  <c r="F2320" i="7"/>
  <c r="J2319" i="7"/>
  <c r="F2319" i="7"/>
  <c r="J2318" i="7"/>
  <c r="F2318" i="7"/>
  <c r="J2317" i="7"/>
  <c r="F2317" i="7"/>
  <c r="J2316" i="7"/>
  <c r="F2316" i="7"/>
  <c r="J2315" i="7"/>
  <c r="F2315" i="7"/>
  <c r="J2314" i="7"/>
  <c r="F2314" i="7"/>
  <c r="J2313" i="7"/>
  <c r="F2313" i="7"/>
  <c r="J2312" i="7"/>
  <c r="F2312" i="7"/>
  <c r="J2311" i="7"/>
  <c r="F2311" i="7"/>
  <c r="J2310" i="7"/>
  <c r="F2310" i="7"/>
  <c r="J2309" i="7"/>
  <c r="F2309" i="7"/>
  <c r="J2308" i="7"/>
  <c r="F2308" i="7"/>
  <c r="J2307" i="7"/>
  <c r="F2307" i="7"/>
  <c r="J2306" i="7"/>
  <c r="F2306" i="7"/>
  <c r="J2305" i="7"/>
  <c r="F2305" i="7"/>
  <c r="J2304" i="7"/>
  <c r="F2304" i="7"/>
  <c r="J2303" i="7"/>
  <c r="F2303" i="7"/>
  <c r="J2302" i="7"/>
  <c r="F2302" i="7"/>
  <c r="J2301" i="7"/>
  <c r="F2301" i="7"/>
  <c r="J2300" i="7"/>
  <c r="F2300" i="7"/>
  <c r="J2299" i="7"/>
  <c r="F2299" i="7"/>
  <c r="J2298" i="7"/>
  <c r="F2298" i="7"/>
  <c r="J2297" i="7"/>
  <c r="F2297" i="7"/>
  <c r="J2296" i="7"/>
  <c r="F2296" i="7"/>
  <c r="J2295" i="7"/>
  <c r="F2295" i="7"/>
  <c r="J2294" i="7"/>
  <c r="F2294" i="7"/>
  <c r="J2293" i="7"/>
  <c r="F2293" i="7"/>
  <c r="J2292" i="7"/>
  <c r="F2292" i="7"/>
  <c r="J2291" i="7"/>
  <c r="F2291" i="7"/>
  <c r="J2290" i="7"/>
  <c r="F2290" i="7"/>
  <c r="J2289" i="7"/>
  <c r="F2289" i="7"/>
  <c r="J2288" i="7"/>
  <c r="F2288" i="7"/>
  <c r="J2287" i="7"/>
  <c r="F2287" i="7"/>
  <c r="J2286" i="7"/>
  <c r="F2286" i="7"/>
  <c r="J2285" i="7"/>
  <c r="F2285" i="7"/>
  <c r="J2284" i="7"/>
  <c r="F2284" i="7"/>
  <c r="J2283" i="7"/>
  <c r="F2283" i="7"/>
  <c r="J2282" i="7"/>
  <c r="F2282" i="7"/>
  <c r="J2281" i="7"/>
  <c r="F2281" i="7"/>
  <c r="J2280" i="7"/>
  <c r="F2280" i="7"/>
  <c r="J2279" i="7"/>
  <c r="F2279" i="7"/>
  <c r="J2278" i="7"/>
  <c r="F2278" i="7"/>
  <c r="J2277" i="7"/>
  <c r="F2277" i="7"/>
  <c r="J2276" i="7"/>
  <c r="F2276" i="7"/>
  <c r="J2275" i="7"/>
  <c r="F2275" i="7"/>
  <c r="J2274" i="7"/>
  <c r="F2274" i="7"/>
  <c r="J2273" i="7"/>
  <c r="F2273" i="7"/>
  <c r="J2272" i="7"/>
  <c r="F2272" i="7"/>
  <c r="J2271" i="7"/>
  <c r="F2271" i="7"/>
  <c r="J2270" i="7"/>
  <c r="F2270" i="7"/>
  <c r="J2269" i="7"/>
  <c r="F2269" i="7"/>
  <c r="J2268" i="7"/>
  <c r="F2268" i="7"/>
  <c r="J2267" i="7"/>
  <c r="F2267" i="7"/>
  <c r="J2266" i="7"/>
  <c r="F2266" i="7"/>
  <c r="J2265" i="7"/>
  <c r="F2265" i="7"/>
  <c r="J2264" i="7"/>
  <c r="F2264" i="7"/>
  <c r="J2263" i="7"/>
  <c r="F2263" i="7"/>
  <c r="J2262" i="7"/>
  <c r="F2262" i="7"/>
  <c r="J2261" i="7"/>
  <c r="F2261" i="7"/>
  <c r="J2260" i="7"/>
  <c r="F2260" i="7"/>
  <c r="J2259" i="7"/>
  <c r="F2259" i="7"/>
  <c r="J2258" i="7"/>
  <c r="F2258" i="7"/>
  <c r="J2257" i="7"/>
  <c r="F2257" i="7"/>
  <c r="J2256" i="7"/>
  <c r="F2256" i="7"/>
  <c r="J2255" i="7"/>
  <c r="F2255" i="7"/>
  <c r="J2254" i="7"/>
  <c r="F2254" i="7"/>
  <c r="J2253" i="7"/>
  <c r="F2253" i="7"/>
  <c r="J2252" i="7"/>
  <c r="F2252" i="7"/>
  <c r="J2251" i="7"/>
  <c r="F2251" i="7"/>
  <c r="J2250" i="7"/>
  <c r="F2250" i="7"/>
  <c r="J2249" i="7"/>
  <c r="F2249" i="7"/>
  <c r="J2248" i="7"/>
  <c r="F2248" i="7"/>
  <c r="J2247" i="7"/>
  <c r="F2247" i="7"/>
  <c r="J2246" i="7"/>
  <c r="F2246" i="7"/>
  <c r="J2245" i="7"/>
  <c r="F2245" i="7"/>
  <c r="J2244" i="7"/>
  <c r="F2244" i="7"/>
  <c r="J2243" i="7"/>
  <c r="F2243" i="7"/>
  <c r="J2242" i="7"/>
  <c r="F2242" i="7"/>
  <c r="J2241" i="7"/>
  <c r="F2241" i="7"/>
  <c r="J2240" i="7"/>
  <c r="F2240" i="7"/>
  <c r="J2239" i="7"/>
  <c r="F2239" i="7"/>
  <c r="J2238" i="7"/>
  <c r="F2238" i="7"/>
  <c r="J2237" i="7"/>
  <c r="F2237" i="7"/>
  <c r="J2236" i="7"/>
  <c r="F2236" i="7"/>
  <c r="J2235" i="7"/>
  <c r="F2235" i="7"/>
  <c r="J2234" i="7"/>
  <c r="F2234" i="7"/>
  <c r="J2233" i="7"/>
  <c r="F2233" i="7"/>
  <c r="J2232" i="7"/>
  <c r="F2232" i="7"/>
  <c r="J2231" i="7"/>
  <c r="F2231" i="7"/>
  <c r="J2230" i="7"/>
  <c r="F2230" i="7"/>
  <c r="J2229" i="7"/>
  <c r="F2229" i="7"/>
  <c r="J2228" i="7"/>
  <c r="F2228" i="7"/>
  <c r="J2227" i="7"/>
  <c r="F2227" i="7"/>
  <c r="J2226" i="7"/>
  <c r="F2226" i="7"/>
  <c r="J2225" i="7"/>
  <c r="F2225" i="7"/>
  <c r="J2224" i="7"/>
  <c r="F2224" i="7"/>
  <c r="J2223" i="7"/>
  <c r="F2223" i="7"/>
  <c r="J2222" i="7"/>
  <c r="F2222" i="7"/>
  <c r="J2221" i="7"/>
  <c r="F2221" i="7"/>
  <c r="J2220" i="7"/>
  <c r="F2220" i="7"/>
  <c r="J2219" i="7"/>
  <c r="F2219" i="7"/>
  <c r="J2218" i="7"/>
  <c r="F2218" i="7"/>
  <c r="J2217" i="7"/>
  <c r="F2217" i="7"/>
  <c r="J2216" i="7"/>
  <c r="F2216" i="7"/>
  <c r="J2215" i="7"/>
  <c r="F2215" i="7"/>
  <c r="J2214" i="7"/>
  <c r="F2214" i="7"/>
  <c r="J2213" i="7"/>
  <c r="F2213" i="7"/>
  <c r="J2212" i="7"/>
  <c r="F2212" i="7"/>
  <c r="J2211" i="7"/>
  <c r="F2211" i="7"/>
  <c r="J2210" i="7"/>
  <c r="F2210" i="7"/>
  <c r="J2209" i="7"/>
  <c r="F2209" i="7"/>
  <c r="J2208" i="7"/>
  <c r="F2208" i="7"/>
  <c r="J2207" i="7"/>
  <c r="F2207" i="7"/>
  <c r="J2206" i="7"/>
  <c r="F2206" i="7"/>
  <c r="J2205" i="7"/>
  <c r="F2205" i="7"/>
  <c r="J2204" i="7"/>
  <c r="F2204" i="7"/>
  <c r="J2203" i="7"/>
  <c r="F2203" i="7"/>
  <c r="J2202" i="7"/>
  <c r="F2202" i="7"/>
  <c r="J2201" i="7"/>
  <c r="F2201" i="7"/>
  <c r="J2200" i="7"/>
  <c r="F2200" i="7"/>
  <c r="J2199" i="7"/>
  <c r="F2199" i="7"/>
  <c r="J2198" i="7"/>
  <c r="F2198" i="7"/>
  <c r="J2197" i="7"/>
  <c r="F2197" i="7"/>
  <c r="J2196" i="7"/>
  <c r="F2196" i="7"/>
  <c r="J2195" i="7"/>
  <c r="F2195" i="7"/>
  <c r="J2194" i="7"/>
  <c r="F2194" i="7"/>
  <c r="J2193" i="7"/>
  <c r="F2193" i="7"/>
  <c r="J2192" i="7"/>
  <c r="F2192" i="7"/>
  <c r="J2191" i="7"/>
  <c r="F2191" i="7"/>
  <c r="J2190" i="7"/>
  <c r="F2190" i="7"/>
  <c r="J2189" i="7"/>
  <c r="F2189" i="7"/>
  <c r="J2188" i="7"/>
  <c r="F2188" i="7"/>
  <c r="J2187" i="7"/>
  <c r="F2187" i="7"/>
  <c r="J2186" i="7"/>
  <c r="F2186" i="7"/>
  <c r="J2185" i="7"/>
  <c r="F2185" i="7"/>
  <c r="J2184" i="7"/>
  <c r="F2184" i="7"/>
  <c r="J2183" i="7"/>
  <c r="F2183" i="7"/>
  <c r="J2182" i="7"/>
  <c r="F2182" i="7"/>
  <c r="J2181" i="7"/>
  <c r="F2181" i="7"/>
  <c r="J2180" i="7"/>
  <c r="F2180" i="7"/>
  <c r="J2179" i="7"/>
  <c r="F2179" i="7"/>
  <c r="J2178" i="7"/>
  <c r="F2178" i="7"/>
  <c r="J2177" i="7"/>
  <c r="F2177" i="7"/>
  <c r="J2176" i="7"/>
  <c r="F2176" i="7"/>
  <c r="J2175" i="7"/>
  <c r="F2175" i="7"/>
  <c r="J2174" i="7"/>
  <c r="F2174" i="7"/>
  <c r="J2173" i="7"/>
  <c r="F2173" i="7"/>
  <c r="J2172" i="7"/>
  <c r="F2172" i="7"/>
  <c r="J2171" i="7"/>
  <c r="F2171" i="7"/>
  <c r="J2170" i="7"/>
  <c r="F2170" i="7"/>
  <c r="J2169" i="7"/>
  <c r="F2169" i="7"/>
  <c r="J2168" i="7"/>
  <c r="F2168" i="7"/>
  <c r="J2167" i="7"/>
  <c r="F2167" i="7"/>
  <c r="J2166" i="7"/>
  <c r="F2166" i="7"/>
  <c r="J2165" i="7"/>
  <c r="F2165" i="7"/>
  <c r="J2164" i="7"/>
  <c r="F2164" i="7"/>
  <c r="J2163" i="7"/>
  <c r="F2163" i="7"/>
  <c r="J2162" i="7"/>
  <c r="F2162" i="7"/>
  <c r="J2161" i="7"/>
  <c r="F2161" i="7"/>
  <c r="J2160" i="7"/>
  <c r="F2160" i="7"/>
  <c r="J2159" i="7"/>
  <c r="F2159" i="7"/>
  <c r="J2158" i="7"/>
  <c r="F2158" i="7"/>
  <c r="J2157" i="7"/>
  <c r="F2157" i="7"/>
  <c r="J2156" i="7"/>
  <c r="F2156" i="7"/>
  <c r="J2155" i="7"/>
  <c r="F2155" i="7"/>
  <c r="J2154" i="7"/>
  <c r="F2154" i="7"/>
  <c r="J2153" i="7"/>
  <c r="F2153" i="7"/>
  <c r="J2152" i="7"/>
  <c r="F2152" i="7"/>
  <c r="J2151" i="7"/>
  <c r="F2151" i="7"/>
  <c r="J2150" i="7"/>
  <c r="F2150" i="7"/>
  <c r="J2149" i="7"/>
  <c r="F2149" i="7"/>
  <c r="J2148" i="7"/>
  <c r="F2148" i="7"/>
  <c r="J2147" i="7"/>
  <c r="F2147" i="7"/>
  <c r="J2146" i="7"/>
  <c r="F2146" i="7"/>
  <c r="J2145" i="7"/>
  <c r="F2145" i="7"/>
  <c r="J2144" i="7"/>
  <c r="F2144" i="7"/>
  <c r="J2143" i="7"/>
  <c r="F2143" i="7"/>
  <c r="J2142" i="7"/>
  <c r="F2142" i="7"/>
  <c r="J2141" i="7"/>
  <c r="F2141" i="7"/>
  <c r="J2140" i="7"/>
  <c r="F2140" i="7"/>
  <c r="J2139" i="7"/>
  <c r="F2139" i="7"/>
  <c r="J2138" i="7"/>
  <c r="F2138" i="7"/>
  <c r="J2137" i="7"/>
  <c r="F2137" i="7"/>
  <c r="J2136" i="7"/>
  <c r="F2136" i="7"/>
  <c r="J2135" i="7"/>
  <c r="F2135" i="7"/>
  <c r="J2134" i="7"/>
  <c r="F2134" i="7"/>
  <c r="J2133" i="7"/>
  <c r="F2133" i="7"/>
  <c r="J2132" i="7"/>
  <c r="F2132" i="7"/>
  <c r="J2131" i="7"/>
  <c r="F2131" i="7"/>
  <c r="J2130" i="7"/>
  <c r="F2130" i="7"/>
  <c r="J2129" i="7"/>
  <c r="F2129" i="7"/>
  <c r="J2128" i="7"/>
  <c r="F2128" i="7"/>
  <c r="J2127" i="7"/>
  <c r="F2127" i="7"/>
  <c r="J2126" i="7"/>
  <c r="F2126" i="7"/>
  <c r="J2125" i="7"/>
  <c r="F2125" i="7"/>
  <c r="J2124" i="7"/>
  <c r="F2124" i="7"/>
  <c r="J2123" i="7"/>
  <c r="F2123" i="7"/>
  <c r="J2122" i="7"/>
  <c r="F2122" i="7"/>
  <c r="J2121" i="7"/>
  <c r="F2121" i="7"/>
  <c r="J2120" i="7"/>
  <c r="F2120" i="7"/>
  <c r="J2119" i="7"/>
  <c r="F2119" i="7"/>
  <c r="J2118" i="7"/>
  <c r="F2118" i="7"/>
  <c r="J2117" i="7"/>
  <c r="F2117" i="7"/>
  <c r="J2116" i="7"/>
  <c r="F2116" i="7"/>
  <c r="J2115" i="7"/>
  <c r="F2115" i="7"/>
  <c r="J2114" i="7"/>
  <c r="F2114" i="7"/>
  <c r="J2113" i="7"/>
  <c r="F2113" i="7"/>
  <c r="J2112" i="7"/>
  <c r="F2112" i="7"/>
  <c r="J2111" i="7"/>
  <c r="F2111" i="7"/>
  <c r="J2110" i="7"/>
  <c r="F2110" i="7"/>
  <c r="J2109" i="7"/>
  <c r="F2109" i="7"/>
  <c r="J2108" i="7"/>
  <c r="F2108" i="7"/>
  <c r="J2107" i="7"/>
  <c r="F2107" i="7"/>
  <c r="J2106" i="7"/>
  <c r="F2106" i="7"/>
  <c r="J2105" i="7"/>
  <c r="F2105" i="7"/>
  <c r="J2104" i="7"/>
  <c r="F2104" i="7"/>
  <c r="J2103" i="7"/>
  <c r="F2103" i="7"/>
  <c r="J2102" i="7"/>
  <c r="F2102" i="7"/>
  <c r="J2101" i="7"/>
  <c r="F2101" i="7"/>
  <c r="J2100" i="7"/>
  <c r="F2100" i="7"/>
  <c r="J2099" i="7"/>
  <c r="F2099" i="7"/>
  <c r="J2098" i="7"/>
  <c r="F2098" i="7"/>
  <c r="J2097" i="7"/>
  <c r="F2097" i="7"/>
  <c r="J2096" i="7"/>
  <c r="F2096" i="7"/>
  <c r="J2095" i="7"/>
  <c r="F2095" i="7"/>
  <c r="J2094" i="7"/>
  <c r="F2094" i="7"/>
  <c r="J2093" i="7"/>
  <c r="F2093" i="7"/>
  <c r="J2092" i="7"/>
  <c r="F2092" i="7"/>
  <c r="J2091" i="7"/>
  <c r="F2091" i="7"/>
  <c r="J2090" i="7"/>
  <c r="F2090" i="7"/>
  <c r="J2089" i="7"/>
  <c r="F2089" i="7"/>
  <c r="J2088" i="7"/>
  <c r="F2088" i="7"/>
  <c r="J2087" i="7"/>
  <c r="F2087" i="7"/>
  <c r="J2086" i="7"/>
  <c r="F2086" i="7"/>
  <c r="J2085" i="7"/>
  <c r="F2085" i="7"/>
  <c r="J2084" i="7"/>
  <c r="F2084" i="7"/>
  <c r="J2083" i="7"/>
  <c r="F2083" i="7"/>
  <c r="J2082" i="7"/>
  <c r="F2082" i="7"/>
  <c r="J2081" i="7"/>
  <c r="F2081" i="7"/>
  <c r="J2080" i="7"/>
  <c r="F2080" i="7"/>
  <c r="J2079" i="7"/>
  <c r="F2079" i="7"/>
  <c r="J2078" i="7"/>
  <c r="F2078" i="7"/>
  <c r="J2077" i="7"/>
  <c r="F2077" i="7"/>
  <c r="J2076" i="7"/>
  <c r="F2076" i="7"/>
  <c r="J2075" i="7"/>
  <c r="F2075" i="7"/>
  <c r="J2074" i="7"/>
  <c r="F2074" i="7"/>
  <c r="J2073" i="7"/>
  <c r="F2073" i="7"/>
  <c r="J2072" i="7"/>
  <c r="F2072" i="7"/>
  <c r="J2071" i="7"/>
  <c r="F2071" i="7"/>
  <c r="J2070" i="7"/>
  <c r="F2070" i="7"/>
  <c r="J2069" i="7"/>
  <c r="F2069" i="7"/>
  <c r="J2068" i="7"/>
  <c r="F2068" i="7"/>
  <c r="J2067" i="7"/>
  <c r="F2067" i="7"/>
  <c r="J2066" i="7"/>
  <c r="F2066" i="7"/>
  <c r="J2065" i="7"/>
  <c r="F2065" i="7"/>
  <c r="J2064" i="7"/>
  <c r="F2064" i="7"/>
  <c r="J2063" i="7"/>
  <c r="F2063" i="7"/>
  <c r="J2062" i="7"/>
  <c r="F2062" i="7"/>
  <c r="J2061" i="7"/>
  <c r="F2061" i="7"/>
  <c r="J2060" i="7"/>
  <c r="F2060" i="7"/>
  <c r="J2059" i="7"/>
  <c r="F2059" i="7"/>
  <c r="J2058" i="7"/>
  <c r="F2058" i="7"/>
  <c r="J2057" i="7"/>
  <c r="F2057" i="7"/>
  <c r="J2056" i="7"/>
  <c r="F2056" i="7"/>
  <c r="J2055" i="7"/>
  <c r="F2055" i="7"/>
  <c r="J2054" i="7"/>
  <c r="F2054" i="7"/>
  <c r="J2053" i="7"/>
  <c r="F2053" i="7"/>
  <c r="J2052" i="7"/>
  <c r="F2052" i="7"/>
  <c r="J2051" i="7"/>
  <c r="F2051" i="7"/>
  <c r="J2050" i="7"/>
  <c r="F2050" i="7"/>
  <c r="J2049" i="7"/>
  <c r="F2049" i="7"/>
  <c r="J2048" i="7"/>
  <c r="F2048" i="7"/>
  <c r="J2047" i="7"/>
  <c r="F2047" i="7"/>
  <c r="J2046" i="7"/>
  <c r="F2046" i="7"/>
  <c r="J2045" i="7"/>
  <c r="F2045" i="7"/>
  <c r="J2044" i="7"/>
  <c r="F2044" i="7"/>
  <c r="J2043" i="7"/>
  <c r="F2043" i="7"/>
  <c r="J2042" i="7"/>
  <c r="F2042" i="7"/>
  <c r="J2041" i="7"/>
  <c r="F2041" i="7"/>
  <c r="J2040" i="7"/>
  <c r="F2040" i="7"/>
  <c r="J2039" i="7"/>
  <c r="F2039" i="7"/>
  <c r="J2038" i="7"/>
  <c r="F2038" i="7"/>
  <c r="J2037" i="7"/>
  <c r="F2037" i="7"/>
  <c r="J2036" i="7"/>
  <c r="F2036" i="7"/>
  <c r="J2035" i="7"/>
  <c r="F2035" i="7"/>
  <c r="J2034" i="7"/>
  <c r="F2034" i="7"/>
  <c r="J2033" i="7"/>
  <c r="F2033" i="7"/>
  <c r="J2032" i="7"/>
  <c r="F2032" i="7"/>
  <c r="J2031" i="7"/>
  <c r="F2031" i="7"/>
  <c r="J2030" i="7"/>
  <c r="F2030" i="7"/>
  <c r="J2029" i="7"/>
  <c r="F2029" i="7"/>
  <c r="J2028" i="7"/>
  <c r="F2028" i="7"/>
  <c r="J2027" i="7"/>
  <c r="F2027" i="7"/>
  <c r="J2026" i="7"/>
  <c r="F2026" i="7"/>
  <c r="J2025" i="7"/>
  <c r="F2025" i="7"/>
  <c r="J2024" i="7"/>
  <c r="F2024" i="7"/>
  <c r="J2023" i="7"/>
  <c r="F2023" i="7"/>
  <c r="J2022" i="7"/>
  <c r="F2022" i="7"/>
  <c r="J2021" i="7"/>
  <c r="F2021" i="7"/>
  <c r="J2020" i="7"/>
  <c r="F2020" i="7"/>
  <c r="J2019" i="7"/>
  <c r="F2019" i="7"/>
  <c r="J2018" i="7"/>
  <c r="F2018" i="7"/>
  <c r="J2017" i="7"/>
  <c r="F2017" i="7"/>
  <c r="J2016" i="7"/>
  <c r="F2016" i="7"/>
  <c r="J2015" i="7"/>
  <c r="F2015" i="7"/>
  <c r="J2014" i="7"/>
  <c r="F2014" i="7"/>
  <c r="J2013" i="7"/>
  <c r="F2013" i="7"/>
  <c r="J2012" i="7"/>
  <c r="F2012" i="7"/>
  <c r="J2011" i="7"/>
  <c r="F2011" i="7"/>
  <c r="J2010" i="7"/>
  <c r="F2010" i="7"/>
  <c r="J2009" i="7"/>
  <c r="F2009" i="7"/>
  <c r="J2008" i="7"/>
  <c r="F2008" i="7"/>
  <c r="J2007" i="7"/>
  <c r="F2007" i="7"/>
  <c r="J2006" i="7"/>
  <c r="F2006" i="7"/>
  <c r="J2005" i="7"/>
  <c r="F2005" i="7"/>
  <c r="J2004" i="7"/>
  <c r="F2004" i="7"/>
  <c r="J2003" i="7"/>
  <c r="F2003" i="7"/>
  <c r="J2002" i="7"/>
  <c r="F2002" i="7"/>
  <c r="J2001" i="7"/>
  <c r="F2001" i="7"/>
  <c r="J2000" i="7"/>
  <c r="F2000" i="7"/>
  <c r="J1999" i="7"/>
  <c r="F1999" i="7"/>
  <c r="J1998" i="7"/>
  <c r="F1998" i="7"/>
  <c r="J1997" i="7"/>
  <c r="F1997" i="7"/>
  <c r="J1996" i="7"/>
  <c r="F1996" i="7"/>
  <c r="J1995" i="7"/>
  <c r="F1995" i="7"/>
  <c r="J1994" i="7"/>
  <c r="F1994" i="7"/>
  <c r="J1993" i="7"/>
  <c r="F1993" i="7"/>
  <c r="J1992" i="7"/>
  <c r="F1992" i="7"/>
  <c r="J1991" i="7"/>
  <c r="F1991" i="7"/>
  <c r="J1990" i="7"/>
  <c r="F1990" i="7"/>
  <c r="J1989" i="7"/>
  <c r="F1989" i="7"/>
  <c r="J1988" i="7"/>
  <c r="F1988" i="7"/>
  <c r="J1987" i="7"/>
  <c r="F1987" i="7"/>
  <c r="J1986" i="7"/>
  <c r="F1986" i="7"/>
  <c r="J1985" i="7"/>
  <c r="F1985" i="7"/>
  <c r="J1984" i="7"/>
  <c r="F1984" i="7"/>
  <c r="J1983" i="7"/>
  <c r="F1983" i="7"/>
  <c r="J1982" i="7"/>
  <c r="F1982" i="7"/>
  <c r="J1981" i="7"/>
  <c r="F1981" i="7"/>
  <c r="J1980" i="7"/>
  <c r="F1980" i="7"/>
  <c r="J1979" i="7"/>
  <c r="F1979" i="7"/>
  <c r="J1978" i="7"/>
  <c r="F1978" i="7"/>
  <c r="J1977" i="7"/>
  <c r="F1977" i="7"/>
  <c r="J1976" i="7"/>
  <c r="F1976" i="7"/>
  <c r="J1975" i="7"/>
  <c r="F1975" i="7"/>
  <c r="J1974" i="7"/>
  <c r="F1974" i="7"/>
  <c r="J1973" i="7"/>
  <c r="F1973" i="7"/>
  <c r="J1972" i="7"/>
  <c r="F1972" i="7"/>
  <c r="J1971" i="7"/>
  <c r="F1971" i="7"/>
  <c r="J1970" i="7"/>
  <c r="F1970" i="7"/>
  <c r="J1969" i="7"/>
  <c r="F1969" i="7"/>
  <c r="J1968" i="7"/>
  <c r="F1968" i="7"/>
  <c r="J1967" i="7"/>
  <c r="F1967" i="7"/>
  <c r="J1966" i="7"/>
  <c r="F1966" i="7"/>
  <c r="J1965" i="7"/>
  <c r="F1965" i="7"/>
  <c r="J1964" i="7"/>
  <c r="F1964" i="7"/>
  <c r="J1963" i="7"/>
  <c r="F1963" i="7"/>
  <c r="J1962" i="7"/>
  <c r="F1962" i="7"/>
  <c r="J1961" i="7"/>
  <c r="F1961" i="7"/>
  <c r="J1960" i="7"/>
  <c r="F1960" i="7"/>
  <c r="J1959" i="7"/>
  <c r="F1959" i="7"/>
  <c r="J1958" i="7"/>
  <c r="F1958" i="7"/>
  <c r="J1957" i="7"/>
  <c r="F1957" i="7"/>
  <c r="J1956" i="7"/>
  <c r="F1956" i="7"/>
  <c r="J1955" i="7"/>
  <c r="F1955" i="7"/>
  <c r="J1954" i="7"/>
  <c r="F1954" i="7"/>
  <c r="J1953" i="7"/>
  <c r="F1953" i="7"/>
  <c r="J1952" i="7"/>
  <c r="F1952" i="7"/>
  <c r="J1951" i="7"/>
  <c r="F1951" i="7"/>
  <c r="J1950" i="7"/>
  <c r="F1950" i="7"/>
  <c r="J1949" i="7"/>
  <c r="F1949" i="7"/>
  <c r="J1948" i="7"/>
  <c r="F1948" i="7"/>
  <c r="J1947" i="7"/>
  <c r="F1947" i="7"/>
  <c r="J1946" i="7"/>
  <c r="F1946" i="7"/>
  <c r="J1945" i="7"/>
  <c r="F1945" i="7"/>
  <c r="J1944" i="7"/>
  <c r="F1944" i="7"/>
  <c r="J1943" i="7"/>
  <c r="F1943" i="7"/>
  <c r="J1942" i="7"/>
  <c r="F1942" i="7"/>
  <c r="J1941" i="7"/>
  <c r="F1941" i="7"/>
  <c r="J1940" i="7"/>
  <c r="F1940" i="7"/>
  <c r="J1939" i="7"/>
  <c r="F1939" i="7"/>
  <c r="J1938" i="7"/>
  <c r="F1938" i="7"/>
  <c r="J1937" i="7"/>
  <c r="F1937" i="7"/>
  <c r="J1936" i="7"/>
  <c r="F1936" i="7"/>
  <c r="J1935" i="7"/>
  <c r="F1935" i="7"/>
  <c r="J1934" i="7"/>
  <c r="F1934" i="7"/>
  <c r="J1933" i="7"/>
  <c r="F1933" i="7"/>
  <c r="J1932" i="7"/>
  <c r="F1932" i="7"/>
  <c r="J1931" i="7"/>
  <c r="F1931" i="7"/>
  <c r="J1930" i="7"/>
  <c r="F1930" i="7"/>
  <c r="J1929" i="7"/>
  <c r="F1929" i="7"/>
  <c r="J1928" i="7"/>
  <c r="F1928" i="7"/>
  <c r="J1927" i="7"/>
  <c r="F1927" i="7"/>
  <c r="J1926" i="7"/>
  <c r="F1926" i="7"/>
  <c r="J1925" i="7"/>
  <c r="F1925" i="7"/>
  <c r="J1924" i="7"/>
  <c r="F1924" i="7"/>
  <c r="J1923" i="7"/>
  <c r="F1923" i="7"/>
  <c r="J1922" i="7"/>
  <c r="F1922" i="7"/>
  <c r="J1921" i="7"/>
  <c r="F1921" i="7"/>
  <c r="J1920" i="7"/>
  <c r="F1920" i="7"/>
  <c r="J1919" i="7"/>
  <c r="F1919" i="7"/>
  <c r="J1918" i="7"/>
  <c r="F1918" i="7"/>
  <c r="J1917" i="7"/>
  <c r="F1917" i="7"/>
  <c r="J1916" i="7"/>
  <c r="F1916" i="7"/>
  <c r="J1915" i="7"/>
  <c r="F1915" i="7"/>
  <c r="J1914" i="7"/>
  <c r="F1914" i="7"/>
  <c r="J1913" i="7"/>
  <c r="F1913" i="7"/>
  <c r="J1912" i="7"/>
  <c r="F1912" i="7"/>
  <c r="J1911" i="7"/>
  <c r="F1911" i="7"/>
  <c r="J1910" i="7"/>
  <c r="F1910" i="7"/>
  <c r="J1909" i="7"/>
  <c r="F1909" i="7"/>
  <c r="J1908" i="7"/>
  <c r="F1908" i="7"/>
  <c r="J1907" i="7"/>
  <c r="F1907" i="7"/>
  <c r="J1906" i="7"/>
  <c r="F1906" i="7"/>
  <c r="J1905" i="7"/>
  <c r="F1905" i="7"/>
  <c r="J1904" i="7"/>
  <c r="F1904" i="7"/>
  <c r="J1903" i="7"/>
  <c r="F1903" i="7"/>
  <c r="J1902" i="7"/>
  <c r="F1902" i="7"/>
  <c r="J1901" i="7"/>
  <c r="F1901" i="7"/>
  <c r="J1900" i="7"/>
  <c r="F1900" i="7"/>
  <c r="J1899" i="7"/>
  <c r="F1899" i="7"/>
  <c r="J1898" i="7"/>
  <c r="F1898" i="7"/>
  <c r="J1897" i="7"/>
  <c r="F1897" i="7"/>
  <c r="J1896" i="7"/>
  <c r="F1896" i="7"/>
  <c r="J1895" i="7"/>
  <c r="F1895" i="7"/>
  <c r="J1894" i="7"/>
  <c r="F1894" i="7"/>
  <c r="J1893" i="7"/>
  <c r="F1893" i="7"/>
  <c r="J1892" i="7"/>
  <c r="F1892" i="7"/>
  <c r="J1891" i="7"/>
  <c r="F1891" i="7"/>
  <c r="J1890" i="7"/>
  <c r="F1890" i="7"/>
  <c r="J1889" i="7"/>
  <c r="F1889" i="7"/>
  <c r="J1888" i="7"/>
  <c r="F1888" i="7"/>
  <c r="J1887" i="7"/>
  <c r="F1887" i="7"/>
  <c r="J1886" i="7"/>
  <c r="F1886" i="7"/>
  <c r="J1885" i="7"/>
  <c r="F1885" i="7"/>
  <c r="J1884" i="7"/>
  <c r="F1884" i="7"/>
  <c r="J1883" i="7"/>
  <c r="F1883" i="7"/>
  <c r="J1882" i="7"/>
  <c r="F1882" i="7"/>
  <c r="J1881" i="7"/>
  <c r="F1881" i="7"/>
  <c r="J1880" i="7"/>
  <c r="F1880" i="7"/>
  <c r="J1879" i="7"/>
  <c r="F1879" i="7"/>
  <c r="J1878" i="7"/>
  <c r="F1878" i="7"/>
  <c r="J1877" i="7"/>
  <c r="F1877" i="7"/>
  <c r="J1876" i="7"/>
  <c r="F1876" i="7"/>
  <c r="J1875" i="7"/>
  <c r="F1875" i="7"/>
  <c r="J1874" i="7"/>
  <c r="F1874" i="7"/>
  <c r="J1873" i="7"/>
  <c r="F1873" i="7"/>
  <c r="J1872" i="7"/>
  <c r="F1872" i="7"/>
  <c r="J1871" i="7"/>
  <c r="F1871" i="7"/>
  <c r="J1870" i="7"/>
  <c r="F1870" i="7"/>
  <c r="J1869" i="7"/>
  <c r="F1869" i="7"/>
  <c r="J1868" i="7"/>
  <c r="F1868" i="7"/>
  <c r="J1867" i="7"/>
  <c r="F1867" i="7"/>
  <c r="J1866" i="7"/>
  <c r="F1866" i="7"/>
  <c r="J1865" i="7"/>
  <c r="F1865" i="7"/>
  <c r="J1864" i="7"/>
  <c r="F1864" i="7"/>
  <c r="J1863" i="7"/>
  <c r="F1863" i="7"/>
  <c r="J1862" i="7"/>
  <c r="F1862" i="7"/>
  <c r="J1861" i="7"/>
  <c r="F1861" i="7"/>
  <c r="J1860" i="7"/>
  <c r="F1860" i="7"/>
  <c r="J1859" i="7"/>
  <c r="F1859" i="7"/>
  <c r="J1858" i="7"/>
  <c r="F1858" i="7"/>
  <c r="J1857" i="7"/>
  <c r="F1857" i="7"/>
  <c r="J1856" i="7"/>
  <c r="F1856" i="7"/>
  <c r="J1855" i="7"/>
  <c r="F1855" i="7"/>
  <c r="J1854" i="7"/>
  <c r="F1854" i="7"/>
  <c r="J1853" i="7"/>
  <c r="F1853" i="7"/>
  <c r="J1852" i="7"/>
  <c r="F1852" i="7"/>
  <c r="J1851" i="7"/>
  <c r="F1851" i="7"/>
  <c r="J1850" i="7"/>
  <c r="F1850" i="7"/>
  <c r="J1849" i="7"/>
  <c r="F1849" i="7"/>
  <c r="J1848" i="7"/>
  <c r="F1848" i="7"/>
  <c r="J1847" i="7"/>
  <c r="F1847" i="7"/>
  <c r="J1846" i="7"/>
  <c r="F1846" i="7"/>
  <c r="J1845" i="7"/>
  <c r="F1845" i="7"/>
  <c r="J1844" i="7"/>
  <c r="F1844" i="7"/>
  <c r="J1843" i="7"/>
  <c r="F1843" i="7"/>
  <c r="J1842" i="7"/>
  <c r="F1842" i="7"/>
  <c r="J1841" i="7"/>
  <c r="F1841" i="7"/>
  <c r="J1840" i="7"/>
  <c r="F1840" i="7"/>
  <c r="J1839" i="7"/>
  <c r="F1839" i="7"/>
  <c r="J1838" i="7"/>
  <c r="F1838" i="7"/>
  <c r="J1837" i="7"/>
  <c r="F1837" i="7"/>
  <c r="J1836" i="7"/>
  <c r="F1836" i="7"/>
  <c r="J1835" i="7"/>
  <c r="F1835" i="7"/>
  <c r="J1834" i="7"/>
  <c r="F1834" i="7"/>
  <c r="J1833" i="7"/>
  <c r="F1833" i="7"/>
  <c r="J1832" i="7"/>
  <c r="F1832" i="7"/>
  <c r="J1831" i="7"/>
  <c r="F1831" i="7"/>
  <c r="J1830" i="7"/>
  <c r="F1830" i="7"/>
  <c r="J1829" i="7"/>
  <c r="F1829" i="7"/>
  <c r="J1828" i="7"/>
  <c r="F1828" i="7"/>
  <c r="J1827" i="7"/>
  <c r="F1827" i="7"/>
  <c r="J1826" i="7"/>
  <c r="F1826" i="7"/>
  <c r="J1825" i="7"/>
  <c r="F1825" i="7"/>
  <c r="J1824" i="7"/>
  <c r="F1824" i="7"/>
  <c r="J1823" i="7"/>
  <c r="F1823" i="7"/>
  <c r="J1822" i="7"/>
  <c r="F1822" i="7"/>
  <c r="J1821" i="7"/>
  <c r="F1821" i="7"/>
  <c r="J1820" i="7"/>
  <c r="F1820" i="7"/>
  <c r="J1819" i="7"/>
  <c r="F1819" i="7"/>
  <c r="J1818" i="7"/>
  <c r="F1818" i="7"/>
  <c r="J1817" i="7"/>
  <c r="F1817" i="7"/>
  <c r="J1816" i="7"/>
  <c r="F1816" i="7"/>
  <c r="J1815" i="7"/>
  <c r="F1815" i="7"/>
  <c r="J1814" i="7"/>
  <c r="F1814" i="7"/>
  <c r="J1813" i="7"/>
  <c r="F1813" i="7"/>
  <c r="J1812" i="7"/>
  <c r="F1812" i="7"/>
  <c r="J1811" i="7"/>
  <c r="F1811" i="7"/>
  <c r="J1810" i="7"/>
  <c r="F1810" i="7"/>
  <c r="J1809" i="7"/>
  <c r="F1809" i="7"/>
  <c r="J1808" i="7"/>
  <c r="F1808" i="7"/>
  <c r="J1807" i="7"/>
  <c r="F1807" i="7"/>
  <c r="J1806" i="7"/>
  <c r="F1806" i="7"/>
  <c r="J1805" i="7"/>
  <c r="F1805" i="7"/>
  <c r="J1804" i="7"/>
  <c r="F1804" i="7"/>
  <c r="J1803" i="7"/>
  <c r="F1803" i="7"/>
  <c r="J1802" i="7"/>
  <c r="F1802" i="7"/>
  <c r="J1801" i="7"/>
  <c r="F1801" i="7"/>
  <c r="J1800" i="7"/>
  <c r="F1800" i="7"/>
  <c r="J1799" i="7"/>
  <c r="F1799" i="7"/>
  <c r="J1798" i="7"/>
  <c r="F1798" i="7"/>
  <c r="J1797" i="7"/>
  <c r="F1797" i="7"/>
  <c r="J1796" i="7"/>
  <c r="F1796" i="7"/>
  <c r="J1795" i="7"/>
  <c r="F1795" i="7"/>
  <c r="J1794" i="7"/>
  <c r="F1794" i="7"/>
  <c r="J1793" i="7"/>
  <c r="F1793" i="7"/>
  <c r="J1792" i="7"/>
  <c r="F1792" i="7"/>
  <c r="J1791" i="7"/>
  <c r="F1791" i="7"/>
  <c r="J1790" i="7"/>
  <c r="F1790" i="7"/>
  <c r="J1789" i="7"/>
  <c r="F1789" i="7"/>
  <c r="J1788" i="7"/>
  <c r="F1788" i="7"/>
  <c r="J1787" i="7"/>
  <c r="F1787" i="7"/>
  <c r="J1786" i="7"/>
  <c r="F1786" i="7"/>
  <c r="J1785" i="7"/>
  <c r="F1785" i="7"/>
  <c r="J1784" i="7"/>
  <c r="F1784" i="7"/>
  <c r="J1783" i="7"/>
  <c r="F1783" i="7"/>
  <c r="J1782" i="7"/>
  <c r="F1782" i="7"/>
  <c r="J1781" i="7"/>
  <c r="F1781" i="7"/>
  <c r="J1780" i="7"/>
  <c r="F1780" i="7"/>
  <c r="J1779" i="7"/>
  <c r="F1779" i="7"/>
  <c r="J1778" i="7"/>
  <c r="F1778" i="7"/>
  <c r="J1777" i="7"/>
  <c r="F1777" i="7"/>
  <c r="J1776" i="7"/>
  <c r="F1776" i="7"/>
  <c r="J1775" i="7"/>
  <c r="F1775" i="7"/>
  <c r="J1774" i="7"/>
  <c r="F1774" i="7"/>
  <c r="J1773" i="7"/>
  <c r="F1773" i="7"/>
  <c r="J1772" i="7"/>
  <c r="F1772" i="7"/>
  <c r="J1771" i="7"/>
  <c r="F1771" i="7"/>
  <c r="J1770" i="7"/>
  <c r="F1770" i="7"/>
  <c r="J1769" i="7"/>
  <c r="F1769" i="7"/>
  <c r="J1768" i="7"/>
  <c r="F1768" i="7"/>
  <c r="J1767" i="7"/>
  <c r="F1767" i="7"/>
  <c r="J1766" i="7"/>
  <c r="F1766" i="7"/>
  <c r="J1765" i="7"/>
  <c r="F1765" i="7"/>
  <c r="J1764" i="7"/>
  <c r="F1764" i="7"/>
  <c r="J1763" i="7"/>
  <c r="F1763" i="7"/>
  <c r="J1762" i="7"/>
  <c r="F1762" i="7"/>
  <c r="J1761" i="7"/>
  <c r="F1761" i="7"/>
  <c r="J1760" i="7"/>
  <c r="F1760" i="7"/>
  <c r="J1759" i="7"/>
  <c r="F1759" i="7"/>
  <c r="J1758" i="7"/>
  <c r="F1758" i="7"/>
  <c r="J1757" i="7"/>
  <c r="F1757" i="7"/>
  <c r="J1756" i="7"/>
  <c r="F1756" i="7"/>
  <c r="J1755" i="7"/>
  <c r="F1755" i="7"/>
  <c r="J1754" i="7"/>
  <c r="F1754" i="7"/>
  <c r="J1753" i="7"/>
  <c r="F1753" i="7"/>
  <c r="J1752" i="7"/>
  <c r="F1752" i="7"/>
  <c r="J1751" i="7"/>
  <c r="F1751" i="7"/>
  <c r="J1750" i="7"/>
  <c r="F1750" i="7"/>
  <c r="J1749" i="7"/>
  <c r="F1749" i="7"/>
  <c r="J1748" i="7"/>
  <c r="F1748" i="7"/>
  <c r="J1747" i="7"/>
  <c r="F1747" i="7"/>
  <c r="J1746" i="7"/>
  <c r="F1746" i="7"/>
  <c r="J1745" i="7"/>
  <c r="F1745" i="7"/>
  <c r="J1744" i="7"/>
  <c r="F1744" i="7"/>
  <c r="J1743" i="7"/>
  <c r="F1743" i="7"/>
  <c r="J1742" i="7"/>
  <c r="F1742" i="7"/>
  <c r="J1741" i="7"/>
  <c r="F1741" i="7"/>
  <c r="J1740" i="7"/>
  <c r="F1740" i="7"/>
  <c r="J1739" i="7"/>
  <c r="F1739" i="7"/>
  <c r="J1738" i="7"/>
  <c r="F1738" i="7"/>
  <c r="J1737" i="7"/>
  <c r="F1737" i="7"/>
  <c r="J1736" i="7"/>
  <c r="F1736" i="7"/>
  <c r="J1735" i="7"/>
  <c r="F1735" i="7"/>
  <c r="J1734" i="7"/>
  <c r="F1734" i="7"/>
  <c r="J1733" i="7"/>
  <c r="F1733" i="7"/>
  <c r="J1732" i="7"/>
  <c r="F1732" i="7"/>
  <c r="J1731" i="7"/>
  <c r="F1731" i="7"/>
  <c r="J1730" i="7"/>
  <c r="F1730" i="7"/>
  <c r="J1729" i="7"/>
  <c r="F1729" i="7"/>
  <c r="J1728" i="7"/>
  <c r="F1728" i="7"/>
  <c r="J1727" i="7"/>
  <c r="F1727" i="7"/>
  <c r="J1726" i="7"/>
  <c r="F1726" i="7"/>
  <c r="J1725" i="7"/>
  <c r="F1725" i="7"/>
  <c r="J1724" i="7"/>
  <c r="F1724" i="7"/>
  <c r="J1723" i="7"/>
  <c r="F1723" i="7"/>
  <c r="J1722" i="7"/>
  <c r="F1722" i="7"/>
  <c r="J1721" i="7"/>
  <c r="F1721" i="7"/>
  <c r="J1720" i="7"/>
  <c r="F1720" i="7"/>
  <c r="J1719" i="7"/>
  <c r="F1719" i="7"/>
  <c r="J1718" i="7"/>
  <c r="F1718" i="7"/>
  <c r="J1717" i="7"/>
  <c r="F1717" i="7"/>
  <c r="J1716" i="7"/>
  <c r="F1716" i="7"/>
  <c r="J1715" i="7"/>
  <c r="F1715" i="7"/>
  <c r="J1714" i="7"/>
  <c r="F1714" i="7"/>
  <c r="J1713" i="7"/>
  <c r="F1713" i="7"/>
  <c r="J1712" i="7"/>
  <c r="F1712" i="7"/>
  <c r="J1711" i="7"/>
  <c r="F1711" i="7"/>
  <c r="J1710" i="7"/>
  <c r="F1710" i="7"/>
  <c r="J1709" i="7"/>
  <c r="F1709" i="7"/>
  <c r="J1708" i="7"/>
  <c r="F1708" i="7"/>
  <c r="J1707" i="7"/>
  <c r="F1707" i="7"/>
  <c r="J1706" i="7"/>
  <c r="F1706" i="7"/>
  <c r="J1705" i="7"/>
  <c r="F1705" i="7"/>
  <c r="J1704" i="7"/>
  <c r="F1704" i="7"/>
  <c r="J1703" i="7"/>
  <c r="F1703" i="7"/>
  <c r="J1702" i="7"/>
  <c r="F1702" i="7"/>
  <c r="J1701" i="7"/>
  <c r="F1701" i="7"/>
  <c r="J1700" i="7"/>
  <c r="F1700" i="7"/>
  <c r="J1699" i="7"/>
  <c r="F1699" i="7"/>
  <c r="J1698" i="7"/>
  <c r="F1698" i="7"/>
  <c r="J1697" i="7"/>
  <c r="F1697" i="7"/>
  <c r="J1696" i="7"/>
  <c r="F1696" i="7"/>
  <c r="J1695" i="7"/>
  <c r="F1695" i="7"/>
  <c r="J1694" i="7"/>
  <c r="F1694" i="7"/>
  <c r="J1693" i="7"/>
  <c r="F1693" i="7"/>
  <c r="J1692" i="7"/>
  <c r="F1692" i="7"/>
  <c r="J1691" i="7"/>
  <c r="F1691" i="7"/>
  <c r="J1690" i="7"/>
  <c r="F1690" i="7"/>
  <c r="J1689" i="7"/>
  <c r="F1689" i="7"/>
  <c r="J1688" i="7"/>
  <c r="F1688" i="7"/>
  <c r="J1687" i="7"/>
  <c r="F1687" i="7"/>
  <c r="J1686" i="7"/>
  <c r="F1686" i="7"/>
  <c r="J1685" i="7"/>
  <c r="F1685" i="7"/>
  <c r="J1684" i="7"/>
  <c r="F1684" i="7"/>
  <c r="J1683" i="7"/>
  <c r="F1683" i="7"/>
  <c r="J1682" i="7"/>
  <c r="F1682" i="7"/>
  <c r="J1681" i="7"/>
  <c r="F1681" i="7"/>
  <c r="J1680" i="7"/>
  <c r="F1680" i="7"/>
  <c r="J1679" i="7"/>
  <c r="F1679" i="7"/>
  <c r="J1678" i="7"/>
  <c r="F1678" i="7"/>
  <c r="J1677" i="7"/>
  <c r="F1677" i="7"/>
  <c r="J1676" i="7"/>
  <c r="F1676" i="7"/>
  <c r="J1675" i="7"/>
  <c r="F1675" i="7"/>
  <c r="J1674" i="7"/>
  <c r="F1674" i="7"/>
  <c r="J1673" i="7"/>
  <c r="F1673" i="7"/>
  <c r="J1672" i="7"/>
  <c r="F1672" i="7"/>
  <c r="J1671" i="7"/>
  <c r="F1671" i="7"/>
  <c r="J1670" i="7"/>
  <c r="F1670" i="7"/>
  <c r="J1669" i="7"/>
  <c r="F1669" i="7"/>
  <c r="J1668" i="7"/>
  <c r="F1668" i="7"/>
  <c r="J1667" i="7"/>
  <c r="F1667" i="7"/>
  <c r="J1666" i="7"/>
  <c r="F1666" i="7"/>
  <c r="J1665" i="7"/>
  <c r="F1665" i="7"/>
  <c r="J1664" i="7"/>
  <c r="F1664" i="7"/>
  <c r="J1663" i="7"/>
  <c r="F1663" i="7"/>
  <c r="J1662" i="7"/>
  <c r="F1662" i="7"/>
  <c r="J1661" i="7"/>
  <c r="F1661" i="7"/>
  <c r="J1660" i="7"/>
  <c r="F1660" i="7"/>
  <c r="J1659" i="7"/>
  <c r="F1659" i="7"/>
  <c r="J1658" i="7"/>
  <c r="F1658" i="7"/>
  <c r="J1657" i="7"/>
  <c r="F1657" i="7"/>
  <c r="J1656" i="7"/>
  <c r="F1656" i="7"/>
  <c r="J1655" i="7"/>
  <c r="F1655" i="7"/>
  <c r="J1654" i="7"/>
  <c r="F1654" i="7"/>
  <c r="J1653" i="7"/>
  <c r="F1653" i="7"/>
  <c r="J1652" i="7"/>
  <c r="F1652" i="7"/>
  <c r="J1651" i="7"/>
  <c r="F1651" i="7"/>
  <c r="J1650" i="7"/>
  <c r="F1650" i="7"/>
  <c r="J1649" i="7"/>
  <c r="F1649" i="7"/>
  <c r="J1648" i="7"/>
  <c r="F1648" i="7"/>
  <c r="J1647" i="7"/>
  <c r="F1647" i="7"/>
  <c r="J1646" i="7"/>
  <c r="F1646" i="7"/>
  <c r="J1645" i="7"/>
  <c r="F1645" i="7"/>
  <c r="J1644" i="7"/>
  <c r="F1644" i="7"/>
  <c r="J1643" i="7"/>
  <c r="F1643" i="7"/>
  <c r="J1642" i="7"/>
  <c r="F1642" i="7"/>
  <c r="J1641" i="7"/>
  <c r="F1641" i="7"/>
  <c r="J1640" i="7"/>
  <c r="F1640" i="7"/>
  <c r="J1639" i="7"/>
  <c r="F1639" i="7"/>
  <c r="J1638" i="7"/>
  <c r="F1638" i="7"/>
  <c r="J1637" i="7"/>
  <c r="F1637" i="7"/>
  <c r="J1636" i="7"/>
  <c r="F1636" i="7"/>
  <c r="J1635" i="7"/>
  <c r="F1635" i="7"/>
  <c r="J1634" i="7"/>
  <c r="F1634" i="7"/>
  <c r="J1633" i="7"/>
  <c r="F1633" i="7"/>
  <c r="J1632" i="7"/>
  <c r="F1632" i="7"/>
  <c r="J1631" i="7"/>
  <c r="F1631" i="7"/>
  <c r="J1630" i="7"/>
  <c r="F1630" i="7"/>
  <c r="J1629" i="7"/>
  <c r="F1629" i="7"/>
  <c r="J1628" i="7"/>
  <c r="F1628" i="7"/>
  <c r="J1627" i="7"/>
  <c r="F1627" i="7"/>
  <c r="J1626" i="7"/>
  <c r="F1626" i="7"/>
  <c r="J1625" i="7"/>
  <c r="F1625" i="7"/>
  <c r="J1624" i="7"/>
  <c r="F1624" i="7"/>
  <c r="J1623" i="7"/>
  <c r="F1623" i="7"/>
  <c r="J1622" i="7"/>
  <c r="F1622" i="7"/>
  <c r="J1621" i="7"/>
  <c r="F1621" i="7"/>
  <c r="J1620" i="7"/>
  <c r="F1620" i="7"/>
  <c r="J1619" i="7"/>
  <c r="F1619" i="7"/>
  <c r="J1618" i="7"/>
  <c r="F1618" i="7"/>
  <c r="J1617" i="7"/>
  <c r="F1617" i="7"/>
  <c r="J1616" i="7"/>
  <c r="F1616" i="7"/>
  <c r="J1615" i="7"/>
  <c r="F1615" i="7"/>
  <c r="J1614" i="7"/>
  <c r="F1614" i="7"/>
  <c r="J1613" i="7"/>
  <c r="F1613" i="7"/>
  <c r="J1612" i="7"/>
  <c r="F1612" i="7"/>
  <c r="J1611" i="7"/>
  <c r="F1611" i="7"/>
  <c r="J1610" i="7"/>
  <c r="F1610" i="7"/>
  <c r="J1609" i="7"/>
  <c r="F1609" i="7"/>
  <c r="J1608" i="7"/>
  <c r="F1608" i="7"/>
  <c r="J1607" i="7"/>
  <c r="F1607" i="7"/>
  <c r="J1606" i="7"/>
  <c r="F1606" i="7"/>
  <c r="J1605" i="7"/>
  <c r="F1605" i="7"/>
  <c r="J1604" i="7"/>
  <c r="F1604" i="7"/>
  <c r="J1603" i="7"/>
  <c r="F1603" i="7"/>
  <c r="J1602" i="7"/>
  <c r="F1602" i="7"/>
  <c r="J1601" i="7"/>
  <c r="F1601" i="7"/>
  <c r="J1600" i="7"/>
  <c r="F1600" i="7"/>
  <c r="J1599" i="7"/>
  <c r="F1599" i="7"/>
  <c r="J1598" i="7"/>
  <c r="F1598" i="7"/>
  <c r="J1597" i="7"/>
  <c r="F1597" i="7"/>
  <c r="J1596" i="7"/>
  <c r="F1596" i="7"/>
  <c r="J1595" i="7"/>
  <c r="F1595" i="7"/>
  <c r="J1594" i="7"/>
  <c r="F1594" i="7"/>
  <c r="J1593" i="7"/>
  <c r="F1593" i="7"/>
  <c r="J1592" i="7"/>
  <c r="F1592" i="7"/>
  <c r="J1591" i="7"/>
  <c r="F1591" i="7"/>
  <c r="J1590" i="7"/>
  <c r="F1590" i="7"/>
  <c r="J1589" i="7"/>
  <c r="F1589" i="7"/>
  <c r="J1588" i="7"/>
  <c r="F1588" i="7"/>
  <c r="J1587" i="7"/>
  <c r="F1587" i="7"/>
  <c r="J1586" i="7"/>
  <c r="F1586" i="7"/>
  <c r="J1585" i="7"/>
  <c r="F1585" i="7"/>
  <c r="J1584" i="7"/>
  <c r="F1584" i="7"/>
  <c r="J1583" i="7"/>
  <c r="F1583" i="7"/>
  <c r="J1582" i="7"/>
  <c r="F1582" i="7"/>
  <c r="J1581" i="7"/>
  <c r="F1581" i="7"/>
  <c r="J1580" i="7"/>
  <c r="F1580" i="7"/>
  <c r="J1579" i="7"/>
  <c r="F1579" i="7"/>
  <c r="J1578" i="7"/>
  <c r="F1578" i="7"/>
  <c r="J1577" i="7"/>
  <c r="F1577" i="7"/>
  <c r="J1576" i="7"/>
  <c r="F1576" i="7"/>
  <c r="J1575" i="7"/>
  <c r="F1575" i="7"/>
  <c r="J1574" i="7"/>
  <c r="F1574" i="7"/>
  <c r="J1573" i="7"/>
  <c r="F1573" i="7"/>
  <c r="J1572" i="7"/>
  <c r="F1572" i="7"/>
  <c r="J1571" i="7"/>
  <c r="F1571" i="7"/>
  <c r="J1570" i="7"/>
  <c r="F1570" i="7"/>
  <c r="J1569" i="7"/>
  <c r="F1569" i="7"/>
  <c r="J1568" i="7"/>
  <c r="F1568" i="7"/>
  <c r="J1567" i="7"/>
  <c r="F1567" i="7"/>
  <c r="J1566" i="7"/>
  <c r="F1566" i="7"/>
  <c r="J1565" i="7"/>
  <c r="F1565" i="7"/>
  <c r="J1564" i="7"/>
  <c r="F1564" i="7"/>
  <c r="J1563" i="7"/>
  <c r="F1563" i="7"/>
  <c r="J1562" i="7"/>
  <c r="F1562" i="7"/>
  <c r="J1561" i="7"/>
  <c r="F1561" i="7"/>
  <c r="J1560" i="7"/>
  <c r="F1560" i="7"/>
  <c r="J1559" i="7"/>
  <c r="F1559" i="7"/>
  <c r="J1558" i="7"/>
  <c r="F1558" i="7"/>
  <c r="J1557" i="7"/>
  <c r="F1557" i="7"/>
  <c r="J1556" i="7"/>
  <c r="F1556" i="7"/>
  <c r="J1555" i="7"/>
  <c r="F1555" i="7"/>
  <c r="J1554" i="7"/>
  <c r="F1554" i="7"/>
  <c r="J1553" i="7"/>
  <c r="F1553" i="7"/>
  <c r="J1552" i="7"/>
  <c r="F1552" i="7"/>
  <c r="J1551" i="7"/>
  <c r="F1551" i="7"/>
  <c r="J1550" i="7"/>
  <c r="F1550" i="7"/>
  <c r="J1549" i="7"/>
  <c r="F1549" i="7"/>
  <c r="J1548" i="7"/>
  <c r="F1548" i="7"/>
  <c r="J1547" i="7"/>
  <c r="F1547" i="7"/>
  <c r="J1546" i="7"/>
  <c r="F1546" i="7"/>
  <c r="J1545" i="7"/>
  <c r="F1545" i="7"/>
  <c r="J1544" i="7"/>
  <c r="F1544" i="7"/>
  <c r="J1543" i="7"/>
  <c r="F1543" i="7"/>
  <c r="J1542" i="7"/>
  <c r="F1542" i="7"/>
  <c r="J1541" i="7"/>
  <c r="F1541" i="7"/>
  <c r="J1540" i="7"/>
  <c r="F1540" i="7"/>
  <c r="J1539" i="7"/>
  <c r="F1539" i="7"/>
  <c r="J1538" i="7"/>
  <c r="F1538" i="7"/>
  <c r="J1537" i="7"/>
  <c r="F1537" i="7"/>
  <c r="J1536" i="7"/>
  <c r="F1536" i="7"/>
  <c r="J1535" i="7"/>
  <c r="F1535" i="7"/>
  <c r="J1534" i="7"/>
  <c r="F1534" i="7"/>
  <c r="J1533" i="7"/>
  <c r="F1533" i="7"/>
  <c r="J1532" i="7"/>
  <c r="F1532" i="7"/>
  <c r="J1531" i="7"/>
  <c r="F1531" i="7"/>
  <c r="J1530" i="7"/>
  <c r="F1530" i="7"/>
  <c r="J1529" i="7"/>
  <c r="F1529" i="7"/>
  <c r="J1528" i="7"/>
  <c r="F1528" i="7"/>
  <c r="J1527" i="7"/>
  <c r="F1527" i="7"/>
  <c r="J1526" i="7"/>
  <c r="F1526" i="7"/>
  <c r="J1525" i="7"/>
  <c r="F1525" i="7"/>
  <c r="J1524" i="7"/>
  <c r="F1524" i="7"/>
  <c r="J1523" i="7"/>
  <c r="F1523" i="7"/>
  <c r="J1522" i="7"/>
  <c r="F1522" i="7"/>
  <c r="J1521" i="7"/>
  <c r="F1521" i="7"/>
  <c r="J1520" i="7"/>
  <c r="F1520" i="7"/>
  <c r="J1519" i="7"/>
  <c r="F1519" i="7"/>
  <c r="J1518" i="7"/>
  <c r="F1518" i="7"/>
  <c r="J1517" i="7"/>
  <c r="F1517" i="7"/>
  <c r="J1516" i="7"/>
  <c r="F1516" i="7"/>
  <c r="J1515" i="7"/>
  <c r="F1515" i="7"/>
  <c r="J1514" i="7"/>
  <c r="F1514" i="7"/>
  <c r="J1513" i="7"/>
  <c r="F1513" i="7"/>
  <c r="J1512" i="7"/>
  <c r="F1512" i="7"/>
  <c r="J1511" i="7"/>
  <c r="F1511" i="7"/>
  <c r="J1510" i="7"/>
  <c r="F1510" i="7"/>
  <c r="J1509" i="7"/>
  <c r="F1509" i="7"/>
  <c r="J1508" i="7"/>
  <c r="F1508" i="7"/>
  <c r="J1507" i="7"/>
  <c r="F1507" i="7"/>
  <c r="J1506" i="7"/>
  <c r="F1506" i="7"/>
  <c r="J1505" i="7"/>
  <c r="F1505" i="7"/>
  <c r="J1504" i="7"/>
  <c r="F1504" i="7"/>
  <c r="J1503" i="7"/>
  <c r="F1503" i="7"/>
  <c r="J1502" i="7"/>
  <c r="F1502" i="7"/>
  <c r="J1501" i="7"/>
  <c r="F1501" i="7"/>
  <c r="J1500" i="7"/>
  <c r="F1500" i="7"/>
  <c r="J1499" i="7"/>
  <c r="F1499" i="7"/>
  <c r="J1498" i="7"/>
  <c r="F1498" i="7"/>
  <c r="J1497" i="7"/>
  <c r="F1497" i="7"/>
  <c r="J1496" i="7"/>
  <c r="F1496" i="7"/>
  <c r="J1495" i="7"/>
  <c r="F1495" i="7"/>
  <c r="J1494" i="7"/>
  <c r="F1494" i="7"/>
  <c r="J1493" i="7"/>
  <c r="F1493" i="7"/>
  <c r="J1492" i="7"/>
  <c r="F1492" i="7"/>
  <c r="J1491" i="7"/>
  <c r="F1491" i="7"/>
  <c r="J1490" i="7"/>
  <c r="F1490" i="7"/>
  <c r="J1489" i="7"/>
  <c r="F1489" i="7"/>
  <c r="J1488" i="7"/>
  <c r="F1488" i="7"/>
  <c r="J1487" i="7"/>
  <c r="F1487" i="7"/>
  <c r="J1486" i="7"/>
  <c r="F1486" i="7"/>
  <c r="J1485" i="7"/>
  <c r="F1485" i="7"/>
  <c r="J1484" i="7"/>
  <c r="F1484" i="7"/>
  <c r="J1483" i="7"/>
  <c r="F1483" i="7"/>
  <c r="J1482" i="7"/>
  <c r="F1482" i="7"/>
  <c r="J1481" i="7"/>
  <c r="F1481" i="7"/>
  <c r="J1480" i="7"/>
  <c r="F1480" i="7"/>
  <c r="J1479" i="7"/>
  <c r="F1479" i="7"/>
  <c r="J1478" i="7"/>
  <c r="F1478" i="7"/>
  <c r="J1477" i="7"/>
  <c r="F1477" i="7"/>
  <c r="J1476" i="7"/>
  <c r="F1476" i="7"/>
  <c r="J1475" i="7"/>
  <c r="F1475" i="7"/>
  <c r="J1474" i="7"/>
  <c r="F1474" i="7"/>
  <c r="J1473" i="7"/>
  <c r="F1473" i="7"/>
  <c r="J1472" i="7"/>
  <c r="F1472" i="7"/>
  <c r="J1471" i="7"/>
  <c r="F1471" i="7"/>
  <c r="J1470" i="7"/>
  <c r="F1470" i="7"/>
  <c r="J1469" i="7"/>
  <c r="F1469" i="7"/>
  <c r="J1468" i="7"/>
  <c r="F1468" i="7"/>
  <c r="J1467" i="7"/>
  <c r="F1467" i="7"/>
  <c r="J1466" i="7"/>
  <c r="F1466" i="7"/>
  <c r="J1465" i="7"/>
  <c r="F1465" i="7"/>
  <c r="J1464" i="7"/>
  <c r="F1464" i="7"/>
  <c r="J1463" i="7"/>
  <c r="F1463" i="7"/>
  <c r="J1462" i="7"/>
  <c r="F1462" i="7"/>
  <c r="J1461" i="7"/>
  <c r="F1461" i="7"/>
  <c r="J1460" i="7"/>
  <c r="F1460" i="7"/>
  <c r="J1459" i="7"/>
  <c r="F1459" i="7"/>
  <c r="J1458" i="7"/>
  <c r="F1458" i="7"/>
  <c r="J1457" i="7"/>
  <c r="F1457" i="7"/>
  <c r="J1456" i="7"/>
  <c r="F1456" i="7"/>
  <c r="J1455" i="7"/>
  <c r="F1455" i="7"/>
  <c r="J1454" i="7"/>
  <c r="F1454" i="7"/>
  <c r="J1453" i="7"/>
  <c r="F1453" i="7"/>
  <c r="J1452" i="7"/>
  <c r="F1452" i="7"/>
  <c r="J1451" i="7"/>
  <c r="F1451" i="7"/>
  <c r="J1450" i="7"/>
  <c r="F1450" i="7"/>
  <c r="J1449" i="7"/>
  <c r="F1449" i="7"/>
  <c r="J1448" i="7"/>
  <c r="F1448" i="7"/>
  <c r="J1447" i="7"/>
  <c r="F1447" i="7"/>
  <c r="J1446" i="7"/>
  <c r="F1446" i="7"/>
  <c r="J1445" i="7"/>
  <c r="F1445" i="7"/>
  <c r="J1444" i="7"/>
  <c r="F1444" i="7"/>
  <c r="J1443" i="7"/>
  <c r="F1443" i="7"/>
  <c r="J1442" i="7"/>
  <c r="F1442" i="7"/>
  <c r="J1441" i="7"/>
  <c r="F1441" i="7"/>
  <c r="J1440" i="7"/>
  <c r="F1440" i="7"/>
  <c r="J1439" i="7"/>
  <c r="F1439" i="7"/>
  <c r="J1438" i="7"/>
  <c r="F1438" i="7"/>
  <c r="J1437" i="7"/>
  <c r="F1437" i="7"/>
  <c r="J1436" i="7"/>
  <c r="F1436" i="7"/>
  <c r="J1435" i="7"/>
  <c r="F1435" i="7"/>
  <c r="J1434" i="7"/>
  <c r="F1434" i="7"/>
  <c r="J1433" i="7"/>
  <c r="F1433" i="7"/>
  <c r="J1432" i="7"/>
  <c r="F1432" i="7"/>
  <c r="J1431" i="7"/>
  <c r="F1431" i="7"/>
  <c r="J1430" i="7"/>
  <c r="F1430" i="7"/>
  <c r="J1429" i="7"/>
  <c r="F1429" i="7"/>
  <c r="J1428" i="7"/>
  <c r="F1428" i="7"/>
  <c r="J1427" i="7"/>
  <c r="F1427" i="7"/>
  <c r="J1426" i="7"/>
  <c r="F1426" i="7"/>
  <c r="J1425" i="7"/>
  <c r="F1425" i="7"/>
  <c r="J1424" i="7"/>
  <c r="F1424" i="7"/>
  <c r="J1423" i="7"/>
  <c r="F1423" i="7"/>
  <c r="J1422" i="7"/>
  <c r="F1422" i="7"/>
  <c r="J1421" i="7"/>
  <c r="F1421" i="7"/>
  <c r="J1420" i="7"/>
  <c r="F1420" i="7"/>
  <c r="J1419" i="7"/>
  <c r="F1419" i="7"/>
  <c r="J1418" i="7"/>
  <c r="F1418" i="7"/>
  <c r="J1417" i="7"/>
  <c r="F1417" i="7"/>
  <c r="J1416" i="7"/>
  <c r="F1416" i="7"/>
  <c r="J1415" i="7"/>
  <c r="F1415" i="7"/>
  <c r="J1414" i="7"/>
  <c r="F1414" i="7"/>
  <c r="J1413" i="7"/>
  <c r="F1413" i="7"/>
  <c r="J1412" i="7"/>
  <c r="F1412" i="7"/>
  <c r="J1411" i="7"/>
  <c r="F1411" i="7"/>
  <c r="J1410" i="7"/>
  <c r="F1410" i="7"/>
  <c r="J1409" i="7"/>
  <c r="F1409" i="7"/>
  <c r="J1408" i="7"/>
  <c r="F1408" i="7"/>
  <c r="J1407" i="7"/>
  <c r="F1407" i="7"/>
  <c r="J1406" i="7"/>
  <c r="F1406" i="7"/>
  <c r="J1405" i="7"/>
  <c r="F1405" i="7"/>
  <c r="J1404" i="7"/>
  <c r="F1404" i="7"/>
  <c r="J1403" i="7"/>
  <c r="F1403" i="7"/>
  <c r="J1402" i="7"/>
  <c r="F1402" i="7"/>
  <c r="J1401" i="7"/>
  <c r="F1401" i="7"/>
  <c r="J1400" i="7"/>
  <c r="F1400" i="7"/>
  <c r="J1399" i="7"/>
  <c r="F1399" i="7"/>
  <c r="J1398" i="7"/>
  <c r="F1398" i="7"/>
  <c r="J1397" i="7"/>
  <c r="F1397" i="7"/>
  <c r="J1396" i="7"/>
  <c r="F1396" i="7"/>
  <c r="J1395" i="7"/>
  <c r="F1395" i="7"/>
  <c r="J1394" i="7"/>
  <c r="F1394" i="7"/>
  <c r="J1393" i="7"/>
  <c r="F1393" i="7"/>
  <c r="J1392" i="7"/>
  <c r="F1392" i="7"/>
  <c r="J1391" i="7"/>
  <c r="F1391" i="7"/>
  <c r="J1390" i="7"/>
  <c r="F1390" i="7"/>
  <c r="J1389" i="7"/>
  <c r="F1389" i="7"/>
  <c r="J1388" i="7"/>
  <c r="F1388" i="7"/>
  <c r="J1387" i="7"/>
  <c r="F1387" i="7"/>
  <c r="J1386" i="7"/>
  <c r="F1386" i="7"/>
  <c r="J1385" i="7"/>
  <c r="F1385" i="7"/>
  <c r="J1384" i="7"/>
  <c r="F1384" i="7"/>
  <c r="J1383" i="7"/>
  <c r="F1383" i="7"/>
  <c r="J1382" i="7"/>
  <c r="F1382" i="7"/>
  <c r="J1381" i="7"/>
  <c r="F1381" i="7"/>
  <c r="J1380" i="7"/>
  <c r="F1380" i="7"/>
  <c r="J1379" i="7"/>
  <c r="F1379" i="7"/>
  <c r="J1378" i="7"/>
  <c r="F1378" i="7"/>
  <c r="J1377" i="7"/>
  <c r="F1377" i="7"/>
  <c r="J1376" i="7"/>
  <c r="F1376" i="7"/>
  <c r="J1375" i="7"/>
  <c r="F1375" i="7"/>
  <c r="J1374" i="7"/>
  <c r="F1374" i="7"/>
  <c r="J1373" i="7"/>
  <c r="F1373" i="7"/>
  <c r="J1372" i="7"/>
  <c r="F1372" i="7"/>
  <c r="J1371" i="7"/>
  <c r="F1371" i="7"/>
  <c r="J1370" i="7"/>
  <c r="F1370" i="7"/>
  <c r="J1369" i="7"/>
  <c r="F1369" i="7"/>
  <c r="J1368" i="7"/>
  <c r="F1368" i="7"/>
  <c r="J1367" i="7"/>
  <c r="F1367" i="7"/>
  <c r="J1366" i="7"/>
  <c r="F1366" i="7"/>
  <c r="J1365" i="7"/>
  <c r="F1365" i="7"/>
  <c r="J1364" i="7"/>
  <c r="F1364" i="7"/>
  <c r="J1363" i="7"/>
  <c r="F1363" i="7"/>
  <c r="J1362" i="7"/>
  <c r="F1362" i="7"/>
  <c r="J1361" i="7"/>
  <c r="F1361" i="7"/>
  <c r="J1360" i="7"/>
  <c r="F1360" i="7"/>
  <c r="J1359" i="7"/>
  <c r="F1359" i="7"/>
  <c r="J1358" i="7"/>
  <c r="F1358" i="7"/>
  <c r="J1357" i="7"/>
  <c r="F1357" i="7"/>
  <c r="J1356" i="7"/>
  <c r="F1356" i="7"/>
  <c r="J1355" i="7"/>
  <c r="F1355" i="7"/>
  <c r="J1354" i="7"/>
  <c r="F1354" i="7"/>
  <c r="J1353" i="7"/>
  <c r="F1353" i="7"/>
  <c r="J1352" i="7"/>
  <c r="F1352" i="7"/>
  <c r="J1351" i="7"/>
  <c r="F1351" i="7"/>
  <c r="J1350" i="7"/>
  <c r="F1350" i="7"/>
  <c r="J1349" i="7"/>
  <c r="F1349" i="7"/>
  <c r="J1348" i="7"/>
  <c r="F1348" i="7"/>
  <c r="J1347" i="7"/>
  <c r="F1347" i="7"/>
  <c r="J1346" i="7"/>
  <c r="F1346" i="7"/>
  <c r="J1345" i="7"/>
  <c r="F1345" i="7"/>
  <c r="J1344" i="7"/>
  <c r="F1344" i="7"/>
  <c r="J1343" i="7"/>
  <c r="F1343" i="7"/>
  <c r="J1342" i="7"/>
  <c r="F1342" i="7"/>
  <c r="J1341" i="7"/>
  <c r="F1341" i="7"/>
  <c r="J1340" i="7"/>
  <c r="F1340" i="7"/>
  <c r="J1339" i="7"/>
  <c r="F1339" i="7"/>
  <c r="J1338" i="7"/>
  <c r="F1338" i="7"/>
  <c r="J1337" i="7"/>
  <c r="F1337" i="7"/>
  <c r="J1336" i="7"/>
  <c r="F1336" i="7"/>
  <c r="J1335" i="7"/>
  <c r="F1335" i="7"/>
  <c r="J1334" i="7"/>
  <c r="F1334" i="7"/>
  <c r="J1333" i="7"/>
  <c r="F1333" i="7"/>
  <c r="J1332" i="7"/>
  <c r="F1332" i="7"/>
  <c r="J1331" i="7"/>
  <c r="F1331" i="7"/>
  <c r="J1330" i="7"/>
  <c r="F1330" i="7"/>
  <c r="J1329" i="7"/>
  <c r="F1329" i="7"/>
  <c r="J1328" i="7"/>
  <c r="F1328" i="7"/>
  <c r="J1327" i="7"/>
  <c r="F1327" i="7"/>
  <c r="J1326" i="7"/>
  <c r="F1326" i="7"/>
  <c r="J1325" i="7"/>
  <c r="F1325" i="7"/>
  <c r="J1324" i="7"/>
  <c r="F1324" i="7"/>
  <c r="J1323" i="7"/>
  <c r="F1323" i="7"/>
  <c r="J1322" i="7"/>
  <c r="F1322" i="7"/>
  <c r="J1321" i="7"/>
  <c r="F1321" i="7"/>
  <c r="J1320" i="7"/>
  <c r="F1320" i="7"/>
  <c r="J1319" i="7"/>
  <c r="F1319" i="7"/>
  <c r="J1318" i="7"/>
  <c r="F1318" i="7"/>
  <c r="J1317" i="7"/>
  <c r="F1317" i="7"/>
  <c r="J1316" i="7"/>
  <c r="F1316" i="7"/>
  <c r="J1315" i="7"/>
  <c r="F1315" i="7"/>
  <c r="J1314" i="7"/>
  <c r="F1314" i="7"/>
  <c r="J1313" i="7"/>
  <c r="F1313" i="7"/>
  <c r="J1312" i="7"/>
  <c r="F1312" i="7"/>
  <c r="J1311" i="7"/>
  <c r="F1311" i="7"/>
  <c r="J1310" i="7"/>
  <c r="F1310" i="7"/>
  <c r="J1309" i="7"/>
  <c r="F1309" i="7"/>
  <c r="J1308" i="7"/>
  <c r="F1308" i="7"/>
  <c r="J1307" i="7"/>
  <c r="F1307" i="7"/>
  <c r="J1306" i="7"/>
  <c r="F1306" i="7"/>
  <c r="J1305" i="7"/>
  <c r="F1305" i="7"/>
  <c r="J1304" i="7"/>
  <c r="F1304" i="7"/>
  <c r="J1303" i="7"/>
  <c r="F1303" i="7"/>
  <c r="J1302" i="7"/>
  <c r="F1302" i="7"/>
  <c r="J1301" i="7"/>
  <c r="F1301" i="7"/>
  <c r="J1300" i="7"/>
  <c r="F1300" i="7"/>
  <c r="J1299" i="7"/>
  <c r="F1299" i="7"/>
  <c r="J1298" i="7"/>
  <c r="F1298" i="7"/>
  <c r="J1297" i="7"/>
  <c r="F1297" i="7"/>
  <c r="J1296" i="7"/>
  <c r="F1296" i="7"/>
  <c r="J1295" i="7"/>
  <c r="F1295" i="7"/>
  <c r="J1294" i="7"/>
  <c r="F1294" i="7"/>
  <c r="J1293" i="7"/>
  <c r="F1293" i="7"/>
  <c r="J1292" i="7"/>
  <c r="F1292" i="7"/>
  <c r="J1291" i="7"/>
  <c r="F1291" i="7"/>
  <c r="J1290" i="7"/>
  <c r="F1290" i="7"/>
  <c r="J1289" i="7"/>
  <c r="F1289" i="7"/>
  <c r="J1288" i="7"/>
  <c r="F1288" i="7"/>
  <c r="J1287" i="7"/>
  <c r="F1287" i="7"/>
  <c r="J1286" i="7"/>
  <c r="F1286" i="7"/>
  <c r="J1285" i="7"/>
  <c r="F1285" i="7"/>
  <c r="J1284" i="7"/>
  <c r="F1284" i="7"/>
  <c r="J1283" i="7"/>
  <c r="F1283" i="7"/>
  <c r="J1282" i="7"/>
  <c r="F1282" i="7"/>
  <c r="J1281" i="7"/>
  <c r="F1281" i="7"/>
  <c r="J1280" i="7"/>
  <c r="F1280" i="7"/>
  <c r="J1279" i="7"/>
  <c r="F1279" i="7"/>
  <c r="J1278" i="7"/>
  <c r="F1278" i="7"/>
  <c r="J1277" i="7"/>
  <c r="F1277" i="7"/>
  <c r="J1276" i="7"/>
  <c r="F1276" i="7"/>
  <c r="J1275" i="7"/>
  <c r="F1275" i="7"/>
  <c r="J1274" i="7"/>
  <c r="F1274" i="7"/>
  <c r="J1273" i="7"/>
  <c r="F1273" i="7"/>
  <c r="J1272" i="7"/>
  <c r="F1272" i="7"/>
  <c r="J1271" i="7"/>
  <c r="F1271" i="7"/>
  <c r="J1270" i="7"/>
  <c r="F1270" i="7"/>
  <c r="J1269" i="7"/>
  <c r="F1269" i="7"/>
  <c r="J1268" i="7"/>
  <c r="F1268" i="7"/>
  <c r="J1267" i="7"/>
  <c r="F1267" i="7"/>
  <c r="J1266" i="7"/>
  <c r="F1266" i="7"/>
  <c r="J1265" i="7"/>
  <c r="F1265" i="7"/>
  <c r="J1264" i="7"/>
  <c r="F1264" i="7"/>
  <c r="J1263" i="7"/>
  <c r="F1263" i="7"/>
  <c r="J1262" i="7"/>
  <c r="F1262" i="7"/>
  <c r="J1261" i="7"/>
  <c r="F1261" i="7"/>
  <c r="J1260" i="7"/>
  <c r="F1260" i="7"/>
  <c r="J1259" i="7"/>
  <c r="F1259" i="7"/>
  <c r="J1258" i="7"/>
  <c r="F1258" i="7"/>
  <c r="J1257" i="7"/>
  <c r="F1257" i="7"/>
  <c r="J1256" i="7"/>
  <c r="F1256" i="7"/>
  <c r="J1255" i="7"/>
  <c r="F1255" i="7"/>
  <c r="J1254" i="7"/>
  <c r="F1254" i="7"/>
  <c r="J1253" i="7"/>
  <c r="F1253" i="7"/>
  <c r="J1252" i="7"/>
  <c r="F1252" i="7"/>
  <c r="J1251" i="7"/>
  <c r="F1251" i="7"/>
  <c r="J1250" i="7"/>
  <c r="F1250" i="7"/>
  <c r="J1249" i="7"/>
  <c r="F1249" i="7"/>
  <c r="J1248" i="7"/>
  <c r="F1248" i="7"/>
  <c r="J1247" i="7"/>
  <c r="F1247" i="7"/>
  <c r="J1246" i="7"/>
  <c r="F1246" i="7"/>
  <c r="J1245" i="7"/>
  <c r="F1245" i="7"/>
  <c r="J1244" i="7"/>
  <c r="F1244" i="7"/>
  <c r="J1243" i="7"/>
  <c r="F1243" i="7"/>
  <c r="J1242" i="7"/>
  <c r="F1242" i="7"/>
  <c r="J1241" i="7"/>
  <c r="F1241" i="7"/>
  <c r="J1240" i="7"/>
  <c r="F1240" i="7"/>
  <c r="J1239" i="7"/>
  <c r="F1239" i="7"/>
  <c r="J1238" i="7"/>
  <c r="F1238" i="7"/>
  <c r="J1237" i="7"/>
  <c r="F1237" i="7"/>
  <c r="J1236" i="7"/>
  <c r="F1236" i="7"/>
  <c r="J1235" i="7"/>
  <c r="F1235" i="7"/>
  <c r="J1234" i="7"/>
  <c r="F1234" i="7"/>
  <c r="J1233" i="7"/>
  <c r="F1233" i="7"/>
  <c r="J1232" i="7"/>
  <c r="F1232" i="7"/>
  <c r="J1231" i="7"/>
  <c r="F1231" i="7"/>
  <c r="J1230" i="7"/>
  <c r="F1230" i="7"/>
  <c r="J1229" i="7"/>
  <c r="F1229" i="7"/>
  <c r="J1228" i="7"/>
  <c r="F1228" i="7"/>
  <c r="J1227" i="7"/>
  <c r="F1227" i="7"/>
  <c r="J1226" i="7"/>
  <c r="F1226" i="7"/>
  <c r="J1225" i="7"/>
  <c r="F1225" i="7"/>
  <c r="J1224" i="7"/>
  <c r="F1224" i="7"/>
  <c r="J1223" i="7"/>
  <c r="F1223" i="7"/>
  <c r="J1222" i="7"/>
  <c r="F1222" i="7"/>
  <c r="J1221" i="7"/>
  <c r="F1221" i="7"/>
  <c r="J1220" i="7"/>
  <c r="F1220" i="7"/>
  <c r="J1219" i="7"/>
  <c r="F1219" i="7"/>
  <c r="J1218" i="7"/>
  <c r="F1218" i="7"/>
  <c r="J1217" i="7"/>
  <c r="F1217" i="7"/>
  <c r="J1216" i="7"/>
  <c r="F1216" i="7"/>
  <c r="J1215" i="7"/>
  <c r="F1215" i="7"/>
  <c r="J1214" i="7"/>
  <c r="F1214" i="7"/>
  <c r="J1213" i="7"/>
  <c r="F1213" i="7"/>
  <c r="J1212" i="7"/>
  <c r="F1212" i="7"/>
  <c r="J1211" i="7"/>
  <c r="F1211" i="7"/>
  <c r="J1210" i="7"/>
  <c r="F1210" i="7"/>
  <c r="J1209" i="7"/>
  <c r="F1209" i="7"/>
  <c r="J1208" i="7"/>
  <c r="F1208" i="7"/>
  <c r="J1207" i="7"/>
  <c r="F1207" i="7"/>
  <c r="J1206" i="7"/>
  <c r="F1206" i="7"/>
  <c r="J1205" i="7"/>
  <c r="F1205" i="7"/>
  <c r="J1204" i="7"/>
  <c r="F1204" i="7"/>
  <c r="J1203" i="7"/>
  <c r="F1203" i="7"/>
  <c r="J1202" i="7"/>
  <c r="F1202" i="7"/>
  <c r="J1201" i="7"/>
  <c r="F1201" i="7"/>
  <c r="J1200" i="7"/>
  <c r="F1200" i="7"/>
  <c r="J1199" i="7"/>
  <c r="F1199" i="7"/>
  <c r="J1198" i="7"/>
  <c r="F1198" i="7"/>
  <c r="J1197" i="7"/>
  <c r="F1197" i="7"/>
  <c r="J1196" i="7"/>
  <c r="F1196" i="7"/>
  <c r="J1195" i="7"/>
  <c r="F1195" i="7"/>
  <c r="J1194" i="7"/>
  <c r="F1194" i="7"/>
  <c r="J1193" i="7"/>
  <c r="F1193" i="7"/>
  <c r="J1192" i="7"/>
  <c r="F1192" i="7"/>
  <c r="J1191" i="7"/>
  <c r="F1191" i="7"/>
  <c r="J1190" i="7"/>
  <c r="F1190" i="7"/>
  <c r="J1189" i="7"/>
  <c r="F1189" i="7"/>
  <c r="J1188" i="7"/>
  <c r="F1188" i="7"/>
  <c r="J1187" i="7"/>
  <c r="F1187" i="7"/>
  <c r="J1186" i="7"/>
  <c r="F1186" i="7"/>
  <c r="J1185" i="7"/>
  <c r="F1185" i="7"/>
  <c r="J1184" i="7"/>
  <c r="F1184" i="7"/>
  <c r="J1183" i="7"/>
  <c r="F1183" i="7"/>
  <c r="J1182" i="7"/>
  <c r="F1182" i="7"/>
  <c r="J1181" i="7"/>
  <c r="F1181" i="7"/>
  <c r="J1180" i="7"/>
  <c r="F1180" i="7"/>
  <c r="J1179" i="7"/>
  <c r="F1179" i="7"/>
  <c r="J1178" i="7"/>
  <c r="F1178" i="7"/>
  <c r="J1177" i="7"/>
  <c r="F1177" i="7"/>
  <c r="J1176" i="7"/>
  <c r="F1176" i="7"/>
  <c r="J1175" i="7"/>
  <c r="F1175" i="7"/>
  <c r="J1174" i="7"/>
  <c r="F1174" i="7"/>
  <c r="J1173" i="7"/>
  <c r="F1173" i="7"/>
  <c r="J1172" i="7"/>
  <c r="F1172" i="7"/>
  <c r="J1171" i="7"/>
  <c r="F1171" i="7"/>
  <c r="J1170" i="7"/>
  <c r="F1170" i="7"/>
  <c r="J1169" i="7"/>
  <c r="F1169" i="7"/>
  <c r="J1168" i="7"/>
  <c r="F1168" i="7"/>
  <c r="J1167" i="7"/>
  <c r="F1167" i="7"/>
  <c r="J1166" i="7"/>
  <c r="F1166" i="7"/>
  <c r="J1165" i="7"/>
  <c r="F1165" i="7"/>
  <c r="J1164" i="7"/>
  <c r="F1164" i="7"/>
  <c r="J1163" i="7"/>
  <c r="F1163" i="7"/>
  <c r="J1162" i="7"/>
  <c r="F1162" i="7"/>
  <c r="J1161" i="7"/>
  <c r="F1161" i="7"/>
  <c r="J1160" i="7"/>
  <c r="F1160" i="7"/>
  <c r="J1159" i="7"/>
  <c r="F1159" i="7"/>
  <c r="J1158" i="7"/>
  <c r="F1158" i="7"/>
  <c r="J1157" i="7"/>
  <c r="F1157" i="7"/>
  <c r="J1156" i="7"/>
  <c r="F1156" i="7"/>
  <c r="J1155" i="7"/>
  <c r="F1155" i="7"/>
  <c r="J1154" i="7"/>
  <c r="F1154" i="7"/>
  <c r="J1153" i="7"/>
  <c r="F1153" i="7"/>
  <c r="J1152" i="7"/>
  <c r="F1152" i="7"/>
  <c r="J1151" i="7"/>
  <c r="F1151" i="7"/>
  <c r="J1150" i="7"/>
  <c r="F1150" i="7"/>
  <c r="J1149" i="7"/>
  <c r="F1149" i="7"/>
  <c r="J1148" i="7"/>
  <c r="F1148" i="7"/>
  <c r="J1147" i="7"/>
  <c r="F1147" i="7"/>
  <c r="J1146" i="7"/>
  <c r="F1146" i="7"/>
  <c r="J1145" i="7"/>
  <c r="F1145" i="7"/>
  <c r="J1144" i="7"/>
  <c r="F1144" i="7"/>
  <c r="J1143" i="7"/>
  <c r="F1143" i="7"/>
  <c r="J1142" i="7"/>
  <c r="F1142" i="7"/>
  <c r="J1141" i="7"/>
  <c r="F1141" i="7"/>
  <c r="J1140" i="7"/>
  <c r="F1140" i="7"/>
  <c r="J1139" i="7"/>
  <c r="F1139" i="7"/>
  <c r="J1138" i="7"/>
  <c r="F1138" i="7"/>
  <c r="J1137" i="7"/>
  <c r="F1137" i="7"/>
  <c r="J1136" i="7"/>
  <c r="F1136" i="7"/>
  <c r="J1135" i="7"/>
  <c r="F1135" i="7"/>
  <c r="J1134" i="7"/>
  <c r="F1134" i="7"/>
  <c r="J1133" i="7"/>
  <c r="F1133" i="7"/>
  <c r="J1132" i="7"/>
  <c r="F1132" i="7"/>
  <c r="J1131" i="7"/>
  <c r="F1131" i="7"/>
  <c r="J1130" i="7"/>
  <c r="F1130" i="7"/>
  <c r="J1129" i="7"/>
  <c r="F1129" i="7"/>
  <c r="J1128" i="7"/>
  <c r="F1128" i="7"/>
  <c r="J1127" i="7"/>
  <c r="F1127" i="7"/>
  <c r="J1126" i="7"/>
  <c r="F1126" i="7"/>
  <c r="J1125" i="7"/>
  <c r="F1125" i="7"/>
  <c r="J1124" i="7"/>
  <c r="F1124" i="7"/>
  <c r="J1123" i="7"/>
  <c r="F1123" i="7"/>
  <c r="J1122" i="7"/>
  <c r="F1122" i="7"/>
  <c r="J1121" i="7"/>
  <c r="F1121" i="7"/>
  <c r="J1120" i="7"/>
  <c r="F1120" i="7"/>
  <c r="J1119" i="7"/>
  <c r="F1119" i="7"/>
  <c r="J1118" i="7"/>
  <c r="F1118" i="7"/>
  <c r="J1117" i="7"/>
  <c r="F1117" i="7"/>
  <c r="J1116" i="7"/>
  <c r="F1116" i="7"/>
  <c r="J1115" i="7"/>
  <c r="F1115" i="7"/>
  <c r="J1114" i="7"/>
  <c r="F1114" i="7"/>
  <c r="J1113" i="7"/>
  <c r="F1113" i="7"/>
  <c r="J1112" i="7"/>
  <c r="F1112" i="7"/>
  <c r="J1111" i="7"/>
  <c r="F1111" i="7"/>
  <c r="J1110" i="7"/>
  <c r="F1110" i="7"/>
  <c r="J1109" i="7"/>
  <c r="F1109" i="7"/>
  <c r="J1108" i="7"/>
  <c r="F1108" i="7"/>
  <c r="J1107" i="7"/>
  <c r="F1107" i="7"/>
  <c r="J1106" i="7"/>
  <c r="F1106" i="7"/>
  <c r="J1105" i="7"/>
  <c r="F1105" i="7"/>
  <c r="J1104" i="7"/>
  <c r="F1104" i="7"/>
  <c r="J1103" i="7"/>
  <c r="F1103" i="7"/>
  <c r="J1102" i="7"/>
  <c r="F1102" i="7"/>
  <c r="J1101" i="7"/>
  <c r="F1101" i="7"/>
  <c r="J1100" i="7"/>
  <c r="F1100" i="7"/>
  <c r="J1099" i="7"/>
  <c r="F1099" i="7"/>
  <c r="J1098" i="7"/>
  <c r="F1098" i="7"/>
  <c r="J1097" i="7"/>
  <c r="F1097" i="7"/>
  <c r="J1096" i="7"/>
  <c r="F1096" i="7"/>
  <c r="J1095" i="7"/>
  <c r="F1095" i="7"/>
  <c r="J1094" i="7"/>
  <c r="F1094" i="7"/>
  <c r="J1093" i="7"/>
  <c r="F1093" i="7"/>
  <c r="J1092" i="7"/>
  <c r="F1092" i="7"/>
  <c r="J1091" i="7"/>
  <c r="F1091" i="7"/>
  <c r="J1090" i="7"/>
  <c r="F1090" i="7"/>
  <c r="J1089" i="7"/>
  <c r="F1089" i="7"/>
  <c r="J1088" i="7"/>
  <c r="F1088" i="7"/>
  <c r="J1087" i="7"/>
  <c r="F1087" i="7"/>
  <c r="J1086" i="7"/>
  <c r="F1086" i="7"/>
  <c r="J1085" i="7"/>
  <c r="F1085" i="7"/>
  <c r="J1084" i="7"/>
  <c r="F1084" i="7"/>
  <c r="J1083" i="7"/>
  <c r="F1083" i="7"/>
  <c r="J1082" i="7"/>
  <c r="F1082" i="7"/>
  <c r="J1081" i="7"/>
  <c r="F1081" i="7"/>
  <c r="J1080" i="7"/>
  <c r="F1080" i="7"/>
  <c r="J1079" i="7"/>
  <c r="F1079" i="7"/>
  <c r="J1078" i="7"/>
  <c r="F1078" i="7"/>
  <c r="J1077" i="7"/>
  <c r="F1077" i="7"/>
  <c r="J1076" i="7"/>
  <c r="F1076" i="7"/>
  <c r="J1075" i="7"/>
  <c r="F1075" i="7"/>
  <c r="J1074" i="7"/>
  <c r="F1074" i="7"/>
  <c r="J1073" i="7"/>
  <c r="F1073" i="7"/>
  <c r="J1072" i="7"/>
  <c r="F1072" i="7"/>
  <c r="J1071" i="7"/>
  <c r="F1071" i="7"/>
  <c r="J1070" i="7"/>
  <c r="F1070" i="7"/>
  <c r="J1069" i="7"/>
  <c r="F1069" i="7"/>
  <c r="J1068" i="7"/>
  <c r="F1068" i="7"/>
  <c r="J1067" i="7"/>
  <c r="F1067" i="7"/>
  <c r="J1066" i="7"/>
  <c r="F1066" i="7"/>
  <c r="J1065" i="7"/>
  <c r="F1065" i="7"/>
  <c r="J1064" i="7"/>
  <c r="F1064" i="7"/>
  <c r="J1063" i="7"/>
  <c r="F1063" i="7"/>
  <c r="J1062" i="7"/>
  <c r="F1062" i="7"/>
  <c r="J1061" i="7"/>
  <c r="F1061" i="7"/>
  <c r="J1060" i="7"/>
  <c r="F1060" i="7"/>
  <c r="J1059" i="7"/>
  <c r="F1059" i="7"/>
  <c r="J1058" i="7"/>
  <c r="F1058" i="7"/>
  <c r="J1057" i="7"/>
  <c r="F1057" i="7"/>
  <c r="J1056" i="7"/>
  <c r="F1056" i="7"/>
  <c r="J1055" i="7"/>
  <c r="F1055" i="7"/>
  <c r="J1054" i="7"/>
  <c r="F1054" i="7"/>
  <c r="J1053" i="7"/>
  <c r="F1053" i="7"/>
  <c r="J1052" i="7"/>
  <c r="F1052" i="7"/>
  <c r="J1051" i="7"/>
  <c r="F1051" i="7"/>
  <c r="J1050" i="7"/>
  <c r="F1050" i="7"/>
  <c r="J1049" i="7"/>
  <c r="F1049" i="7"/>
  <c r="J1048" i="7"/>
  <c r="F1048" i="7"/>
  <c r="J1047" i="7"/>
  <c r="F1047" i="7"/>
  <c r="J1046" i="7"/>
  <c r="F1046" i="7"/>
  <c r="J1045" i="7"/>
  <c r="F1045" i="7"/>
  <c r="J1044" i="7"/>
  <c r="F1044" i="7"/>
  <c r="J1043" i="7"/>
  <c r="F1043" i="7"/>
  <c r="J1042" i="7"/>
  <c r="F1042" i="7"/>
  <c r="J1041" i="7"/>
  <c r="F1041" i="7"/>
  <c r="J1040" i="7"/>
  <c r="F1040" i="7"/>
  <c r="J1039" i="7"/>
  <c r="F1039" i="7"/>
  <c r="J1038" i="7"/>
  <c r="F1038" i="7"/>
  <c r="J1037" i="7"/>
  <c r="F1037" i="7"/>
  <c r="J1036" i="7"/>
  <c r="F1036" i="7"/>
  <c r="J1035" i="7"/>
  <c r="F1035" i="7"/>
  <c r="J1034" i="7"/>
  <c r="F1034" i="7"/>
  <c r="J1033" i="7"/>
  <c r="F1033" i="7"/>
  <c r="J1032" i="7"/>
  <c r="F1032" i="7"/>
  <c r="J1031" i="7"/>
  <c r="F1031" i="7"/>
  <c r="J1030" i="7"/>
  <c r="F1030" i="7"/>
  <c r="J1029" i="7"/>
  <c r="F1029" i="7"/>
  <c r="J1028" i="7"/>
  <c r="F1028" i="7"/>
  <c r="J1027" i="7"/>
  <c r="F1027" i="7"/>
  <c r="J1026" i="7"/>
  <c r="F1026" i="7"/>
  <c r="J1025" i="7"/>
  <c r="F1025" i="7"/>
  <c r="J1024" i="7"/>
  <c r="F1024" i="7"/>
  <c r="J1023" i="7"/>
  <c r="F1023" i="7"/>
  <c r="J1022" i="7"/>
  <c r="F1022" i="7"/>
  <c r="J1021" i="7"/>
  <c r="F1021" i="7"/>
  <c r="J1020" i="7"/>
  <c r="F1020" i="7"/>
  <c r="J1019" i="7"/>
  <c r="F1019" i="7"/>
  <c r="J1018" i="7"/>
  <c r="F1018" i="7"/>
  <c r="J1017" i="7"/>
  <c r="F1017" i="7"/>
  <c r="J1016" i="7"/>
  <c r="F1016" i="7"/>
  <c r="J1015" i="7"/>
  <c r="F1015" i="7"/>
  <c r="J1014" i="7"/>
  <c r="F1014" i="7"/>
  <c r="J1013" i="7"/>
  <c r="F1013" i="7"/>
  <c r="J1012" i="7"/>
  <c r="F1012" i="7"/>
  <c r="J1011" i="7"/>
  <c r="F1011" i="7"/>
  <c r="J1010" i="7"/>
  <c r="F1010" i="7"/>
  <c r="J1009" i="7"/>
  <c r="F1009" i="7"/>
  <c r="J1008" i="7"/>
  <c r="F1008" i="7"/>
  <c r="J1007" i="7"/>
  <c r="F1007" i="7"/>
  <c r="J1006" i="7"/>
  <c r="F1006" i="7"/>
  <c r="J1005" i="7"/>
  <c r="F1005" i="7"/>
  <c r="J1004" i="7"/>
  <c r="F1004" i="7"/>
  <c r="J1003" i="7"/>
  <c r="F1003" i="7"/>
  <c r="J1002" i="7"/>
  <c r="F1002" i="7"/>
  <c r="J1001" i="7"/>
  <c r="F1001" i="7"/>
  <c r="J1000" i="7"/>
  <c r="F1000" i="7"/>
  <c r="J999" i="7"/>
  <c r="F999" i="7"/>
  <c r="J998" i="7"/>
  <c r="F998" i="7"/>
  <c r="J997" i="7"/>
  <c r="F997" i="7"/>
  <c r="J996" i="7"/>
  <c r="F996" i="7"/>
  <c r="J995" i="7"/>
  <c r="F995" i="7"/>
  <c r="J994" i="7"/>
  <c r="F994" i="7"/>
  <c r="J993" i="7"/>
  <c r="F993" i="7"/>
  <c r="J992" i="7"/>
  <c r="F992" i="7"/>
  <c r="J991" i="7"/>
  <c r="F991" i="7"/>
  <c r="J990" i="7"/>
  <c r="F990" i="7"/>
  <c r="J989" i="7"/>
  <c r="F989" i="7"/>
  <c r="J988" i="7"/>
  <c r="F988" i="7"/>
  <c r="J987" i="7"/>
  <c r="F987" i="7"/>
  <c r="J986" i="7"/>
  <c r="F986" i="7"/>
  <c r="J985" i="7"/>
  <c r="F985" i="7"/>
  <c r="J984" i="7"/>
  <c r="F984" i="7"/>
  <c r="J983" i="7"/>
  <c r="F983" i="7"/>
  <c r="J982" i="7"/>
  <c r="F982" i="7"/>
  <c r="J981" i="7"/>
  <c r="F981" i="7"/>
  <c r="J980" i="7"/>
  <c r="F980" i="7"/>
  <c r="J979" i="7"/>
  <c r="F979" i="7"/>
  <c r="J978" i="7"/>
  <c r="F978" i="7"/>
  <c r="J977" i="7"/>
  <c r="F977" i="7"/>
  <c r="J976" i="7"/>
  <c r="F976" i="7"/>
  <c r="J975" i="7"/>
  <c r="F975" i="7"/>
  <c r="J974" i="7"/>
  <c r="F974" i="7"/>
  <c r="J973" i="7"/>
  <c r="F973" i="7"/>
  <c r="J972" i="7"/>
  <c r="F972" i="7"/>
  <c r="J971" i="7"/>
  <c r="F971" i="7"/>
  <c r="J970" i="7"/>
  <c r="F970" i="7"/>
  <c r="J969" i="7"/>
  <c r="F969" i="7"/>
  <c r="J968" i="7"/>
  <c r="F968" i="7"/>
  <c r="J967" i="7"/>
  <c r="F967" i="7"/>
  <c r="J966" i="7"/>
  <c r="F966" i="7"/>
  <c r="J965" i="7"/>
  <c r="F965" i="7"/>
  <c r="J964" i="7"/>
  <c r="F964" i="7"/>
  <c r="J963" i="7"/>
  <c r="F963" i="7"/>
  <c r="J962" i="7"/>
  <c r="F962" i="7"/>
  <c r="J961" i="7"/>
  <c r="F961" i="7"/>
  <c r="J960" i="7"/>
  <c r="F960" i="7"/>
  <c r="J959" i="7"/>
  <c r="F959" i="7"/>
  <c r="J958" i="7"/>
  <c r="F958" i="7"/>
  <c r="J957" i="7"/>
  <c r="F957" i="7"/>
  <c r="J956" i="7"/>
  <c r="F956" i="7"/>
  <c r="J955" i="7"/>
  <c r="F955" i="7"/>
  <c r="J954" i="7"/>
  <c r="F954" i="7"/>
  <c r="J953" i="7"/>
  <c r="F953" i="7"/>
  <c r="J952" i="7"/>
  <c r="F952" i="7"/>
  <c r="J951" i="7"/>
  <c r="F951" i="7"/>
  <c r="J950" i="7"/>
  <c r="F950" i="7"/>
  <c r="J949" i="7"/>
  <c r="F949" i="7"/>
  <c r="J948" i="7"/>
  <c r="F948" i="7"/>
  <c r="J947" i="7"/>
  <c r="F947" i="7"/>
  <c r="J946" i="7"/>
  <c r="F946" i="7"/>
  <c r="J945" i="7"/>
  <c r="F945" i="7"/>
  <c r="J944" i="7"/>
  <c r="F944" i="7"/>
  <c r="J943" i="7"/>
  <c r="F943" i="7"/>
  <c r="J942" i="7"/>
  <c r="F942" i="7"/>
  <c r="J941" i="7"/>
  <c r="F941" i="7"/>
  <c r="J940" i="7"/>
  <c r="F940" i="7"/>
  <c r="J939" i="7"/>
  <c r="F939" i="7"/>
  <c r="J938" i="7"/>
  <c r="F938" i="7"/>
  <c r="J937" i="7"/>
  <c r="F937" i="7"/>
  <c r="J936" i="7"/>
  <c r="F936" i="7"/>
  <c r="J935" i="7"/>
  <c r="F935" i="7"/>
  <c r="J934" i="7"/>
  <c r="F934" i="7"/>
  <c r="J933" i="7"/>
  <c r="F933" i="7"/>
  <c r="J932" i="7"/>
  <c r="F932" i="7"/>
  <c r="J931" i="7"/>
  <c r="F931" i="7"/>
  <c r="J930" i="7"/>
  <c r="F930" i="7"/>
  <c r="J929" i="7"/>
  <c r="F929" i="7"/>
  <c r="J928" i="7"/>
  <c r="F928" i="7"/>
  <c r="J927" i="7"/>
  <c r="F927" i="7"/>
  <c r="J926" i="7"/>
  <c r="F926" i="7"/>
  <c r="J925" i="7"/>
  <c r="F925" i="7"/>
  <c r="J924" i="7"/>
  <c r="F924" i="7"/>
  <c r="J923" i="7"/>
  <c r="F923" i="7"/>
  <c r="J922" i="7"/>
  <c r="F922" i="7"/>
  <c r="J921" i="7"/>
  <c r="F921" i="7"/>
  <c r="J920" i="7"/>
  <c r="F920" i="7"/>
  <c r="J919" i="7"/>
  <c r="F919" i="7"/>
  <c r="J918" i="7"/>
  <c r="F918" i="7"/>
  <c r="J917" i="7"/>
  <c r="F917" i="7"/>
  <c r="J916" i="7"/>
  <c r="F916" i="7"/>
  <c r="J915" i="7"/>
  <c r="F915" i="7"/>
  <c r="J914" i="7"/>
  <c r="F914" i="7"/>
  <c r="J913" i="7"/>
  <c r="F913" i="7"/>
  <c r="J912" i="7"/>
  <c r="F912" i="7"/>
  <c r="J911" i="7"/>
  <c r="F911" i="7"/>
  <c r="J910" i="7"/>
  <c r="F910" i="7"/>
  <c r="J909" i="7"/>
  <c r="F909" i="7"/>
  <c r="J908" i="7"/>
  <c r="F908" i="7"/>
  <c r="J907" i="7"/>
  <c r="F907" i="7"/>
  <c r="J906" i="7"/>
  <c r="F906" i="7"/>
  <c r="J905" i="7"/>
  <c r="F905" i="7"/>
  <c r="J904" i="7"/>
  <c r="F904" i="7"/>
  <c r="J903" i="7"/>
  <c r="F903" i="7"/>
  <c r="J902" i="7"/>
  <c r="F902" i="7"/>
  <c r="J901" i="7"/>
  <c r="F901" i="7"/>
  <c r="J900" i="7"/>
  <c r="F900" i="7"/>
  <c r="J899" i="7"/>
  <c r="F899" i="7"/>
  <c r="J898" i="7"/>
  <c r="F898" i="7"/>
  <c r="J897" i="7"/>
  <c r="F897" i="7"/>
  <c r="J896" i="7"/>
  <c r="F896" i="7"/>
  <c r="J895" i="7"/>
  <c r="F895" i="7"/>
  <c r="J894" i="7"/>
  <c r="F894" i="7"/>
  <c r="J893" i="7"/>
  <c r="F893" i="7"/>
  <c r="J892" i="7"/>
  <c r="F892" i="7"/>
  <c r="J891" i="7"/>
  <c r="F891" i="7"/>
  <c r="J890" i="7"/>
  <c r="F890" i="7"/>
  <c r="J889" i="7"/>
  <c r="F889" i="7"/>
  <c r="J888" i="7"/>
  <c r="F888" i="7"/>
  <c r="J887" i="7"/>
  <c r="F887" i="7"/>
  <c r="J886" i="7"/>
  <c r="F886" i="7"/>
  <c r="J885" i="7"/>
  <c r="F885" i="7"/>
  <c r="J884" i="7"/>
  <c r="F884" i="7"/>
  <c r="J883" i="7"/>
  <c r="F883" i="7"/>
  <c r="J882" i="7"/>
  <c r="F882" i="7"/>
  <c r="J881" i="7"/>
  <c r="F881" i="7"/>
  <c r="J880" i="7"/>
  <c r="F880" i="7"/>
  <c r="J879" i="7"/>
  <c r="F879" i="7"/>
  <c r="J878" i="7"/>
  <c r="F878" i="7"/>
  <c r="J877" i="7"/>
  <c r="F877" i="7"/>
  <c r="J876" i="7"/>
  <c r="F876" i="7"/>
  <c r="J875" i="7"/>
  <c r="F875" i="7"/>
  <c r="J874" i="7"/>
  <c r="F874" i="7"/>
  <c r="J873" i="7"/>
  <c r="F873" i="7"/>
  <c r="J872" i="7"/>
  <c r="F872" i="7"/>
  <c r="J871" i="7"/>
  <c r="F871" i="7"/>
  <c r="J870" i="7"/>
  <c r="F870" i="7"/>
  <c r="J869" i="7"/>
  <c r="F869" i="7"/>
  <c r="J868" i="7"/>
  <c r="F868" i="7"/>
  <c r="J867" i="7"/>
  <c r="F867" i="7"/>
  <c r="J866" i="7"/>
  <c r="F866" i="7"/>
  <c r="J865" i="7"/>
  <c r="F865" i="7"/>
  <c r="J864" i="7"/>
  <c r="F864" i="7"/>
  <c r="J863" i="7"/>
  <c r="F863" i="7"/>
  <c r="J862" i="7"/>
  <c r="F862" i="7"/>
  <c r="J861" i="7"/>
  <c r="F861" i="7"/>
  <c r="J860" i="7"/>
  <c r="F860" i="7"/>
  <c r="J859" i="7"/>
  <c r="F859" i="7"/>
  <c r="J858" i="7"/>
  <c r="F858" i="7"/>
  <c r="J857" i="7"/>
  <c r="F857" i="7"/>
  <c r="J856" i="7"/>
  <c r="F856" i="7"/>
  <c r="J855" i="7"/>
  <c r="F855" i="7"/>
  <c r="J854" i="7"/>
  <c r="F854" i="7"/>
  <c r="J853" i="7"/>
  <c r="F853" i="7"/>
  <c r="J852" i="7"/>
  <c r="F852" i="7"/>
  <c r="J851" i="7"/>
  <c r="F851" i="7"/>
  <c r="J850" i="7"/>
  <c r="F850" i="7"/>
  <c r="J849" i="7"/>
  <c r="F849" i="7"/>
  <c r="J848" i="7"/>
  <c r="F848" i="7"/>
  <c r="J847" i="7"/>
  <c r="F847" i="7"/>
  <c r="J846" i="7"/>
  <c r="F846" i="7"/>
  <c r="J845" i="7"/>
  <c r="F845" i="7"/>
  <c r="J844" i="7"/>
  <c r="F844" i="7"/>
  <c r="J843" i="7"/>
  <c r="F843" i="7"/>
  <c r="J842" i="7"/>
  <c r="F842" i="7"/>
  <c r="J841" i="7"/>
  <c r="F841" i="7"/>
  <c r="J840" i="7"/>
  <c r="F840" i="7"/>
  <c r="J839" i="7"/>
  <c r="F839" i="7"/>
  <c r="J838" i="7"/>
  <c r="F838" i="7"/>
  <c r="J837" i="7"/>
  <c r="F837" i="7"/>
  <c r="J836" i="7"/>
  <c r="F836" i="7"/>
  <c r="J835" i="7"/>
  <c r="F835" i="7"/>
  <c r="J834" i="7"/>
  <c r="F834" i="7"/>
  <c r="J833" i="7"/>
  <c r="F833" i="7"/>
  <c r="J832" i="7"/>
  <c r="F832" i="7"/>
  <c r="J831" i="7"/>
  <c r="F831" i="7"/>
  <c r="J830" i="7"/>
  <c r="F830" i="7"/>
  <c r="J829" i="7"/>
  <c r="F829" i="7"/>
  <c r="J828" i="7"/>
  <c r="F828" i="7"/>
  <c r="J827" i="7"/>
  <c r="F827" i="7"/>
  <c r="J826" i="7"/>
  <c r="F826" i="7"/>
  <c r="J825" i="7"/>
  <c r="F825" i="7"/>
  <c r="J824" i="7"/>
  <c r="F824" i="7"/>
  <c r="J823" i="7"/>
  <c r="F823" i="7"/>
  <c r="J822" i="7"/>
  <c r="F822" i="7"/>
  <c r="J821" i="7"/>
  <c r="F821" i="7"/>
  <c r="J820" i="7"/>
  <c r="F820" i="7"/>
  <c r="J819" i="7"/>
  <c r="F819" i="7"/>
  <c r="J818" i="7"/>
  <c r="F818" i="7"/>
  <c r="J817" i="7"/>
  <c r="F817" i="7"/>
  <c r="J816" i="7"/>
  <c r="F816" i="7"/>
  <c r="J815" i="7"/>
  <c r="F815" i="7"/>
  <c r="J814" i="7"/>
  <c r="F814" i="7"/>
  <c r="J813" i="7"/>
  <c r="F813" i="7"/>
  <c r="J812" i="7"/>
  <c r="F812" i="7"/>
  <c r="J811" i="7"/>
  <c r="F811" i="7"/>
  <c r="J810" i="7"/>
  <c r="F810" i="7"/>
  <c r="J809" i="7"/>
  <c r="F809" i="7"/>
  <c r="J808" i="7"/>
  <c r="F808" i="7"/>
  <c r="J807" i="7"/>
  <c r="F807" i="7"/>
  <c r="J806" i="7"/>
  <c r="F806" i="7"/>
  <c r="J805" i="7"/>
  <c r="F805" i="7"/>
  <c r="J804" i="7"/>
  <c r="F804" i="7"/>
  <c r="J803" i="7"/>
  <c r="F803" i="7"/>
  <c r="J802" i="7"/>
  <c r="F802" i="7"/>
  <c r="J801" i="7"/>
  <c r="F801" i="7"/>
  <c r="J800" i="7"/>
  <c r="F800" i="7"/>
  <c r="J799" i="7"/>
  <c r="F799" i="7"/>
  <c r="J798" i="7"/>
  <c r="F798" i="7"/>
  <c r="J797" i="7"/>
  <c r="F797" i="7"/>
  <c r="J796" i="7"/>
  <c r="F796" i="7"/>
  <c r="J795" i="7"/>
  <c r="F795" i="7"/>
  <c r="J794" i="7"/>
  <c r="F794" i="7"/>
  <c r="J793" i="7"/>
  <c r="F793" i="7"/>
  <c r="J792" i="7"/>
  <c r="F792" i="7"/>
  <c r="J791" i="7"/>
  <c r="F791" i="7"/>
  <c r="J790" i="7"/>
  <c r="F790" i="7"/>
  <c r="J789" i="7"/>
  <c r="F789" i="7"/>
  <c r="J788" i="7"/>
  <c r="F788" i="7"/>
  <c r="J787" i="7"/>
  <c r="F787" i="7"/>
  <c r="J786" i="7"/>
  <c r="F786" i="7"/>
  <c r="J785" i="7"/>
  <c r="F785" i="7"/>
  <c r="J784" i="7"/>
  <c r="F784" i="7"/>
  <c r="J783" i="7"/>
  <c r="F783" i="7"/>
  <c r="J782" i="7"/>
  <c r="F782" i="7"/>
  <c r="J781" i="7"/>
  <c r="F781" i="7"/>
  <c r="J780" i="7"/>
  <c r="F780" i="7"/>
  <c r="J779" i="7"/>
  <c r="F779" i="7"/>
  <c r="J778" i="7"/>
  <c r="F778" i="7"/>
  <c r="J777" i="7"/>
  <c r="F777" i="7"/>
  <c r="J776" i="7"/>
  <c r="F776" i="7"/>
  <c r="J775" i="7"/>
  <c r="F775" i="7"/>
  <c r="J774" i="7"/>
  <c r="F774" i="7"/>
  <c r="J773" i="7"/>
  <c r="F773" i="7"/>
  <c r="J772" i="7"/>
  <c r="F772" i="7"/>
  <c r="J771" i="7"/>
  <c r="F771" i="7"/>
  <c r="J770" i="7"/>
  <c r="F770" i="7"/>
  <c r="J769" i="7"/>
  <c r="F769" i="7"/>
  <c r="J768" i="7"/>
  <c r="F768" i="7"/>
  <c r="J767" i="7"/>
  <c r="F767" i="7"/>
  <c r="J766" i="7"/>
  <c r="F766" i="7"/>
  <c r="J765" i="7"/>
  <c r="F765" i="7"/>
  <c r="J764" i="7"/>
  <c r="F764" i="7"/>
  <c r="J763" i="7"/>
  <c r="F763" i="7"/>
  <c r="J762" i="7"/>
  <c r="F762" i="7"/>
  <c r="J761" i="7"/>
  <c r="F761" i="7"/>
  <c r="J760" i="7"/>
  <c r="F760" i="7"/>
  <c r="J759" i="7"/>
  <c r="F759" i="7"/>
  <c r="J758" i="7"/>
  <c r="F758" i="7"/>
  <c r="J757" i="7"/>
  <c r="F757" i="7"/>
  <c r="J756" i="7"/>
  <c r="F756" i="7"/>
  <c r="J755" i="7"/>
  <c r="F755" i="7"/>
  <c r="J754" i="7"/>
  <c r="F754" i="7"/>
  <c r="J753" i="7"/>
  <c r="F753" i="7"/>
  <c r="J752" i="7"/>
  <c r="F752" i="7"/>
  <c r="J751" i="7"/>
  <c r="F751" i="7"/>
  <c r="J750" i="7"/>
  <c r="F750" i="7"/>
  <c r="J749" i="7"/>
  <c r="F749" i="7"/>
  <c r="J748" i="7"/>
  <c r="F748" i="7"/>
  <c r="J747" i="7"/>
  <c r="F747" i="7"/>
  <c r="J746" i="7"/>
  <c r="F746" i="7"/>
  <c r="J745" i="7"/>
  <c r="F745" i="7"/>
  <c r="J744" i="7"/>
  <c r="F744" i="7"/>
  <c r="J743" i="7"/>
  <c r="F743" i="7"/>
  <c r="J742" i="7"/>
  <c r="F742" i="7"/>
  <c r="J741" i="7"/>
  <c r="F741" i="7"/>
  <c r="J740" i="7"/>
  <c r="F740" i="7"/>
  <c r="J739" i="7"/>
  <c r="F739" i="7"/>
  <c r="J738" i="7"/>
  <c r="F738" i="7"/>
  <c r="J737" i="7"/>
  <c r="F737" i="7"/>
  <c r="J736" i="7"/>
  <c r="F736" i="7"/>
  <c r="J735" i="7"/>
  <c r="F735" i="7"/>
  <c r="J734" i="7"/>
  <c r="F734" i="7"/>
  <c r="J733" i="7"/>
  <c r="F733" i="7"/>
  <c r="J732" i="7"/>
  <c r="F732" i="7"/>
  <c r="J731" i="7"/>
  <c r="F731" i="7"/>
  <c r="J730" i="7"/>
  <c r="F730" i="7"/>
  <c r="J729" i="7"/>
  <c r="F729" i="7"/>
  <c r="J728" i="7"/>
  <c r="F728" i="7"/>
  <c r="J727" i="7"/>
  <c r="F727" i="7"/>
  <c r="J726" i="7"/>
  <c r="F726" i="7"/>
  <c r="J725" i="7"/>
  <c r="F725" i="7"/>
  <c r="J724" i="7"/>
  <c r="F724" i="7"/>
  <c r="J723" i="7"/>
  <c r="F723" i="7"/>
  <c r="J722" i="7"/>
  <c r="F722" i="7"/>
  <c r="J721" i="7"/>
  <c r="F721" i="7"/>
  <c r="J720" i="7"/>
  <c r="F720" i="7"/>
  <c r="J719" i="7"/>
  <c r="F719" i="7"/>
  <c r="J718" i="7"/>
  <c r="F718" i="7"/>
  <c r="J717" i="7"/>
  <c r="F717" i="7"/>
  <c r="J716" i="7"/>
  <c r="F716" i="7"/>
  <c r="J715" i="7"/>
  <c r="F715" i="7"/>
  <c r="J714" i="7"/>
  <c r="F714" i="7"/>
  <c r="J713" i="7"/>
  <c r="F713" i="7"/>
  <c r="J712" i="7"/>
  <c r="F712" i="7"/>
  <c r="J711" i="7"/>
  <c r="F711" i="7"/>
  <c r="J710" i="7"/>
  <c r="F710" i="7"/>
  <c r="J709" i="7"/>
  <c r="F709" i="7"/>
  <c r="J708" i="7"/>
  <c r="F708" i="7"/>
  <c r="J707" i="7"/>
  <c r="F707" i="7"/>
  <c r="J706" i="7"/>
  <c r="F706" i="7"/>
  <c r="J705" i="7"/>
  <c r="F705" i="7"/>
  <c r="J704" i="7"/>
  <c r="F704" i="7"/>
  <c r="J703" i="7"/>
  <c r="F703" i="7"/>
  <c r="J702" i="7"/>
  <c r="F702" i="7"/>
  <c r="J701" i="7"/>
  <c r="F701" i="7"/>
  <c r="J700" i="7"/>
  <c r="F700" i="7"/>
  <c r="J699" i="7"/>
  <c r="F699" i="7"/>
  <c r="J698" i="7"/>
  <c r="F698" i="7"/>
  <c r="J697" i="7"/>
  <c r="F697" i="7"/>
  <c r="J696" i="7"/>
  <c r="F696" i="7"/>
  <c r="J695" i="7"/>
  <c r="F695" i="7"/>
  <c r="J694" i="7"/>
  <c r="F694" i="7"/>
  <c r="J693" i="7"/>
  <c r="F693" i="7"/>
  <c r="J692" i="7"/>
  <c r="F692" i="7"/>
  <c r="J691" i="7"/>
  <c r="F691" i="7"/>
  <c r="J690" i="7"/>
  <c r="F690" i="7"/>
  <c r="J689" i="7"/>
  <c r="F689" i="7"/>
  <c r="J688" i="7"/>
  <c r="F688" i="7"/>
  <c r="J687" i="7"/>
  <c r="F687" i="7"/>
  <c r="J686" i="7"/>
  <c r="F686" i="7"/>
  <c r="J685" i="7"/>
  <c r="F685" i="7"/>
  <c r="J684" i="7"/>
  <c r="F684" i="7"/>
  <c r="J683" i="7"/>
  <c r="F683" i="7"/>
  <c r="J682" i="7"/>
  <c r="F682" i="7"/>
  <c r="J681" i="7"/>
  <c r="F681" i="7"/>
  <c r="J680" i="7"/>
  <c r="F680" i="7"/>
  <c r="J679" i="7"/>
  <c r="F679" i="7"/>
  <c r="J678" i="7"/>
  <c r="F678" i="7"/>
  <c r="J677" i="7"/>
  <c r="F677" i="7"/>
  <c r="J676" i="7"/>
  <c r="F676" i="7"/>
  <c r="J675" i="7"/>
  <c r="F675" i="7"/>
  <c r="J674" i="7"/>
  <c r="F674" i="7"/>
  <c r="J673" i="7"/>
  <c r="F673" i="7"/>
  <c r="J672" i="7"/>
  <c r="F672" i="7"/>
  <c r="J671" i="7"/>
  <c r="F671" i="7"/>
  <c r="J670" i="7"/>
  <c r="F670" i="7"/>
  <c r="J669" i="7"/>
  <c r="F669" i="7"/>
  <c r="J668" i="7"/>
  <c r="F668" i="7"/>
  <c r="J667" i="7"/>
  <c r="F667" i="7"/>
  <c r="J666" i="7"/>
  <c r="F666" i="7"/>
  <c r="J665" i="7"/>
  <c r="F665" i="7"/>
  <c r="J664" i="7"/>
  <c r="F664" i="7"/>
  <c r="J663" i="7"/>
  <c r="F663" i="7"/>
  <c r="J662" i="7"/>
  <c r="F662" i="7"/>
  <c r="J661" i="7"/>
  <c r="F661" i="7"/>
  <c r="J660" i="7"/>
  <c r="F660" i="7"/>
  <c r="J659" i="7"/>
  <c r="F659" i="7"/>
  <c r="J658" i="7"/>
  <c r="F658" i="7"/>
  <c r="J657" i="7"/>
  <c r="F657" i="7"/>
  <c r="J656" i="7"/>
  <c r="F656" i="7"/>
  <c r="J655" i="7"/>
  <c r="F655" i="7"/>
  <c r="J654" i="7"/>
  <c r="F654" i="7"/>
  <c r="J653" i="7"/>
  <c r="F653" i="7"/>
  <c r="J652" i="7"/>
  <c r="F652" i="7"/>
  <c r="J651" i="7"/>
  <c r="F651" i="7"/>
  <c r="J650" i="7"/>
  <c r="F650" i="7"/>
  <c r="J649" i="7"/>
  <c r="F649" i="7"/>
  <c r="J648" i="7"/>
  <c r="F648" i="7"/>
  <c r="J647" i="7"/>
  <c r="F647" i="7"/>
  <c r="J646" i="7"/>
  <c r="F646" i="7"/>
  <c r="J645" i="7"/>
  <c r="F645" i="7"/>
  <c r="J644" i="7"/>
  <c r="F644" i="7"/>
  <c r="J643" i="7"/>
  <c r="F643" i="7"/>
  <c r="J642" i="7"/>
  <c r="F642" i="7"/>
  <c r="J641" i="7"/>
  <c r="F641" i="7"/>
  <c r="J640" i="7"/>
  <c r="F640" i="7"/>
  <c r="J639" i="7"/>
  <c r="F639" i="7"/>
  <c r="J638" i="7"/>
  <c r="F638" i="7"/>
  <c r="J637" i="7"/>
  <c r="F637" i="7"/>
  <c r="J636" i="7"/>
  <c r="F636" i="7"/>
  <c r="J635" i="7"/>
  <c r="F635" i="7"/>
  <c r="J634" i="7"/>
  <c r="F634" i="7"/>
  <c r="J633" i="7"/>
  <c r="F633" i="7"/>
  <c r="J632" i="7"/>
  <c r="F632" i="7"/>
  <c r="J631" i="7"/>
  <c r="F631" i="7"/>
  <c r="J630" i="7"/>
  <c r="F630" i="7"/>
  <c r="J629" i="7"/>
  <c r="F629" i="7"/>
  <c r="J628" i="7"/>
  <c r="F628" i="7"/>
  <c r="J627" i="7"/>
  <c r="F627" i="7"/>
  <c r="J626" i="7"/>
  <c r="F626" i="7"/>
  <c r="J625" i="7"/>
  <c r="F625" i="7"/>
  <c r="J624" i="7"/>
  <c r="F624" i="7"/>
  <c r="J623" i="7"/>
  <c r="F623" i="7"/>
  <c r="J622" i="7"/>
  <c r="F622" i="7"/>
  <c r="J621" i="7"/>
  <c r="F621" i="7"/>
  <c r="J620" i="7"/>
  <c r="F620" i="7"/>
  <c r="J619" i="7"/>
  <c r="F619" i="7"/>
  <c r="J618" i="7"/>
  <c r="F618" i="7"/>
  <c r="J617" i="7"/>
  <c r="F617" i="7"/>
  <c r="J616" i="7"/>
  <c r="F616" i="7"/>
  <c r="J615" i="7"/>
  <c r="F615" i="7"/>
  <c r="J614" i="7"/>
  <c r="F614" i="7"/>
  <c r="J613" i="7"/>
  <c r="F613" i="7"/>
  <c r="J612" i="7"/>
  <c r="F612" i="7"/>
  <c r="J611" i="7"/>
  <c r="F611" i="7"/>
  <c r="J610" i="7"/>
  <c r="F610" i="7"/>
  <c r="J609" i="7"/>
  <c r="F609" i="7"/>
  <c r="J608" i="7"/>
  <c r="F608" i="7"/>
  <c r="J607" i="7"/>
  <c r="F607" i="7"/>
  <c r="J606" i="7"/>
  <c r="F606" i="7"/>
  <c r="J605" i="7"/>
  <c r="F605" i="7"/>
  <c r="J604" i="7"/>
  <c r="F604" i="7"/>
  <c r="J603" i="7"/>
  <c r="F603" i="7"/>
  <c r="J602" i="7"/>
  <c r="F602" i="7"/>
  <c r="J601" i="7"/>
  <c r="F601" i="7"/>
  <c r="J600" i="7"/>
  <c r="F600" i="7"/>
  <c r="J599" i="7"/>
  <c r="F599" i="7"/>
  <c r="J598" i="7"/>
  <c r="F598" i="7"/>
  <c r="J597" i="7"/>
  <c r="F597" i="7"/>
  <c r="J596" i="7"/>
  <c r="F596" i="7"/>
  <c r="J595" i="7"/>
  <c r="F595" i="7"/>
  <c r="J594" i="7"/>
  <c r="F594" i="7"/>
  <c r="J593" i="7"/>
  <c r="F593" i="7"/>
  <c r="J592" i="7"/>
  <c r="F592" i="7"/>
  <c r="J591" i="7"/>
  <c r="F591" i="7"/>
  <c r="J590" i="7"/>
  <c r="F590" i="7"/>
  <c r="J589" i="7"/>
  <c r="F589" i="7"/>
  <c r="J588" i="7"/>
  <c r="F588" i="7"/>
  <c r="J587" i="7"/>
  <c r="F587" i="7"/>
  <c r="J586" i="7"/>
  <c r="F586" i="7"/>
  <c r="J585" i="7"/>
  <c r="F585" i="7"/>
  <c r="J584" i="7"/>
  <c r="F584" i="7"/>
  <c r="J583" i="7"/>
  <c r="F583" i="7"/>
  <c r="J582" i="7"/>
  <c r="F582" i="7"/>
  <c r="J581" i="7"/>
  <c r="F581" i="7"/>
  <c r="J580" i="7"/>
  <c r="F580" i="7"/>
  <c r="J579" i="7"/>
  <c r="F579" i="7"/>
  <c r="J578" i="7"/>
  <c r="F578" i="7"/>
  <c r="J577" i="7"/>
  <c r="F577" i="7"/>
  <c r="J576" i="7"/>
  <c r="F576" i="7"/>
  <c r="J575" i="7"/>
  <c r="F575" i="7"/>
  <c r="J574" i="7"/>
  <c r="F574" i="7"/>
  <c r="J573" i="7"/>
  <c r="F573" i="7"/>
  <c r="J572" i="7"/>
  <c r="F572" i="7"/>
  <c r="J571" i="7"/>
  <c r="F571" i="7"/>
  <c r="J570" i="7"/>
  <c r="F570" i="7"/>
  <c r="J569" i="7"/>
  <c r="F569" i="7"/>
  <c r="J568" i="7"/>
  <c r="F568" i="7"/>
  <c r="J567" i="7"/>
  <c r="F567" i="7"/>
  <c r="J566" i="7"/>
  <c r="F566" i="7"/>
  <c r="J565" i="7"/>
  <c r="F565" i="7"/>
  <c r="J564" i="7"/>
  <c r="F564" i="7"/>
  <c r="J563" i="7"/>
  <c r="F563" i="7"/>
  <c r="J562" i="7"/>
  <c r="F562" i="7"/>
  <c r="J561" i="7"/>
  <c r="F561" i="7"/>
  <c r="J560" i="7"/>
  <c r="F560" i="7"/>
  <c r="J559" i="7"/>
  <c r="F559" i="7"/>
  <c r="J558" i="7"/>
  <c r="F558" i="7"/>
  <c r="J557" i="7"/>
  <c r="F557" i="7"/>
  <c r="J556" i="7"/>
  <c r="F556" i="7"/>
  <c r="J555" i="7"/>
  <c r="F555" i="7"/>
  <c r="J554" i="7"/>
  <c r="F554" i="7"/>
  <c r="J553" i="7"/>
  <c r="F553" i="7"/>
  <c r="J552" i="7"/>
  <c r="F552" i="7"/>
  <c r="J551" i="7"/>
  <c r="F551" i="7"/>
  <c r="J550" i="7"/>
  <c r="F550" i="7"/>
  <c r="J549" i="7"/>
  <c r="F549" i="7"/>
  <c r="J548" i="7"/>
  <c r="F548" i="7"/>
  <c r="J547" i="7"/>
  <c r="F547" i="7"/>
  <c r="J546" i="7"/>
  <c r="F546" i="7"/>
  <c r="J545" i="7"/>
  <c r="F545" i="7"/>
  <c r="J544" i="7"/>
  <c r="F544" i="7"/>
  <c r="J543" i="7"/>
  <c r="F543" i="7"/>
  <c r="J542" i="7"/>
  <c r="F542" i="7"/>
  <c r="J541" i="7"/>
  <c r="F541" i="7"/>
  <c r="J540" i="7"/>
  <c r="F540" i="7"/>
  <c r="J539" i="7"/>
  <c r="F539" i="7"/>
  <c r="J538" i="7"/>
  <c r="F538" i="7"/>
  <c r="J537" i="7"/>
  <c r="F537" i="7"/>
  <c r="J536" i="7"/>
  <c r="F536" i="7"/>
  <c r="J535" i="7"/>
  <c r="F535" i="7"/>
  <c r="J534" i="7"/>
  <c r="F534" i="7"/>
  <c r="J533" i="7"/>
  <c r="F533" i="7"/>
  <c r="J532" i="7"/>
  <c r="F532" i="7"/>
  <c r="J531" i="7"/>
  <c r="F531" i="7"/>
  <c r="J530" i="7"/>
  <c r="F530" i="7"/>
  <c r="J529" i="7"/>
  <c r="F529" i="7"/>
  <c r="J528" i="7"/>
  <c r="F528" i="7"/>
  <c r="J527" i="7"/>
  <c r="F527" i="7"/>
  <c r="J526" i="7"/>
  <c r="F526" i="7"/>
  <c r="J525" i="7"/>
  <c r="F525" i="7"/>
  <c r="J524" i="7"/>
  <c r="F524" i="7"/>
  <c r="J523" i="7"/>
  <c r="F523" i="7"/>
  <c r="J522" i="7"/>
  <c r="F522" i="7"/>
  <c r="J521" i="7"/>
  <c r="F521" i="7"/>
  <c r="J520" i="7"/>
  <c r="F520" i="7"/>
  <c r="J519" i="7"/>
  <c r="F519" i="7"/>
  <c r="J518" i="7"/>
  <c r="F518" i="7"/>
  <c r="J517" i="7"/>
  <c r="F517" i="7"/>
  <c r="J516" i="7"/>
  <c r="F516" i="7"/>
  <c r="J515" i="7"/>
  <c r="F515" i="7"/>
  <c r="J514" i="7"/>
  <c r="F514" i="7"/>
  <c r="J513" i="7"/>
  <c r="F513" i="7"/>
  <c r="J512" i="7"/>
  <c r="F512" i="7"/>
  <c r="J511" i="7"/>
  <c r="F511" i="7"/>
  <c r="J510" i="7"/>
  <c r="F510" i="7"/>
  <c r="J509" i="7"/>
  <c r="F509" i="7"/>
  <c r="J508" i="7"/>
  <c r="F508" i="7"/>
  <c r="J507" i="7"/>
  <c r="F507" i="7"/>
  <c r="J506" i="7"/>
  <c r="F506" i="7"/>
  <c r="J505" i="7"/>
  <c r="F505" i="7"/>
  <c r="J504" i="7"/>
  <c r="F504" i="7"/>
  <c r="J503" i="7"/>
  <c r="F503" i="7"/>
  <c r="J502" i="7"/>
  <c r="F502" i="7"/>
  <c r="J501" i="7"/>
  <c r="F501" i="7"/>
  <c r="J500" i="7"/>
  <c r="F500" i="7"/>
  <c r="J499" i="7"/>
  <c r="F499" i="7"/>
  <c r="J498" i="7"/>
  <c r="F498" i="7"/>
  <c r="J497" i="7"/>
  <c r="F497" i="7"/>
  <c r="J496" i="7"/>
  <c r="F496" i="7"/>
  <c r="J495" i="7"/>
  <c r="F495" i="7"/>
  <c r="J494" i="7"/>
  <c r="F494" i="7"/>
  <c r="J493" i="7"/>
  <c r="F493" i="7"/>
  <c r="J492" i="7"/>
  <c r="F492" i="7"/>
  <c r="J491" i="7"/>
  <c r="F491" i="7"/>
  <c r="J490" i="7"/>
  <c r="F490" i="7"/>
  <c r="J489" i="7"/>
  <c r="F489" i="7"/>
  <c r="J488" i="7"/>
  <c r="F488" i="7"/>
  <c r="J487" i="7"/>
  <c r="F487" i="7"/>
  <c r="J486" i="7"/>
  <c r="F486" i="7"/>
  <c r="J485" i="7"/>
  <c r="F485" i="7"/>
  <c r="J484" i="7"/>
  <c r="F484" i="7"/>
  <c r="J483" i="7"/>
  <c r="F483" i="7"/>
  <c r="J482" i="7"/>
  <c r="F482" i="7"/>
  <c r="J481" i="7"/>
  <c r="F481" i="7"/>
  <c r="J480" i="7"/>
  <c r="F480" i="7"/>
  <c r="J479" i="7"/>
  <c r="F479" i="7"/>
  <c r="J478" i="7"/>
  <c r="F478" i="7"/>
  <c r="J477" i="7"/>
  <c r="F477" i="7"/>
  <c r="J476" i="7"/>
  <c r="F476" i="7"/>
  <c r="J475" i="7"/>
  <c r="F475" i="7"/>
  <c r="J474" i="7"/>
  <c r="F474" i="7"/>
  <c r="J473" i="7"/>
  <c r="F473" i="7"/>
  <c r="J472" i="7"/>
  <c r="F472" i="7"/>
  <c r="J471" i="7"/>
  <c r="F471" i="7"/>
  <c r="J470" i="7"/>
  <c r="F470" i="7"/>
  <c r="J469" i="7"/>
  <c r="F469" i="7"/>
  <c r="J468" i="7"/>
  <c r="F468" i="7"/>
  <c r="J467" i="7"/>
  <c r="F467" i="7"/>
  <c r="J466" i="7"/>
  <c r="F466" i="7"/>
  <c r="J465" i="7"/>
  <c r="F465" i="7"/>
  <c r="J464" i="7"/>
  <c r="F464" i="7"/>
  <c r="J463" i="7"/>
  <c r="F463" i="7"/>
  <c r="J462" i="7"/>
  <c r="F462" i="7"/>
  <c r="J461" i="7"/>
  <c r="F461" i="7"/>
  <c r="J460" i="7"/>
  <c r="F460" i="7"/>
  <c r="J459" i="7"/>
  <c r="F459" i="7"/>
  <c r="J458" i="7"/>
  <c r="F458" i="7"/>
  <c r="J457" i="7"/>
  <c r="F457" i="7"/>
  <c r="J456" i="7"/>
  <c r="F456" i="7"/>
  <c r="J455" i="7"/>
  <c r="F455" i="7"/>
  <c r="J454" i="7"/>
  <c r="F454" i="7"/>
  <c r="J453" i="7"/>
  <c r="F453" i="7"/>
  <c r="J452" i="7"/>
  <c r="F452" i="7"/>
  <c r="J451" i="7"/>
  <c r="F451" i="7"/>
  <c r="J450" i="7"/>
  <c r="F450" i="7"/>
  <c r="J449" i="7"/>
  <c r="F449" i="7"/>
  <c r="J448" i="7"/>
  <c r="F448" i="7"/>
  <c r="J447" i="7"/>
  <c r="F447" i="7"/>
  <c r="J446" i="7"/>
  <c r="F446" i="7"/>
  <c r="J445" i="7"/>
  <c r="F445" i="7"/>
  <c r="J444" i="7"/>
  <c r="F444" i="7"/>
  <c r="J443" i="7"/>
  <c r="F443" i="7"/>
  <c r="J442" i="7"/>
  <c r="F442" i="7"/>
  <c r="J441" i="7"/>
  <c r="F441" i="7"/>
  <c r="J440" i="7"/>
  <c r="F440" i="7"/>
  <c r="J439" i="7"/>
  <c r="F439" i="7"/>
  <c r="J438" i="7"/>
  <c r="F438" i="7"/>
  <c r="J437" i="7"/>
  <c r="F437" i="7"/>
  <c r="J436" i="7"/>
  <c r="F436" i="7"/>
  <c r="J435" i="7"/>
  <c r="F435" i="7"/>
  <c r="J434" i="7"/>
  <c r="F434" i="7"/>
  <c r="J433" i="7"/>
  <c r="F433" i="7"/>
  <c r="J432" i="7"/>
  <c r="F432" i="7"/>
  <c r="J431" i="7"/>
  <c r="F431" i="7"/>
  <c r="J430" i="7"/>
  <c r="F430" i="7"/>
  <c r="J429" i="7"/>
  <c r="F429" i="7"/>
  <c r="J428" i="7"/>
  <c r="F428" i="7"/>
  <c r="J427" i="7"/>
  <c r="F427" i="7"/>
  <c r="J426" i="7"/>
  <c r="F426" i="7"/>
  <c r="J425" i="7"/>
  <c r="F425" i="7"/>
  <c r="J424" i="7"/>
  <c r="F424" i="7"/>
  <c r="J423" i="7"/>
  <c r="F423" i="7"/>
  <c r="J422" i="7"/>
  <c r="F422" i="7"/>
  <c r="J421" i="7"/>
  <c r="F421" i="7"/>
  <c r="J420" i="7"/>
  <c r="F420" i="7"/>
  <c r="J419" i="7"/>
  <c r="F419" i="7"/>
  <c r="J418" i="7"/>
  <c r="F418" i="7"/>
  <c r="J417" i="7"/>
  <c r="F417" i="7"/>
  <c r="J416" i="7"/>
  <c r="F416" i="7"/>
  <c r="J415" i="7"/>
  <c r="F415" i="7"/>
  <c r="J414" i="7"/>
  <c r="F414" i="7"/>
  <c r="J413" i="7"/>
  <c r="F413" i="7"/>
  <c r="J412" i="7"/>
  <c r="F412" i="7"/>
  <c r="J411" i="7"/>
  <c r="F411" i="7"/>
  <c r="J410" i="7"/>
  <c r="F410" i="7"/>
  <c r="J409" i="7"/>
  <c r="F409" i="7"/>
  <c r="J408" i="7"/>
  <c r="F408" i="7"/>
  <c r="J407" i="7"/>
  <c r="F407" i="7"/>
  <c r="J406" i="7"/>
  <c r="F406" i="7"/>
  <c r="J405" i="7"/>
  <c r="F405" i="7"/>
  <c r="J404" i="7"/>
  <c r="F404" i="7"/>
  <c r="J403" i="7"/>
  <c r="F403" i="7"/>
  <c r="J402" i="7"/>
  <c r="F402" i="7"/>
  <c r="J401" i="7"/>
  <c r="F401" i="7"/>
  <c r="J400" i="7"/>
  <c r="F400" i="7"/>
  <c r="J399" i="7"/>
  <c r="F399" i="7"/>
  <c r="J398" i="7"/>
  <c r="F398" i="7"/>
  <c r="J397" i="7"/>
  <c r="F397" i="7"/>
  <c r="J396" i="7"/>
  <c r="F396" i="7"/>
  <c r="J395" i="7"/>
  <c r="F395" i="7"/>
  <c r="J394" i="7"/>
  <c r="F394" i="7"/>
  <c r="J393" i="7"/>
  <c r="F393" i="7"/>
  <c r="J392" i="7"/>
  <c r="F392" i="7"/>
  <c r="J391" i="7"/>
  <c r="F391" i="7"/>
  <c r="J390" i="7"/>
  <c r="F390" i="7"/>
  <c r="J389" i="7"/>
  <c r="F389" i="7"/>
  <c r="J388" i="7"/>
  <c r="F388" i="7"/>
  <c r="J387" i="7"/>
  <c r="F387" i="7"/>
  <c r="J386" i="7"/>
  <c r="F386" i="7"/>
  <c r="J385" i="7"/>
  <c r="F385" i="7"/>
  <c r="J384" i="7"/>
  <c r="F384" i="7"/>
  <c r="J383" i="7"/>
  <c r="F383" i="7"/>
  <c r="J382" i="7"/>
  <c r="F382" i="7"/>
  <c r="J381" i="7"/>
  <c r="F381" i="7"/>
  <c r="J380" i="7"/>
  <c r="F380" i="7"/>
  <c r="J379" i="7"/>
  <c r="F379" i="7"/>
  <c r="J378" i="7"/>
  <c r="F378" i="7"/>
  <c r="J377" i="7"/>
  <c r="F377" i="7"/>
  <c r="J376" i="7"/>
  <c r="F376" i="7"/>
  <c r="J375" i="7"/>
  <c r="F375" i="7"/>
  <c r="J374" i="7"/>
  <c r="F374" i="7"/>
  <c r="J373" i="7"/>
  <c r="F373" i="7"/>
  <c r="J372" i="7"/>
  <c r="F372" i="7"/>
  <c r="J371" i="7"/>
  <c r="F371" i="7"/>
  <c r="J370" i="7"/>
  <c r="F370" i="7"/>
  <c r="J369" i="7"/>
  <c r="F369" i="7"/>
  <c r="J368" i="7"/>
  <c r="F368" i="7"/>
  <c r="J367" i="7"/>
  <c r="F367" i="7"/>
  <c r="J366" i="7"/>
  <c r="F366" i="7"/>
  <c r="J365" i="7"/>
  <c r="F365" i="7"/>
  <c r="J364" i="7"/>
  <c r="F364" i="7"/>
  <c r="J363" i="7"/>
  <c r="F363" i="7"/>
  <c r="J362" i="7"/>
  <c r="F362" i="7"/>
  <c r="J361" i="7"/>
  <c r="F361" i="7"/>
  <c r="J360" i="7"/>
  <c r="F360" i="7"/>
  <c r="J359" i="7"/>
  <c r="F359" i="7"/>
  <c r="J358" i="7"/>
  <c r="F358" i="7"/>
  <c r="J357" i="7"/>
  <c r="F357" i="7"/>
  <c r="J356" i="7"/>
  <c r="F356" i="7"/>
  <c r="J355" i="7"/>
  <c r="F355" i="7"/>
  <c r="J354" i="7"/>
  <c r="F354" i="7"/>
  <c r="J353" i="7"/>
  <c r="F353" i="7"/>
  <c r="J352" i="7"/>
  <c r="F352" i="7"/>
  <c r="J351" i="7"/>
  <c r="F351" i="7"/>
  <c r="J350" i="7"/>
  <c r="F350" i="7"/>
  <c r="J349" i="7"/>
  <c r="F349" i="7"/>
  <c r="J348" i="7"/>
  <c r="F348" i="7"/>
  <c r="J347" i="7"/>
  <c r="F347" i="7"/>
  <c r="J346" i="7"/>
  <c r="F346" i="7"/>
  <c r="J345" i="7"/>
  <c r="F345" i="7"/>
  <c r="J344" i="7"/>
  <c r="F344" i="7"/>
  <c r="J343" i="7"/>
  <c r="F343" i="7"/>
  <c r="J342" i="7"/>
  <c r="F342" i="7"/>
  <c r="J341" i="7"/>
  <c r="F341" i="7"/>
  <c r="J340" i="7"/>
  <c r="F340" i="7"/>
  <c r="J339" i="7"/>
  <c r="F339" i="7"/>
  <c r="J338" i="7"/>
  <c r="F338" i="7"/>
  <c r="J337" i="7"/>
  <c r="F337" i="7"/>
  <c r="J336" i="7"/>
  <c r="F336" i="7"/>
  <c r="J335" i="7"/>
  <c r="F335" i="7"/>
  <c r="J334" i="7"/>
  <c r="F334" i="7"/>
  <c r="J333" i="7"/>
  <c r="F333" i="7"/>
  <c r="J332" i="7"/>
  <c r="F332" i="7"/>
  <c r="J331" i="7"/>
  <c r="F331" i="7"/>
  <c r="J330" i="7"/>
  <c r="F330" i="7"/>
  <c r="J329" i="7"/>
  <c r="F329" i="7"/>
  <c r="J328" i="7"/>
  <c r="F328" i="7"/>
  <c r="J327" i="7"/>
  <c r="F327" i="7"/>
  <c r="J326" i="7"/>
  <c r="F326" i="7"/>
  <c r="J325" i="7"/>
  <c r="F325" i="7"/>
  <c r="J324" i="7"/>
  <c r="F324" i="7"/>
  <c r="J323" i="7"/>
  <c r="F323" i="7"/>
  <c r="J322" i="7"/>
  <c r="F322" i="7"/>
  <c r="J321" i="7"/>
  <c r="F321" i="7"/>
  <c r="J320" i="7"/>
  <c r="F320" i="7"/>
  <c r="J319" i="7"/>
  <c r="F319" i="7"/>
  <c r="J318" i="7"/>
  <c r="F318" i="7"/>
  <c r="J317" i="7"/>
  <c r="F317" i="7"/>
  <c r="J316" i="7"/>
  <c r="F316" i="7"/>
  <c r="J315" i="7"/>
  <c r="F315" i="7"/>
  <c r="J314" i="7"/>
  <c r="F314" i="7"/>
  <c r="J313" i="7"/>
  <c r="F313" i="7"/>
  <c r="J312" i="7"/>
  <c r="F312" i="7"/>
  <c r="J311" i="7"/>
  <c r="F311" i="7"/>
  <c r="J310" i="7"/>
  <c r="F310" i="7"/>
  <c r="J309" i="7"/>
  <c r="F309" i="7"/>
  <c r="J308" i="7"/>
  <c r="F308" i="7"/>
  <c r="J307" i="7"/>
  <c r="F307" i="7"/>
  <c r="J306" i="7"/>
  <c r="F306" i="7"/>
  <c r="J305" i="7"/>
  <c r="F305" i="7"/>
  <c r="J304" i="7"/>
  <c r="F304" i="7"/>
  <c r="J303" i="7"/>
  <c r="F303" i="7"/>
  <c r="J302" i="7"/>
  <c r="F302" i="7"/>
  <c r="J301" i="7"/>
  <c r="F301" i="7"/>
  <c r="J300" i="7"/>
  <c r="F300" i="7"/>
  <c r="J299" i="7"/>
  <c r="F299" i="7"/>
  <c r="J298" i="7"/>
  <c r="F298" i="7"/>
  <c r="J297" i="7"/>
  <c r="F297" i="7"/>
  <c r="J296" i="7"/>
  <c r="F296" i="7"/>
  <c r="J295" i="7"/>
  <c r="F295" i="7"/>
  <c r="J294" i="7"/>
  <c r="F294" i="7"/>
  <c r="J293" i="7"/>
  <c r="F293" i="7"/>
  <c r="J292" i="7"/>
  <c r="F292" i="7"/>
  <c r="J291" i="7"/>
  <c r="F291" i="7"/>
  <c r="J290" i="7"/>
  <c r="F290" i="7"/>
  <c r="J289" i="7"/>
  <c r="F289" i="7"/>
  <c r="J288" i="7"/>
  <c r="F288" i="7"/>
  <c r="J287" i="7"/>
  <c r="F287" i="7"/>
  <c r="J286" i="7"/>
  <c r="F286" i="7"/>
  <c r="J285" i="7"/>
  <c r="F285" i="7"/>
  <c r="J284" i="7"/>
  <c r="F284" i="7"/>
  <c r="J283" i="7"/>
  <c r="F283" i="7"/>
  <c r="J282" i="7"/>
  <c r="F282" i="7"/>
  <c r="J281" i="7"/>
  <c r="F281" i="7"/>
  <c r="J280" i="7"/>
  <c r="F280" i="7"/>
  <c r="J279" i="7"/>
  <c r="F279" i="7"/>
  <c r="J278" i="7"/>
  <c r="F278" i="7"/>
  <c r="J277" i="7"/>
  <c r="F277" i="7"/>
  <c r="J276" i="7"/>
  <c r="F276" i="7"/>
  <c r="J275" i="7"/>
  <c r="F275" i="7"/>
  <c r="J274" i="7"/>
  <c r="F274" i="7"/>
  <c r="J273" i="7"/>
  <c r="F273" i="7"/>
  <c r="J272" i="7"/>
  <c r="F272" i="7"/>
  <c r="J271" i="7"/>
  <c r="F271" i="7"/>
  <c r="J270" i="7"/>
  <c r="F270" i="7"/>
  <c r="J269" i="7"/>
  <c r="F269" i="7"/>
  <c r="J268" i="7"/>
  <c r="F268" i="7"/>
  <c r="J267" i="7"/>
  <c r="F267" i="7"/>
  <c r="J266" i="7"/>
  <c r="F266" i="7"/>
  <c r="J265" i="7"/>
  <c r="F265" i="7"/>
  <c r="J264" i="7"/>
  <c r="F264" i="7"/>
  <c r="J263" i="7"/>
  <c r="F263" i="7"/>
  <c r="J262" i="7"/>
  <c r="F262" i="7"/>
  <c r="J261" i="7"/>
  <c r="F261" i="7"/>
  <c r="J260" i="7"/>
  <c r="F260" i="7"/>
  <c r="J259" i="7"/>
  <c r="F259" i="7"/>
  <c r="J258" i="7"/>
  <c r="F258" i="7"/>
  <c r="J257" i="7"/>
  <c r="F257" i="7"/>
  <c r="J256" i="7"/>
  <c r="F256" i="7"/>
  <c r="J255" i="7"/>
  <c r="F255" i="7"/>
  <c r="J254" i="7"/>
  <c r="F254" i="7"/>
  <c r="J253" i="7"/>
  <c r="F253" i="7"/>
  <c r="J252" i="7"/>
  <c r="F252" i="7"/>
  <c r="J251" i="7"/>
  <c r="F251" i="7"/>
  <c r="J250" i="7"/>
  <c r="F250" i="7"/>
  <c r="J249" i="7"/>
  <c r="F249" i="7"/>
  <c r="J248" i="7"/>
  <c r="F248" i="7"/>
  <c r="J247" i="7"/>
  <c r="F247" i="7"/>
  <c r="J246" i="7"/>
  <c r="F246" i="7"/>
  <c r="J245" i="7"/>
  <c r="F245" i="7"/>
  <c r="J244" i="7"/>
  <c r="F244" i="7"/>
  <c r="J243" i="7"/>
  <c r="F243" i="7"/>
  <c r="J242" i="7"/>
  <c r="F242" i="7"/>
  <c r="J241" i="7"/>
  <c r="F241" i="7"/>
  <c r="J240" i="7"/>
  <c r="F240" i="7"/>
  <c r="J239" i="7"/>
  <c r="F239" i="7"/>
  <c r="J238" i="7"/>
  <c r="F238" i="7"/>
  <c r="J237" i="7"/>
  <c r="F237" i="7"/>
  <c r="J236" i="7"/>
  <c r="F236" i="7"/>
  <c r="J235" i="7"/>
  <c r="F235" i="7"/>
  <c r="J234" i="7"/>
  <c r="F234" i="7"/>
  <c r="J233" i="7"/>
  <c r="F233" i="7"/>
  <c r="J232" i="7"/>
  <c r="F232" i="7"/>
  <c r="J231" i="7"/>
  <c r="F231" i="7"/>
  <c r="J230" i="7"/>
  <c r="F230" i="7"/>
  <c r="J229" i="7"/>
  <c r="F229" i="7"/>
  <c r="J228" i="7"/>
  <c r="F228" i="7"/>
  <c r="J227" i="7"/>
  <c r="F227" i="7"/>
  <c r="J226" i="7"/>
  <c r="F226" i="7"/>
  <c r="J225" i="7"/>
  <c r="F225" i="7"/>
  <c r="J224" i="7"/>
  <c r="F224" i="7"/>
  <c r="J223" i="7"/>
  <c r="F223" i="7"/>
  <c r="J222" i="7"/>
  <c r="F222" i="7"/>
  <c r="J221" i="7"/>
  <c r="F221" i="7"/>
  <c r="J220" i="7"/>
  <c r="F220" i="7"/>
  <c r="J219" i="7"/>
  <c r="F219" i="7"/>
  <c r="J218" i="7"/>
  <c r="F218" i="7"/>
  <c r="J217" i="7"/>
  <c r="F217" i="7"/>
  <c r="J216" i="7"/>
  <c r="F216" i="7"/>
  <c r="J215" i="7"/>
  <c r="F215" i="7"/>
  <c r="J214" i="7"/>
  <c r="F214" i="7"/>
  <c r="J213" i="7"/>
  <c r="F213" i="7"/>
  <c r="J212" i="7"/>
  <c r="F212" i="7"/>
  <c r="J211" i="7"/>
  <c r="F211" i="7"/>
  <c r="J210" i="7"/>
  <c r="F210" i="7"/>
  <c r="J209" i="7"/>
  <c r="F209" i="7"/>
  <c r="J208" i="7"/>
  <c r="F208" i="7"/>
  <c r="J207" i="7"/>
  <c r="F207" i="7"/>
  <c r="J206" i="7"/>
  <c r="F206" i="7"/>
  <c r="J205" i="7"/>
  <c r="F205" i="7"/>
  <c r="J204" i="7"/>
  <c r="F204" i="7"/>
  <c r="J203" i="7"/>
  <c r="F203" i="7"/>
  <c r="J202" i="7"/>
  <c r="F202" i="7"/>
  <c r="J201" i="7"/>
  <c r="F201" i="7"/>
  <c r="J200" i="7"/>
  <c r="F200" i="7"/>
  <c r="J199" i="7"/>
  <c r="F199" i="7"/>
  <c r="J198" i="7"/>
  <c r="F198" i="7"/>
  <c r="J197" i="7"/>
  <c r="F197" i="7"/>
  <c r="J196" i="7"/>
  <c r="F196" i="7"/>
  <c r="J195" i="7"/>
  <c r="F195" i="7"/>
  <c r="J194" i="7"/>
  <c r="F194" i="7"/>
  <c r="J193" i="7"/>
  <c r="F193" i="7"/>
  <c r="J192" i="7"/>
  <c r="F192" i="7"/>
  <c r="J191" i="7"/>
  <c r="F191" i="7"/>
  <c r="J190" i="7"/>
  <c r="F190" i="7"/>
  <c r="J189" i="7"/>
  <c r="F189" i="7"/>
  <c r="J188" i="7"/>
  <c r="F188" i="7"/>
  <c r="J187" i="7"/>
  <c r="F187" i="7"/>
  <c r="J186" i="7"/>
  <c r="F186" i="7"/>
  <c r="J185" i="7"/>
  <c r="F185" i="7"/>
  <c r="J184" i="7"/>
  <c r="F184" i="7"/>
  <c r="J183" i="7"/>
  <c r="F183" i="7"/>
  <c r="J182" i="7"/>
  <c r="F182" i="7"/>
  <c r="J181" i="7"/>
  <c r="F181" i="7"/>
  <c r="J180" i="7"/>
  <c r="F180" i="7"/>
  <c r="J179" i="7"/>
  <c r="F179" i="7"/>
  <c r="J178" i="7"/>
  <c r="F178" i="7"/>
  <c r="J177" i="7"/>
  <c r="F177" i="7"/>
  <c r="J176" i="7"/>
  <c r="F176" i="7"/>
  <c r="J175" i="7"/>
  <c r="F175" i="7"/>
  <c r="J174" i="7"/>
  <c r="F174" i="7"/>
  <c r="J173" i="7"/>
  <c r="F173" i="7"/>
  <c r="J172" i="7"/>
  <c r="F172" i="7"/>
  <c r="J171" i="7"/>
  <c r="F171" i="7"/>
  <c r="J170" i="7"/>
  <c r="F170" i="7"/>
  <c r="J169" i="7"/>
  <c r="F169" i="7"/>
  <c r="J168" i="7"/>
  <c r="F168" i="7"/>
  <c r="J167" i="7"/>
  <c r="F167" i="7"/>
  <c r="J166" i="7"/>
  <c r="F166" i="7"/>
  <c r="J165" i="7"/>
  <c r="F165" i="7"/>
  <c r="J164" i="7"/>
  <c r="F164" i="7"/>
  <c r="J163" i="7"/>
  <c r="F163" i="7"/>
  <c r="J162" i="7"/>
  <c r="F162" i="7"/>
  <c r="J161" i="7"/>
  <c r="F161" i="7"/>
  <c r="J160" i="7"/>
  <c r="F160" i="7"/>
  <c r="J159" i="7"/>
  <c r="F159" i="7"/>
  <c r="J158" i="7"/>
  <c r="F158" i="7"/>
  <c r="J157" i="7"/>
  <c r="F157" i="7"/>
  <c r="J156" i="7"/>
  <c r="F156" i="7"/>
  <c r="J155" i="7"/>
  <c r="F155" i="7"/>
  <c r="J154" i="7"/>
  <c r="F154" i="7"/>
  <c r="J153" i="7"/>
  <c r="F153" i="7"/>
  <c r="J152" i="7"/>
  <c r="F152" i="7"/>
  <c r="J151" i="7"/>
  <c r="F151" i="7"/>
  <c r="J150" i="7"/>
  <c r="F150" i="7"/>
  <c r="J149" i="7"/>
  <c r="F149" i="7"/>
  <c r="J148" i="7"/>
  <c r="F148" i="7"/>
  <c r="J147" i="7"/>
  <c r="F147" i="7"/>
  <c r="J146" i="7"/>
  <c r="F146" i="7"/>
  <c r="J145" i="7"/>
  <c r="F145" i="7"/>
  <c r="J144" i="7"/>
  <c r="F144" i="7"/>
  <c r="J143" i="7"/>
  <c r="F143" i="7"/>
  <c r="J142" i="7"/>
  <c r="F142" i="7"/>
  <c r="J141" i="7"/>
  <c r="F141" i="7"/>
  <c r="J140" i="7"/>
  <c r="F140" i="7"/>
  <c r="J139" i="7"/>
  <c r="F139" i="7"/>
  <c r="J138" i="7"/>
  <c r="F138" i="7"/>
  <c r="J137" i="7"/>
  <c r="F137" i="7"/>
  <c r="J136" i="7"/>
  <c r="F136" i="7"/>
  <c r="J135" i="7"/>
  <c r="F135" i="7"/>
  <c r="J134" i="7"/>
  <c r="F134" i="7"/>
  <c r="J133" i="7"/>
  <c r="F133" i="7"/>
  <c r="J132" i="7"/>
  <c r="F132" i="7"/>
  <c r="J131" i="7"/>
  <c r="F131" i="7"/>
  <c r="J130" i="7"/>
  <c r="F130" i="7"/>
  <c r="J129" i="7"/>
  <c r="F129" i="7"/>
  <c r="J128" i="7"/>
  <c r="F128" i="7"/>
  <c r="J127" i="7"/>
  <c r="F127" i="7"/>
  <c r="J126" i="7"/>
  <c r="F126" i="7"/>
  <c r="J125" i="7"/>
  <c r="F125" i="7"/>
  <c r="J124" i="7"/>
  <c r="F124" i="7"/>
  <c r="J123" i="7"/>
  <c r="F123" i="7"/>
  <c r="J122" i="7"/>
  <c r="F122" i="7"/>
  <c r="J121" i="7"/>
  <c r="F121" i="7"/>
  <c r="J120" i="7"/>
  <c r="F120" i="7"/>
  <c r="J119" i="7"/>
  <c r="F119" i="7"/>
  <c r="J118" i="7"/>
  <c r="F118" i="7"/>
  <c r="J117" i="7"/>
  <c r="F117" i="7"/>
  <c r="J116" i="7"/>
  <c r="F116" i="7"/>
  <c r="J115" i="7"/>
  <c r="F115" i="7"/>
  <c r="J114" i="7"/>
  <c r="F114" i="7"/>
  <c r="J113" i="7"/>
  <c r="F113" i="7"/>
  <c r="J112" i="7"/>
  <c r="F112" i="7"/>
  <c r="J111" i="7"/>
  <c r="F111" i="7"/>
  <c r="J110" i="7"/>
  <c r="F110" i="7"/>
  <c r="J109" i="7"/>
  <c r="F109" i="7"/>
  <c r="J108" i="7"/>
  <c r="F108" i="7"/>
  <c r="J107" i="7"/>
  <c r="F107" i="7"/>
  <c r="J106" i="7"/>
  <c r="F106" i="7"/>
  <c r="J105" i="7"/>
  <c r="F105" i="7"/>
  <c r="J104" i="7"/>
  <c r="F104" i="7"/>
  <c r="J103" i="7"/>
  <c r="F103" i="7"/>
  <c r="J102" i="7"/>
  <c r="F102" i="7"/>
  <c r="J101" i="7"/>
  <c r="F101" i="7"/>
  <c r="J100" i="7"/>
  <c r="F100" i="7"/>
  <c r="J99" i="7"/>
  <c r="F99" i="7"/>
  <c r="J98" i="7"/>
  <c r="F98" i="7"/>
  <c r="J97" i="7"/>
  <c r="F97" i="7"/>
  <c r="J96" i="7"/>
  <c r="F96" i="7"/>
  <c r="J95" i="7"/>
  <c r="F95" i="7"/>
  <c r="J94" i="7"/>
  <c r="F94" i="7"/>
  <c r="J93" i="7"/>
  <c r="F93" i="7"/>
  <c r="J92" i="7"/>
  <c r="F92" i="7"/>
  <c r="J91" i="7"/>
  <c r="F91" i="7"/>
  <c r="J90" i="7"/>
  <c r="F90" i="7"/>
  <c r="J89" i="7"/>
  <c r="F89" i="7"/>
  <c r="J88" i="7"/>
  <c r="F88" i="7"/>
  <c r="J87" i="7"/>
  <c r="F87" i="7"/>
  <c r="J86" i="7"/>
  <c r="F86" i="7"/>
  <c r="J85" i="7"/>
  <c r="F85" i="7"/>
  <c r="J84" i="7"/>
  <c r="F84" i="7"/>
  <c r="J83" i="7"/>
  <c r="F83" i="7"/>
  <c r="J82" i="7"/>
  <c r="F82" i="7"/>
  <c r="J81" i="7"/>
  <c r="F81" i="7"/>
  <c r="J80" i="7"/>
  <c r="F80" i="7"/>
  <c r="J79" i="7"/>
  <c r="F79" i="7"/>
  <c r="J78" i="7"/>
  <c r="F78" i="7"/>
  <c r="J77" i="7"/>
  <c r="F77" i="7"/>
  <c r="J76" i="7"/>
  <c r="F76" i="7"/>
  <c r="J75" i="7"/>
  <c r="F75" i="7"/>
  <c r="J74" i="7"/>
  <c r="F74" i="7"/>
  <c r="J73" i="7"/>
  <c r="F73" i="7"/>
  <c r="J72" i="7"/>
  <c r="F72" i="7"/>
  <c r="J71" i="7"/>
  <c r="F71" i="7"/>
  <c r="J70" i="7"/>
  <c r="F70" i="7"/>
  <c r="J69" i="7"/>
  <c r="F69" i="7"/>
  <c r="J68" i="7"/>
  <c r="F68" i="7"/>
  <c r="J67" i="7"/>
  <c r="F67" i="7"/>
  <c r="J66" i="7"/>
  <c r="F66" i="7"/>
  <c r="J65" i="7"/>
  <c r="F65" i="7"/>
  <c r="J64" i="7"/>
  <c r="F64" i="7"/>
  <c r="J63" i="7"/>
  <c r="F63" i="7"/>
  <c r="J62" i="7"/>
  <c r="F62" i="7"/>
  <c r="J61" i="7"/>
  <c r="F61" i="7"/>
  <c r="J60" i="7"/>
  <c r="F60" i="7"/>
  <c r="J59" i="7"/>
  <c r="F59" i="7"/>
  <c r="J58" i="7"/>
  <c r="F58" i="7"/>
  <c r="J57" i="7"/>
  <c r="F57" i="7"/>
  <c r="J56" i="7"/>
  <c r="F56" i="7"/>
  <c r="J55" i="7"/>
  <c r="F55" i="7"/>
  <c r="J54" i="7"/>
  <c r="F54" i="7"/>
  <c r="J53" i="7"/>
  <c r="F53" i="7"/>
  <c r="J52" i="7"/>
  <c r="F52" i="7"/>
  <c r="J51" i="7"/>
  <c r="F51" i="7"/>
  <c r="J50" i="7"/>
  <c r="F50" i="7"/>
  <c r="J49" i="7"/>
  <c r="F49" i="7"/>
  <c r="J48" i="7"/>
  <c r="F48" i="7"/>
  <c r="J47" i="7"/>
  <c r="F47" i="7"/>
  <c r="J46" i="7"/>
  <c r="F46" i="7"/>
  <c r="J45" i="7"/>
  <c r="F45" i="7"/>
  <c r="J44" i="7"/>
  <c r="F44" i="7"/>
  <c r="J43" i="7"/>
  <c r="F43" i="7"/>
  <c r="J42" i="7"/>
  <c r="F42" i="7"/>
  <c r="J41" i="7"/>
  <c r="F41" i="7"/>
  <c r="J40" i="7"/>
  <c r="F40" i="7"/>
  <c r="J39" i="7"/>
  <c r="F39" i="7"/>
  <c r="J38" i="7"/>
  <c r="F38" i="7"/>
  <c r="J37" i="7"/>
  <c r="F37" i="7"/>
  <c r="J36" i="7"/>
  <c r="F36" i="7"/>
  <c r="J35" i="7"/>
  <c r="F35" i="7"/>
  <c r="J34" i="7"/>
  <c r="F34" i="7"/>
  <c r="J33" i="7"/>
  <c r="F33" i="7"/>
  <c r="J32" i="7"/>
  <c r="F32" i="7"/>
  <c r="J31" i="7"/>
  <c r="F31" i="7"/>
  <c r="J30" i="7"/>
  <c r="F30" i="7"/>
  <c r="J29" i="7"/>
  <c r="F29" i="7"/>
  <c r="J28" i="7"/>
  <c r="F28" i="7"/>
  <c r="J27" i="7"/>
  <c r="F27" i="7"/>
  <c r="J26" i="7"/>
  <c r="F26" i="7"/>
  <c r="J25" i="7"/>
  <c r="F25" i="7"/>
  <c r="J24" i="7"/>
  <c r="F24" i="7"/>
  <c r="J23" i="7"/>
  <c r="F23" i="7"/>
  <c r="J22" i="7"/>
  <c r="F22" i="7"/>
  <c r="J21" i="7"/>
  <c r="F21" i="7"/>
  <c r="J20" i="7"/>
  <c r="F20" i="7"/>
  <c r="J19" i="7"/>
  <c r="F19" i="7"/>
  <c r="J18" i="7"/>
  <c r="F18" i="7"/>
  <c r="J17" i="7"/>
  <c r="F17" i="7"/>
  <c r="J16" i="7"/>
  <c r="F16" i="7"/>
  <c r="J15" i="7"/>
  <c r="F15" i="7"/>
  <c r="J14" i="7"/>
  <c r="F14" i="7"/>
  <c r="J13" i="7"/>
  <c r="F13" i="7"/>
  <c r="J12" i="7"/>
  <c r="F12" i="7"/>
  <c r="J11" i="7"/>
  <c r="F11" i="7"/>
  <c r="J10" i="7"/>
  <c r="F10" i="7"/>
  <c r="J9" i="7"/>
  <c r="F9" i="7"/>
  <c r="J8" i="7"/>
  <c r="F8" i="7"/>
  <c r="J7" i="7"/>
  <c r="F7" i="7"/>
  <c r="J6" i="7"/>
  <c r="F6" i="7"/>
  <c r="J5" i="7"/>
  <c r="F5" i="7"/>
  <c r="J4" i="7"/>
  <c r="F4" i="7"/>
  <c r="J3" i="7"/>
  <c r="F3" i="7"/>
  <c r="J2" i="7"/>
  <c r="F2" i="7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F2562" i="6"/>
  <c r="E2562" i="6"/>
  <c r="F2561" i="6"/>
  <c r="E2561" i="6"/>
  <c r="F2560" i="6"/>
  <c r="E2560" i="6"/>
  <c r="F2559" i="6"/>
  <c r="E2559" i="6"/>
  <c r="F2558" i="6"/>
  <c r="E2558" i="6"/>
  <c r="F2557" i="6"/>
  <c r="E2557" i="6"/>
  <c r="F2556" i="6"/>
  <c r="E2556" i="6"/>
  <c r="F2555" i="6"/>
  <c r="E2555" i="6"/>
  <c r="F2554" i="6"/>
  <c r="E2554" i="6"/>
  <c r="F2553" i="6"/>
  <c r="E2553" i="6"/>
  <c r="F2552" i="6"/>
  <c r="E2552" i="6"/>
  <c r="F2551" i="6"/>
  <c r="E2551" i="6"/>
  <c r="F2550" i="6"/>
  <c r="E2550" i="6"/>
  <c r="F2549" i="6"/>
  <c r="E2549" i="6"/>
  <c r="F2548" i="6"/>
  <c r="E2548" i="6"/>
  <c r="F2547" i="6"/>
  <c r="E2547" i="6"/>
  <c r="F2546" i="6"/>
  <c r="E2546" i="6"/>
  <c r="F2545" i="6"/>
  <c r="E2545" i="6"/>
  <c r="F2544" i="6"/>
  <c r="E2544" i="6"/>
  <c r="F2543" i="6"/>
  <c r="E2543" i="6"/>
  <c r="F2542" i="6"/>
  <c r="E2542" i="6"/>
  <c r="F2541" i="6"/>
  <c r="E2541" i="6"/>
  <c r="F2540" i="6"/>
  <c r="E2540" i="6"/>
  <c r="F2539" i="6"/>
  <c r="E2539" i="6"/>
  <c r="F2538" i="6"/>
  <c r="E2538" i="6"/>
  <c r="F2537" i="6"/>
  <c r="E2537" i="6"/>
  <c r="F2536" i="6"/>
  <c r="E2536" i="6"/>
  <c r="F2535" i="6"/>
  <c r="E2535" i="6"/>
  <c r="F2534" i="6"/>
  <c r="E2534" i="6"/>
  <c r="F2533" i="6"/>
  <c r="E2533" i="6"/>
  <c r="F2532" i="6"/>
  <c r="E2532" i="6"/>
  <c r="F2531" i="6"/>
  <c r="E2531" i="6"/>
  <c r="F2530" i="6"/>
  <c r="E2530" i="6"/>
  <c r="F2529" i="6"/>
  <c r="E2529" i="6"/>
  <c r="F2528" i="6"/>
  <c r="E2528" i="6"/>
  <c r="F2527" i="6"/>
  <c r="E2527" i="6"/>
  <c r="F2526" i="6"/>
  <c r="E2526" i="6"/>
  <c r="F2525" i="6"/>
  <c r="E2525" i="6"/>
  <c r="F2524" i="6"/>
  <c r="E2524" i="6"/>
  <c r="F2523" i="6"/>
  <c r="E2523" i="6"/>
  <c r="F2522" i="6"/>
  <c r="E2522" i="6"/>
  <c r="F2521" i="6"/>
  <c r="E2521" i="6"/>
  <c r="F2520" i="6"/>
  <c r="E2520" i="6"/>
  <c r="F2519" i="6"/>
  <c r="E2519" i="6"/>
  <c r="F2518" i="6"/>
  <c r="E2518" i="6"/>
  <c r="F2517" i="6"/>
  <c r="E2517" i="6"/>
  <c r="F2516" i="6"/>
  <c r="E2516" i="6"/>
  <c r="F2515" i="6"/>
  <c r="E2515" i="6"/>
  <c r="F2514" i="6"/>
  <c r="E2514" i="6"/>
  <c r="F2513" i="6"/>
  <c r="E2513" i="6"/>
  <c r="F2512" i="6"/>
  <c r="E2512" i="6"/>
  <c r="F2511" i="6"/>
  <c r="E2511" i="6"/>
  <c r="F2510" i="6"/>
  <c r="E2510" i="6"/>
  <c r="F2509" i="6"/>
  <c r="E2509" i="6"/>
  <c r="F2508" i="6"/>
  <c r="E2508" i="6"/>
  <c r="F2507" i="6"/>
  <c r="E2507" i="6"/>
  <c r="F2506" i="6"/>
  <c r="E2506" i="6"/>
  <c r="F2505" i="6"/>
  <c r="E2505" i="6"/>
  <c r="F2504" i="6"/>
  <c r="E2504" i="6"/>
  <c r="F2503" i="6"/>
  <c r="E2503" i="6"/>
  <c r="F2502" i="6"/>
  <c r="E2502" i="6"/>
  <c r="F2501" i="6"/>
  <c r="E2501" i="6"/>
  <c r="F2500" i="6"/>
  <c r="E2500" i="6"/>
  <c r="F2499" i="6"/>
  <c r="E2499" i="6"/>
  <c r="F2498" i="6"/>
  <c r="E2498" i="6"/>
  <c r="F2497" i="6"/>
  <c r="E2497" i="6"/>
  <c r="F2496" i="6"/>
  <c r="E2496" i="6"/>
  <c r="F2495" i="6"/>
  <c r="E2495" i="6"/>
  <c r="F2494" i="6"/>
  <c r="E2494" i="6"/>
  <c r="F2493" i="6"/>
  <c r="E2493" i="6"/>
  <c r="F2492" i="6"/>
  <c r="E2492" i="6"/>
  <c r="F2491" i="6"/>
  <c r="E2491" i="6"/>
  <c r="F2490" i="6"/>
  <c r="E2490" i="6"/>
  <c r="F2489" i="6"/>
  <c r="E2489" i="6"/>
  <c r="F2488" i="6"/>
  <c r="E2488" i="6"/>
  <c r="F2487" i="6"/>
  <c r="E2487" i="6"/>
  <c r="F2486" i="6"/>
  <c r="E2486" i="6"/>
  <c r="F2485" i="6"/>
  <c r="E2485" i="6"/>
  <c r="F2484" i="6"/>
  <c r="E2484" i="6"/>
  <c r="F2483" i="6"/>
  <c r="E2483" i="6"/>
  <c r="F2482" i="6"/>
  <c r="E2482" i="6"/>
  <c r="F2481" i="6"/>
  <c r="E2481" i="6"/>
  <c r="F2480" i="6"/>
  <c r="E2480" i="6"/>
  <c r="F2479" i="6"/>
  <c r="E2479" i="6"/>
  <c r="F2478" i="6"/>
  <c r="E2478" i="6"/>
  <c r="F2477" i="6"/>
  <c r="E2477" i="6"/>
  <c r="F2476" i="6"/>
  <c r="E2476" i="6"/>
  <c r="F2475" i="6"/>
  <c r="E2475" i="6"/>
  <c r="F2474" i="6"/>
  <c r="E2474" i="6"/>
  <c r="F2473" i="6"/>
  <c r="E2473" i="6"/>
  <c r="F2472" i="6"/>
  <c r="E2472" i="6"/>
  <c r="F2471" i="6"/>
  <c r="E2471" i="6"/>
  <c r="F2470" i="6"/>
  <c r="E2470" i="6"/>
  <c r="F2469" i="6"/>
  <c r="E2469" i="6"/>
  <c r="F2468" i="6"/>
  <c r="E2468" i="6"/>
  <c r="F2467" i="6"/>
  <c r="E2467" i="6"/>
  <c r="F2466" i="6"/>
  <c r="E2466" i="6"/>
  <c r="F2465" i="6"/>
  <c r="E2465" i="6"/>
  <c r="F2464" i="6"/>
  <c r="E2464" i="6"/>
  <c r="F2463" i="6"/>
  <c r="E2463" i="6"/>
  <c r="F2462" i="6"/>
  <c r="E2462" i="6"/>
  <c r="F2461" i="6"/>
  <c r="E2461" i="6"/>
  <c r="F2460" i="6"/>
  <c r="E2460" i="6"/>
  <c r="F2459" i="6"/>
  <c r="E2459" i="6"/>
  <c r="F2458" i="6"/>
  <c r="E2458" i="6"/>
  <c r="F2457" i="6"/>
  <c r="E2457" i="6"/>
  <c r="F2456" i="6"/>
  <c r="E2456" i="6"/>
  <c r="F2455" i="6"/>
  <c r="E2455" i="6"/>
  <c r="F2454" i="6"/>
  <c r="E2454" i="6"/>
  <c r="F2453" i="6"/>
  <c r="E2453" i="6"/>
  <c r="F2452" i="6"/>
  <c r="E2452" i="6"/>
  <c r="F2451" i="6"/>
  <c r="E2451" i="6"/>
  <c r="F2450" i="6"/>
  <c r="E2450" i="6"/>
  <c r="F2449" i="6"/>
  <c r="E2449" i="6"/>
  <c r="F2448" i="6"/>
  <c r="E2448" i="6"/>
  <c r="F2447" i="6"/>
  <c r="E2447" i="6"/>
  <c r="F2446" i="6"/>
  <c r="E2446" i="6"/>
  <c r="F2445" i="6"/>
  <c r="E2445" i="6"/>
  <c r="F2444" i="6"/>
  <c r="E2444" i="6"/>
  <c r="F2443" i="6"/>
  <c r="E2443" i="6"/>
  <c r="F2442" i="6"/>
  <c r="E2442" i="6"/>
  <c r="F2441" i="6"/>
  <c r="E2441" i="6"/>
  <c r="F2440" i="6"/>
  <c r="E2440" i="6"/>
  <c r="F2439" i="6"/>
  <c r="E2439" i="6"/>
  <c r="F2438" i="6"/>
  <c r="E2438" i="6"/>
  <c r="F2437" i="6"/>
  <c r="E2437" i="6"/>
  <c r="F2436" i="6"/>
  <c r="E2436" i="6"/>
  <c r="F2435" i="6"/>
  <c r="E2435" i="6"/>
  <c r="F2434" i="6"/>
  <c r="E2434" i="6"/>
  <c r="F2433" i="6"/>
  <c r="E2433" i="6"/>
  <c r="F2432" i="6"/>
  <c r="E2432" i="6"/>
  <c r="F2431" i="6"/>
  <c r="E2431" i="6"/>
  <c r="F2430" i="6"/>
  <c r="E2430" i="6"/>
  <c r="F2429" i="6"/>
  <c r="E2429" i="6"/>
  <c r="F2428" i="6"/>
  <c r="E2428" i="6"/>
  <c r="F2427" i="6"/>
  <c r="E2427" i="6"/>
  <c r="F2426" i="6"/>
  <c r="E2426" i="6"/>
  <c r="F2425" i="6"/>
  <c r="E2425" i="6"/>
  <c r="F2424" i="6"/>
  <c r="E2424" i="6"/>
  <c r="F2423" i="6"/>
  <c r="E2423" i="6"/>
  <c r="F2422" i="6"/>
  <c r="E2422" i="6"/>
  <c r="F2421" i="6"/>
  <c r="E2421" i="6"/>
  <c r="F2420" i="6"/>
  <c r="E2420" i="6"/>
  <c r="F2419" i="6"/>
  <c r="E2419" i="6"/>
  <c r="F2418" i="6"/>
  <c r="E2418" i="6"/>
  <c r="F2417" i="6"/>
  <c r="E2417" i="6"/>
  <c r="F2416" i="6"/>
  <c r="E2416" i="6"/>
  <c r="F2415" i="6"/>
  <c r="E2415" i="6"/>
  <c r="F2414" i="6"/>
  <c r="E2414" i="6"/>
  <c r="F2413" i="6"/>
  <c r="E2413" i="6"/>
  <c r="F2412" i="6"/>
  <c r="E2412" i="6"/>
  <c r="F2411" i="6"/>
  <c r="E2411" i="6"/>
  <c r="F2410" i="6"/>
  <c r="E2410" i="6"/>
  <c r="F2409" i="6"/>
  <c r="E2409" i="6"/>
  <c r="F2408" i="6"/>
  <c r="E2408" i="6"/>
  <c r="F2407" i="6"/>
  <c r="E2407" i="6"/>
  <c r="F2406" i="6"/>
  <c r="E2406" i="6"/>
  <c r="F2405" i="6"/>
  <c r="E2405" i="6"/>
  <c r="F2404" i="6"/>
  <c r="E2404" i="6"/>
  <c r="F2403" i="6"/>
  <c r="E2403" i="6"/>
  <c r="F2402" i="6"/>
  <c r="E2402" i="6"/>
  <c r="F2401" i="6"/>
  <c r="E2401" i="6"/>
  <c r="F2400" i="6"/>
  <c r="E2400" i="6"/>
  <c r="F2399" i="6"/>
  <c r="E2399" i="6"/>
  <c r="F2398" i="6"/>
  <c r="E2398" i="6"/>
  <c r="F2397" i="6"/>
  <c r="E2397" i="6"/>
  <c r="F2396" i="6"/>
  <c r="E2396" i="6"/>
  <c r="F2395" i="6"/>
  <c r="E2395" i="6"/>
  <c r="F2394" i="6"/>
  <c r="E2394" i="6"/>
  <c r="F2393" i="6"/>
  <c r="E2393" i="6"/>
  <c r="F2392" i="6"/>
  <c r="E2392" i="6"/>
  <c r="F2391" i="6"/>
  <c r="E2391" i="6"/>
  <c r="F2390" i="6"/>
  <c r="E2390" i="6"/>
  <c r="F2389" i="6"/>
  <c r="E2389" i="6"/>
  <c r="F2388" i="6"/>
  <c r="E2388" i="6"/>
  <c r="F2387" i="6"/>
  <c r="E2387" i="6"/>
  <c r="F2386" i="6"/>
  <c r="E2386" i="6"/>
  <c r="F2385" i="6"/>
  <c r="E2385" i="6"/>
  <c r="F2384" i="6"/>
  <c r="E2384" i="6"/>
  <c r="F2383" i="6"/>
  <c r="E2383" i="6"/>
  <c r="F2382" i="6"/>
  <c r="E2382" i="6"/>
  <c r="F2381" i="6"/>
  <c r="E2381" i="6"/>
  <c r="F2380" i="6"/>
  <c r="E2380" i="6"/>
  <c r="F2379" i="6"/>
  <c r="E2379" i="6"/>
  <c r="F2378" i="6"/>
  <c r="E2378" i="6"/>
  <c r="F2377" i="6"/>
  <c r="E2377" i="6"/>
  <c r="F2376" i="6"/>
  <c r="E2376" i="6"/>
  <c r="F2375" i="6"/>
  <c r="E2375" i="6"/>
  <c r="F2374" i="6"/>
  <c r="E2374" i="6"/>
  <c r="F2373" i="6"/>
  <c r="E2373" i="6"/>
  <c r="F2372" i="6"/>
  <c r="E2372" i="6"/>
  <c r="F2371" i="6"/>
  <c r="E2371" i="6"/>
  <c r="F2370" i="6"/>
  <c r="E2370" i="6"/>
  <c r="F2369" i="6"/>
  <c r="E2369" i="6"/>
  <c r="F2368" i="6"/>
  <c r="E2368" i="6"/>
  <c r="F2367" i="6"/>
  <c r="E2367" i="6"/>
  <c r="F2366" i="6"/>
  <c r="E2366" i="6"/>
  <c r="F2365" i="6"/>
  <c r="E2365" i="6"/>
  <c r="F2364" i="6"/>
  <c r="E2364" i="6"/>
  <c r="F2363" i="6"/>
  <c r="E2363" i="6"/>
  <c r="F2362" i="6"/>
  <c r="E2362" i="6"/>
  <c r="F2361" i="6"/>
  <c r="E2361" i="6"/>
  <c r="F2360" i="6"/>
  <c r="E2360" i="6"/>
  <c r="F2359" i="6"/>
  <c r="E2359" i="6"/>
  <c r="F2358" i="6"/>
  <c r="E2358" i="6"/>
  <c r="F2357" i="6"/>
  <c r="E2357" i="6"/>
  <c r="F2356" i="6"/>
  <c r="E2356" i="6"/>
  <c r="F2355" i="6"/>
  <c r="E2355" i="6"/>
  <c r="F2354" i="6"/>
  <c r="E2354" i="6"/>
  <c r="F2353" i="6"/>
  <c r="E2353" i="6"/>
  <c r="F2352" i="6"/>
  <c r="E2352" i="6"/>
  <c r="F2351" i="6"/>
  <c r="E2351" i="6"/>
  <c r="F2350" i="6"/>
  <c r="E2350" i="6"/>
  <c r="F2349" i="6"/>
  <c r="E2349" i="6"/>
  <c r="F2348" i="6"/>
  <c r="E2348" i="6"/>
  <c r="F2347" i="6"/>
  <c r="E2347" i="6"/>
  <c r="F2346" i="6"/>
  <c r="E2346" i="6"/>
  <c r="F2345" i="6"/>
  <c r="E2345" i="6"/>
  <c r="F2344" i="6"/>
  <c r="E2344" i="6"/>
  <c r="F2343" i="6"/>
  <c r="E2343" i="6"/>
  <c r="F2342" i="6"/>
  <c r="E2342" i="6"/>
  <c r="F2341" i="6"/>
  <c r="E2341" i="6"/>
  <c r="F2340" i="6"/>
  <c r="E2340" i="6"/>
  <c r="F2339" i="6"/>
  <c r="E2339" i="6"/>
  <c r="F2338" i="6"/>
  <c r="E2338" i="6"/>
  <c r="F2337" i="6"/>
  <c r="E2337" i="6"/>
  <c r="F2336" i="6"/>
  <c r="E2336" i="6"/>
  <c r="F2335" i="6"/>
  <c r="E2335" i="6"/>
  <c r="F2334" i="6"/>
  <c r="E2334" i="6"/>
  <c r="F2333" i="6"/>
  <c r="E2333" i="6"/>
  <c r="F2332" i="6"/>
  <c r="E2332" i="6"/>
  <c r="F2331" i="6"/>
  <c r="E2331" i="6"/>
  <c r="F2330" i="6"/>
  <c r="E2330" i="6"/>
  <c r="F2329" i="6"/>
  <c r="E2329" i="6"/>
  <c r="F2328" i="6"/>
  <c r="E2328" i="6"/>
  <c r="F2327" i="6"/>
  <c r="E2327" i="6"/>
  <c r="F2326" i="6"/>
  <c r="E2326" i="6"/>
  <c r="F2325" i="6"/>
  <c r="E2325" i="6"/>
  <c r="F2324" i="6"/>
  <c r="E2324" i="6"/>
  <c r="F2323" i="6"/>
  <c r="E2323" i="6"/>
  <c r="F2322" i="6"/>
  <c r="E2322" i="6"/>
  <c r="F2321" i="6"/>
  <c r="E2321" i="6"/>
  <c r="F2320" i="6"/>
  <c r="E2320" i="6"/>
  <c r="F2319" i="6"/>
  <c r="E2319" i="6"/>
  <c r="F2318" i="6"/>
  <c r="E2318" i="6"/>
  <c r="F2317" i="6"/>
  <c r="E2317" i="6"/>
  <c r="F2316" i="6"/>
  <c r="E2316" i="6"/>
  <c r="F2315" i="6"/>
  <c r="E2315" i="6"/>
  <c r="F2314" i="6"/>
  <c r="E2314" i="6"/>
  <c r="F2313" i="6"/>
  <c r="E2313" i="6"/>
  <c r="F2312" i="6"/>
  <c r="E2312" i="6"/>
  <c r="F2311" i="6"/>
  <c r="E2311" i="6"/>
  <c r="F2310" i="6"/>
  <c r="E2310" i="6"/>
  <c r="F2309" i="6"/>
  <c r="E2309" i="6"/>
  <c r="F2308" i="6"/>
  <c r="E2308" i="6"/>
  <c r="F2307" i="6"/>
  <c r="E2307" i="6"/>
  <c r="F2306" i="6"/>
  <c r="E2306" i="6"/>
  <c r="F2305" i="6"/>
  <c r="E2305" i="6"/>
  <c r="F2304" i="6"/>
  <c r="E2304" i="6"/>
  <c r="F2303" i="6"/>
  <c r="E2303" i="6"/>
  <c r="F2302" i="6"/>
  <c r="E2302" i="6"/>
  <c r="F2301" i="6"/>
  <c r="E2301" i="6"/>
  <c r="F2300" i="6"/>
  <c r="E2300" i="6"/>
  <c r="F2299" i="6"/>
  <c r="E2299" i="6"/>
  <c r="F2298" i="6"/>
  <c r="E2298" i="6"/>
  <c r="F2297" i="6"/>
  <c r="E2297" i="6"/>
  <c r="F2296" i="6"/>
  <c r="E2296" i="6"/>
  <c r="F2295" i="6"/>
  <c r="E2295" i="6"/>
  <c r="F2294" i="6"/>
  <c r="E2294" i="6"/>
  <c r="F2293" i="6"/>
  <c r="E2293" i="6"/>
  <c r="F2292" i="6"/>
  <c r="E2292" i="6"/>
  <c r="F2291" i="6"/>
  <c r="E2291" i="6"/>
  <c r="F2290" i="6"/>
  <c r="E2290" i="6"/>
  <c r="F2289" i="6"/>
  <c r="E2289" i="6"/>
  <c r="F2288" i="6"/>
  <c r="E2288" i="6"/>
  <c r="F2287" i="6"/>
  <c r="E2287" i="6"/>
  <c r="F2286" i="6"/>
  <c r="E2286" i="6"/>
  <c r="F2285" i="6"/>
  <c r="E2285" i="6"/>
  <c r="F2284" i="6"/>
  <c r="E2284" i="6"/>
  <c r="F2283" i="6"/>
  <c r="E2283" i="6"/>
  <c r="F2282" i="6"/>
  <c r="E2282" i="6"/>
  <c r="F2281" i="6"/>
  <c r="E2281" i="6"/>
  <c r="F2280" i="6"/>
  <c r="E2280" i="6"/>
  <c r="F2279" i="6"/>
  <c r="E2279" i="6"/>
  <c r="F2278" i="6"/>
  <c r="E2278" i="6"/>
  <c r="F2277" i="6"/>
  <c r="E2277" i="6"/>
  <c r="F2276" i="6"/>
  <c r="E2276" i="6"/>
  <c r="F2275" i="6"/>
  <c r="E2275" i="6"/>
  <c r="F2274" i="6"/>
  <c r="E2274" i="6"/>
  <c r="F2273" i="6"/>
  <c r="E2273" i="6"/>
  <c r="F2272" i="6"/>
  <c r="E2272" i="6"/>
  <c r="F2271" i="6"/>
  <c r="E2271" i="6"/>
  <c r="F2270" i="6"/>
  <c r="E2270" i="6"/>
  <c r="F2269" i="6"/>
  <c r="E2269" i="6"/>
  <c r="F2268" i="6"/>
  <c r="E2268" i="6"/>
  <c r="F2267" i="6"/>
  <c r="E2267" i="6"/>
  <c r="F2266" i="6"/>
  <c r="E2266" i="6"/>
  <c r="F2265" i="6"/>
  <c r="E2265" i="6"/>
  <c r="F2264" i="6"/>
  <c r="E2264" i="6"/>
  <c r="F2263" i="6"/>
  <c r="E2263" i="6"/>
  <c r="F2262" i="6"/>
  <c r="E2262" i="6"/>
  <c r="F2261" i="6"/>
  <c r="E2261" i="6"/>
  <c r="F2260" i="6"/>
  <c r="E2260" i="6"/>
  <c r="F2259" i="6"/>
  <c r="E2259" i="6"/>
  <c r="F2258" i="6"/>
  <c r="E2258" i="6"/>
  <c r="F2257" i="6"/>
  <c r="E2257" i="6"/>
  <c r="F2256" i="6"/>
  <c r="E2256" i="6"/>
  <c r="F2255" i="6"/>
  <c r="E2255" i="6"/>
  <c r="F2254" i="6"/>
  <c r="E2254" i="6"/>
  <c r="F2253" i="6"/>
  <c r="E2253" i="6"/>
  <c r="F2252" i="6"/>
  <c r="E2252" i="6"/>
  <c r="F2251" i="6"/>
  <c r="E2251" i="6"/>
  <c r="F2250" i="6"/>
  <c r="E2250" i="6"/>
  <c r="F2249" i="6"/>
  <c r="E2249" i="6"/>
  <c r="F2248" i="6"/>
  <c r="E2248" i="6"/>
  <c r="F2247" i="6"/>
  <c r="E2247" i="6"/>
  <c r="F2246" i="6"/>
  <c r="E2246" i="6"/>
  <c r="F2245" i="6"/>
  <c r="E2245" i="6"/>
  <c r="F2244" i="6"/>
  <c r="E2244" i="6"/>
  <c r="F2243" i="6"/>
  <c r="E2243" i="6"/>
  <c r="F2242" i="6"/>
  <c r="E2242" i="6"/>
  <c r="F2241" i="6"/>
  <c r="E2241" i="6"/>
  <c r="F2240" i="6"/>
  <c r="E2240" i="6"/>
  <c r="F2239" i="6"/>
  <c r="E2239" i="6"/>
  <c r="F2238" i="6"/>
  <c r="E2238" i="6"/>
  <c r="F2237" i="6"/>
  <c r="E2237" i="6"/>
  <c r="F2236" i="6"/>
  <c r="E2236" i="6"/>
  <c r="F2235" i="6"/>
  <c r="E2235" i="6"/>
  <c r="F2234" i="6"/>
  <c r="E2234" i="6"/>
  <c r="F2233" i="6"/>
  <c r="E2233" i="6"/>
  <c r="F2232" i="6"/>
  <c r="E2232" i="6"/>
  <c r="F2231" i="6"/>
  <c r="E2231" i="6"/>
  <c r="F2230" i="6"/>
  <c r="E2230" i="6"/>
  <c r="F2229" i="6"/>
  <c r="E2229" i="6"/>
  <c r="F2228" i="6"/>
  <c r="E2228" i="6"/>
  <c r="F2227" i="6"/>
  <c r="E2227" i="6"/>
  <c r="F2226" i="6"/>
  <c r="E2226" i="6"/>
  <c r="F2225" i="6"/>
  <c r="E2225" i="6"/>
  <c r="F2224" i="6"/>
  <c r="E2224" i="6"/>
  <c r="F2223" i="6"/>
  <c r="E2223" i="6"/>
  <c r="F2222" i="6"/>
  <c r="E2222" i="6"/>
  <c r="F2221" i="6"/>
  <c r="E2221" i="6"/>
  <c r="F2220" i="6"/>
  <c r="E2220" i="6"/>
  <c r="F2219" i="6"/>
  <c r="E2219" i="6"/>
  <c r="F2218" i="6"/>
  <c r="E2218" i="6"/>
  <c r="F2217" i="6"/>
  <c r="E2217" i="6"/>
  <c r="F2216" i="6"/>
  <c r="E2216" i="6"/>
  <c r="F2215" i="6"/>
  <c r="E2215" i="6"/>
  <c r="F2214" i="6"/>
  <c r="E2214" i="6"/>
  <c r="F2213" i="6"/>
  <c r="E2213" i="6"/>
  <c r="F2212" i="6"/>
  <c r="E2212" i="6"/>
  <c r="F2211" i="6"/>
  <c r="E2211" i="6"/>
  <c r="F2210" i="6"/>
  <c r="E2210" i="6"/>
  <c r="F2209" i="6"/>
  <c r="E2209" i="6"/>
  <c r="F2208" i="6"/>
  <c r="E2208" i="6"/>
  <c r="F2207" i="6"/>
  <c r="E2207" i="6"/>
  <c r="F2206" i="6"/>
  <c r="E2206" i="6"/>
  <c r="F2205" i="6"/>
  <c r="E2205" i="6"/>
  <c r="F2204" i="6"/>
  <c r="E2204" i="6"/>
  <c r="F2203" i="6"/>
  <c r="E2203" i="6"/>
  <c r="F2202" i="6"/>
  <c r="E2202" i="6"/>
  <c r="F2201" i="6"/>
  <c r="E2201" i="6"/>
  <c r="F2200" i="6"/>
  <c r="E2200" i="6"/>
  <c r="F2199" i="6"/>
  <c r="E2199" i="6"/>
  <c r="F2198" i="6"/>
  <c r="E2198" i="6"/>
  <c r="F2197" i="6"/>
  <c r="E2197" i="6"/>
  <c r="F2196" i="6"/>
  <c r="E2196" i="6"/>
  <c r="F2195" i="6"/>
  <c r="E2195" i="6"/>
  <c r="F2194" i="6"/>
  <c r="E2194" i="6"/>
  <c r="F2193" i="6"/>
  <c r="E2193" i="6"/>
  <c r="F2192" i="6"/>
  <c r="E2192" i="6"/>
  <c r="F2191" i="6"/>
  <c r="E2191" i="6"/>
  <c r="F2190" i="6"/>
  <c r="E2190" i="6"/>
  <c r="F2189" i="6"/>
  <c r="E2189" i="6"/>
  <c r="F2188" i="6"/>
  <c r="E2188" i="6"/>
  <c r="F2187" i="6"/>
  <c r="E2187" i="6"/>
  <c r="F2186" i="6"/>
  <c r="E2186" i="6"/>
  <c r="F2185" i="6"/>
  <c r="E2185" i="6"/>
  <c r="F2184" i="6"/>
  <c r="E2184" i="6"/>
  <c r="F2183" i="6"/>
  <c r="E2183" i="6"/>
  <c r="F2182" i="6"/>
  <c r="E2182" i="6"/>
  <c r="F2181" i="6"/>
  <c r="E2181" i="6"/>
  <c r="F2180" i="6"/>
  <c r="E2180" i="6"/>
  <c r="F2179" i="6"/>
  <c r="E2179" i="6"/>
  <c r="F2178" i="6"/>
  <c r="E2178" i="6"/>
  <c r="F2177" i="6"/>
  <c r="E2177" i="6"/>
  <c r="F2176" i="6"/>
  <c r="E2176" i="6"/>
  <c r="F2175" i="6"/>
  <c r="E2175" i="6"/>
  <c r="F2174" i="6"/>
  <c r="E2174" i="6"/>
  <c r="F2173" i="6"/>
  <c r="E2173" i="6"/>
  <c r="F2172" i="6"/>
  <c r="E2172" i="6"/>
  <c r="F2171" i="6"/>
  <c r="E2171" i="6"/>
  <c r="F2170" i="6"/>
  <c r="E2170" i="6"/>
  <c r="F2169" i="6"/>
  <c r="E2169" i="6"/>
  <c r="F2168" i="6"/>
  <c r="E2168" i="6"/>
  <c r="F2167" i="6"/>
  <c r="E2167" i="6"/>
  <c r="F2166" i="6"/>
  <c r="E2166" i="6"/>
  <c r="F2165" i="6"/>
  <c r="E2165" i="6"/>
  <c r="F2164" i="6"/>
  <c r="E2164" i="6"/>
  <c r="F2163" i="6"/>
  <c r="E2163" i="6"/>
  <c r="F2162" i="6"/>
  <c r="E2162" i="6"/>
  <c r="F2161" i="6"/>
  <c r="E2161" i="6"/>
  <c r="F2160" i="6"/>
  <c r="E2160" i="6"/>
  <c r="F2159" i="6"/>
  <c r="E2159" i="6"/>
  <c r="F2158" i="6"/>
  <c r="E2158" i="6"/>
  <c r="F2157" i="6"/>
  <c r="E2157" i="6"/>
  <c r="F2156" i="6"/>
  <c r="E2156" i="6"/>
  <c r="F2155" i="6"/>
  <c r="E2155" i="6"/>
  <c r="F2154" i="6"/>
  <c r="E2154" i="6"/>
  <c r="F2153" i="6"/>
  <c r="E2153" i="6"/>
  <c r="F2152" i="6"/>
  <c r="E2152" i="6"/>
  <c r="F2151" i="6"/>
  <c r="E2151" i="6"/>
  <c r="F2150" i="6"/>
  <c r="E2150" i="6"/>
  <c r="F2149" i="6"/>
  <c r="E2149" i="6"/>
  <c r="F2148" i="6"/>
  <c r="E2148" i="6"/>
  <c r="F2147" i="6"/>
  <c r="E2147" i="6"/>
  <c r="F2146" i="6"/>
  <c r="E2146" i="6"/>
  <c r="F2145" i="6"/>
  <c r="E2145" i="6"/>
  <c r="F2144" i="6"/>
  <c r="E2144" i="6"/>
  <c r="F2143" i="6"/>
  <c r="E2143" i="6"/>
  <c r="F2142" i="6"/>
  <c r="E2142" i="6"/>
  <c r="F2141" i="6"/>
  <c r="E2141" i="6"/>
  <c r="F2140" i="6"/>
  <c r="E2140" i="6"/>
  <c r="F2139" i="6"/>
  <c r="E2139" i="6"/>
  <c r="F2138" i="6"/>
  <c r="E2138" i="6"/>
  <c r="F2137" i="6"/>
  <c r="E2137" i="6"/>
  <c r="F2136" i="6"/>
  <c r="E2136" i="6"/>
  <c r="F2135" i="6"/>
  <c r="E2135" i="6"/>
  <c r="F2134" i="6"/>
  <c r="E2134" i="6"/>
  <c r="F2133" i="6"/>
  <c r="E2133" i="6"/>
  <c r="F2132" i="6"/>
  <c r="E2132" i="6"/>
  <c r="F2131" i="6"/>
  <c r="E2131" i="6"/>
  <c r="F2130" i="6"/>
  <c r="E2130" i="6"/>
  <c r="F2129" i="6"/>
  <c r="E2129" i="6"/>
  <c r="F2128" i="6"/>
  <c r="E2128" i="6"/>
  <c r="F2127" i="6"/>
  <c r="E2127" i="6"/>
  <c r="F2126" i="6"/>
  <c r="E2126" i="6"/>
  <c r="F2125" i="6"/>
  <c r="E2125" i="6"/>
  <c r="F2124" i="6"/>
  <c r="E2124" i="6"/>
  <c r="F2123" i="6"/>
  <c r="E2123" i="6"/>
  <c r="F2122" i="6"/>
  <c r="E2122" i="6"/>
  <c r="F2121" i="6"/>
  <c r="E2121" i="6"/>
  <c r="F2120" i="6"/>
  <c r="E2120" i="6"/>
  <c r="F2119" i="6"/>
  <c r="E2119" i="6"/>
  <c r="F2118" i="6"/>
  <c r="E2118" i="6"/>
  <c r="F2117" i="6"/>
  <c r="E2117" i="6"/>
  <c r="F2116" i="6"/>
  <c r="E2116" i="6"/>
  <c r="F2115" i="6"/>
  <c r="E2115" i="6"/>
  <c r="F2114" i="6"/>
  <c r="E2114" i="6"/>
  <c r="F2113" i="6"/>
  <c r="E2113" i="6"/>
  <c r="F2112" i="6"/>
  <c r="E2112" i="6"/>
  <c r="F2111" i="6"/>
  <c r="E2111" i="6"/>
  <c r="F2110" i="6"/>
  <c r="E2110" i="6"/>
  <c r="F2109" i="6"/>
  <c r="E2109" i="6"/>
  <c r="F2108" i="6"/>
  <c r="E2108" i="6"/>
  <c r="F2107" i="6"/>
  <c r="E2107" i="6"/>
  <c r="F2106" i="6"/>
  <c r="E2106" i="6"/>
  <c r="F2105" i="6"/>
  <c r="E2105" i="6"/>
  <c r="F2104" i="6"/>
  <c r="E2104" i="6"/>
  <c r="F2103" i="6"/>
  <c r="E2103" i="6"/>
  <c r="F2102" i="6"/>
  <c r="E2102" i="6"/>
  <c r="F2101" i="6"/>
  <c r="E2101" i="6"/>
  <c r="F2100" i="6"/>
  <c r="E2100" i="6"/>
  <c r="F2099" i="6"/>
  <c r="E2099" i="6"/>
  <c r="F2098" i="6"/>
  <c r="E2098" i="6"/>
  <c r="F2097" i="6"/>
  <c r="E2097" i="6"/>
  <c r="F2096" i="6"/>
  <c r="E2096" i="6"/>
  <c r="F2095" i="6"/>
  <c r="E2095" i="6"/>
  <c r="F2094" i="6"/>
  <c r="E2094" i="6"/>
  <c r="F2093" i="6"/>
  <c r="E2093" i="6"/>
  <c r="F2092" i="6"/>
  <c r="E2092" i="6"/>
  <c r="F2091" i="6"/>
  <c r="E2091" i="6"/>
  <c r="F2090" i="6"/>
  <c r="E2090" i="6"/>
  <c r="F2089" i="6"/>
  <c r="E2089" i="6"/>
  <c r="F2088" i="6"/>
  <c r="E2088" i="6"/>
  <c r="F2087" i="6"/>
  <c r="E2087" i="6"/>
  <c r="F2086" i="6"/>
  <c r="E2086" i="6"/>
  <c r="F2085" i="6"/>
  <c r="E2085" i="6"/>
  <c r="F2084" i="6"/>
  <c r="E2084" i="6"/>
  <c r="F2083" i="6"/>
  <c r="E2083" i="6"/>
  <c r="F2082" i="6"/>
  <c r="E2082" i="6"/>
  <c r="F2081" i="6"/>
  <c r="E2081" i="6"/>
  <c r="F2080" i="6"/>
  <c r="E2080" i="6"/>
  <c r="F2079" i="6"/>
  <c r="E2079" i="6"/>
  <c r="F2078" i="6"/>
  <c r="E2078" i="6"/>
  <c r="F2077" i="6"/>
  <c r="E2077" i="6"/>
  <c r="F2076" i="6"/>
  <c r="E2076" i="6"/>
  <c r="F2075" i="6"/>
  <c r="E2075" i="6"/>
  <c r="F2074" i="6"/>
  <c r="E2074" i="6"/>
  <c r="F2073" i="6"/>
  <c r="E2073" i="6"/>
  <c r="F2072" i="6"/>
  <c r="E2072" i="6"/>
  <c r="F2071" i="6"/>
  <c r="E2071" i="6"/>
  <c r="F2070" i="6"/>
  <c r="E2070" i="6"/>
  <c r="F2069" i="6"/>
  <c r="E2069" i="6"/>
  <c r="F2068" i="6"/>
  <c r="E2068" i="6"/>
  <c r="F2067" i="6"/>
  <c r="E2067" i="6"/>
  <c r="F2066" i="6"/>
  <c r="E2066" i="6"/>
  <c r="F2065" i="6"/>
  <c r="E2065" i="6"/>
  <c r="F2064" i="6"/>
  <c r="E2064" i="6"/>
  <c r="F2063" i="6"/>
  <c r="E2063" i="6"/>
  <c r="F2062" i="6"/>
  <c r="E2062" i="6"/>
  <c r="F2061" i="6"/>
  <c r="E2061" i="6"/>
  <c r="F2060" i="6"/>
  <c r="E2060" i="6"/>
  <c r="F2059" i="6"/>
  <c r="E2059" i="6"/>
  <c r="F2058" i="6"/>
  <c r="E2058" i="6"/>
  <c r="F2057" i="6"/>
  <c r="E2057" i="6"/>
  <c r="F2056" i="6"/>
  <c r="E2056" i="6"/>
  <c r="F2055" i="6"/>
  <c r="E2055" i="6"/>
  <c r="F2054" i="6"/>
  <c r="E2054" i="6"/>
  <c r="F2053" i="6"/>
  <c r="E2053" i="6"/>
  <c r="F2052" i="6"/>
  <c r="E2052" i="6"/>
  <c r="F2051" i="6"/>
  <c r="E2051" i="6"/>
  <c r="F2050" i="6"/>
  <c r="E2050" i="6"/>
  <c r="F2049" i="6"/>
  <c r="E2049" i="6"/>
  <c r="F2048" i="6"/>
  <c r="E2048" i="6"/>
  <c r="F2047" i="6"/>
  <c r="E2047" i="6"/>
  <c r="F2046" i="6"/>
  <c r="E2046" i="6"/>
  <c r="F2045" i="6"/>
  <c r="E2045" i="6"/>
  <c r="F2044" i="6"/>
  <c r="E2044" i="6"/>
  <c r="F2043" i="6"/>
  <c r="E2043" i="6"/>
  <c r="F2042" i="6"/>
  <c r="E2042" i="6"/>
  <c r="F2041" i="6"/>
  <c r="E2041" i="6"/>
  <c r="F2040" i="6"/>
  <c r="E2040" i="6"/>
  <c r="F2039" i="6"/>
  <c r="E2039" i="6"/>
  <c r="F2038" i="6"/>
  <c r="E2038" i="6"/>
  <c r="F2037" i="6"/>
  <c r="E2037" i="6"/>
  <c r="F2036" i="6"/>
  <c r="E2036" i="6"/>
  <c r="F2035" i="6"/>
  <c r="E2035" i="6"/>
  <c r="F2034" i="6"/>
  <c r="E2034" i="6"/>
  <c r="F2033" i="6"/>
  <c r="E2033" i="6"/>
  <c r="F2032" i="6"/>
  <c r="E2032" i="6"/>
  <c r="F2031" i="6"/>
  <c r="E2031" i="6"/>
  <c r="F2030" i="6"/>
  <c r="E2030" i="6"/>
  <c r="F2029" i="6"/>
  <c r="E2029" i="6"/>
  <c r="F2028" i="6"/>
  <c r="E2028" i="6"/>
  <c r="F2027" i="6"/>
  <c r="E2027" i="6"/>
  <c r="F2026" i="6"/>
  <c r="E2026" i="6"/>
  <c r="F2025" i="6"/>
  <c r="E2025" i="6"/>
  <c r="F2024" i="6"/>
  <c r="E2024" i="6"/>
  <c r="F2023" i="6"/>
  <c r="E2023" i="6"/>
  <c r="F2022" i="6"/>
  <c r="E2022" i="6"/>
  <c r="F2021" i="6"/>
  <c r="E2021" i="6"/>
  <c r="AI5" i="6" l="1"/>
  <c r="Q6" i="6"/>
  <c r="S6" i="6" s="1"/>
  <c r="U6" i="6"/>
  <c r="AH5" i="6"/>
  <c r="P6" i="6"/>
  <c r="R6" i="6" s="1"/>
  <c r="T6" i="6"/>
  <c r="AJ6" i="2"/>
  <c r="AC6" i="2"/>
  <c r="AE6" i="2"/>
  <c r="AM6" i="2"/>
  <c r="V6" i="6" l="1"/>
  <c r="W6" i="6"/>
  <c r="Y6" i="6" s="1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A6" i="6" l="1"/>
  <c r="AC6" i="6" s="1"/>
  <c r="X6" i="6"/>
  <c r="Z6" i="6" s="1"/>
  <c r="AB6" i="6" s="1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AE6" i="6" l="1"/>
  <c r="AD6" i="6"/>
  <c r="AF6" i="6" s="1"/>
  <c r="AG6" i="6"/>
  <c r="Z2" i="2"/>
  <c r="P7" i="6" l="1"/>
  <c r="R7" i="6" s="1"/>
  <c r="AH6" i="6"/>
  <c r="T7" i="6" s="1"/>
  <c r="AI6" i="6"/>
  <c r="Q7" i="6"/>
  <c r="S7" i="6" s="1"/>
  <c r="U7" i="6"/>
  <c r="AN2771" i="6"/>
  <c r="AM2771" i="6"/>
  <c r="AN2770" i="6"/>
  <c r="AM2770" i="6"/>
  <c r="AN2769" i="6"/>
  <c r="AM2769" i="6"/>
  <c r="AN2768" i="6"/>
  <c r="AM2768" i="6"/>
  <c r="AN2767" i="6"/>
  <c r="AM2767" i="6"/>
  <c r="AN2766" i="6"/>
  <c r="AM2766" i="6"/>
  <c r="AN2765" i="6"/>
  <c r="AM2765" i="6"/>
  <c r="AN2764" i="6"/>
  <c r="AM2764" i="6"/>
  <c r="AN2763" i="6"/>
  <c r="AM2763" i="6"/>
  <c r="AN2762" i="6"/>
  <c r="AM2762" i="6"/>
  <c r="AN2761" i="6"/>
  <c r="AM2761" i="6"/>
  <c r="AN2760" i="6"/>
  <c r="AM2760" i="6"/>
  <c r="AN2759" i="6"/>
  <c r="AM2759" i="6"/>
  <c r="AN2758" i="6"/>
  <c r="AM2758" i="6"/>
  <c r="AN2757" i="6"/>
  <c r="AM2757" i="6"/>
  <c r="AN2756" i="6"/>
  <c r="AM2756" i="6"/>
  <c r="AN2755" i="6"/>
  <c r="AM2755" i="6"/>
  <c r="AN2754" i="6"/>
  <c r="AM2754" i="6"/>
  <c r="AN2753" i="6"/>
  <c r="AM2753" i="6"/>
  <c r="AN2752" i="6"/>
  <c r="AM2752" i="6"/>
  <c r="AN2751" i="6"/>
  <c r="AM2751" i="6"/>
  <c r="AN2750" i="6"/>
  <c r="AM2750" i="6"/>
  <c r="AN2749" i="6"/>
  <c r="AM2749" i="6"/>
  <c r="AN2748" i="6"/>
  <c r="AM2748" i="6"/>
  <c r="AN2747" i="6"/>
  <c r="AM2747" i="6"/>
  <c r="AN2746" i="6"/>
  <c r="AM2746" i="6"/>
  <c r="AN2745" i="6"/>
  <c r="AM2745" i="6"/>
  <c r="AN2744" i="6"/>
  <c r="AM2744" i="6"/>
  <c r="AN2743" i="6"/>
  <c r="AM2743" i="6"/>
  <c r="AN2742" i="6"/>
  <c r="AM2742" i="6"/>
  <c r="AN2741" i="6"/>
  <c r="AM2741" i="6"/>
  <c r="AN2740" i="6"/>
  <c r="AM2740" i="6"/>
  <c r="AN2739" i="6"/>
  <c r="AM2739" i="6"/>
  <c r="AN2738" i="6"/>
  <c r="AM2738" i="6"/>
  <c r="AN2737" i="6"/>
  <c r="AM2737" i="6"/>
  <c r="AN2736" i="6"/>
  <c r="AM2736" i="6"/>
  <c r="AN2735" i="6"/>
  <c r="AM2735" i="6"/>
  <c r="AN2734" i="6"/>
  <c r="AM2734" i="6"/>
  <c r="AN2733" i="6"/>
  <c r="AM2733" i="6"/>
  <c r="AN2732" i="6"/>
  <c r="AM2732" i="6"/>
  <c r="AN2731" i="6"/>
  <c r="AM2731" i="6"/>
  <c r="AN2730" i="6"/>
  <c r="AM2730" i="6"/>
  <c r="AN2729" i="6"/>
  <c r="AM2729" i="6"/>
  <c r="AN2728" i="6"/>
  <c r="AM2728" i="6"/>
  <c r="AN2727" i="6"/>
  <c r="AM2727" i="6"/>
  <c r="AN2726" i="6"/>
  <c r="AM2726" i="6"/>
  <c r="AN2725" i="6"/>
  <c r="AM2725" i="6"/>
  <c r="AN2724" i="6"/>
  <c r="AM2724" i="6"/>
  <c r="AN2723" i="6"/>
  <c r="AM2723" i="6"/>
  <c r="AN2722" i="6"/>
  <c r="AM2722" i="6"/>
  <c r="AN2721" i="6"/>
  <c r="AM2721" i="6"/>
  <c r="AN2720" i="6"/>
  <c r="AM2720" i="6"/>
  <c r="AN2719" i="6"/>
  <c r="AM2719" i="6"/>
  <c r="AN2718" i="6"/>
  <c r="AM2718" i="6"/>
  <c r="AN2717" i="6"/>
  <c r="AM2717" i="6"/>
  <c r="AN2716" i="6"/>
  <c r="AM2716" i="6"/>
  <c r="AN2715" i="6"/>
  <c r="AM2715" i="6"/>
  <c r="AN2714" i="6"/>
  <c r="AM2714" i="6"/>
  <c r="AN2713" i="6"/>
  <c r="AM2713" i="6"/>
  <c r="AN2712" i="6"/>
  <c r="AM2712" i="6"/>
  <c r="AN2711" i="6"/>
  <c r="AM2711" i="6"/>
  <c r="AN2710" i="6"/>
  <c r="AM2710" i="6"/>
  <c r="AN2709" i="6"/>
  <c r="AM2709" i="6"/>
  <c r="AN2708" i="6"/>
  <c r="AM2708" i="6"/>
  <c r="AN2707" i="6"/>
  <c r="AM2707" i="6"/>
  <c r="AN2706" i="6"/>
  <c r="AM2706" i="6"/>
  <c r="AN2705" i="6"/>
  <c r="AM2705" i="6"/>
  <c r="AN2704" i="6"/>
  <c r="AM2704" i="6"/>
  <c r="AN2703" i="6"/>
  <c r="AM2703" i="6"/>
  <c r="AN2702" i="6"/>
  <c r="AM2702" i="6"/>
  <c r="AN2701" i="6"/>
  <c r="AM2701" i="6"/>
  <c r="AN2700" i="6"/>
  <c r="AM2700" i="6"/>
  <c r="AN2699" i="6"/>
  <c r="AM2699" i="6"/>
  <c r="AN2698" i="6"/>
  <c r="AM2698" i="6"/>
  <c r="AN2697" i="6"/>
  <c r="AM2697" i="6"/>
  <c r="AN2696" i="6"/>
  <c r="AM2696" i="6"/>
  <c r="AN2695" i="6"/>
  <c r="AM2695" i="6"/>
  <c r="AN2694" i="6"/>
  <c r="AM2694" i="6"/>
  <c r="AN2693" i="6"/>
  <c r="AM2693" i="6"/>
  <c r="AN2692" i="6"/>
  <c r="AM2692" i="6"/>
  <c r="AN2691" i="6"/>
  <c r="AM2691" i="6"/>
  <c r="AN2690" i="6"/>
  <c r="AM2690" i="6"/>
  <c r="AN2689" i="6"/>
  <c r="AM2689" i="6"/>
  <c r="AN2688" i="6"/>
  <c r="AM2688" i="6"/>
  <c r="AN2687" i="6"/>
  <c r="AM2687" i="6"/>
  <c r="AN2686" i="6"/>
  <c r="AM2686" i="6"/>
  <c r="AN2685" i="6"/>
  <c r="AM2685" i="6"/>
  <c r="AN2684" i="6"/>
  <c r="AM2684" i="6"/>
  <c r="AN2683" i="6"/>
  <c r="AM2683" i="6"/>
  <c r="AN2682" i="6"/>
  <c r="AM2682" i="6"/>
  <c r="AN2681" i="6"/>
  <c r="AM2681" i="6"/>
  <c r="AN2680" i="6"/>
  <c r="AM2680" i="6"/>
  <c r="AN2679" i="6"/>
  <c r="AM2679" i="6"/>
  <c r="AN2678" i="6"/>
  <c r="AM2678" i="6"/>
  <c r="AN2677" i="6"/>
  <c r="AM2677" i="6"/>
  <c r="AN2676" i="6"/>
  <c r="AM2676" i="6"/>
  <c r="AN2675" i="6"/>
  <c r="AM2675" i="6"/>
  <c r="AN2674" i="6"/>
  <c r="AM2674" i="6"/>
  <c r="AN2673" i="6"/>
  <c r="AM2673" i="6"/>
  <c r="AN2672" i="6"/>
  <c r="AM2672" i="6"/>
  <c r="AN2671" i="6"/>
  <c r="AM2671" i="6"/>
  <c r="AN2670" i="6"/>
  <c r="AM2670" i="6"/>
  <c r="AN2669" i="6"/>
  <c r="AM2669" i="6"/>
  <c r="AN2668" i="6"/>
  <c r="AM2668" i="6"/>
  <c r="AN2667" i="6"/>
  <c r="AM2667" i="6"/>
  <c r="AN2666" i="6"/>
  <c r="AM2666" i="6"/>
  <c r="AN2665" i="6"/>
  <c r="AM2665" i="6"/>
  <c r="AN2664" i="6"/>
  <c r="AM2664" i="6"/>
  <c r="AN2663" i="6"/>
  <c r="AM2663" i="6"/>
  <c r="AN2662" i="6"/>
  <c r="AM2662" i="6"/>
  <c r="AN2661" i="6"/>
  <c r="AM2661" i="6"/>
  <c r="AN2660" i="6"/>
  <c r="AM2660" i="6"/>
  <c r="AN2659" i="6"/>
  <c r="AM2659" i="6"/>
  <c r="AN2658" i="6"/>
  <c r="AM2658" i="6"/>
  <c r="AN2657" i="6"/>
  <c r="AM2657" i="6"/>
  <c r="AN2656" i="6"/>
  <c r="AM2656" i="6"/>
  <c r="AN2655" i="6"/>
  <c r="AM2655" i="6"/>
  <c r="AN2654" i="6"/>
  <c r="AM2654" i="6"/>
  <c r="AN2653" i="6"/>
  <c r="AM2653" i="6"/>
  <c r="AN2652" i="6"/>
  <c r="AM2652" i="6"/>
  <c r="AN2651" i="6"/>
  <c r="AM2651" i="6"/>
  <c r="AN2650" i="6"/>
  <c r="AM2650" i="6"/>
  <c r="AN2649" i="6"/>
  <c r="AM2649" i="6"/>
  <c r="AN2648" i="6"/>
  <c r="AM2648" i="6"/>
  <c r="AN2647" i="6"/>
  <c r="AM2647" i="6"/>
  <c r="AN2646" i="6"/>
  <c r="AM2646" i="6"/>
  <c r="AN2645" i="6"/>
  <c r="AM2645" i="6"/>
  <c r="AN2644" i="6"/>
  <c r="AM2644" i="6"/>
  <c r="AN2643" i="6"/>
  <c r="AM2643" i="6"/>
  <c r="AN2642" i="6"/>
  <c r="AM2642" i="6"/>
  <c r="AN2641" i="6"/>
  <c r="AM2641" i="6"/>
  <c r="AN2640" i="6"/>
  <c r="AM2640" i="6"/>
  <c r="AN2639" i="6"/>
  <c r="AM2639" i="6"/>
  <c r="AN2638" i="6"/>
  <c r="AM2638" i="6"/>
  <c r="AN2637" i="6"/>
  <c r="AM2637" i="6"/>
  <c r="AN2636" i="6"/>
  <c r="AM2636" i="6"/>
  <c r="AN2635" i="6"/>
  <c r="AM2635" i="6"/>
  <c r="AN2634" i="6"/>
  <c r="AM2634" i="6"/>
  <c r="AN2633" i="6"/>
  <c r="AM2633" i="6"/>
  <c r="AN2632" i="6"/>
  <c r="AM2632" i="6"/>
  <c r="AN2631" i="6"/>
  <c r="AM2631" i="6"/>
  <c r="AN2630" i="6"/>
  <c r="AM2630" i="6"/>
  <c r="AN2629" i="6"/>
  <c r="AM2629" i="6"/>
  <c r="AN2628" i="6"/>
  <c r="AM2628" i="6"/>
  <c r="AN2627" i="6"/>
  <c r="AM2627" i="6"/>
  <c r="AN2626" i="6"/>
  <c r="AM2626" i="6"/>
  <c r="AN2625" i="6"/>
  <c r="AM2625" i="6"/>
  <c r="AN2624" i="6"/>
  <c r="AM2624" i="6"/>
  <c r="AN2623" i="6"/>
  <c r="AM2623" i="6"/>
  <c r="AN2622" i="6"/>
  <c r="AM2622" i="6"/>
  <c r="AN2621" i="6"/>
  <c r="AM2621" i="6"/>
  <c r="AN2620" i="6"/>
  <c r="AM2620" i="6"/>
  <c r="AN2619" i="6"/>
  <c r="AM2619" i="6"/>
  <c r="AN2618" i="6"/>
  <c r="AM2618" i="6"/>
  <c r="AN2617" i="6"/>
  <c r="AM2617" i="6"/>
  <c r="AN2616" i="6"/>
  <c r="AM2616" i="6"/>
  <c r="AN2615" i="6"/>
  <c r="AM2615" i="6"/>
  <c r="AN2614" i="6"/>
  <c r="AM2614" i="6"/>
  <c r="AN2613" i="6"/>
  <c r="AM2613" i="6"/>
  <c r="AN2612" i="6"/>
  <c r="AM2612" i="6"/>
  <c r="AN2611" i="6"/>
  <c r="AM2611" i="6"/>
  <c r="AN2610" i="6"/>
  <c r="AM2610" i="6"/>
  <c r="AN2609" i="6"/>
  <c r="AM2609" i="6"/>
  <c r="AN2608" i="6"/>
  <c r="AM2608" i="6"/>
  <c r="AN2607" i="6"/>
  <c r="AM2607" i="6"/>
  <c r="AN2606" i="6"/>
  <c r="AM2606" i="6"/>
  <c r="AN2605" i="6"/>
  <c r="AM2605" i="6"/>
  <c r="AN2604" i="6"/>
  <c r="AM2604" i="6"/>
  <c r="AN2603" i="6"/>
  <c r="AM2603" i="6"/>
  <c r="AN2602" i="6"/>
  <c r="AM2602" i="6"/>
  <c r="AN2601" i="6"/>
  <c r="AM2601" i="6"/>
  <c r="AN2600" i="6"/>
  <c r="AM2600" i="6"/>
  <c r="AN2599" i="6"/>
  <c r="AM2599" i="6"/>
  <c r="AN2598" i="6"/>
  <c r="AM2598" i="6"/>
  <c r="AN2597" i="6"/>
  <c r="AM2597" i="6"/>
  <c r="AN2596" i="6"/>
  <c r="AM2596" i="6"/>
  <c r="AN2595" i="6"/>
  <c r="AM2595" i="6"/>
  <c r="AN2594" i="6"/>
  <c r="AM2594" i="6"/>
  <c r="AN2593" i="6"/>
  <c r="AM2593" i="6"/>
  <c r="AN2592" i="6"/>
  <c r="AM2592" i="6"/>
  <c r="AN2591" i="6"/>
  <c r="AM2591" i="6"/>
  <c r="AN2590" i="6"/>
  <c r="AM2590" i="6"/>
  <c r="AN2589" i="6"/>
  <c r="AM2589" i="6"/>
  <c r="AN2588" i="6"/>
  <c r="AM2588" i="6"/>
  <c r="AN2587" i="6"/>
  <c r="AM2587" i="6"/>
  <c r="AN2586" i="6"/>
  <c r="AM2586" i="6"/>
  <c r="AN2585" i="6"/>
  <c r="AM2585" i="6"/>
  <c r="AN2584" i="6"/>
  <c r="AM2584" i="6"/>
  <c r="AN2583" i="6"/>
  <c r="AM2583" i="6"/>
  <c r="AN2582" i="6"/>
  <c r="AM2582" i="6"/>
  <c r="AN2581" i="6"/>
  <c r="AM2581" i="6"/>
  <c r="AN2580" i="6"/>
  <c r="AM2580" i="6"/>
  <c r="AN2579" i="6"/>
  <c r="AM2579" i="6"/>
  <c r="AN2578" i="6"/>
  <c r="AM2578" i="6"/>
  <c r="AN2577" i="6"/>
  <c r="AM2577" i="6"/>
  <c r="AN2576" i="6"/>
  <c r="AM2576" i="6"/>
  <c r="AN2575" i="6"/>
  <c r="AM2575" i="6"/>
  <c r="AN2574" i="6"/>
  <c r="AM2574" i="6"/>
  <c r="AN2573" i="6"/>
  <c r="AM2573" i="6"/>
  <c r="AN2572" i="6"/>
  <c r="AM2572" i="6"/>
  <c r="AN2571" i="6"/>
  <c r="AM2571" i="6"/>
  <c r="AN2570" i="6"/>
  <c r="AM2570" i="6"/>
  <c r="AN2569" i="6"/>
  <c r="AM2569" i="6"/>
  <c r="AN2568" i="6"/>
  <c r="AM2568" i="6"/>
  <c r="AN2567" i="6"/>
  <c r="AM2567" i="6"/>
  <c r="AN2566" i="6"/>
  <c r="AM2566" i="6"/>
  <c r="AN2565" i="6"/>
  <c r="AM2565" i="6"/>
  <c r="AN2564" i="6"/>
  <c r="AM2564" i="6"/>
  <c r="AN2563" i="6"/>
  <c r="AM2563" i="6"/>
  <c r="AN2562" i="6"/>
  <c r="AM2562" i="6"/>
  <c r="AN2561" i="6"/>
  <c r="AM2561" i="6"/>
  <c r="AN2560" i="6"/>
  <c r="AM2560" i="6"/>
  <c r="AN2559" i="6"/>
  <c r="AM2559" i="6"/>
  <c r="AN2558" i="6"/>
  <c r="AM2558" i="6"/>
  <c r="AN2557" i="6"/>
  <c r="AM2557" i="6"/>
  <c r="AN2556" i="6"/>
  <c r="AM2556" i="6"/>
  <c r="AN2555" i="6"/>
  <c r="AM2555" i="6"/>
  <c r="AN2554" i="6"/>
  <c r="AM2554" i="6"/>
  <c r="AN2553" i="6"/>
  <c r="AM2553" i="6"/>
  <c r="AN2552" i="6"/>
  <c r="AM2552" i="6"/>
  <c r="AN2551" i="6"/>
  <c r="AM2551" i="6"/>
  <c r="AN2550" i="6"/>
  <c r="AM2550" i="6"/>
  <c r="AN2549" i="6"/>
  <c r="AM2549" i="6"/>
  <c r="AN2548" i="6"/>
  <c r="AM2548" i="6"/>
  <c r="AN2547" i="6"/>
  <c r="AM2547" i="6"/>
  <c r="AN2546" i="6"/>
  <c r="AM2546" i="6"/>
  <c r="AN2545" i="6"/>
  <c r="AM2545" i="6"/>
  <c r="AN2544" i="6"/>
  <c r="AM2544" i="6"/>
  <c r="AN2543" i="6"/>
  <c r="AM2543" i="6"/>
  <c r="AN2542" i="6"/>
  <c r="AM2542" i="6"/>
  <c r="AN2541" i="6"/>
  <c r="AM2541" i="6"/>
  <c r="AN2540" i="6"/>
  <c r="AM2540" i="6"/>
  <c r="AN2539" i="6"/>
  <c r="AM2539" i="6"/>
  <c r="AN2538" i="6"/>
  <c r="AM2538" i="6"/>
  <c r="AN2537" i="6"/>
  <c r="AM2537" i="6"/>
  <c r="AN2536" i="6"/>
  <c r="AM2536" i="6"/>
  <c r="AN2535" i="6"/>
  <c r="AM2535" i="6"/>
  <c r="AN2534" i="6"/>
  <c r="AM2534" i="6"/>
  <c r="AN2533" i="6"/>
  <c r="AM2533" i="6"/>
  <c r="AN2532" i="6"/>
  <c r="AM2532" i="6"/>
  <c r="AN2531" i="6"/>
  <c r="AM2531" i="6"/>
  <c r="AN2530" i="6"/>
  <c r="AM2530" i="6"/>
  <c r="AN2529" i="6"/>
  <c r="AM2529" i="6"/>
  <c r="AN2528" i="6"/>
  <c r="AM2528" i="6"/>
  <c r="AN2527" i="6"/>
  <c r="AM2527" i="6"/>
  <c r="AN2526" i="6"/>
  <c r="AM2526" i="6"/>
  <c r="AN2525" i="6"/>
  <c r="AM2525" i="6"/>
  <c r="AN2524" i="6"/>
  <c r="AM2524" i="6"/>
  <c r="AN2523" i="6"/>
  <c r="AM2523" i="6"/>
  <c r="AN2522" i="6"/>
  <c r="AM2522" i="6"/>
  <c r="AN2521" i="6"/>
  <c r="AM2521" i="6"/>
  <c r="AN2520" i="6"/>
  <c r="AM2520" i="6"/>
  <c r="AN2519" i="6"/>
  <c r="AM2519" i="6"/>
  <c r="AN2518" i="6"/>
  <c r="AM2518" i="6"/>
  <c r="AN2517" i="6"/>
  <c r="AM2517" i="6"/>
  <c r="AN2516" i="6"/>
  <c r="AM2516" i="6"/>
  <c r="AN2515" i="6"/>
  <c r="AM2515" i="6"/>
  <c r="AN2514" i="6"/>
  <c r="AM2514" i="6"/>
  <c r="AN2513" i="6"/>
  <c r="AM2513" i="6"/>
  <c r="AN2512" i="6"/>
  <c r="AM2512" i="6"/>
  <c r="AN2511" i="6"/>
  <c r="AM2511" i="6"/>
  <c r="AN2510" i="6"/>
  <c r="AM2510" i="6"/>
  <c r="AN2509" i="6"/>
  <c r="AM2509" i="6"/>
  <c r="AN2508" i="6"/>
  <c r="AM2508" i="6"/>
  <c r="AN2507" i="6"/>
  <c r="AM2507" i="6"/>
  <c r="AN2506" i="6"/>
  <c r="AM2506" i="6"/>
  <c r="AN2505" i="6"/>
  <c r="AM2505" i="6"/>
  <c r="AN2504" i="6"/>
  <c r="AM2504" i="6"/>
  <c r="AN2503" i="6"/>
  <c r="AM2503" i="6"/>
  <c r="AN2502" i="6"/>
  <c r="AM2502" i="6"/>
  <c r="AN2501" i="6"/>
  <c r="AM2501" i="6"/>
  <c r="AN2500" i="6"/>
  <c r="AM2500" i="6"/>
  <c r="AN2499" i="6"/>
  <c r="AM2499" i="6"/>
  <c r="AN2498" i="6"/>
  <c r="AM2498" i="6"/>
  <c r="AN2497" i="6"/>
  <c r="AM2497" i="6"/>
  <c r="AN2496" i="6"/>
  <c r="AM2496" i="6"/>
  <c r="AN2495" i="6"/>
  <c r="AM2495" i="6"/>
  <c r="AN2494" i="6"/>
  <c r="AM2494" i="6"/>
  <c r="AN2493" i="6"/>
  <c r="AM2493" i="6"/>
  <c r="AN2492" i="6"/>
  <c r="AM2492" i="6"/>
  <c r="AN2491" i="6"/>
  <c r="AM2491" i="6"/>
  <c r="AN2490" i="6"/>
  <c r="AM2490" i="6"/>
  <c r="AN2489" i="6"/>
  <c r="AM2489" i="6"/>
  <c r="AN2488" i="6"/>
  <c r="AM2488" i="6"/>
  <c r="AN2487" i="6"/>
  <c r="AM2487" i="6"/>
  <c r="AN2486" i="6"/>
  <c r="AM2486" i="6"/>
  <c r="AN2485" i="6"/>
  <c r="AM2485" i="6"/>
  <c r="AN2484" i="6"/>
  <c r="AM2484" i="6"/>
  <c r="AN2483" i="6"/>
  <c r="AM2483" i="6"/>
  <c r="AN2482" i="6"/>
  <c r="AM2482" i="6"/>
  <c r="AN2481" i="6"/>
  <c r="AM2481" i="6"/>
  <c r="AN2480" i="6"/>
  <c r="AM2480" i="6"/>
  <c r="AN2479" i="6"/>
  <c r="AM2479" i="6"/>
  <c r="AN2478" i="6"/>
  <c r="AM2478" i="6"/>
  <c r="AN2477" i="6"/>
  <c r="AM2477" i="6"/>
  <c r="AN2476" i="6"/>
  <c r="AM2476" i="6"/>
  <c r="AN2475" i="6"/>
  <c r="AM2475" i="6"/>
  <c r="AN2474" i="6"/>
  <c r="AM2474" i="6"/>
  <c r="AN2473" i="6"/>
  <c r="AM2473" i="6"/>
  <c r="AN2472" i="6"/>
  <c r="AM2472" i="6"/>
  <c r="AN2471" i="6"/>
  <c r="AM2471" i="6"/>
  <c r="AN2470" i="6"/>
  <c r="AM2470" i="6"/>
  <c r="AN2469" i="6"/>
  <c r="AM2469" i="6"/>
  <c r="AN2468" i="6"/>
  <c r="AM2468" i="6"/>
  <c r="AN2467" i="6"/>
  <c r="AM2467" i="6"/>
  <c r="AN2466" i="6"/>
  <c r="AM2466" i="6"/>
  <c r="AN2465" i="6"/>
  <c r="AM2465" i="6"/>
  <c r="AN2464" i="6"/>
  <c r="AM2464" i="6"/>
  <c r="AN2463" i="6"/>
  <c r="AM2463" i="6"/>
  <c r="AN2462" i="6"/>
  <c r="AM2462" i="6"/>
  <c r="AN2461" i="6"/>
  <c r="AM2461" i="6"/>
  <c r="AN2460" i="6"/>
  <c r="AM2460" i="6"/>
  <c r="AN2459" i="6"/>
  <c r="AM2459" i="6"/>
  <c r="AN2458" i="6"/>
  <c r="AM2458" i="6"/>
  <c r="AN2457" i="6"/>
  <c r="AM2457" i="6"/>
  <c r="AN2456" i="6"/>
  <c r="AM2456" i="6"/>
  <c r="AN2455" i="6"/>
  <c r="AM2455" i="6"/>
  <c r="AN2454" i="6"/>
  <c r="AM2454" i="6"/>
  <c r="AN2453" i="6"/>
  <c r="AM2453" i="6"/>
  <c r="AN2452" i="6"/>
  <c r="AM2452" i="6"/>
  <c r="AN2451" i="6"/>
  <c r="AM2451" i="6"/>
  <c r="AN2450" i="6"/>
  <c r="AM2450" i="6"/>
  <c r="AN2449" i="6"/>
  <c r="AM2449" i="6"/>
  <c r="AN2448" i="6"/>
  <c r="AM2448" i="6"/>
  <c r="AN2447" i="6"/>
  <c r="AM2447" i="6"/>
  <c r="AN2446" i="6"/>
  <c r="AM2446" i="6"/>
  <c r="AN2445" i="6"/>
  <c r="AM2445" i="6"/>
  <c r="AN2444" i="6"/>
  <c r="AM2444" i="6"/>
  <c r="AN2443" i="6"/>
  <c r="AM2443" i="6"/>
  <c r="AN2442" i="6"/>
  <c r="AM2442" i="6"/>
  <c r="AN2441" i="6"/>
  <c r="AM2441" i="6"/>
  <c r="AN2440" i="6"/>
  <c r="AM2440" i="6"/>
  <c r="AN2439" i="6"/>
  <c r="AM2439" i="6"/>
  <c r="AN2438" i="6"/>
  <c r="AM2438" i="6"/>
  <c r="AN2437" i="6"/>
  <c r="AM2437" i="6"/>
  <c r="AN2436" i="6"/>
  <c r="AM2436" i="6"/>
  <c r="AN2435" i="6"/>
  <c r="AM2435" i="6"/>
  <c r="AN2434" i="6"/>
  <c r="AM2434" i="6"/>
  <c r="AN2433" i="6"/>
  <c r="AM2433" i="6"/>
  <c r="AN2432" i="6"/>
  <c r="AM2432" i="6"/>
  <c r="AN2431" i="6"/>
  <c r="AM2431" i="6"/>
  <c r="AN2430" i="6"/>
  <c r="AM2430" i="6"/>
  <c r="AN2429" i="6"/>
  <c r="AM2429" i="6"/>
  <c r="AN2428" i="6"/>
  <c r="AM2428" i="6"/>
  <c r="AN2427" i="6"/>
  <c r="AM2427" i="6"/>
  <c r="AN2426" i="6"/>
  <c r="AM2426" i="6"/>
  <c r="AN2425" i="6"/>
  <c r="AM2425" i="6"/>
  <c r="AN2424" i="6"/>
  <c r="AM2424" i="6"/>
  <c r="AN2423" i="6"/>
  <c r="AM2423" i="6"/>
  <c r="AN2422" i="6"/>
  <c r="AM2422" i="6"/>
  <c r="AN2421" i="6"/>
  <c r="AM2421" i="6"/>
  <c r="AN2420" i="6"/>
  <c r="AM2420" i="6"/>
  <c r="AN2419" i="6"/>
  <c r="AM2419" i="6"/>
  <c r="AN2418" i="6"/>
  <c r="AM2418" i="6"/>
  <c r="AN2417" i="6"/>
  <c r="AM2417" i="6"/>
  <c r="AN2416" i="6"/>
  <c r="AM2416" i="6"/>
  <c r="AN2415" i="6"/>
  <c r="AM2415" i="6"/>
  <c r="AN2414" i="6"/>
  <c r="AM2414" i="6"/>
  <c r="AN2413" i="6"/>
  <c r="AM2413" i="6"/>
  <c r="AN2412" i="6"/>
  <c r="AM2412" i="6"/>
  <c r="AN2411" i="6"/>
  <c r="AM2411" i="6"/>
  <c r="AN2410" i="6"/>
  <c r="AM2410" i="6"/>
  <c r="AN2409" i="6"/>
  <c r="AM2409" i="6"/>
  <c r="AN2408" i="6"/>
  <c r="AM2408" i="6"/>
  <c r="AN2407" i="6"/>
  <c r="AM2407" i="6"/>
  <c r="AN2406" i="6"/>
  <c r="AM2406" i="6"/>
  <c r="AN2405" i="6"/>
  <c r="AM2405" i="6"/>
  <c r="AN2404" i="6"/>
  <c r="AM2404" i="6"/>
  <c r="AN2403" i="6"/>
  <c r="AM2403" i="6"/>
  <c r="AN2402" i="6"/>
  <c r="AM2402" i="6"/>
  <c r="AN2401" i="6"/>
  <c r="AM2401" i="6"/>
  <c r="AN2400" i="6"/>
  <c r="AM2400" i="6"/>
  <c r="AN2399" i="6"/>
  <c r="AM2399" i="6"/>
  <c r="AN2398" i="6"/>
  <c r="AM2398" i="6"/>
  <c r="AN2397" i="6"/>
  <c r="AM2397" i="6"/>
  <c r="AN2396" i="6"/>
  <c r="AM2396" i="6"/>
  <c r="AN2395" i="6"/>
  <c r="AM2395" i="6"/>
  <c r="AN2394" i="6"/>
  <c r="AM2394" i="6"/>
  <c r="AN2393" i="6"/>
  <c r="AM2393" i="6"/>
  <c r="AN2392" i="6"/>
  <c r="AM2392" i="6"/>
  <c r="AN2391" i="6"/>
  <c r="AM2391" i="6"/>
  <c r="AN2390" i="6"/>
  <c r="AM2390" i="6"/>
  <c r="AN2389" i="6"/>
  <c r="AM2389" i="6"/>
  <c r="AN2388" i="6"/>
  <c r="AM2388" i="6"/>
  <c r="AN2387" i="6"/>
  <c r="AM2387" i="6"/>
  <c r="AN2386" i="6"/>
  <c r="AM2386" i="6"/>
  <c r="AN2385" i="6"/>
  <c r="AM2385" i="6"/>
  <c r="AN2384" i="6"/>
  <c r="AM2384" i="6"/>
  <c r="AN2383" i="6"/>
  <c r="AM2383" i="6"/>
  <c r="AN2382" i="6"/>
  <c r="AM2382" i="6"/>
  <c r="AN2381" i="6"/>
  <c r="AM2381" i="6"/>
  <c r="AN2380" i="6"/>
  <c r="AM2380" i="6"/>
  <c r="AN2379" i="6"/>
  <c r="AM2379" i="6"/>
  <c r="AN2378" i="6"/>
  <c r="AM2378" i="6"/>
  <c r="AN2377" i="6"/>
  <c r="AM2377" i="6"/>
  <c r="AN2376" i="6"/>
  <c r="AM2376" i="6"/>
  <c r="AN2375" i="6"/>
  <c r="AM2375" i="6"/>
  <c r="AN2374" i="6"/>
  <c r="AM2374" i="6"/>
  <c r="AN2373" i="6"/>
  <c r="AM2373" i="6"/>
  <c r="AN2372" i="6"/>
  <c r="AM2372" i="6"/>
  <c r="AN2371" i="6"/>
  <c r="AM2371" i="6"/>
  <c r="AN2370" i="6"/>
  <c r="AM2370" i="6"/>
  <c r="AN2369" i="6"/>
  <c r="AM2369" i="6"/>
  <c r="AN2368" i="6"/>
  <c r="AM2368" i="6"/>
  <c r="AN2367" i="6"/>
  <c r="AM2367" i="6"/>
  <c r="AN2366" i="6"/>
  <c r="AM2366" i="6"/>
  <c r="AN2365" i="6"/>
  <c r="AM2365" i="6"/>
  <c r="AN2364" i="6"/>
  <c r="AM2364" i="6"/>
  <c r="AN2363" i="6"/>
  <c r="AM2363" i="6"/>
  <c r="AN2362" i="6"/>
  <c r="AM2362" i="6"/>
  <c r="AN2361" i="6"/>
  <c r="AM2361" i="6"/>
  <c r="AN2360" i="6"/>
  <c r="AM2360" i="6"/>
  <c r="AN2359" i="6"/>
  <c r="AM2359" i="6"/>
  <c r="AN2358" i="6"/>
  <c r="AM2358" i="6"/>
  <c r="AN2357" i="6"/>
  <c r="AM2357" i="6"/>
  <c r="AN2356" i="6"/>
  <c r="AM2356" i="6"/>
  <c r="AN2355" i="6"/>
  <c r="AM2355" i="6"/>
  <c r="AN2354" i="6"/>
  <c r="AM2354" i="6"/>
  <c r="AN2353" i="6"/>
  <c r="AM2353" i="6"/>
  <c r="AN2352" i="6"/>
  <c r="AM2352" i="6"/>
  <c r="AN2351" i="6"/>
  <c r="AM2351" i="6"/>
  <c r="AN2350" i="6"/>
  <c r="AM2350" i="6"/>
  <c r="AN2349" i="6"/>
  <c r="AM2349" i="6"/>
  <c r="AN2348" i="6"/>
  <c r="AM2348" i="6"/>
  <c r="AN2347" i="6"/>
  <c r="AM2347" i="6"/>
  <c r="AN2346" i="6"/>
  <c r="AM2346" i="6"/>
  <c r="AN2345" i="6"/>
  <c r="AM2345" i="6"/>
  <c r="AN2344" i="6"/>
  <c r="AM2344" i="6"/>
  <c r="AN2343" i="6"/>
  <c r="AM2343" i="6"/>
  <c r="AN2342" i="6"/>
  <c r="AM2342" i="6"/>
  <c r="AN2341" i="6"/>
  <c r="AM2341" i="6"/>
  <c r="AN2340" i="6"/>
  <c r="AM2340" i="6"/>
  <c r="AN2339" i="6"/>
  <c r="AM2339" i="6"/>
  <c r="AN2338" i="6"/>
  <c r="AM2338" i="6"/>
  <c r="AN2337" i="6"/>
  <c r="AM2337" i="6"/>
  <c r="AN2336" i="6"/>
  <c r="AM2336" i="6"/>
  <c r="AN2335" i="6"/>
  <c r="AM2335" i="6"/>
  <c r="AN2334" i="6"/>
  <c r="AM2334" i="6"/>
  <c r="AN2333" i="6"/>
  <c r="AM2333" i="6"/>
  <c r="AN2332" i="6"/>
  <c r="AM2332" i="6"/>
  <c r="AN2331" i="6"/>
  <c r="AM2331" i="6"/>
  <c r="AN2330" i="6"/>
  <c r="AM2330" i="6"/>
  <c r="AN2329" i="6"/>
  <c r="AM2329" i="6"/>
  <c r="AN2328" i="6"/>
  <c r="AM2328" i="6"/>
  <c r="AN2327" i="6"/>
  <c r="AM2327" i="6"/>
  <c r="AN2326" i="6"/>
  <c r="AM2326" i="6"/>
  <c r="AN2325" i="6"/>
  <c r="AM2325" i="6"/>
  <c r="AN2324" i="6"/>
  <c r="AM2324" i="6"/>
  <c r="AN2323" i="6"/>
  <c r="AM2323" i="6"/>
  <c r="AN2322" i="6"/>
  <c r="AM2322" i="6"/>
  <c r="AN2321" i="6"/>
  <c r="AM2321" i="6"/>
  <c r="AN2320" i="6"/>
  <c r="AM2320" i="6"/>
  <c r="AN2319" i="6"/>
  <c r="AM2319" i="6"/>
  <c r="AN2318" i="6"/>
  <c r="AM2318" i="6"/>
  <c r="AN2317" i="6"/>
  <c r="AM2317" i="6"/>
  <c r="AN2316" i="6"/>
  <c r="AM2316" i="6"/>
  <c r="AN2315" i="6"/>
  <c r="AM2315" i="6"/>
  <c r="AN2314" i="6"/>
  <c r="AM2314" i="6"/>
  <c r="AN2313" i="6"/>
  <c r="AM2313" i="6"/>
  <c r="AN2312" i="6"/>
  <c r="AM2312" i="6"/>
  <c r="AN2311" i="6"/>
  <c r="AM2311" i="6"/>
  <c r="AN2310" i="6"/>
  <c r="AM2310" i="6"/>
  <c r="AN2309" i="6"/>
  <c r="AM2309" i="6"/>
  <c r="AN2308" i="6"/>
  <c r="AM2308" i="6"/>
  <c r="AN2307" i="6"/>
  <c r="AM2307" i="6"/>
  <c r="AN2306" i="6"/>
  <c r="AM2306" i="6"/>
  <c r="AN2305" i="6"/>
  <c r="AM2305" i="6"/>
  <c r="AN2304" i="6"/>
  <c r="AM2304" i="6"/>
  <c r="AN2303" i="6"/>
  <c r="AM2303" i="6"/>
  <c r="AN2302" i="6"/>
  <c r="AM2302" i="6"/>
  <c r="AN2301" i="6"/>
  <c r="AM2301" i="6"/>
  <c r="AN2300" i="6"/>
  <c r="AM2300" i="6"/>
  <c r="AN2299" i="6"/>
  <c r="AM2299" i="6"/>
  <c r="AN2298" i="6"/>
  <c r="AM2298" i="6"/>
  <c r="AN2297" i="6"/>
  <c r="AM2297" i="6"/>
  <c r="AN2296" i="6"/>
  <c r="AM2296" i="6"/>
  <c r="AN2295" i="6"/>
  <c r="AM2295" i="6"/>
  <c r="AN2294" i="6"/>
  <c r="AM2294" i="6"/>
  <c r="AN2293" i="6"/>
  <c r="AM2293" i="6"/>
  <c r="AN2292" i="6"/>
  <c r="AM2292" i="6"/>
  <c r="AN2291" i="6"/>
  <c r="AM2291" i="6"/>
  <c r="AN2290" i="6"/>
  <c r="AM2290" i="6"/>
  <c r="AN2289" i="6"/>
  <c r="AM2289" i="6"/>
  <c r="AN2288" i="6"/>
  <c r="AM2288" i="6"/>
  <c r="AN2287" i="6"/>
  <c r="AM2287" i="6"/>
  <c r="AN2286" i="6"/>
  <c r="AM2286" i="6"/>
  <c r="AN2285" i="6"/>
  <c r="AM2285" i="6"/>
  <c r="AN2284" i="6"/>
  <c r="AM2284" i="6"/>
  <c r="AN2283" i="6"/>
  <c r="AM2283" i="6"/>
  <c r="AN2282" i="6"/>
  <c r="AM2282" i="6"/>
  <c r="AN2281" i="6"/>
  <c r="AM2281" i="6"/>
  <c r="AN2280" i="6"/>
  <c r="AM2280" i="6"/>
  <c r="AN2279" i="6"/>
  <c r="AM2279" i="6"/>
  <c r="AN2278" i="6"/>
  <c r="AM2278" i="6"/>
  <c r="AN2277" i="6"/>
  <c r="AM2277" i="6"/>
  <c r="AN2276" i="6"/>
  <c r="AM2276" i="6"/>
  <c r="AN2275" i="6"/>
  <c r="AM2275" i="6"/>
  <c r="AN2274" i="6"/>
  <c r="AM2274" i="6"/>
  <c r="AN2273" i="6"/>
  <c r="AM2273" i="6"/>
  <c r="AN2272" i="6"/>
  <c r="AM2272" i="6"/>
  <c r="AN2271" i="6"/>
  <c r="AM2271" i="6"/>
  <c r="AN2270" i="6"/>
  <c r="AM2270" i="6"/>
  <c r="AN2269" i="6"/>
  <c r="AM2269" i="6"/>
  <c r="AN2268" i="6"/>
  <c r="AM2268" i="6"/>
  <c r="AN2267" i="6"/>
  <c r="AM2267" i="6"/>
  <c r="AN2266" i="6"/>
  <c r="AM2266" i="6"/>
  <c r="AN2265" i="6"/>
  <c r="AM2265" i="6"/>
  <c r="AN2264" i="6"/>
  <c r="AM2264" i="6"/>
  <c r="AN2263" i="6"/>
  <c r="AM2263" i="6"/>
  <c r="AN2262" i="6"/>
  <c r="AM2262" i="6"/>
  <c r="AN2261" i="6"/>
  <c r="AM2261" i="6"/>
  <c r="AN2260" i="6"/>
  <c r="AM2260" i="6"/>
  <c r="AN2259" i="6"/>
  <c r="AM2259" i="6"/>
  <c r="AN2258" i="6"/>
  <c r="AM2258" i="6"/>
  <c r="AN2257" i="6"/>
  <c r="AM2257" i="6"/>
  <c r="AN2256" i="6"/>
  <c r="AM2256" i="6"/>
  <c r="AN2255" i="6"/>
  <c r="AM2255" i="6"/>
  <c r="AN2254" i="6"/>
  <c r="AM2254" i="6"/>
  <c r="AN2253" i="6"/>
  <c r="AM2253" i="6"/>
  <c r="AN2252" i="6"/>
  <c r="AM2252" i="6"/>
  <c r="AN2251" i="6"/>
  <c r="AM2251" i="6"/>
  <c r="AN2250" i="6"/>
  <c r="AM2250" i="6"/>
  <c r="AN2249" i="6"/>
  <c r="AM2249" i="6"/>
  <c r="AN2248" i="6"/>
  <c r="AM2248" i="6"/>
  <c r="AN2247" i="6"/>
  <c r="AM2247" i="6"/>
  <c r="AN2246" i="6"/>
  <c r="AM2246" i="6"/>
  <c r="AN2245" i="6"/>
  <c r="AM2245" i="6"/>
  <c r="AN2244" i="6"/>
  <c r="AM2244" i="6"/>
  <c r="AN2243" i="6"/>
  <c r="AM2243" i="6"/>
  <c r="AN2242" i="6"/>
  <c r="AM2242" i="6"/>
  <c r="AN2241" i="6"/>
  <c r="AM2241" i="6"/>
  <c r="AN2240" i="6"/>
  <c r="AM2240" i="6"/>
  <c r="AN2239" i="6"/>
  <c r="AM2239" i="6"/>
  <c r="AN2238" i="6"/>
  <c r="AM2238" i="6"/>
  <c r="AN2237" i="6"/>
  <c r="AM2237" i="6"/>
  <c r="AN2236" i="6"/>
  <c r="AM2236" i="6"/>
  <c r="AN2235" i="6"/>
  <c r="AM2235" i="6"/>
  <c r="AN2234" i="6"/>
  <c r="AM2234" i="6"/>
  <c r="AN2233" i="6"/>
  <c r="AM2233" i="6"/>
  <c r="AN2232" i="6"/>
  <c r="AM2232" i="6"/>
  <c r="AN2231" i="6"/>
  <c r="AM2231" i="6"/>
  <c r="AN2230" i="6"/>
  <c r="AM2230" i="6"/>
  <c r="AN2229" i="6"/>
  <c r="AM2229" i="6"/>
  <c r="AN2228" i="6"/>
  <c r="AM2228" i="6"/>
  <c r="AN2227" i="6"/>
  <c r="AM2227" i="6"/>
  <c r="AN2226" i="6"/>
  <c r="AM2226" i="6"/>
  <c r="AN2225" i="6"/>
  <c r="AM2225" i="6"/>
  <c r="AN2224" i="6"/>
  <c r="AM2224" i="6"/>
  <c r="AN2223" i="6"/>
  <c r="AM2223" i="6"/>
  <c r="AN2222" i="6"/>
  <c r="AM2222" i="6"/>
  <c r="AN2221" i="6"/>
  <c r="AM2221" i="6"/>
  <c r="AN2220" i="6"/>
  <c r="AM2220" i="6"/>
  <c r="AN2219" i="6"/>
  <c r="AM2219" i="6"/>
  <c r="AN2218" i="6"/>
  <c r="AM2218" i="6"/>
  <c r="AN2217" i="6"/>
  <c r="AM2217" i="6"/>
  <c r="AN2216" i="6"/>
  <c r="AM2216" i="6"/>
  <c r="AN2215" i="6"/>
  <c r="AM2215" i="6"/>
  <c r="AN2214" i="6"/>
  <c r="AM2214" i="6"/>
  <c r="AN2213" i="6"/>
  <c r="AM2213" i="6"/>
  <c r="AN2212" i="6"/>
  <c r="AM2212" i="6"/>
  <c r="AN2211" i="6"/>
  <c r="AM2211" i="6"/>
  <c r="AN2210" i="6"/>
  <c r="AM2210" i="6"/>
  <c r="AN2209" i="6"/>
  <c r="AM2209" i="6"/>
  <c r="AN2208" i="6"/>
  <c r="AM2208" i="6"/>
  <c r="AN2207" i="6"/>
  <c r="AM2207" i="6"/>
  <c r="AN2206" i="6"/>
  <c r="AM2206" i="6"/>
  <c r="AN2205" i="6"/>
  <c r="AM2205" i="6"/>
  <c r="AN2204" i="6"/>
  <c r="AM2204" i="6"/>
  <c r="AN2203" i="6"/>
  <c r="AM2203" i="6"/>
  <c r="AN2202" i="6"/>
  <c r="AM2202" i="6"/>
  <c r="AN2201" i="6"/>
  <c r="AM2201" i="6"/>
  <c r="AN2200" i="6"/>
  <c r="AM2200" i="6"/>
  <c r="AN2199" i="6"/>
  <c r="AM2199" i="6"/>
  <c r="AN2198" i="6"/>
  <c r="AM2198" i="6"/>
  <c r="AN2197" i="6"/>
  <c r="AM2197" i="6"/>
  <c r="AN2196" i="6"/>
  <c r="AM2196" i="6"/>
  <c r="AN2195" i="6"/>
  <c r="AM2195" i="6"/>
  <c r="AN2194" i="6"/>
  <c r="AM2194" i="6"/>
  <c r="AN2193" i="6"/>
  <c r="AM2193" i="6"/>
  <c r="AN2192" i="6"/>
  <c r="AM2192" i="6"/>
  <c r="AN2191" i="6"/>
  <c r="AM2191" i="6"/>
  <c r="AN2190" i="6"/>
  <c r="AM2190" i="6"/>
  <c r="AN2189" i="6"/>
  <c r="AM2189" i="6"/>
  <c r="AN2188" i="6"/>
  <c r="AM2188" i="6"/>
  <c r="AN2187" i="6"/>
  <c r="AM2187" i="6"/>
  <c r="AN2186" i="6"/>
  <c r="AM2186" i="6"/>
  <c r="AN2185" i="6"/>
  <c r="AM2185" i="6"/>
  <c r="AN2184" i="6"/>
  <c r="AM2184" i="6"/>
  <c r="AN2183" i="6"/>
  <c r="AM2183" i="6"/>
  <c r="AN2182" i="6"/>
  <c r="AM2182" i="6"/>
  <c r="AN2181" i="6"/>
  <c r="AM2181" i="6"/>
  <c r="AN2180" i="6"/>
  <c r="AM2180" i="6"/>
  <c r="AN2179" i="6"/>
  <c r="AM2179" i="6"/>
  <c r="AN2178" i="6"/>
  <c r="AM2178" i="6"/>
  <c r="AN2177" i="6"/>
  <c r="AM2177" i="6"/>
  <c r="AN2176" i="6"/>
  <c r="AM2176" i="6"/>
  <c r="AN2175" i="6"/>
  <c r="AM2175" i="6"/>
  <c r="AN2174" i="6"/>
  <c r="AM2174" i="6"/>
  <c r="AN2173" i="6"/>
  <c r="AM2173" i="6"/>
  <c r="AN2172" i="6"/>
  <c r="AM2172" i="6"/>
  <c r="AN2171" i="6"/>
  <c r="AM2171" i="6"/>
  <c r="AN2170" i="6"/>
  <c r="AM2170" i="6"/>
  <c r="AN2169" i="6"/>
  <c r="AM2169" i="6"/>
  <c r="AN2168" i="6"/>
  <c r="AM2168" i="6"/>
  <c r="AN2167" i="6"/>
  <c r="AM2167" i="6"/>
  <c r="AN2166" i="6"/>
  <c r="AM2166" i="6"/>
  <c r="AN2165" i="6"/>
  <c r="AM2165" i="6"/>
  <c r="AN2164" i="6"/>
  <c r="AM2164" i="6"/>
  <c r="AN2163" i="6"/>
  <c r="AM2163" i="6"/>
  <c r="AN2162" i="6"/>
  <c r="AM2162" i="6"/>
  <c r="AN2161" i="6"/>
  <c r="AM2161" i="6"/>
  <c r="AN2160" i="6"/>
  <c r="AM2160" i="6"/>
  <c r="AN2159" i="6"/>
  <c r="AM2159" i="6"/>
  <c r="AN2158" i="6"/>
  <c r="AM2158" i="6"/>
  <c r="AN2157" i="6"/>
  <c r="AM2157" i="6"/>
  <c r="AN2156" i="6"/>
  <c r="AM2156" i="6"/>
  <c r="AN2155" i="6"/>
  <c r="AM2155" i="6"/>
  <c r="AN2154" i="6"/>
  <c r="AM2154" i="6"/>
  <c r="AN2153" i="6"/>
  <c r="AM2153" i="6"/>
  <c r="AN2152" i="6"/>
  <c r="AM2152" i="6"/>
  <c r="AN2151" i="6"/>
  <c r="AM2151" i="6"/>
  <c r="AN2150" i="6"/>
  <c r="AM2150" i="6"/>
  <c r="AN2149" i="6"/>
  <c r="AM2149" i="6"/>
  <c r="AN2148" i="6"/>
  <c r="AM2148" i="6"/>
  <c r="AN2147" i="6"/>
  <c r="AM2147" i="6"/>
  <c r="AN2146" i="6"/>
  <c r="AM2146" i="6"/>
  <c r="AN2145" i="6"/>
  <c r="AM2145" i="6"/>
  <c r="AN2144" i="6"/>
  <c r="AM2144" i="6"/>
  <c r="AN2143" i="6"/>
  <c r="AM2143" i="6"/>
  <c r="AN2142" i="6"/>
  <c r="AM2142" i="6"/>
  <c r="AN2141" i="6"/>
  <c r="AM2141" i="6"/>
  <c r="AN2140" i="6"/>
  <c r="AM2140" i="6"/>
  <c r="AN2139" i="6"/>
  <c r="AM2139" i="6"/>
  <c r="AN2138" i="6"/>
  <c r="AM2138" i="6"/>
  <c r="AN2137" i="6"/>
  <c r="AM2137" i="6"/>
  <c r="AN2136" i="6"/>
  <c r="AM2136" i="6"/>
  <c r="AN2135" i="6"/>
  <c r="AM2135" i="6"/>
  <c r="AN2134" i="6"/>
  <c r="AM2134" i="6"/>
  <c r="AN2133" i="6"/>
  <c r="AM2133" i="6"/>
  <c r="AN2132" i="6"/>
  <c r="AM2132" i="6"/>
  <c r="AN2131" i="6"/>
  <c r="AM2131" i="6"/>
  <c r="AN2130" i="6"/>
  <c r="AM2130" i="6"/>
  <c r="AN2129" i="6"/>
  <c r="AM2129" i="6"/>
  <c r="AN2128" i="6"/>
  <c r="AM2128" i="6"/>
  <c r="AN2127" i="6"/>
  <c r="AM2127" i="6"/>
  <c r="AN2126" i="6"/>
  <c r="AM2126" i="6"/>
  <c r="AN2125" i="6"/>
  <c r="AM2125" i="6"/>
  <c r="AN2124" i="6"/>
  <c r="AM2124" i="6"/>
  <c r="AN2123" i="6"/>
  <c r="AM2123" i="6"/>
  <c r="AN2122" i="6"/>
  <c r="AM2122" i="6"/>
  <c r="AN2121" i="6"/>
  <c r="AM2121" i="6"/>
  <c r="AN2120" i="6"/>
  <c r="AM2120" i="6"/>
  <c r="AN2119" i="6"/>
  <c r="AM2119" i="6"/>
  <c r="AN2118" i="6"/>
  <c r="AM2118" i="6"/>
  <c r="AN2117" i="6"/>
  <c r="AM2117" i="6"/>
  <c r="AN2116" i="6"/>
  <c r="AM2116" i="6"/>
  <c r="AN2115" i="6"/>
  <c r="AM2115" i="6"/>
  <c r="AN2114" i="6"/>
  <c r="AM2114" i="6"/>
  <c r="AN2113" i="6"/>
  <c r="AM2113" i="6"/>
  <c r="AN2112" i="6"/>
  <c r="AM2112" i="6"/>
  <c r="AN2111" i="6"/>
  <c r="AM2111" i="6"/>
  <c r="AN2110" i="6"/>
  <c r="AM2110" i="6"/>
  <c r="AN2109" i="6"/>
  <c r="AM2109" i="6"/>
  <c r="AN2108" i="6"/>
  <c r="AM2108" i="6"/>
  <c r="AN2107" i="6"/>
  <c r="AM2107" i="6"/>
  <c r="AN2106" i="6"/>
  <c r="AM2106" i="6"/>
  <c r="AN2105" i="6"/>
  <c r="AM2105" i="6"/>
  <c r="AN2104" i="6"/>
  <c r="AM2104" i="6"/>
  <c r="AN2103" i="6"/>
  <c r="AM2103" i="6"/>
  <c r="AN2102" i="6"/>
  <c r="AM2102" i="6"/>
  <c r="AN2101" i="6"/>
  <c r="AM2101" i="6"/>
  <c r="AN2100" i="6"/>
  <c r="AM2100" i="6"/>
  <c r="AN2099" i="6"/>
  <c r="AM2099" i="6"/>
  <c r="AN2098" i="6"/>
  <c r="AM2098" i="6"/>
  <c r="AN2097" i="6"/>
  <c r="AM2097" i="6"/>
  <c r="AN2096" i="6"/>
  <c r="AM2096" i="6"/>
  <c r="AN2095" i="6"/>
  <c r="AM2095" i="6"/>
  <c r="AN2094" i="6"/>
  <c r="AM2094" i="6"/>
  <c r="AN2093" i="6"/>
  <c r="AM2093" i="6"/>
  <c r="AN2092" i="6"/>
  <c r="AM2092" i="6"/>
  <c r="AN2091" i="6"/>
  <c r="AM2091" i="6"/>
  <c r="AN2090" i="6"/>
  <c r="AM2090" i="6"/>
  <c r="AN2089" i="6"/>
  <c r="AM2089" i="6"/>
  <c r="AN2088" i="6"/>
  <c r="AM2088" i="6"/>
  <c r="AN2087" i="6"/>
  <c r="AM2087" i="6"/>
  <c r="AN2086" i="6"/>
  <c r="AM2086" i="6"/>
  <c r="AN2085" i="6"/>
  <c r="AM2085" i="6"/>
  <c r="AN2084" i="6"/>
  <c r="AM2084" i="6"/>
  <c r="AN2083" i="6"/>
  <c r="AM2083" i="6"/>
  <c r="AN2082" i="6"/>
  <c r="AM2082" i="6"/>
  <c r="AN2081" i="6"/>
  <c r="AM2081" i="6"/>
  <c r="AN2080" i="6"/>
  <c r="AM2080" i="6"/>
  <c r="AN2079" i="6"/>
  <c r="AM2079" i="6"/>
  <c r="AN2078" i="6"/>
  <c r="AM2078" i="6"/>
  <c r="AN2077" i="6"/>
  <c r="AM2077" i="6"/>
  <c r="AN2076" i="6"/>
  <c r="AM2076" i="6"/>
  <c r="AN2075" i="6"/>
  <c r="AM2075" i="6"/>
  <c r="AN2074" i="6"/>
  <c r="AM2074" i="6"/>
  <c r="AN2073" i="6"/>
  <c r="AM2073" i="6"/>
  <c r="AN2072" i="6"/>
  <c r="AM2072" i="6"/>
  <c r="AN2071" i="6"/>
  <c r="AM2071" i="6"/>
  <c r="AN2070" i="6"/>
  <c r="AM2070" i="6"/>
  <c r="AN2069" i="6"/>
  <c r="AM2069" i="6"/>
  <c r="AN2068" i="6"/>
  <c r="AM2068" i="6"/>
  <c r="AN2067" i="6"/>
  <c r="AM2067" i="6"/>
  <c r="AN2066" i="6"/>
  <c r="AM2066" i="6"/>
  <c r="AN2065" i="6"/>
  <c r="AM2065" i="6"/>
  <c r="AN2064" i="6"/>
  <c r="AM2064" i="6"/>
  <c r="AN2063" i="6"/>
  <c r="AM2063" i="6"/>
  <c r="AN2062" i="6"/>
  <c r="AM2062" i="6"/>
  <c r="AN2061" i="6"/>
  <c r="AM2061" i="6"/>
  <c r="AN2060" i="6"/>
  <c r="AM2060" i="6"/>
  <c r="AN2059" i="6"/>
  <c r="AM2059" i="6"/>
  <c r="AN2058" i="6"/>
  <c r="AM2058" i="6"/>
  <c r="AN2057" i="6"/>
  <c r="AM2057" i="6"/>
  <c r="AN2056" i="6"/>
  <c r="AM2056" i="6"/>
  <c r="AN2055" i="6"/>
  <c r="AM2055" i="6"/>
  <c r="AN2054" i="6"/>
  <c r="AM2054" i="6"/>
  <c r="AN2053" i="6"/>
  <c r="AM2053" i="6"/>
  <c r="AN2052" i="6"/>
  <c r="AM2052" i="6"/>
  <c r="AN2051" i="6"/>
  <c r="AM2051" i="6"/>
  <c r="AN2050" i="6"/>
  <c r="AM2050" i="6"/>
  <c r="AN2049" i="6"/>
  <c r="AM2049" i="6"/>
  <c r="AN2048" i="6"/>
  <c r="AM2048" i="6"/>
  <c r="AN2047" i="6"/>
  <c r="AM2047" i="6"/>
  <c r="AN2046" i="6"/>
  <c r="AM2046" i="6"/>
  <c r="AN2045" i="6"/>
  <c r="AM2045" i="6"/>
  <c r="AN2044" i="6"/>
  <c r="AM2044" i="6"/>
  <c r="AN2043" i="6"/>
  <c r="AM2043" i="6"/>
  <c r="AN2042" i="6"/>
  <c r="AM2042" i="6"/>
  <c r="AN2041" i="6"/>
  <c r="AM2041" i="6"/>
  <c r="AN2040" i="6"/>
  <c r="AM2040" i="6"/>
  <c r="AN2039" i="6"/>
  <c r="AM2039" i="6"/>
  <c r="AN2038" i="6"/>
  <c r="AM2038" i="6"/>
  <c r="AN2037" i="6"/>
  <c r="AM2037" i="6"/>
  <c r="AN2036" i="6"/>
  <c r="AM2036" i="6"/>
  <c r="AN2035" i="6"/>
  <c r="AM2035" i="6"/>
  <c r="AN2034" i="6"/>
  <c r="AM2034" i="6"/>
  <c r="AN2033" i="6"/>
  <c r="AM2033" i="6"/>
  <c r="AN2032" i="6"/>
  <c r="AM2032" i="6"/>
  <c r="AN2031" i="6"/>
  <c r="AM2031" i="6"/>
  <c r="AN2030" i="6"/>
  <c r="AM2030" i="6"/>
  <c r="AN2029" i="6"/>
  <c r="AM2029" i="6"/>
  <c r="AN2028" i="6"/>
  <c r="AM2028" i="6"/>
  <c r="AN2027" i="6"/>
  <c r="AM2027" i="6"/>
  <c r="AN2026" i="6"/>
  <c r="AM2026" i="6"/>
  <c r="AN2025" i="6"/>
  <c r="AM2025" i="6"/>
  <c r="AN2024" i="6"/>
  <c r="AM2024" i="6"/>
  <c r="AN2023" i="6"/>
  <c r="AM2023" i="6"/>
  <c r="AN2022" i="6"/>
  <c r="AM2022" i="6"/>
  <c r="AN2021" i="6"/>
  <c r="AM2021" i="6"/>
  <c r="AN2020" i="6"/>
  <c r="AM2020" i="6"/>
  <c r="AN2019" i="6"/>
  <c r="AM2019" i="6"/>
  <c r="AN2018" i="6"/>
  <c r="AM2018" i="6"/>
  <c r="AN2017" i="6"/>
  <c r="AM2017" i="6"/>
  <c r="AN2016" i="6"/>
  <c r="AM2016" i="6"/>
  <c r="AN2015" i="6"/>
  <c r="AM2015" i="6"/>
  <c r="AN2014" i="6"/>
  <c r="AM2014" i="6"/>
  <c r="AN2013" i="6"/>
  <c r="AM2013" i="6"/>
  <c r="AN2012" i="6"/>
  <c r="AM2012" i="6"/>
  <c r="AN2011" i="6"/>
  <c r="AM2011" i="6"/>
  <c r="AN2010" i="6"/>
  <c r="AM2010" i="6"/>
  <c r="AN2009" i="6"/>
  <c r="AM2009" i="6"/>
  <c r="AN2008" i="6"/>
  <c r="AM2008" i="6"/>
  <c r="AN2007" i="6"/>
  <c r="AM2007" i="6"/>
  <c r="AN2006" i="6"/>
  <c r="AM2006" i="6"/>
  <c r="AN2005" i="6"/>
  <c r="AM2005" i="6"/>
  <c r="AN2004" i="6"/>
  <c r="AM2004" i="6"/>
  <c r="AN2003" i="6"/>
  <c r="AM2003" i="6"/>
  <c r="AN2002" i="6"/>
  <c r="AM2002" i="6"/>
  <c r="AN2001" i="6"/>
  <c r="AM2001" i="6"/>
  <c r="AN2000" i="6"/>
  <c r="AM2000" i="6"/>
  <c r="AN1999" i="6"/>
  <c r="AM1999" i="6"/>
  <c r="AN1998" i="6"/>
  <c r="AM1998" i="6"/>
  <c r="AN1997" i="6"/>
  <c r="AM1997" i="6"/>
  <c r="AN1996" i="6"/>
  <c r="AM1996" i="6"/>
  <c r="AN1995" i="6"/>
  <c r="AM1995" i="6"/>
  <c r="AN1994" i="6"/>
  <c r="AM1994" i="6"/>
  <c r="AN1993" i="6"/>
  <c r="AM1993" i="6"/>
  <c r="AN1992" i="6"/>
  <c r="AM1992" i="6"/>
  <c r="AN1991" i="6"/>
  <c r="AM1991" i="6"/>
  <c r="AN1990" i="6"/>
  <c r="AM1990" i="6"/>
  <c r="AN1989" i="6"/>
  <c r="AM1989" i="6"/>
  <c r="AN1988" i="6"/>
  <c r="AM1988" i="6"/>
  <c r="AN1987" i="6"/>
  <c r="AM1987" i="6"/>
  <c r="AN1986" i="6"/>
  <c r="AM1986" i="6"/>
  <c r="AN1985" i="6"/>
  <c r="AM1985" i="6"/>
  <c r="AN1984" i="6"/>
  <c r="AM1984" i="6"/>
  <c r="AN1983" i="6"/>
  <c r="AM1983" i="6"/>
  <c r="AN1982" i="6"/>
  <c r="AM1982" i="6"/>
  <c r="AN1981" i="6"/>
  <c r="AM1981" i="6"/>
  <c r="AN1980" i="6"/>
  <c r="AM1980" i="6"/>
  <c r="AN1979" i="6"/>
  <c r="AM1979" i="6"/>
  <c r="AN1978" i="6"/>
  <c r="AM1978" i="6"/>
  <c r="AN1977" i="6"/>
  <c r="AM1977" i="6"/>
  <c r="AN1976" i="6"/>
  <c r="AM1976" i="6"/>
  <c r="AN1975" i="6"/>
  <c r="AM1975" i="6"/>
  <c r="AN1974" i="6"/>
  <c r="AM1974" i="6"/>
  <c r="AN1973" i="6"/>
  <c r="AM1973" i="6"/>
  <c r="AN1972" i="6"/>
  <c r="AM1972" i="6"/>
  <c r="AN1971" i="6"/>
  <c r="AM1971" i="6"/>
  <c r="AN1970" i="6"/>
  <c r="AM1970" i="6"/>
  <c r="AN1969" i="6"/>
  <c r="AM1969" i="6"/>
  <c r="AN1968" i="6"/>
  <c r="AM1968" i="6"/>
  <c r="AN1967" i="6"/>
  <c r="AM1967" i="6"/>
  <c r="AN1966" i="6"/>
  <c r="AM1966" i="6"/>
  <c r="AN1965" i="6"/>
  <c r="AM1965" i="6"/>
  <c r="AN1964" i="6"/>
  <c r="AM1964" i="6"/>
  <c r="AN1963" i="6"/>
  <c r="AM1963" i="6"/>
  <c r="AN1962" i="6"/>
  <c r="AM1962" i="6"/>
  <c r="AN1961" i="6"/>
  <c r="AM1961" i="6"/>
  <c r="AN1960" i="6"/>
  <c r="AM1960" i="6"/>
  <c r="AN1959" i="6"/>
  <c r="AM1959" i="6"/>
  <c r="AN1958" i="6"/>
  <c r="AM1958" i="6"/>
  <c r="AN1957" i="6"/>
  <c r="AM1957" i="6"/>
  <c r="AN1956" i="6"/>
  <c r="AM1956" i="6"/>
  <c r="AN1955" i="6"/>
  <c r="AM1955" i="6"/>
  <c r="AN1954" i="6"/>
  <c r="AM1954" i="6"/>
  <c r="AN1953" i="6"/>
  <c r="AM1953" i="6"/>
  <c r="AN1952" i="6"/>
  <c r="AM1952" i="6"/>
  <c r="AN1951" i="6"/>
  <c r="AM1951" i="6"/>
  <c r="AN1950" i="6"/>
  <c r="AM1950" i="6"/>
  <c r="AN1949" i="6"/>
  <c r="AM1949" i="6"/>
  <c r="AN1948" i="6"/>
  <c r="AM1948" i="6"/>
  <c r="AN1947" i="6"/>
  <c r="AM1947" i="6"/>
  <c r="AN1946" i="6"/>
  <c r="AM1946" i="6"/>
  <c r="AN1945" i="6"/>
  <c r="AM1945" i="6"/>
  <c r="AN1944" i="6"/>
  <c r="AM1944" i="6"/>
  <c r="AN1943" i="6"/>
  <c r="AM1943" i="6"/>
  <c r="AN1942" i="6"/>
  <c r="AM1942" i="6"/>
  <c r="AN1941" i="6"/>
  <c r="AM1941" i="6"/>
  <c r="AN1940" i="6"/>
  <c r="AM1940" i="6"/>
  <c r="AN1939" i="6"/>
  <c r="AM1939" i="6"/>
  <c r="AN1938" i="6"/>
  <c r="AM1938" i="6"/>
  <c r="AN1937" i="6"/>
  <c r="AM1937" i="6"/>
  <c r="AN1936" i="6"/>
  <c r="AM1936" i="6"/>
  <c r="AN1935" i="6"/>
  <c r="AM1935" i="6"/>
  <c r="AN1934" i="6"/>
  <c r="AM1934" i="6"/>
  <c r="AN1933" i="6"/>
  <c r="AM1933" i="6"/>
  <c r="AN1932" i="6"/>
  <c r="AM1932" i="6"/>
  <c r="AN1931" i="6"/>
  <c r="AM1931" i="6"/>
  <c r="AN1930" i="6"/>
  <c r="AM1930" i="6"/>
  <c r="AN1929" i="6"/>
  <c r="AM1929" i="6"/>
  <c r="AN1928" i="6"/>
  <c r="AM1928" i="6"/>
  <c r="AN1927" i="6"/>
  <c r="AM1927" i="6"/>
  <c r="AN1926" i="6"/>
  <c r="AM1926" i="6"/>
  <c r="AN1925" i="6"/>
  <c r="AM1925" i="6"/>
  <c r="AN1924" i="6"/>
  <c r="AM1924" i="6"/>
  <c r="AN1923" i="6"/>
  <c r="AM1923" i="6"/>
  <c r="AN1922" i="6"/>
  <c r="AM1922" i="6"/>
  <c r="AN1921" i="6"/>
  <c r="AM1921" i="6"/>
  <c r="AN1920" i="6"/>
  <c r="AM1920" i="6"/>
  <c r="AN1919" i="6"/>
  <c r="AM1919" i="6"/>
  <c r="AN1918" i="6"/>
  <c r="AM1918" i="6"/>
  <c r="AN1917" i="6"/>
  <c r="AM1917" i="6"/>
  <c r="AN1916" i="6"/>
  <c r="AM1916" i="6"/>
  <c r="AN1915" i="6"/>
  <c r="AM1915" i="6"/>
  <c r="AN1914" i="6"/>
  <c r="AM1914" i="6"/>
  <c r="AN1913" i="6"/>
  <c r="AM1913" i="6"/>
  <c r="AN1912" i="6"/>
  <c r="AM1912" i="6"/>
  <c r="AN1911" i="6"/>
  <c r="AM1911" i="6"/>
  <c r="AN1910" i="6"/>
  <c r="AM1910" i="6"/>
  <c r="AN1909" i="6"/>
  <c r="AM1909" i="6"/>
  <c r="AN1908" i="6"/>
  <c r="AM1908" i="6"/>
  <c r="AN1907" i="6"/>
  <c r="AM1907" i="6"/>
  <c r="AN1906" i="6"/>
  <c r="AM1906" i="6"/>
  <c r="AN1905" i="6"/>
  <c r="AM1905" i="6"/>
  <c r="AN1904" i="6"/>
  <c r="AM1904" i="6"/>
  <c r="AN1903" i="6"/>
  <c r="AM1903" i="6"/>
  <c r="AN1902" i="6"/>
  <c r="AM1902" i="6"/>
  <c r="AN1901" i="6"/>
  <c r="AM1901" i="6"/>
  <c r="AN1900" i="6"/>
  <c r="AM1900" i="6"/>
  <c r="AN1899" i="6"/>
  <c r="AM1899" i="6"/>
  <c r="AN1898" i="6"/>
  <c r="AM1898" i="6"/>
  <c r="AN1897" i="6"/>
  <c r="AM1897" i="6"/>
  <c r="AN1896" i="6"/>
  <c r="AM1896" i="6"/>
  <c r="AN1895" i="6"/>
  <c r="AM1895" i="6"/>
  <c r="AN1894" i="6"/>
  <c r="AM1894" i="6"/>
  <c r="AN1893" i="6"/>
  <c r="AM1893" i="6"/>
  <c r="AN1892" i="6"/>
  <c r="AM1892" i="6"/>
  <c r="AN1891" i="6"/>
  <c r="AM1891" i="6"/>
  <c r="AN1890" i="6"/>
  <c r="AM1890" i="6"/>
  <c r="AN1889" i="6"/>
  <c r="AM1889" i="6"/>
  <c r="AN1888" i="6"/>
  <c r="AM1888" i="6"/>
  <c r="AN1887" i="6"/>
  <c r="AM1887" i="6"/>
  <c r="AN1886" i="6"/>
  <c r="AM1886" i="6"/>
  <c r="AN1885" i="6"/>
  <c r="AM1885" i="6"/>
  <c r="AN1884" i="6"/>
  <c r="AM1884" i="6"/>
  <c r="AN1883" i="6"/>
  <c r="AM1883" i="6"/>
  <c r="AN1882" i="6"/>
  <c r="AM1882" i="6"/>
  <c r="AN1881" i="6"/>
  <c r="AM1881" i="6"/>
  <c r="AN1880" i="6"/>
  <c r="AM1880" i="6"/>
  <c r="AN1879" i="6"/>
  <c r="AM1879" i="6"/>
  <c r="AN1878" i="6"/>
  <c r="AM1878" i="6"/>
  <c r="AN1877" i="6"/>
  <c r="AM1877" i="6"/>
  <c r="AN1876" i="6"/>
  <c r="AM1876" i="6"/>
  <c r="AN1875" i="6"/>
  <c r="AM1875" i="6"/>
  <c r="AN1874" i="6"/>
  <c r="AM1874" i="6"/>
  <c r="AN1873" i="6"/>
  <c r="AM1873" i="6"/>
  <c r="AN1872" i="6"/>
  <c r="AM1872" i="6"/>
  <c r="AN1871" i="6"/>
  <c r="AM1871" i="6"/>
  <c r="AN1870" i="6"/>
  <c r="AM1870" i="6"/>
  <c r="AN1869" i="6"/>
  <c r="AM1869" i="6"/>
  <c r="AN1868" i="6"/>
  <c r="AM1868" i="6"/>
  <c r="AN1867" i="6"/>
  <c r="AM1867" i="6"/>
  <c r="AN1866" i="6"/>
  <c r="AM1866" i="6"/>
  <c r="AN1865" i="6"/>
  <c r="AM1865" i="6"/>
  <c r="AN1864" i="6"/>
  <c r="AM1864" i="6"/>
  <c r="AN1863" i="6"/>
  <c r="AM1863" i="6"/>
  <c r="AN1862" i="6"/>
  <c r="AM1862" i="6"/>
  <c r="AN1861" i="6"/>
  <c r="AM1861" i="6"/>
  <c r="AN1860" i="6"/>
  <c r="AM1860" i="6"/>
  <c r="AN1859" i="6"/>
  <c r="AM1859" i="6"/>
  <c r="AN1858" i="6"/>
  <c r="AM1858" i="6"/>
  <c r="AN1857" i="6"/>
  <c r="AM1857" i="6"/>
  <c r="AN1856" i="6"/>
  <c r="AM1856" i="6"/>
  <c r="AN1855" i="6"/>
  <c r="AM1855" i="6"/>
  <c r="AN1854" i="6"/>
  <c r="AM1854" i="6"/>
  <c r="AN1853" i="6"/>
  <c r="AM1853" i="6"/>
  <c r="AN1852" i="6"/>
  <c r="AM1852" i="6"/>
  <c r="AN1851" i="6"/>
  <c r="AM1851" i="6"/>
  <c r="AN1850" i="6"/>
  <c r="AM1850" i="6"/>
  <c r="AN1849" i="6"/>
  <c r="AM1849" i="6"/>
  <c r="AN1848" i="6"/>
  <c r="AM1848" i="6"/>
  <c r="AN1847" i="6"/>
  <c r="AM1847" i="6"/>
  <c r="AN1846" i="6"/>
  <c r="AM1846" i="6"/>
  <c r="AN1845" i="6"/>
  <c r="AM1845" i="6"/>
  <c r="AN1844" i="6"/>
  <c r="AM1844" i="6"/>
  <c r="AN1843" i="6"/>
  <c r="AM1843" i="6"/>
  <c r="AN1842" i="6"/>
  <c r="AM1842" i="6"/>
  <c r="AN1841" i="6"/>
  <c r="AM1841" i="6"/>
  <c r="AN1840" i="6"/>
  <c r="AM1840" i="6"/>
  <c r="AN1839" i="6"/>
  <c r="AM1839" i="6"/>
  <c r="AN1838" i="6"/>
  <c r="AM1838" i="6"/>
  <c r="AN1837" i="6"/>
  <c r="AM1837" i="6"/>
  <c r="AN1836" i="6"/>
  <c r="AM1836" i="6"/>
  <c r="AN1835" i="6"/>
  <c r="AM1835" i="6"/>
  <c r="AN1834" i="6"/>
  <c r="AM1834" i="6"/>
  <c r="AN1833" i="6"/>
  <c r="AM1833" i="6"/>
  <c r="AN1832" i="6"/>
  <c r="AM1832" i="6"/>
  <c r="AN1831" i="6"/>
  <c r="AM1831" i="6"/>
  <c r="AN1830" i="6"/>
  <c r="AM1830" i="6"/>
  <c r="AN1829" i="6"/>
  <c r="AM1829" i="6"/>
  <c r="AN1828" i="6"/>
  <c r="AM1828" i="6"/>
  <c r="AN1827" i="6"/>
  <c r="AM1827" i="6"/>
  <c r="AN1826" i="6"/>
  <c r="AM1826" i="6"/>
  <c r="AN1825" i="6"/>
  <c r="AM1825" i="6"/>
  <c r="AN1824" i="6"/>
  <c r="AM1824" i="6"/>
  <c r="AN1823" i="6"/>
  <c r="AM1823" i="6"/>
  <c r="AN1822" i="6"/>
  <c r="AM1822" i="6"/>
  <c r="AN1821" i="6"/>
  <c r="AM1821" i="6"/>
  <c r="AN1820" i="6"/>
  <c r="AM1820" i="6"/>
  <c r="AN1819" i="6"/>
  <c r="AM1819" i="6"/>
  <c r="AN1818" i="6"/>
  <c r="AM1818" i="6"/>
  <c r="AN1817" i="6"/>
  <c r="AM1817" i="6"/>
  <c r="AN1816" i="6"/>
  <c r="AM1816" i="6"/>
  <c r="AN1815" i="6"/>
  <c r="AM1815" i="6"/>
  <c r="AN1814" i="6"/>
  <c r="AM1814" i="6"/>
  <c r="AN1813" i="6"/>
  <c r="AM1813" i="6"/>
  <c r="AN1812" i="6"/>
  <c r="AM1812" i="6"/>
  <c r="AN1811" i="6"/>
  <c r="AM1811" i="6"/>
  <c r="AN1810" i="6"/>
  <c r="AM1810" i="6"/>
  <c r="AN1809" i="6"/>
  <c r="AM1809" i="6"/>
  <c r="AN1808" i="6"/>
  <c r="AM1808" i="6"/>
  <c r="AN1807" i="6"/>
  <c r="AM1807" i="6"/>
  <c r="AN1806" i="6"/>
  <c r="AM1806" i="6"/>
  <c r="AN1805" i="6"/>
  <c r="AM1805" i="6"/>
  <c r="AN1804" i="6"/>
  <c r="AM1804" i="6"/>
  <c r="AN1803" i="6"/>
  <c r="AM1803" i="6"/>
  <c r="AN1802" i="6"/>
  <c r="AM1802" i="6"/>
  <c r="AN1801" i="6"/>
  <c r="AM1801" i="6"/>
  <c r="AN1800" i="6"/>
  <c r="AM1800" i="6"/>
  <c r="AN1799" i="6"/>
  <c r="AM1799" i="6"/>
  <c r="AN1798" i="6"/>
  <c r="AM1798" i="6"/>
  <c r="AN1797" i="6"/>
  <c r="AM1797" i="6"/>
  <c r="AN1796" i="6"/>
  <c r="AM1796" i="6"/>
  <c r="AN1795" i="6"/>
  <c r="AM1795" i="6"/>
  <c r="AN1794" i="6"/>
  <c r="AM1794" i="6"/>
  <c r="AN1793" i="6"/>
  <c r="AM1793" i="6"/>
  <c r="AN1792" i="6"/>
  <c r="AM1792" i="6"/>
  <c r="AN1791" i="6"/>
  <c r="AM1791" i="6"/>
  <c r="AN1790" i="6"/>
  <c r="AM1790" i="6"/>
  <c r="AN1789" i="6"/>
  <c r="AM1789" i="6"/>
  <c r="AN1788" i="6"/>
  <c r="AM1788" i="6"/>
  <c r="AN1787" i="6"/>
  <c r="AM1787" i="6"/>
  <c r="AN1786" i="6"/>
  <c r="AM1786" i="6"/>
  <c r="AN1785" i="6"/>
  <c r="AM1785" i="6"/>
  <c r="AN1784" i="6"/>
  <c r="AM1784" i="6"/>
  <c r="AN1783" i="6"/>
  <c r="AM1783" i="6"/>
  <c r="AN1782" i="6"/>
  <c r="AM1782" i="6"/>
  <c r="AN1781" i="6"/>
  <c r="AM1781" i="6"/>
  <c r="AN1780" i="6"/>
  <c r="AM1780" i="6"/>
  <c r="AN1779" i="6"/>
  <c r="AM1779" i="6"/>
  <c r="AN1778" i="6"/>
  <c r="AM1778" i="6"/>
  <c r="AN1777" i="6"/>
  <c r="AM1777" i="6"/>
  <c r="AN1776" i="6"/>
  <c r="AM1776" i="6"/>
  <c r="AN1775" i="6"/>
  <c r="AM1775" i="6"/>
  <c r="AN1774" i="6"/>
  <c r="AM1774" i="6"/>
  <c r="AN1773" i="6"/>
  <c r="AM1773" i="6"/>
  <c r="AN1772" i="6"/>
  <c r="AM1772" i="6"/>
  <c r="AN1771" i="6"/>
  <c r="AM1771" i="6"/>
  <c r="AN1770" i="6"/>
  <c r="AM1770" i="6"/>
  <c r="AN1769" i="6"/>
  <c r="AM1769" i="6"/>
  <c r="AN1768" i="6"/>
  <c r="AM1768" i="6"/>
  <c r="AN1767" i="6"/>
  <c r="AM1767" i="6"/>
  <c r="AN1766" i="6"/>
  <c r="AM1766" i="6"/>
  <c r="AN1765" i="6"/>
  <c r="AM1765" i="6"/>
  <c r="AN1764" i="6"/>
  <c r="AM1764" i="6"/>
  <c r="AN1763" i="6"/>
  <c r="AM1763" i="6"/>
  <c r="AN1762" i="6"/>
  <c r="AM1762" i="6"/>
  <c r="AN1761" i="6"/>
  <c r="AM1761" i="6"/>
  <c r="AN1760" i="6"/>
  <c r="AM1760" i="6"/>
  <c r="AN1759" i="6"/>
  <c r="AM1759" i="6"/>
  <c r="AN1758" i="6"/>
  <c r="AM1758" i="6"/>
  <c r="AN1757" i="6"/>
  <c r="AM1757" i="6"/>
  <c r="AN1756" i="6"/>
  <c r="AM1756" i="6"/>
  <c r="AN1755" i="6"/>
  <c r="AM1755" i="6"/>
  <c r="AN1754" i="6"/>
  <c r="AM1754" i="6"/>
  <c r="AN1753" i="6"/>
  <c r="AM1753" i="6"/>
  <c r="AN1752" i="6"/>
  <c r="AM1752" i="6"/>
  <c r="AN1751" i="6"/>
  <c r="AM1751" i="6"/>
  <c r="AN1750" i="6"/>
  <c r="AM1750" i="6"/>
  <c r="AN1749" i="6"/>
  <c r="AM1749" i="6"/>
  <c r="AN1748" i="6"/>
  <c r="AM1748" i="6"/>
  <c r="AN1747" i="6"/>
  <c r="AM1747" i="6"/>
  <c r="AN1746" i="6"/>
  <c r="AM1746" i="6"/>
  <c r="AN1745" i="6"/>
  <c r="AM1745" i="6"/>
  <c r="AN1744" i="6"/>
  <c r="AM1744" i="6"/>
  <c r="AN1743" i="6"/>
  <c r="AM1743" i="6"/>
  <c r="AN1742" i="6"/>
  <c r="AM1742" i="6"/>
  <c r="AN1741" i="6"/>
  <c r="AM1741" i="6"/>
  <c r="AN1740" i="6"/>
  <c r="AM1740" i="6"/>
  <c r="AN1739" i="6"/>
  <c r="AM1739" i="6"/>
  <c r="AN1738" i="6"/>
  <c r="AM1738" i="6"/>
  <c r="AN1737" i="6"/>
  <c r="AM1737" i="6"/>
  <c r="AN1736" i="6"/>
  <c r="AM1736" i="6"/>
  <c r="AN1735" i="6"/>
  <c r="AM1735" i="6"/>
  <c r="AN1734" i="6"/>
  <c r="AM1734" i="6"/>
  <c r="AN1733" i="6"/>
  <c r="AM1733" i="6"/>
  <c r="AN1732" i="6"/>
  <c r="AM1732" i="6"/>
  <c r="AN1731" i="6"/>
  <c r="AM1731" i="6"/>
  <c r="AN1730" i="6"/>
  <c r="AM1730" i="6"/>
  <c r="AN1729" i="6"/>
  <c r="AM1729" i="6"/>
  <c r="AN1728" i="6"/>
  <c r="AM1728" i="6"/>
  <c r="AN1727" i="6"/>
  <c r="AM1727" i="6"/>
  <c r="AN1726" i="6"/>
  <c r="AM1726" i="6"/>
  <c r="AN1725" i="6"/>
  <c r="AM1725" i="6"/>
  <c r="AN1724" i="6"/>
  <c r="AM1724" i="6"/>
  <c r="AN1723" i="6"/>
  <c r="AM1723" i="6"/>
  <c r="AN1722" i="6"/>
  <c r="AM1722" i="6"/>
  <c r="AN1721" i="6"/>
  <c r="AM1721" i="6"/>
  <c r="AN1720" i="6"/>
  <c r="AM1720" i="6"/>
  <c r="AN1719" i="6"/>
  <c r="AM1719" i="6"/>
  <c r="AN1718" i="6"/>
  <c r="AM1718" i="6"/>
  <c r="AN1717" i="6"/>
  <c r="AM1717" i="6"/>
  <c r="AN1716" i="6"/>
  <c r="AM1716" i="6"/>
  <c r="AN1715" i="6"/>
  <c r="AM1715" i="6"/>
  <c r="AN1714" i="6"/>
  <c r="AM1714" i="6"/>
  <c r="AN1713" i="6"/>
  <c r="AM1713" i="6"/>
  <c r="AN1712" i="6"/>
  <c r="AM1712" i="6"/>
  <c r="AN1711" i="6"/>
  <c r="AM1711" i="6"/>
  <c r="AN1710" i="6"/>
  <c r="AM1710" i="6"/>
  <c r="AN1709" i="6"/>
  <c r="AM1709" i="6"/>
  <c r="AN1708" i="6"/>
  <c r="AM1708" i="6"/>
  <c r="AN1707" i="6"/>
  <c r="AM1707" i="6"/>
  <c r="AN1706" i="6"/>
  <c r="AM1706" i="6"/>
  <c r="AN1705" i="6"/>
  <c r="AM1705" i="6"/>
  <c r="AN1704" i="6"/>
  <c r="AM1704" i="6"/>
  <c r="AN1703" i="6"/>
  <c r="AM1703" i="6"/>
  <c r="AN1702" i="6"/>
  <c r="AM1702" i="6"/>
  <c r="AN1701" i="6"/>
  <c r="AM1701" i="6"/>
  <c r="AN1700" i="6"/>
  <c r="AM1700" i="6"/>
  <c r="AN1699" i="6"/>
  <c r="AM1699" i="6"/>
  <c r="AN1698" i="6"/>
  <c r="AM1698" i="6"/>
  <c r="AN1697" i="6"/>
  <c r="AM1697" i="6"/>
  <c r="AN1696" i="6"/>
  <c r="AM1696" i="6"/>
  <c r="AN1695" i="6"/>
  <c r="AM1695" i="6"/>
  <c r="AN1694" i="6"/>
  <c r="AM1694" i="6"/>
  <c r="AN1693" i="6"/>
  <c r="AM1693" i="6"/>
  <c r="AN1692" i="6"/>
  <c r="AM1692" i="6"/>
  <c r="AN1691" i="6"/>
  <c r="AM1691" i="6"/>
  <c r="AN1690" i="6"/>
  <c r="AM1690" i="6"/>
  <c r="AN1689" i="6"/>
  <c r="AM1689" i="6"/>
  <c r="AN1688" i="6"/>
  <c r="AM1688" i="6"/>
  <c r="AN1687" i="6"/>
  <c r="AM1687" i="6"/>
  <c r="AN1686" i="6"/>
  <c r="AM1686" i="6"/>
  <c r="AN1685" i="6"/>
  <c r="AM1685" i="6"/>
  <c r="AN1684" i="6"/>
  <c r="AM1684" i="6"/>
  <c r="AN1683" i="6"/>
  <c r="AM1683" i="6"/>
  <c r="AN1682" i="6"/>
  <c r="AM1682" i="6"/>
  <c r="AN1681" i="6"/>
  <c r="AM1681" i="6"/>
  <c r="AN1680" i="6"/>
  <c r="AM1680" i="6"/>
  <c r="AN1679" i="6"/>
  <c r="AM1679" i="6"/>
  <c r="AN1678" i="6"/>
  <c r="AM1678" i="6"/>
  <c r="AN1677" i="6"/>
  <c r="AM1677" i="6"/>
  <c r="AN1676" i="6"/>
  <c r="AM1676" i="6"/>
  <c r="AN1675" i="6"/>
  <c r="AM1675" i="6"/>
  <c r="AN1674" i="6"/>
  <c r="AM1674" i="6"/>
  <c r="AN1673" i="6"/>
  <c r="AM1673" i="6"/>
  <c r="AN1672" i="6"/>
  <c r="AM1672" i="6"/>
  <c r="AN1671" i="6"/>
  <c r="AM1671" i="6"/>
  <c r="AN1670" i="6"/>
  <c r="AM1670" i="6"/>
  <c r="AN1669" i="6"/>
  <c r="AM1669" i="6"/>
  <c r="AN1668" i="6"/>
  <c r="AM1668" i="6"/>
  <c r="AN1667" i="6"/>
  <c r="AM1667" i="6"/>
  <c r="AN1666" i="6"/>
  <c r="AM1666" i="6"/>
  <c r="AN1665" i="6"/>
  <c r="AM1665" i="6"/>
  <c r="AN1664" i="6"/>
  <c r="AM1664" i="6"/>
  <c r="AN1663" i="6"/>
  <c r="AM1663" i="6"/>
  <c r="AN1662" i="6"/>
  <c r="AM1662" i="6"/>
  <c r="AN1661" i="6"/>
  <c r="AM1661" i="6"/>
  <c r="AN1660" i="6"/>
  <c r="AM1660" i="6"/>
  <c r="AN1659" i="6"/>
  <c r="AM1659" i="6"/>
  <c r="AN1658" i="6"/>
  <c r="AM1658" i="6"/>
  <c r="AN1657" i="6"/>
  <c r="AM1657" i="6"/>
  <c r="AN1656" i="6"/>
  <c r="AM1656" i="6"/>
  <c r="AN1655" i="6"/>
  <c r="AM1655" i="6"/>
  <c r="AN1654" i="6"/>
  <c r="AM1654" i="6"/>
  <c r="AN1653" i="6"/>
  <c r="AM1653" i="6"/>
  <c r="AN1652" i="6"/>
  <c r="AM1652" i="6"/>
  <c r="AN1651" i="6"/>
  <c r="AM1651" i="6"/>
  <c r="AN1650" i="6"/>
  <c r="AM1650" i="6"/>
  <c r="AN1649" i="6"/>
  <c r="AM1649" i="6"/>
  <c r="AN1648" i="6"/>
  <c r="AM1648" i="6"/>
  <c r="AN1647" i="6"/>
  <c r="AM1647" i="6"/>
  <c r="AN1646" i="6"/>
  <c r="AM1646" i="6"/>
  <c r="AN1645" i="6"/>
  <c r="AM1645" i="6"/>
  <c r="AN1644" i="6"/>
  <c r="AM1644" i="6"/>
  <c r="AN1643" i="6"/>
  <c r="AM1643" i="6"/>
  <c r="AN1642" i="6"/>
  <c r="AM1642" i="6"/>
  <c r="AN1641" i="6"/>
  <c r="AM1641" i="6"/>
  <c r="AN1640" i="6"/>
  <c r="AM1640" i="6"/>
  <c r="AN1639" i="6"/>
  <c r="AM1639" i="6"/>
  <c r="AN1638" i="6"/>
  <c r="AM1638" i="6"/>
  <c r="AN1637" i="6"/>
  <c r="AM1637" i="6"/>
  <c r="AN1636" i="6"/>
  <c r="AM1636" i="6"/>
  <c r="AN1635" i="6"/>
  <c r="AM1635" i="6"/>
  <c r="AN1634" i="6"/>
  <c r="AM1634" i="6"/>
  <c r="AN1633" i="6"/>
  <c r="AM1633" i="6"/>
  <c r="AN1632" i="6"/>
  <c r="AM1632" i="6"/>
  <c r="AN1631" i="6"/>
  <c r="AM1631" i="6"/>
  <c r="AN1630" i="6"/>
  <c r="AM1630" i="6"/>
  <c r="AN1629" i="6"/>
  <c r="AM1629" i="6"/>
  <c r="AN1628" i="6"/>
  <c r="AM1628" i="6"/>
  <c r="AN1627" i="6"/>
  <c r="AM1627" i="6"/>
  <c r="AN1626" i="6"/>
  <c r="AM1626" i="6"/>
  <c r="AN1625" i="6"/>
  <c r="AM1625" i="6"/>
  <c r="AN1624" i="6"/>
  <c r="AM1624" i="6"/>
  <c r="AN1623" i="6"/>
  <c r="AM1623" i="6"/>
  <c r="AN1622" i="6"/>
  <c r="AM1622" i="6"/>
  <c r="AN1621" i="6"/>
  <c r="AM1621" i="6"/>
  <c r="AN1620" i="6"/>
  <c r="AM1620" i="6"/>
  <c r="AN1619" i="6"/>
  <c r="AM1619" i="6"/>
  <c r="AN1618" i="6"/>
  <c r="AM1618" i="6"/>
  <c r="AN1617" i="6"/>
  <c r="AM1617" i="6"/>
  <c r="AN1616" i="6"/>
  <c r="AM1616" i="6"/>
  <c r="AN1615" i="6"/>
  <c r="AM1615" i="6"/>
  <c r="AN1614" i="6"/>
  <c r="AM1614" i="6"/>
  <c r="AN1613" i="6"/>
  <c r="AM1613" i="6"/>
  <c r="AN1612" i="6"/>
  <c r="AM1612" i="6"/>
  <c r="AN1611" i="6"/>
  <c r="AM1611" i="6"/>
  <c r="AN1610" i="6"/>
  <c r="AM1610" i="6"/>
  <c r="AN1609" i="6"/>
  <c r="AM1609" i="6"/>
  <c r="AN1608" i="6"/>
  <c r="AM1608" i="6"/>
  <c r="AN1607" i="6"/>
  <c r="AM1607" i="6"/>
  <c r="AN1606" i="6"/>
  <c r="AM1606" i="6"/>
  <c r="AN1605" i="6"/>
  <c r="AM1605" i="6"/>
  <c r="AN1604" i="6"/>
  <c r="AM1604" i="6"/>
  <c r="AN1603" i="6"/>
  <c r="AM1603" i="6"/>
  <c r="AN1602" i="6"/>
  <c r="AM1602" i="6"/>
  <c r="AN1601" i="6"/>
  <c r="AM1601" i="6"/>
  <c r="AN1600" i="6"/>
  <c r="AM1600" i="6"/>
  <c r="AN1599" i="6"/>
  <c r="AM1599" i="6"/>
  <c r="AN1598" i="6"/>
  <c r="AM1598" i="6"/>
  <c r="AN1597" i="6"/>
  <c r="AM1597" i="6"/>
  <c r="AN1596" i="6"/>
  <c r="AM1596" i="6"/>
  <c r="AN1595" i="6"/>
  <c r="AM1595" i="6"/>
  <c r="AN1594" i="6"/>
  <c r="AM1594" i="6"/>
  <c r="AN1593" i="6"/>
  <c r="AM1593" i="6"/>
  <c r="AN1592" i="6"/>
  <c r="AM1592" i="6"/>
  <c r="AN1591" i="6"/>
  <c r="AM1591" i="6"/>
  <c r="AN1590" i="6"/>
  <c r="AM1590" i="6"/>
  <c r="AN1589" i="6"/>
  <c r="AM1589" i="6"/>
  <c r="AN1588" i="6"/>
  <c r="AM1588" i="6"/>
  <c r="AN1587" i="6"/>
  <c r="AM1587" i="6"/>
  <c r="AN1586" i="6"/>
  <c r="AM1586" i="6"/>
  <c r="AN1585" i="6"/>
  <c r="AM1585" i="6"/>
  <c r="AN1584" i="6"/>
  <c r="AM1584" i="6"/>
  <c r="AN1583" i="6"/>
  <c r="AM1583" i="6"/>
  <c r="AN1582" i="6"/>
  <c r="AM1582" i="6"/>
  <c r="AN1581" i="6"/>
  <c r="AM1581" i="6"/>
  <c r="AN1580" i="6"/>
  <c r="AM1580" i="6"/>
  <c r="AN1579" i="6"/>
  <c r="AM1579" i="6"/>
  <c r="AN1578" i="6"/>
  <c r="AM1578" i="6"/>
  <c r="AN1577" i="6"/>
  <c r="AM1577" i="6"/>
  <c r="AN1576" i="6"/>
  <c r="AM1576" i="6"/>
  <c r="AN1575" i="6"/>
  <c r="AM1575" i="6"/>
  <c r="AN1574" i="6"/>
  <c r="AM1574" i="6"/>
  <c r="AN1573" i="6"/>
  <c r="AM1573" i="6"/>
  <c r="AN1572" i="6"/>
  <c r="AM1572" i="6"/>
  <c r="AN1571" i="6"/>
  <c r="AM1571" i="6"/>
  <c r="AN1570" i="6"/>
  <c r="AM1570" i="6"/>
  <c r="AN1569" i="6"/>
  <c r="AM1569" i="6"/>
  <c r="AN1568" i="6"/>
  <c r="AM1568" i="6"/>
  <c r="AN1567" i="6"/>
  <c r="AM1567" i="6"/>
  <c r="AN1566" i="6"/>
  <c r="AM1566" i="6"/>
  <c r="AN1565" i="6"/>
  <c r="AM1565" i="6"/>
  <c r="AN1564" i="6"/>
  <c r="AM1564" i="6"/>
  <c r="AN1563" i="6"/>
  <c r="AM1563" i="6"/>
  <c r="AN1562" i="6"/>
  <c r="AM1562" i="6"/>
  <c r="AN1561" i="6"/>
  <c r="AM1561" i="6"/>
  <c r="AN1560" i="6"/>
  <c r="AM1560" i="6"/>
  <c r="AN1559" i="6"/>
  <c r="AM1559" i="6"/>
  <c r="AN1558" i="6"/>
  <c r="AM1558" i="6"/>
  <c r="AN1557" i="6"/>
  <c r="AM1557" i="6"/>
  <c r="AN1556" i="6"/>
  <c r="AM1556" i="6"/>
  <c r="AN1555" i="6"/>
  <c r="AM1555" i="6"/>
  <c r="AN1554" i="6"/>
  <c r="AM1554" i="6"/>
  <c r="AN1553" i="6"/>
  <c r="AM1553" i="6"/>
  <c r="AN1552" i="6"/>
  <c r="AM1552" i="6"/>
  <c r="AN1551" i="6"/>
  <c r="AM1551" i="6"/>
  <c r="AN1550" i="6"/>
  <c r="AM1550" i="6"/>
  <c r="AN1549" i="6"/>
  <c r="AM1549" i="6"/>
  <c r="AN1548" i="6"/>
  <c r="AM1548" i="6"/>
  <c r="AN1547" i="6"/>
  <c r="AM1547" i="6"/>
  <c r="AN1546" i="6"/>
  <c r="AM1546" i="6"/>
  <c r="AN1545" i="6"/>
  <c r="AM1545" i="6"/>
  <c r="AN1544" i="6"/>
  <c r="AM1544" i="6"/>
  <c r="AN1543" i="6"/>
  <c r="AM1543" i="6"/>
  <c r="AN1542" i="6"/>
  <c r="AM1542" i="6"/>
  <c r="AN1541" i="6"/>
  <c r="AM1541" i="6"/>
  <c r="AN1540" i="6"/>
  <c r="AM1540" i="6"/>
  <c r="AN1539" i="6"/>
  <c r="AM1539" i="6"/>
  <c r="AN1538" i="6"/>
  <c r="AM1538" i="6"/>
  <c r="AN1537" i="6"/>
  <c r="AM1537" i="6"/>
  <c r="AN1536" i="6"/>
  <c r="AM1536" i="6"/>
  <c r="AN1535" i="6"/>
  <c r="AM1535" i="6"/>
  <c r="AN1534" i="6"/>
  <c r="AM1534" i="6"/>
  <c r="AN1533" i="6"/>
  <c r="AM1533" i="6"/>
  <c r="AN1532" i="6"/>
  <c r="AM1532" i="6"/>
  <c r="AN1531" i="6"/>
  <c r="AM1531" i="6"/>
  <c r="AN1530" i="6"/>
  <c r="AM1530" i="6"/>
  <c r="AN1529" i="6"/>
  <c r="AM1529" i="6"/>
  <c r="AN1528" i="6"/>
  <c r="AM1528" i="6"/>
  <c r="AN1527" i="6"/>
  <c r="AM1527" i="6"/>
  <c r="AN1526" i="6"/>
  <c r="AM1526" i="6"/>
  <c r="AN1525" i="6"/>
  <c r="AM1525" i="6"/>
  <c r="AN1524" i="6"/>
  <c r="AM1524" i="6"/>
  <c r="AN1523" i="6"/>
  <c r="AM1523" i="6"/>
  <c r="AN1522" i="6"/>
  <c r="AM1522" i="6"/>
  <c r="AN1521" i="6"/>
  <c r="AM1521" i="6"/>
  <c r="AN1520" i="6"/>
  <c r="AM1520" i="6"/>
  <c r="AN1519" i="6"/>
  <c r="AM1519" i="6"/>
  <c r="AN1518" i="6"/>
  <c r="AM1518" i="6"/>
  <c r="AN1517" i="6"/>
  <c r="AM1517" i="6"/>
  <c r="AN1516" i="6"/>
  <c r="AM1516" i="6"/>
  <c r="AN1515" i="6"/>
  <c r="AM1515" i="6"/>
  <c r="AN1514" i="6"/>
  <c r="AM1514" i="6"/>
  <c r="AN1513" i="6"/>
  <c r="AM1513" i="6"/>
  <c r="AN1512" i="6"/>
  <c r="AM1512" i="6"/>
  <c r="AN1511" i="6"/>
  <c r="AM1511" i="6"/>
  <c r="AN1510" i="6"/>
  <c r="AM1510" i="6"/>
  <c r="AN1509" i="6"/>
  <c r="AM1509" i="6"/>
  <c r="AN1508" i="6"/>
  <c r="AM1508" i="6"/>
  <c r="AN1507" i="6"/>
  <c r="AM1507" i="6"/>
  <c r="AN1506" i="6"/>
  <c r="AM1506" i="6"/>
  <c r="AN1505" i="6"/>
  <c r="AM1505" i="6"/>
  <c r="AN1504" i="6"/>
  <c r="AM1504" i="6"/>
  <c r="AN1503" i="6"/>
  <c r="AM1503" i="6"/>
  <c r="AN1502" i="6"/>
  <c r="AM1502" i="6"/>
  <c r="AN1501" i="6"/>
  <c r="AM1501" i="6"/>
  <c r="AN1500" i="6"/>
  <c r="AM1500" i="6"/>
  <c r="AN1499" i="6"/>
  <c r="AM1499" i="6"/>
  <c r="AN1498" i="6"/>
  <c r="AM1498" i="6"/>
  <c r="AN1497" i="6"/>
  <c r="AM1497" i="6"/>
  <c r="AN1496" i="6"/>
  <c r="AM1496" i="6"/>
  <c r="AN1495" i="6"/>
  <c r="AM1495" i="6"/>
  <c r="AN1494" i="6"/>
  <c r="AM1494" i="6"/>
  <c r="AN1493" i="6"/>
  <c r="AM1493" i="6"/>
  <c r="AN1492" i="6"/>
  <c r="AM1492" i="6"/>
  <c r="AN1491" i="6"/>
  <c r="AM1491" i="6"/>
  <c r="AN1490" i="6"/>
  <c r="AM1490" i="6"/>
  <c r="AN1489" i="6"/>
  <c r="AM1489" i="6"/>
  <c r="AN1488" i="6"/>
  <c r="AM1488" i="6"/>
  <c r="AN1487" i="6"/>
  <c r="AM1487" i="6"/>
  <c r="AN1486" i="6"/>
  <c r="AM1486" i="6"/>
  <c r="AN1485" i="6"/>
  <c r="AM1485" i="6"/>
  <c r="AN1484" i="6"/>
  <c r="AM1484" i="6"/>
  <c r="AN1483" i="6"/>
  <c r="AM1483" i="6"/>
  <c r="AN1482" i="6"/>
  <c r="AM1482" i="6"/>
  <c r="AN1481" i="6"/>
  <c r="AM1481" i="6"/>
  <c r="AN1480" i="6"/>
  <c r="AM1480" i="6"/>
  <c r="AN1479" i="6"/>
  <c r="AM1479" i="6"/>
  <c r="AN1478" i="6"/>
  <c r="AM1478" i="6"/>
  <c r="AN1477" i="6"/>
  <c r="AM1477" i="6"/>
  <c r="AN1476" i="6"/>
  <c r="AM1476" i="6"/>
  <c r="AN1475" i="6"/>
  <c r="AM1475" i="6"/>
  <c r="AN1474" i="6"/>
  <c r="AM1474" i="6"/>
  <c r="AN1473" i="6"/>
  <c r="AM1473" i="6"/>
  <c r="AN1472" i="6"/>
  <c r="AM1472" i="6"/>
  <c r="AN1471" i="6"/>
  <c r="AM1471" i="6"/>
  <c r="AN1470" i="6"/>
  <c r="AM1470" i="6"/>
  <c r="AN1469" i="6"/>
  <c r="AM1469" i="6"/>
  <c r="AN1468" i="6"/>
  <c r="AM1468" i="6"/>
  <c r="AN1467" i="6"/>
  <c r="AM1467" i="6"/>
  <c r="AN1466" i="6"/>
  <c r="AM1466" i="6"/>
  <c r="AN1465" i="6"/>
  <c r="AM1465" i="6"/>
  <c r="AN1464" i="6"/>
  <c r="AM1464" i="6"/>
  <c r="AN1463" i="6"/>
  <c r="AM1463" i="6"/>
  <c r="AN1462" i="6"/>
  <c r="AM1462" i="6"/>
  <c r="AN1461" i="6"/>
  <c r="AM1461" i="6"/>
  <c r="AN1460" i="6"/>
  <c r="AM1460" i="6"/>
  <c r="AN1459" i="6"/>
  <c r="AM1459" i="6"/>
  <c r="AN1458" i="6"/>
  <c r="AM1458" i="6"/>
  <c r="AN1457" i="6"/>
  <c r="AM1457" i="6"/>
  <c r="AN1456" i="6"/>
  <c r="AM1456" i="6"/>
  <c r="AN1455" i="6"/>
  <c r="AM1455" i="6"/>
  <c r="AN1454" i="6"/>
  <c r="AM1454" i="6"/>
  <c r="AN1453" i="6"/>
  <c r="AM1453" i="6"/>
  <c r="AN1452" i="6"/>
  <c r="AM1452" i="6"/>
  <c r="AN1451" i="6"/>
  <c r="AM1451" i="6"/>
  <c r="AN1450" i="6"/>
  <c r="AM1450" i="6"/>
  <c r="AN1449" i="6"/>
  <c r="AM1449" i="6"/>
  <c r="AN1448" i="6"/>
  <c r="AM1448" i="6"/>
  <c r="AN1447" i="6"/>
  <c r="AM1447" i="6"/>
  <c r="AN1446" i="6"/>
  <c r="AM1446" i="6"/>
  <c r="AN1445" i="6"/>
  <c r="AM1445" i="6"/>
  <c r="AN1444" i="6"/>
  <c r="AM1444" i="6"/>
  <c r="AN1443" i="6"/>
  <c r="AM1443" i="6"/>
  <c r="AN1442" i="6"/>
  <c r="AM1442" i="6"/>
  <c r="AN1441" i="6"/>
  <c r="AM1441" i="6"/>
  <c r="AN1440" i="6"/>
  <c r="AM1440" i="6"/>
  <c r="AN1439" i="6"/>
  <c r="AM1439" i="6"/>
  <c r="AN1438" i="6"/>
  <c r="AM1438" i="6"/>
  <c r="AN1437" i="6"/>
  <c r="AM1437" i="6"/>
  <c r="AN1436" i="6"/>
  <c r="AM1436" i="6"/>
  <c r="AN1435" i="6"/>
  <c r="AM1435" i="6"/>
  <c r="AN1434" i="6"/>
  <c r="AM1434" i="6"/>
  <c r="AN1433" i="6"/>
  <c r="AM1433" i="6"/>
  <c r="AN1432" i="6"/>
  <c r="AM1432" i="6"/>
  <c r="AN1431" i="6"/>
  <c r="AM1431" i="6"/>
  <c r="AN1430" i="6"/>
  <c r="AM1430" i="6"/>
  <c r="AN1429" i="6"/>
  <c r="AM1429" i="6"/>
  <c r="AN1428" i="6"/>
  <c r="AM1428" i="6"/>
  <c r="AN1427" i="6"/>
  <c r="AM1427" i="6"/>
  <c r="AN1426" i="6"/>
  <c r="AM1426" i="6"/>
  <c r="AN1425" i="6"/>
  <c r="AM1425" i="6"/>
  <c r="AN1424" i="6"/>
  <c r="AM1424" i="6"/>
  <c r="AN1423" i="6"/>
  <c r="AM1423" i="6"/>
  <c r="AN1422" i="6"/>
  <c r="AM1422" i="6"/>
  <c r="AN1421" i="6"/>
  <c r="AM1421" i="6"/>
  <c r="AN1420" i="6"/>
  <c r="AM1420" i="6"/>
  <c r="AN1419" i="6"/>
  <c r="AM1419" i="6"/>
  <c r="AN1418" i="6"/>
  <c r="AM1418" i="6"/>
  <c r="AN1417" i="6"/>
  <c r="AM1417" i="6"/>
  <c r="AN1416" i="6"/>
  <c r="AM1416" i="6"/>
  <c r="AN1415" i="6"/>
  <c r="AM1415" i="6"/>
  <c r="AN1414" i="6"/>
  <c r="AM1414" i="6"/>
  <c r="AN1413" i="6"/>
  <c r="AM1413" i="6"/>
  <c r="AN1412" i="6"/>
  <c r="AM1412" i="6"/>
  <c r="AN1411" i="6"/>
  <c r="AM1411" i="6"/>
  <c r="AN1410" i="6"/>
  <c r="AM1410" i="6"/>
  <c r="AN1409" i="6"/>
  <c r="AM1409" i="6"/>
  <c r="AN1408" i="6"/>
  <c r="AM1408" i="6"/>
  <c r="AN1407" i="6"/>
  <c r="AM1407" i="6"/>
  <c r="AN1406" i="6"/>
  <c r="AM1406" i="6"/>
  <c r="AN1405" i="6"/>
  <c r="AM1405" i="6"/>
  <c r="AN1404" i="6"/>
  <c r="AM1404" i="6"/>
  <c r="AN1403" i="6"/>
  <c r="AM1403" i="6"/>
  <c r="AN1402" i="6"/>
  <c r="AM1402" i="6"/>
  <c r="AN1401" i="6"/>
  <c r="AM1401" i="6"/>
  <c r="AN1400" i="6"/>
  <c r="AM1400" i="6"/>
  <c r="AN1399" i="6"/>
  <c r="AM1399" i="6"/>
  <c r="AN1398" i="6"/>
  <c r="AM1398" i="6"/>
  <c r="AN1397" i="6"/>
  <c r="AM1397" i="6"/>
  <c r="AN1396" i="6"/>
  <c r="AM1396" i="6"/>
  <c r="AN1395" i="6"/>
  <c r="AM1395" i="6"/>
  <c r="AN1394" i="6"/>
  <c r="AM1394" i="6"/>
  <c r="AN1393" i="6"/>
  <c r="AM1393" i="6"/>
  <c r="AN1392" i="6"/>
  <c r="AM1392" i="6"/>
  <c r="AN1391" i="6"/>
  <c r="AM1391" i="6"/>
  <c r="AN1390" i="6"/>
  <c r="AM1390" i="6"/>
  <c r="AN1389" i="6"/>
  <c r="AM1389" i="6"/>
  <c r="AN1388" i="6"/>
  <c r="AM1388" i="6"/>
  <c r="AN1387" i="6"/>
  <c r="AM1387" i="6"/>
  <c r="AN1386" i="6"/>
  <c r="AM1386" i="6"/>
  <c r="AN1385" i="6"/>
  <c r="AM1385" i="6"/>
  <c r="AN1384" i="6"/>
  <c r="AM1384" i="6"/>
  <c r="AN1383" i="6"/>
  <c r="AM1383" i="6"/>
  <c r="AN1382" i="6"/>
  <c r="AM1382" i="6"/>
  <c r="AN1381" i="6"/>
  <c r="AM1381" i="6"/>
  <c r="AN1380" i="6"/>
  <c r="AM1380" i="6"/>
  <c r="AN1379" i="6"/>
  <c r="AM1379" i="6"/>
  <c r="AN1378" i="6"/>
  <c r="AM1378" i="6"/>
  <c r="AN1377" i="6"/>
  <c r="AM1377" i="6"/>
  <c r="AN1376" i="6"/>
  <c r="AM1376" i="6"/>
  <c r="AN1375" i="6"/>
  <c r="AM1375" i="6"/>
  <c r="AN1374" i="6"/>
  <c r="AM1374" i="6"/>
  <c r="AN1373" i="6"/>
  <c r="AM1373" i="6"/>
  <c r="AN1372" i="6"/>
  <c r="AM1372" i="6"/>
  <c r="AN1371" i="6"/>
  <c r="AM1371" i="6"/>
  <c r="AN1370" i="6"/>
  <c r="AM1370" i="6"/>
  <c r="AN1369" i="6"/>
  <c r="AM1369" i="6"/>
  <c r="AN1368" i="6"/>
  <c r="AM1368" i="6"/>
  <c r="AN1367" i="6"/>
  <c r="AM1367" i="6"/>
  <c r="AN1366" i="6"/>
  <c r="AM1366" i="6"/>
  <c r="AN1365" i="6"/>
  <c r="AM1365" i="6"/>
  <c r="AN1364" i="6"/>
  <c r="AM1364" i="6"/>
  <c r="AN1363" i="6"/>
  <c r="AM1363" i="6"/>
  <c r="AN1362" i="6"/>
  <c r="AM1362" i="6"/>
  <c r="AN1361" i="6"/>
  <c r="AM1361" i="6"/>
  <c r="AN1360" i="6"/>
  <c r="AM1360" i="6"/>
  <c r="AN1359" i="6"/>
  <c r="AM1359" i="6"/>
  <c r="AN1358" i="6"/>
  <c r="AM1358" i="6"/>
  <c r="AN1357" i="6"/>
  <c r="AM1357" i="6"/>
  <c r="AN1356" i="6"/>
  <c r="AM1356" i="6"/>
  <c r="AN1355" i="6"/>
  <c r="AM1355" i="6"/>
  <c r="AN1354" i="6"/>
  <c r="AM1354" i="6"/>
  <c r="AN1353" i="6"/>
  <c r="AM1353" i="6"/>
  <c r="AN1352" i="6"/>
  <c r="AM1352" i="6"/>
  <c r="AN1351" i="6"/>
  <c r="AM1351" i="6"/>
  <c r="AN1350" i="6"/>
  <c r="AM1350" i="6"/>
  <c r="AN1349" i="6"/>
  <c r="AM1349" i="6"/>
  <c r="AN1348" i="6"/>
  <c r="AM1348" i="6"/>
  <c r="AN1347" i="6"/>
  <c r="AM1347" i="6"/>
  <c r="AN1346" i="6"/>
  <c r="AM1346" i="6"/>
  <c r="AN1345" i="6"/>
  <c r="AM1345" i="6"/>
  <c r="AN1344" i="6"/>
  <c r="AM1344" i="6"/>
  <c r="AN1343" i="6"/>
  <c r="AM1343" i="6"/>
  <c r="AN1342" i="6"/>
  <c r="AM1342" i="6"/>
  <c r="AN1341" i="6"/>
  <c r="AM1341" i="6"/>
  <c r="AN1340" i="6"/>
  <c r="AM1340" i="6"/>
  <c r="AN1339" i="6"/>
  <c r="AM1339" i="6"/>
  <c r="AN1338" i="6"/>
  <c r="AM1338" i="6"/>
  <c r="AN1337" i="6"/>
  <c r="AM1337" i="6"/>
  <c r="AN1336" i="6"/>
  <c r="AM1336" i="6"/>
  <c r="AN1335" i="6"/>
  <c r="AM1335" i="6"/>
  <c r="AN1334" i="6"/>
  <c r="AM1334" i="6"/>
  <c r="AN1333" i="6"/>
  <c r="AM1333" i="6"/>
  <c r="AN1332" i="6"/>
  <c r="AM1332" i="6"/>
  <c r="AN1331" i="6"/>
  <c r="AM1331" i="6"/>
  <c r="AN1330" i="6"/>
  <c r="AM1330" i="6"/>
  <c r="AN1329" i="6"/>
  <c r="AM1329" i="6"/>
  <c r="AN1328" i="6"/>
  <c r="AM1328" i="6"/>
  <c r="AN1327" i="6"/>
  <c r="AM1327" i="6"/>
  <c r="AN1326" i="6"/>
  <c r="AM1326" i="6"/>
  <c r="AN1325" i="6"/>
  <c r="AM1325" i="6"/>
  <c r="AN1324" i="6"/>
  <c r="AM1324" i="6"/>
  <c r="AN1323" i="6"/>
  <c r="AM1323" i="6"/>
  <c r="AN1322" i="6"/>
  <c r="AM1322" i="6"/>
  <c r="AN1321" i="6"/>
  <c r="AM1321" i="6"/>
  <c r="AN1320" i="6"/>
  <c r="AM1320" i="6"/>
  <c r="AN1319" i="6"/>
  <c r="AM1319" i="6"/>
  <c r="AN1318" i="6"/>
  <c r="AM1318" i="6"/>
  <c r="AN1317" i="6"/>
  <c r="AM1317" i="6"/>
  <c r="AN1316" i="6"/>
  <c r="AM1316" i="6"/>
  <c r="AN1315" i="6"/>
  <c r="AM1315" i="6"/>
  <c r="AN1314" i="6"/>
  <c r="AM1314" i="6"/>
  <c r="AN1313" i="6"/>
  <c r="AM1313" i="6"/>
  <c r="AN1312" i="6"/>
  <c r="AM1312" i="6"/>
  <c r="AN1311" i="6"/>
  <c r="AM1311" i="6"/>
  <c r="AN1310" i="6"/>
  <c r="AM1310" i="6"/>
  <c r="AN1309" i="6"/>
  <c r="AM1309" i="6"/>
  <c r="AN1308" i="6"/>
  <c r="AM1308" i="6"/>
  <c r="AN1307" i="6"/>
  <c r="AM1307" i="6"/>
  <c r="AN1306" i="6"/>
  <c r="AM1306" i="6"/>
  <c r="AN1305" i="6"/>
  <c r="AM1305" i="6"/>
  <c r="AN1304" i="6"/>
  <c r="AM1304" i="6"/>
  <c r="AN1303" i="6"/>
  <c r="AM1303" i="6"/>
  <c r="AN1302" i="6"/>
  <c r="AM1302" i="6"/>
  <c r="AN1301" i="6"/>
  <c r="AM1301" i="6"/>
  <c r="AN1300" i="6"/>
  <c r="AM1300" i="6"/>
  <c r="AN1299" i="6"/>
  <c r="AM1299" i="6"/>
  <c r="AN1298" i="6"/>
  <c r="AM1298" i="6"/>
  <c r="AN1297" i="6"/>
  <c r="AM1297" i="6"/>
  <c r="AN1296" i="6"/>
  <c r="AM1296" i="6"/>
  <c r="AN1295" i="6"/>
  <c r="AM1295" i="6"/>
  <c r="AN1294" i="6"/>
  <c r="AM1294" i="6"/>
  <c r="AN1293" i="6"/>
  <c r="AM1293" i="6"/>
  <c r="AN1292" i="6"/>
  <c r="AM1292" i="6"/>
  <c r="AN1291" i="6"/>
  <c r="AM1291" i="6"/>
  <c r="AN1290" i="6"/>
  <c r="AM1290" i="6"/>
  <c r="AN1289" i="6"/>
  <c r="AM1289" i="6"/>
  <c r="AN1288" i="6"/>
  <c r="AM1288" i="6"/>
  <c r="AN1287" i="6"/>
  <c r="AM1287" i="6"/>
  <c r="AN1286" i="6"/>
  <c r="AM1286" i="6"/>
  <c r="AN1285" i="6"/>
  <c r="AM1285" i="6"/>
  <c r="AN1284" i="6"/>
  <c r="AM1284" i="6"/>
  <c r="AN1283" i="6"/>
  <c r="AM1283" i="6"/>
  <c r="AN1282" i="6"/>
  <c r="AM1282" i="6"/>
  <c r="AN1281" i="6"/>
  <c r="AM1281" i="6"/>
  <c r="AN1280" i="6"/>
  <c r="AM1280" i="6"/>
  <c r="AN1279" i="6"/>
  <c r="AM1279" i="6"/>
  <c r="AN1278" i="6"/>
  <c r="AM1278" i="6"/>
  <c r="AN1277" i="6"/>
  <c r="AM1277" i="6"/>
  <c r="AN1276" i="6"/>
  <c r="AM1276" i="6"/>
  <c r="AN1275" i="6"/>
  <c r="AM1275" i="6"/>
  <c r="AN1274" i="6"/>
  <c r="AM1274" i="6"/>
  <c r="AN1273" i="6"/>
  <c r="AM1273" i="6"/>
  <c r="AN1272" i="6"/>
  <c r="AM1272" i="6"/>
  <c r="AN1271" i="6"/>
  <c r="AM1271" i="6"/>
  <c r="AN1270" i="6"/>
  <c r="AM1270" i="6"/>
  <c r="AN1269" i="6"/>
  <c r="AM1269" i="6"/>
  <c r="AN1268" i="6"/>
  <c r="AM1268" i="6"/>
  <c r="AN1267" i="6"/>
  <c r="AM1267" i="6"/>
  <c r="AN1266" i="6"/>
  <c r="AM1266" i="6"/>
  <c r="AN1265" i="6"/>
  <c r="AM1265" i="6"/>
  <c r="AN1264" i="6"/>
  <c r="AM1264" i="6"/>
  <c r="AN1263" i="6"/>
  <c r="AM1263" i="6"/>
  <c r="AN1262" i="6"/>
  <c r="AM1262" i="6"/>
  <c r="AN1261" i="6"/>
  <c r="AM1261" i="6"/>
  <c r="AN1260" i="6"/>
  <c r="AM1260" i="6"/>
  <c r="AN1259" i="6"/>
  <c r="AM1259" i="6"/>
  <c r="AN1258" i="6"/>
  <c r="AM1258" i="6"/>
  <c r="AN1257" i="6"/>
  <c r="AM1257" i="6"/>
  <c r="AN1256" i="6"/>
  <c r="AM1256" i="6"/>
  <c r="AN1255" i="6"/>
  <c r="AM1255" i="6"/>
  <c r="AN1254" i="6"/>
  <c r="AM1254" i="6"/>
  <c r="AN1253" i="6"/>
  <c r="AM1253" i="6"/>
  <c r="AN1252" i="6"/>
  <c r="AM1252" i="6"/>
  <c r="AN1251" i="6"/>
  <c r="AM1251" i="6"/>
  <c r="AN1250" i="6"/>
  <c r="AM1250" i="6"/>
  <c r="AN1249" i="6"/>
  <c r="AM1249" i="6"/>
  <c r="AN1248" i="6"/>
  <c r="AM1248" i="6"/>
  <c r="AN1247" i="6"/>
  <c r="AM1247" i="6"/>
  <c r="AN1246" i="6"/>
  <c r="AM1246" i="6"/>
  <c r="AN1245" i="6"/>
  <c r="AM1245" i="6"/>
  <c r="AN1244" i="6"/>
  <c r="AM1244" i="6"/>
  <c r="AN1243" i="6"/>
  <c r="AM1243" i="6"/>
  <c r="AN1242" i="6"/>
  <c r="AM1242" i="6"/>
  <c r="AN1241" i="6"/>
  <c r="AM1241" i="6"/>
  <c r="AN1240" i="6"/>
  <c r="AM1240" i="6"/>
  <c r="AN1239" i="6"/>
  <c r="AM1239" i="6"/>
  <c r="AN1238" i="6"/>
  <c r="AM1238" i="6"/>
  <c r="AN1237" i="6"/>
  <c r="AM1237" i="6"/>
  <c r="AN1236" i="6"/>
  <c r="AM1236" i="6"/>
  <c r="AN1235" i="6"/>
  <c r="AM1235" i="6"/>
  <c r="AN1234" i="6"/>
  <c r="AM1234" i="6"/>
  <c r="AN1233" i="6"/>
  <c r="AM1233" i="6"/>
  <c r="AN1232" i="6"/>
  <c r="AM1232" i="6"/>
  <c r="AN1231" i="6"/>
  <c r="AM1231" i="6"/>
  <c r="AN1230" i="6"/>
  <c r="AM1230" i="6"/>
  <c r="AN1229" i="6"/>
  <c r="AM1229" i="6"/>
  <c r="AN1228" i="6"/>
  <c r="AM1228" i="6"/>
  <c r="AN1227" i="6"/>
  <c r="AM1227" i="6"/>
  <c r="AN1226" i="6"/>
  <c r="AM1226" i="6"/>
  <c r="AN1225" i="6"/>
  <c r="AM1225" i="6"/>
  <c r="AN1224" i="6"/>
  <c r="AM1224" i="6"/>
  <c r="AN1223" i="6"/>
  <c r="AM1223" i="6"/>
  <c r="AN1222" i="6"/>
  <c r="AM1222" i="6"/>
  <c r="AN1221" i="6"/>
  <c r="AM1221" i="6"/>
  <c r="AN1220" i="6"/>
  <c r="AM1220" i="6"/>
  <c r="AN1219" i="6"/>
  <c r="AM1219" i="6"/>
  <c r="AN1218" i="6"/>
  <c r="AM1218" i="6"/>
  <c r="AN1217" i="6"/>
  <c r="AM1217" i="6"/>
  <c r="AN1216" i="6"/>
  <c r="AM1216" i="6"/>
  <c r="AN1215" i="6"/>
  <c r="AM1215" i="6"/>
  <c r="AN1214" i="6"/>
  <c r="AM1214" i="6"/>
  <c r="AN1213" i="6"/>
  <c r="AM1213" i="6"/>
  <c r="AN1212" i="6"/>
  <c r="AM1212" i="6"/>
  <c r="AN1211" i="6"/>
  <c r="AM1211" i="6"/>
  <c r="AN1210" i="6"/>
  <c r="AM1210" i="6"/>
  <c r="AN1209" i="6"/>
  <c r="AM1209" i="6"/>
  <c r="AN1208" i="6"/>
  <c r="AM1208" i="6"/>
  <c r="AN1207" i="6"/>
  <c r="AM1207" i="6"/>
  <c r="AN1206" i="6"/>
  <c r="AM1206" i="6"/>
  <c r="AN1205" i="6"/>
  <c r="AM1205" i="6"/>
  <c r="AN1204" i="6"/>
  <c r="AM1204" i="6"/>
  <c r="AN1203" i="6"/>
  <c r="AM1203" i="6"/>
  <c r="AN1202" i="6"/>
  <c r="AM1202" i="6"/>
  <c r="AN1201" i="6"/>
  <c r="AM1201" i="6"/>
  <c r="AN1200" i="6"/>
  <c r="AM1200" i="6"/>
  <c r="AN1199" i="6"/>
  <c r="AM1199" i="6"/>
  <c r="AN1198" i="6"/>
  <c r="AM1198" i="6"/>
  <c r="AN1197" i="6"/>
  <c r="AM1197" i="6"/>
  <c r="AN1196" i="6"/>
  <c r="AM1196" i="6"/>
  <c r="AN1195" i="6"/>
  <c r="AM1195" i="6"/>
  <c r="AN1194" i="6"/>
  <c r="AM1194" i="6"/>
  <c r="AN1193" i="6"/>
  <c r="AM1193" i="6"/>
  <c r="AN1192" i="6"/>
  <c r="AM1192" i="6"/>
  <c r="AN1191" i="6"/>
  <c r="AM1191" i="6"/>
  <c r="AN1190" i="6"/>
  <c r="AM1190" i="6"/>
  <c r="AN1189" i="6"/>
  <c r="AM1189" i="6"/>
  <c r="AN1188" i="6"/>
  <c r="AM1188" i="6"/>
  <c r="AN1187" i="6"/>
  <c r="AM1187" i="6"/>
  <c r="AN1186" i="6"/>
  <c r="AM1186" i="6"/>
  <c r="AN1185" i="6"/>
  <c r="AM1185" i="6"/>
  <c r="AN1184" i="6"/>
  <c r="AM1184" i="6"/>
  <c r="AN1183" i="6"/>
  <c r="AM1183" i="6"/>
  <c r="AN1182" i="6"/>
  <c r="AM1182" i="6"/>
  <c r="AN1181" i="6"/>
  <c r="AM1181" i="6"/>
  <c r="AN1180" i="6"/>
  <c r="AM1180" i="6"/>
  <c r="AN1179" i="6"/>
  <c r="AM1179" i="6"/>
  <c r="AN1178" i="6"/>
  <c r="AM1178" i="6"/>
  <c r="AN1177" i="6"/>
  <c r="AM1177" i="6"/>
  <c r="AN1176" i="6"/>
  <c r="AM1176" i="6"/>
  <c r="AN1175" i="6"/>
  <c r="AM1175" i="6"/>
  <c r="AN1174" i="6"/>
  <c r="AM1174" i="6"/>
  <c r="AN1173" i="6"/>
  <c r="AM1173" i="6"/>
  <c r="AN1172" i="6"/>
  <c r="AM1172" i="6"/>
  <c r="AN1171" i="6"/>
  <c r="AM1171" i="6"/>
  <c r="AN1170" i="6"/>
  <c r="AM1170" i="6"/>
  <c r="AN1169" i="6"/>
  <c r="AM1169" i="6"/>
  <c r="AN1168" i="6"/>
  <c r="AM1168" i="6"/>
  <c r="AN1167" i="6"/>
  <c r="AM1167" i="6"/>
  <c r="AN1166" i="6"/>
  <c r="AM1166" i="6"/>
  <c r="AN1165" i="6"/>
  <c r="AM1165" i="6"/>
  <c r="AN1164" i="6"/>
  <c r="AM1164" i="6"/>
  <c r="AN1163" i="6"/>
  <c r="AM1163" i="6"/>
  <c r="AN1162" i="6"/>
  <c r="AM1162" i="6"/>
  <c r="AN1161" i="6"/>
  <c r="AM1161" i="6"/>
  <c r="AN1160" i="6"/>
  <c r="AM1160" i="6"/>
  <c r="AN1159" i="6"/>
  <c r="AM1159" i="6"/>
  <c r="AN1158" i="6"/>
  <c r="AM1158" i="6"/>
  <c r="AN1157" i="6"/>
  <c r="AM1157" i="6"/>
  <c r="AN1156" i="6"/>
  <c r="AM1156" i="6"/>
  <c r="AN1155" i="6"/>
  <c r="AM1155" i="6"/>
  <c r="AN1154" i="6"/>
  <c r="AM1154" i="6"/>
  <c r="AN1153" i="6"/>
  <c r="AM1153" i="6"/>
  <c r="AN1152" i="6"/>
  <c r="AM1152" i="6"/>
  <c r="AN1151" i="6"/>
  <c r="AM1151" i="6"/>
  <c r="AN1150" i="6"/>
  <c r="AM1150" i="6"/>
  <c r="AN1149" i="6"/>
  <c r="AM1149" i="6"/>
  <c r="AN1148" i="6"/>
  <c r="AM1148" i="6"/>
  <c r="AN1147" i="6"/>
  <c r="AM1147" i="6"/>
  <c r="AN1146" i="6"/>
  <c r="AM1146" i="6"/>
  <c r="AN1145" i="6"/>
  <c r="AM1145" i="6"/>
  <c r="AN1144" i="6"/>
  <c r="AM1144" i="6"/>
  <c r="AN1143" i="6"/>
  <c r="AM1143" i="6"/>
  <c r="AN1142" i="6"/>
  <c r="AM1142" i="6"/>
  <c r="AN1141" i="6"/>
  <c r="AM1141" i="6"/>
  <c r="AN1140" i="6"/>
  <c r="AM1140" i="6"/>
  <c r="AN1139" i="6"/>
  <c r="AM1139" i="6"/>
  <c r="AN1138" i="6"/>
  <c r="AM1138" i="6"/>
  <c r="AN1137" i="6"/>
  <c r="AM1137" i="6"/>
  <c r="AN1136" i="6"/>
  <c r="AM1136" i="6"/>
  <c r="AN1135" i="6"/>
  <c r="AM1135" i="6"/>
  <c r="AN1134" i="6"/>
  <c r="AM1134" i="6"/>
  <c r="AN1133" i="6"/>
  <c r="AM1133" i="6"/>
  <c r="AN1132" i="6"/>
  <c r="AM1132" i="6"/>
  <c r="AN1131" i="6"/>
  <c r="AM1131" i="6"/>
  <c r="AN1130" i="6"/>
  <c r="AM1130" i="6"/>
  <c r="AN1129" i="6"/>
  <c r="AM1129" i="6"/>
  <c r="AN1128" i="6"/>
  <c r="AM1128" i="6"/>
  <c r="AN1127" i="6"/>
  <c r="AM1127" i="6"/>
  <c r="AN1126" i="6"/>
  <c r="AM1126" i="6"/>
  <c r="AN1125" i="6"/>
  <c r="AM1125" i="6"/>
  <c r="AN1124" i="6"/>
  <c r="AM1124" i="6"/>
  <c r="AN1123" i="6"/>
  <c r="AM1123" i="6"/>
  <c r="AN1122" i="6"/>
  <c r="AM1122" i="6"/>
  <c r="AN1121" i="6"/>
  <c r="AM1121" i="6"/>
  <c r="AN1120" i="6"/>
  <c r="AM1120" i="6"/>
  <c r="AN1119" i="6"/>
  <c r="AM1119" i="6"/>
  <c r="AN1118" i="6"/>
  <c r="AM1118" i="6"/>
  <c r="AN1117" i="6"/>
  <c r="AM1117" i="6"/>
  <c r="AN1116" i="6"/>
  <c r="AM1116" i="6"/>
  <c r="AN1115" i="6"/>
  <c r="AM1115" i="6"/>
  <c r="AN1114" i="6"/>
  <c r="AM1114" i="6"/>
  <c r="AN1113" i="6"/>
  <c r="AM1113" i="6"/>
  <c r="AN1112" i="6"/>
  <c r="AM1112" i="6"/>
  <c r="AN1111" i="6"/>
  <c r="AM1111" i="6"/>
  <c r="AN1110" i="6"/>
  <c r="AM1110" i="6"/>
  <c r="AN1109" i="6"/>
  <c r="AM1109" i="6"/>
  <c r="AN1108" i="6"/>
  <c r="AM1108" i="6"/>
  <c r="AN1107" i="6"/>
  <c r="AM1107" i="6"/>
  <c r="AN1106" i="6"/>
  <c r="AM1106" i="6"/>
  <c r="AN1105" i="6"/>
  <c r="AM1105" i="6"/>
  <c r="AN1104" i="6"/>
  <c r="AM1104" i="6"/>
  <c r="AN1103" i="6"/>
  <c r="AM1103" i="6"/>
  <c r="AN1102" i="6"/>
  <c r="AM1102" i="6"/>
  <c r="AN1101" i="6"/>
  <c r="AM1101" i="6"/>
  <c r="AN1100" i="6"/>
  <c r="AM1100" i="6"/>
  <c r="AN1099" i="6"/>
  <c r="AM1099" i="6"/>
  <c r="AN1098" i="6"/>
  <c r="AM1098" i="6"/>
  <c r="AN1097" i="6"/>
  <c r="AM1097" i="6"/>
  <c r="AN1096" i="6"/>
  <c r="AM1096" i="6"/>
  <c r="AN1095" i="6"/>
  <c r="AM1095" i="6"/>
  <c r="AN1094" i="6"/>
  <c r="AM1094" i="6"/>
  <c r="AN1093" i="6"/>
  <c r="AM1093" i="6"/>
  <c r="AN1092" i="6"/>
  <c r="AM1092" i="6"/>
  <c r="AN1091" i="6"/>
  <c r="AM1091" i="6"/>
  <c r="AN1090" i="6"/>
  <c r="AM1090" i="6"/>
  <c r="AN1089" i="6"/>
  <c r="AM1089" i="6"/>
  <c r="AN1088" i="6"/>
  <c r="AM1088" i="6"/>
  <c r="AN1087" i="6"/>
  <c r="AM1087" i="6"/>
  <c r="AN1086" i="6"/>
  <c r="AM1086" i="6"/>
  <c r="AN1085" i="6"/>
  <c r="AM1085" i="6"/>
  <c r="AN1084" i="6"/>
  <c r="AM1084" i="6"/>
  <c r="AN1083" i="6"/>
  <c r="AM1083" i="6"/>
  <c r="AN1082" i="6"/>
  <c r="AM1082" i="6"/>
  <c r="AN1081" i="6"/>
  <c r="AM1081" i="6"/>
  <c r="AN1080" i="6"/>
  <c r="AM1080" i="6"/>
  <c r="AN1079" i="6"/>
  <c r="AM1079" i="6"/>
  <c r="AN1078" i="6"/>
  <c r="AM1078" i="6"/>
  <c r="AN1077" i="6"/>
  <c r="AM1077" i="6"/>
  <c r="AN1076" i="6"/>
  <c r="AM1076" i="6"/>
  <c r="AN1075" i="6"/>
  <c r="AM1075" i="6"/>
  <c r="AN1074" i="6"/>
  <c r="AM1074" i="6"/>
  <c r="AN1073" i="6"/>
  <c r="AM1073" i="6"/>
  <c r="AN1072" i="6"/>
  <c r="AM1072" i="6"/>
  <c r="AN1071" i="6"/>
  <c r="AM1071" i="6"/>
  <c r="AN1070" i="6"/>
  <c r="AM1070" i="6"/>
  <c r="AN1069" i="6"/>
  <c r="AM1069" i="6"/>
  <c r="AN1068" i="6"/>
  <c r="AM1068" i="6"/>
  <c r="AN1067" i="6"/>
  <c r="AM1067" i="6"/>
  <c r="AN1066" i="6"/>
  <c r="AM1066" i="6"/>
  <c r="AN1065" i="6"/>
  <c r="AM1065" i="6"/>
  <c r="AN1064" i="6"/>
  <c r="AM1064" i="6"/>
  <c r="AN1063" i="6"/>
  <c r="AM1063" i="6"/>
  <c r="AN1062" i="6"/>
  <c r="AM1062" i="6"/>
  <c r="AN1061" i="6"/>
  <c r="AM1061" i="6"/>
  <c r="AN1060" i="6"/>
  <c r="AM1060" i="6"/>
  <c r="AN1059" i="6"/>
  <c r="AM1059" i="6"/>
  <c r="AN1058" i="6"/>
  <c r="AM1058" i="6"/>
  <c r="AN1057" i="6"/>
  <c r="AM1057" i="6"/>
  <c r="AN1056" i="6"/>
  <c r="AM1056" i="6"/>
  <c r="AN1055" i="6"/>
  <c r="AM1055" i="6"/>
  <c r="AN1054" i="6"/>
  <c r="AM1054" i="6"/>
  <c r="AN1053" i="6"/>
  <c r="AM1053" i="6"/>
  <c r="AN1052" i="6"/>
  <c r="AM1052" i="6"/>
  <c r="AN1051" i="6"/>
  <c r="AM1051" i="6"/>
  <c r="AN1050" i="6"/>
  <c r="AM1050" i="6"/>
  <c r="AN1049" i="6"/>
  <c r="AM1049" i="6"/>
  <c r="AN1048" i="6"/>
  <c r="AM1048" i="6"/>
  <c r="AN1047" i="6"/>
  <c r="AM1047" i="6"/>
  <c r="AN1046" i="6"/>
  <c r="AM1046" i="6"/>
  <c r="AN1045" i="6"/>
  <c r="AM1045" i="6"/>
  <c r="AN1044" i="6"/>
  <c r="AM1044" i="6"/>
  <c r="AN1043" i="6"/>
  <c r="AM1043" i="6"/>
  <c r="AN1042" i="6"/>
  <c r="AM1042" i="6"/>
  <c r="AN1041" i="6"/>
  <c r="AM1041" i="6"/>
  <c r="AN1040" i="6"/>
  <c r="AM1040" i="6"/>
  <c r="AN1039" i="6"/>
  <c r="AM1039" i="6"/>
  <c r="AN1038" i="6"/>
  <c r="AM1038" i="6"/>
  <c r="AN1037" i="6"/>
  <c r="AM1037" i="6"/>
  <c r="AN1036" i="6"/>
  <c r="AM1036" i="6"/>
  <c r="AN1035" i="6"/>
  <c r="AM1035" i="6"/>
  <c r="AN1034" i="6"/>
  <c r="AM1034" i="6"/>
  <c r="AN1033" i="6"/>
  <c r="AM1033" i="6"/>
  <c r="AN1032" i="6"/>
  <c r="AM1032" i="6"/>
  <c r="AN1031" i="6"/>
  <c r="AM1031" i="6"/>
  <c r="AN1030" i="6"/>
  <c r="AM1030" i="6"/>
  <c r="AN1029" i="6"/>
  <c r="AM1029" i="6"/>
  <c r="AN1028" i="6"/>
  <c r="AM1028" i="6"/>
  <c r="AN1027" i="6"/>
  <c r="AM1027" i="6"/>
  <c r="AN1026" i="6"/>
  <c r="AM1026" i="6"/>
  <c r="AN1025" i="6"/>
  <c r="AM1025" i="6"/>
  <c r="AN1024" i="6"/>
  <c r="AM1024" i="6"/>
  <c r="AN1023" i="6"/>
  <c r="AM1023" i="6"/>
  <c r="AN1022" i="6"/>
  <c r="AM1022" i="6"/>
  <c r="AN1021" i="6"/>
  <c r="AM1021" i="6"/>
  <c r="AN1020" i="6"/>
  <c r="AM1020" i="6"/>
  <c r="AN1019" i="6"/>
  <c r="AM1019" i="6"/>
  <c r="AN1018" i="6"/>
  <c r="AM1018" i="6"/>
  <c r="AN1017" i="6"/>
  <c r="AM1017" i="6"/>
  <c r="AN1016" i="6"/>
  <c r="AM1016" i="6"/>
  <c r="AN1015" i="6"/>
  <c r="AM1015" i="6"/>
  <c r="AN1014" i="6"/>
  <c r="AM1014" i="6"/>
  <c r="AN1013" i="6"/>
  <c r="AM1013" i="6"/>
  <c r="AN1012" i="6"/>
  <c r="AM1012" i="6"/>
  <c r="AN1011" i="6"/>
  <c r="AM1011" i="6"/>
  <c r="AN1010" i="6"/>
  <c r="AM1010" i="6"/>
  <c r="AN1009" i="6"/>
  <c r="AM1009" i="6"/>
  <c r="AN1008" i="6"/>
  <c r="AM1008" i="6"/>
  <c r="AN1007" i="6"/>
  <c r="AM1007" i="6"/>
  <c r="AN1006" i="6"/>
  <c r="AM1006" i="6"/>
  <c r="AN1005" i="6"/>
  <c r="AM1005" i="6"/>
  <c r="AN1004" i="6"/>
  <c r="AM1004" i="6"/>
  <c r="AN1003" i="6"/>
  <c r="AM1003" i="6"/>
  <c r="AN1002" i="6"/>
  <c r="AM1002" i="6"/>
  <c r="AN1001" i="6"/>
  <c r="AM1001" i="6"/>
  <c r="AN1000" i="6"/>
  <c r="AM1000" i="6"/>
  <c r="AN999" i="6"/>
  <c r="AM999" i="6"/>
  <c r="AN998" i="6"/>
  <c r="AM998" i="6"/>
  <c r="AN997" i="6"/>
  <c r="AM997" i="6"/>
  <c r="AN996" i="6"/>
  <c r="AM996" i="6"/>
  <c r="AN995" i="6"/>
  <c r="AM995" i="6"/>
  <c r="AN994" i="6"/>
  <c r="AM994" i="6"/>
  <c r="AN993" i="6"/>
  <c r="AM993" i="6"/>
  <c r="AN992" i="6"/>
  <c r="AM992" i="6"/>
  <c r="AN991" i="6"/>
  <c r="AM991" i="6"/>
  <c r="AN990" i="6"/>
  <c r="AM990" i="6"/>
  <c r="AN989" i="6"/>
  <c r="AM989" i="6"/>
  <c r="AN988" i="6"/>
  <c r="AM988" i="6"/>
  <c r="AN987" i="6"/>
  <c r="AM987" i="6"/>
  <c r="AN986" i="6"/>
  <c r="AM986" i="6"/>
  <c r="AN985" i="6"/>
  <c r="AM985" i="6"/>
  <c r="AN984" i="6"/>
  <c r="AM984" i="6"/>
  <c r="AN983" i="6"/>
  <c r="AM983" i="6"/>
  <c r="AN982" i="6"/>
  <c r="AM982" i="6"/>
  <c r="AN981" i="6"/>
  <c r="AM981" i="6"/>
  <c r="AN980" i="6"/>
  <c r="AM980" i="6"/>
  <c r="AN979" i="6"/>
  <c r="AM979" i="6"/>
  <c r="AN978" i="6"/>
  <c r="AM978" i="6"/>
  <c r="AN977" i="6"/>
  <c r="AM977" i="6"/>
  <c r="AN976" i="6"/>
  <c r="AM976" i="6"/>
  <c r="AN975" i="6"/>
  <c r="AM975" i="6"/>
  <c r="AN974" i="6"/>
  <c r="AM974" i="6"/>
  <c r="AN973" i="6"/>
  <c r="AM973" i="6"/>
  <c r="AN972" i="6"/>
  <c r="AM972" i="6"/>
  <c r="AN971" i="6"/>
  <c r="AM971" i="6"/>
  <c r="AN970" i="6"/>
  <c r="AM970" i="6"/>
  <c r="AN969" i="6"/>
  <c r="AM969" i="6"/>
  <c r="AN968" i="6"/>
  <c r="AM968" i="6"/>
  <c r="AN967" i="6"/>
  <c r="AM967" i="6"/>
  <c r="AN966" i="6"/>
  <c r="AM966" i="6"/>
  <c r="AN965" i="6"/>
  <c r="AM965" i="6"/>
  <c r="AN964" i="6"/>
  <c r="AM964" i="6"/>
  <c r="AN963" i="6"/>
  <c r="AM963" i="6"/>
  <c r="AN962" i="6"/>
  <c r="AM962" i="6"/>
  <c r="AN961" i="6"/>
  <c r="AM961" i="6"/>
  <c r="AN960" i="6"/>
  <c r="AM960" i="6"/>
  <c r="AN959" i="6"/>
  <c r="AM959" i="6"/>
  <c r="AN958" i="6"/>
  <c r="AM958" i="6"/>
  <c r="AN957" i="6"/>
  <c r="AM957" i="6"/>
  <c r="AN956" i="6"/>
  <c r="AM956" i="6"/>
  <c r="AN955" i="6"/>
  <c r="AM955" i="6"/>
  <c r="AN954" i="6"/>
  <c r="AM954" i="6"/>
  <c r="AN953" i="6"/>
  <c r="AM953" i="6"/>
  <c r="AN952" i="6"/>
  <c r="AM952" i="6"/>
  <c r="AN951" i="6"/>
  <c r="AM951" i="6"/>
  <c r="AN950" i="6"/>
  <c r="AM950" i="6"/>
  <c r="AN949" i="6"/>
  <c r="AM949" i="6"/>
  <c r="AN948" i="6"/>
  <c r="AM948" i="6"/>
  <c r="AN947" i="6"/>
  <c r="AM947" i="6"/>
  <c r="AN946" i="6"/>
  <c r="AM946" i="6"/>
  <c r="AN945" i="6"/>
  <c r="AM945" i="6"/>
  <c r="AN944" i="6"/>
  <c r="AM944" i="6"/>
  <c r="AN943" i="6"/>
  <c r="AM943" i="6"/>
  <c r="AN942" i="6"/>
  <c r="AM942" i="6"/>
  <c r="AN941" i="6"/>
  <c r="AM941" i="6"/>
  <c r="AN940" i="6"/>
  <c r="AM940" i="6"/>
  <c r="AN939" i="6"/>
  <c r="AM939" i="6"/>
  <c r="AN938" i="6"/>
  <c r="AM938" i="6"/>
  <c r="AN937" i="6"/>
  <c r="AM937" i="6"/>
  <c r="AN936" i="6"/>
  <c r="AM936" i="6"/>
  <c r="AN935" i="6"/>
  <c r="AM935" i="6"/>
  <c r="AN934" i="6"/>
  <c r="AM934" i="6"/>
  <c r="AN933" i="6"/>
  <c r="AM933" i="6"/>
  <c r="AN932" i="6"/>
  <c r="AM932" i="6"/>
  <c r="AN931" i="6"/>
  <c r="AM931" i="6"/>
  <c r="AN930" i="6"/>
  <c r="AM930" i="6"/>
  <c r="AN929" i="6"/>
  <c r="AM929" i="6"/>
  <c r="AN928" i="6"/>
  <c r="AM928" i="6"/>
  <c r="AN927" i="6"/>
  <c r="AM927" i="6"/>
  <c r="AN926" i="6"/>
  <c r="AM926" i="6"/>
  <c r="AN925" i="6"/>
  <c r="AM925" i="6"/>
  <c r="AN924" i="6"/>
  <c r="AM924" i="6"/>
  <c r="AN923" i="6"/>
  <c r="AM923" i="6"/>
  <c r="AN922" i="6"/>
  <c r="AM922" i="6"/>
  <c r="AN921" i="6"/>
  <c r="AM921" i="6"/>
  <c r="AN920" i="6"/>
  <c r="AM920" i="6"/>
  <c r="AN919" i="6"/>
  <c r="AM919" i="6"/>
  <c r="AN918" i="6"/>
  <c r="AM918" i="6"/>
  <c r="AN917" i="6"/>
  <c r="AM917" i="6"/>
  <c r="AN916" i="6"/>
  <c r="AM916" i="6"/>
  <c r="AN915" i="6"/>
  <c r="AM915" i="6"/>
  <c r="AN914" i="6"/>
  <c r="AM914" i="6"/>
  <c r="AN913" i="6"/>
  <c r="AM913" i="6"/>
  <c r="AN912" i="6"/>
  <c r="AM912" i="6"/>
  <c r="AN911" i="6"/>
  <c r="AM911" i="6"/>
  <c r="AN910" i="6"/>
  <c r="AM910" i="6"/>
  <c r="AN909" i="6"/>
  <c r="AM909" i="6"/>
  <c r="AN908" i="6"/>
  <c r="AM908" i="6"/>
  <c r="AN907" i="6"/>
  <c r="AM907" i="6"/>
  <c r="AN906" i="6"/>
  <c r="AM906" i="6"/>
  <c r="AN905" i="6"/>
  <c r="AM905" i="6"/>
  <c r="AN904" i="6"/>
  <c r="AM904" i="6"/>
  <c r="AN903" i="6"/>
  <c r="AM903" i="6"/>
  <c r="AN902" i="6"/>
  <c r="AM902" i="6"/>
  <c r="AN901" i="6"/>
  <c r="AM901" i="6"/>
  <c r="AN900" i="6"/>
  <c r="AM900" i="6"/>
  <c r="AN899" i="6"/>
  <c r="AM899" i="6"/>
  <c r="AN898" i="6"/>
  <c r="AM898" i="6"/>
  <c r="AN897" i="6"/>
  <c r="AM897" i="6"/>
  <c r="AN896" i="6"/>
  <c r="AM896" i="6"/>
  <c r="AN895" i="6"/>
  <c r="AM895" i="6"/>
  <c r="AN894" i="6"/>
  <c r="AM894" i="6"/>
  <c r="AN893" i="6"/>
  <c r="AM893" i="6"/>
  <c r="AN892" i="6"/>
  <c r="AM892" i="6"/>
  <c r="AN891" i="6"/>
  <c r="AM891" i="6"/>
  <c r="AN890" i="6"/>
  <c r="AM890" i="6"/>
  <c r="AN889" i="6"/>
  <c r="AM889" i="6"/>
  <c r="AN888" i="6"/>
  <c r="AM888" i="6"/>
  <c r="AN887" i="6"/>
  <c r="AM887" i="6"/>
  <c r="AN886" i="6"/>
  <c r="AM886" i="6"/>
  <c r="AN885" i="6"/>
  <c r="AM885" i="6"/>
  <c r="AN884" i="6"/>
  <c r="AM884" i="6"/>
  <c r="AN883" i="6"/>
  <c r="AM883" i="6"/>
  <c r="AN882" i="6"/>
  <c r="AM882" i="6"/>
  <c r="AN881" i="6"/>
  <c r="AM881" i="6"/>
  <c r="AN880" i="6"/>
  <c r="AM880" i="6"/>
  <c r="AN879" i="6"/>
  <c r="AM879" i="6"/>
  <c r="AN878" i="6"/>
  <c r="AM878" i="6"/>
  <c r="AN877" i="6"/>
  <c r="AM877" i="6"/>
  <c r="AN876" i="6"/>
  <c r="AM876" i="6"/>
  <c r="AN875" i="6"/>
  <c r="AM875" i="6"/>
  <c r="AN874" i="6"/>
  <c r="AM874" i="6"/>
  <c r="AN873" i="6"/>
  <c r="AM873" i="6"/>
  <c r="AN872" i="6"/>
  <c r="AM872" i="6"/>
  <c r="AN871" i="6"/>
  <c r="AM871" i="6"/>
  <c r="AN870" i="6"/>
  <c r="AM870" i="6"/>
  <c r="AN869" i="6"/>
  <c r="AM869" i="6"/>
  <c r="AN868" i="6"/>
  <c r="AM868" i="6"/>
  <c r="AN867" i="6"/>
  <c r="AM867" i="6"/>
  <c r="AN866" i="6"/>
  <c r="AM866" i="6"/>
  <c r="AN865" i="6"/>
  <c r="AM865" i="6"/>
  <c r="AN864" i="6"/>
  <c r="AM864" i="6"/>
  <c r="AN863" i="6"/>
  <c r="AM863" i="6"/>
  <c r="AN862" i="6"/>
  <c r="AM862" i="6"/>
  <c r="AN861" i="6"/>
  <c r="AM861" i="6"/>
  <c r="AN860" i="6"/>
  <c r="AM860" i="6"/>
  <c r="AN859" i="6"/>
  <c r="AM859" i="6"/>
  <c r="AN858" i="6"/>
  <c r="AM858" i="6"/>
  <c r="AN857" i="6"/>
  <c r="AM857" i="6"/>
  <c r="AN856" i="6"/>
  <c r="AM856" i="6"/>
  <c r="AN855" i="6"/>
  <c r="AM855" i="6"/>
  <c r="AN854" i="6"/>
  <c r="AM854" i="6"/>
  <c r="AN853" i="6"/>
  <c r="AM853" i="6"/>
  <c r="AN852" i="6"/>
  <c r="AM852" i="6"/>
  <c r="AN851" i="6"/>
  <c r="AM851" i="6"/>
  <c r="AN850" i="6"/>
  <c r="AM850" i="6"/>
  <c r="AN849" i="6"/>
  <c r="AM849" i="6"/>
  <c r="AN848" i="6"/>
  <c r="AM848" i="6"/>
  <c r="AN847" i="6"/>
  <c r="AM847" i="6"/>
  <c r="AN846" i="6"/>
  <c r="AM846" i="6"/>
  <c r="AN845" i="6"/>
  <c r="AM845" i="6"/>
  <c r="AN844" i="6"/>
  <c r="AM844" i="6"/>
  <c r="AN843" i="6"/>
  <c r="AM843" i="6"/>
  <c r="AN842" i="6"/>
  <c r="AM842" i="6"/>
  <c r="AN841" i="6"/>
  <c r="AM841" i="6"/>
  <c r="AN840" i="6"/>
  <c r="AM840" i="6"/>
  <c r="AN839" i="6"/>
  <c r="AM839" i="6"/>
  <c r="AN838" i="6"/>
  <c r="AM838" i="6"/>
  <c r="AN837" i="6"/>
  <c r="AM837" i="6"/>
  <c r="AN836" i="6"/>
  <c r="AM836" i="6"/>
  <c r="AN835" i="6"/>
  <c r="AM835" i="6"/>
  <c r="AN834" i="6"/>
  <c r="AM834" i="6"/>
  <c r="AN833" i="6"/>
  <c r="AM833" i="6"/>
  <c r="AN832" i="6"/>
  <c r="AM832" i="6"/>
  <c r="AN831" i="6"/>
  <c r="AM831" i="6"/>
  <c r="AN830" i="6"/>
  <c r="AM830" i="6"/>
  <c r="AN829" i="6"/>
  <c r="AM829" i="6"/>
  <c r="AN828" i="6"/>
  <c r="AM828" i="6"/>
  <c r="AN827" i="6"/>
  <c r="AM827" i="6"/>
  <c r="AN826" i="6"/>
  <c r="AM826" i="6"/>
  <c r="AN825" i="6"/>
  <c r="AM825" i="6"/>
  <c r="AN824" i="6"/>
  <c r="AM824" i="6"/>
  <c r="AN823" i="6"/>
  <c r="AM823" i="6"/>
  <c r="AN822" i="6"/>
  <c r="AM822" i="6"/>
  <c r="AN821" i="6"/>
  <c r="AM821" i="6"/>
  <c r="AN820" i="6"/>
  <c r="AM820" i="6"/>
  <c r="AN819" i="6"/>
  <c r="AM819" i="6"/>
  <c r="AN818" i="6"/>
  <c r="AM818" i="6"/>
  <c r="AN817" i="6"/>
  <c r="AM817" i="6"/>
  <c r="AN816" i="6"/>
  <c r="AM816" i="6"/>
  <c r="AN815" i="6"/>
  <c r="AM815" i="6"/>
  <c r="AN814" i="6"/>
  <c r="AM814" i="6"/>
  <c r="AN813" i="6"/>
  <c r="AM813" i="6"/>
  <c r="AN812" i="6"/>
  <c r="AM812" i="6"/>
  <c r="AN811" i="6"/>
  <c r="AM811" i="6"/>
  <c r="AN810" i="6"/>
  <c r="AM810" i="6"/>
  <c r="AN809" i="6"/>
  <c r="AM809" i="6"/>
  <c r="AN808" i="6"/>
  <c r="AM808" i="6"/>
  <c r="AN807" i="6"/>
  <c r="AM807" i="6"/>
  <c r="AN806" i="6"/>
  <c r="AM806" i="6"/>
  <c r="AN805" i="6"/>
  <c r="AM805" i="6"/>
  <c r="AN804" i="6"/>
  <c r="AM804" i="6"/>
  <c r="AN803" i="6"/>
  <c r="AM803" i="6"/>
  <c r="AN802" i="6"/>
  <c r="AM802" i="6"/>
  <c r="AN801" i="6"/>
  <c r="AM801" i="6"/>
  <c r="AN800" i="6"/>
  <c r="AM800" i="6"/>
  <c r="AN799" i="6"/>
  <c r="AM799" i="6"/>
  <c r="AN798" i="6"/>
  <c r="AM798" i="6"/>
  <c r="AN797" i="6"/>
  <c r="AM797" i="6"/>
  <c r="AN796" i="6"/>
  <c r="AM796" i="6"/>
  <c r="AN795" i="6"/>
  <c r="AM795" i="6"/>
  <c r="AN794" i="6"/>
  <c r="AM794" i="6"/>
  <c r="AN793" i="6"/>
  <c r="AM793" i="6"/>
  <c r="AN792" i="6"/>
  <c r="AM792" i="6"/>
  <c r="AN791" i="6"/>
  <c r="AM791" i="6"/>
  <c r="AN790" i="6"/>
  <c r="AM790" i="6"/>
  <c r="AN789" i="6"/>
  <c r="AM789" i="6"/>
  <c r="AN788" i="6"/>
  <c r="AM788" i="6"/>
  <c r="AN787" i="6"/>
  <c r="AM787" i="6"/>
  <c r="AN786" i="6"/>
  <c r="AM786" i="6"/>
  <c r="AN785" i="6"/>
  <c r="AM785" i="6"/>
  <c r="AN784" i="6"/>
  <c r="AM784" i="6"/>
  <c r="AN783" i="6"/>
  <c r="AM783" i="6"/>
  <c r="AN782" i="6"/>
  <c r="AM782" i="6"/>
  <c r="AN781" i="6"/>
  <c r="AM781" i="6"/>
  <c r="AN780" i="6"/>
  <c r="AM780" i="6"/>
  <c r="AN779" i="6"/>
  <c r="AM779" i="6"/>
  <c r="AN778" i="6"/>
  <c r="AM778" i="6"/>
  <c r="AN777" i="6"/>
  <c r="AM777" i="6"/>
  <c r="AN776" i="6"/>
  <c r="AM776" i="6"/>
  <c r="AN775" i="6"/>
  <c r="AM775" i="6"/>
  <c r="AN774" i="6"/>
  <c r="AM774" i="6"/>
  <c r="AN773" i="6"/>
  <c r="AM773" i="6"/>
  <c r="AN772" i="6"/>
  <c r="AM772" i="6"/>
  <c r="AN771" i="6"/>
  <c r="AM771" i="6"/>
  <c r="AN770" i="6"/>
  <c r="AM770" i="6"/>
  <c r="AN769" i="6"/>
  <c r="AM769" i="6"/>
  <c r="AN768" i="6"/>
  <c r="AM768" i="6"/>
  <c r="AN767" i="6"/>
  <c r="AM767" i="6"/>
  <c r="AN766" i="6"/>
  <c r="AM766" i="6"/>
  <c r="AN765" i="6"/>
  <c r="AM765" i="6"/>
  <c r="AN764" i="6"/>
  <c r="AM764" i="6"/>
  <c r="AN763" i="6"/>
  <c r="AM763" i="6"/>
  <c r="AN762" i="6"/>
  <c r="AM762" i="6"/>
  <c r="AN761" i="6"/>
  <c r="AM761" i="6"/>
  <c r="AN760" i="6"/>
  <c r="AM760" i="6"/>
  <c r="AN759" i="6"/>
  <c r="AM759" i="6"/>
  <c r="AN758" i="6"/>
  <c r="AM758" i="6"/>
  <c r="AN757" i="6"/>
  <c r="AM757" i="6"/>
  <c r="AN756" i="6"/>
  <c r="AM756" i="6"/>
  <c r="AN755" i="6"/>
  <c r="AM755" i="6"/>
  <c r="AN754" i="6"/>
  <c r="AM754" i="6"/>
  <c r="AN753" i="6"/>
  <c r="AM753" i="6"/>
  <c r="AN752" i="6"/>
  <c r="AM752" i="6"/>
  <c r="AN751" i="6"/>
  <c r="AM751" i="6"/>
  <c r="AN750" i="6"/>
  <c r="AM750" i="6"/>
  <c r="AN749" i="6"/>
  <c r="AM749" i="6"/>
  <c r="AN748" i="6"/>
  <c r="AM748" i="6"/>
  <c r="AN747" i="6"/>
  <c r="AM747" i="6"/>
  <c r="AN746" i="6"/>
  <c r="AM746" i="6"/>
  <c r="AN745" i="6"/>
  <c r="AM745" i="6"/>
  <c r="AN744" i="6"/>
  <c r="AM744" i="6"/>
  <c r="AN743" i="6"/>
  <c r="AM743" i="6"/>
  <c r="AN742" i="6"/>
  <c r="AM742" i="6"/>
  <c r="AN741" i="6"/>
  <c r="AM741" i="6"/>
  <c r="AN740" i="6"/>
  <c r="AM740" i="6"/>
  <c r="AN739" i="6"/>
  <c r="AM739" i="6"/>
  <c r="AN738" i="6"/>
  <c r="AM738" i="6"/>
  <c r="AN737" i="6"/>
  <c r="AM737" i="6"/>
  <c r="AN736" i="6"/>
  <c r="AM736" i="6"/>
  <c r="AN735" i="6"/>
  <c r="AM735" i="6"/>
  <c r="AN734" i="6"/>
  <c r="AM734" i="6"/>
  <c r="AN733" i="6"/>
  <c r="AM733" i="6"/>
  <c r="AN732" i="6"/>
  <c r="AM732" i="6"/>
  <c r="AN731" i="6"/>
  <c r="AM731" i="6"/>
  <c r="AN730" i="6"/>
  <c r="AM730" i="6"/>
  <c r="AN729" i="6"/>
  <c r="AM729" i="6"/>
  <c r="AN728" i="6"/>
  <c r="AM728" i="6"/>
  <c r="AN727" i="6"/>
  <c r="AM727" i="6"/>
  <c r="AN726" i="6"/>
  <c r="AM726" i="6"/>
  <c r="AN725" i="6"/>
  <c r="AM725" i="6"/>
  <c r="AN724" i="6"/>
  <c r="AM724" i="6"/>
  <c r="AN723" i="6"/>
  <c r="AM723" i="6"/>
  <c r="AN722" i="6"/>
  <c r="AM722" i="6"/>
  <c r="AN721" i="6"/>
  <c r="AM721" i="6"/>
  <c r="AN720" i="6"/>
  <c r="AM720" i="6"/>
  <c r="AN719" i="6"/>
  <c r="AM719" i="6"/>
  <c r="AN718" i="6"/>
  <c r="AM718" i="6"/>
  <c r="AN717" i="6"/>
  <c r="AM717" i="6"/>
  <c r="AN716" i="6"/>
  <c r="AM716" i="6"/>
  <c r="AN715" i="6"/>
  <c r="AM715" i="6"/>
  <c r="AN714" i="6"/>
  <c r="AM714" i="6"/>
  <c r="AN713" i="6"/>
  <c r="AM713" i="6"/>
  <c r="AN712" i="6"/>
  <c r="AM712" i="6"/>
  <c r="AN711" i="6"/>
  <c r="AM711" i="6"/>
  <c r="AN710" i="6"/>
  <c r="AM710" i="6"/>
  <c r="AN709" i="6"/>
  <c r="AM709" i="6"/>
  <c r="AN708" i="6"/>
  <c r="AM708" i="6"/>
  <c r="AN707" i="6"/>
  <c r="AM707" i="6"/>
  <c r="AN706" i="6"/>
  <c r="AM706" i="6"/>
  <c r="AN705" i="6"/>
  <c r="AM705" i="6"/>
  <c r="AN704" i="6"/>
  <c r="AM704" i="6"/>
  <c r="AN703" i="6"/>
  <c r="AM703" i="6"/>
  <c r="AN702" i="6"/>
  <c r="AM702" i="6"/>
  <c r="AN701" i="6"/>
  <c r="AM701" i="6"/>
  <c r="AN700" i="6"/>
  <c r="AM700" i="6"/>
  <c r="AN699" i="6"/>
  <c r="AM699" i="6"/>
  <c r="AN698" i="6"/>
  <c r="AM698" i="6"/>
  <c r="AN697" i="6"/>
  <c r="AM697" i="6"/>
  <c r="AN696" i="6"/>
  <c r="AM696" i="6"/>
  <c r="AN695" i="6"/>
  <c r="AM695" i="6"/>
  <c r="AN694" i="6"/>
  <c r="AM694" i="6"/>
  <c r="AN693" i="6"/>
  <c r="AM693" i="6"/>
  <c r="AN692" i="6"/>
  <c r="AM692" i="6"/>
  <c r="AN691" i="6"/>
  <c r="AM691" i="6"/>
  <c r="AN690" i="6"/>
  <c r="AM690" i="6"/>
  <c r="AN689" i="6"/>
  <c r="AM689" i="6"/>
  <c r="AN688" i="6"/>
  <c r="AM688" i="6"/>
  <c r="AN687" i="6"/>
  <c r="AM687" i="6"/>
  <c r="AN686" i="6"/>
  <c r="AM686" i="6"/>
  <c r="AN685" i="6"/>
  <c r="AM685" i="6"/>
  <c r="AN684" i="6"/>
  <c r="AM684" i="6"/>
  <c r="AN683" i="6"/>
  <c r="AM683" i="6"/>
  <c r="AN682" i="6"/>
  <c r="AM682" i="6"/>
  <c r="AN681" i="6"/>
  <c r="AM681" i="6"/>
  <c r="AN680" i="6"/>
  <c r="AM680" i="6"/>
  <c r="AN679" i="6"/>
  <c r="AM679" i="6"/>
  <c r="AN678" i="6"/>
  <c r="AM678" i="6"/>
  <c r="AN677" i="6"/>
  <c r="AM677" i="6"/>
  <c r="AN676" i="6"/>
  <c r="AM676" i="6"/>
  <c r="AN675" i="6"/>
  <c r="AM675" i="6"/>
  <c r="AN674" i="6"/>
  <c r="AM674" i="6"/>
  <c r="AN673" i="6"/>
  <c r="AM673" i="6"/>
  <c r="AN672" i="6"/>
  <c r="AM672" i="6"/>
  <c r="AN671" i="6"/>
  <c r="AM671" i="6"/>
  <c r="AN670" i="6"/>
  <c r="AM670" i="6"/>
  <c r="AN669" i="6"/>
  <c r="AM669" i="6"/>
  <c r="AN668" i="6"/>
  <c r="AM668" i="6"/>
  <c r="AN667" i="6"/>
  <c r="AM667" i="6"/>
  <c r="AN666" i="6"/>
  <c r="AM666" i="6"/>
  <c r="AN665" i="6"/>
  <c r="AM665" i="6"/>
  <c r="AN664" i="6"/>
  <c r="AM664" i="6"/>
  <c r="AN663" i="6"/>
  <c r="AM663" i="6"/>
  <c r="AN662" i="6"/>
  <c r="AM662" i="6"/>
  <c r="AN661" i="6"/>
  <c r="AM661" i="6"/>
  <c r="AN660" i="6"/>
  <c r="AM660" i="6"/>
  <c r="AN659" i="6"/>
  <c r="AM659" i="6"/>
  <c r="AN658" i="6"/>
  <c r="AM658" i="6"/>
  <c r="AN657" i="6"/>
  <c r="AM657" i="6"/>
  <c r="AN656" i="6"/>
  <c r="AM656" i="6"/>
  <c r="AN655" i="6"/>
  <c r="AM655" i="6"/>
  <c r="AN654" i="6"/>
  <c r="AM654" i="6"/>
  <c r="AN653" i="6"/>
  <c r="AM653" i="6"/>
  <c r="AN652" i="6"/>
  <c r="AM652" i="6"/>
  <c r="AN651" i="6"/>
  <c r="AM651" i="6"/>
  <c r="AN650" i="6"/>
  <c r="AM650" i="6"/>
  <c r="AN649" i="6"/>
  <c r="AM649" i="6"/>
  <c r="AN648" i="6"/>
  <c r="AM648" i="6"/>
  <c r="AN647" i="6"/>
  <c r="AM647" i="6"/>
  <c r="AN646" i="6"/>
  <c r="AM646" i="6"/>
  <c r="AN645" i="6"/>
  <c r="AM645" i="6"/>
  <c r="AN644" i="6"/>
  <c r="AM644" i="6"/>
  <c r="AN643" i="6"/>
  <c r="AM643" i="6"/>
  <c r="AN642" i="6"/>
  <c r="AM642" i="6"/>
  <c r="AN641" i="6"/>
  <c r="AM641" i="6"/>
  <c r="AN640" i="6"/>
  <c r="AM640" i="6"/>
  <c r="AN639" i="6"/>
  <c r="AM639" i="6"/>
  <c r="AN638" i="6"/>
  <c r="AM638" i="6"/>
  <c r="AN637" i="6"/>
  <c r="AM637" i="6"/>
  <c r="AN636" i="6"/>
  <c r="AM636" i="6"/>
  <c r="AN635" i="6"/>
  <c r="AM635" i="6"/>
  <c r="AN634" i="6"/>
  <c r="AM634" i="6"/>
  <c r="AN633" i="6"/>
  <c r="AM633" i="6"/>
  <c r="AN632" i="6"/>
  <c r="AM632" i="6"/>
  <c r="AN631" i="6"/>
  <c r="AM631" i="6"/>
  <c r="AN630" i="6"/>
  <c r="AM630" i="6"/>
  <c r="AN629" i="6"/>
  <c r="AM629" i="6"/>
  <c r="AN628" i="6"/>
  <c r="AM628" i="6"/>
  <c r="AN627" i="6"/>
  <c r="AM627" i="6"/>
  <c r="AN626" i="6"/>
  <c r="AM626" i="6"/>
  <c r="AN625" i="6"/>
  <c r="AM625" i="6"/>
  <c r="AN624" i="6"/>
  <c r="AM624" i="6"/>
  <c r="AN623" i="6"/>
  <c r="AM623" i="6"/>
  <c r="AN622" i="6"/>
  <c r="AM622" i="6"/>
  <c r="AN621" i="6"/>
  <c r="AM621" i="6"/>
  <c r="AN620" i="6"/>
  <c r="AM620" i="6"/>
  <c r="AN619" i="6"/>
  <c r="AM619" i="6"/>
  <c r="AN618" i="6"/>
  <c r="AM618" i="6"/>
  <c r="AN617" i="6"/>
  <c r="AM617" i="6"/>
  <c r="AN616" i="6"/>
  <c r="AM616" i="6"/>
  <c r="AN615" i="6"/>
  <c r="AM615" i="6"/>
  <c r="AN614" i="6"/>
  <c r="AM614" i="6"/>
  <c r="AN613" i="6"/>
  <c r="AM613" i="6"/>
  <c r="AN612" i="6"/>
  <c r="AM612" i="6"/>
  <c r="AN611" i="6"/>
  <c r="AM611" i="6"/>
  <c r="AN610" i="6"/>
  <c r="AM610" i="6"/>
  <c r="AN609" i="6"/>
  <c r="AM609" i="6"/>
  <c r="AN608" i="6"/>
  <c r="AM608" i="6"/>
  <c r="AN607" i="6"/>
  <c r="AM607" i="6"/>
  <c r="AN606" i="6"/>
  <c r="AM606" i="6"/>
  <c r="AN605" i="6"/>
  <c r="AM605" i="6"/>
  <c r="AN604" i="6"/>
  <c r="AM604" i="6"/>
  <c r="AN603" i="6"/>
  <c r="AM603" i="6"/>
  <c r="AN602" i="6"/>
  <c r="AM602" i="6"/>
  <c r="AN601" i="6"/>
  <c r="AM601" i="6"/>
  <c r="AN600" i="6"/>
  <c r="AM600" i="6"/>
  <c r="AN599" i="6"/>
  <c r="AM599" i="6"/>
  <c r="AN598" i="6"/>
  <c r="AM598" i="6"/>
  <c r="AN597" i="6"/>
  <c r="AM597" i="6"/>
  <c r="AN596" i="6"/>
  <c r="AM596" i="6"/>
  <c r="AN595" i="6"/>
  <c r="AM595" i="6"/>
  <c r="AN594" i="6"/>
  <c r="AM594" i="6"/>
  <c r="AN593" i="6"/>
  <c r="AM593" i="6"/>
  <c r="AN592" i="6"/>
  <c r="AM592" i="6"/>
  <c r="AN591" i="6"/>
  <c r="AM591" i="6"/>
  <c r="AN590" i="6"/>
  <c r="AM590" i="6"/>
  <c r="AN589" i="6"/>
  <c r="AM589" i="6"/>
  <c r="AN588" i="6"/>
  <c r="AM588" i="6"/>
  <c r="AN587" i="6"/>
  <c r="AM587" i="6"/>
  <c r="AN586" i="6"/>
  <c r="AM586" i="6"/>
  <c r="AN585" i="6"/>
  <c r="AM585" i="6"/>
  <c r="AN584" i="6"/>
  <c r="AM584" i="6"/>
  <c r="AN583" i="6"/>
  <c r="AM583" i="6"/>
  <c r="AN582" i="6"/>
  <c r="AM582" i="6"/>
  <c r="AN581" i="6"/>
  <c r="AM581" i="6"/>
  <c r="AN580" i="6"/>
  <c r="AM580" i="6"/>
  <c r="AN579" i="6"/>
  <c r="AM579" i="6"/>
  <c r="AN578" i="6"/>
  <c r="AM578" i="6"/>
  <c r="AN577" i="6"/>
  <c r="AM577" i="6"/>
  <c r="AN576" i="6"/>
  <c r="AM576" i="6"/>
  <c r="AN575" i="6"/>
  <c r="AM575" i="6"/>
  <c r="AN574" i="6"/>
  <c r="AM574" i="6"/>
  <c r="AN573" i="6"/>
  <c r="AM573" i="6"/>
  <c r="AN572" i="6"/>
  <c r="AM572" i="6"/>
  <c r="AN571" i="6"/>
  <c r="AM571" i="6"/>
  <c r="AN570" i="6"/>
  <c r="AM570" i="6"/>
  <c r="AN569" i="6"/>
  <c r="AM569" i="6"/>
  <c r="AN568" i="6"/>
  <c r="AM568" i="6"/>
  <c r="AN567" i="6"/>
  <c r="AM567" i="6"/>
  <c r="AN566" i="6"/>
  <c r="AM566" i="6"/>
  <c r="AN565" i="6"/>
  <c r="AM565" i="6"/>
  <c r="AN564" i="6"/>
  <c r="AM564" i="6"/>
  <c r="AN563" i="6"/>
  <c r="AM563" i="6"/>
  <c r="AN562" i="6"/>
  <c r="AM562" i="6"/>
  <c r="AN561" i="6"/>
  <c r="AM561" i="6"/>
  <c r="AN560" i="6"/>
  <c r="AM560" i="6"/>
  <c r="AN559" i="6"/>
  <c r="AM559" i="6"/>
  <c r="AN558" i="6"/>
  <c r="AM558" i="6"/>
  <c r="AN557" i="6"/>
  <c r="AM557" i="6"/>
  <c r="AN556" i="6"/>
  <c r="AM556" i="6"/>
  <c r="AN555" i="6"/>
  <c r="AM555" i="6"/>
  <c r="AN554" i="6"/>
  <c r="AM554" i="6"/>
  <c r="AN553" i="6"/>
  <c r="AM553" i="6"/>
  <c r="AN552" i="6"/>
  <c r="AM552" i="6"/>
  <c r="AN551" i="6"/>
  <c r="AM551" i="6"/>
  <c r="AN550" i="6"/>
  <c r="AM550" i="6"/>
  <c r="AN549" i="6"/>
  <c r="AM549" i="6"/>
  <c r="AN548" i="6"/>
  <c r="AM548" i="6"/>
  <c r="AN547" i="6"/>
  <c r="AM547" i="6"/>
  <c r="AN546" i="6"/>
  <c r="AM546" i="6"/>
  <c r="AN545" i="6"/>
  <c r="AM545" i="6"/>
  <c r="AN544" i="6"/>
  <c r="AM544" i="6"/>
  <c r="AN543" i="6"/>
  <c r="AM543" i="6"/>
  <c r="AN542" i="6"/>
  <c r="AM542" i="6"/>
  <c r="AN541" i="6"/>
  <c r="AM541" i="6"/>
  <c r="AN540" i="6"/>
  <c r="AM540" i="6"/>
  <c r="AN539" i="6"/>
  <c r="AM539" i="6"/>
  <c r="AN538" i="6"/>
  <c r="AM538" i="6"/>
  <c r="AN537" i="6"/>
  <c r="AM537" i="6"/>
  <c r="AN536" i="6"/>
  <c r="AM536" i="6"/>
  <c r="AN535" i="6"/>
  <c r="AM535" i="6"/>
  <c r="AN534" i="6"/>
  <c r="AM534" i="6"/>
  <c r="AN533" i="6"/>
  <c r="AM533" i="6"/>
  <c r="AN532" i="6"/>
  <c r="AM532" i="6"/>
  <c r="AN531" i="6"/>
  <c r="AM531" i="6"/>
  <c r="AN530" i="6"/>
  <c r="AM530" i="6"/>
  <c r="AN529" i="6"/>
  <c r="AM529" i="6"/>
  <c r="AN528" i="6"/>
  <c r="AM528" i="6"/>
  <c r="AN527" i="6"/>
  <c r="AM527" i="6"/>
  <c r="AN526" i="6"/>
  <c r="AM526" i="6"/>
  <c r="AN525" i="6"/>
  <c r="AM525" i="6"/>
  <c r="AN524" i="6"/>
  <c r="AM524" i="6"/>
  <c r="AN523" i="6"/>
  <c r="AM523" i="6"/>
  <c r="AN522" i="6"/>
  <c r="AM522" i="6"/>
  <c r="AN521" i="6"/>
  <c r="AM521" i="6"/>
  <c r="AN520" i="6"/>
  <c r="AM520" i="6"/>
  <c r="AN519" i="6"/>
  <c r="AM519" i="6"/>
  <c r="AN518" i="6"/>
  <c r="AM518" i="6"/>
  <c r="AN517" i="6"/>
  <c r="AM517" i="6"/>
  <c r="AN516" i="6"/>
  <c r="AM516" i="6"/>
  <c r="AN515" i="6"/>
  <c r="AM515" i="6"/>
  <c r="AN514" i="6"/>
  <c r="AM514" i="6"/>
  <c r="AN513" i="6"/>
  <c r="AM513" i="6"/>
  <c r="AN512" i="6"/>
  <c r="AM512" i="6"/>
  <c r="AN511" i="6"/>
  <c r="AM511" i="6"/>
  <c r="AN510" i="6"/>
  <c r="AM510" i="6"/>
  <c r="AN509" i="6"/>
  <c r="AM509" i="6"/>
  <c r="AN508" i="6"/>
  <c r="AM508" i="6"/>
  <c r="AN507" i="6"/>
  <c r="AM507" i="6"/>
  <c r="AN506" i="6"/>
  <c r="AM506" i="6"/>
  <c r="AN505" i="6"/>
  <c r="AM505" i="6"/>
  <c r="AN504" i="6"/>
  <c r="AM504" i="6"/>
  <c r="AN503" i="6"/>
  <c r="AM503" i="6"/>
  <c r="AN502" i="6"/>
  <c r="AM502" i="6"/>
  <c r="AN501" i="6"/>
  <c r="AM501" i="6"/>
  <c r="AN500" i="6"/>
  <c r="AM500" i="6"/>
  <c r="AN499" i="6"/>
  <c r="AM499" i="6"/>
  <c r="AN498" i="6"/>
  <c r="AM498" i="6"/>
  <c r="AN497" i="6"/>
  <c r="AM497" i="6"/>
  <c r="AN496" i="6"/>
  <c r="AM496" i="6"/>
  <c r="AN495" i="6"/>
  <c r="AM495" i="6"/>
  <c r="AN494" i="6"/>
  <c r="AM494" i="6"/>
  <c r="AN493" i="6"/>
  <c r="AM493" i="6"/>
  <c r="AN492" i="6"/>
  <c r="AM492" i="6"/>
  <c r="AN491" i="6"/>
  <c r="AM491" i="6"/>
  <c r="AN490" i="6"/>
  <c r="AM490" i="6"/>
  <c r="AN489" i="6"/>
  <c r="AM489" i="6"/>
  <c r="AN488" i="6"/>
  <c r="AM488" i="6"/>
  <c r="AN487" i="6"/>
  <c r="AM487" i="6"/>
  <c r="AN486" i="6"/>
  <c r="AM486" i="6"/>
  <c r="AN485" i="6"/>
  <c r="AM485" i="6"/>
  <c r="AN484" i="6"/>
  <c r="AM484" i="6"/>
  <c r="AN483" i="6"/>
  <c r="AM483" i="6"/>
  <c r="AN482" i="6"/>
  <c r="AM482" i="6"/>
  <c r="AN481" i="6"/>
  <c r="AM481" i="6"/>
  <c r="AN480" i="6"/>
  <c r="AM480" i="6"/>
  <c r="AN479" i="6"/>
  <c r="AM479" i="6"/>
  <c r="AN478" i="6"/>
  <c r="AM478" i="6"/>
  <c r="AN477" i="6"/>
  <c r="AM477" i="6"/>
  <c r="AN476" i="6"/>
  <c r="AM476" i="6"/>
  <c r="AN475" i="6"/>
  <c r="AM475" i="6"/>
  <c r="AN474" i="6"/>
  <c r="AM474" i="6"/>
  <c r="AN473" i="6"/>
  <c r="AM473" i="6"/>
  <c r="AN472" i="6"/>
  <c r="AM472" i="6"/>
  <c r="AN471" i="6"/>
  <c r="AM471" i="6"/>
  <c r="AN470" i="6"/>
  <c r="AM470" i="6"/>
  <c r="AN469" i="6"/>
  <c r="AM469" i="6"/>
  <c r="AN468" i="6"/>
  <c r="AM468" i="6"/>
  <c r="AN467" i="6"/>
  <c r="AM467" i="6"/>
  <c r="AN466" i="6"/>
  <c r="AM466" i="6"/>
  <c r="AN465" i="6"/>
  <c r="AM465" i="6"/>
  <c r="AN464" i="6"/>
  <c r="AM464" i="6"/>
  <c r="AN463" i="6"/>
  <c r="AM463" i="6"/>
  <c r="AN462" i="6"/>
  <c r="AM462" i="6"/>
  <c r="AN461" i="6"/>
  <c r="AM461" i="6"/>
  <c r="AN460" i="6"/>
  <c r="AM460" i="6"/>
  <c r="AN459" i="6"/>
  <c r="AM459" i="6"/>
  <c r="AN458" i="6"/>
  <c r="AM458" i="6"/>
  <c r="AN457" i="6"/>
  <c r="AM457" i="6"/>
  <c r="AN456" i="6"/>
  <c r="AM456" i="6"/>
  <c r="AN455" i="6"/>
  <c r="AM455" i="6"/>
  <c r="AN454" i="6"/>
  <c r="AM454" i="6"/>
  <c r="AN453" i="6"/>
  <c r="AM453" i="6"/>
  <c r="AN452" i="6"/>
  <c r="AM452" i="6"/>
  <c r="AN451" i="6"/>
  <c r="AM451" i="6"/>
  <c r="AN450" i="6"/>
  <c r="AM450" i="6"/>
  <c r="AN449" i="6"/>
  <c r="AM449" i="6"/>
  <c r="AN448" i="6"/>
  <c r="AM448" i="6"/>
  <c r="AN447" i="6"/>
  <c r="AM447" i="6"/>
  <c r="AN446" i="6"/>
  <c r="AM446" i="6"/>
  <c r="AN445" i="6"/>
  <c r="AM445" i="6"/>
  <c r="AN444" i="6"/>
  <c r="AM444" i="6"/>
  <c r="AN443" i="6"/>
  <c r="AM443" i="6"/>
  <c r="AN442" i="6"/>
  <c r="AM442" i="6"/>
  <c r="AN441" i="6"/>
  <c r="AM441" i="6"/>
  <c r="AN440" i="6"/>
  <c r="AM440" i="6"/>
  <c r="AN439" i="6"/>
  <c r="AM439" i="6"/>
  <c r="AN438" i="6"/>
  <c r="AM438" i="6"/>
  <c r="AN437" i="6"/>
  <c r="AM437" i="6"/>
  <c r="AN436" i="6"/>
  <c r="AM436" i="6"/>
  <c r="AN435" i="6"/>
  <c r="AM435" i="6"/>
  <c r="AN434" i="6"/>
  <c r="AM434" i="6"/>
  <c r="AN433" i="6"/>
  <c r="AM433" i="6"/>
  <c r="AN432" i="6"/>
  <c r="AM432" i="6"/>
  <c r="AN431" i="6"/>
  <c r="AM431" i="6"/>
  <c r="AN430" i="6"/>
  <c r="AM430" i="6"/>
  <c r="AN429" i="6"/>
  <c r="AM429" i="6"/>
  <c r="AN428" i="6"/>
  <c r="AM428" i="6"/>
  <c r="AN427" i="6"/>
  <c r="AM427" i="6"/>
  <c r="AN426" i="6"/>
  <c r="AM426" i="6"/>
  <c r="AN425" i="6"/>
  <c r="AM425" i="6"/>
  <c r="AN424" i="6"/>
  <c r="AM424" i="6"/>
  <c r="AN423" i="6"/>
  <c r="AM423" i="6"/>
  <c r="AN422" i="6"/>
  <c r="AM422" i="6"/>
  <c r="AN421" i="6"/>
  <c r="AM421" i="6"/>
  <c r="AN420" i="6"/>
  <c r="AM420" i="6"/>
  <c r="AN419" i="6"/>
  <c r="AM419" i="6"/>
  <c r="AN418" i="6"/>
  <c r="AM418" i="6"/>
  <c r="AN417" i="6"/>
  <c r="AM417" i="6"/>
  <c r="AN416" i="6"/>
  <c r="AM416" i="6"/>
  <c r="AN415" i="6"/>
  <c r="AM415" i="6"/>
  <c r="AN414" i="6"/>
  <c r="AM414" i="6"/>
  <c r="AN413" i="6"/>
  <c r="AM413" i="6"/>
  <c r="AN412" i="6"/>
  <c r="AM412" i="6"/>
  <c r="AN411" i="6"/>
  <c r="AM411" i="6"/>
  <c r="AN410" i="6"/>
  <c r="AM410" i="6"/>
  <c r="AN409" i="6"/>
  <c r="AM409" i="6"/>
  <c r="AN408" i="6"/>
  <c r="AM408" i="6"/>
  <c r="AN407" i="6"/>
  <c r="AM407" i="6"/>
  <c r="AN406" i="6"/>
  <c r="AM406" i="6"/>
  <c r="AN405" i="6"/>
  <c r="AM405" i="6"/>
  <c r="AN404" i="6"/>
  <c r="AM404" i="6"/>
  <c r="AN403" i="6"/>
  <c r="AM403" i="6"/>
  <c r="AN402" i="6"/>
  <c r="AM402" i="6"/>
  <c r="AN401" i="6"/>
  <c r="AM401" i="6"/>
  <c r="AN400" i="6"/>
  <c r="AM400" i="6"/>
  <c r="AN399" i="6"/>
  <c r="AM399" i="6"/>
  <c r="AN398" i="6"/>
  <c r="AM398" i="6"/>
  <c r="AN397" i="6"/>
  <c r="AM397" i="6"/>
  <c r="AN396" i="6"/>
  <c r="AM396" i="6"/>
  <c r="AN395" i="6"/>
  <c r="AM395" i="6"/>
  <c r="AN394" i="6"/>
  <c r="AM394" i="6"/>
  <c r="AN393" i="6"/>
  <c r="AM393" i="6"/>
  <c r="AN392" i="6"/>
  <c r="AM392" i="6"/>
  <c r="AN391" i="6"/>
  <c r="AM391" i="6"/>
  <c r="AN390" i="6"/>
  <c r="AM390" i="6"/>
  <c r="AN389" i="6"/>
  <c r="AM389" i="6"/>
  <c r="AN388" i="6"/>
  <c r="AM388" i="6"/>
  <c r="AN387" i="6"/>
  <c r="AM387" i="6"/>
  <c r="AN386" i="6"/>
  <c r="AM386" i="6"/>
  <c r="AN385" i="6"/>
  <c r="AM385" i="6"/>
  <c r="AN384" i="6"/>
  <c r="AM384" i="6"/>
  <c r="AN383" i="6"/>
  <c r="AM383" i="6"/>
  <c r="AN382" i="6"/>
  <c r="AM382" i="6"/>
  <c r="AN381" i="6"/>
  <c r="AM381" i="6"/>
  <c r="AN380" i="6"/>
  <c r="AM380" i="6"/>
  <c r="AN379" i="6"/>
  <c r="AM379" i="6"/>
  <c r="AN378" i="6"/>
  <c r="AM378" i="6"/>
  <c r="AN377" i="6"/>
  <c r="AM377" i="6"/>
  <c r="AN376" i="6"/>
  <c r="AM376" i="6"/>
  <c r="AN375" i="6"/>
  <c r="AM375" i="6"/>
  <c r="AN374" i="6"/>
  <c r="AM374" i="6"/>
  <c r="AN373" i="6"/>
  <c r="AM373" i="6"/>
  <c r="AN372" i="6"/>
  <c r="AM372" i="6"/>
  <c r="AN371" i="6"/>
  <c r="AM371" i="6"/>
  <c r="AN370" i="6"/>
  <c r="AM370" i="6"/>
  <c r="AN369" i="6"/>
  <c r="AM369" i="6"/>
  <c r="AN368" i="6"/>
  <c r="AM368" i="6"/>
  <c r="AN367" i="6"/>
  <c r="AM367" i="6"/>
  <c r="AN366" i="6"/>
  <c r="AM366" i="6"/>
  <c r="AN365" i="6"/>
  <c r="AM365" i="6"/>
  <c r="AN364" i="6"/>
  <c r="AM364" i="6"/>
  <c r="AN363" i="6"/>
  <c r="AM363" i="6"/>
  <c r="AN362" i="6"/>
  <c r="AM362" i="6"/>
  <c r="AN361" i="6"/>
  <c r="AM361" i="6"/>
  <c r="AN360" i="6"/>
  <c r="AM360" i="6"/>
  <c r="AN359" i="6"/>
  <c r="AM359" i="6"/>
  <c r="AN358" i="6"/>
  <c r="AM358" i="6"/>
  <c r="AN357" i="6"/>
  <c r="AM357" i="6"/>
  <c r="AN356" i="6"/>
  <c r="AM356" i="6"/>
  <c r="AN355" i="6"/>
  <c r="AM355" i="6"/>
  <c r="AN354" i="6"/>
  <c r="AM354" i="6"/>
  <c r="AN353" i="6"/>
  <c r="AM353" i="6"/>
  <c r="AN352" i="6"/>
  <c r="AM352" i="6"/>
  <c r="AN351" i="6"/>
  <c r="AM351" i="6"/>
  <c r="AN350" i="6"/>
  <c r="AM350" i="6"/>
  <c r="AN349" i="6"/>
  <c r="AM349" i="6"/>
  <c r="AN348" i="6"/>
  <c r="AM348" i="6"/>
  <c r="AN347" i="6"/>
  <c r="AM347" i="6"/>
  <c r="AN346" i="6"/>
  <c r="AM346" i="6"/>
  <c r="AN345" i="6"/>
  <c r="AM345" i="6"/>
  <c r="AN344" i="6"/>
  <c r="AM344" i="6"/>
  <c r="AN343" i="6"/>
  <c r="AM343" i="6"/>
  <c r="AN342" i="6"/>
  <c r="AM342" i="6"/>
  <c r="AN341" i="6"/>
  <c r="AM341" i="6"/>
  <c r="AN340" i="6"/>
  <c r="AM340" i="6"/>
  <c r="AN339" i="6"/>
  <c r="AM339" i="6"/>
  <c r="AN338" i="6"/>
  <c r="AM338" i="6"/>
  <c r="AN337" i="6"/>
  <c r="AM337" i="6"/>
  <c r="AN336" i="6"/>
  <c r="AM336" i="6"/>
  <c r="AN335" i="6"/>
  <c r="AM335" i="6"/>
  <c r="AN334" i="6"/>
  <c r="AM334" i="6"/>
  <c r="AN333" i="6"/>
  <c r="AM333" i="6"/>
  <c r="AN332" i="6"/>
  <c r="AM332" i="6"/>
  <c r="AN331" i="6"/>
  <c r="AM331" i="6"/>
  <c r="AN330" i="6"/>
  <c r="AM330" i="6"/>
  <c r="AN329" i="6"/>
  <c r="AM329" i="6"/>
  <c r="AN328" i="6"/>
  <c r="AM328" i="6"/>
  <c r="AN327" i="6"/>
  <c r="AM327" i="6"/>
  <c r="AN326" i="6"/>
  <c r="AM326" i="6"/>
  <c r="AN325" i="6"/>
  <c r="AM325" i="6"/>
  <c r="AN324" i="6"/>
  <c r="AM324" i="6"/>
  <c r="AN323" i="6"/>
  <c r="AM323" i="6"/>
  <c r="AN322" i="6"/>
  <c r="AM322" i="6"/>
  <c r="AN321" i="6"/>
  <c r="AM321" i="6"/>
  <c r="AN320" i="6"/>
  <c r="AM320" i="6"/>
  <c r="AN319" i="6"/>
  <c r="AM319" i="6"/>
  <c r="AN318" i="6"/>
  <c r="AM318" i="6"/>
  <c r="AN317" i="6"/>
  <c r="AM317" i="6"/>
  <c r="AN316" i="6"/>
  <c r="AM316" i="6"/>
  <c r="AN315" i="6"/>
  <c r="AM315" i="6"/>
  <c r="AN314" i="6"/>
  <c r="AM314" i="6"/>
  <c r="AN313" i="6"/>
  <c r="AM313" i="6"/>
  <c r="AN312" i="6"/>
  <c r="AM312" i="6"/>
  <c r="AN311" i="6"/>
  <c r="AM311" i="6"/>
  <c r="AN310" i="6"/>
  <c r="AM310" i="6"/>
  <c r="AN309" i="6"/>
  <c r="AM309" i="6"/>
  <c r="AN308" i="6"/>
  <c r="AM308" i="6"/>
  <c r="AN307" i="6"/>
  <c r="AM307" i="6"/>
  <c r="AN306" i="6"/>
  <c r="AM306" i="6"/>
  <c r="AN305" i="6"/>
  <c r="AM305" i="6"/>
  <c r="AN304" i="6"/>
  <c r="AM304" i="6"/>
  <c r="AN303" i="6"/>
  <c r="AM303" i="6"/>
  <c r="AN302" i="6"/>
  <c r="AM302" i="6"/>
  <c r="AN301" i="6"/>
  <c r="AM301" i="6"/>
  <c r="AN300" i="6"/>
  <c r="AM300" i="6"/>
  <c r="AN299" i="6"/>
  <c r="AM299" i="6"/>
  <c r="AN298" i="6"/>
  <c r="AM298" i="6"/>
  <c r="AN297" i="6"/>
  <c r="AM297" i="6"/>
  <c r="AN296" i="6"/>
  <c r="AM296" i="6"/>
  <c r="AN295" i="6"/>
  <c r="AM295" i="6"/>
  <c r="AN294" i="6"/>
  <c r="AM294" i="6"/>
  <c r="AN293" i="6"/>
  <c r="AM293" i="6"/>
  <c r="AN292" i="6"/>
  <c r="AM292" i="6"/>
  <c r="AN291" i="6"/>
  <c r="AM291" i="6"/>
  <c r="AN290" i="6"/>
  <c r="AM290" i="6"/>
  <c r="AN289" i="6"/>
  <c r="AM289" i="6"/>
  <c r="AN288" i="6"/>
  <c r="AM288" i="6"/>
  <c r="AN287" i="6"/>
  <c r="AM287" i="6"/>
  <c r="AN286" i="6"/>
  <c r="AM286" i="6"/>
  <c r="AN285" i="6"/>
  <c r="AM285" i="6"/>
  <c r="AN284" i="6"/>
  <c r="AM284" i="6"/>
  <c r="AN283" i="6"/>
  <c r="AM283" i="6"/>
  <c r="AN282" i="6"/>
  <c r="AM282" i="6"/>
  <c r="AN281" i="6"/>
  <c r="AM281" i="6"/>
  <c r="AN280" i="6"/>
  <c r="AM280" i="6"/>
  <c r="AN279" i="6"/>
  <c r="AM279" i="6"/>
  <c r="AN278" i="6"/>
  <c r="AM278" i="6"/>
  <c r="AN277" i="6"/>
  <c r="AM277" i="6"/>
  <c r="AN276" i="6"/>
  <c r="AM276" i="6"/>
  <c r="AN275" i="6"/>
  <c r="AM275" i="6"/>
  <c r="AN274" i="6"/>
  <c r="AM274" i="6"/>
  <c r="AN273" i="6"/>
  <c r="AM273" i="6"/>
  <c r="AN272" i="6"/>
  <c r="AM272" i="6"/>
  <c r="AN271" i="6"/>
  <c r="AM271" i="6"/>
  <c r="AN270" i="6"/>
  <c r="AM270" i="6"/>
  <c r="AN269" i="6"/>
  <c r="AM269" i="6"/>
  <c r="AN268" i="6"/>
  <c r="AM268" i="6"/>
  <c r="AN267" i="6"/>
  <c r="AM267" i="6"/>
  <c r="AN266" i="6"/>
  <c r="AM266" i="6"/>
  <c r="AN265" i="6"/>
  <c r="AM265" i="6"/>
  <c r="AN264" i="6"/>
  <c r="AM264" i="6"/>
  <c r="AN263" i="6"/>
  <c r="AM263" i="6"/>
  <c r="AN262" i="6"/>
  <c r="AM262" i="6"/>
  <c r="AN261" i="6"/>
  <c r="AM261" i="6"/>
  <c r="AN260" i="6"/>
  <c r="AM260" i="6"/>
  <c r="AN259" i="6"/>
  <c r="AM259" i="6"/>
  <c r="AN258" i="6"/>
  <c r="AM258" i="6"/>
  <c r="AN257" i="6"/>
  <c r="AM257" i="6"/>
  <c r="AN256" i="6"/>
  <c r="AM256" i="6"/>
  <c r="AN255" i="6"/>
  <c r="AM255" i="6"/>
  <c r="AN254" i="6"/>
  <c r="AM254" i="6"/>
  <c r="AN253" i="6"/>
  <c r="AM253" i="6"/>
  <c r="AN252" i="6"/>
  <c r="AM252" i="6"/>
  <c r="AN251" i="6"/>
  <c r="AM251" i="6"/>
  <c r="AN250" i="6"/>
  <c r="AM250" i="6"/>
  <c r="AN249" i="6"/>
  <c r="AM249" i="6"/>
  <c r="AN248" i="6"/>
  <c r="AM248" i="6"/>
  <c r="AN247" i="6"/>
  <c r="AM247" i="6"/>
  <c r="AN246" i="6"/>
  <c r="AM246" i="6"/>
  <c r="AN245" i="6"/>
  <c r="AM245" i="6"/>
  <c r="AN244" i="6"/>
  <c r="AM244" i="6"/>
  <c r="AN243" i="6"/>
  <c r="AM243" i="6"/>
  <c r="AN242" i="6"/>
  <c r="AM242" i="6"/>
  <c r="AN241" i="6"/>
  <c r="AM241" i="6"/>
  <c r="AN240" i="6"/>
  <c r="AM240" i="6"/>
  <c r="AN239" i="6"/>
  <c r="AM239" i="6"/>
  <c r="AN238" i="6"/>
  <c r="AM238" i="6"/>
  <c r="AN237" i="6"/>
  <c r="AM237" i="6"/>
  <c r="AN236" i="6"/>
  <c r="AM236" i="6"/>
  <c r="AN235" i="6"/>
  <c r="AM235" i="6"/>
  <c r="AN234" i="6"/>
  <c r="AM234" i="6"/>
  <c r="AN233" i="6"/>
  <c r="AM233" i="6"/>
  <c r="AN232" i="6"/>
  <c r="AM232" i="6"/>
  <c r="AN231" i="6"/>
  <c r="AM231" i="6"/>
  <c r="AN230" i="6"/>
  <c r="AM230" i="6"/>
  <c r="AN229" i="6"/>
  <c r="AM229" i="6"/>
  <c r="AN228" i="6"/>
  <c r="AM228" i="6"/>
  <c r="AN227" i="6"/>
  <c r="AM227" i="6"/>
  <c r="AN226" i="6"/>
  <c r="AM226" i="6"/>
  <c r="AN225" i="6"/>
  <c r="AM225" i="6"/>
  <c r="AN224" i="6"/>
  <c r="AM224" i="6"/>
  <c r="AN223" i="6"/>
  <c r="AM223" i="6"/>
  <c r="AN222" i="6"/>
  <c r="AM222" i="6"/>
  <c r="AN221" i="6"/>
  <c r="AM221" i="6"/>
  <c r="AN220" i="6"/>
  <c r="AM220" i="6"/>
  <c r="AN219" i="6"/>
  <c r="AM219" i="6"/>
  <c r="AN218" i="6"/>
  <c r="AM218" i="6"/>
  <c r="AN217" i="6"/>
  <c r="AM217" i="6"/>
  <c r="AN216" i="6"/>
  <c r="AM216" i="6"/>
  <c r="AN215" i="6"/>
  <c r="AM215" i="6"/>
  <c r="AN214" i="6"/>
  <c r="AM214" i="6"/>
  <c r="AN213" i="6"/>
  <c r="AM213" i="6"/>
  <c r="AN212" i="6"/>
  <c r="AM212" i="6"/>
  <c r="AN211" i="6"/>
  <c r="AM211" i="6"/>
  <c r="AN210" i="6"/>
  <c r="AM210" i="6"/>
  <c r="AN209" i="6"/>
  <c r="AM209" i="6"/>
  <c r="AN208" i="6"/>
  <c r="AM208" i="6"/>
  <c r="AN207" i="6"/>
  <c r="AM207" i="6"/>
  <c r="AN206" i="6"/>
  <c r="AM206" i="6"/>
  <c r="AN205" i="6"/>
  <c r="AM205" i="6"/>
  <c r="AN204" i="6"/>
  <c r="AM204" i="6"/>
  <c r="AN203" i="6"/>
  <c r="AM203" i="6"/>
  <c r="AN202" i="6"/>
  <c r="AM202" i="6"/>
  <c r="AN201" i="6"/>
  <c r="AM201" i="6"/>
  <c r="AN200" i="6"/>
  <c r="AM200" i="6"/>
  <c r="AN199" i="6"/>
  <c r="AM199" i="6"/>
  <c r="AN198" i="6"/>
  <c r="AM198" i="6"/>
  <c r="AN197" i="6"/>
  <c r="AM197" i="6"/>
  <c r="AN196" i="6"/>
  <c r="AM196" i="6"/>
  <c r="AN195" i="6"/>
  <c r="AM195" i="6"/>
  <c r="AN194" i="6"/>
  <c r="AM194" i="6"/>
  <c r="AN193" i="6"/>
  <c r="AM193" i="6"/>
  <c r="AN192" i="6"/>
  <c r="AM192" i="6"/>
  <c r="AN191" i="6"/>
  <c r="AM191" i="6"/>
  <c r="AN190" i="6"/>
  <c r="AM190" i="6"/>
  <c r="AN189" i="6"/>
  <c r="AM189" i="6"/>
  <c r="AN188" i="6"/>
  <c r="AM188" i="6"/>
  <c r="AN187" i="6"/>
  <c r="AM187" i="6"/>
  <c r="AN186" i="6"/>
  <c r="AM186" i="6"/>
  <c r="AN185" i="6"/>
  <c r="AM185" i="6"/>
  <c r="AN184" i="6"/>
  <c r="AM184" i="6"/>
  <c r="AN183" i="6"/>
  <c r="AM183" i="6"/>
  <c r="AN182" i="6"/>
  <c r="AM182" i="6"/>
  <c r="AN181" i="6"/>
  <c r="AM181" i="6"/>
  <c r="AN180" i="6"/>
  <c r="AM180" i="6"/>
  <c r="AN179" i="6"/>
  <c r="AM179" i="6"/>
  <c r="AN178" i="6"/>
  <c r="AM178" i="6"/>
  <c r="AN177" i="6"/>
  <c r="AM177" i="6"/>
  <c r="AN176" i="6"/>
  <c r="AM176" i="6"/>
  <c r="AN175" i="6"/>
  <c r="AM175" i="6"/>
  <c r="AN174" i="6"/>
  <c r="AM174" i="6"/>
  <c r="AN173" i="6"/>
  <c r="AM173" i="6"/>
  <c r="AN172" i="6"/>
  <c r="AM172" i="6"/>
  <c r="AN171" i="6"/>
  <c r="AM171" i="6"/>
  <c r="AN170" i="6"/>
  <c r="AM170" i="6"/>
  <c r="AN169" i="6"/>
  <c r="AM169" i="6"/>
  <c r="AN168" i="6"/>
  <c r="AM168" i="6"/>
  <c r="AN167" i="6"/>
  <c r="AM167" i="6"/>
  <c r="AN166" i="6"/>
  <c r="AM166" i="6"/>
  <c r="AN165" i="6"/>
  <c r="AM165" i="6"/>
  <c r="AN164" i="6"/>
  <c r="AM164" i="6"/>
  <c r="AN163" i="6"/>
  <c r="AM163" i="6"/>
  <c r="AN162" i="6"/>
  <c r="AM162" i="6"/>
  <c r="AN161" i="6"/>
  <c r="AM161" i="6"/>
  <c r="AN160" i="6"/>
  <c r="AM160" i="6"/>
  <c r="AN159" i="6"/>
  <c r="AM159" i="6"/>
  <c r="AN158" i="6"/>
  <c r="AM158" i="6"/>
  <c r="AN157" i="6"/>
  <c r="AM157" i="6"/>
  <c r="AN156" i="6"/>
  <c r="AM156" i="6"/>
  <c r="AN155" i="6"/>
  <c r="AM155" i="6"/>
  <c r="AN154" i="6"/>
  <c r="AM154" i="6"/>
  <c r="AN153" i="6"/>
  <c r="AM153" i="6"/>
  <c r="AN152" i="6"/>
  <c r="AM152" i="6"/>
  <c r="AN151" i="6"/>
  <c r="AM151" i="6"/>
  <c r="AN150" i="6"/>
  <c r="AM150" i="6"/>
  <c r="AN149" i="6"/>
  <c r="AM149" i="6"/>
  <c r="AN148" i="6"/>
  <c r="AM148" i="6"/>
  <c r="AN147" i="6"/>
  <c r="AM147" i="6"/>
  <c r="AN146" i="6"/>
  <c r="AM146" i="6"/>
  <c r="AN145" i="6"/>
  <c r="AM145" i="6"/>
  <c r="AN144" i="6"/>
  <c r="AM144" i="6"/>
  <c r="AN143" i="6"/>
  <c r="AM143" i="6"/>
  <c r="AN142" i="6"/>
  <c r="AM142" i="6"/>
  <c r="AN141" i="6"/>
  <c r="AM141" i="6"/>
  <c r="AN140" i="6"/>
  <c r="AM140" i="6"/>
  <c r="AN139" i="6"/>
  <c r="AM139" i="6"/>
  <c r="AN138" i="6"/>
  <c r="AM138" i="6"/>
  <c r="AN137" i="6"/>
  <c r="AM137" i="6"/>
  <c r="AN136" i="6"/>
  <c r="AM136" i="6"/>
  <c r="AN135" i="6"/>
  <c r="AM135" i="6"/>
  <c r="AN134" i="6"/>
  <c r="AM134" i="6"/>
  <c r="AN133" i="6"/>
  <c r="AM133" i="6"/>
  <c r="AN132" i="6"/>
  <c r="AM132" i="6"/>
  <c r="AN131" i="6"/>
  <c r="AM131" i="6"/>
  <c r="AN130" i="6"/>
  <c r="AM130" i="6"/>
  <c r="AN129" i="6"/>
  <c r="AM129" i="6"/>
  <c r="AN128" i="6"/>
  <c r="AM128" i="6"/>
  <c r="AN127" i="6"/>
  <c r="AM127" i="6"/>
  <c r="AN126" i="6"/>
  <c r="AM126" i="6"/>
  <c r="AN125" i="6"/>
  <c r="AM125" i="6"/>
  <c r="AN124" i="6"/>
  <c r="AM124" i="6"/>
  <c r="AN123" i="6"/>
  <c r="AM123" i="6"/>
  <c r="AN122" i="6"/>
  <c r="AM122" i="6"/>
  <c r="AN121" i="6"/>
  <c r="AM121" i="6"/>
  <c r="AN120" i="6"/>
  <c r="AM120" i="6"/>
  <c r="AN119" i="6"/>
  <c r="AM119" i="6"/>
  <c r="AN118" i="6"/>
  <c r="AM118" i="6"/>
  <c r="AN117" i="6"/>
  <c r="AM117" i="6"/>
  <c r="AN116" i="6"/>
  <c r="AM116" i="6"/>
  <c r="AN115" i="6"/>
  <c r="AM115" i="6"/>
  <c r="AN114" i="6"/>
  <c r="AM114" i="6"/>
  <c r="AN113" i="6"/>
  <c r="AM113" i="6"/>
  <c r="AN112" i="6"/>
  <c r="AM112" i="6"/>
  <c r="AN111" i="6"/>
  <c r="AM111" i="6"/>
  <c r="AN110" i="6"/>
  <c r="AM110" i="6"/>
  <c r="AN109" i="6"/>
  <c r="AM109" i="6"/>
  <c r="AN108" i="6"/>
  <c r="AM108" i="6"/>
  <c r="AN107" i="6"/>
  <c r="AM107" i="6"/>
  <c r="AN106" i="6"/>
  <c r="AM106" i="6"/>
  <c r="AN105" i="6"/>
  <c r="AM105" i="6"/>
  <c r="AN104" i="6"/>
  <c r="AM104" i="6"/>
  <c r="AN103" i="6"/>
  <c r="AM103" i="6"/>
  <c r="AN102" i="6"/>
  <c r="AM102" i="6"/>
  <c r="AN101" i="6"/>
  <c r="AM101" i="6"/>
  <c r="AN100" i="6"/>
  <c r="AM100" i="6"/>
  <c r="AN99" i="6"/>
  <c r="AM99" i="6"/>
  <c r="AN98" i="6"/>
  <c r="AM98" i="6"/>
  <c r="AN97" i="6"/>
  <c r="AM97" i="6"/>
  <c r="AN96" i="6"/>
  <c r="AM96" i="6"/>
  <c r="AN95" i="6"/>
  <c r="AM95" i="6"/>
  <c r="AN94" i="6"/>
  <c r="AM94" i="6"/>
  <c r="AN93" i="6"/>
  <c r="AM93" i="6"/>
  <c r="AN92" i="6"/>
  <c r="AM92" i="6"/>
  <c r="AN91" i="6"/>
  <c r="AM91" i="6"/>
  <c r="AN90" i="6"/>
  <c r="AM90" i="6"/>
  <c r="AN89" i="6"/>
  <c r="AM89" i="6"/>
  <c r="AN88" i="6"/>
  <c r="AM88" i="6"/>
  <c r="AN87" i="6"/>
  <c r="AM87" i="6"/>
  <c r="AN86" i="6"/>
  <c r="AM86" i="6"/>
  <c r="AN85" i="6"/>
  <c r="AM85" i="6"/>
  <c r="AN84" i="6"/>
  <c r="AM84" i="6"/>
  <c r="AN83" i="6"/>
  <c r="AM83" i="6"/>
  <c r="AN82" i="6"/>
  <c r="AM82" i="6"/>
  <c r="AN81" i="6"/>
  <c r="AM81" i="6"/>
  <c r="AN80" i="6"/>
  <c r="AM80" i="6"/>
  <c r="AN79" i="6"/>
  <c r="AM79" i="6"/>
  <c r="AN78" i="6"/>
  <c r="AM78" i="6"/>
  <c r="AN77" i="6"/>
  <c r="AM77" i="6"/>
  <c r="AN76" i="6"/>
  <c r="AM76" i="6"/>
  <c r="AN75" i="6"/>
  <c r="AM75" i="6"/>
  <c r="AN74" i="6"/>
  <c r="AM74" i="6"/>
  <c r="AN73" i="6"/>
  <c r="AM73" i="6"/>
  <c r="AN72" i="6"/>
  <c r="AM72" i="6"/>
  <c r="AN71" i="6"/>
  <c r="AM71" i="6"/>
  <c r="AN70" i="6"/>
  <c r="AM70" i="6"/>
  <c r="AN69" i="6"/>
  <c r="AM69" i="6"/>
  <c r="AN68" i="6"/>
  <c r="AM68" i="6"/>
  <c r="AN67" i="6"/>
  <c r="AM67" i="6"/>
  <c r="AN66" i="6"/>
  <c r="AM66" i="6"/>
  <c r="AN65" i="6"/>
  <c r="AM65" i="6"/>
  <c r="AN64" i="6"/>
  <c r="AM64" i="6"/>
  <c r="AN63" i="6"/>
  <c r="AM63" i="6"/>
  <c r="AN62" i="6"/>
  <c r="AM62" i="6"/>
  <c r="AN61" i="6"/>
  <c r="AM61" i="6"/>
  <c r="AN60" i="6"/>
  <c r="AM60" i="6"/>
  <c r="AN59" i="6"/>
  <c r="AM59" i="6"/>
  <c r="AN58" i="6"/>
  <c r="AM58" i="6"/>
  <c r="AN57" i="6"/>
  <c r="AM57" i="6"/>
  <c r="AN56" i="6"/>
  <c r="AM56" i="6"/>
  <c r="AN55" i="6"/>
  <c r="AM55" i="6"/>
  <c r="AN54" i="6"/>
  <c r="AM54" i="6"/>
  <c r="AN53" i="6"/>
  <c r="AM53" i="6"/>
  <c r="AN52" i="6"/>
  <c r="AM52" i="6"/>
  <c r="AN51" i="6"/>
  <c r="AM51" i="6"/>
  <c r="AN50" i="6"/>
  <c r="AM50" i="6"/>
  <c r="AN49" i="6"/>
  <c r="AM49" i="6"/>
  <c r="AN48" i="6"/>
  <c r="AM48" i="6"/>
  <c r="AN47" i="6"/>
  <c r="AM47" i="6"/>
  <c r="AN46" i="6"/>
  <c r="AM46" i="6"/>
  <c r="AN45" i="6"/>
  <c r="AM45" i="6"/>
  <c r="AN44" i="6"/>
  <c r="AM44" i="6"/>
  <c r="AN43" i="6"/>
  <c r="AM43" i="6"/>
  <c r="AN42" i="6"/>
  <c r="AM42" i="6"/>
  <c r="AN41" i="6"/>
  <c r="AM41" i="6"/>
  <c r="AN40" i="6"/>
  <c r="AM40" i="6"/>
  <c r="AN39" i="6"/>
  <c r="AM39" i="6"/>
  <c r="AN38" i="6"/>
  <c r="AM38" i="6"/>
  <c r="AN37" i="6"/>
  <c r="AM37" i="6"/>
  <c r="AN36" i="6"/>
  <c r="AM36" i="6"/>
  <c r="AN35" i="6"/>
  <c r="AM35" i="6"/>
  <c r="AN34" i="6"/>
  <c r="AM34" i="6"/>
  <c r="AN33" i="6"/>
  <c r="AM33" i="6"/>
  <c r="AN32" i="6"/>
  <c r="AM32" i="6"/>
  <c r="AN31" i="6"/>
  <c r="AM31" i="6"/>
  <c r="AN30" i="6"/>
  <c r="AM30" i="6"/>
  <c r="AN29" i="6"/>
  <c r="AM29" i="6"/>
  <c r="AN28" i="6"/>
  <c r="AM28" i="6"/>
  <c r="AN27" i="6"/>
  <c r="AM27" i="6"/>
  <c r="AN26" i="6"/>
  <c r="AM26" i="6"/>
  <c r="AN25" i="6"/>
  <c r="AM25" i="6"/>
  <c r="AN24" i="6"/>
  <c r="AM24" i="6"/>
  <c r="AN23" i="6"/>
  <c r="AM23" i="6"/>
  <c r="AN22" i="6"/>
  <c r="AM22" i="6"/>
  <c r="AN21" i="6"/>
  <c r="AM21" i="6"/>
  <c r="AN20" i="6"/>
  <c r="AM20" i="6"/>
  <c r="AN19" i="6"/>
  <c r="AM19" i="6"/>
  <c r="AN18" i="6"/>
  <c r="AM18" i="6"/>
  <c r="AN17" i="6"/>
  <c r="AM17" i="6"/>
  <c r="AN16" i="6"/>
  <c r="AM16" i="6"/>
  <c r="AN15" i="6"/>
  <c r="AM15" i="6"/>
  <c r="AN14" i="6"/>
  <c r="AM14" i="6"/>
  <c r="AN13" i="6"/>
  <c r="AM13" i="6"/>
  <c r="AN9" i="6"/>
  <c r="AM9" i="6"/>
  <c r="AN8" i="6"/>
  <c r="AM8" i="6"/>
  <c r="AN7" i="6"/>
  <c r="AM7" i="6"/>
  <c r="AN6" i="6"/>
  <c r="AM6" i="6"/>
  <c r="AN5" i="6"/>
  <c r="AM5" i="6"/>
  <c r="AN4" i="6"/>
  <c r="AM4" i="6"/>
  <c r="AN3" i="6"/>
  <c r="AM3" i="6"/>
  <c r="AN2" i="6"/>
  <c r="AM2" i="6"/>
  <c r="AO2771" i="6"/>
  <c r="AO2770" i="6"/>
  <c r="AO2769" i="6"/>
  <c r="AO2768" i="6"/>
  <c r="AO2767" i="6"/>
  <c r="AO2766" i="6"/>
  <c r="AO2765" i="6"/>
  <c r="AO2764" i="6"/>
  <c r="AO2763" i="6"/>
  <c r="AO2762" i="6"/>
  <c r="AO2761" i="6"/>
  <c r="AO2760" i="6"/>
  <c r="AO2759" i="6"/>
  <c r="AO2758" i="6"/>
  <c r="AO2757" i="6"/>
  <c r="AO2756" i="6"/>
  <c r="AO2755" i="6"/>
  <c r="AO2754" i="6"/>
  <c r="AO2753" i="6"/>
  <c r="AO2752" i="6"/>
  <c r="AO2751" i="6"/>
  <c r="AO2750" i="6"/>
  <c r="AO2749" i="6"/>
  <c r="AO2748" i="6"/>
  <c r="AO2747" i="6"/>
  <c r="AO2746" i="6"/>
  <c r="AO2745" i="6"/>
  <c r="AO2744" i="6"/>
  <c r="AO2743" i="6"/>
  <c r="AO2742" i="6"/>
  <c r="AO2741" i="6"/>
  <c r="AO2740" i="6"/>
  <c r="AO2739" i="6"/>
  <c r="AO2738" i="6"/>
  <c r="AO2737" i="6"/>
  <c r="AO2736" i="6"/>
  <c r="AO2735" i="6"/>
  <c r="AO2734" i="6"/>
  <c r="AO2733" i="6"/>
  <c r="AO2732" i="6"/>
  <c r="AO2731" i="6"/>
  <c r="AO2730" i="6"/>
  <c r="AO2729" i="6"/>
  <c r="AO2728" i="6"/>
  <c r="AO2727" i="6"/>
  <c r="AO2726" i="6"/>
  <c r="AO2725" i="6"/>
  <c r="AO2724" i="6"/>
  <c r="AO2723" i="6"/>
  <c r="AO2722" i="6"/>
  <c r="AO2721" i="6"/>
  <c r="AO2720" i="6"/>
  <c r="AO2719" i="6"/>
  <c r="AO2718" i="6"/>
  <c r="AO2717" i="6"/>
  <c r="AO2716" i="6"/>
  <c r="AO2715" i="6"/>
  <c r="AO2714" i="6"/>
  <c r="AO2713" i="6"/>
  <c r="AO2712" i="6"/>
  <c r="AO2711" i="6"/>
  <c r="AO2710" i="6"/>
  <c r="AO2709" i="6"/>
  <c r="AO2708" i="6"/>
  <c r="AO2707" i="6"/>
  <c r="AO2706" i="6"/>
  <c r="AO2705" i="6"/>
  <c r="AO2704" i="6"/>
  <c r="AO2703" i="6"/>
  <c r="AO2702" i="6"/>
  <c r="AO2701" i="6"/>
  <c r="AO2700" i="6"/>
  <c r="AO2699" i="6"/>
  <c r="AO2698" i="6"/>
  <c r="AO2697" i="6"/>
  <c r="AO2696" i="6"/>
  <c r="AO2695" i="6"/>
  <c r="AO2694" i="6"/>
  <c r="AO2693" i="6"/>
  <c r="AO2692" i="6"/>
  <c r="AO2691" i="6"/>
  <c r="AO2690" i="6"/>
  <c r="AO2689" i="6"/>
  <c r="AO2688" i="6"/>
  <c r="AO2687" i="6"/>
  <c r="AO2686" i="6"/>
  <c r="AO2685" i="6"/>
  <c r="AO2684" i="6"/>
  <c r="AO2683" i="6"/>
  <c r="AO2682" i="6"/>
  <c r="AO2681" i="6"/>
  <c r="AO2680" i="6"/>
  <c r="AO2679" i="6"/>
  <c r="AO2678" i="6"/>
  <c r="AO2677" i="6"/>
  <c r="AO2676" i="6"/>
  <c r="AO2675" i="6"/>
  <c r="AO2674" i="6"/>
  <c r="AO2673" i="6"/>
  <c r="AO2672" i="6"/>
  <c r="AO2671" i="6"/>
  <c r="AO2670" i="6"/>
  <c r="AO2669" i="6"/>
  <c r="AO2668" i="6"/>
  <c r="AO2667" i="6"/>
  <c r="AO2666" i="6"/>
  <c r="AO2665" i="6"/>
  <c r="AO2664" i="6"/>
  <c r="AO2663" i="6"/>
  <c r="AO2662" i="6"/>
  <c r="AO2661" i="6"/>
  <c r="AO2660" i="6"/>
  <c r="AO2659" i="6"/>
  <c r="AO2658" i="6"/>
  <c r="AO2657" i="6"/>
  <c r="AO2656" i="6"/>
  <c r="AO2655" i="6"/>
  <c r="AO2654" i="6"/>
  <c r="AO2653" i="6"/>
  <c r="AO2652" i="6"/>
  <c r="AO2651" i="6"/>
  <c r="AO2650" i="6"/>
  <c r="AO2649" i="6"/>
  <c r="AO2648" i="6"/>
  <c r="AO2647" i="6"/>
  <c r="AO2646" i="6"/>
  <c r="AO2645" i="6"/>
  <c r="AO2644" i="6"/>
  <c r="AO2643" i="6"/>
  <c r="AO2642" i="6"/>
  <c r="AO2641" i="6"/>
  <c r="AO2640" i="6"/>
  <c r="AO2639" i="6"/>
  <c r="AO2638" i="6"/>
  <c r="AO2637" i="6"/>
  <c r="AO2636" i="6"/>
  <c r="AO2635" i="6"/>
  <c r="AO2634" i="6"/>
  <c r="AO2633" i="6"/>
  <c r="AO2632" i="6"/>
  <c r="AO2631" i="6"/>
  <c r="AO2630" i="6"/>
  <c r="AO2629" i="6"/>
  <c r="AO2628" i="6"/>
  <c r="AO2627" i="6"/>
  <c r="AO2626" i="6"/>
  <c r="AO2625" i="6"/>
  <c r="AO2624" i="6"/>
  <c r="AO2623" i="6"/>
  <c r="AO2622" i="6"/>
  <c r="AO2621" i="6"/>
  <c r="AO2620" i="6"/>
  <c r="AO2619" i="6"/>
  <c r="AO2618" i="6"/>
  <c r="AO2617" i="6"/>
  <c r="AO2616" i="6"/>
  <c r="AO2615" i="6"/>
  <c r="AO2614" i="6"/>
  <c r="AO2613" i="6"/>
  <c r="AO2612" i="6"/>
  <c r="AO2611" i="6"/>
  <c r="AO2610" i="6"/>
  <c r="AO2609" i="6"/>
  <c r="AO2608" i="6"/>
  <c r="AO2607" i="6"/>
  <c r="AO2606" i="6"/>
  <c r="AO2605" i="6"/>
  <c r="AO2604" i="6"/>
  <c r="AO2603" i="6"/>
  <c r="AO2602" i="6"/>
  <c r="AO2601" i="6"/>
  <c r="AO2600" i="6"/>
  <c r="AO2599" i="6"/>
  <c r="AO2598" i="6"/>
  <c r="AO2597" i="6"/>
  <c r="AO2596" i="6"/>
  <c r="AO2595" i="6"/>
  <c r="AO2594" i="6"/>
  <c r="AO2593" i="6"/>
  <c r="AO2592" i="6"/>
  <c r="AO2591" i="6"/>
  <c r="AO2590" i="6"/>
  <c r="AO2589" i="6"/>
  <c r="AO2588" i="6"/>
  <c r="AO2587" i="6"/>
  <c r="AO2586" i="6"/>
  <c r="AO2585" i="6"/>
  <c r="AO2584" i="6"/>
  <c r="AO2583" i="6"/>
  <c r="AO2582" i="6"/>
  <c r="AO2581" i="6"/>
  <c r="AO2580" i="6"/>
  <c r="AO2579" i="6"/>
  <c r="AO2578" i="6"/>
  <c r="AO2577" i="6"/>
  <c r="AO2576" i="6"/>
  <c r="AO2575" i="6"/>
  <c r="AO2574" i="6"/>
  <c r="AO2573" i="6"/>
  <c r="AO2572" i="6"/>
  <c r="AO2571" i="6"/>
  <c r="AO2570" i="6"/>
  <c r="AO2569" i="6"/>
  <c r="AO2568" i="6"/>
  <c r="AO2567" i="6"/>
  <c r="AO2566" i="6"/>
  <c r="AO2565" i="6"/>
  <c r="AO2564" i="6"/>
  <c r="AO2563" i="6"/>
  <c r="AO2562" i="6"/>
  <c r="AO2561" i="6"/>
  <c r="AO2560" i="6"/>
  <c r="AO2559" i="6"/>
  <c r="AO2558" i="6"/>
  <c r="AO2557" i="6"/>
  <c r="AO2556" i="6"/>
  <c r="AO2555" i="6"/>
  <c r="AO2554" i="6"/>
  <c r="AO2553" i="6"/>
  <c r="AO2552" i="6"/>
  <c r="AO2551" i="6"/>
  <c r="AO2550" i="6"/>
  <c r="AO2549" i="6"/>
  <c r="AO2548" i="6"/>
  <c r="AO2547" i="6"/>
  <c r="AO2546" i="6"/>
  <c r="AO2545" i="6"/>
  <c r="AO2544" i="6"/>
  <c r="AO2543" i="6"/>
  <c r="AO2542" i="6"/>
  <c r="AO2541" i="6"/>
  <c r="AO2540" i="6"/>
  <c r="AO2539" i="6"/>
  <c r="AO2538" i="6"/>
  <c r="AO2537" i="6"/>
  <c r="AO2536" i="6"/>
  <c r="AO2535" i="6"/>
  <c r="AO2534" i="6"/>
  <c r="AO2533" i="6"/>
  <c r="AO2532" i="6"/>
  <c r="AO2531" i="6"/>
  <c r="AO2530" i="6"/>
  <c r="AO2529" i="6"/>
  <c r="AO2528" i="6"/>
  <c r="AO2527" i="6"/>
  <c r="AO2526" i="6"/>
  <c r="AO2525" i="6"/>
  <c r="AO2524" i="6"/>
  <c r="AO2523" i="6"/>
  <c r="AO2522" i="6"/>
  <c r="AO2521" i="6"/>
  <c r="AO2520" i="6"/>
  <c r="AO2519" i="6"/>
  <c r="AO2518" i="6"/>
  <c r="AO2517" i="6"/>
  <c r="AO2516" i="6"/>
  <c r="AO2515" i="6"/>
  <c r="AO2514" i="6"/>
  <c r="AO2513" i="6"/>
  <c r="AO2512" i="6"/>
  <c r="AO2511" i="6"/>
  <c r="AO2510" i="6"/>
  <c r="AO2509" i="6"/>
  <c r="AO2508" i="6"/>
  <c r="AO2507" i="6"/>
  <c r="AO2506" i="6"/>
  <c r="AO2505" i="6"/>
  <c r="AO2504" i="6"/>
  <c r="AO2503" i="6"/>
  <c r="AO2502" i="6"/>
  <c r="AO2501" i="6"/>
  <c r="AO2500" i="6"/>
  <c r="AO2499" i="6"/>
  <c r="AO2498" i="6"/>
  <c r="AO2497" i="6"/>
  <c r="AO2496" i="6"/>
  <c r="AO2495" i="6"/>
  <c r="AO2494" i="6"/>
  <c r="AO2493" i="6"/>
  <c r="AO2492" i="6"/>
  <c r="AO2491" i="6"/>
  <c r="AO2490" i="6"/>
  <c r="AO2489" i="6"/>
  <c r="AO2488" i="6"/>
  <c r="AO2487" i="6"/>
  <c r="AO2486" i="6"/>
  <c r="AO2485" i="6"/>
  <c r="AO2484" i="6"/>
  <c r="AO2483" i="6"/>
  <c r="AO2482" i="6"/>
  <c r="AO2481" i="6"/>
  <c r="AO2480" i="6"/>
  <c r="AO2479" i="6"/>
  <c r="AO2478" i="6"/>
  <c r="AO2477" i="6"/>
  <c r="AO2476" i="6"/>
  <c r="AO2475" i="6"/>
  <c r="AO2474" i="6"/>
  <c r="AO2473" i="6"/>
  <c r="AO2472" i="6"/>
  <c r="AO2471" i="6"/>
  <c r="AO2470" i="6"/>
  <c r="AO2469" i="6"/>
  <c r="AO2468" i="6"/>
  <c r="AO2467" i="6"/>
  <c r="AO2466" i="6"/>
  <c r="AO2465" i="6"/>
  <c r="AO2464" i="6"/>
  <c r="AO2463" i="6"/>
  <c r="AO2462" i="6"/>
  <c r="AO2461" i="6"/>
  <c r="AO2460" i="6"/>
  <c r="AO2459" i="6"/>
  <c r="AO2458" i="6"/>
  <c r="AO2457" i="6"/>
  <c r="AO2456" i="6"/>
  <c r="AO2455" i="6"/>
  <c r="AO2454" i="6"/>
  <c r="AO2453" i="6"/>
  <c r="AO2452" i="6"/>
  <c r="AO2451" i="6"/>
  <c r="AO2450" i="6"/>
  <c r="AO2449" i="6"/>
  <c r="AO2448" i="6"/>
  <c r="AO2447" i="6"/>
  <c r="AO2446" i="6"/>
  <c r="AO2445" i="6"/>
  <c r="AO2444" i="6"/>
  <c r="AO2443" i="6"/>
  <c r="AO2442" i="6"/>
  <c r="AO2441" i="6"/>
  <c r="AO2440" i="6"/>
  <c r="AO2439" i="6"/>
  <c r="AO2438" i="6"/>
  <c r="AO2437" i="6"/>
  <c r="AO2436" i="6"/>
  <c r="AO2435" i="6"/>
  <c r="AO2434" i="6"/>
  <c r="AO2433" i="6"/>
  <c r="AO2432" i="6"/>
  <c r="AO2431" i="6"/>
  <c r="AO2430" i="6"/>
  <c r="AO2429" i="6"/>
  <c r="AO2428" i="6"/>
  <c r="AO2427" i="6"/>
  <c r="AO2426" i="6"/>
  <c r="AO2425" i="6"/>
  <c r="AO2424" i="6"/>
  <c r="AO2423" i="6"/>
  <c r="AO2422" i="6"/>
  <c r="AO2421" i="6"/>
  <c r="AO2420" i="6"/>
  <c r="AO2419" i="6"/>
  <c r="AO2418" i="6"/>
  <c r="AO2417" i="6"/>
  <c r="AO2416" i="6"/>
  <c r="AO2415" i="6"/>
  <c r="AO2414" i="6"/>
  <c r="AO2413" i="6"/>
  <c r="AO2412" i="6"/>
  <c r="AO2411" i="6"/>
  <c r="AO2410" i="6"/>
  <c r="AO2409" i="6"/>
  <c r="AO2408" i="6"/>
  <c r="AO2407" i="6"/>
  <c r="AO2406" i="6"/>
  <c r="AO2405" i="6"/>
  <c r="AO2404" i="6"/>
  <c r="AO2403" i="6"/>
  <c r="AO2402" i="6"/>
  <c r="AO2401" i="6"/>
  <c r="AO2400" i="6"/>
  <c r="AO2399" i="6"/>
  <c r="AO2398" i="6"/>
  <c r="AO2397" i="6"/>
  <c r="AO2396" i="6"/>
  <c r="AO2395" i="6"/>
  <c r="AO2394" i="6"/>
  <c r="AO2393" i="6"/>
  <c r="AO2392" i="6"/>
  <c r="AO2391" i="6"/>
  <c r="AO2390" i="6"/>
  <c r="AO2389" i="6"/>
  <c r="AO2388" i="6"/>
  <c r="AO2387" i="6"/>
  <c r="AO2386" i="6"/>
  <c r="AO2385" i="6"/>
  <c r="AO2384" i="6"/>
  <c r="AO2383" i="6"/>
  <c r="AO2382" i="6"/>
  <c r="AO2381" i="6"/>
  <c r="AO2380" i="6"/>
  <c r="AO2379" i="6"/>
  <c r="AO2378" i="6"/>
  <c r="AO2377" i="6"/>
  <c r="AO2376" i="6"/>
  <c r="AO2375" i="6"/>
  <c r="AO2374" i="6"/>
  <c r="AO2373" i="6"/>
  <c r="AO2372" i="6"/>
  <c r="AO2371" i="6"/>
  <c r="AO2370" i="6"/>
  <c r="AO2369" i="6"/>
  <c r="AO2368" i="6"/>
  <c r="AO2367" i="6"/>
  <c r="AO2366" i="6"/>
  <c r="AO2365" i="6"/>
  <c r="AO2364" i="6"/>
  <c r="AO2363" i="6"/>
  <c r="AO2362" i="6"/>
  <c r="AO2361" i="6"/>
  <c r="AO2360" i="6"/>
  <c r="AO2359" i="6"/>
  <c r="AO2358" i="6"/>
  <c r="AO2357" i="6"/>
  <c r="AO2356" i="6"/>
  <c r="AO2355" i="6"/>
  <c r="AO2354" i="6"/>
  <c r="AO2353" i="6"/>
  <c r="AO2352" i="6"/>
  <c r="AO2351" i="6"/>
  <c r="AO2350" i="6"/>
  <c r="AO2349" i="6"/>
  <c r="AO2348" i="6"/>
  <c r="AO2347" i="6"/>
  <c r="AO2346" i="6"/>
  <c r="AO2345" i="6"/>
  <c r="AO2344" i="6"/>
  <c r="AO2343" i="6"/>
  <c r="AO2342" i="6"/>
  <c r="AO2341" i="6"/>
  <c r="AO2340" i="6"/>
  <c r="AO2339" i="6"/>
  <c r="AO2338" i="6"/>
  <c r="AO2337" i="6"/>
  <c r="AO2336" i="6"/>
  <c r="AO2335" i="6"/>
  <c r="AO2334" i="6"/>
  <c r="AO2333" i="6"/>
  <c r="AO2332" i="6"/>
  <c r="AO2331" i="6"/>
  <c r="AO2330" i="6"/>
  <c r="AO2329" i="6"/>
  <c r="AO2328" i="6"/>
  <c r="AO2327" i="6"/>
  <c r="AO2326" i="6"/>
  <c r="AO2325" i="6"/>
  <c r="AO2324" i="6"/>
  <c r="AO2323" i="6"/>
  <c r="AO2322" i="6"/>
  <c r="AO2321" i="6"/>
  <c r="AO2320" i="6"/>
  <c r="AO2319" i="6"/>
  <c r="AO2318" i="6"/>
  <c r="AO2317" i="6"/>
  <c r="AO2316" i="6"/>
  <c r="AO2315" i="6"/>
  <c r="AO2314" i="6"/>
  <c r="AO2313" i="6"/>
  <c r="AO2312" i="6"/>
  <c r="AO2311" i="6"/>
  <c r="AO2310" i="6"/>
  <c r="AO2309" i="6"/>
  <c r="AO2308" i="6"/>
  <c r="AO2307" i="6"/>
  <c r="AO2306" i="6"/>
  <c r="AO2305" i="6"/>
  <c r="AO2304" i="6"/>
  <c r="AO2303" i="6"/>
  <c r="AO2302" i="6"/>
  <c r="AO2301" i="6"/>
  <c r="AO2300" i="6"/>
  <c r="AO2299" i="6"/>
  <c r="AO2298" i="6"/>
  <c r="AO2297" i="6"/>
  <c r="AO2296" i="6"/>
  <c r="AO2295" i="6"/>
  <c r="AO2294" i="6"/>
  <c r="AO2293" i="6"/>
  <c r="AO2292" i="6"/>
  <c r="AO2291" i="6"/>
  <c r="AO2290" i="6"/>
  <c r="AO2289" i="6"/>
  <c r="AO2288" i="6"/>
  <c r="AO2287" i="6"/>
  <c r="AO2286" i="6"/>
  <c r="AO2285" i="6"/>
  <c r="AO2284" i="6"/>
  <c r="AO2283" i="6"/>
  <c r="AO2282" i="6"/>
  <c r="AO2281" i="6"/>
  <c r="AO2280" i="6"/>
  <c r="AO2279" i="6"/>
  <c r="AO2278" i="6"/>
  <c r="AO2277" i="6"/>
  <c r="AO2276" i="6"/>
  <c r="AO2275" i="6"/>
  <c r="AO2274" i="6"/>
  <c r="AO2273" i="6"/>
  <c r="AO2272" i="6"/>
  <c r="AO2271" i="6"/>
  <c r="AO2270" i="6"/>
  <c r="AO2269" i="6"/>
  <c r="AO2268" i="6"/>
  <c r="AO2267" i="6"/>
  <c r="AO2266" i="6"/>
  <c r="AO2265" i="6"/>
  <c r="AO2264" i="6"/>
  <c r="AO2263" i="6"/>
  <c r="AO2262" i="6"/>
  <c r="AO2261" i="6"/>
  <c r="AO2260" i="6"/>
  <c r="AO2259" i="6"/>
  <c r="AO2258" i="6"/>
  <c r="AO2257" i="6"/>
  <c r="AO2256" i="6"/>
  <c r="AO2255" i="6"/>
  <c r="AO2254" i="6"/>
  <c r="AO2253" i="6"/>
  <c r="AO2252" i="6"/>
  <c r="AO2251" i="6"/>
  <c r="AO2250" i="6"/>
  <c r="AO2249" i="6"/>
  <c r="AO2248" i="6"/>
  <c r="AO2247" i="6"/>
  <c r="AO2246" i="6"/>
  <c r="AO2245" i="6"/>
  <c r="AO2244" i="6"/>
  <c r="AO2243" i="6"/>
  <c r="AO2242" i="6"/>
  <c r="AO2241" i="6"/>
  <c r="AO2240" i="6"/>
  <c r="AO2239" i="6"/>
  <c r="AO2238" i="6"/>
  <c r="AO2237" i="6"/>
  <c r="AO2236" i="6"/>
  <c r="AO2235" i="6"/>
  <c r="AO2234" i="6"/>
  <c r="AO2233" i="6"/>
  <c r="AO2232" i="6"/>
  <c r="AO2231" i="6"/>
  <c r="AO2230" i="6"/>
  <c r="AO2229" i="6"/>
  <c r="AO2228" i="6"/>
  <c r="AO2227" i="6"/>
  <c r="AO2226" i="6"/>
  <c r="AO2225" i="6"/>
  <c r="AO2224" i="6"/>
  <c r="AO2223" i="6"/>
  <c r="AO2222" i="6"/>
  <c r="AO2221" i="6"/>
  <c r="AO2220" i="6"/>
  <c r="AO2219" i="6"/>
  <c r="AO2218" i="6"/>
  <c r="AO2217" i="6"/>
  <c r="AO2216" i="6"/>
  <c r="AO2215" i="6"/>
  <c r="AO2214" i="6"/>
  <c r="AO2213" i="6"/>
  <c r="AO2212" i="6"/>
  <c r="AO2211" i="6"/>
  <c r="AO2210" i="6"/>
  <c r="AO2209" i="6"/>
  <c r="AO2208" i="6"/>
  <c r="AO2207" i="6"/>
  <c r="AO2206" i="6"/>
  <c r="AO2205" i="6"/>
  <c r="AO2204" i="6"/>
  <c r="AO2203" i="6"/>
  <c r="AO2202" i="6"/>
  <c r="AO2201" i="6"/>
  <c r="AO2200" i="6"/>
  <c r="AO2199" i="6"/>
  <c r="AO2198" i="6"/>
  <c r="AO2197" i="6"/>
  <c r="AO2196" i="6"/>
  <c r="AO2195" i="6"/>
  <c r="AO2194" i="6"/>
  <c r="AO2193" i="6"/>
  <c r="AO2192" i="6"/>
  <c r="AO2191" i="6"/>
  <c r="AO2190" i="6"/>
  <c r="AO2189" i="6"/>
  <c r="AO2188" i="6"/>
  <c r="AO2187" i="6"/>
  <c r="AO2186" i="6"/>
  <c r="AO2185" i="6"/>
  <c r="AO2184" i="6"/>
  <c r="AO2183" i="6"/>
  <c r="AO2182" i="6"/>
  <c r="AO2181" i="6"/>
  <c r="AO2180" i="6"/>
  <c r="AO2179" i="6"/>
  <c r="AO2178" i="6"/>
  <c r="AO2177" i="6"/>
  <c r="AO2176" i="6"/>
  <c r="AO2175" i="6"/>
  <c r="AO2174" i="6"/>
  <c r="AO2173" i="6"/>
  <c r="AO2172" i="6"/>
  <c r="AO2171" i="6"/>
  <c r="AO2170" i="6"/>
  <c r="AO2169" i="6"/>
  <c r="AO2168" i="6"/>
  <c r="AO2167" i="6"/>
  <c r="AO2166" i="6"/>
  <c r="AO2165" i="6"/>
  <c r="AO2164" i="6"/>
  <c r="AO2163" i="6"/>
  <c r="AO2162" i="6"/>
  <c r="AO2161" i="6"/>
  <c r="AO2160" i="6"/>
  <c r="AO2159" i="6"/>
  <c r="AO2158" i="6"/>
  <c r="AO2157" i="6"/>
  <c r="AO2156" i="6"/>
  <c r="AO2155" i="6"/>
  <c r="AO2154" i="6"/>
  <c r="AO2153" i="6"/>
  <c r="AO2152" i="6"/>
  <c r="AO2151" i="6"/>
  <c r="AO2150" i="6"/>
  <c r="AO2149" i="6"/>
  <c r="AO2148" i="6"/>
  <c r="AO2147" i="6"/>
  <c r="AO2146" i="6"/>
  <c r="AO2145" i="6"/>
  <c r="AO2144" i="6"/>
  <c r="AO2143" i="6"/>
  <c r="AO2142" i="6"/>
  <c r="AO2141" i="6"/>
  <c r="AO2140" i="6"/>
  <c r="AO2139" i="6"/>
  <c r="AO2138" i="6"/>
  <c r="AO2137" i="6"/>
  <c r="AO2136" i="6"/>
  <c r="AO2135" i="6"/>
  <c r="AO2134" i="6"/>
  <c r="AO2133" i="6"/>
  <c r="AO2132" i="6"/>
  <c r="AO2131" i="6"/>
  <c r="AO2130" i="6"/>
  <c r="AO2129" i="6"/>
  <c r="AO2128" i="6"/>
  <c r="AO2127" i="6"/>
  <c r="AO2126" i="6"/>
  <c r="AO2125" i="6"/>
  <c r="AO2124" i="6"/>
  <c r="AO2123" i="6"/>
  <c r="AO2122" i="6"/>
  <c r="AO2121" i="6"/>
  <c r="AO2120" i="6"/>
  <c r="AO2119" i="6"/>
  <c r="AO2118" i="6"/>
  <c r="AO2117" i="6"/>
  <c r="AO2116" i="6"/>
  <c r="AO2115" i="6"/>
  <c r="AO2114" i="6"/>
  <c r="AO2113" i="6"/>
  <c r="AO2112" i="6"/>
  <c r="AO2111" i="6"/>
  <c r="AO2110" i="6"/>
  <c r="AO2109" i="6"/>
  <c r="AO2108" i="6"/>
  <c r="AO2107" i="6"/>
  <c r="AO2106" i="6"/>
  <c r="AO2105" i="6"/>
  <c r="AO2104" i="6"/>
  <c r="AO2103" i="6"/>
  <c r="AO2102" i="6"/>
  <c r="AO2101" i="6"/>
  <c r="AO2100" i="6"/>
  <c r="AO2099" i="6"/>
  <c r="AO2098" i="6"/>
  <c r="AO2097" i="6"/>
  <c r="AO2096" i="6"/>
  <c r="AO2095" i="6"/>
  <c r="AO2094" i="6"/>
  <c r="AO2093" i="6"/>
  <c r="AO2092" i="6"/>
  <c r="AO2091" i="6"/>
  <c r="AO2090" i="6"/>
  <c r="AO2089" i="6"/>
  <c r="AO2088" i="6"/>
  <c r="AO2087" i="6"/>
  <c r="AO2086" i="6"/>
  <c r="AO2085" i="6"/>
  <c r="AO2084" i="6"/>
  <c r="AO2083" i="6"/>
  <c r="AO2082" i="6"/>
  <c r="AO2081" i="6"/>
  <c r="AO2080" i="6"/>
  <c r="AO2079" i="6"/>
  <c r="AO2078" i="6"/>
  <c r="AO2077" i="6"/>
  <c r="AO2076" i="6"/>
  <c r="AO2075" i="6"/>
  <c r="AO2074" i="6"/>
  <c r="AO2073" i="6"/>
  <c r="AO2072" i="6"/>
  <c r="AO2071" i="6"/>
  <c r="AO2070" i="6"/>
  <c r="AO2069" i="6"/>
  <c r="AO2068" i="6"/>
  <c r="AO2067" i="6"/>
  <c r="AO2066" i="6"/>
  <c r="AO2065" i="6"/>
  <c r="AO2064" i="6"/>
  <c r="AO2063" i="6"/>
  <c r="AO2062" i="6"/>
  <c r="AO2061" i="6"/>
  <c r="AO2060" i="6"/>
  <c r="AO2059" i="6"/>
  <c r="AO2058" i="6"/>
  <c r="AO2057" i="6"/>
  <c r="AO2056" i="6"/>
  <c r="AO2055" i="6"/>
  <c r="AO2054" i="6"/>
  <c r="AO2053" i="6"/>
  <c r="AO2052" i="6"/>
  <c r="AO2051" i="6"/>
  <c r="AO2050" i="6"/>
  <c r="AO2049" i="6"/>
  <c r="AO2048" i="6"/>
  <c r="AO2047" i="6"/>
  <c r="AO2046" i="6"/>
  <c r="AO2045" i="6"/>
  <c r="AO2044" i="6"/>
  <c r="AO2043" i="6"/>
  <c r="AO2042" i="6"/>
  <c r="AO2041" i="6"/>
  <c r="AO2040" i="6"/>
  <c r="AO2039" i="6"/>
  <c r="AO2038" i="6"/>
  <c r="AO2037" i="6"/>
  <c r="AO2036" i="6"/>
  <c r="AO2035" i="6"/>
  <c r="AO2034" i="6"/>
  <c r="AO2033" i="6"/>
  <c r="AO2032" i="6"/>
  <c r="AO2031" i="6"/>
  <c r="AO2030" i="6"/>
  <c r="AO2029" i="6"/>
  <c r="AO2028" i="6"/>
  <c r="AO2027" i="6"/>
  <c r="AO2026" i="6"/>
  <c r="AO2025" i="6"/>
  <c r="AO2024" i="6"/>
  <c r="AO2023" i="6"/>
  <c r="AO2022" i="6"/>
  <c r="AO2021" i="6"/>
  <c r="E2020" i="6"/>
  <c r="AO2020" i="6" s="1"/>
  <c r="E2019" i="6"/>
  <c r="AO2019" i="6" s="1"/>
  <c r="E2018" i="6"/>
  <c r="AO2018" i="6" s="1"/>
  <c r="E2017" i="6"/>
  <c r="AO2017" i="6" s="1"/>
  <c r="E2016" i="6"/>
  <c r="AO2016" i="6" s="1"/>
  <c r="E2015" i="6"/>
  <c r="AO2015" i="6" s="1"/>
  <c r="E2014" i="6"/>
  <c r="AO2014" i="6" s="1"/>
  <c r="E2013" i="6"/>
  <c r="AO2013" i="6" s="1"/>
  <c r="E2012" i="6"/>
  <c r="AO2012" i="6" s="1"/>
  <c r="E2011" i="6"/>
  <c r="AO2011" i="6" s="1"/>
  <c r="E2010" i="6"/>
  <c r="AO2010" i="6" s="1"/>
  <c r="E2009" i="6"/>
  <c r="AO2009" i="6" s="1"/>
  <c r="E2008" i="6"/>
  <c r="AO2008" i="6" s="1"/>
  <c r="E2007" i="6"/>
  <c r="AO2007" i="6" s="1"/>
  <c r="E2006" i="6"/>
  <c r="AO2006" i="6" s="1"/>
  <c r="E2005" i="6"/>
  <c r="AO2005" i="6" s="1"/>
  <c r="E2004" i="6"/>
  <c r="AO2004" i="6" s="1"/>
  <c r="E2003" i="6"/>
  <c r="AO2003" i="6" s="1"/>
  <c r="E2002" i="6"/>
  <c r="AO2002" i="6" s="1"/>
  <c r="E2001" i="6"/>
  <c r="AO2001" i="6" s="1"/>
  <c r="E2000" i="6"/>
  <c r="AO2000" i="6" s="1"/>
  <c r="E1999" i="6"/>
  <c r="AO1999" i="6" s="1"/>
  <c r="E1998" i="6"/>
  <c r="AO1998" i="6" s="1"/>
  <c r="E1997" i="6"/>
  <c r="AO1997" i="6" s="1"/>
  <c r="E1996" i="6"/>
  <c r="AO1996" i="6" s="1"/>
  <c r="E1995" i="6"/>
  <c r="AO1995" i="6" s="1"/>
  <c r="E1994" i="6"/>
  <c r="AO1994" i="6" s="1"/>
  <c r="E1993" i="6"/>
  <c r="AO1993" i="6" s="1"/>
  <c r="E1992" i="6"/>
  <c r="AO1992" i="6" s="1"/>
  <c r="E1991" i="6"/>
  <c r="AO1991" i="6" s="1"/>
  <c r="E1990" i="6"/>
  <c r="AO1990" i="6" s="1"/>
  <c r="E1989" i="6"/>
  <c r="AO1989" i="6" s="1"/>
  <c r="E1988" i="6"/>
  <c r="AO1988" i="6" s="1"/>
  <c r="E1987" i="6"/>
  <c r="AO1987" i="6" s="1"/>
  <c r="E1986" i="6"/>
  <c r="AO1986" i="6" s="1"/>
  <c r="E1985" i="6"/>
  <c r="AO1985" i="6" s="1"/>
  <c r="E1984" i="6"/>
  <c r="AO1984" i="6" s="1"/>
  <c r="E1983" i="6"/>
  <c r="AO1983" i="6" s="1"/>
  <c r="E1982" i="6"/>
  <c r="AO1982" i="6" s="1"/>
  <c r="E1981" i="6"/>
  <c r="AO1981" i="6" s="1"/>
  <c r="E1980" i="6"/>
  <c r="AO1980" i="6" s="1"/>
  <c r="E1979" i="6"/>
  <c r="AO1979" i="6" s="1"/>
  <c r="E1978" i="6"/>
  <c r="AO1978" i="6" s="1"/>
  <c r="E1977" i="6"/>
  <c r="AO1977" i="6" s="1"/>
  <c r="E1976" i="6"/>
  <c r="AO1976" i="6" s="1"/>
  <c r="E1975" i="6"/>
  <c r="AO1975" i="6" s="1"/>
  <c r="E1974" i="6"/>
  <c r="AO1974" i="6" s="1"/>
  <c r="E1973" i="6"/>
  <c r="AO1973" i="6" s="1"/>
  <c r="E1972" i="6"/>
  <c r="AO1972" i="6" s="1"/>
  <c r="E1971" i="6"/>
  <c r="AO1971" i="6" s="1"/>
  <c r="E1970" i="6"/>
  <c r="AO1970" i="6" s="1"/>
  <c r="E1969" i="6"/>
  <c r="AO1969" i="6" s="1"/>
  <c r="E1968" i="6"/>
  <c r="AO1968" i="6" s="1"/>
  <c r="E1967" i="6"/>
  <c r="AO1967" i="6" s="1"/>
  <c r="E1966" i="6"/>
  <c r="AO1966" i="6" s="1"/>
  <c r="E1965" i="6"/>
  <c r="AO1965" i="6" s="1"/>
  <c r="E1964" i="6"/>
  <c r="AO1964" i="6" s="1"/>
  <c r="E1963" i="6"/>
  <c r="AO1963" i="6" s="1"/>
  <c r="E1962" i="6"/>
  <c r="AO1962" i="6" s="1"/>
  <c r="E1961" i="6"/>
  <c r="AO1961" i="6" s="1"/>
  <c r="E1960" i="6"/>
  <c r="AO1960" i="6" s="1"/>
  <c r="E1959" i="6"/>
  <c r="AO1959" i="6" s="1"/>
  <c r="E1958" i="6"/>
  <c r="AO1958" i="6" s="1"/>
  <c r="E1957" i="6"/>
  <c r="AO1957" i="6" s="1"/>
  <c r="E1956" i="6"/>
  <c r="AO1956" i="6" s="1"/>
  <c r="E1955" i="6"/>
  <c r="AO1955" i="6" s="1"/>
  <c r="E1954" i="6"/>
  <c r="AO1954" i="6" s="1"/>
  <c r="E1953" i="6"/>
  <c r="AO1953" i="6" s="1"/>
  <c r="E1952" i="6"/>
  <c r="AO1952" i="6" s="1"/>
  <c r="E1951" i="6"/>
  <c r="AO1951" i="6" s="1"/>
  <c r="E1950" i="6"/>
  <c r="AO1950" i="6" s="1"/>
  <c r="E1949" i="6"/>
  <c r="AO1949" i="6" s="1"/>
  <c r="E1948" i="6"/>
  <c r="AO1948" i="6" s="1"/>
  <c r="E1947" i="6"/>
  <c r="AO1947" i="6" s="1"/>
  <c r="E1946" i="6"/>
  <c r="AO1946" i="6" s="1"/>
  <c r="E1945" i="6"/>
  <c r="AO1945" i="6" s="1"/>
  <c r="E1944" i="6"/>
  <c r="AO1944" i="6" s="1"/>
  <c r="E1943" i="6"/>
  <c r="AO1943" i="6" s="1"/>
  <c r="E1942" i="6"/>
  <c r="AO1942" i="6" s="1"/>
  <c r="E1941" i="6"/>
  <c r="AO1941" i="6" s="1"/>
  <c r="E1940" i="6"/>
  <c r="AO1940" i="6" s="1"/>
  <c r="E1939" i="6"/>
  <c r="AO1939" i="6" s="1"/>
  <c r="E1938" i="6"/>
  <c r="AO1938" i="6" s="1"/>
  <c r="E1937" i="6"/>
  <c r="AO1937" i="6" s="1"/>
  <c r="E1936" i="6"/>
  <c r="AO1936" i="6" s="1"/>
  <c r="E1935" i="6"/>
  <c r="AO1935" i="6" s="1"/>
  <c r="E1934" i="6"/>
  <c r="AO1934" i="6" s="1"/>
  <c r="E1933" i="6"/>
  <c r="AO1933" i="6" s="1"/>
  <c r="E1932" i="6"/>
  <c r="AO1932" i="6" s="1"/>
  <c r="E1931" i="6"/>
  <c r="AO1931" i="6" s="1"/>
  <c r="E1930" i="6"/>
  <c r="AO1930" i="6" s="1"/>
  <c r="E1929" i="6"/>
  <c r="AO1929" i="6" s="1"/>
  <c r="E1928" i="6"/>
  <c r="AO1928" i="6" s="1"/>
  <c r="E1927" i="6"/>
  <c r="AO1927" i="6" s="1"/>
  <c r="E1926" i="6"/>
  <c r="AO1926" i="6" s="1"/>
  <c r="E1925" i="6"/>
  <c r="AO1925" i="6" s="1"/>
  <c r="E1924" i="6"/>
  <c r="AO1924" i="6" s="1"/>
  <c r="E1923" i="6"/>
  <c r="AO1923" i="6" s="1"/>
  <c r="E1922" i="6"/>
  <c r="AO1922" i="6" s="1"/>
  <c r="E1921" i="6"/>
  <c r="AO1921" i="6" s="1"/>
  <c r="E1920" i="6"/>
  <c r="AO1920" i="6" s="1"/>
  <c r="E1919" i="6"/>
  <c r="AO1919" i="6" s="1"/>
  <c r="E1918" i="6"/>
  <c r="AO1918" i="6" s="1"/>
  <c r="E1917" i="6"/>
  <c r="AO1917" i="6" s="1"/>
  <c r="E1916" i="6"/>
  <c r="AO1916" i="6" s="1"/>
  <c r="E1915" i="6"/>
  <c r="AO1915" i="6" s="1"/>
  <c r="E1914" i="6"/>
  <c r="AO1914" i="6" s="1"/>
  <c r="E1913" i="6"/>
  <c r="AO1913" i="6" s="1"/>
  <c r="E1912" i="6"/>
  <c r="AO1912" i="6" s="1"/>
  <c r="E1911" i="6"/>
  <c r="AO1911" i="6" s="1"/>
  <c r="E1910" i="6"/>
  <c r="AO1910" i="6" s="1"/>
  <c r="E1909" i="6"/>
  <c r="AO1909" i="6" s="1"/>
  <c r="E1908" i="6"/>
  <c r="AO1908" i="6" s="1"/>
  <c r="E1907" i="6"/>
  <c r="AO1907" i="6" s="1"/>
  <c r="E1906" i="6"/>
  <c r="AO1906" i="6" s="1"/>
  <c r="E1905" i="6"/>
  <c r="AO1905" i="6" s="1"/>
  <c r="E1904" i="6"/>
  <c r="AO1904" i="6" s="1"/>
  <c r="E1903" i="6"/>
  <c r="AO1903" i="6" s="1"/>
  <c r="E1902" i="6"/>
  <c r="AO1902" i="6" s="1"/>
  <c r="E1901" i="6"/>
  <c r="AO1901" i="6" s="1"/>
  <c r="E1900" i="6"/>
  <c r="AO1900" i="6" s="1"/>
  <c r="E1899" i="6"/>
  <c r="AO1899" i="6" s="1"/>
  <c r="E1898" i="6"/>
  <c r="AO1898" i="6" s="1"/>
  <c r="E1897" i="6"/>
  <c r="AO1897" i="6" s="1"/>
  <c r="E1896" i="6"/>
  <c r="AO1896" i="6" s="1"/>
  <c r="E1895" i="6"/>
  <c r="AO1895" i="6" s="1"/>
  <c r="E1894" i="6"/>
  <c r="AO1894" i="6" s="1"/>
  <c r="E1893" i="6"/>
  <c r="AO1893" i="6" s="1"/>
  <c r="E1892" i="6"/>
  <c r="AO1892" i="6" s="1"/>
  <c r="E1891" i="6"/>
  <c r="AO1891" i="6" s="1"/>
  <c r="E1890" i="6"/>
  <c r="AO1890" i="6" s="1"/>
  <c r="E1889" i="6"/>
  <c r="AO1889" i="6" s="1"/>
  <c r="E1888" i="6"/>
  <c r="AO1888" i="6" s="1"/>
  <c r="E1887" i="6"/>
  <c r="AO1887" i="6" s="1"/>
  <c r="E1886" i="6"/>
  <c r="AO1886" i="6" s="1"/>
  <c r="E1885" i="6"/>
  <c r="AO1885" i="6" s="1"/>
  <c r="E1884" i="6"/>
  <c r="AO1884" i="6" s="1"/>
  <c r="E1883" i="6"/>
  <c r="AO1883" i="6" s="1"/>
  <c r="E1882" i="6"/>
  <c r="AO1882" i="6" s="1"/>
  <c r="E1881" i="6"/>
  <c r="AO1881" i="6" s="1"/>
  <c r="E1880" i="6"/>
  <c r="AO1880" i="6" s="1"/>
  <c r="E1879" i="6"/>
  <c r="AO1879" i="6" s="1"/>
  <c r="E1878" i="6"/>
  <c r="AO1878" i="6" s="1"/>
  <c r="E1877" i="6"/>
  <c r="AO1877" i="6" s="1"/>
  <c r="E1876" i="6"/>
  <c r="AO1876" i="6" s="1"/>
  <c r="E1875" i="6"/>
  <c r="AO1875" i="6" s="1"/>
  <c r="E1874" i="6"/>
  <c r="AO1874" i="6" s="1"/>
  <c r="E1873" i="6"/>
  <c r="AO1873" i="6" s="1"/>
  <c r="E1872" i="6"/>
  <c r="AO1872" i="6" s="1"/>
  <c r="E1871" i="6"/>
  <c r="AO1871" i="6" s="1"/>
  <c r="E1870" i="6"/>
  <c r="AO1870" i="6" s="1"/>
  <c r="E1869" i="6"/>
  <c r="AO1869" i="6" s="1"/>
  <c r="E1868" i="6"/>
  <c r="AO1868" i="6" s="1"/>
  <c r="E1867" i="6"/>
  <c r="AO1867" i="6" s="1"/>
  <c r="E1866" i="6"/>
  <c r="AO1866" i="6" s="1"/>
  <c r="E1865" i="6"/>
  <c r="AO1865" i="6" s="1"/>
  <c r="E1864" i="6"/>
  <c r="AO1864" i="6" s="1"/>
  <c r="E1863" i="6"/>
  <c r="AO1863" i="6" s="1"/>
  <c r="E1862" i="6"/>
  <c r="AO1862" i="6" s="1"/>
  <c r="E1861" i="6"/>
  <c r="AO1861" i="6" s="1"/>
  <c r="E1860" i="6"/>
  <c r="AO1860" i="6" s="1"/>
  <c r="E1859" i="6"/>
  <c r="AO1859" i="6" s="1"/>
  <c r="E1858" i="6"/>
  <c r="AO1858" i="6" s="1"/>
  <c r="E1857" i="6"/>
  <c r="AO1857" i="6" s="1"/>
  <c r="E1856" i="6"/>
  <c r="AO1856" i="6" s="1"/>
  <c r="E1855" i="6"/>
  <c r="AO1855" i="6" s="1"/>
  <c r="E1854" i="6"/>
  <c r="AO1854" i="6" s="1"/>
  <c r="E1853" i="6"/>
  <c r="AO1853" i="6" s="1"/>
  <c r="E1852" i="6"/>
  <c r="AO1852" i="6" s="1"/>
  <c r="E1851" i="6"/>
  <c r="AO1851" i="6" s="1"/>
  <c r="E1850" i="6"/>
  <c r="AO1850" i="6" s="1"/>
  <c r="E1849" i="6"/>
  <c r="AO1849" i="6" s="1"/>
  <c r="E1848" i="6"/>
  <c r="AO1848" i="6" s="1"/>
  <c r="E1847" i="6"/>
  <c r="AO1847" i="6" s="1"/>
  <c r="E1846" i="6"/>
  <c r="AO1846" i="6" s="1"/>
  <c r="E1845" i="6"/>
  <c r="AO1845" i="6" s="1"/>
  <c r="E1844" i="6"/>
  <c r="AO1844" i="6" s="1"/>
  <c r="E1843" i="6"/>
  <c r="AO1843" i="6" s="1"/>
  <c r="E1842" i="6"/>
  <c r="AO1842" i="6" s="1"/>
  <c r="E1841" i="6"/>
  <c r="AO1841" i="6" s="1"/>
  <c r="E1840" i="6"/>
  <c r="AO1840" i="6" s="1"/>
  <c r="E1839" i="6"/>
  <c r="AO1839" i="6" s="1"/>
  <c r="E1838" i="6"/>
  <c r="AO1838" i="6" s="1"/>
  <c r="E1837" i="6"/>
  <c r="AO1837" i="6" s="1"/>
  <c r="E1836" i="6"/>
  <c r="AO1836" i="6" s="1"/>
  <c r="E1835" i="6"/>
  <c r="AO1835" i="6" s="1"/>
  <c r="E1834" i="6"/>
  <c r="AO1834" i="6" s="1"/>
  <c r="E1833" i="6"/>
  <c r="AO1833" i="6" s="1"/>
  <c r="E1832" i="6"/>
  <c r="AO1832" i="6" s="1"/>
  <c r="E1831" i="6"/>
  <c r="AO1831" i="6" s="1"/>
  <c r="E1830" i="6"/>
  <c r="AO1830" i="6" s="1"/>
  <c r="E1829" i="6"/>
  <c r="AO1829" i="6" s="1"/>
  <c r="E1828" i="6"/>
  <c r="AO1828" i="6" s="1"/>
  <c r="E1827" i="6"/>
  <c r="AO1827" i="6" s="1"/>
  <c r="E1826" i="6"/>
  <c r="AO1826" i="6" s="1"/>
  <c r="E1825" i="6"/>
  <c r="AO1825" i="6" s="1"/>
  <c r="E1824" i="6"/>
  <c r="AO1824" i="6" s="1"/>
  <c r="E1823" i="6"/>
  <c r="AO1823" i="6" s="1"/>
  <c r="E1822" i="6"/>
  <c r="AO1822" i="6" s="1"/>
  <c r="E1821" i="6"/>
  <c r="AO1821" i="6" s="1"/>
  <c r="E1820" i="6"/>
  <c r="AO1820" i="6" s="1"/>
  <c r="E1819" i="6"/>
  <c r="AO1819" i="6" s="1"/>
  <c r="E1818" i="6"/>
  <c r="AO1818" i="6" s="1"/>
  <c r="E1817" i="6"/>
  <c r="AO1817" i="6" s="1"/>
  <c r="E1816" i="6"/>
  <c r="AO1816" i="6" s="1"/>
  <c r="E1815" i="6"/>
  <c r="AO1815" i="6" s="1"/>
  <c r="E1814" i="6"/>
  <c r="AO1814" i="6" s="1"/>
  <c r="E1813" i="6"/>
  <c r="AO1813" i="6" s="1"/>
  <c r="E1812" i="6"/>
  <c r="AO1812" i="6" s="1"/>
  <c r="E1811" i="6"/>
  <c r="AO1811" i="6" s="1"/>
  <c r="E1810" i="6"/>
  <c r="AO1810" i="6" s="1"/>
  <c r="E1809" i="6"/>
  <c r="AO1809" i="6" s="1"/>
  <c r="E1808" i="6"/>
  <c r="AO1808" i="6" s="1"/>
  <c r="E1807" i="6"/>
  <c r="AO1807" i="6" s="1"/>
  <c r="E1806" i="6"/>
  <c r="AO1806" i="6" s="1"/>
  <c r="E1805" i="6"/>
  <c r="AO1805" i="6" s="1"/>
  <c r="E1804" i="6"/>
  <c r="AO1804" i="6" s="1"/>
  <c r="E1803" i="6"/>
  <c r="AO1803" i="6" s="1"/>
  <c r="E1802" i="6"/>
  <c r="AO1802" i="6" s="1"/>
  <c r="E1801" i="6"/>
  <c r="AO1801" i="6" s="1"/>
  <c r="E1800" i="6"/>
  <c r="AO1800" i="6" s="1"/>
  <c r="E1799" i="6"/>
  <c r="AO1799" i="6" s="1"/>
  <c r="E1798" i="6"/>
  <c r="AO1798" i="6" s="1"/>
  <c r="E1797" i="6"/>
  <c r="AO1797" i="6" s="1"/>
  <c r="E1796" i="6"/>
  <c r="AO1796" i="6" s="1"/>
  <c r="E1795" i="6"/>
  <c r="AO1795" i="6" s="1"/>
  <c r="E1794" i="6"/>
  <c r="AO1794" i="6" s="1"/>
  <c r="E1793" i="6"/>
  <c r="AO1793" i="6" s="1"/>
  <c r="E1792" i="6"/>
  <c r="AO1792" i="6" s="1"/>
  <c r="E1791" i="6"/>
  <c r="AO1791" i="6" s="1"/>
  <c r="E1790" i="6"/>
  <c r="AO1790" i="6" s="1"/>
  <c r="E1789" i="6"/>
  <c r="AO1789" i="6" s="1"/>
  <c r="E1788" i="6"/>
  <c r="AO1788" i="6" s="1"/>
  <c r="E1787" i="6"/>
  <c r="AO1787" i="6" s="1"/>
  <c r="E1786" i="6"/>
  <c r="AO1786" i="6" s="1"/>
  <c r="E1785" i="6"/>
  <c r="AO1785" i="6" s="1"/>
  <c r="E1784" i="6"/>
  <c r="AO1784" i="6" s="1"/>
  <c r="E1783" i="6"/>
  <c r="AO1783" i="6" s="1"/>
  <c r="E1782" i="6"/>
  <c r="AO1782" i="6" s="1"/>
  <c r="E1781" i="6"/>
  <c r="AO1781" i="6" s="1"/>
  <c r="E1780" i="6"/>
  <c r="AO1780" i="6" s="1"/>
  <c r="E1779" i="6"/>
  <c r="AO1779" i="6" s="1"/>
  <c r="E1778" i="6"/>
  <c r="AO1778" i="6" s="1"/>
  <c r="E1777" i="6"/>
  <c r="AO1777" i="6" s="1"/>
  <c r="E1776" i="6"/>
  <c r="AO1776" i="6" s="1"/>
  <c r="E1775" i="6"/>
  <c r="AO1775" i="6" s="1"/>
  <c r="E1774" i="6"/>
  <c r="AO1774" i="6" s="1"/>
  <c r="E1773" i="6"/>
  <c r="AO1773" i="6" s="1"/>
  <c r="E1772" i="6"/>
  <c r="AO1772" i="6" s="1"/>
  <c r="E1771" i="6"/>
  <c r="AO1771" i="6" s="1"/>
  <c r="E1770" i="6"/>
  <c r="AO1770" i="6" s="1"/>
  <c r="E1769" i="6"/>
  <c r="AO1769" i="6" s="1"/>
  <c r="E1768" i="6"/>
  <c r="AO1768" i="6" s="1"/>
  <c r="E1767" i="6"/>
  <c r="AO1767" i="6" s="1"/>
  <c r="E1766" i="6"/>
  <c r="AO1766" i="6" s="1"/>
  <c r="E1765" i="6"/>
  <c r="AO1765" i="6" s="1"/>
  <c r="E1764" i="6"/>
  <c r="AO1764" i="6" s="1"/>
  <c r="E1763" i="6"/>
  <c r="AO1763" i="6" s="1"/>
  <c r="E1762" i="6"/>
  <c r="AO1762" i="6" s="1"/>
  <c r="E1761" i="6"/>
  <c r="AO1761" i="6" s="1"/>
  <c r="E1760" i="6"/>
  <c r="AO1760" i="6" s="1"/>
  <c r="E1759" i="6"/>
  <c r="AO1759" i="6" s="1"/>
  <c r="E1758" i="6"/>
  <c r="AO1758" i="6" s="1"/>
  <c r="E1757" i="6"/>
  <c r="AO1757" i="6" s="1"/>
  <c r="E1756" i="6"/>
  <c r="AO1756" i="6" s="1"/>
  <c r="E1755" i="6"/>
  <c r="AO1755" i="6" s="1"/>
  <c r="E1754" i="6"/>
  <c r="AO1754" i="6" s="1"/>
  <c r="E1753" i="6"/>
  <c r="AO1753" i="6" s="1"/>
  <c r="E1752" i="6"/>
  <c r="AO1752" i="6" s="1"/>
  <c r="E1751" i="6"/>
  <c r="AO1751" i="6" s="1"/>
  <c r="E1750" i="6"/>
  <c r="AO1750" i="6" s="1"/>
  <c r="E1749" i="6"/>
  <c r="AO1749" i="6" s="1"/>
  <c r="E1748" i="6"/>
  <c r="AO1748" i="6" s="1"/>
  <c r="E1747" i="6"/>
  <c r="AO1747" i="6" s="1"/>
  <c r="E1746" i="6"/>
  <c r="AO1746" i="6" s="1"/>
  <c r="E1745" i="6"/>
  <c r="AO1745" i="6" s="1"/>
  <c r="E1744" i="6"/>
  <c r="AO1744" i="6" s="1"/>
  <c r="E1743" i="6"/>
  <c r="AO1743" i="6" s="1"/>
  <c r="E1742" i="6"/>
  <c r="AO1742" i="6" s="1"/>
  <c r="E1741" i="6"/>
  <c r="AO1741" i="6" s="1"/>
  <c r="E1740" i="6"/>
  <c r="AO1740" i="6" s="1"/>
  <c r="E1739" i="6"/>
  <c r="AO1739" i="6" s="1"/>
  <c r="E1738" i="6"/>
  <c r="AO1738" i="6" s="1"/>
  <c r="E1737" i="6"/>
  <c r="AO1737" i="6" s="1"/>
  <c r="E1736" i="6"/>
  <c r="AO1736" i="6" s="1"/>
  <c r="E1735" i="6"/>
  <c r="AO1735" i="6" s="1"/>
  <c r="E1734" i="6"/>
  <c r="AO1734" i="6" s="1"/>
  <c r="E1733" i="6"/>
  <c r="AO1733" i="6" s="1"/>
  <c r="E1732" i="6"/>
  <c r="AO1732" i="6" s="1"/>
  <c r="E1731" i="6"/>
  <c r="AO1731" i="6" s="1"/>
  <c r="E1730" i="6"/>
  <c r="AO1730" i="6" s="1"/>
  <c r="E1729" i="6"/>
  <c r="AO1729" i="6" s="1"/>
  <c r="E1728" i="6"/>
  <c r="AO1728" i="6" s="1"/>
  <c r="E1727" i="6"/>
  <c r="AO1727" i="6" s="1"/>
  <c r="E1726" i="6"/>
  <c r="AO1726" i="6" s="1"/>
  <c r="E1725" i="6"/>
  <c r="AO1725" i="6" s="1"/>
  <c r="E1724" i="6"/>
  <c r="AO1724" i="6" s="1"/>
  <c r="E1723" i="6"/>
  <c r="AO1723" i="6" s="1"/>
  <c r="E1722" i="6"/>
  <c r="AO1722" i="6" s="1"/>
  <c r="E1721" i="6"/>
  <c r="AO1721" i="6" s="1"/>
  <c r="E1720" i="6"/>
  <c r="AO1720" i="6" s="1"/>
  <c r="E1719" i="6"/>
  <c r="AO1719" i="6" s="1"/>
  <c r="E1718" i="6"/>
  <c r="AO1718" i="6" s="1"/>
  <c r="E1717" i="6"/>
  <c r="AO1717" i="6" s="1"/>
  <c r="E1716" i="6"/>
  <c r="AO1716" i="6" s="1"/>
  <c r="E1715" i="6"/>
  <c r="AO1715" i="6" s="1"/>
  <c r="E1714" i="6"/>
  <c r="AO1714" i="6" s="1"/>
  <c r="E1713" i="6"/>
  <c r="AO1713" i="6" s="1"/>
  <c r="E1712" i="6"/>
  <c r="AO1712" i="6" s="1"/>
  <c r="E1711" i="6"/>
  <c r="AO1711" i="6" s="1"/>
  <c r="E1710" i="6"/>
  <c r="AO1710" i="6" s="1"/>
  <c r="E1709" i="6"/>
  <c r="AO1709" i="6" s="1"/>
  <c r="E1708" i="6"/>
  <c r="AO1708" i="6" s="1"/>
  <c r="E1707" i="6"/>
  <c r="AO1707" i="6" s="1"/>
  <c r="E1706" i="6"/>
  <c r="AO1706" i="6" s="1"/>
  <c r="E1705" i="6"/>
  <c r="AO1705" i="6" s="1"/>
  <c r="E1704" i="6"/>
  <c r="AO1704" i="6" s="1"/>
  <c r="E1703" i="6"/>
  <c r="AO1703" i="6" s="1"/>
  <c r="E1702" i="6"/>
  <c r="AO1702" i="6" s="1"/>
  <c r="E1701" i="6"/>
  <c r="AO1701" i="6" s="1"/>
  <c r="E1700" i="6"/>
  <c r="AO1700" i="6" s="1"/>
  <c r="E1699" i="6"/>
  <c r="AO1699" i="6" s="1"/>
  <c r="E1698" i="6"/>
  <c r="AO1698" i="6" s="1"/>
  <c r="E1697" i="6"/>
  <c r="AO1697" i="6" s="1"/>
  <c r="E1696" i="6"/>
  <c r="AO1696" i="6" s="1"/>
  <c r="E1695" i="6"/>
  <c r="AO1695" i="6" s="1"/>
  <c r="E1694" i="6"/>
  <c r="AO1694" i="6" s="1"/>
  <c r="E1693" i="6"/>
  <c r="AO1693" i="6" s="1"/>
  <c r="E1692" i="6"/>
  <c r="AO1692" i="6" s="1"/>
  <c r="E1691" i="6"/>
  <c r="AO1691" i="6" s="1"/>
  <c r="E1690" i="6"/>
  <c r="AO1690" i="6" s="1"/>
  <c r="E1689" i="6"/>
  <c r="AO1689" i="6" s="1"/>
  <c r="E1688" i="6"/>
  <c r="AO1688" i="6" s="1"/>
  <c r="E1687" i="6"/>
  <c r="AO1687" i="6" s="1"/>
  <c r="E1686" i="6"/>
  <c r="AO1686" i="6" s="1"/>
  <c r="E1685" i="6"/>
  <c r="AO1685" i="6" s="1"/>
  <c r="E1684" i="6"/>
  <c r="AO1684" i="6" s="1"/>
  <c r="E1683" i="6"/>
  <c r="AO1683" i="6" s="1"/>
  <c r="E1682" i="6"/>
  <c r="AO1682" i="6" s="1"/>
  <c r="E1681" i="6"/>
  <c r="AO1681" i="6" s="1"/>
  <c r="E1680" i="6"/>
  <c r="AO1680" i="6" s="1"/>
  <c r="E1679" i="6"/>
  <c r="AO1679" i="6" s="1"/>
  <c r="E1678" i="6"/>
  <c r="AO1678" i="6" s="1"/>
  <c r="E1677" i="6"/>
  <c r="AO1677" i="6" s="1"/>
  <c r="E1676" i="6"/>
  <c r="AO1676" i="6" s="1"/>
  <c r="E1675" i="6"/>
  <c r="AO1675" i="6" s="1"/>
  <c r="E1674" i="6"/>
  <c r="AO1674" i="6" s="1"/>
  <c r="E1673" i="6"/>
  <c r="AO1673" i="6" s="1"/>
  <c r="E1672" i="6"/>
  <c r="AO1672" i="6" s="1"/>
  <c r="E1671" i="6"/>
  <c r="AO1671" i="6" s="1"/>
  <c r="E1670" i="6"/>
  <c r="AO1670" i="6" s="1"/>
  <c r="E1669" i="6"/>
  <c r="AO1669" i="6" s="1"/>
  <c r="E1668" i="6"/>
  <c r="AO1668" i="6" s="1"/>
  <c r="E1667" i="6"/>
  <c r="AO1667" i="6" s="1"/>
  <c r="E1666" i="6"/>
  <c r="AO1666" i="6" s="1"/>
  <c r="E1665" i="6"/>
  <c r="AO1665" i="6" s="1"/>
  <c r="E1664" i="6"/>
  <c r="AO1664" i="6" s="1"/>
  <c r="E1663" i="6"/>
  <c r="AO1663" i="6" s="1"/>
  <c r="E1662" i="6"/>
  <c r="AO1662" i="6" s="1"/>
  <c r="E1661" i="6"/>
  <c r="AO1661" i="6" s="1"/>
  <c r="E1660" i="6"/>
  <c r="AO1660" i="6" s="1"/>
  <c r="E1659" i="6"/>
  <c r="AO1659" i="6" s="1"/>
  <c r="E1658" i="6"/>
  <c r="AO1658" i="6" s="1"/>
  <c r="E1657" i="6"/>
  <c r="AO1657" i="6" s="1"/>
  <c r="E1656" i="6"/>
  <c r="AO1656" i="6" s="1"/>
  <c r="E1655" i="6"/>
  <c r="AO1655" i="6" s="1"/>
  <c r="E1654" i="6"/>
  <c r="AO1654" i="6" s="1"/>
  <c r="E1653" i="6"/>
  <c r="AO1653" i="6" s="1"/>
  <c r="E1652" i="6"/>
  <c r="AO1652" i="6" s="1"/>
  <c r="E1651" i="6"/>
  <c r="AO1651" i="6" s="1"/>
  <c r="E1650" i="6"/>
  <c r="AO1650" i="6" s="1"/>
  <c r="E1649" i="6"/>
  <c r="AO1649" i="6" s="1"/>
  <c r="E1648" i="6"/>
  <c r="AO1648" i="6" s="1"/>
  <c r="E1647" i="6"/>
  <c r="AO1647" i="6" s="1"/>
  <c r="E1646" i="6"/>
  <c r="AO1646" i="6" s="1"/>
  <c r="E1645" i="6"/>
  <c r="AO1645" i="6" s="1"/>
  <c r="E1644" i="6"/>
  <c r="AO1644" i="6" s="1"/>
  <c r="E1643" i="6"/>
  <c r="AO1643" i="6" s="1"/>
  <c r="E1642" i="6"/>
  <c r="AO1642" i="6" s="1"/>
  <c r="E1641" i="6"/>
  <c r="AO1641" i="6" s="1"/>
  <c r="E1640" i="6"/>
  <c r="AO1640" i="6" s="1"/>
  <c r="E1639" i="6"/>
  <c r="AO1639" i="6" s="1"/>
  <c r="E1638" i="6"/>
  <c r="AO1638" i="6" s="1"/>
  <c r="E1637" i="6"/>
  <c r="AO1637" i="6" s="1"/>
  <c r="E1636" i="6"/>
  <c r="AO1636" i="6" s="1"/>
  <c r="E1635" i="6"/>
  <c r="AO1635" i="6" s="1"/>
  <c r="E1634" i="6"/>
  <c r="AO1634" i="6" s="1"/>
  <c r="E1633" i="6"/>
  <c r="AO1633" i="6" s="1"/>
  <c r="E1632" i="6"/>
  <c r="AO1632" i="6" s="1"/>
  <c r="E1631" i="6"/>
  <c r="AO1631" i="6" s="1"/>
  <c r="E1630" i="6"/>
  <c r="AO1630" i="6" s="1"/>
  <c r="E1629" i="6"/>
  <c r="AO1629" i="6" s="1"/>
  <c r="E1628" i="6"/>
  <c r="AO1628" i="6" s="1"/>
  <c r="E1627" i="6"/>
  <c r="AO1627" i="6" s="1"/>
  <c r="E1626" i="6"/>
  <c r="AO1626" i="6" s="1"/>
  <c r="E1625" i="6"/>
  <c r="AO1625" i="6" s="1"/>
  <c r="E1624" i="6"/>
  <c r="AO1624" i="6" s="1"/>
  <c r="E1623" i="6"/>
  <c r="AO1623" i="6" s="1"/>
  <c r="E1622" i="6"/>
  <c r="AO1622" i="6" s="1"/>
  <c r="E1621" i="6"/>
  <c r="AO1621" i="6" s="1"/>
  <c r="E1620" i="6"/>
  <c r="AO1620" i="6" s="1"/>
  <c r="E1619" i="6"/>
  <c r="AO1619" i="6" s="1"/>
  <c r="E1618" i="6"/>
  <c r="AO1618" i="6" s="1"/>
  <c r="E1617" i="6"/>
  <c r="AO1617" i="6" s="1"/>
  <c r="E1616" i="6"/>
  <c r="AO1616" i="6" s="1"/>
  <c r="E1615" i="6"/>
  <c r="AO1615" i="6" s="1"/>
  <c r="E1614" i="6"/>
  <c r="AO1614" i="6" s="1"/>
  <c r="E1613" i="6"/>
  <c r="AO1613" i="6" s="1"/>
  <c r="E1612" i="6"/>
  <c r="AO1612" i="6" s="1"/>
  <c r="E1611" i="6"/>
  <c r="AO1611" i="6" s="1"/>
  <c r="E1610" i="6"/>
  <c r="AO1610" i="6" s="1"/>
  <c r="E1609" i="6"/>
  <c r="AO1609" i="6" s="1"/>
  <c r="E1608" i="6"/>
  <c r="AO1608" i="6" s="1"/>
  <c r="E1607" i="6"/>
  <c r="AO1607" i="6" s="1"/>
  <c r="E1606" i="6"/>
  <c r="AO1606" i="6" s="1"/>
  <c r="E1605" i="6"/>
  <c r="AO1605" i="6" s="1"/>
  <c r="E1604" i="6"/>
  <c r="AO1604" i="6" s="1"/>
  <c r="E1603" i="6"/>
  <c r="AO1603" i="6" s="1"/>
  <c r="E1602" i="6"/>
  <c r="AO1602" i="6" s="1"/>
  <c r="E1601" i="6"/>
  <c r="AO1601" i="6" s="1"/>
  <c r="E1600" i="6"/>
  <c r="AO1600" i="6" s="1"/>
  <c r="E1599" i="6"/>
  <c r="AO1599" i="6" s="1"/>
  <c r="E1598" i="6"/>
  <c r="AO1598" i="6" s="1"/>
  <c r="E1597" i="6"/>
  <c r="AO1597" i="6" s="1"/>
  <c r="E1596" i="6"/>
  <c r="AO1596" i="6" s="1"/>
  <c r="E1595" i="6"/>
  <c r="AO1595" i="6" s="1"/>
  <c r="E1594" i="6"/>
  <c r="AO1594" i="6" s="1"/>
  <c r="E1593" i="6"/>
  <c r="AO1593" i="6" s="1"/>
  <c r="E1592" i="6"/>
  <c r="AO1592" i="6" s="1"/>
  <c r="E1591" i="6"/>
  <c r="AO1591" i="6" s="1"/>
  <c r="E1590" i="6"/>
  <c r="AO1590" i="6" s="1"/>
  <c r="E1589" i="6"/>
  <c r="AO1589" i="6" s="1"/>
  <c r="E1588" i="6"/>
  <c r="AO1588" i="6" s="1"/>
  <c r="E1587" i="6"/>
  <c r="AO1587" i="6" s="1"/>
  <c r="E1586" i="6"/>
  <c r="AO1586" i="6" s="1"/>
  <c r="E1585" i="6"/>
  <c r="AO1585" i="6" s="1"/>
  <c r="E1584" i="6"/>
  <c r="AO1584" i="6" s="1"/>
  <c r="E1583" i="6"/>
  <c r="AO1583" i="6" s="1"/>
  <c r="E1582" i="6"/>
  <c r="AO1582" i="6" s="1"/>
  <c r="E1581" i="6"/>
  <c r="AO1581" i="6" s="1"/>
  <c r="E1580" i="6"/>
  <c r="AO1580" i="6" s="1"/>
  <c r="E1579" i="6"/>
  <c r="AO1579" i="6" s="1"/>
  <c r="E1578" i="6"/>
  <c r="AO1578" i="6" s="1"/>
  <c r="E1577" i="6"/>
  <c r="AO1577" i="6" s="1"/>
  <c r="E1576" i="6"/>
  <c r="AO1576" i="6" s="1"/>
  <c r="E1575" i="6"/>
  <c r="AO1575" i="6" s="1"/>
  <c r="E1574" i="6"/>
  <c r="AO1574" i="6" s="1"/>
  <c r="E1573" i="6"/>
  <c r="AO1573" i="6" s="1"/>
  <c r="E1572" i="6"/>
  <c r="AO1572" i="6" s="1"/>
  <c r="E1571" i="6"/>
  <c r="AO1571" i="6" s="1"/>
  <c r="E1570" i="6"/>
  <c r="AO1570" i="6" s="1"/>
  <c r="E1569" i="6"/>
  <c r="AO1569" i="6" s="1"/>
  <c r="E1568" i="6"/>
  <c r="AO1568" i="6" s="1"/>
  <c r="E1567" i="6"/>
  <c r="AO1567" i="6" s="1"/>
  <c r="E1566" i="6"/>
  <c r="AO1566" i="6" s="1"/>
  <c r="E1565" i="6"/>
  <c r="AO1565" i="6" s="1"/>
  <c r="E1564" i="6"/>
  <c r="AO1564" i="6" s="1"/>
  <c r="E1563" i="6"/>
  <c r="AO1563" i="6" s="1"/>
  <c r="E1562" i="6"/>
  <c r="AO1562" i="6" s="1"/>
  <c r="E1561" i="6"/>
  <c r="AO1561" i="6" s="1"/>
  <c r="E1560" i="6"/>
  <c r="AO1560" i="6" s="1"/>
  <c r="E1559" i="6"/>
  <c r="AO1559" i="6" s="1"/>
  <c r="E1558" i="6"/>
  <c r="AO1558" i="6" s="1"/>
  <c r="E1557" i="6"/>
  <c r="AO1557" i="6" s="1"/>
  <c r="E1556" i="6"/>
  <c r="AO1556" i="6" s="1"/>
  <c r="E1555" i="6"/>
  <c r="AO1555" i="6" s="1"/>
  <c r="E1554" i="6"/>
  <c r="AO1554" i="6" s="1"/>
  <c r="E1553" i="6"/>
  <c r="AO1553" i="6" s="1"/>
  <c r="E1552" i="6"/>
  <c r="AO1552" i="6" s="1"/>
  <c r="E1551" i="6"/>
  <c r="AO1551" i="6" s="1"/>
  <c r="E1550" i="6"/>
  <c r="AO1550" i="6" s="1"/>
  <c r="E1549" i="6"/>
  <c r="AO1549" i="6" s="1"/>
  <c r="E1548" i="6"/>
  <c r="AO1548" i="6" s="1"/>
  <c r="E1547" i="6"/>
  <c r="AO1547" i="6" s="1"/>
  <c r="E1546" i="6"/>
  <c r="AO1546" i="6" s="1"/>
  <c r="E1545" i="6"/>
  <c r="AO1545" i="6" s="1"/>
  <c r="E1544" i="6"/>
  <c r="AO1544" i="6" s="1"/>
  <c r="E1543" i="6"/>
  <c r="AO1543" i="6" s="1"/>
  <c r="E1542" i="6"/>
  <c r="AO1542" i="6" s="1"/>
  <c r="E1541" i="6"/>
  <c r="AO1541" i="6" s="1"/>
  <c r="E1540" i="6"/>
  <c r="AO1540" i="6" s="1"/>
  <c r="E1539" i="6"/>
  <c r="AO1539" i="6" s="1"/>
  <c r="E1538" i="6"/>
  <c r="AO1538" i="6" s="1"/>
  <c r="E1537" i="6"/>
  <c r="AO1537" i="6" s="1"/>
  <c r="E1536" i="6"/>
  <c r="AO1536" i="6" s="1"/>
  <c r="E1535" i="6"/>
  <c r="AO1535" i="6" s="1"/>
  <c r="E1534" i="6"/>
  <c r="AO1534" i="6" s="1"/>
  <c r="E1533" i="6"/>
  <c r="AO1533" i="6" s="1"/>
  <c r="E1532" i="6"/>
  <c r="AO1532" i="6" s="1"/>
  <c r="E1531" i="6"/>
  <c r="AO1531" i="6" s="1"/>
  <c r="E1530" i="6"/>
  <c r="AO1530" i="6" s="1"/>
  <c r="E1529" i="6"/>
  <c r="AO1529" i="6" s="1"/>
  <c r="E1528" i="6"/>
  <c r="AO1528" i="6" s="1"/>
  <c r="E1527" i="6"/>
  <c r="AO1527" i="6" s="1"/>
  <c r="E1526" i="6"/>
  <c r="AO1526" i="6" s="1"/>
  <c r="E1525" i="6"/>
  <c r="AO1525" i="6" s="1"/>
  <c r="E1524" i="6"/>
  <c r="AO1524" i="6" s="1"/>
  <c r="E1523" i="6"/>
  <c r="AO1523" i="6" s="1"/>
  <c r="E1522" i="6"/>
  <c r="AO1522" i="6" s="1"/>
  <c r="E1521" i="6"/>
  <c r="AO1521" i="6" s="1"/>
  <c r="E1520" i="6"/>
  <c r="AO1520" i="6" s="1"/>
  <c r="E1519" i="6"/>
  <c r="AO1519" i="6" s="1"/>
  <c r="E1518" i="6"/>
  <c r="AO1518" i="6" s="1"/>
  <c r="E1517" i="6"/>
  <c r="AO1517" i="6" s="1"/>
  <c r="E1516" i="6"/>
  <c r="AO1516" i="6" s="1"/>
  <c r="E1515" i="6"/>
  <c r="AO1515" i="6" s="1"/>
  <c r="E1514" i="6"/>
  <c r="AO1514" i="6" s="1"/>
  <c r="E1513" i="6"/>
  <c r="AO1513" i="6" s="1"/>
  <c r="E1512" i="6"/>
  <c r="AO1512" i="6" s="1"/>
  <c r="E1511" i="6"/>
  <c r="AO1511" i="6" s="1"/>
  <c r="E1510" i="6"/>
  <c r="AO1510" i="6" s="1"/>
  <c r="E1509" i="6"/>
  <c r="AO1509" i="6" s="1"/>
  <c r="E1508" i="6"/>
  <c r="AO1508" i="6" s="1"/>
  <c r="E1507" i="6"/>
  <c r="AO1507" i="6" s="1"/>
  <c r="E1506" i="6"/>
  <c r="AO1506" i="6" s="1"/>
  <c r="E1505" i="6"/>
  <c r="AO1505" i="6" s="1"/>
  <c r="E1504" i="6"/>
  <c r="AO1504" i="6" s="1"/>
  <c r="E1503" i="6"/>
  <c r="AO1503" i="6" s="1"/>
  <c r="E1502" i="6"/>
  <c r="AO1502" i="6" s="1"/>
  <c r="E1501" i="6"/>
  <c r="AO1501" i="6" s="1"/>
  <c r="E1500" i="6"/>
  <c r="AO1500" i="6" s="1"/>
  <c r="E1499" i="6"/>
  <c r="AO1499" i="6" s="1"/>
  <c r="E1498" i="6"/>
  <c r="AO1498" i="6" s="1"/>
  <c r="E1497" i="6"/>
  <c r="AO1497" i="6" s="1"/>
  <c r="E1496" i="6"/>
  <c r="AO1496" i="6" s="1"/>
  <c r="E1495" i="6"/>
  <c r="AO1495" i="6" s="1"/>
  <c r="E1494" i="6"/>
  <c r="AO1494" i="6" s="1"/>
  <c r="E1493" i="6"/>
  <c r="AO1493" i="6" s="1"/>
  <c r="E1492" i="6"/>
  <c r="AO1492" i="6" s="1"/>
  <c r="E1491" i="6"/>
  <c r="AO1491" i="6" s="1"/>
  <c r="E1490" i="6"/>
  <c r="AO1490" i="6" s="1"/>
  <c r="E1489" i="6"/>
  <c r="AO1489" i="6" s="1"/>
  <c r="E1488" i="6"/>
  <c r="AO1488" i="6" s="1"/>
  <c r="E1487" i="6"/>
  <c r="AO1487" i="6" s="1"/>
  <c r="E1486" i="6"/>
  <c r="AO1486" i="6" s="1"/>
  <c r="E1485" i="6"/>
  <c r="AO1485" i="6" s="1"/>
  <c r="E1484" i="6"/>
  <c r="AO1484" i="6" s="1"/>
  <c r="E1483" i="6"/>
  <c r="AO1483" i="6" s="1"/>
  <c r="E1482" i="6"/>
  <c r="AO1482" i="6" s="1"/>
  <c r="E1481" i="6"/>
  <c r="AO1481" i="6" s="1"/>
  <c r="E1480" i="6"/>
  <c r="AO1480" i="6" s="1"/>
  <c r="E1479" i="6"/>
  <c r="AO1479" i="6" s="1"/>
  <c r="E1478" i="6"/>
  <c r="AO1478" i="6" s="1"/>
  <c r="E1477" i="6"/>
  <c r="AO1477" i="6" s="1"/>
  <c r="E1476" i="6"/>
  <c r="AO1476" i="6" s="1"/>
  <c r="E1475" i="6"/>
  <c r="AO1475" i="6" s="1"/>
  <c r="E1474" i="6"/>
  <c r="AO1474" i="6" s="1"/>
  <c r="E1473" i="6"/>
  <c r="AO1473" i="6" s="1"/>
  <c r="E1472" i="6"/>
  <c r="AO1472" i="6" s="1"/>
  <c r="E1471" i="6"/>
  <c r="AO1471" i="6" s="1"/>
  <c r="E1470" i="6"/>
  <c r="AO1470" i="6" s="1"/>
  <c r="E1469" i="6"/>
  <c r="AO1469" i="6" s="1"/>
  <c r="E1468" i="6"/>
  <c r="AO1468" i="6" s="1"/>
  <c r="E1467" i="6"/>
  <c r="AO1467" i="6" s="1"/>
  <c r="E1466" i="6"/>
  <c r="AO1466" i="6" s="1"/>
  <c r="E1465" i="6"/>
  <c r="AO1465" i="6" s="1"/>
  <c r="E1464" i="6"/>
  <c r="AO1464" i="6" s="1"/>
  <c r="E1463" i="6"/>
  <c r="AO1463" i="6" s="1"/>
  <c r="E1462" i="6"/>
  <c r="AO1462" i="6" s="1"/>
  <c r="E1461" i="6"/>
  <c r="AO1461" i="6" s="1"/>
  <c r="E1460" i="6"/>
  <c r="AO1460" i="6" s="1"/>
  <c r="E1459" i="6"/>
  <c r="AO1459" i="6" s="1"/>
  <c r="E1458" i="6"/>
  <c r="AO1458" i="6" s="1"/>
  <c r="E1457" i="6"/>
  <c r="AO1457" i="6" s="1"/>
  <c r="E1456" i="6"/>
  <c r="AO1456" i="6" s="1"/>
  <c r="E1455" i="6"/>
  <c r="AO1455" i="6" s="1"/>
  <c r="E1454" i="6"/>
  <c r="AO1454" i="6" s="1"/>
  <c r="E1453" i="6"/>
  <c r="AO1453" i="6" s="1"/>
  <c r="E1452" i="6"/>
  <c r="AO1452" i="6" s="1"/>
  <c r="E1451" i="6"/>
  <c r="AO1451" i="6" s="1"/>
  <c r="E1450" i="6"/>
  <c r="AO1450" i="6" s="1"/>
  <c r="E1449" i="6"/>
  <c r="AO1449" i="6" s="1"/>
  <c r="E1448" i="6"/>
  <c r="AO1448" i="6" s="1"/>
  <c r="E1447" i="6"/>
  <c r="AO1447" i="6" s="1"/>
  <c r="E1446" i="6"/>
  <c r="AO1446" i="6" s="1"/>
  <c r="E1445" i="6"/>
  <c r="AO1445" i="6" s="1"/>
  <c r="E1444" i="6"/>
  <c r="AO1444" i="6" s="1"/>
  <c r="E1443" i="6"/>
  <c r="AO1443" i="6" s="1"/>
  <c r="E1442" i="6"/>
  <c r="AO1442" i="6" s="1"/>
  <c r="E1441" i="6"/>
  <c r="AO1441" i="6" s="1"/>
  <c r="E1440" i="6"/>
  <c r="AO1440" i="6" s="1"/>
  <c r="E1439" i="6"/>
  <c r="AO1439" i="6" s="1"/>
  <c r="E1438" i="6"/>
  <c r="AO1438" i="6" s="1"/>
  <c r="E1437" i="6"/>
  <c r="AO1437" i="6" s="1"/>
  <c r="E1436" i="6"/>
  <c r="AO1436" i="6" s="1"/>
  <c r="E1435" i="6"/>
  <c r="AO1435" i="6" s="1"/>
  <c r="E1434" i="6"/>
  <c r="AO1434" i="6" s="1"/>
  <c r="E1433" i="6"/>
  <c r="AO1433" i="6" s="1"/>
  <c r="E1432" i="6"/>
  <c r="AO1432" i="6" s="1"/>
  <c r="E1431" i="6"/>
  <c r="AO1431" i="6" s="1"/>
  <c r="E1430" i="6"/>
  <c r="AO1430" i="6" s="1"/>
  <c r="E1429" i="6"/>
  <c r="AO1429" i="6" s="1"/>
  <c r="E1428" i="6"/>
  <c r="AO1428" i="6" s="1"/>
  <c r="E1427" i="6"/>
  <c r="AO1427" i="6" s="1"/>
  <c r="E1426" i="6"/>
  <c r="AO1426" i="6" s="1"/>
  <c r="E1425" i="6"/>
  <c r="AO1425" i="6" s="1"/>
  <c r="E1424" i="6"/>
  <c r="AO1424" i="6" s="1"/>
  <c r="E1423" i="6"/>
  <c r="AO1423" i="6" s="1"/>
  <c r="E1422" i="6"/>
  <c r="AO1422" i="6" s="1"/>
  <c r="E1421" i="6"/>
  <c r="AO1421" i="6" s="1"/>
  <c r="E1420" i="6"/>
  <c r="AO1420" i="6" s="1"/>
  <c r="E1419" i="6"/>
  <c r="AO1419" i="6" s="1"/>
  <c r="E1418" i="6"/>
  <c r="AO1418" i="6" s="1"/>
  <c r="E1417" i="6"/>
  <c r="AO1417" i="6" s="1"/>
  <c r="E1416" i="6"/>
  <c r="AO1416" i="6" s="1"/>
  <c r="E1415" i="6"/>
  <c r="AO1415" i="6" s="1"/>
  <c r="E1414" i="6"/>
  <c r="AO1414" i="6" s="1"/>
  <c r="E1413" i="6"/>
  <c r="AO1413" i="6" s="1"/>
  <c r="E1412" i="6"/>
  <c r="AO1412" i="6" s="1"/>
  <c r="E1411" i="6"/>
  <c r="AO1411" i="6" s="1"/>
  <c r="E1410" i="6"/>
  <c r="AO1410" i="6" s="1"/>
  <c r="E1409" i="6"/>
  <c r="AO1409" i="6" s="1"/>
  <c r="E1408" i="6"/>
  <c r="AO1408" i="6" s="1"/>
  <c r="E1407" i="6"/>
  <c r="AO1407" i="6" s="1"/>
  <c r="E1406" i="6"/>
  <c r="AO1406" i="6" s="1"/>
  <c r="E1405" i="6"/>
  <c r="AO1405" i="6" s="1"/>
  <c r="E1404" i="6"/>
  <c r="AO1404" i="6" s="1"/>
  <c r="E1403" i="6"/>
  <c r="AO1403" i="6" s="1"/>
  <c r="E1402" i="6"/>
  <c r="AO1402" i="6" s="1"/>
  <c r="E1401" i="6"/>
  <c r="AO1401" i="6" s="1"/>
  <c r="E1400" i="6"/>
  <c r="AO1400" i="6" s="1"/>
  <c r="E1399" i="6"/>
  <c r="AO1399" i="6" s="1"/>
  <c r="E1398" i="6"/>
  <c r="AO1398" i="6" s="1"/>
  <c r="E1397" i="6"/>
  <c r="AO1397" i="6" s="1"/>
  <c r="E1396" i="6"/>
  <c r="AO1396" i="6" s="1"/>
  <c r="E1395" i="6"/>
  <c r="AO1395" i="6" s="1"/>
  <c r="E1394" i="6"/>
  <c r="AO1394" i="6" s="1"/>
  <c r="E1393" i="6"/>
  <c r="AO1393" i="6" s="1"/>
  <c r="E1392" i="6"/>
  <c r="AO1392" i="6" s="1"/>
  <c r="E1391" i="6"/>
  <c r="AO1391" i="6" s="1"/>
  <c r="E1390" i="6"/>
  <c r="AO1390" i="6" s="1"/>
  <c r="E1389" i="6"/>
  <c r="AO1389" i="6" s="1"/>
  <c r="E1388" i="6"/>
  <c r="AO1388" i="6" s="1"/>
  <c r="E1387" i="6"/>
  <c r="AO1387" i="6" s="1"/>
  <c r="E1386" i="6"/>
  <c r="AO1386" i="6" s="1"/>
  <c r="E1385" i="6"/>
  <c r="AO1385" i="6" s="1"/>
  <c r="E1384" i="6"/>
  <c r="AO1384" i="6" s="1"/>
  <c r="E1383" i="6"/>
  <c r="AO1383" i="6" s="1"/>
  <c r="E1382" i="6"/>
  <c r="AO1382" i="6" s="1"/>
  <c r="E1381" i="6"/>
  <c r="AO1381" i="6" s="1"/>
  <c r="E1380" i="6"/>
  <c r="AO1380" i="6" s="1"/>
  <c r="E1379" i="6"/>
  <c r="AO1379" i="6" s="1"/>
  <c r="E1378" i="6"/>
  <c r="AO1378" i="6" s="1"/>
  <c r="E1377" i="6"/>
  <c r="AO1377" i="6" s="1"/>
  <c r="E1376" i="6"/>
  <c r="AO1376" i="6" s="1"/>
  <c r="E1375" i="6"/>
  <c r="AO1375" i="6" s="1"/>
  <c r="E1374" i="6"/>
  <c r="AO1374" i="6" s="1"/>
  <c r="E1373" i="6"/>
  <c r="AO1373" i="6" s="1"/>
  <c r="E1372" i="6"/>
  <c r="AO1372" i="6" s="1"/>
  <c r="E1371" i="6"/>
  <c r="AO1371" i="6" s="1"/>
  <c r="E1370" i="6"/>
  <c r="AO1370" i="6" s="1"/>
  <c r="E1369" i="6"/>
  <c r="AO1369" i="6" s="1"/>
  <c r="E1368" i="6"/>
  <c r="AO1368" i="6" s="1"/>
  <c r="E1367" i="6"/>
  <c r="AO1367" i="6" s="1"/>
  <c r="E1366" i="6"/>
  <c r="AO1366" i="6" s="1"/>
  <c r="E1365" i="6"/>
  <c r="AO1365" i="6" s="1"/>
  <c r="E1364" i="6"/>
  <c r="AO1364" i="6" s="1"/>
  <c r="E1363" i="6"/>
  <c r="AO1363" i="6" s="1"/>
  <c r="E1362" i="6"/>
  <c r="AO1362" i="6" s="1"/>
  <c r="E1361" i="6"/>
  <c r="AO1361" i="6" s="1"/>
  <c r="E1360" i="6"/>
  <c r="AO1360" i="6" s="1"/>
  <c r="E1359" i="6"/>
  <c r="AO1359" i="6" s="1"/>
  <c r="E1358" i="6"/>
  <c r="AO1358" i="6" s="1"/>
  <c r="E1357" i="6"/>
  <c r="AO1357" i="6" s="1"/>
  <c r="E1356" i="6"/>
  <c r="AO1356" i="6" s="1"/>
  <c r="E1355" i="6"/>
  <c r="AO1355" i="6" s="1"/>
  <c r="E1354" i="6"/>
  <c r="AO1354" i="6" s="1"/>
  <c r="E1353" i="6"/>
  <c r="AO1353" i="6" s="1"/>
  <c r="E1352" i="6"/>
  <c r="AO1352" i="6" s="1"/>
  <c r="E1351" i="6"/>
  <c r="AO1351" i="6" s="1"/>
  <c r="E1350" i="6"/>
  <c r="AO1350" i="6" s="1"/>
  <c r="E1349" i="6"/>
  <c r="AO1349" i="6" s="1"/>
  <c r="E1348" i="6"/>
  <c r="AO1348" i="6" s="1"/>
  <c r="E1347" i="6"/>
  <c r="AO1347" i="6" s="1"/>
  <c r="E1346" i="6"/>
  <c r="AO1346" i="6" s="1"/>
  <c r="E1345" i="6"/>
  <c r="AO1345" i="6" s="1"/>
  <c r="E1344" i="6"/>
  <c r="AO1344" i="6" s="1"/>
  <c r="E1343" i="6"/>
  <c r="AO1343" i="6" s="1"/>
  <c r="E1342" i="6"/>
  <c r="AO1342" i="6" s="1"/>
  <c r="E1341" i="6"/>
  <c r="AO1341" i="6" s="1"/>
  <c r="E1340" i="6"/>
  <c r="AO1340" i="6" s="1"/>
  <c r="E1339" i="6"/>
  <c r="AO1339" i="6" s="1"/>
  <c r="E1338" i="6"/>
  <c r="AO1338" i="6" s="1"/>
  <c r="E1337" i="6"/>
  <c r="AO1337" i="6" s="1"/>
  <c r="E1336" i="6"/>
  <c r="AO1336" i="6" s="1"/>
  <c r="E1335" i="6"/>
  <c r="AO1335" i="6" s="1"/>
  <c r="E1334" i="6"/>
  <c r="AO1334" i="6" s="1"/>
  <c r="E1333" i="6"/>
  <c r="AO1333" i="6" s="1"/>
  <c r="E1332" i="6"/>
  <c r="AO1332" i="6" s="1"/>
  <c r="E1331" i="6"/>
  <c r="AO1331" i="6" s="1"/>
  <c r="E1330" i="6"/>
  <c r="AO1330" i="6" s="1"/>
  <c r="E1329" i="6"/>
  <c r="AO1329" i="6" s="1"/>
  <c r="E1328" i="6"/>
  <c r="AO1328" i="6" s="1"/>
  <c r="E1327" i="6"/>
  <c r="AO1327" i="6" s="1"/>
  <c r="E1326" i="6"/>
  <c r="AO1326" i="6" s="1"/>
  <c r="E1325" i="6"/>
  <c r="AO1325" i="6" s="1"/>
  <c r="E1324" i="6"/>
  <c r="AO1324" i="6" s="1"/>
  <c r="E1323" i="6"/>
  <c r="AO1323" i="6" s="1"/>
  <c r="E1322" i="6"/>
  <c r="AO1322" i="6" s="1"/>
  <c r="E1321" i="6"/>
  <c r="AO1321" i="6" s="1"/>
  <c r="E1320" i="6"/>
  <c r="AO1320" i="6" s="1"/>
  <c r="E1319" i="6"/>
  <c r="AO1319" i="6" s="1"/>
  <c r="E1318" i="6"/>
  <c r="AO1318" i="6" s="1"/>
  <c r="E1317" i="6"/>
  <c r="AO1317" i="6" s="1"/>
  <c r="E1316" i="6"/>
  <c r="AO1316" i="6" s="1"/>
  <c r="E1315" i="6"/>
  <c r="AO1315" i="6" s="1"/>
  <c r="E1314" i="6"/>
  <c r="AO1314" i="6" s="1"/>
  <c r="E1313" i="6"/>
  <c r="AO1313" i="6" s="1"/>
  <c r="E1312" i="6"/>
  <c r="AO1312" i="6" s="1"/>
  <c r="E1311" i="6"/>
  <c r="AO1311" i="6" s="1"/>
  <c r="E1310" i="6"/>
  <c r="AO1310" i="6" s="1"/>
  <c r="E1309" i="6"/>
  <c r="AO1309" i="6" s="1"/>
  <c r="E1308" i="6"/>
  <c r="AO1308" i="6" s="1"/>
  <c r="E1307" i="6"/>
  <c r="AO1307" i="6" s="1"/>
  <c r="E1306" i="6"/>
  <c r="AO1306" i="6" s="1"/>
  <c r="E1305" i="6"/>
  <c r="AO1305" i="6" s="1"/>
  <c r="E1304" i="6"/>
  <c r="AO1304" i="6" s="1"/>
  <c r="E1303" i="6"/>
  <c r="AO1303" i="6" s="1"/>
  <c r="E1302" i="6"/>
  <c r="AO1302" i="6" s="1"/>
  <c r="E1301" i="6"/>
  <c r="AO1301" i="6" s="1"/>
  <c r="E1300" i="6"/>
  <c r="AO1300" i="6" s="1"/>
  <c r="E1299" i="6"/>
  <c r="AO1299" i="6" s="1"/>
  <c r="E1298" i="6"/>
  <c r="AO1298" i="6" s="1"/>
  <c r="E1297" i="6"/>
  <c r="AO1297" i="6" s="1"/>
  <c r="E1296" i="6"/>
  <c r="AO1296" i="6" s="1"/>
  <c r="E1295" i="6"/>
  <c r="AO1295" i="6" s="1"/>
  <c r="E1294" i="6"/>
  <c r="AO1294" i="6" s="1"/>
  <c r="E1293" i="6"/>
  <c r="AO1293" i="6" s="1"/>
  <c r="E1292" i="6"/>
  <c r="AO1292" i="6" s="1"/>
  <c r="E1291" i="6"/>
  <c r="AO1291" i="6" s="1"/>
  <c r="E1290" i="6"/>
  <c r="AO1290" i="6" s="1"/>
  <c r="E1289" i="6"/>
  <c r="AO1289" i="6" s="1"/>
  <c r="E1288" i="6"/>
  <c r="AO1288" i="6" s="1"/>
  <c r="E1287" i="6"/>
  <c r="AO1287" i="6" s="1"/>
  <c r="E1286" i="6"/>
  <c r="AO1286" i="6" s="1"/>
  <c r="E1285" i="6"/>
  <c r="AO1285" i="6" s="1"/>
  <c r="E1284" i="6"/>
  <c r="AO1284" i="6" s="1"/>
  <c r="E1283" i="6"/>
  <c r="AO1283" i="6" s="1"/>
  <c r="E1282" i="6"/>
  <c r="AO1282" i="6" s="1"/>
  <c r="E1281" i="6"/>
  <c r="AO1281" i="6" s="1"/>
  <c r="E1280" i="6"/>
  <c r="AO1280" i="6" s="1"/>
  <c r="E1279" i="6"/>
  <c r="AO1279" i="6" s="1"/>
  <c r="E1278" i="6"/>
  <c r="AO1278" i="6" s="1"/>
  <c r="E1277" i="6"/>
  <c r="AO1277" i="6" s="1"/>
  <c r="E1276" i="6"/>
  <c r="AO1276" i="6" s="1"/>
  <c r="E1275" i="6"/>
  <c r="AO1275" i="6" s="1"/>
  <c r="E1274" i="6"/>
  <c r="AO1274" i="6" s="1"/>
  <c r="E1273" i="6"/>
  <c r="AO1273" i="6" s="1"/>
  <c r="E1272" i="6"/>
  <c r="AO1272" i="6" s="1"/>
  <c r="E1271" i="6"/>
  <c r="AO1271" i="6" s="1"/>
  <c r="E1270" i="6"/>
  <c r="AO1270" i="6" s="1"/>
  <c r="E1269" i="6"/>
  <c r="AO1269" i="6" s="1"/>
  <c r="E1268" i="6"/>
  <c r="AO1268" i="6" s="1"/>
  <c r="E1267" i="6"/>
  <c r="AO1267" i="6" s="1"/>
  <c r="E1266" i="6"/>
  <c r="AO1266" i="6" s="1"/>
  <c r="E1265" i="6"/>
  <c r="AO1265" i="6" s="1"/>
  <c r="E1264" i="6"/>
  <c r="AO1264" i="6" s="1"/>
  <c r="E1263" i="6"/>
  <c r="AO1263" i="6" s="1"/>
  <c r="E1262" i="6"/>
  <c r="AO1262" i="6" s="1"/>
  <c r="E1261" i="6"/>
  <c r="AO1261" i="6" s="1"/>
  <c r="E1260" i="6"/>
  <c r="AO1260" i="6" s="1"/>
  <c r="E1259" i="6"/>
  <c r="AO1259" i="6" s="1"/>
  <c r="E1258" i="6"/>
  <c r="AO1258" i="6" s="1"/>
  <c r="E1257" i="6"/>
  <c r="AO1257" i="6" s="1"/>
  <c r="E1256" i="6"/>
  <c r="AO1256" i="6" s="1"/>
  <c r="E1255" i="6"/>
  <c r="AO1255" i="6" s="1"/>
  <c r="E1254" i="6"/>
  <c r="AO1254" i="6" s="1"/>
  <c r="E1253" i="6"/>
  <c r="AO1253" i="6" s="1"/>
  <c r="E1252" i="6"/>
  <c r="AO1252" i="6" s="1"/>
  <c r="E1251" i="6"/>
  <c r="AO1251" i="6" s="1"/>
  <c r="E1250" i="6"/>
  <c r="AO1250" i="6" s="1"/>
  <c r="E1249" i="6"/>
  <c r="AO1249" i="6" s="1"/>
  <c r="E1248" i="6"/>
  <c r="AO1248" i="6" s="1"/>
  <c r="E1247" i="6"/>
  <c r="AO1247" i="6" s="1"/>
  <c r="E1246" i="6"/>
  <c r="AO1246" i="6" s="1"/>
  <c r="E1245" i="6"/>
  <c r="AO1245" i="6" s="1"/>
  <c r="E1244" i="6"/>
  <c r="AO1244" i="6" s="1"/>
  <c r="E1243" i="6"/>
  <c r="AO1243" i="6" s="1"/>
  <c r="E1242" i="6"/>
  <c r="AO1242" i="6" s="1"/>
  <c r="E1241" i="6"/>
  <c r="AO1241" i="6" s="1"/>
  <c r="E1240" i="6"/>
  <c r="AO1240" i="6" s="1"/>
  <c r="E1239" i="6"/>
  <c r="AO1239" i="6" s="1"/>
  <c r="E1238" i="6"/>
  <c r="AO1238" i="6" s="1"/>
  <c r="E1237" i="6"/>
  <c r="AO1237" i="6" s="1"/>
  <c r="E1236" i="6"/>
  <c r="AO1236" i="6" s="1"/>
  <c r="E1235" i="6"/>
  <c r="AO1235" i="6" s="1"/>
  <c r="E1234" i="6"/>
  <c r="AO1234" i="6" s="1"/>
  <c r="E1233" i="6"/>
  <c r="AO1233" i="6" s="1"/>
  <c r="E1232" i="6"/>
  <c r="AO1232" i="6" s="1"/>
  <c r="E1231" i="6"/>
  <c r="AO1231" i="6" s="1"/>
  <c r="E1230" i="6"/>
  <c r="AO1230" i="6" s="1"/>
  <c r="E1229" i="6"/>
  <c r="AO1229" i="6" s="1"/>
  <c r="E1228" i="6"/>
  <c r="AO1228" i="6" s="1"/>
  <c r="E1227" i="6"/>
  <c r="AO1227" i="6" s="1"/>
  <c r="E1226" i="6"/>
  <c r="AO1226" i="6" s="1"/>
  <c r="E1225" i="6"/>
  <c r="AO1225" i="6" s="1"/>
  <c r="E1224" i="6"/>
  <c r="AO1224" i="6" s="1"/>
  <c r="E1223" i="6"/>
  <c r="AO1223" i="6" s="1"/>
  <c r="E1222" i="6"/>
  <c r="AO1222" i="6" s="1"/>
  <c r="E1221" i="6"/>
  <c r="AO1221" i="6" s="1"/>
  <c r="E1220" i="6"/>
  <c r="AO1220" i="6" s="1"/>
  <c r="E1219" i="6"/>
  <c r="AO1219" i="6" s="1"/>
  <c r="E1218" i="6"/>
  <c r="AO1218" i="6" s="1"/>
  <c r="E1217" i="6"/>
  <c r="AO1217" i="6" s="1"/>
  <c r="E1216" i="6"/>
  <c r="AO1216" i="6" s="1"/>
  <c r="E1215" i="6"/>
  <c r="AO1215" i="6" s="1"/>
  <c r="E1214" i="6"/>
  <c r="AO1214" i="6" s="1"/>
  <c r="E1213" i="6"/>
  <c r="AO1213" i="6" s="1"/>
  <c r="E1212" i="6"/>
  <c r="AO1212" i="6" s="1"/>
  <c r="E1211" i="6"/>
  <c r="AO1211" i="6" s="1"/>
  <c r="E1210" i="6"/>
  <c r="AO1210" i="6" s="1"/>
  <c r="E1209" i="6"/>
  <c r="AO1209" i="6" s="1"/>
  <c r="E1208" i="6"/>
  <c r="AO1208" i="6" s="1"/>
  <c r="E1207" i="6"/>
  <c r="AO1207" i="6" s="1"/>
  <c r="E1206" i="6"/>
  <c r="AO1206" i="6" s="1"/>
  <c r="E1205" i="6"/>
  <c r="AO1205" i="6" s="1"/>
  <c r="E1204" i="6"/>
  <c r="AO1204" i="6" s="1"/>
  <c r="E1203" i="6"/>
  <c r="AO1203" i="6" s="1"/>
  <c r="E1202" i="6"/>
  <c r="AO1202" i="6" s="1"/>
  <c r="E1201" i="6"/>
  <c r="AO1201" i="6" s="1"/>
  <c r="E1200" i="6"/>
  <c r="AO1200" i="6" s="1"/>
  <c r="E1199" i="6"/>
  <c r="AO1199" i="6" s="1"/>
  <c r="E1198" i="6"/>
  <c r="AO1198" i="6" s="1"/>
  <c r="E1197" i="6"/>
  <c r="AO1197" i="6" s="1"/>
  <c r="E1196" i="6"/>
  <c r="AO1196" i="6" s="1"/>
  <c r="E1195" i="6"/>
  <c r="AO1195" i="6" s="1"/>
  <c r="E1194" i="6"/>
  <c r="AO1194" i="6" s="1"/>
  <c r="E1193" i="6"/>
  <c r="AO1193" i="6" s="1"/>
  <c r="E1192" i="6"/>
  <c r="AO1192" i="6" s="1"/>
  <c r="E1191" i="6"/>
  <c r="AO1191" i="6" s="1"/>
  <c r="E1190" i="6"/>
  <c r="AO1190" i="6" s="1"/>
  <c r="E1189" i="6"/>
  <c r="AO1189" i="6" s="1"/>
  <c r="E1188" i="6"/>
  <c r="AO1188" i="6" s="1"/>
  <c r="E1187" i="6"/>
  <c r="AO1187" i="6" s="1"/>
  <c r="E1186" i="6"/>
  <c r="AO1186" i="6" s="1"/>
  <c r="E1185" i="6"/>
  <c r="AO1185" i="6" s="1"/>
  <c r="E1184" i="6"/>
  <c r="AO1184" i="6" s="1"/>
  <c r="E1183" i="6"/>
  <c r="AO1183" i="6" s="1"/>
  <c r="E1182" i="6"/>
  <c r="AO1182" i="6" s="1"/>
  <c r="E1181" i="6"/>
  <c r="AO1181" i="6" s="1"/>
  <c r="E1180" i="6"/>
  <c r="AO1180" i="6" s="1"/>
  <c r="E1179" i="6"/>
  <c r="AO1179" i="6" s="1"/>
  <c r="E1178" i="6"/>
  <c r="AO1178" i="6" s="1"/>
  <c r="E1177" i="6"/>
  <c r="AO1177" i="6" s="1"/>
  <c r="E1176" i="6"/>
  <c r="AO1176" i="6" s="1"/>
  <c r="E1175" i="6"/>
  <c r="AO1175" i="6" s="1"/>
  <c r="E1174" i="6"/>
  <c r="AO1174" i="6" s="1"/>
  <c r="E1173" i="6"/>
  <c r="AO1173" i="6" s="1"/>
  <c r="E1172" i="6"/>
  <c r="AO1172" i="6" s="1"/>
  <c r="E1171" i="6"/>
  <c r="AO1171" i="6" s="1"/>
  <c r="E1170" i="6"/>
  <c r="AO1170" i="6" s="1"/>
  <c r="E1169" i="6"/>
  <c r="AO1169" i="6" s="1"/>
  <c r="E1168" i="6"/>
  <c r="AO1168" i="6" s="1"/>
  <c r="E1167" i="6"/>
  <c r="AO1167" i="6" s="1"/>
  <c r="E1166" i="6"/>
  <c r="AO1166" i="6" s="1"/>
  <c r="E1165" i="6"/>
  <c r="AO1165" i="6" s="1"/>
  <c r="E1164" i="6"/>
  <c r="AO1164" i="6" s="1"/>
  <c r="E1163" i="6"/>
  <c r="AO1163" i="6" s="1"/>
  <c r="E1162" i="6"/>
  <c r="AO1162" i="6" s="1"/>
  <c r="E1161" i="6"/>
  <c r="AO1161" i="6" s="1"/>
  <c r="E1160" i="6"/>
  <c r="AO1160" i="6" s="1"/>
  <c r="E1159" i="6"/>
  <c r="AO1159" i="6" s="1"/>
  <c r="E1158" i="6"/>
  <c r="AO1158" i="6" s="1"/>
  <c r="E1157" i="6"/>
  <c r="AO1157" i="6" s="1"/>
  <c r="E1156" i="6"/>
  <c r="AO1156" i="6" s="1"/>
  <c r="E1155" i="6"/>
  <c r="AO1155" i="6" s="1"/>
  <c r="E1154" i="6"/>
  <c r="AO1154" i="6" s="1"/>
  <c r="E1153" i="6"/>
  <c r="AO1153" i="6" s="1"/>
  <c r="E1152" i="6"/>
  <c r="AO1152" i="6" s="1"/>
  <c r="E1151" i="6"/>
  <c r="AO1151" i="6" s="1"/>
  <c r="E1150" i="6"/>
  <c r="AO1150" i="6" s="1"/>
  <c r="E1149" i="6"/>
  <c r="AO1149" i="6" s="1"/>
  <c r="E1148" i="6"/>
  <c r="AO1148" i="6" s="1"/>
  <c r="E1147" i="6"/>
  <c r="AO1147" i="6" s="1"/>
  <c r="E1146" i="6"/>
  <c r="AO1146" i="6" s="1"/>
  <c r="E1145" i="6"/>
  <c r="AO1145" i="6" s="1"/>
  <c r="E1144" i="6"/>
  <c r="AO1144" i="6" s="1"/>
  <c r="E1143" i="6"/>
  <c r="AO1143" i="6" s="1"/>
  <c r="E1142" i="6"/>
  <c r="AO1142" i="6" s="1"/>
  <c r="E1141" i="6"/>
  <c r="AO1141" i="6" s="1"/>
  <c r="E1140" i="6"/>
  <c r="AO1140" i="6" s="1"/>
  <c r="E1139" i="6"/>
  <c r="AO1139" i="6" s="1"/>
  <c r="E1138" i="6"/>
  <c r="AO1138" i="6" s="1"/>
  <c r="E1137" i="6"/>
  <c r="AO1137" i="6" s="1"/>
  <c r="E1136" i="6"/>
  <c r="AO1136" i="6" s="1"/>
  <c r="E1135" i="6"/>
  <c r="AO1135" i="6" s="1"/>
  <c r="E1134" i="6"/>
  <c r="AO1134" i="6" s="1"/>
  <c r="E1133" i="6"/>
  <c r="AO1133" i="6" s="1"/>
  <c r="E1132" i="6"/>
  <c r="AO1132" i="6" s="1"/>
  <c r="E1131" i="6"/>
  <c r="AO1131" i="6" s="1"/>
  <c r="E1130" i="6"/>
  <c r="AO1130" i="6" s="1"/>
  <c r="E1129" i="6"/>
  <c r="AO1129" i="6" s="1"/>
  <c r="E1128" i="6"/>
  <c r="AO1128" i="6" s="1"/>
  <c r="E1127" i="6"/>
  <c r="AO1127" i="6" s="1"/>
  <c r="E1126" i="6"/>
  <c r="AO1126" i="6" s="1"/>
  <c r="E1125" i="6"/>
  <c r="AO1125" i="6" s="1"/>
  <c r="E1124" i="6"/>
  <c r="AO1124" i="6" s="1"/>
  <c r="E1123" i="6"/>
  <c r="AO1123" i="6" s="1"/>
  <c r="E1122" i="6"/>
  <c r="AO1122" i="6" s="1"/>
  <c r="E1121" i="6"/>
  <c r="AO1121" i="6" s="1"/>
  <c r="E1120" i="6"/>
  <c r="AO1120" i="6" s="1"/>
  <c r="E1119" i="6"/>
  <c r="AO1119" i="6" s="1"/>
  <c r="E1118" i="6"/>
  <c r="AO1118" i="6" s="1"/>
  <c r="E1117" i="6"/>
  <c r="AO1117" i="6" s="1"/>
  <c r="E1116" i="6"/>
  <c r="AO1116" i="6" s="1"/>
  <c r="E1115" i="6"/>
  <c r="AO1115" i="6" s="1"/>
  <c r="E1114" i="6"/>
  <c r="AO1114" i="6" s="1"/>
  <c r="E1113" i="6"/>
  <c r="AO1113" i="6" s="1"/>
  <c r="E1112" i="6"/>
  <c r="AO1112" i="6" s="1"/>
  <c r="E1111" i="6"/>
  <c r="AO1111" i="6" s="1"/>
  <c r="E1110" i="6"/>
  <c r="AO1110" i="6" s="1"/>
  <c r="E1109" i="6"/>
  <c r="AO1109" i="6" s="1"/>
  <c r="E1108" i="6"/>
  <c r="AO1108" i="6" s="1"/>
  <c r="E1107" i="6"/>
  <c r="AO1107" i="6" s="1"/>
  <c r="E1106" i="6"/>
  <c r="AO1106" i="6" s="1"/>
  <c r="E1105" i="6"/>
  <c r="AO1105" i="6" s="1"/>
  <c r="E1104" i="6"/>
  <c r="AO1104" i="6" s="1"/>
  <c r="E1103" i="6"/>
  <c r="AO1103" i="6" s="1"/>
  <c r="E1102" i="6"/>
  <c r="AO1102" i="6" s="1"/>
  <c r="E1101" i="6"/>
  <c r="AO1101" i="6" s="1"/>
  <c r="E1100" i="6"/>
  <c r="AO1100" i="6" s="1"/>
  <c r="E1099" i="6"/>
  <c r="AO1099" i="6" s="1"/>
  <c r="E1098" i="6"/>
  <c r="AO1098" i="6" s="1"/>
  <c r="E1097" i="6"/>
  <c r="AO1097" i="6" s="1"/>
  <c r="E1096" i="6"/>
  <c r="AO1096" i="6" s="1"/>
  <c r="E1095" i="6"/>
  <c r="AO1095" i="6" s="1"/>
  <c r="E1094" i="6"/>
  <c r="AO1094" i="6" s="1"/>
  <c r="E1093" i="6"/>
  <c r="AO1093" i="6" s="1"/>
  <c r="E1092" i="6"/>
  <c r="AO1092" i="6" s="1"/>
  <c r="E1091" i="6"/>
  <c r="AO1091" i="6" s="1"/>
  <c r="E1090" i="6"/>
  <c r="AO1090" i="6" s="1"/>
  <c r="E1089" i="6"/>
  <c r="AO1089" i="6" s="1"/>
  <c r="E1088" i="6"/>
  <c r="AO1088" i="6" s="1"/>
  <c r="E1087" i="6"/>
  <c r="AO1087" i="6" s="1"/>
  <c r="E1086" i="6"/>
  <c r="AO1086" i="6" s="1"/>
  <c r="E1085" i="6"/>
  <c r="AO1085" i="6" s="1"/>
  <c r="E1084" i="6"/>
  <c r="AO1084" i="6" s="1"/>
  <c r="E1083" i="6"/>
  <c r="AO1083" i="6" s="1"/>
  <c r="E1082" i="6"/>
  <c r="AO1082" i="6" s="1"/>
  <c r="E1081" i="6"/>
  <c r="AO1081" i="6" s="1"/>
  <c r="E1080" i="6"/>
  <c r="AO1080" i="6" s="1"/>
  <c r="E1079" i="6"/>
  <c r="AO1079" i="6" s="1"/>
  <c r="E1078" i="6"/>
  <c r="AO1078" i="6" s="1"/>
  <c r="E1077" i="6"/>
  <c r="AO1077" i="6" s="1"/>
  <c r="E1076" i="6"/>
  <c r="AO1076" i="6" s="1"/>
  <c r="E1075" i="6"/>
  <c r="AO1075" i="6" s="1"/>
  <c r="E1074" i="6"/>
  <c r="AO1074" i="6" s="1"/>
  <c r="E1073" i="6"/>
  <c r="AO1073" i="6" s="1"/>
  <c r="E1072" i="6"/>
  <c r="AO1072" i="6" s="1"/>
  <c r="E1071" i="6"/>
  <c r="AO1071" i="6" s="1"/>
  <c r="E1070" i="6"/>
  <c r="AO1070" i="6" s="1"/>
  <c r="E1069" i="6"/>
  <c r="AO1069" i="6" s="1"/>
  <c r="E1068" i="6"/>
  <c r="AO1068" i="6" s="1"/>
  <c r="E1067" i="6"/>
  <c r="AO1067" i="6" s="1"/>
  <c r="E1066" i="6"/>
  <c r="AO1066" i="6" s="1"/>
  <c r="E1065" i="6"/>
  <c r="AO1065" i="6" s="1"/>
  <c r="E1064" i="6"/>
  <c r="AO1064" i="6" s="1"/>
  <c r="E1063" i="6"/>
  <c r="AO1063" i="6" s="1"/>
  <c r="E1062" i="6"/>
  <c r="AO1062" i="6" s="1"/>
  <c r="E1061" i="6"/>
  <c r="AO1061" i="6" s="1"/>
  <c r="E1060" i="6"/>
  <c r="AO1060" i="6" s="1"/>
  <c r="E1059" i="6"/>
  <c r="AO1059" i="6" s="1"/>
  <c r="E1058" i="6"/>
  <c r="AO1058" i="6" s="1"/>
  <c r="E1057" i="6"/>
  <c r="AO1057" i="6" s="1"/>
  <c r="E1056" i="6"/>
  <c r="AO1056" i="6" s="1"/>
  <c r="E1055" i="6"/>
  <c r="AO1055" i="6" s="1"/>
  <c r="E1054" i="6"/>
  <c r="AO1054" i="6" s="1"/>
  <c r="E1053" i="6"/>
  <c r="AO1053" i="6" s="1"/>
  <c r="E1052" i="6"/>
  <c r="AO1052" i="6" s="1"/>
  <c r="E1051" i="6"/>
  <c r="AO1051" i="6" s="1"/>
  <c r="E1050" i="6"/>
  <c r="AO1050" i="6" s="1"/>
  <c r="E1049" i="6"/>
  <c r="AO1049" i="6" s="1"/>
  <c r="E1048" i="6"/>
  <c r="AO1048" i="6" s="1"/>
  <c r="E1047" i="6"/>
  <c r="AO1047" i="6" s="1"/>
  <c r="E1046" i="6"/>
  <c r="AO1046" i="6" s="1"/>
  <c r="E1045" i="6"/>
  <c r="AO1045" i="6" s="1"/>
  <c r="E1044" i="6"/>
  <c r="AO1044" i="6" s="1"/>
  <c r="E1043" i="6"/>
  <c r="AO1043" i="6" s="1"/>
  <c r="E1042" i="6"/>
  <c r="AO1042" i="6" s="1"/>
  <c r="E1041" i="6"/>
  <c r="AO1041" i="6" s="1"/>
  <c r="E1040" i="6"/>
  <c r="AO1040" i="6" s="1"/>
  <c r="E1039" i="6"/>
  <c r="AO1039" i="6" s="1"/>
  <c r="E1038" i="6"/>
  <c r="AO1038" i="6" s="1"/>
  <c r="E1037" i="6"/>
  <c r="AO1037" i="6" s="1"/>
  <c r="E1036" i="6"/>
  <c r="AO1036" i="6" s="1"/>
  <c r="E1035" i="6"/>
  <c r="AO1035" i="6" s="1"/>
  <c r="E1034" i="6"/>
  <c r="AO1034" i="6" s="1"/>
  <c r="E1033" i="6"/>
  <c r="AO1033" i="6" s="1"/>
  <c r="E1032" i="6"/>
  <c r="AO1032" i="6" s="1"/>
  <c r="E1031" i="6"/>
  <c r="AO1031" i="6" s="1"/>
  <c r="E1030" i="6"/>
  <c r="AO1030" i="6" s="1"/>
  <c r="E1029" i="6"/>
  <c r="AO1029" i="6" s="1"/>
  <c r="E1028" i="6"/>
  <c r="AO1028" i="6" s="1"/>
  <c r="E1027" i="6"/>
  <c r="AO1027" i="6" s="1"/>
  <c r="E1026" i="6"/>
  <c r="AO1026" i="6" s="1"/>
  <c r="E1025" i="6"/>
  <c r="AO1025" i="6" s="1"/>
  <c r="E1024" i="6"/>
  <c r="AO1024" i="6" s="1"/>
  <c r="E1023" i="6"/>
  <c r="AO1023" i="6" s="1"/>
  <c r="E1022" i="6"/>
  <c r="AO1022" i="6" s="1"/>
  <c r="E1021" i="6"/>
  <c r="AO1021" i="6" s="1"/>
  <c r="E1020" i="6"/>
  <c r="AO1020" i="6" s="1"/>
  <c r="E1019" i="6"/>
  <c r="AO1019" i="6" s="1"/>
  <c r="E1018" i="6"/>
  <c r="AO1018" i="6" s="1"/>
  <c r="E1017" i="6"/>
  <c r="AO1017" i="6" s="1"/>
  <c r="E1016" i="6"/>
  <c r="AO1016" i="6" s="1"/>
  <c r="E1015" i="6"/>
  <c r="AO1015" i="6" s="1"/>
  <c r="E1014" i="6"/>
  <c r="AO1014" i="6" s="1"/>
  <c r="E1013" i="6"/>
  <c r="AO1013" i="6" s="1"/>
  <c r="E1012" i="6"/>
  <c r="AO1012" i="6" s="1"/>
  <c r="E1011" i="6"/>
  <c r="AO1011" i="6" s="1"/>
  <c r="E1010" i="6"/>
  <c r="AO1010" i="6" s="1"/>
  <c r="E1009" i="6"/>
  <c r="AO1009" i="6" s="1"/>
  <c r="E1008" i="6"/>
  <c r="AO1008" i="6" s="1"/>
  <c r="E1007" i="6"/>
  <c r="AO1007" i="6" s="1"/>
  <c r="E1006" i="6"/>
  <c r="AO1006" i="6" s="1"/>
  <c r="E1005" i="6"/>
  <c r="AO1005" i="6" s="1"/>
  <c r="E1004" i="6"/>
  <c r="AO1004" i="6" s="1"/>
  <c r="E1003" i="6"/>
  <c r="AO1003" i="6" s="1"/>
  <c r="E1002" i="6"/>
  <c r="AO1002" i="6" s="1"/>
  <c r="E1001" i="6"/>
  <c r="AO1001" i="6" s="1"/>
  <c r="E1000" i="6"/>
  <c r="AO1000" i="6" s="1"/>
  <c r="E999" i="6"/>
  <c r="AO999" i="6" s="1"/>
  <c r="E998" i="6"/>
  <c r="AO998" i="6" s="1"/>
  <c r="E997" i="6"/>
  <c r="AO997" i="6" s="1"/>
  <c r="E996" i="6"/>
  <c r="AO996" i="6" s="1"/>
  <c r="E995" i="6"/>
  <c r="AO995" i="6" s="1"/>
  <c r="E994" i="6"/>
  <c r="AO994" i="6" s="1"/>
  <c r="E993" i="6"/>
  <c r="AO993" i="6" s="1"/>
  <c r="E992" i="6"/>
  <c r="AO992" i="6" s="1"/>
  <c r="E991" i="6"/>
  <c r="AO991" i="6" s="1"/>
  <c r="E990" i="6"/>
  <c r="AO990" i="6" s="1"/>
  <c r="E989" i="6"/>
  <c r="AO989" i="6" s="1"/>
  <c r="E988" i="6"/>
  <c r="AO988" i="6" s="1"/>
  <c r="E987" i="6"/>
  <c r="AO987" i="6" s="1"/>
  <c r="E986" i="6"/>
  <c r="AO986" i="6" s="1"/>
  <c r="E985" i="6"/>
  <c r="AO985" i="6" s="1"/>
  <c r="E984" i="6"/>
  <c r="AO984" i="6" s="1"/>
  <c r="E983" i="6"/>
  <c r="AO983" i="6" s="1"/>
  <c r="E982" i="6"/>
  <c r="AO982" i="6" s="1"/>
  <c r="E981" i="6"/>
  <c r="AO981" i="6" s="1"/>
  <c r="E980" i="6"/>
  <c r="AO980" i="6" s="1"/>
  <c r="E979" i="6"/>
  <c r="AO979" i="6" s="1"/>
  <c r="E978" i="6"/>
  <c r="AO978" i="6" s="1"/>
  <c r="E977" i="6"/>
  <c r="AO977" i="6" s="1"/>
  <c r="E976" i="6"/>
  <c r="AO976" i="6" s="1"/>
  <c r="E975" i="6"/>
  <c r="AO975" i="6" s="1"/>
  <c r="E974" i="6"/>
  <c r="AO974" i="6" s="1"/>
  <c r="E973" i="6"/>
  <c r="AO973" i="6" s="1"/>
  <c r="E972" i="6"/>
  <c r="AO972" i="6" s="1"/>
  <c r="E971" i="6"/>
  <c r="AO971" i="6" s="1"/>
  <c r="E970" i="6"/>
  <c r="AO970" i="6" s="1"/>
  <c r="E969" i="6"/>
  <c r="AO969" i="6" s="1"/>
  <c r="E968" i="6"/>
  <c r="AO968" i="6" s="1"/>
  <c r="E967" i="6"/>
  <c r="AO967" i="6" s="1"/>
  <c r="E966" i="6"/>
  <c r="AO966" i="6" s="1"/>
  <c r="E965" i="6"/>
  <c r="AO965" i="6" s="1"/>
  <c r="E964" i="6"/>
  <c r="AO964" i="6" s="1"/>
  <c r="E963" i="6"/>
  <c r="AO963" i="6" s="1"/>
  <c r="E962" i="6"/>
  <c r="AO962" i="6" s="1"/>
  <c r="E961" i="6"/>
  <c r="AO961" i="6" s="1"/>
  <c r="E960" i="6"/>
  <c r="AO960" i="6" s="1"/>
  <c r="E959" i="6"/>
  <c r="AO959" i="6" s="1"/>
  <c r="E958" i="6"/>
  <c r="AO958" i="6" s="1"/>
  <c r="E957" i="6"/>
  <c r="AO957" i="6" s="1"/>
  <c r="E956" i="6"/>
  <c r="AO956" i="6" s="1"/>
  <c r="E955" i="6"/>
  <c r="AO955" i="6" s="1"/>
  <c r="E954" i="6"/>
  <c r="AO954" i="6" s="1"/>
  <c r="E953" i="6"/>
  <c r="AO953" i="6" s="1"/>
  <c r="E952" i="6"/>
  <c r="AO952" i="6" s="1"/>
  <c r="E951" i="6"/>
  <c r="AO951" i="6" s="1"/>
  <c r="E950" i="6"/>
  <c r="AO950" i="6" s="1"/>
  <c r="E949" i="6"/>
  <c r="AO949" i="6" s="1"/>
  <c r="E948" i="6"/>
  <c r="AO948" i="6" s="1"/>
  <c r="E947" i="6"/>
  <c r="AO947" i="6" s="1"/>
  <c r="E946" i="6"/>
  <c r="AO946" i="6" s="1"/>
  <c r="E945" i="6"/>
  <c r="AO945" i="6" s="1"/>
  <c r="E944" i="6"/>
  <c r="AO944" i="6" s="1"/>
  <c r="E943" i="6"/>
  <c r="AO943" i="6" s="1"/>
  <c r="E942" i="6"/>
  <c r="AO942" i="6" s="1"/>
  <c r="E941" i="6"/>
  <c r="AO941" i="6" s="1"/>
  <c r="E940" i="6"/>
  <c r="AO940" i="6" s="1"/>
  <c r="E939" i="6"/>
  <c r="AO939" i="6" s="1"/>
  <c r="E938" i="6"/>
  <c r="AO938" i="6" s="1"/>
  <c r="E937" i="6"/>
  <c r="AO937" i="6" s="1"/>
  <c r="E936" i="6"/>
  <c r="AO936" i="6" s="1"/>
  <c r="E935" i="6"/>
  <c r="AO935" i="6" s="1"/>
  <c r="E934" i="6"/>
  <c r="AO934" i="6" s="1"/>
  <c r="E933" i="6"/>
  <c r="AO933" i="6" s="1"/>
  <c r="E932" i="6"/>
  <c r="AO932" i="6" s="1"/>
  <c r="E931" i="6"/>
  <c r="AO931" i="6" s="1"/>
  <c r="E930" i="6"/>
  <c r="AO930" i="6" s="1"/>
  <c r="E929" i="6"/>
  <c r="AO929" i="6" s="1"/>
  <c r="E928" i="6"/>
  <c r="AO928" i="6" s="1"/>
  <c r="E927" i="6"/>
  <c r="AO927" i="6" s="1"/>
  <c r="E926" i="6"/>
  <c r="AO926" i="6" s="1"/>
  <c r="E925" i="6"/>
  <c r="AO925" i="6" s="1"/>
  <c r="E924" i="6"/>
  <c r="AO924" i="6" s="1"/>
  <c r="E923" i="6"/>
  <c r="AO923" i="6" s="1"/>
  <c r="E922" i="6"/>
  <c r="AO922" i="6" s="1"/>
  <c r="E921" i="6"/>
  <c r="AO921" i="6" s="1"/>
  <c r="E920" i="6"/>
  <c r="AO920" i="6" s="1"/>
  <c r="E919" i="6"/>
  <c r="AO919" i="6" s="1"/>
  <c r="E918" i="6"/>
  <c r="AO918" i="6" s="1"/>
  <c r="E917" i="6"/>
  <c r="AO917" i="6" s="1"/>
  <c r="E916" i="6"/>
  <c r="AO916" i="6" s="1"/>
  <c r="E915" i="6"/>
  <c r="AO915" i="6" s="1"/>
  <c r="E914" i="6"/>
  <c r="AO914" i="6" s="1"/>
  <c r="E913" i="6"/>
  <c r="AO913" i="6" s="1"/>
  <c r="E912" i="6"/>
  <c r="AO912" i="6" s="1"/>
  <c r="E911" i="6"/>
  <c r="AO911" i="6" s="1"/>
  <c r="E910" i="6"/>
  <c r="AO910" i="6" s="1"/>
  <c r="E909" i="6"/>
  <c r="AO909" i="6" s="1"/>
  <c r="E908" i="6"/>
  <c r="AO908" i="6" s="1"/>
  <c r="E907" i="6"/>
  <c r="AO907" i="6" s="1"/>
  <c r="E906" i="6"/>
  <c r="AO906" i="6" s="1"/>
  <c r="E905" i="6"/>
  <c r="AO905" i="6" s="1"/>
  <c r="E904" i="6"/>
  <c r="AO904" i="6" s="1"/>
  <c r="E903" i="6"/>
  <c r="AO903" i="6" s="1"/>
  <c r="E902" i="6"/>
  <c r="AO902" i="6" s="1"/>
  <c r="E901" i="6"/>
  <c r="AO901" i="6" s="1"/>
  <c r="E900" i="6"/>
  <c r="AO900" i="6" s="1"/>
  <c r="E899" i="6"/>
  <c r="AO899" i="6" s="1"/>
  <c r="E898" i="6"/>
  <c r="AO898" i="6" s="1"/>
  <c r="E897" i="6"/>
  <c r="AO897" i="6" s="1"/>
  <c r="E896" i="6"/>
  <c r="AO896" i="6" s="1"/>
  <c r="E895" i="6"/>
  <c r="AO895" i="6" s="1"/>
  <c r="E894" i="6"/>
  <c r="AO894" i="6" s="1"/>
  <c r="E893" i="6"/>
  <c r="AO893" i="6" s="1"/>
  <c r="E892" i="6"/>
  <c r="AO892" i="6" s="1"/>
  <c r="E891" i="6"/>
  <c r="AO891" i="6" s="1"/>
  <c r="E890" i="6"/>
  <c r="AO890" i="6" s="1"/>
  <c r="E889" i="6"/>
  <c r="AO889" i="6" s="1"/>
  <c r="E888" i="6"/>
  <c r="AO888" i="6" s="1"/>
  <c r="E887" i="6"/>
  <c r="AO887" i="6" s="1"/>
  <c r="E886" i="6"/>
  <c r="AO886" i="6" s="1"/>
  <c r="E885" i="6"/>
  <c r="AO885" i="6" s="1"/>
  <c r="E884" i="6"/>
  <c r="AO884" i="6" s="1"/>
  <c r="E883" i="6"/>
  <c r="AO883" i="6" s="1"/>
  <c r="E882" i="6"/>
  <c r="AO882" i="6" s="1"/>
  <c r="E881" i="6"/>
  <c r="AO881" i="6" s="1"/>
  <c r="E880" i="6"/>
  <c r="AO880" i="6" s="1"/>
  <c r="E879" i="6"/>
  <c r="AO879" i="6" s="1"/>
  <c r="E878" i="6"/>
  <c r="AO878" i="6" s="1"/>
  <c r="E877" i="6"/>
  <c r="AO877" i="6" s="1"/>
  <c r="E876" i="6"/>
  <c r="AO876" i="6" s="1"/>
  <c r="E875" i="6"/>
  <c r="AO875" i="6" s="1"/>
  <c r="E874" i="6"/>
  <c r="AO874" i="6" s="1"/>
  <c r="E873" i="6"/>
  <c r="AO873" i="6" s="1"/>
  <c r="E872" i="6"/>
  <c r="AO872" i="6" s="1"/>
  <c r="E871" i="6"/>
  <c r="AO871" i="6" s="1"/>
  <c r="E870" i="6"/>
  <c r="AO870" i="6" s="1"/>
  <c r="E869" i="6"/>
  <c r="AO869" i="6" s="1"/>
  <c r="E868" i="6"/>
  <c r="AO868" i="6" s="1"/>
  <c r="E867" i="6"/>
  <c r="AO867" i="6" s="1"/>
  <c r="E866" i="6"/>
  <c r="AO866" i="6" s="1"/>
  <c r="E865" i="6"/>
  <c r="AO865" i="6" s="1"/>
  <c r="E864" i="6"/>
  <c r="AO864" i="6" s="1"/>
  <c r="E863" i="6"/>
  <c r="AO863" i="6" s="1"/>
  <c r="E862" i="6"/>
  <c r="AO862" i="6" s="1"/>
  <c r="E861" i="6"/>
  <c r="AO861" i="6" s="1"/>
  <c r="E860" i="6"/>
  <c r="AO860" i="6" s="1"/>
  <c r="E859" i="6"/>
  <c r="AO859" i="6" s="1"/>
  <c r="E858" i="6"/>
  <c r="AO858" i="6" s="1"/>
  <c r="E857" i="6"/>
  <c r="AO857" i="6" s="1"/>
  <c r="E856" i="6"/>
  <c r="AO856" i="6" s="1"/>
  <c r="E855" i="6"/>
  <c r="AO855" i="6" s="1"/>
  <c r="E854" i="6"/>
  <c r="AO854" i="6" s="1"/>
  <c r="E853" i="6"/>
  <c r="AO853" i="6" s="1"/>
  <c r="E852" i="6"/>
  <c r="AO852" i="6" s="1"/>
  <c r="E851" i="6"/>
  <c r="AO851" i="6" s="1"/>
  <c r="E850" i="6"/>
  <c r="AO850" i="6" s="1"/>
  <c r="E849" i="6"/>
  <c r="AO849" i="6" s="1"/>
  <c r="E848" i="6"/>
  <c r="AO848" i="6" s="1"/>
  <c r="E847" i="6"/>
  <c r="AO847" i="6" s="1"/>
  <c r="E846" i="6"/>
  <c r="AO846" i="6" s="1"/>
  <c r="E845" i="6"/>
  <c r="AO845" i="6" s="1"/>
  <c r="E844" i="6"/>
  <c r="AO844" i="6" s="1"/>
  <c r="E843" i="6"/>
  <c r="AO843" i="6" s="1"/>
  <c r="E842" i="6"/>
  <c r="AO842" i="6" s="1"/>
  <c r="E841" i="6"/>
  <c r="AO841" i="6" s="1"/>
  <c r="E840" i="6"/>
  <c r="AO840" i="6" s="1"/>
  <c r="E839" i="6"/>
  <c r="AO839" i="6" s="1"/>
  <c r="E838" i="6"/>
  <c r="AO838" i="6" s="1"/>
  <c r="E837" i="6"/>
  <c r="AO837" i="6" s="1"/>
  <c r="E836" i="6"/>
  <c r="AO836" i="6" s="1"/>
  <c r="E835" i="6"/>
  <c r="AO835" i="6" s="1"/>
  <c r="E834" i="6"/>
  <c r="AO834" i="6" s="1"/>
  <c r="E833" i="6"/>
  <c r="AO833" i="6" s="1"/>
  <c r="E832" i="6"/>
  <c r="AO832" i="6" s="1"/>
  <c r="E831" i="6"/>
  <c r="AO831" i="6" s="1"/>
  <c r="E830" i="6"/>
  <c r="AO830" i="6" s="1"/>
  <c r="E829" i="6"/>
  <c r="AO829" i="6" s="1"/>
  <c r="E828" i="6"/>
  <c r="AO828" i="6" s="1"/>
  <c r="E827" i="6"/>
  <c r="AO827" i="6" s="1"/>
  <c r="E826" i="6"/>
  <c r="AO826" i="6" s="1"/>
  <c r="E825" i="6"/>
  <c r="AO825" i="6" s="1"/>
  <c r="E824" i="6"/>
  <c r="AO824" i="6" s="1"/>
  <c r="E823" i="6"/>
  <c r="AO823" i="6" s="1"/>
  <c r="E822" i="6"/>
  <c r="AO822" i="6" s="1"/>
  <c r="E821" i="6"/>
  <c r="AO821" i="6" s="1"/>
  <c r="E820" i="6"/>
  <c r="AO820" i="6" s="1"/>
  <c r="E819" i="6"/>
  <c r="AO819" i="6" s="1"/>
  <c r="E818" i="6"/>
  <c r="AO818" i="6" s="1"/>
  <c r="E817" i="6"/>
  <c r="AO817" i="6" s="1"/>
  <c r="E816" i="6"/>
  <c r="AO816" i="6" s="1"/>
  <c r="E815" i="6"/>
  <c r="AO815" i="6" s="1"/>
  <c r="E814" i="6"/>
  <c r="AO814" i="6" s="1"/>
  <c r="E813" i="6"/>
  <c r="AO813" i="6" s="1"/>
  <c r="E812" i="6"/>
  <c r="AO812" i="6" s="1"/>
  <c r="E811" i="6"/>
  <c r="AO811" i="6" s="1"/>
  <c r="E810" i="6"/>
  <c r="AO810" i="6" s="1"/>
  <c r="E809" i="6"/>
  <c r="AO809" i="6" s="1"/>
  <c r="E808" i="6"/>
  <c r="AO808" i="6" s="1"/>
  <c r="E807" i="6"/>
  <c r="AO807" i="6" s="1"/>
  <c r="E806" i="6"/>
  <c r="AO806" i="6" s="1"/>
  <c r="E805" i="6"/>
  <c r="AO805" i="6" s="1"/>
  <c r="E804" i="6"/>
  <c r="AO804" i="6" s="1"/>
  <c r="E803" i="6"/>
  <c r="AO803" i="6" s="1"/>
  <c r="E802" i="6"/>
  <c r="AO802" i="6" s="1"/>
  <c r="E801" i="6"/>
  <c r="AO801" i="6" s="1"/>
  <c r="E800" i="6"/>
  <c r="AO800" i="6" s="1"/>
  <c r="E799" i="6"/>
  <c r="AO799" i="6" s="1"/>
  <c r="E798" i="6"/>
  <c r="AO798" i="6" s="1"/>
  <c r="E797" i="6"/>
  <c r="AO797" i="6" s="1"/>
  <c r="E796" i="6"/>
  <c r="AO796" i="6" s="1"/>
  <c r="E795" i="6"/>
  <c r="AO795" i="6" s="1"/>
  <c r="E794" i="6"/>
  <c r="AO794" i="6" s="1"/>
  <c r="E793" i="6"/>
  <c r="AO793" i="6" s="1"/>
  <c r="E792" i="6"/>
  <c r="AO792" i="6" s="1"/>
  <c r="E791" i="6"/>
  <c r="AO791" i="6" s="1"/>
  <c r="E790" i="6"/>
  <c r="AO790" i="6" s="1"/>
  <c r="E789" i="6"/>
  <c r="AO789" i="6" s="1"/>
  <c r="E788" i="6"/>
  <c r="AO788" i="6" s="1"/>
  <c r="E787" i="6"/>
  <c r="AO787" i="6" s="1"/>
  <c r="E786" i="6"/>
  <c r="AO786" i="6" s="1"/>
  <c r="E785" i="6"/>
  <c r="AO785" i="6" s="1"/>
  <c r="E784" i="6"/>
  <c r="AO784" i="6" s="1"/>
  <c r="E783" i="6"/>
  <c r="AO783" i="6" s="1"/>
  <c r="E782" i="6"/>
  <c r="AO782" i="6" s="1"/>
  <c r="E781" i="6"/>
  <c r="AO781" i="6" s="1"/>
  <c r="E780" i="6"/>
  <c r="AO780" i="6" s="1"/>
  <c r="E779" i="6"/>
  <c r="AO779" i="6" s="1"/>
  <c r="E778" i="6"/>
  <c r="AO778" i="6" s="1"/>
  <c r="E777" i="6"/>
  <c r="AO777" i="6" s="1"/>
  <c r="E776" i="6"/>
  <c r="AO776" i="6" s="1"/>
  <c r="E775" i="6"/>
  <c r="AO775" i="6" s="1"/>
  <c r="E774" i="6"/>
  <c r="AO774" i="6" s="1"/>
  <c r="E773" i="6"/>
  <c r="AO773" i="6" s="1"/>
  <c r="E772" i="6"/>
  <c r="AO772" i="6" s="1"/>
  <c r="E771" i="6"/>
  <c r="AO771" i="6" s="1"/>
  <c r="E770" i="6"/>
  <c r="AO770" i="6" s="1"/>
  <c r="E769" i="6"/>
  <c r="AO769" i="6" s="1"/>
  <c r="E768" i="6"/>
  <c r="AO768" i="6" s="1"/>
  <c r="E767" i="6"/>
  <c r="AO767" i="6" s="1"/>
  <c r="E766" i="6"/>
  <c r="AO766" i="6" s="1"/>
  <c r="E765" i="6"/>
  <c r="AO765" i="6" s="1"/>
  <c r="E764" i="6"/>
  <c r="AO764" i="6" s="1"/>
  <c r="E763" i="6"/>
  <c r="AO763" i="6" s="1"/>
  <c r="E762" i="6"/>
  <c r="AO762" i="6" s="1"/>
  <c r="E761" i="6"/>
  <c r="AO761" i="6" s="1"/>
  <c r="E760" i="6"/>
  <c r="AO760" i="6" s="1"/>
  <c r="E759" i="6"/>
  <c r="AO759" i="6" s="1"/>
  <c r="E758" i="6"/>
  <c r="AO758" i="6" s="1"/>
  <c r="E757" i="6"/>
  <c r="AO757" i="6" s="1"/>
  <c r="E756" i="6"/>
  <c r="AO756" i="6" s="1"/>
  <c r="E755" i="6"/>
  <c r="AO755" i="6" s="1"/>
  <c r="E754" i="6"/>
  <c r="AO754" i="6" s="1"/>
  <c r="E753" i="6"/>
  <c r="AO753" i="6" s="1"/>
  <c r="E752" i="6"/>
  <c r="AO752" i="6" s="1"/>
  <c r="E751" i="6"/>
  <c r="AO751" i="6" s="1"/>
  <c r="E750" i="6"/>
  <c r="AO750" i="6" s="1"/>
  <c r="E749" i="6"/>
  <c r="AO749" i="6" s="1"/>
  <c r="E748" i="6"/>
  <c r="AO748" i="6" s="1"/>
  <c r="E747" i="6"/>
  <c r="AO747" i="6" s="1"/>
  <c r="E746" i="6"/>
  <c r="AO746" i="6" s="1"/>
  <c r="E745" i="6"/>
  <c r="AO745" i="6" s="1"/>
  <c r="E744" i="6"/>
  <c r="AO744" i="6" s="1"/>
  <c r="E743" i="6"/>
  <c r="AO743" i="6" s="1"/>
  <c r="E742" i="6"/>
  <c r="AO742" i="6" s="1"/>
  <c r="E741" i="6"/>
  <c r="AO741" i="6" s="1"/>
  <c r="E740" i="6"/>
  <c r="AO740" i="6" s="1"/>
  <c r="E739" i="6"/>
  <c r="AO739" i="6" s="1"/>
  <c r="E738" i="6"/>
  <c r="AO738" i="6" s="1"/>
  <c r="E737" i="6"/>
  <c r="AO737" i="6" s="1"/>
  <c r="E736" i="6"/>
  <c r="AO736" i="6" s="1"/>
  <c r="E735" i="6"/>
  <c r="AO735" i="6" s="1"/>
  <c r="E734" i="6"/>
  <c r="AO734" i="6" s="1"/>
  <c r="E733" i="6"/>
  <c r="AO733" i="6" s="1"/>
  <c r="E732" i="6"/>
  <c r="AO732" i="6" s="1"/>
  <c r="E731" i="6"/>
  <c r="AO731" i="6" s="1"/>
  <c r="E730" i="6"/>
  <c r="AO730" i="6" s="1"/>
  <c r="E729" i="6"/>
  <c r="AO729" i="6" s="1"/>
  <c r="E728" i="6"/>
  <c r="AO728" i="6" s="1"/>
  <c r="E727" i="6"/>
  <c r="AO727" i="6" s="1"/>
  <c r="E726" i="6"/>
  <c r="AO726" i="6" s="1"/>
  <c r="E725" i="6"/>
  <c r="AO725" i="6" s="1"/>
  <c r="E724" i="6"/>
  <c r="AO724" i="6" s="1"/>
  <c r="E723" i="6"/>
  <c r="AO723" i="6" s="1"/>
  <c r="E722" i="6"/>
  <c r="AO722" i="6" s="1"/>
  <c r="E721" i="6"/>
  <c r="AO721" i="6" s="1"/>
  <c r="E720" i="6"/>
  <c r="AO720" i="6" s="1"/>
  <c r="E719" i="6"/>
  <c r="AO719" i="6" s="1"/>
  <c r="E718" i="6"/>
  <c r="AO718" i="6" s="1"/>
  <c r="E717" i="6"/>
  <c r="AO717" i="6" s="1"/>
  <c r="E716" i="6"/>
  <c r="AO716" i="6" s="1"/>
  <c r="E715" i="6"/>
  <c r="AO715" i="6" s="1"/>
  <c r="E714" i="6"/>
  <c r="AO714" i="6" s="1"/>
  <c r="E713" i="6"/>
  <c r="AO713" i="6" s="1"/>
  <c r="E712" i="6"/>
  <c r="AO712" i="6" s="1"/>
  <c r="E711" i="6"/>
  <c r="AO711" i="6" s="1"/>
  <c r="E710" i="6"/>
  <c r="AO710" i="6" s="1"/>
  <c r="E709" i="6"/>
  <c r="AO709" i="6" s="1"/>
  <c r="E708" i="6"/>
  <c r="AO708" i="6" s="1"/>
  <c r="E707" i="6"/>
  <c r="AO707" i="6" s="1"/>
  <c r="E706" i="6"/>
  <c r="AO706" i="6" s="1"/>
  <c r="E705" i="6"/>
  <c r="AO705" i="6" s="1"/>
  <c r="E704" i="6"/>
  <c r="AO704" i="6" s="1"/>
  <c r="E703" i="6"/>
  <c r="AO703" i="6" s="1"/>
  <c r="E702" i="6"/>
  <c r="AO702" i="6" s="1"/>
  <c r="E701" i="6"/>
  <c r="AO701" i="6" s="1"/>
  <c r="E700" i="6"/>
  <c r="AO700" i="6" s="1"/>
  <c r="E699" i="6"/>
  <c r="AO699" i="6" s="1"/>
  <c r="E698" i="6"/>
  <c r="AO698" i="6" s="1"/>
  <c r="E697" i="6"/>
  <c r="AO697" i="6" s="1"/>
  <c r="E696" i="6"/>
  <c r="AO696" i="6" s="1"/>
  <c r="E695" i="6"/>
  <c r="AO695" i="6" s="1"/>
  <c r="E694" i="6"/>
  <c r="AO694" i="6" s="1"/>
  <c r="E693" i="6"/>
  <c r="AO693" i="6" s="1"/>
  <c r="E692" i="6"/>
  <c r="AO692" i="6" s="1"/>
  <c r="E691" i="6"/>
  <c r="AO691" i="6" s="1"/>
  <c r="E690" i="6"/>
  <c r="AO690" i="6" s="1"/>
  <c r="E689" i="6"/>
  <c r="AO689" i="6" s="1"/>
  <c r="E688" i="6"/>
  <c r="AO688" i="6" s="1"/>
  <c r="E687" i="6"/>
  <c r="AO687" i="6" s="1"/>
  <c r="E686" i="6"/>
  <c r="AO686" i="6" s="1"/>
  <c r="E685" i="6"/>
  <c r="AO685" i="6" s="1"/>
  <c r="E684" i="6"/>
  <c r="AO684" i="6" s="1"/>
  <c r="E683" i="6"/>
  <c r="AO683" i="6" s="1"/>
  <c r="E682" i="6"/>
  <c r="AO682" i="6" s="1"/>
  <c r="E681" i="6"/>
  <c r="AO681" i="6" s="1"/>
  <c r="E680" i="6"/>
  <c r="AO680" i="6" s="1"/>
  <c r="E679" i="6"/>
  <c r="AO679" i="6" s="1"/>
  <c r="E678" i="6"/>
  <c r="AO678" i="6" s="1"/>
  <c r="E677" i="6"/>
  <c r="AO677" i="6" s="1"/>
  <c r="E676" i="6"/>
  <c r="AO676" i="6" s="1"/>
  <c r="E675" i="6"/>
  <c r="AO675" i="6" s="1"/>
  <c r="E674" i="6"/>
  <c r="AO674" i="6" s="1"/>
  <c r="E673" i="6"/>
  <c r="AO673" i="6" s="1"/>
  <c r="E672" i="6"/>
  <c r="AO672" i="6" s="1"/>
  <c r="E671" i="6"/>
  <c r="AO671" i="6" s="1"/>
  <c r="E670" i="6"/>
  <c r="AO670" i="6" s="1"/>
  <c r="E669" i="6"/>
  <c r="AO669" i="6" s="1"/>
  <c r="E668" i="6"/>
  <c r="AO668" i="6" s="1"/>
  <c r="E667" i="6"/>
  <c r="AO667" i="6" s="1"/>
  <c r="E666" i="6"/>
  <c r="AO666" i="6" s="1"/>
  <c r="E665" i="6"/>
  <c r="AO665" i="6" s="1"/>
  <c r="E664" i="6"/>
  <c r="AO664" i="6" s="1"/>
  <c r="E663" i="6"/>
  <c r="AO663" i="6" s="1"/>
  <c r="E662" i="6"/>
  <c r="AO662" i="6" s="1"/>
  <c r="E661" i="6"/>
  <c r="AO661" i="6" s="1"/>
  <c r="E660" i="6"/>
  <c r="AO660" i="6" s="1"/>
  <c r="E659" i="6"/>
  <c r="AO659" i="6" s="1"/>
  <c r="E658" i="6"/>
  <c r="AO658" i="6" s="1"/>
  <c r="E657" i="6"/>
  <c r="AO657" i="6" s="1"/>
  <c r="E656" i="6"/>
  <c r="AO656" i="6" s="1"/>
  <c r="E655" i="6"/>
  <c r="AO655" i="6" s="1"/>
  <c r="E654" i="6"/>
  <c r="AO654" i="6" s="1"/>
  <c r="E653" i="6"/>
  <c r="AO653" i="6" s="1"/>
  <c r="E652" i="6"/>
  <c r="AO652" i="6" s="1"/>
  <c r="E651" i="6"/>
  <c r="AO651" i="6" s="1"/>
  <c r="E650" i="6"/>
  <c r="AO650" i="6" s="1"/>
  <c r="E649" i="6"/>
  <c r="AO649" i="6" s="1"/>
  <c r="E648" i="6"/>
  <c r="AO648" i="6" s="1"/>
  <c r="E647" i="6"/>
  <c r="AO647" i="6" s="1"/>
  <c r="E646" i="6"/>
  <c r="AO646" i="6" s="1"/>
  <c r="E645" i="6"/>
  <c r="AO645" i="6" s="1"/>
  <c r="E644" i="6"/>
  <c r="AO644" i="6" s="1"/>
  <c r="E643" i="6"/>
  <c r="AO643" i="6" s="1"/>
  <c r="E642" i="6"/>
  <c r="AO642" i="6" s="1"/>
  <c r="E641" i="6"/>
  <c r="AO641" i="6" s="1"/>
  <c r="E640" i="6"/>
  <c r="AO640" i="6" s="1"/>
  <c r="E639" i="6"/>
  <c r="AO639" i="6" s="1"/>
  <c r="E638" i="6"/>
  <c r="AO638" i="6" s="1"/>
  <c r="E637" i="6"/>
  <c r="AO637" i="6" s="1"/>
  <c r="E636" i="6"/>
  <c r="AO636" i="6" s="1"/>
  <c r="E635" i="6"/>
  <c r="AO635" i="6" s="1"/>
  <c r="E634" i="6"/>
  <c r="AO634" i="6" s="1"/>
  <c r="E633" i="6"/>
  <c r="AO633" i="6" s="1"/>
  <c r="E632" i="6"/>
  <c r="AO632" i="6" s="1"/>
  <c r="E631" i="6"/>
  <c r="AO631" i="6" s="1"/>
  <c r="E630" i="6"/>
  <c r="AO630" i="6" s="1"/>
  <c r="E629" i="6"/>
  <c r="AO629" i="6" s="1"/>
  <c r="E628" i="6"/>
  <c r="AO628" i="6" s="1"/>
  <c r="E627" i="6"/>
  <c r="AO627" i="6" s="1"/>
  <c r="E626" i="6"/>
  <c r="AO626" i="6" s="1"/>
  <c r="E625" i="6"/>
  <c r="AO625" i="6" s="1"/>
  <c r="E624" i="6"/>
  <c r="AO624" i="6" s="1"/>
  <c r="E623" i="6"/>
  <c r="AO623" i="6" s="1"/>
  <c r="E622" i="6"/>
  <c r="AO622" i="6" s="1"/>
  <c r="E621" i="6"/>
  <c r="AO621" i="6" s="1"/>
  <c r="E620" i="6"/>
  <c r="AO620" i="6" s="1"/>
  <c r="E619" i="6"/>
  <c r="AO619" i="6" s="1"/>
  <c r="E618" i="6"/>
  <c r="AO618" i="6" s="1"/>
  <c r="E617" i="6"/>
  <c r="AO617" i="6" s="1"/>
  <c r="E616" i="6"/>
  <c r="AO616" i="6" s="1"/>
  <c r="E615" i="6"/>
  <c r="AO615" i="6" s="1"/>
  <c r="E614" i="6"/>
  <c r="AO614" i="6" s="1"/>
  <c r="E613" i="6"/>
  <c r="AO613" i="6" s="1"/>
  <c r="E612" i="6"/>
  <c r="AO612" i="6" s="1"/>
  <c r="E611" i="6"/>
  <c r="AO611" i="6" s="1"/>
  <c r="E610" i="6"/>
  <c r="AO610" i="6" s="1"/>
  <c r="E609" i="6"/>
  <c r="AO609" i="6" s="1"/>
  <c r="E608" i="6"/>
  <c r="AO608" i="6" s="1"/>
  <c r="E607" i="6"/>
  <c r="AO607" i="6" s="1"/>
  <c r="E606" i="6"/>
  <c r="AO606" i="6" s="1"/>
  <c r="E605" i="6"/>
  <c r="AO605" i="6" s="1"/>
  <c r="E604" i="6"/>
  <c r="AO604" i="6" s="1"/>
  <c r="E603" i="6"/>
  <c r="AO603" i="6" s="1"/>
  <c r="E602" i="6"/>
  <c r="AO602" i="6" s="1"/>
  <c r="E601" i="6"/>
  <c r="AO601" i="6" s="1"/>
  <c r="E600" i="6"/>
  <c r="AO600" i="6" s="1"/>
  <c r="E599" i="6"/>
  <c r="AO599" i="6" s="1"/>
  <c r="E598" i="6"/>
  <c r="AO598" i="6" s="1"/>
  <c r="E597" i="6"/>
  <c r="AO597" i="6" s="1"/>
  <c r="E596" i="6"/>
  <c r="AO596" i="6" s="1"/>
  <c r="E595" i="6"/>
  <c r="AO595" i="6" s="1"/>
  <c r="E594" i="6"/>
  <c r="AO594" i="6" s="1"/>
  <c r="E593" i="6"/>
  <c r="AO593" i="6" s="1"/>
  <c r="E592" i="6"/>
  <c r="AO592" i="6" s="1"/>
  <c r="E591" i="6"/>
  <c r="AO591" i="6" s="1"/>
  <c r="E590" i="6"/>
  <c r="AO590" i="6" s="1"/>
  <c r="E589" i="6"/>
  <c r="AO589" i="6" s="1"/>
  <c r="E588" i="6"/>
  <c r="AO588" i="6" s="1"/>
  <c r="E587" i="6"/>
  <c r="AO587" i="6" s="1"/>
  <c r="E586" i="6"/>
  <c r="AO586" i="6" s="1"/>
  <c r="E585" i="6"/>
  <c r="AO585" i="6" s="1"/>
  <c r="E584" i="6"/>
  <c r="AO584" i="6" s="1"/>
  <c r="E583" i="6"/>
  <c r="AO583" i="6" s="1"/>
  <c r="E582" i="6"/>
  <c r="AO582" i="6" s="1"/>
  <c r="E581" i="6"/>
  <c r="AO581" i="6" s="1"/>
  <c r="E580" i="6"/>
  <c r="AO580" i="6" s="1"/>
  <c r="E579" i="6"/>
  <c r="AO579" i="6" s="1"/>
  <c r="E578" i="6"/>
  <c r="AO578" i="6" s="1"/>
  <c r="E577" i="6"/>
  <c r="AO577" i="6" s="1"/>
  <c r="E576" i="6"/>
  <c r="AO576" i="6" s="1"/>
  <c r="E575" i="6"/>
  <c r="AO575" i="6" s="1"/>
  <c r="E574" i="6"/>
  <c r="AO574" i="6" s="1"/>
  <c r="E573" i="6"/>
  <c r="AO573" i="6" s="1"/>
  <c r="E572" i="6"/>
  <c r="AO572" i="6" s="1"/>
  <c r="E571" i="6"/>
  <c r="AO571" i="6" s="1"/>
  <c r="E570" i="6"/>
  <c r="AO570" i="6" s="1"/>
  <c r="E569" i="6"/>
  <c r="AO569" i="6" s="1"/>
  <c r="E568" i="6"/>
  <c r="AO568" i="6" s="1"/>
  <c r="E567" i="6"/>
  <c r="AO567" i="6" s="1"/>
  <c r="E566" i="6"/>
  <c r="AO566" i="6" s="1"/>
  <c r="E565" i="6"/>
  <c r="AO565" i="6" s="1"/>
  <c r="E564" i="6"/>
  <c r="AO564" i="6" s="1"/>
  <c r="E563" i="6"/>
  <c r="AO563" i="6" s="1"/>
  <c r="E562" i="6"/>
  <c r="AO562" i="6" s="1"/>
  <c r="E561" i="6"/>
  <c r="AO561" i="6" s="1"/>
  <c r="E560" i="6"/>
  <c r="AO560" i="6" s="1"/>
  <c r="E559" i="6"/>
  <c r="AO559" i="6" s="1"/>
  <c r="E558" i="6"/>
  <c r="AO558" i="6" s="1"/>
  <c r="E557" i="6"/>
  <c r="AO557" i="6" s="1"/>
  <c r="E556" i="6"/>
  <c r="AO556" i="6" s="1"/>
  <c r="E555" i="6"/>
  <c r="AO555" i="6" s="1"/>
  <c r="E554" i="6"/>
  <c r="AO554" i="6" s="1"/>
  <c r="E553" i="6"/>
  <c r="AO553" i="6" s="1"/>
  <c r="E552" i="6"/>
  <c r="AO552" i="6" s="1"/>
  <c r="E551" i="6"/>
  <c r="AO551" i="6" s="1"/>
  <c r="E550" i="6"/>
  <c r="AO550" i="6" s="1"/>
  <c r="E549" i="6"/>
  <c r="AO549" i="6" s="1"/>
  <c r="E548" i="6"/>
  <c r="AO548" i="6" s="1"/>
  <c r="E547" i="6"/>
  <c r="AO547" i="6" s="1"/>
  <c r="E546" i="6"/>
  <c r="AO546" i="6" s="1"/>
  <c r="E545" i="6"/>
  <c r="AO545" i="6" s="1"/>
  <c r="E544" i="6"/>
  <c r="AO544" i="6" s="1"/>
  <c r="E543" i="6"/>
  <c r="AO543" i="6" s="1"/>
  <c r="E542" i="6"/>
  <c r="AO542" i="6" s="1"/>
  <c r="E541" i="6"/>
  <c r="AO541" i="6" s="1"/>
  <c r="E540" i="6"/>
  <c r="AO540" i="6" s="1"/>
  <c r="E539" i="6"/>
  <c r="AO539" i="6" s="1"/>
  <c r="E538" i="6"/>
  <c r="AO538" i="6" s="1"/>
  <c r="E537" i="6"/>
  <c r="AO537" i="6" s="1"/>
  <c r="E536" i="6"/>
  <c r="AO536" i="6" s="1"/>
  <c r="E535" i="6"/>
  <c r="AO535" i="6" s="1"/>
  <c r="E534" i="6"/>
  <c r="AO534" i="6" s="1"/>
  <c r="E533" i="6"/>
  <c r="AO533" i="6" s="1"/>
  <c r="E532" i="6"/>
  <c r="AO532" i="6" s="1"/>
  <c r="E531" i="6"/>
  <c r="AO531" i="6" s="1"/>
  <c r="E530" i="6"/>
  <c r="AO530" i="6" s="1"/>
  <c r="E529" i="6"/>
  <c r="AO529" i="6" s="1"/>
  <c r="E528" i="6"/>
  <c r="AO528" i="6" s="1"/>
  <c r="E527" i="6"/>
  <c r="AO527" i="6" s="1"/>
  <c r="E526" i="6"/>
  <c r="AO526" i="6" s="1"/>
  <c r="E525" i="6"/>
  <c r="AO525" i="6" s="1"/>
  <c r="E524" i="6"/>
  <c r="AO524" i="6" s="1"/>
  <c r="E523" i="6"/>
  <c r="AO523" i="6" s="1"/>
  <c r="E522" i="6"/>
  <c r="AO522" i="6" s="1"/>
  <c r="E521" i="6"/>
  <c r="AO521" i="6" s="1"/>
  <c r="E520" i="6"/>
  <c r="AO520" i="6" s="1"/>
  <c r="E519" i="6"/>
  <c r="AO519" i="6" s="1"/>
  <c r="E518" i="6"/>
  <c r="AO518" i="6" s="1"/>
  <c r="E517" i="6"/>
  <c r="AO517" i="6" s="1"/>
  <c r="E516" i="6"/>
  <c r="AO516" i="6" s="1"/>
  <c r="E515" i="6"/>
  <c r="AO515" i="6" s="1"/>
  <c r="E514" i="6"/>
  <c r="AO514" i="6" s="1"/>
  <c r="E513" i="6"/>
  <c r="AO513" i="6" s="1"/>
  <c r="E512" i="6"/>
  <c r="AO512" i="6" s="1"/>
  <c r="E511" i="6"/>
  <c r="AO511" i="6" s="1"/>
  <c r="E510" i="6"/>
  <c r="AO510" i="6" s="1"/>
  <c r="E509" i="6"/>
  <c r="AO509" i="6" s="1"/>
  <c r="E508" i="6"/>
  <c r="AO508" i="6" s="1"/>
  <c r="E507" i="6"/>
  <c r="AO507" i="6" s="1"/>
  <c r="E506" i="6"/>
  <c r="AO506" i="6" s="1"/>
  <c r="E505" i="6"/>
  <c r="AO505" i="6" s="1"/>
  <c r="E504" i="6"/>
  <c r="AO504" i="6" s="1"/>
  <c r="E503" i="6"/>
  <c r="AO503" i="6" s="1"/>
  <c r="E502" i="6"/>
  <c r="AO502" i="6" s="1"/>
  <c r="E501" i="6"/>
  <c r="AO501" i="6" s="1"/>
  <c r="E500" i="6"/>
  <c r="AO500" i="6" s="1"/>
  <c r="E499" i="6"/>
  <c r="AO499" i="6" s="1"/>
  <c r="E498" i="6"/>
  <c r="AO498" i="6" s="1"/>
  <c r="E497" i="6"/>
  <c r="AO497" i="6" s="1"/>
  <c r="E496" i="6"/>
  <c r="AO496" i="6" s="1"/>
  <c r="E495" i="6"/>
  <c r="AO495" i="6" s="1"/>
  <c r="E494" i="6"/>
  <c r="AO494" i="6" s="1"/>
  <c r="E493" i="6"/>
  <c r="AO493" i="6" s="1"/>
  <c r="E492" i="6"/>
  <c r="AO492" i="6" s="1"/>
  <c r="E491" i="6"/>
  <c r="AO491" i="6" s="1"/>
  <c r="E490" i="6"/>
  <c r="AO490" i="6" s="1"/>
  <c r="E489" i="6"/>
  <c r="AO489" i="6" s="1"/>
  <c r="E488" i="6"/>
  <c r="AO488" i="6" s="1"/>
  <c r="E487" i="6"/>
  <c r="AO487" i="6" s="1"/>
  <c r="E486" i="6"/>
  <c r="AO486" i="6" s="1"/>
  <c r="E485" i="6"/>
  <c r="AO485" i="6" s="1"/>
  <c r="E484" i="6"/>
  <c r="AO484" i="6" s="1"/>
  <c r="E483" i="6"/>
  <c r="AO483" i="6" s="1"/>
  <c r="E482" i="6"/>
  <c r="AO482" i="6" s="1"/>
  <c r="E481" i="6"/>
  <c r="AO481" i="6" s="1"/>
  <c r="E480" i="6"/>
  <c r="AO480" i="6" s="1"/>
  <c r="E479" i="6"/>
  <c r="AO479" i="6" s="1"/>
  <c r="E478" i="6"/>
  <c r="AO478" i="6" s="1"/>
  <c r="E477" i="6"/>
  <c r="AO477" i="6" s="1"/>
  <c r="E476" i="6"/>
  <c r="AO476" i="6" s="1"/>
  <c r="E475" i="6"/>
  <c r="AO475" i="6" s="1"/>
  <c r="E474" i="6"/>
  <c r="AO474" i="6" s="1"/>
  <c r="E473" i="6"/>
  <c r="AO473" i="6" s="1"/>
  <c r="E472" i="6"/>
  <c r="AO472" i="6" s="1"/>
  <c r="E471" i="6"/>
  <c r="AO471" i="6" s="1"/>
  <c r="E470" i="6"/>
  <c r="AO470" i="6" s="1"/>
  <c r="E469" i="6"/>
  <c r="AO469" i="6" s="1"/>
  <c r="E468" i="6"/>
  <c r="AO468" i="6" s="1"/>
  <c r="E467" i="6"/>
  <c r="AO467" i="6" s="1"/>
  <c r="E466" i="6"/>
  <c r="AO466" i="6" s="1"/>
  <c r="E465" i="6"/>
  <c r="AO465" i="6" s="1"/>
  <c r="E464" i="6"/>
  <c r="AO464" i="6" s="1"/>
  <c r="E463" i="6"/>
  <c r="AO463" i="6" s="1"/>
  <c r="E462" i="6"/>
  <c r="AO462" i="6" s="1"/>
  <c r="E461" i="6"/>
  <c r="AO461" i="6" s="1"/>
  <c r="E460" i="6"/>
  <c r="AO460" i="6" s="1"/>
  <c r="E459" i="6"/>
  <c r="AO459" i="6" s="1"/>
  <c r="E458" i="6"/>
  <c r="AO458" i="6" s="1"/>
  <c r="E457" i="6"/>
  <c r="AO457" i="6" s="1"/>
  <c r="E456" i="6"/>
  <c r="AO456" i="6" s="1"/>
  <c r="E455" i="6"/>
  <c r="AO455" i="6" s="1"/>
  <c r="E454" i="6"/>
  <c r="AO454" i="6" s="1"/>
  <c r="E453" i="6"/>
  <c r="AO453" i="6" s="1"/>
  <c r="E452" i="6"/>
  <c r="AO452" i="6" s="1"/>
  <c r="E451" i="6"/>
  <c r="AO451" i="6" s="1"/>
  <c r="E450" i="6"/>
  <c r="AO450" i="6" s="1"/>
  <c r="E449" i="6"/>
  <c r="AO449" i="6" s="1"/>
  <c r="E448" i="6"/>
  <c r="AO448" i="6" s="1"/>
  <c r="E447" i="6"/>
  <c r="AO447" i="6" s="1"/>
  <c r="E446" i="6"/>
  <c r="AO446" i="6" s="1"/>
  <c r="E445" i="6"/>
  <c r="AO445" i="6" s="1"/>
  <c r="E444" i="6"/>
  <c r="AO444" i="6" s="1"/>
  <c r="E443" i="6"/>
  <c r="AO443" i="6" s="1"/>
  <c r="E442" i="6"/>
  <c r="AO442" i="6" s="1"/>
  <c r="E441" i="6"/>
  <c r="AO441" i="6" s="1"/>
  <c r="E440" i="6"/>
  <c r="AO440" i="6" s="1"/>
  <c r="E439" i="6"/>
  <c r="AO439" i="6" s="1"/>
  <c r="E438" i="6"/>
  <c r="AO438" i="6" s="1"/>
  <c r="E437" i="6"/>
  <c r="AO437" i="6" s="1"/>
  <c r="E436" i="6"/>
  <c r="AO436" i="6" s="1"/>
  <c r="E435" i="6"/>
  <c r="AO435" i="6" s="1"/>
  <c r="E434" i="6"/>
  <c r="AO434" i="6" s="1"/>
  <c r="E433" i="6"/>
  <c r="AO433" i="6" s="1"/>
  <c r="E432" i="6"/>
  <c r="AO432" i="6" s="1"/>
  <c r="E431" i="6"/>
  <c r="AO431" i="6" s="1"/>
  <c r="E430" i="6"/>
  <c r="AO430" i="6" s="1"/>
  <c r="E429" i="6"/>
  <c r="AO429" i="6" s="1"/>
  <c r="E428" i="6"/>
  <c r="AO428" i="6" s="1"/>
  <c r="E427" i="6"/>
  <c r="AO427" i="6" s="1"/>
  <c r="E426" i="6"/>
  <c r="AO426" i="6" s="1"/>
  <c r="E425" i="6"/>
  <c r="AO425" i="6" s="1"/>
  <c r="E424" i="6"/>
  <c r="AO424" i="6" s="1"/>
  <c r="E423" i="6"/>
  <c r="AO423" i="6" s="1"/>
  <c r="E422" i="6"/>
  <c r="AO422" i="6" s="1"/>
  <c r="E421" i="6"/>
  <c r="AO421" i="6" s="1"/>
  <c r="E420" i="6"/>
  <c r="AO420" i="6" s="1"/>
  <c r="E419" i="6"/>
  <c r="AO419" i="6" s="1"/>
  <c r="E418" i="6"/>
  <c r="AO418" i="6" s="1"/>
  <c r="E417" i="6"/>
  <c r="AO417" i="6" s="1"/>
  <c r="E416" i="6"/>
  <c r="AO416" i="6" s="1"/>
  <c r="E415" i="6"/>
  <c r="AO415" i="6" s="1"/>
  <c r="E414" i="6"/>
  <c r="AO414" i="6" s="1"/>
  <c r="E413" i="6"/>
  <c r="AO413" i="6" s="1"/>
  <c r="E412" i="6"/>
  <c r="AO412" i="6" s="1"/>
  <c r="E411" i="6"/>
  <c r="AO411" i="6" s="1"/>
  <c r="E410" i="6"/>
  <c r="AO410" i="6" s="1"/>
  <c r="E409" i="6"/>
  <c r="AO409" i="6" s="1"/>
  <c r="E408" i="6"/>
  <c r="AO408" i="6" s="1"/>
  <c r="E407" i="6"/>
  <c r="AO407" i="6" s="1"/>
  <c r="E406" i="6"/>
  <c r="AO406" i="6" s="1"/>
  <c r="E405" i="6"/>
  <c r="AO405" i="6" s="1"/>
  <c r="E404" i="6"/>
  <c r="AO404" i="6" s="1"/>
  <c r="E403" i="6"/>
  <c r="AO403" i="6" s="1"/>
  <c r="E402" i="6"/>
  <c r="AO402" i="6" s="1"/>
  <c r="E401" i="6"/>
  <c r="AO401" i="6" s="1"/>
  <c r="E400" i="6"/>
  <c r="AO400" i="6" s="1"/>
  <c r="E399" i="6"/>
  <c r="AO399" i="6" s="1"/>
  <c r="E398" i="6"/>
  <c r="AO398" i="6" s="1"/>
  <c r="E397" i="6"/>
  <c r="AO397" i="6" s="1"/>
  <c r="E396" i="6"/>
  <c r="AO396" i="6" s="1"/>
  <c r="E395" i="6"/>
  <c r="AO395" i="6" s="1"/>
  <c r="E394" i="6"/>
  <c r="AO394" i="6" s="1"/>
  <c r="E393" i="6"/>
  <c r="AO393" i="6" s="1"/>
  <c r="E392" i="6"/>
  <c r="AO392" i="6" s="1"/>
  <c r="E391" i="6"/>
  <c r="AO391" i="6" s="1"/>
  <c r="E390" i="6"/>
  <c r="AO390" i="6" s="1"/>
  <c r="E389" i="6"/>
  <c r="AO389" i="6" s="1"/>
  <c r="E388" i="6"/>
  <c r="AO388" i="6" s="1"/>
  <c r="E387" i="6"/>
  <c r="AO387" i="6" s="1"/>
  <c r="E386" i="6"/>
  <c r="AO386" i="6" s="1"/>
  <c r="E385" i="6"/>
  <c r="AO385" i="6" s="1"/>
  <c r="E384" i="6"/>
  <c r="AO384" i="6" s="1"/>
  <c r="E383" i="6"/>
  <c r="AO383" i="6" s="1"/>
  <c r="E382" i="6"/>
  <c r="AO382" i="6" s="1"/>
  <c r="E381" i="6"/>
  <c r="AO381" i="6" s="1"/>
  <c r="E380" i="6"/>
  <c r="AO380" i="6" s="1"/>
  <c r="E379" i="6"/>
  <c r="AO379" i="6" s="1"/>
  <c r="E378" i="6"/>
  <c r="AO378" i="6" s="1"/>
  <c r="E377" i="6"/>
  <c r="AO377" i="6" s="1"/>
  <c r="E376" i="6"/>
  <c r="AO376" i="6" s="1"/>
  <c r="E375" i="6"/>
  <c r="AO375" i="6" s="1"/>
  <c r="E374" i="6"/>
  <c r="AO374" i="6" s="1"/>
  <c r="E373" i="6"/>
  <c r="AO373" i="6" s="1"/>
  <c r="E372" i="6"/>
  <c r="AO372" i="6" s="1"/>
  <c r="E371" i="6"/>
  <c r="AO371" i="6" s="1"/>
  <c r="E370" i="6"/>
  <c r="AO370" i="6" s="1"/>
  <c r="E369" i="6"/>
  <c r="AO369" i="6" s="1"/>
  <c r="E368" i="6"/>
  <c r="AO368" i="6" s="1"/>
  <c r="E367" i="6"/>
  <c r="AO367" i="6" s="1"/>
  <c r="E366" i="6"/>
  <c r="AO366" i="6" s="1"/>
  <c r="E365" i="6"/>
  <c r="AO365" i="6" s="1"/>
  <c r="E364" i="6"/>
  <c r="AO364" i="6" s="1"/>
  <c r="E363" i="6"/>
  <c r="AO363" i="6" s="1"/>
  <c r="E362" i="6"/>
  <c r="AO362" i="6" s="1"/>
  <c r="E361" i="6"/>
  <c r="AO361" i="6" s="1"/>
  <c r="E360" i="6"/>
  <c r="AO360" i="6" s="1"/>
  <c r="E359" i="6"/>
  <c r="AO359" i="6" s="1"/>
  <c r="E358" i="6"/>
  <c r="AO358" i="6" s="1"/>
  <c r="E357" i="6"/>
  <c r="AO357" i="6" s="1"/>
  <c r="E356" i="6"/>
  <c r="AO356" i="6" s="1"/>
  <c r="E355" i="6"/>
  <c r="AO355" i="6" s="1"/>
  <c r="E354" i="6"/>
  <c r="AO354" i="6" s="1"/>
  <c r="E353" i="6"/>
  <c r="AO353" i="6" s="1"/>
  <c r="E352" i="6"/>
  <c r="AO352" i="6" s="1"/>
  <c r="E351" i="6"/>
  <c r="AO351" i="6" s="1"/>
  <c r="E350" i="6"/>
  <c r="AO350" i="6" s="1"/>
  <c r="E349" i="6"/>
  <c r="AO349" i="6" s="1"/>
  <c r="E348" i="6"/>
  <c r="AO348" i="6" s="1"/>
  <c r="E347" i="6"/>
  <c r="AO347" i="6" s="1"/>
  <c r="E346" i="6"/>
  <c r="AO346" i="6" s="1"/>
  <c r="E345" i="6"/>
  <c r="AO345" i="6" s="1"/>
  <c r="E344" i="6"/>
  <c r="AO344" i="6" s="1"/>
  <c r="E343" i="6"/>
  <c r="AO343" i="6" s="1"/>
  <c r="E342" i="6"/>
  <c r="AO342" i="6" s="1"/>
  <c r="E341" i="6"/>
  <c r="AO341" i="6" s="1"/>
  <c r="E340" i="6"/>
  <c r="AO340" i="6" s="1"/>
  <c r="E339" i="6"/>
  <c r="AO339" i="6" s="1"/>
  <c r="E338" i="6"/>
  <c r="AO338" i="6" s="1"/>
  <c r="E337" i="6"/>
  <c r="AO337" i="6" s="1"/>
  <c r="E336" i="6"/>
  <c r="AO336" i="6" s="1"/>
  <c r="E335" i="6"/>
  <c r="AO335" i="6" s="1"/>
  <c r="E334" i="6"/>
  <c r="AO334" i="6" s="1"/>
  <c r="E333" i="6"/>
  <c r="AO333" i="6" s="1"/>
  <c r="E332" i="6"/>
  <c r="AO332" i="6" s="1"/>
  <c r="E331" i="6"/>
  <c r="AO331" i="6" s="1"/>
  <c r="E330" i="6"/>
  <c r="AO330" i="6" s="1"/>
  <c r="E329" i="6"/>
  <c r="AO329" i="6" s="1"/>
  <c r="E328" i="6"/>
  <c r="AO328" i="6" s="1"/>
  <c r="E327" i="6"/>
  <c r="AO327" i="6" s="1"/>
  <c r="E326" i="6"/>
  <c r="AO326" i="6" s="1"/>
  <c r="E325" i="6"/>
  <c r="AO325" i="6" s="1"/>
  <c r="E324" i="6"/>
  <c r="AO324" i="6" s="1"/>
  <c r="E323" i="6"/>
  <c r="AO323" i="6" s="1"/>
  <c r="E322" i="6"/>
  <c r="AO322" i="6" s="1"/>
  <c r="E321" i="6"/>
  <c r="AO321" i="6" s="1"/>
  <c r="E320" i="6"/>
  <c r="AO320" i="6" s="1"/>
  <c r="E319" i="6"/>
  <c r="AO319" i="6" s="1"/>
  <c r="E318" i="6"/>
  <c r="AO318" i="6" s="1"/>
  <c r="E317" i="6"/>
  <c r="AO317" i="6" s="1"/>
  <c r="E316" i="6"/>
  <c r="AO316" i="6" s="1"/>
  <c r="E315" i="6"/>
  <c r="AO315" i="6" s="1"/>
  <c r="E314" i="6"/>
  <c r="AO314" i="6" s="1"/>
  <c r="E313" i="6"/>
  <c r="AO313" i="6" s="1"/>
  <c r="E312" i="6"/>
  <c r="AO312" i="6" s="1"/>
  <c r="E311" i="6"/>
  <c r="AO311" i="6" s="1"/>
  <c r="E310" i="6"/>
  <c r="AO310" i="6" s="1"/>
  <c r="E309" i="6"/>
  <c r="AO309" i="6" s="1"/>
  <c r="E308" i="6"/>
  <c r="AO308" i="6" s="1"/>
  <c r="E307" i="6"/>
  <c r="AO307" i="6" s="1"/>
  <c r="E306" i="6"/>
  <c r="AO306" i="6" s="1"/>
  <c r="E305" i="6"/>
  <c r="AO305" i="6" s="1"/>
  <c r="E304" i="6"/>
  <c r="AO304" i="6" s="1"/>
  <c r="E303" i="6"/>
  <c r="AO303" i="6" s="1"/>
  <c r="E302" i="6"/>
  <c r="AO302" i="6" s="1"/>
  <c r="E301" i="6"/>
  <c r="AO301" i="6" s="1"/>
  <c r="E300" i="6"/>
  <c r="AO300" i="6" s="1"/>
  <c r="E299" i="6"/>
  <c r="AO299" i="6" s="1"/>
  <c r="E298" i="6"/>
  <c r="AO298" i="6" s="1"/>
  <c r="E297" i="6"/>
  <c r="AO297" i="6" s="1"/>
  <c r="E296" i="6"/>
  <c r="AO296" i="6" s="1"/>
  <c r="E295" i="6"/>
  <c r="AO295" i="6" s="1"/>
  <c r="E294" i="6"/>
  <c r="AO294" i="6" s="1"/>
  <c r="E293" i="6"/>
  <c r="AO293" i="6" s="1"/>
  <c r="E292" i="6"/>
  <c r="AO292" i="6" s="1"/>
  <c r="E291" i="6"/>
  <c r="AO291" i="6" s="1"/>
  <c r="E290" i="6"/>
  <c r="AO290" i="6" s="1"/>
  <c r="E289" i="6"/>
  <c r="AO289" i="6" s="1"/>
  <c r="E288" i="6"/>
  <c r="AO288" i="6" s="1"/>
  <c r="E287" i="6"/>
  <c r="AO287" i="6" s="1"/>
  <c r="E286" i="6"/>
  <c r="AO286" i="6" s="1"/>
  <c r="E285" i="6"/>
  <c r="AO285" i="6" s="1"/>
  <c r="E284" i="6"/>
  <c r="AO284" i="6" s="1"/>
  <c r="E283" i="6"/>
  <c r="AO283" i="6" s="1"/>
  <c r="E282" i="6"/>
  <c r="AO282" i="6" s="1"/>
  <c r="E281" i="6"/>
  <c r="AO281" i="6" s="1"/>
  <c r="E280" i="6"/>
  <c r="AO280" i="6" s="1"/>
  <c r="E279" i="6"/>
  <c r="AO279" i="6" s="1"/>
  <c r="E278" i="6"/>
  <c r="AO278" i="6" s="1"/>
  <c r="E277" i="6"/>
  <c r="AO277" i="6" s="1"/>
  <c r="E276" i="6"/>
  <c r="AO276" i="6" s="1"/>
  <c r="E275" i="6"/>
  <c r="AO275" i="6" s="1"/>
  <c r="E274" i="6"/>
  <c r="AO274" i="6" s="1"/>
  <c r="E273" i="6"/>
  <c r="AO273" i="6" s="1"/>
  <c r="E272" i="6"/>
  <c r="AO272" i="6" s="1"/>
  <c r="E271" i="6"/>
  <c r="AO271" i="6" s="1"/>
  <c r="E270" i="6"/>
  <c r="AO270" i="6" s="1"/>
  <c r="E269" i="6"/>
  <c r="AO269" i="6" s="1"/>
  <c r="E268" i="6"/>
  <c r="AO268" i="6" s="1"/>
  <c r="E267" i="6"/>
  <c r="AO267" i="6" s="1"/>
  <c r="E266" i="6"/>
  <c r="AO266" i="6" s="1"/>
  <c r="E265" i="6"/>
  <c r="AO265" i="6" s="1"/>
  <c r="E264" i="6"/>
  <c r="AO264" i="6" s="1"/>
  <c r="E263" i="6"/>
  <c r="AO263" i="6" s="1"/>
  <c r="E262" i="6"/>
  <c r="AO262" i="6" s="1"/>
  <c r="E261" i="6"/>
  <c r="AO261" i="6" s="1"/>
  <c r="E260" i="6"/>
  <c r="AO260" i="6" s="1"/>
  <c r="E259" i="6"/>
  <c r="AO259" i="6" s="1"/>
  <c r="E258" i="6"/>
  <c r="AO258" i="6" s="1"/>
  <c r="E257" i="6"/>
  <c r="AO257" i="6" s="1"/>
  <c r="E256" i="6"/>
  <c r="AO256" i="6" s="1"/>
  <c r="E255" i="6"/>
  <c r="AO255" i="6" s="1"/>
  <c r="E254" i="6"/>
  <c r="AO254" i="6" s="1"/>
  <c r="E253" i="6"/>
  <c r="AO253" i="6" s="1"/>
  <c r="E252" i="6"/>
  <c r="AO252" i="6" s="1"/>
  <c r="E251" i="6"/>
  <c r="AO251" i="6" s="1"/>
  <c r="E250" i="6"/>
  <c r="AO250" i="6" s="1"/>
  <c r="E249" i="6"/>
  <c r="AO249" i="6" s="1"/>
  <c r="E248" i="6"/>
  <c r="AO248" i="6" s="1"/>
  <c r="E247" i="6"/>
  <c r="AO247" i="6" s="1"/>
  <c r="E246" i="6"/>
  <c r="AO246" i="6" s="1"/>
  <c r="E245" i="6"/>
  <c r="AO245" i="6" s="1"/>
  <c r="E244" i="6"/>
  <c r="AO244" i="6" s="1"/>
  <c r="E243" i="6"/>
  <c r="AO243" i="6" s="1"/>
  <c r="E242" i="6"/>
  <c r="AO242" i="6" s="1"/>
  <c r="E241" i="6"/>
  <c r="AO241" i="6" s="1"/>
  <c r="E240" i="6"/>
  <c r="AO240" i="6" s="1"/>
  <c r="E239" i="6"/>
  <c r="AO239" i="6" s="1"/>
  <c r="E238" i="6"/>
  <c r="AO238" i="6" s="1"/>
  <c r="E237" i="6"/>
  <c r="AO237" i="6" s="1"/>
  <c r="E236" i="6"/>
  <c r="AO236" i="6" s="1"/>
  <c r="E235" i="6"/>
  <c r="AO235" i="6" s="1"/>
  <c r="E234" i="6"/>
  <c r="AO234" i="6" s="1"/>
  <c r="E233" i="6"/>
  <c r="AO233" i="6" s="1"/>
  <c r="E232" i="6"/>
  <c r="AO232" i="6" s="1"/>
  <c r="E231" i="6"/>
  <c r="AO231" i="6" s="1"/>
  <c r="E230" i="6"/>
  <c r="AO230" i="6" s="1"/>
  <c r="E229" i="6"/>
  <c r="AO229" i="6" s="1"/>
  <c r="E228" i="6"/>
  <c r="AO228" i="6" s="1"/>
  <c r="E227" i="6"/>
  <c r="AO227" i="6" s="1"/>
  <c r="E226" i="6"/>
  <c r="AO226" i="6" s="1"/>
  <c r="E225" i="6"/>
  <c r="AO225" i="6" s="1"/>
  <c r="E224" i="6"/>
  <c r="AO224" i="6" s="1"/>
  <c r="E223" i="6"/>
  <c r="AO223" i="6" s="1"/>
  <c r="E222" i="6"/>
  <c r="AO222" i="6" s="1"/>
  <c r="E221" i="6"/>
  <c r="AO221" i="6" s="1"/>
  <c r="E220" i="6"/>
  <c r="AO220" i="6" s="1"/>
  <c r="E219" i="6"/>
  <c r="AO219" i="6" s="1"/>
  <c r="E218" i="6"/>
  <c r="AO218" i="6" s="1"/>
  <c r="E217" i="6"/>
  <c r="AO217" i="6" s="1"/>
  <c r="E216" i="6"/>
  <c r="AO216" i="6" s="1"/>
  <c r="E215" i="6"/>
  <c r="AO215" i="6" s="1"/>
  <c r="E214" i="6"/>
  <c r="AO214" i="6" s="1"/>
  <c r="E213" i="6"/>
  <c r="AO213" i="6" s="1"/>
  <c r="E212" i="6"/>
  <c r="AO212" i="6" s="1"/>
  <c r="E211" i="6"/>
  <c r="AO211" i="6" s="1"/>
  <c r="E210" i="6"/>
  <c r="AO210" i="6" s="1"/>
  <c r="E209" i="6"/>
  <c r="AO209" i="6" s="1"/>
  <c r="E208" i="6"/>
  <c r="AO208" i="6" s="1"/>
  <c r="E207" i="6"/>
  <c r="AO207" i="6" s="1"/>
  <c r="E206" i="6"/>
  <c r="AO206" i="6" s="1"/>
  <c r="E205" i="6"/>
  <c r="AO205" i="6" s="1"/>
  <c r="E204" i="6"/>
  <c r="AO204" i="6" s="1"/>
  <c r="E203" i="6"/>
  <c r="AO203" i="6" s="1"/>
  <c r="E202" i="6"/>
  <c r="AO202" i="6" s="1"/>
  <c r="E201" i="6"/>
  <c r="AO201" i="6" s="1"/>
  <c r="E200" i="6"/>
  <c r="AO200" i="6" s="1"/>
  <c r="E199" i="6"/>
  <c r="AO199" i="6" s="1"/>
  <c r="E198" i="6"/>
  <c r="AO198" i="6" s="1"/>
  <c r="E197" i="6"/>
  <c r="AO197" i="6" s="1"/>
  <c r="E196" i="6"/>
  <c r="AO196" i="6" s="1"/>
  <c r="E195" i="6"/>
  <c r="AO195" i="6" s="1"/>
  <c r="E194" i="6"/>
  <c r="AO194" i="6" s="1"/>
  <c r="E193" i="6"/>
  <c r="AO193" i="6" s="1"/>
  <c r="E192" i="6"/>
  <c r="AO192" i="6" s="1"/>
  <c r="E191" i="6"/>
  <c r="AO191" i="6" s="1"/>
  <c r="E190" i="6"/>
  <c r="AO190" i="6" s="1"/>
  <c r="E189" i="6"/>
  <c r="AO189" i="6" s="1"/>
  <c r="E188" i="6"/>
  <c r="AO188" i="6" s="1"/>
  <c r="E187" i="6"/>
  <c r="AO187" i="6" s="1"/>
  <c r="E186" i="6"/>
  <c r="AO186" i="6" s="1"/>
  <c r="E185" i="6"/>
  <c r="AO185" i="6" s="1"/>
  <c r="E184" i="6"/>
  <c r="AO184" i="6" s="1"/>
  <c r="E183" i="6"/>
  <c r="AO183" i="6" s="1"/>
  <c r="E182" i="6"/>
  <c r="AO182" i="6" s="1"/>
  <c r="E181" i="6"/>
  <c r="AO181" i="6" s="1"/>
  <c r="E180" i="6"/>
  <c r="AO180" i="6" s="1"/>
  <c r="E179" i="6"/>
  <c r="AO179" i="6" s="1"/>
  <c r="E178" i="6"/>
  <c r="AO178" i="6" s="1"/>
  <c r="E177" i="6"/>
  <c r="AO177" i="6" s="1"/>
  <c r="E176" i="6"/>
  <c r="AO176" i="6" s="1"/>
  <c r="E175" i="6"/>
  <c r="AO175" i="6" s="1"/>
  <c r="E174" i="6"/>
  <c r="AO174" i="6" s="1"/>
  <c r="E173" i="6"/>
  <c r="AO173" i="6" s="1"/>
  <c r="E172" i="6"/>
  <c r="AO172" i="6" s="1"/>
  <c r="E171" i="6"/>
  <c r="AO171" i="6" s="1"/>
  <c r="E170" i="6"/>
  <c r="AO170" i="6" s="1"/>
  <c r="E169" i="6"/>
  <c r="AO169" i="6" s="1"/>
  <c r="E168" i="6"/>
  <c r="AO168" i="6" s="1"/>
  <c r="E167" i="6"/>
  <c r="AO167" i="6" s="1"/>
  <c r="E166" i="6"/>
  <c r="AO166" i="6" s="1"/>
  <c r="E165" i="6"/>
  <c r="AO165" i="6" s="1"/>
  <c r="E164" i="6"/>
  <c r="AO164" i="6" s="1"/>
  <c r="E163" i="6"/>
  <c r="AO163" i="6" s="1"/>
  <c r="E162" i="6"/>
  <c r="AO162" i="6" s="1"/>
  <c r="E161" i="6"/>
  <c r="AO161" i="6" s="1"/>
  <c r="E160" i="6"/>
  <c r="AO160" i="6" s="1"/>
  <c r="E159" i="6"/>
  <c r="AO159" i="6" s="1"/>
  <c r="E158" i="6"/>
  <c r="AO158" i="6" s="1"/>
  <c r="E157" i="6"/>
  <c r="AO157" i="6" s="1"/>
  <c r="E156" i="6"/>
  <c r="AO156" i="6" s="1"/>
  <c r="E155" i="6"/>
  <c r="AO155" i="6" s="1"/>
  <c r="E154" i="6"/>
  <c r="AO154" i="6" s="1"/>
  <c r="E153" i="6"/>
  <c r="AO153" i="6" s="1"/>
  <c r="E152" i="6"/>
  <c r="AO152" i="6" s="1"/>
  <c r="E151" i="6"/>
  <c r="AO151" i="6" s="1"/>
  <c r="E150" i="6"/>
  <c r="AO150" i="6" s="1"/>
  <c r="E149" i="6"/>
  <c r="AO149" i="6" s="1"/>
  <c r="E148" i="6"/>
  <c r="AO148" i="6" s="1"/>
  <c r="E147" i="6"/>
  <c r="AO147" i="6" s="1"/>
  <c r="E146" i="6"/>
  <c r="AO146" i="6" s="1"/>
  <c r="E145" i="6"/>
  <c r="AO145" i="6" s="1"/>
  <c r="E144" i="6"/>
  <c r="AO144" i="6" s="1"/>
  <c r="E143" i="6"/>
  <c r="AO143" i="6" s="1"/>
  <c r="E142" i="6"/>
  <c r="AO142" i="6" s="1"/>
  <c r="E141" i="6"/>
  <c r="AO141" i="6" s="1"/>
  <c r="E140" i="6"/>
  <c r="AO140" i="6" s="1"/>
  <c r="E139" i="6"/>
  <c r="AO139" i="6" s="1"/>
  <c r="E138" i="6"/>
  <c r="AO138" i="6" s="1"/>
  <c r="E137" i="6"/>
  <c r="AO137" i="6" s="1"/>
  <c r="E136" i="6"/>
  <c r="AO136" i="6" s="1"/>
  <c r="E135" i="6"/>
  <c r="AO135" i="6" s="1"/>
  <c r="E134" i="6"/>
  <c r="AO134" i="6" s="1"/>
  <c r="E133" i="6"/>
  <c r="AO133" i="6" s="1"/>
  <c r="E132" i="6"/>
  <c r="AO132" i="6" s="1"/>
  <c r="E131" i="6"/>
  <c r="AO131" i="6" s="1"/>
  <c r="E130" i="6"/>
  <c r="AO130" i="6" s="1"/>
  <c r="E129" i="6"/>
  <c r="AO129" i="6" s="1"/>
  <c r="E128" i="6"/>
  <c r="AO128" i="6" s="1"/>
  <c r="E127" i="6"/>
  <c r="AO127" i="6" s="1"/>
  <c r="E126" i="6"/>
  <c r="AO126" i="6" s="1"/>
  <c r="E125" i="6"/>
  <c r="AO125" i="6" s="1"/>
  <c r="E124" i="6"/>
  <c r="AO124" i="6" s="1"/>
  <c r="E123" i="6"/>
  <c r="AO123" i="6" s="1"/>
  <c r="E122" i="6"/>
  <c r="AO122" i="6" s="1"/>
  <c r="E121" i="6"/>
  <c r="AO121" i="6" s="1"/>
  <c r="E120" i="6"/>
  <c r="AO120" i="6" s="1"/>
  <c r="E119" i="6"/>
  <c r="AO119" i="6" s="1"/>
  <c r="E118" i="6"/>
  <c r="AO118" i="6" s="1"/>
  <c r="E117" i="6"/>
  <c r="AO117" i="6" s="1"/>
  <c r="E116" i="6"/>
  <c r="AO116" i="6" s="1"/>
  <c r="E115" i="6"/>
  <c r="AO115" i="6" s="1"/>
  <c r="E114" i="6"/>
  <c r="AO114" i="6" s="1"/>
  <c r="E113" i="6"/>
  <c r="AO113" i="6" s="1"/>
  <c r="E112" i="6"/>
  <c r="AO112" i="6" s="1"/>
  <c r="E111" i="6"/>
  <c r="AO111" i="6" s="1"/>
  <c r="E110" i="6"/>
  <c r="AO110" i="6" s="1"/>
  <c r="E109" i="6"/>
  <c r="AO109" i="6" s="1"/>
  <c r="E108" i="6"/>
  <c r="AO108" i="6" s="1"/>
  <c r="E107" i="6"/>
  <c r="AO107" i="6" s="1"/>
  <c r="E106" i="6"/>
  <c r="AO106" i="6" s="1"/>
  <c r="E105" i="6"/>
  <c r="AO105" i="6" s="1"/>
  <c r="E104" i="6"/>
  <c r="AO104" i="6" s="1"/>
  <c r="E103" i="6"/>
  <c r="AO103" i="6" s="1"/>
  <c r="E102" i="6"/>
  <c r="AO102" i="6" s="1"/>
  <c r="E101" i="6"/>
  <c r="AO101" i="6" s="1"/>
  <c r="E100" i="6"/>
  <c r="AO100" i="6" s="1"/>
  <c r="E99" i="6"/>
  <c r="AO99" i="6" s="1"/>
  <c r="E98" i="6"/>
  <c r="AO98" i="6" s="1"/>
  <c r="E97" i="6"/>
  <c r="AO97" i="6" s="1"/>
  <c r="E96" i="6"/>
  <c r="AO96" i="6" s="1"/>
  <c r="E95" i="6"/>
  <c r="AO95" i="6" s="1"/>
  <c r="E94" i="6"/>
  <c r="AO94" i="6" s="1"/>
  <c r="E93" i="6"/>
  <c r="AO93" i="6" s="1"/>
  <c r="E92" i="6"/>
  <c r="AO92" i="6" s="1"/>
  <c r="E91" i="6"/>
  <c r="AO91" i="6" s="1"/>
  <c r="E90" i="6"/>
  <c r="AO90" i="6" s="1"/>
  <c r="E89" i="6"/>
  <c r="AO89" i="6" s="1"/>
  <c r="E88" i="6"/>
  <c r="AO88" i="6" s="1"/>
  <c r="E87" i="6"/>
  <c r="AO87" i="6" s="1"/>
  <c r="E86" i="6"/>
  <c r="AO86" i="6" s="1"/>
  <c r="E85" i="6"/>
  <c r="AO85" i="6" s="1"/>
  <c r="E84" i="6"/>
  <c r="AO84" i="6" s="1"/>
  <c r="E83" i="6"/>
  <c r="AO83" i="6" s="1"/>
  <c r="E82" i="6"/>
  <c r="AO82" i="6" s="1"/>
  <c r="E81" i="6"/>
  <c r="AO81" i="6" s="1"/>
  <c r="E80" i="6"/>
  <c r="AO80" i="6" s="1"/>
  <c r="E79" i="6"/>
  <c r="AO79" i="6" s="1"/>
  <c r="E78" i="6"/>
  <c r="AO78" i="6" s="1"/>
  <c r="E77" i="6"/>
  <c r="AO77" i="6" s="1"/>
  <c r="E76" i="6"/>
  <c r="AO76" i="6" s="1"/>
  <c r="E75" i="6"/>
  <c r="AO75" i="6" s="1"/>
  <c r="E74" i="6"/>
  <c r="AO74" i="6" s="1"/>
  <c r="E73" i="6"/>
  <c r="AO73" i="6" s="1"/>
  <c r="E72" i="6"/>
  <c r="AO72" i="6" s="1"/>
  <c r="E71" i="6"/>
  <c r="AO71" i="6" s="1"/>
  <c r="E70" i="6"/>
  <c r="AO70" i="6" s="1"/>
  <c r="E69" i="6"/>
  <c r="AO69" i="6" s="1"/>
  <c r="E68" i="6"/>
  <c r="AO68" i="6" s="1"/>
  <c r="E67" i="6"/>
  <c r="AO67" i="6" s="1"/>
  <c r="E66" i="6"/>
  <c r="AO66" i="6" s="1"/>
  <c r="E65" i="6"/>
  <c r="AO65" i="6" s="1"/>
  <c r="E64" i="6"/>
  <c r="AO64" i="6" s="1"/>
  <c r="E63" i="6"/>
  <c r="AO63" i="6" s="1"/>
  <c r="E62" i="6"/>
  <c r="AO62" i="6" s="1"/>
  <c r="E61" i="6"/>
  <c r="AO61" i="6" s="1"/>
  <c r="E60" i="6"/>
  <c r="AO60" i="6" s="1"/>
  <c r="E59" i="6"/>
  <c r="AO59" i="6" s="1"/>
  <c r="E58" i="6"/>
  <c r="AO58" i="6" s="1"/>
  <c r="E57" i="6"/>
  <c r="AO57" i="6" s="1"/>
  <c r="E56" i="6"/>
  <c r="AO56" i="6" s="1"/>
  <c r="E55" i="6"/>
  <c r="AO55" i="6" s="1"/>
  <c r="E54" i="6"/>
  <c r="AO54" i="6" s="1"/>
  <c r="E53" i="6"/>
  <c r="AO53" i="6" s="1"/>
  <c r="E52" i="6"/>
  <c r="AO52" i="6" s="1"/>
  <c r="E51" i="6"/>
  <c r="AO51" i="6" s="1"/>
  <c r="E50" i="6"/>
  <c r="AO50" i="6" s="1"/>
  <c r="E49" i="6"/>
  <c r="AO49" i="6" s="1"/>
  <c r="E48" i="6"/>
  <c r="AO48" i="6" s="1"/>
  <c r="E47" i="6"/>
  <c r="AO47" i="6" s="1"/>
  <c r="E46" i="6"/>
  <c r="AO46" i="6" s="1"/>
  <c r="E45" i="6"/>
  <c r="AO45" i="6" s="1"/>
  <c r="E44" i="6"/>
  <c r="AO44" i="6" s="1"/>
  <c r="E43" i="6"/>
  <c r="AO43" i="6" s="1"/>
  <c r="E42" i="6"/>
  <c r="AO42" i="6" s="1"/>
  <c r="E41" i="6"/>
  <c r="AO41" i="6" s="1"/>
  <c r="E40" i="6"/>
  <c r="AO40" i="6" s="1"/>
  <c r="E39" i="6"/>
  <c r="AO39" i="6" s="1"/>
  <c r="E38" i="6"/>
  <c r="AO38" i="6" s="1"/>
  <c r="E37" i="6"/>
  <c r="AO37" i="6" s="1"/>
  <c r="E36" i="6"/>
  <c r="AO36" i="6" s="1"/>
  <c r="E35" i="6"/>
  <c r="AO35" i="6" s="1"/>
  <c r="E34" i="6"/>
  <c r="AO34" i="6" s="1"/>
  <c r="E33" i="6"/>
  <c r="AO33" i="6" s="1"/>
  <c r="E32" i="6"/>
  <c r="AO32" i="6" s="1"/>
  <c r="E31" i="6"/>
  <c r="AO31" i="6" s="1"/>
  <c r="E30" i="6"/>
  <c r="AO30" i="6" s="1"/>
  <c r="E29" i="6"/>
  <c r="AO29" i="6" s="1"/>
  <c r="E28" i="6"/>
  <c r="AO28" i="6" s="1"/>
  <c r="E27" i="6"/>
  <c r="AO27" i="6" s="1"/>
  <c r="E26" i="6"/>
  <c r="AO26" i="6" s="1"/>
  <c r="E25" i="6"/>
  <c r="AO25" i="6" s="1"/>
  <c r="E24" i="6"/>
  <c r="AO24" i="6" s="1"/>
  <c r="E23" i="6"/>
  <c r="AO23" i="6" s="1"/>
  <c r="E22" i="6"/>
  <c r="AO22" i="6" s="1"/>
  <c r="E21" i="6"/>
  <c r="AO21" i="6" s="1"/>
  <c r="E20" i="6"/>
  <c r="AO20" i="6" s="1"/>
  <c r="E19" i="6"/>
  <c r="AO19" i="6" s="1"/>
  <c r="E18" i="6"/>
  <c r="AO18" i="6" s="1"/>
  <c r="E17" i="6"/>
  <c r="AO17" i="6" s="1"/>
  <c r="E16" i="6"/>
  <c r="AO16" i="6" s="1"/>
  <c r="E15" i="6"/>
  <c r="AO15" i="6" s="1"/>
  <c r="E14" i="6"/>
  <c r="AO14" i="6" s="1"/>
  <c r="E13" i="6"/>
  <c r="AO13" i="6" s="1"/>
  <c r="E9" i="6"/>
  <c r="AO9" i="6" s="1"/>
  <c r="E8" i="6"/>
  <c r="AO8" i="6" s="1"/>
  <c r="E7" i="6"/>
  <c r="AO7" i="6" s="1"/>
  <c r="E6" i="6"/>
  <c r="AO6" i="6" s="1"/>
  <c r="E5" i="6"/>
  <c r="AO5" i="6" s="1"/>
  <c r="E4" i="6"/>
  <c r="AO4" i="6" s="1"/>
  <c r="E3" i="6"/>
  <c r="V7" i="6" l="1"/>
  <c r="W7" i="6"/>
  <c r="Y7" i="6"/>
  <c r="AA7" i="6" s="1"/>
  <c r="AC7" i="6" s="1"/>
  <c r="AR894" i="6"/>
  <c r="AR1010" i="6"/>
  <c r="AR1126" i="6"/>
  <c r="AR838" i="6"/>
  <c r="AR850" i="6"/>
  <c r="AR910" i="6"/>
  <c r="AR922" i="6"/>
  <c r="AR994" i="6"/>
  <c r="AR1042" i="6"/>
  <c r="AR1070" i="6"/>
  <c r="AR1114" i="6"/>
  <c r="AR1186" i="6"/>
  <c r="AR1198" i="6"/>
  <c r="AR1226" i="6"/>
  <c r="AR1334" i="6"/>
  <c r="AR1346" i="6"/>
  <c r="AR1390" i="6"/>
  <c r="AR1418" i="6"/>
  <c r="AR1430" i="6"/>
  <c r="AR1566" i="6"/>
  <c r="AR1578" i="6"/>
  <c r="AR1358" i="6"/>
  <c r="AR2394" i="6"/>
  <c r="AR1562" i="6"/>
  <c r="AR1574" i="6"/>
  <c r="AR114" i="6"/>
  <c r="AR346" i="6"/>
  <c r="AR614" i="6"/>
  <c r="AR846" i="6"/>
  <c r="AR986" i="6"/>
  <c r="AR1002" i="6"/>
  <c r="AR1194" i="6"/>
  <c r="AR1234" i="6"/>
  <c r="AR1426" i="6"/>
  <c r="AR2142" i="6"/>
  <c r="AR2158" i="6"/>
  <c r="AR2274" i="6"/>
  <c r="AR2390" i="6"/>
  <c r="AR58" i="6"/>
  <c r="AR70" i="6"/>
  <c r="AR214" i="6"/>
  <c r="AR226" i="6"/>
  <c r="AR322" i="6"/>
  <c r="AR334" i="6"/>
  <c r="AR406" i="6"/>
  <c r="AR482" i="6"/>
  <c r="AR494" i="6"/>
  <c r="AR514" i="6"/>
  <c r="AR558" i="6"/>
  <c r="AR630" i="6"/>
  <c r="AR674" i="6"/>
  <c r="AR686" i="6"/>
  <c r="AR714" i="6"/>
  <c r="AR726" i="6"/>
  <c r="AR834" i="6"/>
  <c r="AR906" i="6"/>
  <c r="AR918" i="6"/>
  <c r="AR990" i="6"/>
  <c r="AR1054" i="6"/>
  <c r="AR1066" i="6"/>
  <c r="AR1110" i="6"/>
  <c r="AR1182" i="6"/>
  <c r="AR1210" i="6"/>
  <c r="AR1222" i="6"/>
  <c r="AR1330" i="6"/>
  <c r="AR1342" i="6"/>
  <c r="AR1402" i="6"/>
  <c r="AR1414" i="6"/>
  <c r="AR2102" i="6"/>
  <c r="AR2114" i="6"/>
  <c r="AR2146" i="6"/>
  <c r="AR2174" i="6"/>
  <c r="AR2258" i="6"/>
  <c r="AR174" i="6"/>
  <c r="AR186" i="6"/>
  <c r="AR18" i="6"/>
  <c r="AR30" i="6"/>
  <c r="AR102" i="6"/>
  <c r="AR134" i="6"/>
  <c r="AR146" i="6"/>
  <c r="AR14" i="6"/>
  <c r="AR26" i="6"/>
  <c r="AR86" i="6"/>
  <c r="AR98" i="6"/>
  <c r="AR130" i="6"/>
  <c r="AR142" i="6"/>
  <c r="AR158" i="6"/>
  <c r="AR170" i="6"/>
  <c r="AR242" i="6"/>
  <c r="AR258" i="6"/>
  <c r="AR290" i="6"/>
  <c r="AR318" i="6"/>
  <c r="AR362" i="6"/>
  <c r="AR374" i="6"/>
  <c r="AR434" i="6"/>
  <c r="AR446" i="6"/>
  <c r="AR466" i="6"/>
  <c r="AR478" i="6"/>
  <c r="AR526" i="6"/>
  <c r="AR586" i="6"/>
  <c r="AR598" i="6"/>
  <c r="AR642" i="6"/>
  <c r="AR658" i="6"/>
  <c r="AR670" i="6"/>
  <c r="AR742" i="6"/>
  <c r="AR758" i="6"/>
  <c r="AR790" i="6"/>
  <c r="AR818" i="6"/>
  <c r="AR830" i="6"/>
  <c r="AR862" i="6"/>
  <c r="AR874" i="6"/>
  <c r="AR934" i="6"/>
  <c r="AR946" i="6"/>
  <c r="AR974" i="6"/>
  <c r="AR1006" i="6"/>
  <c r="AR1022" i="6"/>
  <c r="AR1082" i="6"/>
  <c r="AR1094" i="6"/>
  <c r="AR1106" i="6"/>
  <c r="AR1138" i="6"/>
  <c r="AR1166" i="6"/>
  <c r="AR1178" i="6"/>
  <c r="AR1314" i="6"/>
  <c r="AR1370" i="6"/>
  <c r="AR1590" i="6"/>
  <c r="AR1602" i="6"/>
  <c r="AR2130" i="6"/>
  <c r="AR2186" i="6"/>
  <c r="AR2202" i="6"/>
  <c r="AR2214" i="6"/>
  <c r="AR2226" i="6"/>
  <c r="AR2242" i="6"/>
  <c r="AR2290" i="6"/>
  <c r="AR2362" i="6"/>
  <c r="AR2406" i="6"/>
  <c r="AR2418" i="6"/>
  <c r="AR430" i="6"/>
  <c r="AR442" i="6"/>
  <c r="AR458" i="6"/>
  <c r="AR474" i="6"/>
  <c r="AR570" i="6"/>
  <c r="AR582" i="6"/>
  <c r="AR594" i="6"/>
  <c r="AR654" i="6"/>
  <c r="AR666" i="6"/>
  <c r="AR738" i="6"/>
  <c r="AR750" i="6"/>
  <c r="AR802" i="6"/>
  <c r="AR814" i="6"/>
  <c r="AR826" i="6"/>
  <c r="AR858" i="6"/>
  <c r="AR930" i="6"/>
  <c r="AR942" i="6"/>
  <c r="AR958" i="6"/>
  <c r="AR970" i="6"/>
  <c r="AR982" i="6"/>
  <c r="AR1034" i="6"/>
  <c r="AR1078" i="6"/>
  <c r="AR1090" i="6"/>
  <c r="AR1150" i="6"/>
  <c r="AR1162" i="6"/>
  <c r="AR1174" i="6"/>
  <c r="AR1310" i="6"/>
  <c r="AR1366" i="6"/>
  <c r="AR1382" i="6"/>
  <c r="AR1586" i="6"/>
  <c r="AR1598" i="6"/>
  <c r="AR2126" i="6"/>
  <c r="AR2138" i="6"/>
  <c r="AR2198" i="6"/>
  <c r="AR2210" i="6"/>
  <c r="AR2238" i="6"/>
  <c r="AR2286" i="6"/>
  <c r="AR2346" i="6"/>
  <c r="AR2358" i="6"/>
  <c r="AR2402" i="6"/>
  <c r="AR302" i="6"/>
  <c r="AR358" i="6"/>
  <c r="AR1014" i="6"/>
  <c r="AR314" i="6"/>
  <c r="AR638" i="6"/>
  <c r="AR766" i="6"/>
  <c r="AR798" i="6"/>
  <c r="AR13" i="6"/>
  <c r="AR154" i="6"/>
  <c r="AR6" i="6"/>
  <c r="AR66" i="6"/>
  <c r="AR386" i="6"/>
  <c r="AR234" i="6"/>
  <c r="AR470" i="6"/>
  <c r="AR502" i="6"/>
  <c r="AR650" i="6"/>
  <c r="AR62" i="6"/>
  <c r="AR74" i="6"/>
  <c r="AR106" i="6"/>
  <c r="AR118" i="6"/>
  <c r="AR178" i="6"/>
  <c r="AR190" i="6"/>
  <c r="AR218" i="6"/>
  <c r="AR266" i="6"/>
  <c r="AR326" i="6"/>
  <c r="AR338" i="6"/>
  <c r="AR350" i="6"/>
  <c r="AR382" i="6"/>
  <c r="AR410" i="6"/>
  <c r="AR422" i="6"/>
  <c r="AR486" i="6"/>
  <c r="AR498" i="6"/>
  <c r="AR562" i="6"/>
  <c r="AR606" i="6"/>
  <c r="AR618" i="6"/>
  <c r="AR678" i="6"/>
  <c r="AR690" i="6"/>
  <c r="AR718" i="6"/>
  <c r="AR730" i="6"/>
  <c r="AR126" i="6"/>
  <c r="AR250" i="6"/>
  <c r="AR182" i="6"/>
  <c r="AR342" i="6"/>
  <c r="AR550" i="6"/>
  <c r="AR34" i="6"/>
  <c r="AR138" i="6"/>
  <c r="AR162" i="6"/>
  <c r="AR310" i="6"/>
  <c r="AR426" i="6"/>
  <c r="AR522" i="6"/>
  <c r="AR566" i="6"/>
  <c r="AR662" i="6"/>
  <c r="AR90" i="6"/>
  <c r="AR230" i="6"/>
  <c r="AR246" i="6"/>
  <c r="AR262" i="6"/>
  <c r="AR294" i="6"/>
  <c r="AR306" i="6"/>
  <c r="AR366" i="6"/>
  <c r="AR378" i="6"/>
  <c r="AR438" i="6"/>
  <c r="AR450" i="6"/>
  <c r="AR462" i="6"/>
  <c r="AR518" i="6"/>
  <c r="AR530" i="6"/>
  <c r="AR574" i="6"/>
  <c r="AR590" i="6"/>
  <c r="AR602" i="6"/>
  <c r="AR634" i="6"/>
  <c r="AR646" i="6"/>
  <c r="AR746" i="6"/>
  <c r="AR762" i="6"/>
  <c r="AR794" i="6"/>
  <c r="AR806" i="6"/>
  <c r="AR822" i="6"/>
  <c r="AR42" i="6"/>
  <c r="AR94" i="6"/>
  <c r="AR238" i="6"/>
  <c r="AR50" i="6"/>
  <c r="AR110" i="6"/>
  <c r="AR194" i="6"/>
  <c r="AR282" i="6"/>
  <c r="AR414" i="6"/>
  <c r="AR506" i="6"/>
  <c r="AR610" i="6"/>
  <c r="AR150" i="6"/>
  <c r="AR298" i="6"/>
  <c r="AR534" i="6"/>
  <c r="AR46" i="6"/>
  <c r="AR202" i="6"/>
  <c r="AR278" i="6"/>
  <c r="AR394" i="6"/>
  <c r="AR418" i="6"/>
  <c r="AR546" i="6"/>
  <c r="AR702" i="6"/>
  <c r="AR778" i="6"/>
  <c r="AR198" i="6"/>
  <c r="AR254" i="6"/>
  <c r="AR274" i="6"/>
  <c r="AR286" i="6"/>
  <c r="AR330" i="6"/>
  <c r="AR390" i="6"/>
  <c r="AR402" i="6"/>
  <c r="AR510" i="6"/>
  <c r="AR542" i="6"/>
  <c r="AR554" i="6"/>
  <c r="AR626" i="6"/>
  <c r="AR698" i="6"/>
  <c r="AR710" i="6"/>
  <c r="AR754" i="6"/>
  <c r="AR774" i="6"/>
  <c r="AR786" i="6"/>
  <c r="AR890" i="6"/>
  <c r="AR902" i="6"/>
  <c r="AR82" i="6"/>
  <c r="AR166" i="6"/>
  <c r="AR222" i="6"/>
  <c r="AR270" i="6"/>
  <c r="AR354" i="6"/>
  <c r="AR490" i="6"/>
  <c r="AR622" i="6"/>
  <c r="AR682" i="6"/>
  <c r="AR694" i="6"/>
  <c r="AR706" i="6"/>
  <c r="AR722" i="6"/>
  <c r="AR734" i="6"/>
  <c r="AR770" i="6"/>
  <c r="AR782" i="6"/>
  <c r="AR842" i="6"/>
  <c r="AR854" i="6"/>
  <c r="AR886" i="6"/>
  <c r="AR898" i="6"/>
  <c r="AR914" i="6"/>
  <c r="AR998" i="6"/>
  <c r="AR54" i="6"/>
  <c r="AR210" i="6"/>
  <c r="AR38" i="6"/>
  <c r="AR78" i="6"/>
  <c r="AR122" i="6"/>
  <c r="AR206" i="6"/>
  <c r="AR398" i="6"/>
  <c r="AR538" i="6"/>
  <c r="AR22" i="6"/>
  <c r="AR370" i="6"/>
  <c r="AR454" i="6"/>
  <c r="AR578" i="6"/>
  <c r="AR810" i="6"/>
  <c r="AR1058" i="6"/>
  <c r="AR1214" i="6"/>
  <c r="AR1406" i="6"/>
  <c r="AR2106" i="6"/>
  <c r="AR2150" i="6"/>
  <c r="AR2162" i="6"/>
  <c r="AR2178" i="6"/>
  <c r="AR2262" i="6"/>
  <c r="AR2278" i="6"/>
  <c r="AR2298" i="6"/>
  <c r="AR2310" i="6"/>
  <c r="AR2370" i="6"/>
  <c r="AR2382" i="6"/>
  <c r="AR2758" i="6"/>
  <c r="AR866" i="6"/>
  <c r="AR878" i="6"/>
  <c r="AR938" i="6"/>
  <c r="AR950" i="6"/>
  <c r="AR962" i="6"/>
  <c r="AR978" i="6"/>
  <c r="AR1026" i="6"/>
  <c r="AR1038" i="6"/>
  <c r="AR1098" i="6"/>
  <c r="AR1142" i="6"/>
  <c r="AR1154" i="6"/>
  <c r="AR1170" i="6"/>
  <c r="AR1374" i="6"/>
  <c r="AR1386" i="6"/>
  <c r="AR1594" i="6"/>
  <c r="AR1606" i="6"/>
  <c r="AR2118" i="6"/>
  <c r="AR2134" i="6"/>
  <c r="AR2190" i="6"/>
  <c r="AR2218" i="6"/>
  <c r="AR2230" i="6"/>
  <c r="AR2294" i="6"/>
  <c r="AR2338" i="6"/>
  <c r="AR2350" i="6"/>
  <c r="AR2410" i="6"/>
  <c r="AR2422" i="6"/>
  <c r="AR2770" i="6"/>
  <c r="AR1318" i="6"/>
  <c r="AR2246" i="6"/>
  <c r="AR2306" i="6"/>
  <c r="AR2322" i="6"/>
  <c r="AR2334" i="6"/>
  <c r="AR2366" i="6"/>
  <c r="AR2378" i="6"/>
  <c r="AR2754" i="6"/>
  <c r="AR2766" i="6"/>
  <c r="AR1018" i="6"/>
  <c r="AR1050" i="6"/>
  <c r="AR1062" i="6"/>
  <c r="AR1122" i="6"/>
  <c r="AR1134" i="6"/>
  <c r="AR1206" i="6"/>
  <c r="AR1218" i="6"/>
  <c r="AR1326" i="6"/>
  <c r="AR1354" i="6"/>
  <c r="AR1398" i="6"/>
  <c r="AR1410" i="6"/>
  <c r="AR1558" i="6"/>
  <c r="AR2098" i="6"/>
  <c r="AR2170" i="6"/>
  <c r="AR2182" i="6"/>
  <c r="AR2254" i="6"/>
  <c r="AR2318" i="6"/>
  <c r="AR2330" i="6"/>
  <c r="AR2374" i="6"/>
  <c r="AR2750" i="6"/>
  <c r="AR2762" i="6"/>
  <c r="AR2746" i="6"/>
  <c r="AR1046" i="6"/>
  <c r="AR1118" i="6"/>
  <c r="AR1130" i="6"/>
  <c r="AR1190" i="6"/>
  <c r="AR1202" i="6"/>
  <c r="AR1230" i="6"/>
  <c r="AR1322" i="6"/>
  <c r="AR1338" i="6"/>
  <c r="AR1350" i="6"/>
  <c r="AR1362" i="6"/>
  <c r="AR1394" i="6"/>
  <c r="AR1422" i="6"/>
  <c r="AR1570" i="6"/>
  <c r="AR1582" i="6"/>
  <c r="AR2110" i="6"/>
  <c r="AR2154" i="6"/>
  <c r="AR2166" i="6"/>
  <c r="AR2250" i="6"/>
  <c r="AR2270" i="6"/>
  <c r="AR2302" i="6"/>
  <c r="AR2314" i="6"/>
  <c r="AR2326" i="6"/>
  <c r="AR2386" i="6"/>
  <c r="AR870" i="6"/>
  <c r="AR882" i="6"/>
  <c r="AR926" i="6"/>
  <c r="AR954" i="6"/>
  <c r="AR966" i="6"/>
  <c r="AR1030" i="6"/>
  <c r="AR1074" i="6"/>
  <c r="AR1086" i="6"/>
  <c r="AR1102" i="6"/>
  <c r="AR1146" i="6"/>
  <c r="AR1158" i="6"/>
  <c r="AR1378" i="6"/>
  <c r="AR1434" i="6"/>
  <c r="AR2122" i="6"/>
  <c r="AR2194" i="6"/>
  <c r="AR2206" i="6"/>
  <c r="AR2222" i="6"/>
  <c r="AR2234" i="6"/>
  <c r="AR2266" i="6"/>
  <c r="AR2282" i="6"/>
  <c r="AR2342" i="6"/>
  <c r="AR2354" i="6"/>
  <c r="AR2398" i="6"/>
  <c r="AR2414" i="6"/>
  <c r="AR2742" i="6"/>
  <c r="AR1238" i="6"/>
  <c r="AR1242" i="6"/>
  <c r="AR1246" i="6"/>
  <c r="AR1250" i="6"/>
  <c r="AR1254" i="6"/>
  <c r="AR1258" i="6"/>
  <c r="AR1262" i="6"/>
  <c r="AR1266" i="6"/>
  <c r="AR1270" i="6"/>
  <c r="AR1274" i="6"/>
  <c r="AR1278" i="6"/>
  <c r="AR1282" i="6"/>
  <c r="AR1286" i="6"/>
  <c r="AR1290" i="6"/>
  <c r="AR1294" i="6"/>
  <c r="AR1298" i="6"/>
  <c r="AR1302" i="6"/>
  <c r="AR1306" i="6"/>
  <c r="AR1438" i="6"/>
  <c r="AR1442" i="6"/>
  <c r="AR1446" i="6"/>
  <c r="AR1450" i="6"/>
  <c r="AR1454" i="6"/>
  <c r="AR1458" i="6"/>
  <c r="AR1462" i="6"/>
  <c r="AR1466" i="6"/>
  <c r="AR1470" i="6"/>
  <c r="AR1474" i="6"/>
  <c r="AR1478" i="6"/>
  <c r="AR1482" i="6"/>
  <c r="AR1486" i="6"/>
  <c r="AR1490" i="6"/>
  <c r="AR1494" i="6"/>
  <c r="AR1498" i="6"/>
  <c r="AR1502" i="6"/>
  <c r="AR1506" i="6"/>
  <c r="AR1510" i="6"/>
  <c r="AR1514" i="6"/>
  <c r="AR1518" i="6"/>
  <c r="AR1522" i="6"/>
  <c r="AR1526" i="6"/>
  <c r="AR1530" i="6"/>
  <c r="AR1534" i="6"/>
  <c r="AR1538" i="6"/>
  <c r="AR1542" i="6"/>
  <c r="AR1546" i="6"/>
  <c r="AR1550" i="6"/>
  <c r="AR1554" i="6"/>
  <c r="AR1610" i="6"/>
  <c r="AR1614" i="6"/>
  <c r="AR1618" i="6"/>
  <c r="AR1622" i="6"/>
  <c r="AR1626" i="6"/>
  <c r="AR1630" i="6"/>
  <c r="AR1634" i="6"/>
  <c r="AR1638" i="6"/>
  <c r="AR1642" i="6"/>
  <c r="AR1646" i="6"/>
  <c r="AR1650" i="6"/>
  <c r="AR1654" i="6"/>
  <c r="AR1658" i="6"/>
  <c r="AR1662" i="6"/>
  <c r="AR1666" i="6"/>
  <c r="AR1670" i="6"/>
  <c r="AR1674" i="6"/>
  <c r="AR1678" i="6"/>
  <c r="AR1682" i="6"/>
  <c r="AR1686" i="6"/>
  <c r="AR1690" i="6"/>
  <c r="AR1694" i="6"/>
  <c r="AR1698" i="6"/>
  <c r="AR1702" i="6"/>
  <c r="AR1706" i="6"/>
  <c r="AR1710" i="6"/>
  <c r="AR1714" i="6"/>
  <c r="AR1718" i="6"/>
  <c r="AR1722" i="6"/>
  <c r="AR1726" i="6"/>
  <c r="AR1730" i="6"/>
  <c r="AR1734" i="6"/>
  <c r="AR1738" i="6"/>
  <c r="AR1742" i="6"/>
  <c r="AR1746" i="6"/>
  <c r="AR1750" i="6"/>
  <c r="AR1754" i="6"/>
  <c r="AR1758" i="6"/>
  <c r="AR1762" i="6"/>
  <c r="AR1766" i="6"/>
  <c r="AR1770" i="6"/>
  <c r="AR1774" i="6"/>
  <c r="AR1778" i="6"/>
  <c r="AR1782" i="6"/>
  <c r="AR1786" i="6"/>
  <c r="AR1790" i="6"/>
  <c r="AR1794" i="6"/>
  <c r="AR1798" i="6"/>
  <c r="AR1802" i="6"/>
  <c r="AR1806" i="6"/>
  <c r="AR1810" i="6"/>
  <c r="AR1814" i="6"/>
  <c r="AR1818" i="6"/>
  <c r="AR1822" i="6"/>
  <c r="AR1826" i="6"/>
  <c r="AR1830" i="6"/>
  <c r="AR1834" i="6"/>
  <c r="AR1838" i="6"/>
  <c r="AR1842" i="6"/>
  <c r="AR1846" i="6"/>
  <c r="AR1850" i="6"/>
  <c r="AR1854" i="6"/>
  <c r="AR1858" i="6"/>
  <c r="AR1862" i="6"/>
  <c r="AR1866" i="6"/>
  <c r="AR1870" i="6"/>
  <c r="AR1874" i="6"/>
  <c r="AR1878" i="6"/>
  <c r="AR1882" i="6"/>
  <c r="AR1886" i="6"/>
  <c r="AR1890" i="6"/>
  <c r="AR1894" i="6"/>
  <c r="AR1898" i="6"/>
  <c r="AR1902" i="6"/>
  <c r="AR1906" i="6"/>
  <c r="AR1910" i="6"/>
  <c r="AR1914" i="6"/>
  <c r="AR1918" i="6"/>
  <c r="AR1922" i="6"/>
  <c r="AR1926" i="6"/>
  <c r="AR1930" i="6"/>
  <c r="AR1934" i="6"/>
  <c r="AR1938" i="6"/>
  <c r="AR1942" i="6"/>
  <c r="AR1946" i="6"/>
  <c r="AR1950" i="6"/>
  <c r="AR1954" i="6"/>
  <c r="AR1958" i="6"/>
  <c r="AR1962" i="6"/>
  <c r="AR1966" i="6"/>
  <c r="AR1970" i="6"/>
  <c r="AR1974" i="6"/>
  <c r="AR1978" i="6"/>
  <c r="AR1982" i="6"/>
  <c r="AR1986" i="6"/>
  <c r="AR1990" i="6"/>
  <c r="AR1994" i="6"/>
  <c r="AR1998" i="6"/>
  <c r="AR2002" i="6"/>
  <c r="AR2006" i="6"/>
  <c r="AR2010" i="6"/>
  <c r="AR2014" i="6"/>
  <c r="AR2018" i="6"/>
  <c r="AR2022" i="6"/>
  <c r="AR2026" i="6"/>
  <c r="AR2030" i="6"/>
  <c r="AR2034" i="6"/>
  <c r="AR2038" i="6"/>
  <c r="AR2042" i="6"/>
  <c r="AR2046" i="6"/>
  <c r="AR2050" i="6"/>
  <c r="AR2054" i="6"/>
  <c r="AR2058" i="6"/>
  <c r="AR2062" i="6"/>
  <c r="AR2066" i="6"/>
  <c r="AR2070" i="6"/>
  <c r="AR2074" i="6"/>
  <c r="AR2078" i="6"/>
  <c r="AR2082" i="6"/>
  <c r="AR2086" i="6"/>
  <c r="AR2090" i="6"/>
  <c r="AR2094" i="6"/>
  <c r="AR2426" i="6"/>
  <c r="AR2430" i="6"/>
  <c r="AR2434" i="6"/>
  <c r="AR2438" i="6"/>
  <c r="AR2442" i="6"/>
  <c r="AR2446" i="6"/>
  <c r="AR2450" i="6"/>
  <c r="AR2454" i="6"/>
  <c r="AR2458" i="6"/>
  <c r="AR2462" i="6"/>
  <c r="AR2466" i="6"/>
  <c r="AR2470" i="6"/>
  <c r="AR2474" i="6"/>
  <c r="AR2478" i="6"/>
  <c r="AR2482" i="6"/>
  <c r="AR2486" i="6"/>
  <c r="AR2490" i="6"/>
  <c r="AR2494" i="6"/>
  <c r="AR2498" i="6"/>
  <c r="AR2502" i="6"/>
  <c r="AR2506" i="6"/>
  <c r="AR2510" i="6"/>
  <c r="AR2514" i="6"/>
  <c r="AR2518" i="6"/>
  <c r="AR2522" i="6"/>
  <c r="AR2526" i="6"/>
  <c r="AR2530" i="6"/>
  <c r="AR2534" i="6"/>
  <c r="AR2538" i="6"/>
  <c r="AR2542" i="6"/>
  <c r="AR2546" i="6"/>
  <c r="AR2550" i="6"/>
  <c r="AR2554" i="6"/>
  <c r="AR2558" i="6"/>
  <c r="AR2562" i="6"/>
  <c r="AR2566" i="6"/>
  <c r="AR2570" i="6"/>
  <c r="AR2574" i="6"/>
  <c r="AR2578" i="6"/>
  <c r="AR2582" i="6"/>
  <c r="AR2586" i="6"/>
  <c r="AR2590" i="6"/>
  <c r="AR2594" i="6"/>
  <c r="AR2598" i="6"/>
  <c r="AR2602" i="6"/>
  <c r="AR2606" i="6"/>
  <c r="AR2610" i="6"/>
  <c r="AR2614" i="6"/>
  <c r="AR2618" i="6"/>
  <c r="AR2622" i="6"/>
  <c r="AR2626" i="6"/>
  <c r="AR2630" i="6"/>
  <c r="AR2634" i="6"/>
  <c r="AR2638" i="6"/>
  <c r="AR2642" i="6"/>
  <c r="AR2646" i="6"/>
  <c r="AR2650" i="6"/>
  <c r="AR2654" i="6"/>
  <c r="AR2658" i="6"/>
  <c r="AR2662" i="6"/>
  <c r="AR2666" i="6"/>
  <c r="AR2670" i="6"/>
  <c r="AR2674" i="6"/>
  <c r="AR2678" i="6"/>
  <c r="AR2682" i="6"/>
  <c r="AR2686" i="6"/>
  <c r="AR2690" i="6"/>
  <c r="AR2694" i="6"/>
  <c r="AR2698" i="6"/>
  <c r="AR2702" i="6"/>
  <c r="AR2706" i="6"/>
  <c r="AR2710" i="6"/>
  <c r="AR2714" i="6"/>
  <c r="AR2718" i="6"/>
  <c r="AR2722" i="6"/>
  <c r="AR2726" i="6"/>
  <c r="AR2730" i="6"/>
  <c r="AR2734" i="6"/>
  <c r="AR2738" i="6"/>
  <c r="AR20" i="6"/>
  <c r="AR28" i="6"/>
  <c r="AR36" i="6"/>
  <c r="AR48" i="6"/>
  <c r="AR52" i="6"/>
  <c r="AR64" i="6"/>
  <c r="AR68" i="6"/>
  <c r="AR76" i="6"/>
  <c r="AR84" i="6"/>
  <c r="AR92" i="6"/>
  <c r="AR100" i="6"/>
  <c r="AR108" i="6"/>
  <c r="AR120" i="6"/>
  <c r="AR124" i="6"/>
  <c r="AR132" i="6"/>
  <c r="AR140" i="6"/>
  <c r="AR152" i="6"/>
  <c r="AR160" i="6"/>
  <c r="AR168" i="6"/>
  <c r="AR176" i="6"/>
  <c r="AR184" i="6"/>
  <c r="AR192" i="6"/>
  <c r="AR196" i="6"/>
  <c r="AR200" i="6"/>
  <c r="AR204" i="6"/>
  <c r="AR208" i="6"/>
  <c r="AR212" i="6"/>
  <c r="AR216" i="6"/>
  <c r="AR220" i="6"/>
  <c r="AR228" i="6"/>
  <c r="AR232" i="6"/>
  <c r="AR236" i="6"/>
  <c r="AR240" i="6"/>
  <c r="AR244" i="6"/>
  <c r="AR248" i="6"/>
  <c r="AR252" i="6"/>
  <c r="AR256" i="6"/>
  <c r="AR260" i="6"/>
  <c r="AR264" i="6"/>
  <c r="AR268" i="6"/>
  <c r="AR272" i="6"/>
  <c r="AR276" i="6"/>
  <c r="AR280" i="6"/>
  <c r="AR284" i="6"/>
  <c r="AR288" i="6"/>
  <c r="AR292" i="6"/>
  <c r="AR296" i="6"/>
  <c r="AR300" i="6"/>
  <c r="AR304" i="6"/>
  <c r="AR308" i="6"/>
  <c r="AR312" i="6"/>
  <c r="AR316" i="6"/>
  <c r="AR320" i="6"/>
  <c r="AR324" i="6"/>
  <c r="AR328" i="6"/>
  <c r="AR332" i="6"/>
  <c r="AR336" i="6"/>
  <c r="AR340" i="6"/>
  <c r="AR344" i="6"/>
  <c r="AR348" i="6"/>
  <c r="AR352" i="6"/>
  <c r="AR356" i="6"/>
  <c r="AR360" i="6"/>
  <c r="AR364" i="6"/>
  <c r="AR368" i="6"/>
  <c r="AR372" i="6"/>
  <c r="AR376" i="6"/>
  <c r="AR380" i="6"/>
  <c r="AR384" i="6"/>
  <c r="AR388" i="6"/>
  <c r="AR392" i="6"/>
  <c r="AR396" i="6"/>
  <c r="AR400" i="6"/>
  <c r="AR404" i="6"/>
  <c r="AR408" i="6"/>
  <c r="AR412" i="6"/>
  <c r="AR416" i="6"/>
  <c r="AR420" i="6"/>
  <c r="AR424" i="6"/>
  <c r="AR428" i="6"/>
  <c r="AR432" i="6"/>
  <c r="AR436" i="6"/>
  <c r="AR440" i="6"/>
  <c r="AR444" i="6"/>
  <c r="AR448" i="6"/>
  <c r="AR452" i="6"/>
  <c r="AR456" i="6"/>
  <c r="AR460" i="6"/>
  <c r="AR464" i="6"/>
  <c r="AR468" i="6"/>
  <c r="AR472" i="6"/>
  <c r="AR476" i="6"/>
  <c r="AR480" i="6"/>
  <c r="AR484" i="6"/>
  <c r="AR488" i="6"/>
  <c r="AR492" i="6"/>
  <c r="AR496" i="6"/>
  <c r="AR500" i="6"/>
  <c r="AR504" i="6"/>
  <c r="AR508" i="6"/>
  <c r="AR512" i="6"/>
  <c r="AR516" i="6"/>
  <c r="AR520" i="6"/>
  <c r="AR524" i="6"/>
  <c r="AR528" i="6"/>
  <c r="AR532" i="6"/>
  <c r="AR536" i="6"/>
  <c r="AR540" i="6"/>
  <c r="AR544" i="6"/>
  <c r="AR548" i="6"/>
  <c r="AR552" i="6"/>
  <c r="AR556" i="6"/>
  <c r="AR560" i="6"/>
  <c r="AR564" i="6"/>
  <c r="AR568" i="6"/>
  <c r="AR572" i="6"/>
  <c r="AR576" i="6"/>
  <c r="AR580" i="6"/>
  <c r="AR584" i="6"/>
  <c r="AR588" i="6"/>
  <c r="AR592" i="6"/>
  <c r="AR596" i="6"/>
  <c r="AR600" i="6"/>
  <c r="AR604" i="6"/>
  <c r="AR608" i="6"/>
  <c r="AR612" i="6"/>
  <c r="AR616" i="6"/>
  <c r="AR620" i="6"/>
  <c r="AR624" i="6"/>
  <c r="AR628" i="6"/>
  <c r="AR632" i="6"/>
  <c r="AR636" i="6"/>
  <c r="AR640" i="6"/>
  <c r="AR644" i="6"/>
  <c r="AR648" i="6"/>
  <c r="AR652" i="6"/>
  <c r="AR656" i="6"/>
  <c r="AR660" i="6"/>
  <c r="AR664" i="6"/>
  <c r="AR668" i="6"/>
  <c r="AR672" i="6"/>
  <c r="AR676" i="6"/>
  <c r="AR680" i="6"/>
  <c r="AR684" i="6"/>
  <c r="AR688" i="6"/>
  <c r="AR692" i="6"/>
  <c r="AR696" i="6"/>
  <c r="AR700" i="6"/>
  <c r="AR704" i="6"/>
  <c r="AR708" i="6"/>
  <c r="AR712" i="6"/>
  <c r="AR716" i="6"/>
  <c r="AR720" i="6"/>
  <c r="AR724" i="6"/>
  <c r="AR728" i="6"/>
  <c r="AR732" i="6"/>
  <c r="AR736" i="6"/>
  <c r="AR740" i="6"/>
  <c r="AR744" i="6"/>
  <c r="AR748" i="6"/>
  <c r="AR752" i="6"/>
  <c r="AR756" i="6"/>
  <c r="AR760" i="6"/>
  <c r="AR764" i="6"/>
  <c r="AR768" i="6"/>
  <c r="AR772" i="6"/>
  <c r="AR776" i="6"/>
  <c r="AR780" i="6"/>
  <c r="AR784" i="6"/>
  <c r="AR788" i="6"/>
  <c r="AR792" i="6"/>
  <c r="AR796" i="6"/>
  <c r="AR800" i="6"/>
  <c r="AR804" i="6"/>
  <c r="AR808" i="6"/>
  <c r="AR812" i="6"/>
  <c r="AR816" i="6"/>
  <c r="AR820" i="6"/>
  <c r="AR824" i="6"/>
  <c r="AR828" i="6"/>
  <c r="AR832" i="6"/>
  <c r="AR836" i="6"/>
  <c r="AR840" i="6"/>
  <c r="AR844" i="6"/>
  <c r="AR848" i="6"/>
  <c r="AR852" i="6"/>
  <c r="AR856" i="6"/>
  <c r="AR860" i="6"/>
  <c r="AR864" i="6"/>
  <c r="AR868" i="6"/>
  <c r="AR872" i="6"/>
  <c r="AR876" i="6"/>
  <c r="AR880" i="6"/>
  <c r="AR884" i="6"/>
  <c r="AR888" i="6"/>
  <c r="AR892" i="6"/>
  <c r="AR896" i="6"/>
  <c r="AR900" i="6"/>
  <c r="AR904" i="6"/>
  <c r="AR908" i="6"/>
  <c r="AR912" i="6"/>
  <c r="AR916" i="6"/>
  <c r="AR920" i="6"/>
  <c r="AR924" i="6"/>
  <c r="AR928" i="6"/>
  <c r="AR932" i="6"/>
  <c r="AR936" i="6"/>
  <c r="AR940" i="6"/>
  <c r="AR944" i="6"/>
  <c r="AR948" i="6"/>
  <c r="AR952" i="6"/>
  <c r="AR956" i="6"/>
  <c r="AR960" i="6"/>
  <c r="AR964" i="6"/>
  <c r="AR968" i="6"/>
  <c r="AR972" i="6"/>
  <c r="AR976" i="6"/>
  <c r="AR980" i="6"/>
  <c r="AR984" i="6"/>
  <c r="AR988" i="6"/>
  <c r="AR992" i="6"/>
  <c r="AR996" i="6"/>
  <c r="AR1000" i="6"/>
  <c r="AR1004" i="6"/>
  <c r="AR1008" i="6"/>
  <c r="AR1012" i="6"/>
  <c r="AR1016" i="6"/>
  <c r="AR1020" i="6"/>
  <c r="AR1024" i="6"/>
  <c r="AR1028" i="6"/>
  <c r="AR1032" i="6"/>
  <c r="AR1036" i="6"/>
  <c r="AR1040" i="6"/>
  <c r="AR1044" i="6"/>
  <c r="AR1048" i="6"/>
  <c r="AR1052" i="6"/>
  <c r="AR1056" i="6"/>
  <c r="AR1060" i="6"/>
  <c r="AR1064" i="6"/>
  <c r="AR1068" i="6"/>
  <c r="AR1072" i="6"/>
  <c r="AR1076" i="6"/>
  <c r="AR1080" i="6"/>
  <c r="AR8" i="6"/>
  <c r="AR16" i="6"/>
  <c r="AR24" i="6"/>
  <c r="AR32" i="6"/>
  <c r="AR40" i="6"/>
  <c r="AR44" i="6"/>
  <c r="AR56" i="6"/>
  <c r="AR60" i="6"/>
  <c r="AR72" i="6"/>
  <c r="AR80" i="6"/>
  <c r="AR88" i="6"/>
  <c r="AR96" i="6"/>
  <c r="AR104" i="6"/>
  <c r="AR112" i="6"/>
  <c r="AR116" i="6"/>
  <c r="AR128" i="6"/>
  <c r="AR136" i="6"/>
  <c r="AR144" i="6"/>
  <c r="AR148" i="6"/>
  <c r="AR156" i="6"/>
  <c r="AR164" i="6"/>
  <c r="AR172" i="6"/>
  <c r="AR180" i="6"/>
  <c r="AR188" i="6"/>
  <c r="AR224" i="6"/>
  <c r="AR1084" i="6"/>
  <c r="AR1088" i="6"/>
  <c r="AR1092" i="6"/>
  <c r="AR1096" i="6"/>
  <c r="AR1100" i="6"/>
  <c r="AR1104" i="6"/>
  <c r="AR1108" i="6"/>
  <c r="AR1112" i="6"/>
  <c r="AR1116" i="6"/>
  <c r="AR1120" i="6"/>
  <c r="AR1124" i="6"/>
  <c r="AR1128" i="6"/>
  <c r="AR1132" i="6"/>
  <c r="AR1136" i="6"/>
  <c r="AR1140" i="6"/>
  <c r="AR1144" i="6"/>
  <c r="AR1148" i="6"/>
  <c r="AR1152" i="6"/>
  <c r="AR1156" i="6"/>
  <c r="AR1160" i="6"/>
  <c r="AR1164" i="6"/>
  <c r="AR1168" i="6"/>
  <c r="AR1172" i="6"/>
  <c r="AR1176" i="6"/>
  <c r="AR1180" i="6"/>
  <c r="AR1184" i="6"/>
  <c r="AR1188" i="6"/>
  <c r="AR1192" i="6"/>
  <c r="AR1196" i="6"/>
  <c r="AR1200" i="6"/>
  <c r="AR1204" i="6"/>
  <c r="AR1208" i="6"/>
  <c r="AR1212" i="6"/>
  <c r="AR1216" i="6"/>
  <c r="AR1220" i="6"/>
  <c r="AR1224" i="6"/>
  <c r="AR1228" i="6"/>
  <c r="AR1232" i="6"/>
  <c r="AR1236" i="6"/>
  <c r="AR1240" i="6"/>
  <c r="AR1244" i="6"/>
  <c r="AR1248" i="6"/>
  <c r="AR1252" i="6"/>
  <c r="AR1256" i="6"/>
  <c r="AR1260" i="6"/>
  <c r="AR1264" i="6"/>
  <c r="AR1268" i="6"/>
  <c r="AR1272" i="6"/>
  <c r="AR1276" i="6"/>
  <c r="AR1280" i="6"/>
  <c r="AR1284" i="6"/>
  <c r="AR1288" i="6"/>
  <c r="AR1292" i="6"/>
  <c r="AR1296" i="6"/>
  <c r="AR1300" i="6"/>
  <c r="AR1304" i="6"/>
  <c r="AR1308" i="6"/>
  <c r="AR1312" i="6"/>
  <c r="AR1316" i="6"/>
  <c r="AR1320" i="6"/>
  <c r="AR1324" i="6"/>
  <c r="AR1328" i="6"/>
  <c r="AR1332" i="6"/>
  <c r="AR1336" i="6"/>
  <c r="AR1340" i="6"/>
  <c r="AR1344" i="6"/>
  <c r="AR1348" i="6"/>
  <c r="AR1352" i="6"/>
  <c r="AR1356" i="6"/>
  <c r="AR1360" i="6"/>
  <c r="AR1364" i="6"/>
  <c r="AR1368" i="6"/>
  <c r="AR1372" i="6"/>
  <c r="AR1376" i="6"/>
  <c r="AR1380" i="6"/>
  <c r="AR1384" i="6"/>
  <c r="AR1388" i="6"/>
  <c r="AR1392" i="6"/>
  <c r="AR1396" i="6"/>
  <c r="AR1400" i="6"/>
  <c r="AR1404" i="6"/>
  <c r="AR1408" i="6"/>
  <c r="AR1412" i="6"/>
  <c r="AR1416" i="6"/>
  <c r="AR1420" i="6"/>
  <c r="AR1424" i="6"/>
  <c r="AR1428" i="6"/>
  <c r="AR1432" i="6"/>
  <c r="AR1436" i="6"/>
  <c r="AR1440" i="6"/>
  <c r="AR1444" i="6"/>
  <c r="AR1448" i="6"/>
  <c r="AR1452" i="6"/>
  <c r="AR1456" i="6"/>
  <c r="AR1460" i="6"/>
  <c r="AR1464" i="6"/>
  <c r="AR1468" i="6"/>
  <c r="AR1472" i="6"/>
  <c r="AR1476" i="6"/>
  <c r="AR1480" i="6"/>
  <c r="AR1484" i="6"/>
  <c r="AR1488" i="6"/>
  <c r="AR1492" i="6"/>
  <c r="AR1496" i="6"/>
  <c r="AR1500" i="6"/>
  <c r="AR1504" i="6"/>
  <c r="AR1508" i="6"/>
  <c r="AR1512" i="6"/>
  <c r="AR1516" i="6"/>
  <c r="AR1520" i="6"/>
  <c r="AR1524" i="6"/>
  <c r="AR1528" i="6"/>
  <c r="AR1532" i="6"/>
  <c r="AR1536" i="6"/>
  <c r="AR1540" i="6"/>
  <c r="AR1544" i="6"/>
  <c r="AR1548" i="6"/>
  <c r="AR1552" i="6"/>
  <c r="AR1556" i="6"/>
  <c r="AR1560" i="6"/>
  <c r="AR1564" i="6"/>
  <c r="AR1568" i="6"/>
  <c r="AR1572" i="6"/>
  <c r="AR1576" i="6"/>
  <c r="AR1580" i="6"/>
  <c r="AR1584" i="6"/>
  <c r="AR1588" i="6"/>
  <c r="AR1592" i="6"/>
  <c r="AR1596" i="6"/>
  <c r="AR1600" i="6"/>
  <c r="AR1604" i="6"/>
  <c r="AR1608" i="6"/>
  <c r="AR1612" i="6"/>
  <c r="AR1616" i="6"/>
  <c r="AR1620" i="6"/>
  <c r="AR1624" i="6"/>
  <c r="AR1628" i="6"/>
  <c r="AR1632" i="6"/>
  <c r="AR1636" i="6"/>
  <c r="AR1640" i="6"/>
  <c r="AR1644" i="6"/>
  <c r="AR1648" i="6"/>
  <c r="AR1652" i="6"/>
  <c r="AR1656" i="6"/>
  <c r="AR1660" i="6"/>
  <c r="AR1664" i="6"/>
  <c r="AR1668" i="6"/>
  <c r="AR1672" i="6"/>
  <c r="AR1676" i="6"/>
  <c r="AR1680" i="6"/>
  <c r="AR1684" i="6"/>
  <c r="AR1688" i="6"/>
  <c r="AR1692" i="6"/>
  <c r="AR1696" i="6"/>
  <c r="AR1700" i="6"/>
  <c r="AR1704" i="6"/>
  <c r="AR1708" i="6"/>
  <c r="AR1712" i="6"/>
  <c r="AR1716" i="6"/>
  <c r="AR1720" i="6"/>
  <c r="AR1724" i="6"/>
  <c r="AR1728" i="6"/>
  <c r="AR1732" i="6"/>
  <c r="AR1736" i="6"/>
  <c r="AR1740" i="6"/>
  <c r="AR1744" i="6"/>
  <c r="AR1748" i="6"/>
  <c r="AR1752" i="6"/>
  <c r="AR1756" i="6"/>
  <c r="AR1760" i="6"/>
  <c r="AR1764" i="6"/>
  <c r="AR1768" i="6"/>
  <c r="AR1772" i="6"/>
  <c r="AR1776" i="6"/>
  <c r="AR1780" i="6"/>
  <c r="AR1784" i="6"/>
  <c r="AR1788" i="6"/>
  <c r="AR1792" i="6"/>
  <c r="AR1796" i="6"/>
  <c r="AR1800" i="6"/>
  <c r="AR1804" i="6"/>
  <c r="AR1808" i="6"/>
  <c r="AR1812" i="6"/>
  <c r="AR1816" i="6"/>
  <c r="AR1820" i="6"/>
  <c r="AR1824" i="6"/>
  <c r="AR1828" i="6"/>
  <c r="AR1832" i="6"/>
  <c r="AR1836" i="6"/>
  <c r="AR1840" i="6"/>
  <c r="AR1844" i="6"/>
  <c r="AR1848" i="6"/>
  <c r="AR1852" i="6"/>
  <c r="AR1856" i="6"/>
  <c r="AR1860" i="6"/>
  <c r="AR1864" i="6"/>
  <c r="AR1868" i="6"/>
  <c r="AR1872" i="6"/>
  <c r="AR1876" i="6"/>
  <c r="AR1880" i="6"/>
  <c r="AR1884" i="6"/>
  <c r="AR1888" i="6"/>
  <c r="AR1892" i="6"/>
  <c r="AR1896" i="6"/>
  <c r="AR1900" i="6"/>
  <c r="AR1904" i="6"/>
  <c r="AR1908" i="6"/>
  <c r="AR1912" i="6"/>
  <c r="AR1916" i="6"/>
  <c r="AR1920" i="6"/>
  <c r="AR1924" i="6"/>
  <c r="AR1928" i="6"/>
  <c r="AR1932" i="6"/>
  <c r="AR1936" i="6"/>
  <c r="AR1940" i="6"/>
  <c r="AR1944" i="6"/>
  <c r="AR1948" i="6"/>
  <c r="AR1952" i="6"/>
  <c r="AR1956" i="6"/>
  <c r="AR1960" i="6"/>
  <c r="AR1964" i="6"/>
  <c r="AR1968" i="6"/>
  <c r="AR1972" i="6"/>
  <c r="AR1976" i="6"/>
  <c r="AR1980" i="6"/>
  <c r="AR1984" i="6"/>
  <c r="AR1988" i="6"/>
  <c r="AR1992" i="6"/>
  <c r="AR1996" i="6"/>
  <c r="AR2000" i="6"/>
  <c r="AR2004" i="6"/>
  <c r="AR2008" i="6"/>
  <c r="AR2012" i="6"/>
  <c r="AR2016" i="6"/>
  <c r="AR2020" i="6"/>
  <c r="AR2024" i="6"/>
  <c r="AR2028" i="6"/>
  <c r="AR2032" i="6"/>
  <c r="AR2036" i="6"/>
  <c r="AR2040" i="6"/>
  <c r="AR2044" i="6"/>
  <c r="AR2048" i="6"/>
  <c r="AR2052" i="6"/>
  <c r="AR2056" i="6"/>
  <c r="AR2060" i="6"/>
  <c r="AR2064" i="6"/>
  <c r="AR2068" i="6"/>
  <c r="AR2072" i="6"/>
  <c r="AR2076" i="6"/>
  <c r="AR2080" i="6"/>
  <c r="AR2084" i="6"/>
  <c r="AR2088" i="6"/>
  <c r="AR2092" i="6"/>
  <c r="AR2096" i="6"/>
  <c r="AR2100" i="6"/>
  <c r="AR2104" i="6"/>
  <c r="AR2108" i="6"/>
  <c r="AR2112" i="6"/>
  <c r="AR2116" i="6"/>
  <c r="AR2120" i="6"/>
  <c r="AR2124" i="6"/>
  <c r="AR2128" i="6"/>
  <c r="AR2132" i="6"/>
  <c r="AR2136" i="6"/>
  <c r="AR2140" i="6"/>
  <c r="AR2144" i="6"/>
  <c r="AR2148" i="6"/>
  <c r="AR2152" i="6"/>
  <c r="AR2156" i="6"/>
  <c r="AR2160" i="6"/>
  <c r="AR2164" i="6"/>
  <c r="AR2168" i="6"/>
  <c r="AR2172" i="6"/>
  <c r="AR2176" i="6"/>
  <c r="AR2180" i="6"/>
  <c r="AR2184" i="6"/>
  <c r="AR2188" i="6"/>
  <c r="AR2192" i="6"/>
  <c r="AR2196" i="6"/>
  <c r="AR2200" i="6"/>
  <c r="AR2204" i="6"/>
  <c r="AR2208" i="6"/>
  <c r="AR2212" i="6"/>
  <c r="AR2216" i="6"/>
  <c r="AR2220" i="6"/>
  <c r="AR2224" i="6"/>
  <c r="AR2228" i="6"/>
  <c r="AR2232" i="6"/>
  <c r="AR2236" i="6"/>
  <c r="AR2240" i="6"/>
  <c r="AR2244" i="6"/>
  <c r="AR2248" i="6"/>
  <c r="AR2252" i="6"/>
  <c r="AR2256" i="6"/>
  <c r="AR2260" i="6"/>
  <c r="AR2264" i="6"/>
  <c r="AR2268" i="6"/>
  <c r="AR2272" i="6"/>
  <c r="AR2276" i="6"/>
  <c r="AR2280" i="6"/>
  <c r="AR2284" i="6"/>
  <c r="AR2288" i="6"/>
  <c r="AR2292" i="6"/>
  <c r="AR2296" i="6"/>
  <c r="AR2300" i="6"/>
  <c r="AR2304" i="6"/>
  <c r="AR2308" i="6"/>
  <c r="AR2312" i="6"/>
  <c r="AR2316" i="6"/>
  <c r="AR2320" i="6"/>
  <c r="AR2324" i="6"/>
  <c r="AR2328" i="6"/>
  <c r="AR2332" i="6"/>
  <c r="AR2336" i="6"/>
  <c r="AR2340" i="6"/>
  <c r="AR2344" i="6"/>
  <c r="AR2348" i="6"/>
  <c r="AR2352" i="6"/>
  <c r="AR2356" i="6"/>
  <c r="AR2360" i="6"/>
  <c r="AR2364" i="6"/>
  <c r="AR2368" i="6"/>
  <c r="AR2372" i="6"/>
  <c r="AR2376" i="6"/>
  <c r="AR2380" i="6"/>
  <c r="AR2384" i="6"/>
  <c r="AR2388" i="6"/>
  <c r="AR2392" i="6"/>
  <c r="AR2396" i="6"/>
  <c r="AR2400" i="6"/>
  <c r="AR2404" i="6"/>
  <c r="AR2408" i="6"/>
  <c r="AR2412" i="6"/>
  <c r="AR2416" i="6"/>
  <c r="AR2420" i="6"/>
  <c r="AR2424" i="6"/>
  <c r="AR2428" i="6"/>
  <c r="AR2432" i="6"/>
  <c r="AR2436" i="6"/>
  <c r="AR2440" i="6"/>
  <c r="AR2444" i="6"/>
  <c r="AR2448" i="6"/>
  <c r="AR2452" i="6"/>
  <c r="AR2456" i="6"/>
  <c r="AR2460" i="6"/>
  <c r="AR2464" i="6"/>
  <c r="AR2468" i="6"/>
  <c r="AR2472" i="6"/>
  <c r="AR2476" i="6"/>
  <c r="AR2480" i="6"/>
  <c r="AR2484" i="6"/>
  <c r="AR2488" i="6"/>
  <c r="AR2492" i="6"/>
  <c r="AR2496" i="6"/>
  <c r="AR2500" i="6"/>
  <c r="AR2504" i="6"/>
  <c r="AR2508" i="6"/>
  <c r="AR2512" i="6"/>
  <c r="AR2516" i="6"/>
  <c r="AR2520" i="6"/>
  <c r="AR2524" i="6"/>
  <c r="AR2528" i="6"/>
  <c r="AR2532" i="6"/>
  <c r="AR2536" i="6"/>
  <c r="AR2540" i="6"/>
  <c r="AR2544" i="6"/>
  <c r="AR2548" i="6"/>
  <c r="AR2552" i="6"/>
  <c r="AR2556" i="6"/>
  <c r="AR2560" i="6"/>
  <c r="AR2564" i="6"/>
  <c r="AR2568" i="6"/>
  <c r="AR2572" i="6"/>
  <c r="AR2576" i="6"/>
  <c r="AR2580" i="6"/>
  <c r="AR2584" i="6"/>
  <c r="AR2588" i="6"/>
  <c r="AR2592" i="6"/>
  <c r="AR2596" i="6"/>
  <c r="AR2600" i="6"/>
  <c r="AR2604" i="6"/>
  <c r="AR2608" i="6"/>
  <c r="AR2612" i="6"/>
  <c r="AR2616" i="6"/>
  <c r="AR2620" i="6"/>
  <c r="AR2624" i="6"/>
  <c r="AR2628" i="6"/>
  <c r="AR2632" i="6"/>
  <c r="AR2636" i="6"/>
  <c r="AR2640" i="6"/>
  <c r="AR2644" i="6"/>
  <c r="AR2648" i="6"/>
  <c r="AR2652" i="6"/>
  <c r="AR2656" i="6"/>
  <c r="AR2660" i="6"/>
  <c r="AR2664" i="6"/>
  <c r="AR2668" i="6"/>
  <c r="AR2672" i="6"/>
  <c r="AR2676" i="6"/>
  <c r="AR2680" i="6"/>
  <c r="AR2684" i="6"/>
  <c r="AR2688" i="6"/>
  <c r="AR2692" i="6"/>
  <c r="AR2696" i="6"/>
  <c r="AR2700" i="6"/>
  <c r="AR2704" i="6"/>
  <c r="AR2708" i="6"/>
  <c r="AR2712" i="6"/>
  <c r="AR2716" i="6"/>
  <c r="AR2720" i="6"/>
  <c r="AR2724" i="6"/>
  <c r="AR2728" i="6"/>
  <c r="AR2732" i="6"/>
  <c r="AR2736" i="6"/>
  <c r="AR2740" i="6"/>
  <c r="AR2744" i="6"/>
  <c r="AR2748" i="6"/>
  <c r="AR2752" i="6"/>
  <c r="AR2756" i="6"/>
  <c r="AR2760" i="6"/>
  <c r="AR2764" i="6"/>
  <c r="AR2768" i="6"/>
  <c r="E2" i="6"/>
  <c r="AO2" i="6" s="1"/>
  <c r="AO3" i="6"/>
  <c r="AR4" i="6" s="1"/>
  <c r="AR7" i="6"/>
  <c r="AR15" i="6"/>
  <c r="AR19" i="6"/>
  <c r="AR23" i="6"/>
  <c r="AR27" i="6"/>
  <c r="AR31" i="6"/>
  <c r="AR35" i="6"/>
  <c r="AR39" i="6"/>
  <c r="AR43" i="6"/>
  <c r="AR47" i="6"/>
  <c r="AR51" i="6"/>
  <c r="AR55" i="6"/>
  <c r="AR59" i="6"/>
  <c r="AR63" i="6"/>
  <c r="AR67" i="6"/>
  <c r="AR71" i="6"/>
  <c r="AR75" i="6"/>
  <c r="AR79" i="6"/>
  <c r="AR83" i="6"/>
  <c r="AR87" i="6"/>
  <c r="AR91" i="6"/>
  <c r="AR95" i="6"/>
  <c r="AR99" i="6"/>
  <c r="AR103" i="6"/>
  <c r="AR107" i="6"/>
  <c r="AR111" i="6"/>
  <c r="AR115" i="6"/>
  <c r="AR119" i="6"/>
  <c r="AR123" i="6"/>
  <c r="AR127" i="6"/>
  <c r="AR131" i="6"/>
  <c r="AR135" i="6"/>
  <c r="AR139" i="6"/>
  <c r="AR143" i="6"/>
  <c r="AR147" i="6"/>
  <c r="AR151" i="6"/>
  <c r="AR155" i="6"/>
  <c r="AR159" i="6"/>
  <c r="AR163" i="6"/>
  <c r="AR167" i="6"/>
  <c r="AR171" i="6"/>
  <c r="AR175" i="6"/>
  <c r="AR179" i="6"/>
  <c r="AR183" i="6"/>
  <c r="AR187" i="6"/>
  <c r="AR191" i="6"/>
  <c r="AR195" i="6"/>
  <c r="AR199" i="6"/>
  <c r="AR203" i="6"/>
  <c r="AR207" i="6"/>
  <c r="AR211" i="6"/>
  <c r="AR215" i="6"/>
  <c r="AR219" i="6"/>
  <c r="AR223" i="6"/>
  <c r="AR227" i="6"/>
  <c r="AR231" i="6"/>
  <c r="AR235" i="6"/>
  <c r="AR239" i="6"/>
  <c r="AR243" i="6"/>
  <c r="AR247" i="6"/>
  <c r="AR251" i="6"/>
  <c r="AR255" i="6"/>
  <c r="AR259" i="6"/>
  <c r="AR263" i="6"/>
  <c r="AR267" i="6"/>
  <c r="AR271" i="6"/>
  <c r="AR275" i="6"/>
  <c r="AR279" i="6"/>
  <c r="AR283" i="6"/>
  <c r="AR287" i="6"/>
  <c r="AR291" i="6"/>
  <c r="AR295" i="6"/>
  <c r="AR299" i="6"/>
  <c r="AR303" i="6"/>
  <c r="AR307" i="6"/>
  <c r="AR311" i="6"/>
  <c r="AR315" i="6"/>
  <c r="AR319" i="6"/>
  <c r="AR323" i="6"/>
  <c r="AR327" i="6"/>
  <c r="AR331" i="6"/>
  <c r="AR335" i="6"/>
  <c r="AR339" i="6"/>
  <c r="AR343" i="6"/>
  <c r="AR347" i="6"/>
  <c r="AR351" i="6"/>
  <c r="AR355" i="6"/>
  <c r="AR359" i="6"/>
  <c r="AR363" i="6"/>
  <c r="AR367" i="6"/>
  <c r="AR371" i="6"/>
  <c r="AR375" i="6"/>
  <c r="AR379" i="6"/>
  <c r="AR383" i="6"/>
  <c r="AR387" i="6"/>
  <c r="AR391" i="6"/>
  <c r="AR395" i="6"/>
  <c r="AR399" i="6"/>
  <c r="AR403" i="6"/>
  <c r="AR407" i="6"/>
  <c r="AR411" i="6"/>
  <c r="AR415" i="6"/>
  <c r="AR419" i="6"/>
  <c r="AR423" i="6"/>
  <c r="AR427" i="6"/>
  <c r="AR431" i="6"/>
  <c r="AR435" i="6"/>
  <c r="AR439" i="6"/>
  <c r="AR443" i="6"/>
  <c r="AR447" i="6"/>
  <c r="AR451" i="6"/>
  <c r="AR455" i="6"/>
  <c r="AR459" i="6"/>
  <c r="AR463" i="6"/>
  <c r="AR467" i="6"/>
  <c r="AR471" i="6"/>
  <c r="AR475" i="6"/>
  <c r="AR479" i="6"/>
  <c r="AR483" i="6"/>
  <c r="AR487" i="6"/>
  <c r="AR491" i="6"/>
  <c r="AR495" i="6"/>
  <c r="AR499" i="6"/>
  <c r="AR503" i="6"/>
  <c r="AR507" i="6"/>
  <c r="AR511" i="6"/>
  <c r="AR515" i="6"/>
  <c r="AR519" i="6"/>
  <c r="AR523" i="6"/>
  <c r="AR527" i="6"/>
  <c r="AR531" i="6"/>
  <c r="AR535" i="6"/>
  <c r="AR539" i="6"/>
  <c r="AR543" i="6"/>
  <c r="AR547" i="6"/>
  <c r="AR551" i="6"/>
  <c r="AR555" i="6"/>
  <c r="AR559" i="6"/>
  <c r="AR563" i="6"/>
  <c r="AR567" i="6"/>
  <c r="AR571" i="6"/>
  <c r="AR575" i="6"/>
  <c r="AR579" i="6"/>
  <c r="AR583" i="6"/>
  <c r="AR587" i="6"/>
  <c r="AR591" i="6"/>
  <c r="AR595" i="6"/>
  <c r="AR599" i="6"/>
  <c r="AR603" i="6"/>
  <c r="AR607" i="6"/>
  <c r="AR611" i="6"/>
  <c r="AR615" i="6"/>
  <c r="AR619" i="6"/>
  <c r="AR623" i="6"/>
  <c r="AR627" i="6"/>
  <c r="AR631" i="6"/>
  <c r="AR635" i="6"/>
  <c r="AR639" i="6"/>
  <c r="AR643" i="6"/>
  <c r="AR647" i="6"/>
  <c r="AR651" i="6"/>
  <c r="AR655" i="6"/>
  <c r="AR659" i="6"/>
  <c r="AR663" i="6"/>
  <c r="AR667" i="6"/>
  <c r="AR671" i="6"/>
  <c r="AR675" i="6"/>
  <c r="AR679" i="6"/>
  <c r="AR683" i="6"/>
  <c r="AR687" i="6"/>
  <c r="AR691" i="6"/>
  <c r="AR695" i="6"/>
  <c r="AR699" i="6"/>
  <c r="AR703" i="6"/>
  <c r="AR707" i="6"/>
  <c r="AR711" i="6"/>
  <c r="AR715" i="6"/>
  <c r="AR719" i="6"/>
  <c r="AR723" i="6"/>
  <c r="AR727" i="6"/>
  <c r="AR731" i="6"/>
  <c r="AR735" i="6"/>
  <c r="AR739" i="6"/>
  <c r="AR743" i="6"/>
  <c r="AR747" i="6"/>
  <c r="AR751" i="6"/>
  <c r="AR755" i="6"/>
  <c r="AR759" i="6"/>
  <c r="AR763" i="6"/>
  <c r="AR767" i="6"/>
  <c r="AR771" i="6"/>
  <c r="AR775" i="6"/>
  <c r="AR779" i="6"/>
  <c r="AR783" i="6"/>
  <c r="AR787" i="6"/>
  <c r="AR791" i="6"/>
  <c r="AR795" i="6"/>
  <c r="AR799" i="6"/>
  <c r="AR803" i="6"/>
  <c r="AR807" i="6"/>
  <c r="AR811" i="6"/>
  <c r="AR815" i="6"/>
  <c r="AR819" i="6"/>
  <c r="AR823" i="6"/>
  <c r="AR827" i="6"/>
  <c r="AR831" i="6"/>
  <c r="AR835" i="6"/>
  <c r="AR839" i="6"/>
  <c r="AR843" i="6"/>
  <c r="AR847" i="6"/>
  <c r="AR851" i="6"/>
  <c r="AR855" i="6"/>
  <c r="AR859" i="6"/>
  <c r="AR863" i="6"/>
  <c r="AR867" i="6"/>
  <c r="AR871" i="6"/>
  <c r="AR875" i="6"/>
  <c r="AR879" i="6"/>
  <c r="AR883" i="6"/>
  <c r="AR887" i="6"/>
  <c r="AR891" i="6"/>
  <c r="AR895" i="6"/>
  <c r="AR899" i="6"/>
  <c r="AR903" i="6"/>
  <c r="AR907" i="6"/>
  <c r="AR911" i="6"/>
  <c r="AR915" i="6"/>
  <c r="AR919" i="6"/>
  <c r="AR923" i="6"/>
  <c r="AR927" i="6"/>
  <c r="AR931" i="6"/>
  <c r="AR935" i="6"/>
  <c r="AR939" i="6"/>
  <c r="AR943" i="6"/>
  <c r="AR947" i="6"/>
  <c r="AR951" i="6"/>
  <c r="AR955" i="6"/>
  <c r="AR959" i="6"/>
  <c r="AR963" i="6"/>
  <c r="AR967" i="6"/>
  <c r="AR971" i="6"/>
  <c r="AR975" i="6"/>
  <c r="AR979" i="6"/>
  <c r="AR983" i="6"/>
  <c r="AR987" i="6"/>
  <c r="AR991" i="6"/>
  <c r="AR995" i="6"/>
  <c r="AR999" i="6"/>
  <c r="AR1003" i="6"/>
  <c r="AR1007" i="6"/>
  <c r="AR1011" i="6"/>
  <c r="AR1015" i="6"/>
  <c r="AR1019" i="6"/>
  <c r="AR1023" i="6"/>
  <c r="AR1027" i="6"/>
  <c r="AR1031" i="6"/>
  <c r="AR1035" i="6"/>
  <c r="AR1039" i="6"/>
  <c r="AR1043" i="6"/>
  <c r="AR1047" i="6"/>
  <c r="AR1051" i="6"/>
  <c r="AR1055" i="6"/>
  <c r="AR1059" i="6"/>
  <c r="AR1063" i="6"/>
  <c r="AR1067" i="6"/>
  <c r="AR1071" i="6"/>
  <c r="AR1075" i="6"/>
  <c r="AR1079" i="6"/>
  <c r="AR1083" i="6"/>
  <c r="AR1087" i="6"/>
  <c r="AR1091" i="6"/>
  <c r="AR1095" i="6"/>
  <c r="AR1099" i="6"/>
  <c r="AR1103" i="6"/>
  <c r="AR21" i="6"/>
  <c r="AR29" i="6"/>
  <c r="AR37" i="6"/>
  <c r="AR45" i="6"/>
  <c r="AR53" i="6"/>
  <c r="AR61" i="6"/>
  <c r="AR69" i="6"/>
  <c r="AR77" i="6"/>
  <c r="AR85" i="6"/>
  <c r="AR97" i="6"/>
  <c r="AR105" i="6"/>
  <c r="AR113" i="6"/>
  <c r="AR121" i="6"/>
  <c r="AR129" i="6"/>
  <c r="AR137" i="6"/>
  <c r="AR145" i="6"/>
  <c r="AR153" i="6"/>
  <c r="AR161" i="6"/>
  <c r="AR169" i="6"/>
  <c r="AR181" i="6"/>
  <c r="AR189" i="6"/>
  <c r="AR197" i="6"/>
  <c r="AR205" i="6"/>
  <c r="AR213" i="6"/>
  <c r="AR221" i="6"/>
  <c r="AR229" i="6"/>
  <c r="AR237" i="6"/>
  <c r="AR241" i="6"/>
  <c r="AR245" i="6"/>
  <c r="AR249" i="6"/>
  <c r="AR253" i="6"/>
  <c r="AR257" i="6"/>
  <c r="AR261" i="6"/>
  <c r="AR269" i="6"/>
  <c r="AR273" i="6"/>
  <c r="AR277" i="6"/>
  <c r="AR281" i="6"/>
  <c r="AR285" i="6"/>
  <c r="AR289" i="6"/>
  <c r="AR293" i="6"/>
  <c r="AR297" i="6"/>
  <c r="AR301" i="6"/>
  <c r="AR305" i="6"/>
  <c r="AR309" i="6"/>
  <c r="AR313" i="6"/>
  <c r="AR317" i="6"/>
  <c r="AR321" i="6"/>
  <c r="AR325" i="6"/>
  <c r="AR329" i="6"/>
  <c r="AR333" i="6"/>
  <c r="AR337" i="6"/>
  <c r="AR341" i="6"/>
  <c r="AR345" i="6"/>
  <c r="AR349" i="6"/>
  <c r="AR353" i="6"/>
  <c r="AR357" i="6"/>
  <c r="AR361" i="6"/>
  <c r="AR365" i="6"/>
  <c r="AR369" i="6"/>
  <c r="AR373" i="6"/>
  <c r="AR377" i="6"/>
  <c r="AR381" i="6"/>
  <c r="AR385" i="6"/>
  <c r="AR389" i="6"/>
  <c r="AR393" i="6"/>
  <c r="AR397" i="6"/>
  <c r="AR401" i="6"/>
  <c r="AR405" i="6"/>
  <c r="AR409" i="6"/>
  <c r="AR413" i="6"/>
  <c r="AR417" i="6"/>
  <c r="AR421" i="6"/>
  <c r="AR425" i="6"/>
  <c r="AR429" i="6"/>
  <c r="AR433" i="6"/>
  <c r="AR437" i="6"/>
  <c r="AR441" i="6"/>
  <c r="AR445" i="6"/>
  <c r="AR449" i="6"/>
  <c r="AR453" i="6"/>
  <c r="AR457" i="6"/>
  <c r="AR461" i="6"/>
  <c r="AR465" i="6"/>
  <c r="AR469" i="6"/>
  <c r="AR473" i="6"/>
  <c r="AR477" i="6"/>
  <c r="AR481" i="6"/>
  <c r="AR485" i="6"/>
  <c r="AR489" i="6"/>
  <c r="AR493" i="6"/>
  <c r="AR497" i="6"/>
  <c r="AR501" i="6"/>
  <c r="AR505" i="6"/>
  <c r="AR509" i="6"/>
  <c r="AR513" i="6"/>
  <c r="AR517" i="6"/>
  <c r="AR521" i="6"/>
  <c r="AR525" i="6"/>
  <c r="AR529" i="6"/>
  <c r="AR533" i="6"/>
  <c r="AR537" i="6"/>
  <c r="AR541" i="6"/>
  <c r="AR545" i="6"/>
  <c r="AR549" i="6"/>
  <c r="AR553" i="6"/>
  <c r="AR557" i="6"/>
  <c r="AR561" i="6"/>
  <c r="AR565" i="6"/>
  <c r="AR569" i="6"/>
  <c r="AR573" i="6"/>
  <c r="AR577" i="6"/>
  <c r="AR581" i="6"/>
  <c r="AR585" i="6"/>
  <c r="AR589" i="6"/>
  <c r="AR593" i="6"/>
  <c r="AR597" i="6"/>
  <c r="AR601" i="6"/>
  <c r="AR605" i="6"/>
  <c r="AR609" i="6"/>
  <c r="AR613" i="6"/>
  <c r="AR617" i="6"/>
  <c r="AR621" i="6"/>
  <c r="AR625" i="6"/>
  <c r="AR629" i="6"/>
  <c r="AR633" i="6"/>
  <c r="AR637" i="6"/>
  <c r="AR641" i="6"/>
  <c r="AR645" i="6"/>
  <c r="AR649" i="6"/>
  <c r="AR653" i="6"/>
  <c r="AR657" i="6"/>
  <c r="AR661" i="6"/>
  <c r="AR665" i="6"/>
  <c r="AR669" i="6"/>
  <c r="AR673" i="6"/>
  <c r="AR677" i="6"/>
  <c r="AR681" i="6"/>
  <c r="AR685" i="6"/>
  <c r="AR689" i="6"/>
  <c r="AR693" i="6"/>
  <c r="AR697" i="6"/>
  <c r="AR701" i="6"/>
  <c r="AR705" i="6"/>
  <c r="AR709" i="6"/>
  <c r="AR713" i="6"/>
  <c r="AR717" i="6"/>
  <c r="AR721" i="6"/>
  <c r="AR725" i="6"/>
  <c r="AR729" i="6"/>
  <c r="AR733" i="6"/>
  <c r="AR737" i="6"/>
  <c r="AR741" i="6"/>
  <c r="AR745" i="6"/>
  <c r="AR749" i="6"/>
  <c r="AR753" i="6"/>
  <c r="AR757" i="6"/>
  <c r="AR761" i="6"/>
  <c r="AR765" i="6"/>
  <c r="AR769" i="6"/>
  <c r="AR773" i="6"/>
  <c r="AR777" i="6"/>
  <c r="AR781" i="6"/>
  <c r="AR785" i="6"/>
  <c r="AR789" i="6"/>
  <c r="AR793" i="6"/>
  <c r="AR797" i="6"/>
  <c r="AR801" i="6"/>
  <c r="AR805" i="6"/>
  <c r="AR809" i="6"/>
  <c r="AR813" i="6"/>
  <c r="AR817" i="6"/>
  <c r="AR821" i="6"/>
  <c r="AR825" i="6"/>
  <c r="AR829" i="6"/>
  <c r="AR833" i="6"/>
  <c r="AR837" i="6"/>
  <c r="AR841" i="6"/>
  <c r="AR845" i="6"/>
  <c r="AR849" i="6"/>
  <c r="AR853" i="6"/>
  <c r="AR857" i="6"/>
  <c r="AR861" i="6"/>
  <c r="AR865" i="6"/>
  <c r="AR869" i="6"/>
  <c r="AR873" i="6"/>
  <c r="AR877" i="6"/>
  <c r="AR881" i="6"/>
  <c r="AR885" i="6"/>
  <c r="AR889" i="6"/>
  <c r="AR893" i="6"/>
  <c r="AR897" i="6"/>
  <c r="AR901" i="6"/>
  <c r="AR905" i="6"/>
  <c r="AR909" i="6"/>
  <c r="AR913" i="6"/>
  <c r="AR917" i="6"/>
  <c r="AR921" i="6"/>
  <c r="AR925" i="6"/>
  <c r="AR929" i="6"/>
  <c r="AR933" i="6"/>
  <c r="AR937" i="6"/>
  <c r="AR941" i="6"/>
  <c r="AR945" i="6"/>
  <c r="AR949" i="6"/>
  <c r="AR953" i="6"/>
  <c r="AR957" i="6"/>
  <c r="AR961" i="6"/>
  <c r="AR965" i="6"/>
  <c r="AR969" i="6"/>
  <c r="AR973" i="6"/>
  <c r="AR977" i="6"/>
  <c r="AR981" i="6"/>
  <c r="AR985" i="6"/>
  <c r="AR989" i="6"/>
  <c r="AR993" i="6"/>
  <c r="AR997" i="6"/>
  <c r="AR1001" i="6"/>
  <c r="AR1005" i="6"/>
  <c r="AR1009" i="6"/>
  <c r="AR1013" i="6"/>
  <c r="AR1017" i="6"/>
  <c r="AR1021" i="6"/>
  <c r="AR1025" i="6"/>
  <c r="AR1029" i="6"/>
  <c r="AR1033" i="6"/>
  <c r="AR1037" i="6"/>
  <c r="AR1041" i="6"/>
  <c r="AR1045" i="6"/>
  <c r="AR1049" i="6"/>
  <c r="AR1053" i="6"/>
  <c r="AR1057" i="6"/>
  <c r="AR1061" i="6"/>
  <c r="AR1065" i="6"/>
  <c r="AR1069" i="6"/>
  <c r="AR1073" i="6"/>
  <c r="AR1077" i="6"/>
  <c r="AR1081" i="6"/>
  <c r="AR1085" i="6"/>
  <c r="AR1089" i="6"/>
  <c r="AR1093" i="6"/>
  <c r="AR1097" i="6"/>
  <c r="AR1101" i="6"/>
  <c r="AR1105" i="6"/>
  <c r="AR1109" i="6"/>
  <c r="AR1113" i="6"/>
  <c r="AR1117" i="6"/>
  <c r="AR1121" i="6"/>
  <c r="AR1125" i="6"/>
  <c r="AR1129" i="6"/>
  <c r="AR1133" i="6"/>
  <c r="AR1137" i="6"/>
  <c r="AR1141" i="6"/>
  <c r="AR1145" i="6"/>
  <c r="AR1149" i="6"/>
  <c r="AR1153" i="6"/>
  <c r="AR1157" i="6"/>
  <c r="AR1161" i="6"/>
  <c r="AR1165" i="6"/>
  <c r="AR5" i="6"/>
  <c r="AR9" i="6"/>
  <c r="AR17" i="6"/>
  <c r="AR25" i="6"/>
  <c r="AR33" i="6"/>
  <c r="AR41" i="6"/>
  <c r="AR49" i="6"/>
  <c r="AR57" i="6"/>
  <c r="AR65" i="6"/>
  <c r="AR73" i="6"/>
  <c r="AR81" i="6"/>
  <c r="AR89" i="6"/>
  <c r="AR93" i="6"/>
  <c r="AR101" i="6"/>
  <c r="AR109" i="6"/>
  <c r="AR117" i="6"/>
  <c r="AR125" i="6"/>
  <c r="AR133" i="6"/>
  <c r="AR141" i="6"/>
  <c r="AR149" i="6"/>
  <c r="AR157" i="6"/>
  <c r="AR165" i="6"/>
  <c r="AR173" i="6"/>
  <c r="AR177" i="6"/>
  <c r="AR185" i="6"/>
  <c r="AR193" i="6"/>
  <c r="AR201" i="6"/>
  <c r="AR209" i="6"/>
  <c r="AR217" i="6"/>
  <c r="AR225" i="6"/>
  <c r="AR233" i="6"/>
  <c r="AR265" i="6"/>
  <c r="AR1107" i="6"/>
  <c r="AR1111" i="6"/>
  <c r="AR1115" i="6"/>
  <c r="AR1119" i="6"/>
  <c r="AR1123" i="6"/>
  <c r="AR1127" i="6"/>
  <c r="AR1131" i="6"/>
  <c r="AR1135" i="6"/>
  <c r="AR1139" i="6"/>
  <c r="AR1143" i="6"/>
  <c r="AR1147" i="6"/>
  <c r="AR1151" i="6"/>
  <c r="AR1155" i="6"/>
  <c r="AR1159" i="6"/>
  <c r="AR1163" i="6"/>
  <c r="AR1167" i="6"/>
  <c r="AR1171" i="6"/>
  <c r="AR1175" i="6"/>
  <c r="AR1179" i="6"/>
  <c r="AR1183" i="6"/>
  <c r="AR1187" i="6"/>
  <c r="AR1191" i="6"/>
  <c r="AR1195" i="6"/>
  <c r="AR1199" i="6"/>
  <c r="AR1203" i="6"/>
  <c r="AR1207" i="6"/>
  <c r="AR1211" i="6"/>
  <c r="AR1215" i="6"/>
  <c r="AR1219" i="6"/>
  <c r="AR1223" i="6"/>
  <c r="AR1227" i="6"/>
  <c r="AR1231" i="6"/>
  <c r="AR1235" i="6"/>
  <c r="AR1239" i="6"/>
  <c r="AR1243" i="6"/>
  <c r="AR1247" i="6"/>
  <c r="AR1251" i="6"/>
  <c r="AR1255" i="6"/>
  <c r="AR1259" i="6"/>
  <c r="AR1263" i="6"/>
  <c r="AR1267" i="6"/>
  <c r="AR1271" i="6"/>
  <c r="AR1275" i="6"/>
  <c r="AR1279" i="6"/>
  <c r="AR1283" i="6"/>
  <c r="AR1287" i="6"/>
  <c r="AR1291" i="6"/>
  <c r="AR1295" i="6"/>
  <c r="AR1299" i="6"/>
  <c r="AR1303" i="6"/>
  <c r="AR1307" i="6"/>
  <c r="AR1311" i="6"/>
  <c r="AR1315" i="6"/>
  <c r="AR1319" i="6"/>
  <c r="AR1323" i="6"/>
  <c r="AR1327" i="6"/>
  <c r="AR1331" i="6"/>
  <c r="AR1335" i="6"/>
  <c r="AR1339" i="6"/>
  <c r="AR1343" i="6"/>
  <c r="AR1347" i="6"/>
  <c r="AR1351" i="6"/>
  <c r="AR1355" i="6"/>
  <c r="AR1359" i="6"/>
  <c r="AR1363" i="6"/>
  <c r="AR1367" i="6"/>
  <c r="AR1371" i="6"/>
  <c r="AR1375" i="6"/>
  <c r="AR1379" i="6"/>
  <c r="AR1383" i="6"/>
  <c r="AR1387" i="6"/>
  <c r="AR1391" i="6"/>
  <c r="AR1395" i="6"/>
  <c r="AR1399" i="6"/>
  <c r="AR1403" i="6"/>
  <c r="AR1407" i="6"/>
  <c r="AR1411" i="6"/>
  <c r="AR1415" i="6"/>
  <c r="AR1419" i="6"/>
  <c r="AR1423" i="6"/>
  <c r="AR1427" i="6"/>
  <c r="AR1431" i="6"/>
  <c r="AR1435" i="6"/>
  <c r="AR1439" i="6"/>
  <c r="AR1443" i="6"/>
  <c r="AR1447" i="6"/>
  <c r="AR1451" i="6"/>
  <c r="AR1455" i="6"/>
  <c r="AR1459" i="6"/>
  <c r="AR1463" i="6"/>
  <c r="AR1467" i="6"/>
  <c r="AR1471" i="6"/>
  <c r="AR1475" i="6"/>
  <c r="AR1479" i="6"/>
  <c r="AR1483" i="6"/>
  <c r="AR1487" i="6"/>
  <c r="AR1491" i="6"/>
  <c r="AR1495" i="6"/>
  <c r="AR1499" i="6"/>
  <c r="AR1503" i="6"/>
  <c r="AR1507" i="6"/>
  <c r="AR1511" i="6"/>
  <c r="AR1515" i="6"/>
  <c r="AR1519" i="6"/>
  <c r="AR1523" i="6"/>
  <c r="AR1527" i="6"/>
  <c r="AR1531" i="6"/>
  <c r="AR1535" i="6"/>
  <c r="AR1539" i="6"/>
  <c r="AR1543" i="6"/>
  <c r="AR1547" i="6"/>
  <c r="AR1551" i="6"/>
  <c r="AR1555" i="6"/>
  <c r="AR1559" i="6"/>
  <c r="AR1563" i="6"/>
  <c r="AR1567" i="6"/>
  <c r="AR1571" i="6"/>
  <c r="AR1575" i="6"/>
  <c r="AR1579" i="6"/>
  <c r="AR1583" i="6"/>
  <c r="AR1587" i="6"/>
  <c r="AR1591" i="6"/>
  <c r="AR1595" i="6"/>
  <c r="AR1599" i="6"/>
  <c r="AR1603" i="6"/>
  <c r="AR1607" i="6"/>
  <c r="AR1611" i="6"/>
  <c r="AR1615" i="6"/>
  <c r="AR1619" i="6"/>
  <c r="AR1623" i="6"/>
  <c r="AR1627" i="6"/>
  <c r="AR1631" i="6"/>
  <c r="AR1635" i="6"/>
  <c r="AR1639" i="6"/>
  <c r="AR1643" i="6"/>
  <c r="AR1647" i="6"/>
  <c r="AR1651" i="6"/>
  <c r="AR1655" i="6"/>
  <c r="AR1659" i="6"/>
  <c r="AR1663" i="6"/>
  <c r="AR1667" i="6"/>
  <c r="AR1671" i="6"/>
  <c r="AR1675" i="6"/>
  <c r="AR1679" i="6"/>
  <c r="AR1683" i="6"/>
  <c r="AR1687" i="6"/>
  <c r="AR1691" i="6"/>
  <c r="AR1695" i="6"/>
  <c r="AR1699" i="6"/>
  <c r="AR1703" i="6"/>
  <c r="AR1707" i="6"/>
  <c r="AR1711" i="6"/>
  <c r="AR1715" i="6"/>
  <c r="AR1719" i="6"/>
  <c r="AR1723" i="6"/>
  <c r="AR1727" i="6"/>
  <c r="AR1731" i="6"/>
  <c r="AR1735" i="6"/>
  <c r="AR1739" i="6"/>
  <c r="AR1743" i="6"/>
  <c r="AR1747" i="6"/>
  <c r="AR1751" i="6"/>
  <c r="AR1755" i="6"/>
  <c r="AR1759" i="6"/>
  <c r="AR1763" i="6"/>
  <c r="AR1767" i="6"/>
  <c r="AR1771" i="6"/>
  <c r="AR1775" i="6"/>
  <c r="AR1779" i="6"/>
  <c r="AR1783" i="6"/>
  <c r="AR1787" i="6"/>
  <c r="AR1791" i="6"/>
  <c r="AR1795" i="6"/>
  <c r="AR1799" i="6"/>
  <c r="AR1803" i="6"/>
  <c r="AR1807" i="6"/>
  <c r="AR1811" i="6"/>
  <c r="AR1815" i="6"/>
  <c r="AR1819" i="6"/>
  <c r="AR1823" i="6"/>
  <c r="AR1827" i="6"/>
  <c r="AR1831" i="6"/>
  <c r="AR1835" i="6"/>
  <c r="AR1839" i="6"/>
  <c r="AR1843" i="6"/>
  <c r="AR1847" i="6"/>
  <c r="AR1851" i="6"/>
  <c r="AR1855" i="6"/>
  <c r="AR1859" i="6"/>
  <c r="AR1863" i="6"/>
  <c r="AR1867" i="6"/>
  <c r="AR1871" i="6"/>
  <c r="AR1875" i="6"/>
  <c r="AR1879" i="6"/>
  <c r="AR1883" i="6"/>
  <c r="AR1887" i="6"/>
  <c r="AR1891" i="6"/>
  <c r="AR1895" i="6"/>
  <c r="AR1899" i="6"/>
  <c r="AR1903" i="6"/>
  <c r="AR1907" i="6"/>
  <c r="AR1911" i="6"/>
  <c r="AR1915" i="6"/>
  <c r="AR1919" i="6"/>
  <c r="AR1923" i="6"/>
  <c r="AR1927" i="6"/>
  <c r="AR1931" i="6"/>
  <c r="AR1935" i="6"/>
  <c r="AR1169" i="6"/>
  <c r="AR1173" i="6"/>
  <c r="AR1177" i="6"/>
  <c r="AR1181" i="6"/>
  <c r="AR1185" i="6"/>
  <c r="AR1189" i="6"/>
  <c r="AR1193" i="6"/>
  <c r="AR1197" i="6"/>
  <c r="AR1201" i="6"/>
  <c r="AR1205" i="6"/>
  <c r="AR1209" i="6"/>
  <c r="AR1213" i="6"/>
  <c r="AR1217" i="6"/>
  <c r="AR1221" i="6"/>
  <c r="AR1225" i="6"/>
  <c r="AR1229" i="6"/>
  <c r="AR1233" i="6"/>
  <c r="AR1237" i="6"/>
  <c r="AR1241" i="6"/>
  <c r="AR1245" i="6"/>
  <c r="AR1249" i="6"/>
  <c r="AR1253" i="6"/>
  <c r="AR1257" i="6"/>
  <c r="AR1261" i="6"/>
  <c r="AR1265" i="6"/>
  <c r="AR1269" i="6"/>
  <c r="AR1273" i="6"/>
  <c r="AR1277" i="6"/>
  <c r="AR1281" i="6"/>
  <c r="AR1285" i="6"/>
  <c r="AR1289" i="6"/>
  <c r="AR1293" i="6"/>
  <c r="AR1297" i="6"/>
  <c r="AR1301" i="6"/>
  <c r="AR1305" i="6"/>
  <c r="AR1309" i="6"/>
  <c r="AR1313" i="6"/>
  <c r="AR1317" i="6"/>
  <c r="AR1321" i="6"/>
  <c r="AR1325" i="6"/>
  <c r="AR1329" i="6"/>
  <c r="AR1333" i="6"/>
  <c r="AR1337" i="6"/>
  <c r="AR1341" i="6"/>
  <c r="AR1345" i="6"/>
  <c r="AR1349" i="6"/>
  <c r="AR1353" i="6"/>
  <c r="AR1357" i="6"/>
  <c r="AR1361" i="6"/>
  <c r="AR1365" i="6"/>
  <c r="AR1369" i="6"/>
  <c r="AR1373" i="6"/>
  <c r="AR1377" i="6"/>
  <c r="AR1381" i="6"/>
  <c r="AR1385" i="6"/>
  <c r="AR1389" i="6"/>
  <c r="AR1393" i="6"/>
  <c r="AR1397" i="6"/>
  <c r="AR1401" i="6"/>
  <c r="AR1405" i="6"/>
  <c r="AR1409" i="6"/>
  <c r="AR1413" i="6"/>
  <c r="AR1417" i="6"/>
  <c r="AR1421" i="6"/>
  <c r="AR1425" i="6"/>
  <c r="AR1429" i="6"/>
  <c r="AR1433" i="6"/>
  <c r="AR1437" i="6"/>
  <c r="AR1441" i="6"/>
  <c r="AR1445" i="6"/>
  <c r="AR1449" i="6"/>
  <c r="AR1453" i="6"/>
  <c r="AR1457" i="6"/>
  <c r="AR1461" i="6"/>
  <c r="AR1465" i="6"/>
  <c r="AR1469" i="6"/>
  <c r="AR1473" i="6"/>
  <c r="AR1477" i="6"/>
  <c r="AR1481" i="6"/>
  <c r="AR1485" i="6"/>
  <c r="AR1489" i="6"/>
  <c r="AR1493" i="6"/>
  <c r="AR1497" i="6"/>
  <c r="AR1501" i="6"/>
  <c r="AR1505" i="6"/>
  <c r="AR1509" i="6"/>
  <c r="AR1513" i="6"/>
  <c r="AR1517" i="6"/>
  <c r="AR1521" i="6"/>
  <c r="AR1525" i="6"/>
  <c r="AR1529" i="6"/>
  <c r="AR1533" i="6"/>
  <c r="AR1537" i="6"/>
  <c r="AR1541" i="6"/>
  <c r="AR1545" i="6"/>
  <c r="AR1549" i="6"/>
  <c r="AR1553" i="6"/>
  <c r="AR1557" i="6"/>
  <c r="AR1561" i="6"/>
  <c r="AR1565" i="6"/>
  <c r="AR1569" i="6"/>
  <c r="AR1573" i="6"/>
  <c r="AR1577" i="6"/>
  <c r="AR1581" i="6"/>
  <c r="AR1585" i="6"/>
  <c r="AR1589" i="6"/>
  <c r="AR1593" i="6"/>
  <c r="AR1597" i="6"/>
  <c r="AR1601" i="6"/>
  <c r="AR1605" i="6"/>
  <c r="AR1609" i="6"/>
  <c r="AR1613" i="6"/>
  <c r="AR1617" i="6"/>
  <c r="AR1621" i="6"/>
  <c r="AR1625" i="6"/>
  <c r="AR1629" i="6"/>
  <c r="AR1633" i="6"/>
  <c r="AR1637" i="6"/>
  <c r="AR1641" i="6"/>
  <c r="AR1645" i="6"/>
  <c r="AR1649" i="6"/>
  <c r="AR1653" i="6"/>
  <c r="AR1657" i="6"/>
  <c r="AR1661" i="6"/>
  <c r="AR1665" i="6"/>
  <c r="AR1669" i="6"/>
  <c r="AR1673" i="6"/>
  <c r="AR1677" i="6"/>
  <c r="AR1681" i="6"/>
  <c r="AR1685" i="6"/>
  <c r="AR1689" i="6"/>
  <c r="AR1693" i="6"/>
  <c r="AR1697" i="6"/>
  <c r="AR1701" i="6"/>
  <c r="AR1705" i="6"/>
  <c r="AR1709" i="6"/>
  <c r="AR1713" i="6"/>
  <c r="AR1717" i="6"/>
  <c r="AR1721" i="6"/>
  <c r="AR1725" i="6"/>
  <c r="AR1729" i="6"/>
  <c r="AR1733" i="6"/>
  <c r="AR1737" i="6"/>
  <c r="AR1741" i="6"/>
  <c r="AR1745" i="6"/>
  <c r="AR1749" i="6"/>
  <c r="AR1753" i="6"/>
  <c r="AR1757" i="6"/>
  <c r="AR1761" i="6"/>
  <c r="AR1765" i="6"/>
  <c r="AR1769" i="6"/>
  <c r="AR1773" i="6"/>
  <c r="AR1777" i="6"/>
  <c r="AR1781" i="6"/>
  <c r="AR1785" i="6"/>
  <c r="AR1789" i="6"/>
  <c r="AR1793" i="6"/>
  <c r="AR1797" i="6"/>
  <c r="AR1801" i="6"/>
  <c r="AR1805" i="6"/>
  <c r="AR1809" i="6"/>
  <c r="AR1813" i="6"/>
  <c r="AR1817" i="6"/>
  <c r="AR1821" i="6"/>
  <c r="AR1825" i="6"/>
  <c r="AR1829" i="6"/>
  <c r="AR1833" i="6"/>
  <c r="AR1837" i="6"/>
  <c r="AR1841" i="6"/>
  <c r="AR1845" i="6"/>
  <c r="AR1849" i="6"/>
  <c r="AR1853" i="6"/>
  <c r="AR1857" i="6"/>
  <c r="AR1861" i="6"/>
  <c r="AR1865" i="6"/>
  <c r="AR1869" i="6"/>
  <c r="AR1873" i="6"/>
  <c r="AR1877" i="6"/>
  <c r="AR1881" i="6"/>
  <c r="AR1885" i="6"/>
  <c r="AR1889" i="6"/>
  <c r="AR1893" i="6"/>
  <c r="AR1897" i="6"/>
  <c r="AR1901" i="6"/>
  <c r="AR1905" i="6"/>
  <c r="AR1909" i="6"/>
  <c r="AR1913" i="6"/>
  <c r="AR1917" i="6"/>
  <c r="AR1921" i="6"/>
  <c r="AR1925" i="6"/>
  <c r="AR1929" i="6"/>
  <c r="AR1933" i="6"/>
  <c r="AR1937" i="6"/>
  <c r="AR1941" i="6"/>
  <c r="AR1945" i="6"/>
  <c r="AR1949" i="6"/>
  <c r="AR1953" i="6"/>
  <c r="AR1957" i="6"/>
  <c r="AR1961" i="6"/>
  <c r="AR1965" i="6"/>
  <c r="AR1969" i="6"/>
  <c r="AR1973" i="6"/>
  <c r="AR1977" i="6"/>
  <c r="AR1981" i="6"/>
  <c r="AR1985" i="6"/>
  <c r="AR1989" i="6"/>
  <c r="AR1993" i="6"/>
  <c r="AR1997" i="6"/>
  <c r="AR2001" i="6"/>
  <c r="AR2005" i="6"/>
  <c r="AR2009" i="6"/>
  <c r="AR2013" i="6"/>
  <c r="AR2017" i="6"/>
  <c r="AR2021" i="6"/>
  <c r="AR2025" i="6"/>
  <c r="AR2029" i="6"/>
  <c r="AR2033" i="6"/>
  <c r="AR2037" i="6"/>
  <c r="AR2041" i="6"/>
  <c r="AR2045" i="6"/>
  <c r="AR2049" i="6"/>
  <c r="AR2053" i="6"/>
  <c r="AR2057" i="6"/>
  <c r="AR2061" i="6"/>
  <c r="AR2065" i="6"/>
  <c r="AR2069" i="6"/>
  <c r="AR2073" i="6"/>
  <c r="AR2077" i="6"/>
  <c r="AR2081" i="6"/>
  <c r="AR2085" i="6"/>
  <c r="AR2089" i="6"/>
  <c r="AR2093" i="6"/>
  <c r="AR2097" i="6"/>
  <c r="AR2101" i="6"/>
  <c r="AR2105" i="6"/>
  <c r="AR2109" i="6"/>
  <c r="AR2113" i="6"/>
  <c r="AR2117" i="6"/>
  <c r="AR2121" i="6"/>
  <c r="AR2125" i="6"/>
  <c r="AR2129" i="6"/>
  <c r="AR2133" i="6"/>
  <c r="AR2137" i="6"/>
  <c r="AR2141" i="6"/>
  <c r="AR2145" i="6"/>
  <c r="AR2149" i="6"/>
  <c r="AR2153" i="6"/>
  <c r="AR2157" i="6"/>
  <c r="AR2161" i="6"/>
  <c r="AR2165" i="6"/>
  <c r="AR2169" i="6"/>
  <c r="AR2173" i="6"/>
  <c r="AR2177" i="6"/>
  <c r="AR2181" i="6"/>
  <c r="AR2185" i="6"/>
  <c r="AR2189" i="6"/>
  <c r="AR2193" i="6"/>
  <c r="AR2197" i="6"/>
  <c r="AR2201" i="6"/>
  <c r="AR2205" i="6"/>
  <c r="AR2209" i="6"/>
  <c r="AR2213" i="6"/>
  <c r="AR2217" i="6"/>
  <c r="AR2221" i="6"/>
  <c r="AR2225" i="6"/>
  <c r="AR2229" i="6"/>
  <c r="AR2233" i="6"/>
  <c r="AR2237" i="6"/>
  <c r="AR2241" i="6"/>
  <c r="AR2245" i="6"/>
  <c r="AR2249" i="6"/>
  <c r="AR2253" i="6"/>
  <c r="AR2257" i="6"/>
  <c r="AR2261" i="6"/>
  <c r="AR2265" i="6"/>
  <c r="AR2269" i="6"/>
  <c r="AR2273" i="6"/>
  <c r="AR2277" i="6"/>
  <c r="AR2281" i="6"/>
  <c r="AR2285" i="6"/>
  <c r="AR2289" i="6"/>
  <c r="AR2293" i="6"/>
  <c r="AR2297" i="6"/>
  <c r="AR2301" i="6"/>
  <c r="AR2305" i="6"/>
  <c r="AR2309" i="6"/>
  <c r="AR2313" i="6"/>
  <c r="AR2317" i="6"/>
  <c r="AR2321" i="6"/>
  <c r="AR2325" i="6"/>
  <c r="AR2329" i="6"/>
  <c r="AR2333" i="6"/>
  <c r="AR2337" i="6"/>
  <c r="AR2341" i="6"/>
  <c r="AR2345" i="6"/>
  <c r="AR2349" i="6"/>
  <c r="AR2353" i="6"/>
  <c r="AR2357" i="6"/>
  <c r="AR2361" i="6"/>
  <c r="AR2365" i="6"/>
  <c r="AR2369" i="6"/>
  <c r="AR2373" i="6"/>
  <c r="AR2377" i="6"/>
  <c r="AR2381" i="6"/>
  <c r="AR2385" i="6"/>
  <c r="AR2389" i="6"/>
  <c r="AR2393" i="6"/>
  <c r="AR2397" i="6"/>
  <c r="AR2401" i="6"/>
  <c r="AR2405" i="6"/>
  <c r="AR2409" i="6"/>
  <c r="AR2413" i="6"/>
  <c r="AR2417" i="6"/>
  <c r="AR2421" i="6"/>
  <c r="AR2425" i="6"/>
  <c r="AR2429" i="6"/>
  <c r="AR2433" i="6"/>
  <c r="AR2437" i="6"/>
  <c r="AR2441" i="6"/>
  <c r="AR2445" i="6"/>
  <c r="AR2449" i="6"/>
  <c r="AR2453" i="6"/>
  <c r="AR2457" i="6"/>
  <c r="AR2461" i="6"/>
  <c r="AR2465" i="6"/>
  <c r="AR2469" i="6"/>
  <c r="AR2473" i="6"/>
  <c r="AR2477" i="6"/>
  <c r="AR2481" i="6"/>
  <c r="AR2485" i="6"/>
  <c r="AR2489" i="6"/>
  <c r="AR2493" i="6"/>
  <c r="AR2497" i="6"/>
  <c r="AR2501" i="6"/>
  <c r="AR2505" i="6"/>
  <c r="AR2509" i="6"/>
  <c r="AR2513" i="6"/>
  <c r="AR2517" i="6"/>
  <c r="AR2521" i="6"/>
  <c r="AR2525" i="6"/>
  <c r="AR2529" i="6"/>
  <c r="AR2533" i="6"/>
  <c r="AR2537" i="6"/>
  <c r="AR2541" i="6"/>
  <c r="AR2545" i="6"/>
  <c r="AR2549" i="6"/>
  <c r="AR2553" i="6"/>
  <c r="AR2557" i="6"/>
  <c r="AR2561" i="6"/>
  <c r="AR2565" i="6"/>
  <c r="AR2569" i="6"/>
  <c r="AR2573" i="6"/>
  <c r="AR2577" i="6"/>
  <c r="AR2581" i="6"/>
  <c r="AR2585" i="6"/>
  <c r="AR2589" i="6"/>
  <c r="AR2593" i="6"/>
  <c r="AR2597" i="6"/>
  <c r="AR2601" i="6"/>
  <c r="AR2605" i="6"/>
  <c r="AR2609" i="6"/>
  <c r="AR2613" i="6"/>
  <c r="AR2617" i="6"/>
  <c r="AR2621" i="6"/>
  <c r="AR2625" i="6"/>
  <c r="AR2629" i="6"/>
  <c r="AR2633" i="6"/>
  <c r="AR2637" i="6"/>
  <c r="AR2641" i="6"/>
  <c r="AR2645" i="6"/>
  <c r="AR2649" i="6"/>
  <c r="AR2653" i="6"/>
  <c r="AR2657" i="6"/>
  <c r="AR2661" i="6"/>
  <c r="AR2665" i="6"/>
  <c r="AR2669" i="6"/>
  <c r="AR2673" i="6"/>
  <c r="AR2677" i="6"/>
  <c r="AR2681" i="6"/>
  <c r="AR2685" i="6"/>
  <c r="AR2689" i="6"/>
  <c r="AR2693" i="6"/>
  <c r="AR2697" i="6"/>
  <c r="AR2701" i="6"/>
  <c r="AR2705" i="6"/>
  <c r="AR2709" i="6"/>
  <c r="AR2713" i="6"/>
  <c r="AR2717" i="6"/>
  <c r="AR2721" i="6"/>
  <c r="AR2725" i="6"/>
  <c r="AR2729" i="6"/>
  <c r="AR2733" i="6"/>
  <c r="AR2737" i="6"/>
  <c r="AR2741" i="6"/>
  <c r="AR2745" i="6"/>
  <c r="AR2749" i="6"/>
  <c r="AR2753" i="6"/>
  <c r="AR2757" i="6"/>
  <c r="AR2761" i="6"/>
  <c r="AR2765" i="6"/>
  <c r="AR1939" i="6"/>
  <c r="AR1943" i="6"/>
  <c r="AR1947" i="6"/>
  <c r="AR1951" i="6"/>
  <c r="AR1955" i="6"/>
  <c r="AR1959" i="6"/>
  <c r="AR1963" i="6"/>
  <c r="AR1967" i="6"/>
  <c r="AR1971" i="6"/>
  <c r="AR1975" i="6"/>
  <c r="AR1979" i="6"/>
  <c r="AR1983" i="6"/>
  <c r="AR1987" i="6"/>
  <c r="AR1991" i="6"/>
  <c r="AR1995" i="6"/>
  <c r="AR1999" i="6"/>
  <c r="AR2003" i="6"/>
  <c r="AR2007" i="6"/>
  <c r="AR2011" i="6"/>
  <c r="AR2015" i="6"/>
  <c r="AR2019" i="6"/>
  <c r="AR2023" i="6"/>
  <c r="AR2027" i="6"/>
  <c r="AR2031" i="6"/>
  <c r="AR2035" i="6"/>
  <c r="AR2039" i="6"/>
  <c r="AR2043" i="6"/>
  <c r="AR2047" i="6"/>
  <c r="AR2051" i="6"/>
  <c r="AR2055" i="6"/>
  <c r="AR2059" i="6"/>
  <c r="AR2063" i="6"/>
  <c r="AR2067" i="6"/>
  <c r="AR2071" i="6"/>
  <c r="AR2075" i="6"/>
  <c r="AR2079" i="6"/>
  <c r="AR2083" i="6"/>
  <c r="AR2087" i="6"/>
  <c r="AR2091" i="6"/>
  <c r="AR2095" i="6"/>
  <c r="AR2099" i="6"/>
  <c r="AR2103" i="6"/>
  <c r="AR2107" i="6"/>
  <c r="AR2111" i="6"/>
  <c r="AR2115" i="6"/>
  <c r="AR2119" i="6"/>
  <c r="AR2123" i="6"/>
  <c r="AR2127" i="6"/>
  <c r="AR2131" i="6"/>
  <c r="AR2135" i="6"/>
  <c r="AR2139" i="6"/>
  <c r="AR2143" i="6"/>
  <c r="AR2147" i="6"/>
  <c r="AR2151" i="6"/>
  <c r="AR2155" i="6"/>
  <c r="AR2159" i="6"/>
  <c r="AR2163" i="6"/>
  <c r="AR2167" i="6"/>
  <c r="AR2171" i="6"/>
  <c r="AR2175" i="6"/>
  <c r="AR2179" i="6"/>
  <c r="AR2183" i="6"/>
  <c r="AR2187" i="6"/>
  <c r="AR2191" i="6"/>
  <c r="AR2195" i="6"/>
  <c r="AR2199" i="6"/>
  <c r="AR2203" i="6"/>
  <c r="AR2207" i="6"/>
  <c r="AR2211" i="6"/>
  <c r="AR2215" i="6"/>
  <c r="AR2219" i="6"/>
  <c r="AR2223" i="6"/>
  <c r="AR2227" i="6"/>
  <c r="AR2231" i="6"/>
  <c r="AR2235" i="6"/>
  <c r="AR2239" i="6"/>
  <c r="AR2243" i="6"/>
  <c r="AR2247" i="6"/>
  <c r="AR2251" i="6"/>
  <c r="AR2255" i="6"/>
  <c r="AR2259" i="6"/>
  <c r="AR2263" i="6"/>
  <c r="AR2267" i="6"/>
  <c r="AR2271" i="6"/>
  <c r="AR2275" i="6"/>
  <c r="AR2279" i="6"/>
  <c r="AR2283" i="6"/>
  <c r="AR2287" i="6"/>
  <c r="AR2291" i="6"/>
  <c r="AR2295" i="6"/>
  <c r="AR2299" i="6"/>
  <c r="AR2303" i="6"/>
  <c r="AR2307" i="6"/>
  <c r="AR2311" i="6"/>
  <c r="AR2315" i="6"/>
  <c r="AR2319" i="6"/>
  <c r="AR2323" i="6"/>
  <c r="AR2327" i="6"/>
  <c r="AR2331" i="6"/>
  <c r="AR2335" i="6"/>
  <c r="AR2339" i="6"/>
  <c r="AR2343" i="6"/>
  <c r="AR2347" i="6"/>
  <c r="AR2351" i="6"/>
  <c r="AR2355" i="6"/>
  <c r="AR2359" i="6"/>
  <c r="AR2363" i="6"/>
  <c r="AR2367" i="6"/>
  <c r="AR2371" i="6"/>
  <c r="AR2375" i="6"/>
  <c r="AR2379" i="6"/>
  <c r="AR2383" i="6"/>
  <c r="AR2387" i="6"/>
  <c r="AR2391" i="6"/>
  <c r="AR2395" i="6"/>
  <c r="AR2399" i="6"/>
  <c r="AR2403" i="6"/>
  <c r="AR2407" i="6"/>
  <c r="AR2411" i="6"/>
  <c r="AR2415" i="6"/>
  <c r="AR2419" i="6"/>
  <c r="AR2423" i="6"/>
  <c r="AR2427" i="6"/>
  <c r="AR2431" i="6"/>
  <c r="AR2435" i="6"/>
  <c r="AR2439" i="6"/>
  <c r="AR2443" i="6"/>
  <c r="AR2447" i="6"/>
  <c r="AR2451" i="6"/>
  <c r="AR2455" i="6"/>
  <c r="AR2459" i="6"/>
  <c r="AR2463" i="6"/>
  <c r="AR2467" i="6"/>
  <c r="AR2471" i="6"/>
  <c r="AR2475" i="6"/>
  <c r="AR2479" i="6"/>
  <c r="AR2483" i="6"/>
  <c r="AR2487" i="6"/>
  <c r="AR2491" i="6"/>
  <c r="AR2495" i="6"/>
  <c r="AR2499" i="6"/>
  <c r="AR2503" i="6"/>
  <c r="AR2507" i="6"/>
  <c r="AR2511" i="6"/>
  <c r="AR2515" i="6"/>
  <c r="AR2519" i="6"/>
  <c r="AR2523" i="6"/>
  <c r="AR2527" i="6"/>
  <c r="AR2531" i="6"/>
  <c r="AR2535" i="6"/>
  <c r="AR2539" i="6"/>
  <c r="AR2543" i="6"/>
  <c r="AR2547" i="6"/>
  <c r="AR2551" i="6"/>
  <c r="AR2555" i="6"/>
  <c r="AR2559" i="6"/>
  <c r="AR2563" i="6"/>
  <c r="AR2567" i="6"/>
  <c r="AR2571" i="6"/>
  <c r="AR2575" i="6"/>
  <c r="AR2579" i="6"/>
  <c r="AR2583" i="6"/>
  <c r="AR2587" i="6"/>
  <c r="AR2591" i="6"/>
  <c r="AR2595" i="6"/>
  <c r="AR2599" i="6"/>
  <c r="AR2603" i="6"/>
  <c r="AR2607" i="6"/>
  <c r="AR2611" i="6"/>
  <c r="AR2615" i="6"/>
  <c r="AR2619" i="6"/>
  <c r="AR2623" i="6"/>
  <c r="AR2627" i="6"/>
  <c r="AR2631" i="6"/>
  <c r="AR2635" i="6"/>
  <c r="AR2639" i="6"/>
  <c r="AR2643" i="6"/>
  <c r="AR2647" i="6"/>
  <c r="AR2651" i="6"/>
  <c r="AR2655" i="6"/>
  <c r="AR2659" i="6"/>
  <c r="AR2663" i="6"/>
  <c r="AR2667" i="6"/>
  <c r="AR2671" i="6"/>
  <c r="AR2675" i="6"/>
  <c r="AR2679" i="6"/>
  <c r="AR2683" i="6"/>
  <c r="AR2687" i="6"/>
  <c r="AR2691" i="6"/>
  <c r="AR2695" i="6"/>
  <c r="AR2699" i="6"/>
  <c r="AR2703" i="6"/>
  <c r="AR2707" i="6"/>
  <c r="AR2711" i="6"/>
  <c r="AR2715" i="6"/>
  <c r="AR2719" i="6"/>
  <c r="AR2723" i="6"/>
  <c r="AR2727" i="6"/>
  <c r="AR2731" i="6"/>
  <c r="AR2735" i="6"/>
  <c r="AR2739" i="6"/>
  <c r="AR2743" i="6"/>
  <c r="AR2747" i="6"/>
  <c r="AR2751" i="6"/>
  <c r="AR2755" i="6"/>
  <c r="AR2759" i="6"/>
  <c r="AR2763" i="6"/>
  <c r="AR2767" i="6"/>
  <c r="AR2771" i="6"/>
  <c r="AR2769" i="6"/>
  <c r="R2" i="6"/>
  <c r="AC2" i="6"/>
  <c r="Z3" i="2"/>
  <c r="Z4" i="2"/>
  <c r="F3" i="6" s="1"/>
  <c r="Z5" i="2"/>
  <c r="Z6" i="2"/>
  <c r="Z7" i="2"/>
  <c r="Z8" i="2"/>
  <c r="F5" i="6" s="1"/>
  <c r="AP5" i="6" s="1"/>
  <c r="Z9" i="2"/>
  <c r="Z10" i="2"/>
  <c r="Z11" i="2"/>
  <c r="Z12" i="2"/>
  <c r="F9" i="6" s="1"/>
  <c r="AP9" i="6" s="1"/>
  <c r="Z13" i="2"/>
  <c r="Z14" i="2"/>
  <c r="Z15" i="2"/>
  <c r="F13" i="6" s="1"/>
  <c r="AP13" i="6" s="1"/>
  <c r="Z16" i="2"/>
  <c r="F14" i="6" s="1"/>
  <c r="AP14" i="6" s="1"/>
  <c r="Z17" i="2"/>
  <c r="Z18" i="2"/>
  <c r="F16" i="6" s="1"/>
  <c r="AP16" i="6" s="1"/>
  <c r="Z19" i="2"/>
  <c r="Z20" i="2"/>
  <c r="Z21" i="2"/>
  <c r="Z22" i="2"/>
  <c r="Z23" i="2"/>
  <c r="F18" i="6" s="1"/>
  <c r="AP18" i="6" s="1"/>
  <c r="Z24" i="2"/>
  <c r="F19" i="6" s="1"/>
  <c r="AP19" i="6" s="1"/>
  <c r="Z25" i="2"/>
  <c r="Z26" i="2"/>
  <c r="Z27" i="2"/>
  <c r="Z28" i="2"/>
  <c r="Z29" i="2"/>
  <c r="F22" i="6" s="1"/>
  <c r="AP22" i="6" s="1"/>
  <c r="Z30" i="2"/>
  <c r="Z31" i="2"/>
  <c r="F24" i="6" s="1"/>
  <c r="AP24" i="6" s="1"/>
  <c r="Z32" i="2"/>
  <c r="F25" i="6" s="1"/>
  <c r="AP25" i="6" s="1"/>
  <c r="Z33" i="2"/>
  <c r="Z34" i="2"/>
  <c r="Z35" i="2"/>
  <c r="Z36" i="2"/>
  <c r="F27" i="6" s="1"/>
  <c r="AP27" i="6" s="1"/>
  <c r="Z37" i="2"/>
  <c r="F28" i="6" s="1"/>
  <c r="AP28" i="6" s="1"/>
  <c r="Z38" i="2"/>
  <c r="F29" i="6" s="1"/>
  <c r="AP29" i="6" s="1"/>
  <c r="Z39" i="2"/>
  <c r="Z40" i="2"/>
  <c r="Z41" i="2"/>
  <c r="Z42" i="2"/>
  <c r="Z43" i="2"/>
  <c r="F32" i="6" s="1"/>
  <c r="AP32" i="6" s="1"/>
  <c r="Z44" i="2"/>
  <c r="F33" i="6" s="1"/>
  <c r="AP33" i="6" s="1"/>
  <c r="Z45" i="2"/>
  <c r="F34" i="6" s="1"/>
  <c r="AP34" i="6" s="1"/>
  <c r="Z46" i="2"/>
  <c r="F35" i="6" s="1"/>
  <c r="AP35" i="6" s="1"/>
  <c r="Z47" i="2"/>
  <c r="Z48" i="2"/>
  <c r="Z49" i="2"/>
  <c r="Z50" i="2"/>
  <c r="Z51" i="2"/>
  <c r="Z52" i="2"/>
  <c r="F38" i="6" s="1"/>
  <c r="AP38" i="6" s="1"/>
  <c r="Z53" i="2"/>
  <c r="Z54" i="2"/>
  <c r="F40" i="6" s="1"/>
  <c r="AP40" i="6" s="1"/>
  <c r="Z55" i="2"/>
  <c r="Z56" i="2"/>
  <c r="Z57" i="2"/>
  <c r="Z58" i="2"/>
  <c r="Z59" i="2"/>
  <c r="Z60" i="2"/>
  <c r="F44" i="6" s="1"/>
  <c r="AP44" i="6" s="1"/>
  <c r="Z61" i="2"/>
  <c r="Z62" i="2"/>
  <c r="Z63" i="2"/>
  <c r="Z64" i="2"/>
  <c r="F46" i="6" s="1"/>
  <c r="AP46" i="6" s="1"/>
  <c r="Z65" i="2"/>
  <c r="Z66" i="2"/>
  <c r="F48" i="6" s="1"/>
  <c r="AP48" i="6" s="1"/>
  <c r="Z67" i="2"/>
  <c r="F49" i="6" s="1"/>
  <c r="AP49" i="6" s="1"/>
  <c r="Z68" i="2"/>
  <c r="F50" i="6" s="1"/>
  <c r="AP50" i="6" s="1"/>
  <c r="Z69" i="2"/>
  <c r="Z70" i="2"/>
  <c r="Z71" i="2"/>
  <c r="F51" i="6" s="1"/>
  <c r="AP51" i="6" s="1"/>
  <c r="Z72" i="2"/>
  <c r="F52" i="6" s="1"/>
  <c r="AP52" i="6" s="1"/>
  <c r="Z73" i="2"/>
  <c r="Z74" i="2"/>
  <c r="F54" i="6" s="1"/>
  <c r="AP54" i="6" s="1"/>
  <c r="Z75" i="2"/>
  <c r="Z76" i="2"/>
  <c r="Z77" i="2"/>
  <c r="Z78" i="2"/>
  <c r="F56" i="6" s="1"/>
  <c r="AP56" i="6" s="1"/>
  <c r="Z79" i="2"/>
  <c r="F57" i="6" s="1"/>
  <c r="AP57" i="6" s="1"/>
  <c r="Z80" i="2"/>
  <c r="F58" i="6" s="1"/>
  <c r="AP58" i="6" s="1"/>
  <c r="Z81" i="2"/>
  <c r="Z82" i="2"/>
  <c r="Z83" i="2"/>
  <c r="Z84" i="2"/>
  <c r="Z85" i="2"/>
  <c r="Z86" i="2"/>
  <c r="F62" i="6" s="1"/>
  <c r="AP62" i="6" s="1"/>
  <c r="Z87" i="2"/>
  <c r="F63" i="6" s="1"/>
  <c r="AP63" i="6" s="1"/>
  <c r="Z88" i="2"/>
  <c r="F64" i="6" s="1"/>
  <c r="AP64" i="6" s="1"/>
  <c r="Z89" i="2"/>
  <c r="Z90" i="2"/>
  <c r="Z91" i="2"/>
  <c r="Z92" i="2"/>
  <c r="F66" i="6" s="1"/>
  <c r="AP66" i="6" s="1"/>
  <c r="Z93" i="2"/>
  <c r="F67" i="6" s="1"/>
  <c r="AP67" i="6" s="1"/>
  <c r="Z94" i="2"/>
  <c r="F68" i="6" s="1"/>
  <c r="AP68" i="6" s="1"/>
  <c r="Z95" i="2"/>
  <c r="Z96" i="2"/>
  <c r="F70" i="6" s="1"/>
  <c r="AP70" i="6" s="1"/>
  <c r="Z97" i="2"/>
  <c r="Z98" i="2"/>
  <c r="Z99" i="2"/>
  <c r="Z100" i="2"/>
  <c r="F72" i="6" s="1"/>
  <c r="AP72" i="6" s="1"/>
  <c r="Z101" i="2"/>
  <c r="F73" i="6" s="1"/>
  <c r="AP73" i="6" s="1"/>
  <c r="Z102" i="2"/>
  <c r="F74" i="6" s="1"/>
  <c r="AP74" i="6" s="1"/>
  <c r="Z103" i="2"/>
  <c r="Z104" i="2"/>
  <c r="Z105" i="2"/>
  <c r="Z106" i="2"/>
  <c r="Z107" i="2"/>
  <c r="Z108" i="2"/>
  <c r="F78" i="6" s="1"/>
  <c r="AP78" i="6" s="1"/>
  <c r="Z109" i="2"/>
  <c r="Z110" i="2"/>
  <c r="Z111" i="2"/>
  <c r="Z112" i="2"/>
  <c r="Z113" i="2"/>
  <c r="Z114" i="2"/>
  <c r="F81" i="6" s="1"/>
  <c r="AP81" i="6" s="1"/>
  <c r="Z115" i="2"/>
  <c r="F82" i="6" s="1"/>
  <c r="AP82" i="6" s="1"/>
  <c r="Z116" i="2"/>
  <c r="F83" i="6" s="1"/>
  <c r="AP83" i="6" s="1"/>
  <c r="Z117" i="2"/>
  <c r="Z118" i="2"/>
  <c r="Z119" i="2"/>
  <c r="Z120" i="2"/>
  <c r="F85" i="6" s="1"/>
  <c r="AP85" i="6" s="1"/>
  <c r="Z121" i="2"/>
  <c r="Z122" i="2"/>
  <c r="Z123" i="2"/>
  <c r="F88" i="6" s="1"/>
  <c r="AP88" i="6" s="1"/>
  <c r="Z124" i="2"/>
  <c r="F89" i="6" s="1"/>
  <c r="AP89" i="6" s="1"/>
  <c r="Z125" i="2"/>
  <c r="Z126" i="2"/>
  <c r="Z127" i="2"/>
  <c r="F90" i="6" s="1"/>
  <c r="AP90" i="6" s="1"/>
  <c r="Z128" i="2"/>
  <c r="F91" i="6" s="1"/>
  <c r="AP91" i="6" s="1"/>
  <c r="Z129" i="2"/>
  <c r="F92" i="6" s="1"/>
  <c r="AP92" i="6" s="1"/>
  <c r="Z130" i="2"/>
  <c r="Z131" i="2"/>
  <c r="F94" i="6" s="1"/>
  <c r="AP94" i="6" s="1"/>
  <c r="Z132" i="2"/>
  <c r="Z133" i="2"/>
  <c r="Z134" i="2"/>
  <c r="Z135" i="2"/>
  <c r="F96" i="6" s="1"/>
  <c r="AP96" i="6" s="1"/>
  <c r="Z136" i="2"/>
  <c r="F97" i="6" s="1"/>
  <c r="AP97" i="6" s="1"/>
  <c r="Z137" i="2"/>
  <c r="F98" i="6" s="1"/>
  <c r="AP98" i="6" s="1"/>
  <c r="Z138" i="2"/>
  <c r="Z139" i="2"/>
  <c r="Z140" i="2"/>
  <c r="Z141" i="2"/>
  <c r="F100" i="6" s="1"/>
  <c r="AP100" i="6" s="1"/>
  <c r="Z142" i="2"/>
  <c r="F101" i="6" s="1"/>
  <c r="AP101" i="6" s="1"/>
  <c r="Z143" i="2"/>
  <c r="Z144" i="2"/>
  <c r="F103" i="6" s="1"/>
  <c r="AP103" i="6" s="1"/>
  <c r="Z145" i="2"/>
  <c r="Z146" i="2"/>
  <c r="Z147" i="2"/>
  <c r="Z148" i="2"/>
  <c r="Z149" i="2"/>
  <c r="F105" i="6" s="1"/>
  <c r="AP105" i="6" s="1"/>
  <c r="Z150" i="2"/>
  <c r="F106" i="6" s="1"/>
  <c r="AP106" i="6" s="1"/>
  <c r="Z151" i="2"/>
  <c r="F107" i="6" s="1"/>
  <c r="AP107" i="6" s="1"/>
  <c r="Z152" i="2"/>
  <c r="Z153" i="2"/>
  <c r="Z154" i="2"/>
  <c r="Z155" i="2"/>
  <c r="Z156" i="2"/>
  <c r="F110" i="6" s="1"/>
  <c r="AP110" i="6" s="1"/>
  <c r="Z157" i="2"/>
  <c r="Z158" i="2"/>
  <c r="F112" i="6" s="1"/>
  <c r="AP112" i="6" s="1"/>
  <c r="Z159" i="2"/>
  <c r="Z160" i="2"/>
  <c r="Z161" i="2"/>
  <c r="Z162" i="2"/>
  <c r="Z163" i="2"/>
  <c r="Z164" i="2"/>
  <c r="Z165" i="2"/>
  <c r="Z166" i="2"/>
  <c r="F118" i="6" s="1"/>
  <c r="AP118" i="6" s="1"/>
  <c r="Z167" i="2"/>
  <c r="Z168" i="2"/>
  <c r="Z169" i="2"/>
  <c r="F119" i="6" s="1"/>
  <c r="AP119" i="6" s="1"/>
  <c r="Z170" i="2"/>
  <c r="F120" i="6" s="1"/>
  <c r="AP120" i="6" s="1"/>
  <c r="Z171" i="2"/>
  <c r="F121" i="6" s="1"/>
  <c r="AP121" i="6" s="1"/>
  <c r="Z172" i="2"/>
  <c r="F122" i="6" s="1"/>
  <c r="AP122" i="6" s="1"/>
  <c r="Z173" i="2"/>
  <c r="Z174" i="2"/>
  <c r="Z175" i="2"/>
  <c r="Z176" i="2"/>
  <c r="F124" i="6" s="1"/>
  <c r="AP124" i="6" s="1"/>
  <c r="Z177" i="2"/>
  <c r="F125" i="6" s="1"/>
  <c r="AP125" i="6" s="1"/>
  <c r="Z178" i="2"/>
  <c r="F126" i="6" s="1"/>
  <c r="AP126" i="6" s="1"/>
  <c r="Z179" i="2"/>
  <c r="Z180" i="2"/>
  <c r="F128" i="6" s="1"/>
  <c r="AP128" i="6" s="1"/>
  <c r="Z181" i="2"/>
  <c r="Z182" i="2"/>
  <c r="Z183" i="2"/>
  <c r="F129" i="6" s="1"/>
  <c r="AP129" i="6" s="1"/>
  <c r="Z184" i="2"/>
  <c r="F130" i="6" s="1"/>
  <c r="AP130" i="6" s="1"/>
  <c r="Z185" i="2"/>
  <c r="F131" i="6" s="1"/>
  <c r="AP131" i="6" s="1"/>
  <c r="Z186" i="2"/>
  <c r="Z187" i="2"/>
  <c r="Z188" i="2"/>
  <c r="Z189" i="2"/>
  <c r="Z190" i="2"/>
  <c r="F133" i="6" s="1"/>
  <c r="AP133" i="6" s="1"/>
  <c r="Z191" i="2"/>
  <c r="Z192" i="2"/>
  <c r="F135" i="6" s="1"/>
  <c r="AP135" i="6" s="1"/>
  <c r="Z193" i="2"/>
  <c r="F136" i="6" s="1"/>
  <c r="AP136" i="6" s="1"/>
  <c r="Z194" i="2"/>
  <c r="Z195" i="2"/>
  <c r="Z196" i="2"/>
  <c r="Z197" i="2"/>
  <c r="F138" i="6" s="1"/>
  <c r="AP138" i="6" s="1"/>
  <c r="Z198" i="2"/>
  <c r="F139" i="6" s="1"/>
  <c r="AP139" i="6" s="1"/>
  <c r="Z199" i="2"/>
  <c r="F140" i="6" s="1"/>
  <c r="AP140" i="6" s="1"/>
  <c r="Z200" i="2"/>
  <c r="F141" i="6" s="1"/>
  <c r="AP141" i="6" s="1"/>
  <c r="Z201" i="2"/>
  <c r="Z202" i="2"/>
  <c r="Z203" i="2"/>
  <c r="Z204" i="2"/>
  <c r="Z205" i="2"/>
  <c r="F144" i="6" s="1"/>
  <c r="AP144" i="6" s="1"/>
  <c r="Z206" i="2"/>
  <c r="F145" i="6" s="1"/>
  <c r="AP145" i="6" s="1"/>
  <c r="Z207" i="2"/>
  <c r="F146" i="6" s="1"/>
  <c r="AP146" i="6" s="1"/>
  <c r="Z208" i="2"/>
  <c r="Z209" i="2"/>
  <c r="Z210" i="2"/>
  <c r="Z211" i="2"/>
  <c r="Z212" i="2"/>
  <c r="Z213" i="2"/>
  <c r="F150" i="6" s="1"/>
  <c r="AP150" i="6" s="1"/>
  <c r="Z214" i="2"/>
  <c r="Z215" i="2"/>
  <c r="Z216" i="2"/>
  <c r="Z217" i="2"/>
  <c r="Z218" i="2"/>
  <c r="F153" i="6" s="1"/>
  <c r="AP153" i="6" s="1"/>
  <c r="Z219" i="2"/>
  <c r="F154" i="6" s="1"/>
  <c r="AP154" i="6" s="1"/>
  <c r="Z220" i="2"/>
  <c r="F155" i="6" s="1"/>
  <c r="AP155" i="6" s="1"/>
  <c r="Z221" i="2"/>
  <c r="F156" i="6" s="1"/>
  <c r="AP156" i="6" s="1"/>
  <c r="Z222" i="2"/>
  <c r="Z223" i="2"/>
  <c r="Z224" i="2"/>
  <c r="Z225" i="2"/>
  <c r="F158" i="6" s="1"/>
  <c r="AP158" i="6" s="1"/>
  <c r="Z226" i="2"/>
  <c r="Z227" i="2"/>
  <c r="F160" i="6" s="1"/>
  <c r="AP160" i="6" s="1"/>
  <c r="Z228" i="2"/>
  <c r="F161" i="6" s="1"/>
  <c r="AP161" i="6" s="1"/>
  <c r="Z229" i="2"/>
  <c r="F162" i="6" s="1"/>
  <c r="AP162" i="6" s="1"/>
  <c r="Z230" i="2"/>
  <c r="Z231" i="2"/>
  <c r="Z232" i="2"/>
  <c r="F163" i="6" s="1"/>
  <c r="AP163" i="6" s="1"/>
  <c r="Z233" i="2"/>
  <c r="F164" i="6" s="1"/>
  <c r="AP164" i="6" s="1"/>
  <c r="Z234" i="2"/>
  <c r="Z235" i="2"/>
  <c r="F166" i="6" s="1"/>
  <c r="AP166" i="6" s="1"/>
  <c r="Z236" i="2"/>
  <c r="Z237" i="2"/>
  <c r="Z238" i="2"/>
  <c r="Z239" i="2"/>
  <c r="F168" i="6" s="1"/>
  <c r="AP168" i="6" s="1"/>
  <c r="Z240" i="2"/>
  <c r="F169" i="6" s="1"/>
  <c r="AP169" i="6" s="1"/>
  <c r="Z241" i="2"/>
  <c r="F170" i="6" s="1"/>
  <c r="AP170" i="6" s="1"/>
  <c r="Z242" i="2"/>
  <c r="Z243" i="2"/>
  <c r="Z244" i="2"/>
  <c r="Z245" i="2"/>
  <c r="Z246" i="2"/>
  <c r="Z247" i="2"/>
  <c r="F173" i="6" s="1"/>
  <c r="AP173" i="6" s="1"/>
  <c r="Z248" i="2"/>
  <c r="F174" i="6" s="1"/>
  <c r="AP174" i="6" s="1"/>
  <c r="Z249" i="2"/>
  <c r="F175" i="6" s="1"/>
  <c r="AP175" i="6" s="1"/>
  <c r="Z250" i="2"/>
  <c r="Z251" i="2"/>
  <c r="Z252" i="2"/>
  <c r="Z253" i="2"/>
  <c r="F177" i="6" s="1"/>
  <c r="AP177" i="6" s="1"/>
  <c r="Z254" i="2"/>
  <c r="F178" i="6" s="1"/>
  <c r="AP178" i="6" s="1"/>
  <c r="Z255" i="2"/>
  <c r="F179" i="6" s="1"/>
  <c r="AP179" i="6" s="1"/>
  <c r="Z256" i="2"/>
  <c r="F180" i="6" s="1"/>
  <c r="AP180" i="6" s="1"/>
  <c r="Z257" i="2"/>
  <c r="Z258" i="2"/>
  <c r="Z259" i="2"/>
  <c r="Z260" i="2"/>
  <c r="F182" i="6" s="1"/>
  <c r="AP182" i="6" s="1"/>
  <c r="Z261" i="2"/>
  <c r="Z262" i="2"/>
  <c r="F184" i="6" s="1"/>
  <c r="AP184" i="6" s="1"/>
  <c r="Z263" i="2"/>
  <c r="F185" i="6" s="1"/>
  <c r="AP185" i="6" s="1"/>
  <c r="Z264" i="2"/>
  <c r="F186" i="6" s="1"/>
  <c r="AP186" i="6" s="1"/>
  <c r="Z265" i="2"/>
  <c r="Z266" i="2"/>
  <c r="Z267" i="2"/>
  <c r="Z268" i="2"/>
  <c r="Z269" i="2"/>
  <c r="Z270" i="2"/>
  <c r="F190" i="6" s="1"/>
  <c r="AP190" i="6" s="1"/>
  <c r="Z271" i="2"/>
  <c r="Z272" i="2"/>
  <c r="Z273" i="2"/>
  <c r="Z274" i="2"/>
  <c r="F192" i="6" s="1"/>
  <c r="AP192" i="6" s="1"/>
  <c r="Z275" i="2"/>
  <c r="F193" i="6" s="1"/>
  <c r="AP193" i="6" s="1"/>
  <c r="Z276" i="2"/>
  <c r="F194" i="6" s="1"/>
  <c r="AP194" i="6" s="1"/>
  <c r="Z277" i="2"/>
  <c r="F195" i="6" s="1"/>
  <c r="AP195" i="6" s="1"/>
  <c r="Z278" i="2"/>
  <c r="Z279" i="2"/>
  <c r="Z280" i="2"/>
  <c r="Z281" i="2"/>
  <c r="F197" i="6" s="1"/>
  <c r="AP197" i="6" s="1"/>
  <c r="Z282" i="2"/>
  <c r="F198" i="6" s="1"/>
  <c r="AP198" i="6" s="1"/>
  <c r="Z283" i="2"/>
  <c r="F199" i="6" s="1"/>
  <c r="AP199" i="6" s="1"/>
  <c r="Z284" i="2"/>
  <c r="F200" i="6" s="1"/>
  <c r="AP200" i="6" s="1"/>
  <c r="Z285" i="2"/>
  <c r="Z286" i="2"/>
  <c r="Z287" i="2"/>
  <c r="Z288" i="2"/>
  <c r="F202" i="6" s="1"/>
  <c r="AP202" i="6" s="1"/>
  <c r="Z289" i="2"/>
  <c r="F203" i="6" s="1"/>
  <c r="AP203" i="6" s="1"/>
  <c r="Z290" i="2"/>
  <c r="Z291" i="2"/>
  <c r="F205" i="6" s="1"/>
  <c r="AP205" i="6" s="1"/>
  <c r="Z292" i="2"/>
  <c r="F206" i="6" s="1"/>
  <c r="AP206" i="6" s="1"/>
  <c r="Z293" i="2"/>
  <c r="Z294" i="2"/>
  <c r="Z295" i="2"/>
  <c r="F207" i="6" s="1"/>
  <c r="AP207" i="6" s="1"/>
  <c r="Z296" i="2"/>
  <c r="F208" i="6" s="1"/>
  <c r="AP208" i="6" s="1"/>
  <c r="Z297" i="2"/>
  <c r="F209" i="6" s="1"/>
  <c r="AP209" i="6" s="1"/>
  <c r="Z298" i="2"/>
  <c r="Z299" i="2"/>
  <c r="Z300" i="2"/>
  <c r="Z301" i="2"/>
  <c r="Z302" i="2"/>
  <c r="F212" i="6" s="1"/>
  <c r="AP212" i="6" s="1"/>
  <c r="Z303" i="2"/>
  <c r="F213" i="6" s="1"/>
  <c r="AP213" i="6" s="1"/>
  <c r="Z304" i="2"/>
  <c r="F214" i="6" s="1"/>
  <c r="AP214" i="6" s="1"/>
  <c r="Z305" i="2"/>
  <c r="F215" i="6" s="1"/>
  <c r="AP215" i="6" s="1"/>
  <c r="Z306" i="2"/>
  <c r="Z307" i="2"/>
  <c r="Z308" i="2"/>
  <c r="Z309" i="2"/>
  <c r="F217" i="6" s="1"/>
  <c r="AP217" i="6" s="1"/>
  <c r="Z310" i="2"/>
  <c r="F218" i="6" s="1"/>
  <c r="AP218" i="6" s="1"/>
  <c r="Z311" i="2"/>
  <c r="F219" i="6" s="1"/>
  <c r="AP219" i="6" s="1"/>
  <c r="Z312" i="2"/>
  <c r="F220" i="6" s="1"/>
  <c r="AP220" i="6" s="1"/>
  <c r="Z313" i="2"/>
  <c r="Z314" i="2"/>
  <c r="Z315" i="2"/>
  <c r="Z316" i="2"/>
  <c r="F222" i="6" s="1"/>
  <c r="AP222" i="6" s="1"/>
  <c r="Z317" i="2"/>
  <c r="Z318" i="2"/>
  <c r="F224" i="6" s="1"/>
  <c r="AP224" i="6" s="1"/>
  <c r="Z319" i="2"/>
  <c r="F225" i="6" s="1"/>
  <c r="AP225" i="6" s="1"/>
  <c r="Z320" i="2"/>
  <c r="F226" i="6" s="1"/>
  <c r="AP226" i="6" s="1"/>
  <c r="Z321" i="2"/>
  <c r="Z322" i="2"/>
  <c r="Z323" i="2"/>
  <c r="F227" i="6" s="1"/>
  <c r="AP227" i="6" s="1"/>
  <c r="Z324" i="2"/>
  <c r="Z325" i="2"/>
  <c r="Z326" i="2"/>
  <c r="F230" i="6" s="1"/>
  <c r="AP230" i="6" s="1"/>
  <c r="Z327" i="2"/>
  <c r="Z328" i="2"/>
  <c r="Z329" i="2"/>
  <c r="Z330" i="2"/>
  <c r="F232" i="6" s="1"/>
  <c r="AP232" i="6" s="1"/>
  <c r="Z331" i="2"/>
  <c r="F233" i="6" s="1"/>
  <c r="AP233" i="6" s="1"/>
  <c r="Z332" i="2"/>
  <c r="F234" i="6" s="1"/>
  <c r="AP234" i="6" s="1"/>
  <c r="Z333" i="2"/>
  <c r="Z334" i="2"/>
  <c r="Z335" i="2"/>
  <c r="Z336" i="2"/>
  <c r="Z337" i="2"/>
  <c r="F236" i="6" s="1"/>
  <c r="AP236" i="6" s="1"/>
  <c r="Z338" i="2"/>
  <c r="Z339" i="2"/>
  <c r="F238" i="6" s="1"/>
  <c r="AP238" i="6" s="1"/>
  <c r="Z340" i="2"/>
  <c r="Z341" i="2"/>
  <c r="F240" i="6" s="1"/>
  <c r="AP240" i="6" s="1"/>
  <c r="Z342" i="2"/>
  <c r="Z343" i="2"/>
  <c r="Z344" i="2"/>
  <c r="F241" i="6" s="1"/>
  <c r="AP241" i="6" s="1"/>
  <c r="Z345" i="2"/>
  <c r="F242" i="6" s="1"/>
  <c r="AP242" i="6" s="1"/>
  <c r="Z346" i="2"/>
  <c r="F243" i="6" s="1"/>
  <c r="AP243" i="6" s="1"/>
  <c r="Z347" i="2"/>
  <c r="F244" i="6" s="1"/>
  <c r="AP244" i="6" s="1"/>
  <c r="Z348" i="2"/>
  <c r="Z349" i="2"/>
  <c r="Z350" i="2"/>
  <c r="Z351" i="2"/>
  <c r="Z352" i="2"/>
  <c r="F247" i="6" s="1"/>
  <c r="AP247" i="6" s="1"/>
  <c r="Z353" i="2"/>
  <c r="F248" i="6" s="1"/>
  <c r="AP248" i="6" s="1"/>
  <c r="Z354" i="2"/>
  <c r="F249" i="6" s="1"/>
  <c r="AP249" i="6" s="1"/>
  <c r="Z355" i="2"/>
  <c r="Z356" i="2"/>
  <c r="Z357" i="2"/>
  <c r="Z358" i="2"/>
  <c r="F251" i="6" s="1"/>
  <c r="AP251" i="6" s="1"/>
  <c r="Z359" i="2"/>
  <c r="F252" i="6" s="1"/>
  <c r="AP252" i="6" s="1"/>
  <c r="Z360" i="2"/>
  <c r="F253" i="6" s="1"/>
  <c r="AP253" i="6" s="1"/>
  <c r="Z361" i="2"/>
  <c r="Z362" i="2"/>
  <c r="Z363" i="2"/>
  <c r="Z364" i="2"/>
  <c r="Z365" i="2"/>
  <c r="Z366" i="2"/>
  <c r="F256" i="6" s="1"/>
  <c r="AP256" i="6" s="1"/>
  <c r="Z367" i="2"/>
  <c r="F257" i="6" s="1"/>
  <c r="AP257" i="6" s="1"/>
  <c r="Z368" i="2"/>
  <c r="Z369" i="2"/>
  <c r="F258" i="6" s="1"/>
  <c r="AP258" i="6" s="1"/>
  <c r="Z370" i="2"/>
  <c r="Z371" i="2"/>
  <c r="Z372" i="2"/>
  <c r="F259" i="6" s="1"/>
  <c r="AP259" i="6" s="1"/>
  <c r="Z373" i="2"/>
  <c r="F260" i="6" s="1"/>
  <c r="AP260" i="6" s="1"/>
  <c r="Z374" i="2"/>
  <c r="F261" i="6" s="1"/>
  <c r="AP261" i="6" s="1"/>
  <c r="Z375" i="2"/>
  <c r="F262" i="6" s="1"/>
  <c r="AP262" i="6" s="1"/>
  <c r="Z376" i="2"/>
  <c r="F263" i="6" s="1"/>
  <c r="AP263" i="6" s="1"/>
  <c r="Z377" i="2"/>
  <c r="Z378" i="2"/>
  <c r="Z379" i="2"/>
  <c r="F264" i="6" s="1"/>
  <c r="AP264" i="6" s="1"/>
  <c r="Z380" i="2"/>
  <c r="F265" i="6" s="1"/>
  <c r="AP265" i="6" s="1"/>
  <c r="Z381" i="2"/>
  <c r="F266" i="6" s="1"/>
  <c r="AP266" i="6" s="1"/>
  <c r="Z382" i="2"/>
  <c r="F267" i="6" s="1"/>
  <c r="AP267" i="6" s="1"/>
  <c r="Z383" i="2"/>
  <c r="F268" i="6" s="1"/>
  <c r="AP268" i="6" s="1"/>
  <c r="Z384" i="2"/>
  <c r="Z385" i="2"/>
  <c r="Z386" i="2"/>
  <c r="Z387" i="2"/>
  <c r="F269" i="6" s="1"/>
  <c r="AP269" i="6" s="1"/>
  <c r="Z388" i="2"/>
  <c r="F270" i="6" s="1"/>
  <c r="AP270" i="6" s="1"/>
  <c r="Z389" i="2"/>
  <c r="F271" i="6" s="1"/>
  <c r="AP271" i="6" s="1"/>
  <c r="Z390" i="2"/>
  <c r="F272" i="6" s="1"/>
  <c r="AP272" i="6" s="1"/>
  <c r="Z391" i="2"/>
  <c r="Z392" i="2"/>
  <c r="Z393" i="2"/>
  <c r="F273" i="6" s="1"/>
  <c r="AP273" i="6" s="1"/>
  <c r="Z394" i="2"/>
  <c r="F274" i="6" s="1"/>
  <c r="AP274" i="6" s="1"/>
  <c r="Z395" i="2"/>
  <c r="F275" i="6" s="1"/>
  <c r="AP275" i="6" s="1"/>
  <c r="Z396" i="2"/>
  <c r="F276" i="6" s="1"/>
  <c r="AP276" i="6" s="1"/>
  <c r="Z397" i="2"/>
  <c r="F277" i="6" s="1"/>
  <c r="AP277" i="6" s="1"/>
  <c r="Z398" i="2"/>
  <c r="Z399" i="2"/>
  <c r="Z400" i="2"/>
  <c r="F278" i="6" s="1"/>
  <c r="AP278" i="6" s="1"/>
  <c r="Z401" i="2"/>
  <c r="F279" i="6" s="1"/>
  <c r="AP279" i="6" s="1"/>
  <c r="Z402" i="2"/>
  <c r="F280" i="6" s="1"/>
  <c r="AP280" i="6" s="1"/>
  <c r="Z403" i="2"/>
  <c r="F281" i="6" s="1"/>
  <c r="AP281" i="6" s="1"/>
  <c r="Z404" i="2"/>
  <c r="F282" i="6" s="1"/>
  <c r="AP282" i="6" s="1"/>
  <c r="Z405" i="2"/>
  <c r="Z406" i="2"/>
  <c r="Z407" i="2"/>
  <c r="F283" i="6" s="1"/>
  <c r="AP283" i="6" s="1"/>
  <c r="Z408" i="2"/>
  <c r="F284" i="6" s="1"/>
  <c r="AP284" i="6" s="1"/>
  <c r="Z409" i="2"/>
  <c r="F285" i="6" s="1"/>
  <c r="AP285" i="6" s="1"/>
  <c r="Z410" i="2"/>
  <c r="F286" i="6" s="1"/>
  <c r="AP286" i="6" s="1"/>
  <c r="Z411" i="2"/>
  <c r="F287" i="6" s="1"/>
  <c r="AP287" i="6" s="1"/>
  <c r="Z412" i="2"/>
  <c r="Z413" i="2"/>
  <c r="Z414" i="2"/>
  <c r="Z415" i="2"/>
  <c r="F288" i="6" s="1"/>
  <c r="AP288" i="6" s="1"/>
  <c r="Z416" i="2"/>
  <c r="F289" i="6" s="1"/>
  <c r="AP289" i="6" s="1"/>
  <c r="Z417" i="2"/>
  <c r="F290" i="6" s="1"/>
  <c r="AP290" i="6" s="1"/>
  <c r="Z418" i="2"/>
  <c r="F291" i="6" s="1"/>
  <c r="AP291" i="6" s="1"/>
  <c r="Z419" i="2"/>
  <c r="Z420" i="2"/>
  <c r="Z421" i="2"/>
  <c r="F292" i="6" s="1"/>
  <c r="AP292" i="6" s="1"/>
  <c r="Z422" i="2"/>
  <c r="F293" i="6" s="1"/>
  <c r="AP293" i="6" s="1"/>
  <c r="Z423" i="2"/>
  <c r="F294" i="6" s="1"/>
  <c r="AP294" i="6" s="1"/>
  <c r="Z424" i="2"/>
  <c r="F295" i="6" s="1"/>
  <c r="AP295" i="6" s="1"/>
  <c r="Z425" i="2"/>
  <c r="F296" i="6" s="1"/>
  <c r="AP296" i="6" s="1"/>
  <c r="Z426" i="2"/>
  <c r="Z427" i="2"/>
  <c r="Z428" i="2"/>
  <c r="F297" i="6" s="1"/>
  <c r="AP297" i="6" s="1"/>
  <c r="Z429" i="2"/>
  <c r="F298" i="6" s="1"/>
  <c r="AP298" i="6" s="1"/>
  <c r="Z430" i="2"/>
  <c r="F299" i="6" s="1"/>
  <c r="AP299" i="6" s="1"/>
  <c r="Z431" i="2"/>
  <c r="F300" i="6" s="1"/>
  <c r="AP300" i="6" s="1"/>
  <c r="Z432" i="2"/>
  <c r="F301" i="6" s="1"/>
  <c r="AP301" i="6" s="1"/>
  <c r="Z433" i="2"/>
  <c r="Z434" i="2"/>
  <c r="Z435" i="2"/>
  <c r="F302" i="6" s="1"/>
  <c r="AP302" i="6" s="1"/>
  <c r="Z436" i="2"/>
  <c r="F303" i="6" s="1"/>
  <c r="AP303" i="6" s="1"/>
  <c r="Z437" i="2"/>
  <c r="F304" i="6" s="1"/>
  <c r="AP304" i="6" s="1"/>
  <c r="Z438" i="2"/>
  <c r="F305" i="6" s="1"/>
  <c r="AP305" i="6" s="1"/>
  <c r="Z439" i="2"/>
  <c r="F306" i="6" s="1"/>
  <c r="AP306" i="6" s="1"/>
  <c r="Z440" i="2"/>
  <c r="Z441" i="2"/>
  <c r="Z442" i="2"/>
  <c r="F307" i="6" s="1"/>
  <c r="AP307" i="6" s="1"/>
  <c r="Z443" i="2"/>
  <c r="F308" i="6" s="1"/>
  <c r="AP308" i="6" s="1"/>
  <c r="Z444" i="2"/>
  <c r="F309" i="6" s="1"/>
  <c r="AP309" i="6" s="1"/>
  <c r="Z445" i="2"/>
  <c r="F310" i="6" s="1"/>
  <c r="AP310" i="6" s="1"/>
  <c r="Z446" i="2"/>
  <c r="F311" i="6" s="1"/>
  <c r="AP311" i="6" s="1"/>
  <c r="Z447" i="2"/>
  <c r="Z448" i="2"/>
  <c r="Z449" i="2"/>
  <c r="F312" i="6" s="1"/>
  <c r="AP312" i="6" s="1"/>
  <c r="Z450" i="2"/>
  <c r="F313" i="6" s="1"/>
  <c r="AP313" i="6" s="1"/>
  <c r="Z451" i="2"/>
  <c r="F314" i="6" s="1"/>
  <c r="AP314" i="6" s="1"/>
  <c r="Z452" i="2"/>
  <c r="F315" i="6" s="1"/>
  <c r="AP315" i="6" s="1"/>
  <c r="Z453" i="2"/>
  <c r="F316" i="6" s="1"/>
  <c r="AP316" i="6" s="1"/>
  <c r="Z454" i="2"/>
  <c r="Z455" i="2"/>
  <c r="Z456" i="2"/>
  <c r="F317" i="6" s="1"/>
  <c r="AP317" i="6" s="1"/>
  <c r="Z457" i="2"/>
  <c r="F318" i="6" s="1"/>
  <c r="AP318" i="6" s="1"/>
  <c r="Z458" i="2"/>
  <c r="F319" i="6" s="1"/>
  <c r="AP319" i="6" s="1"/>
  <c r="Z459" i="2"/>
  <c r="F320" i="6" s="1"/>
  <c r="AP320" i="6" s="1"/>
  <c r="Z460" i="2"/>
  <c r="Z461" i="2"/>
  <c r="Z462" i="2"/>
  <c r="Z463" i="2"/>
  <c r="F321" i="6" s="1"/>
  <c r="AP321" i="6" s="1"/>
  <c r="Z464" i="2"/>
  <c r="F322" i="6" s="1"/>
  <c r="AP322" i="6" s="1"/>
  <c r="Z465" i="2"/>
  <c r="F323" i="6" s="1"/>
  <c r="AP323" i="6" s="1"/>
  <c r="Z466" i="2"/>
  <c r="F324" i="6" s="1"/>
  <c r="AP324" i="6" s="1"/>
  <c r="Z467" i="2"/>
  <c r="F325" i="6" s="1"/>
  <c r="AP325" i="6" s="1"/>
  <c r="Z468" i="2"/>
  <c r="Z469" i="2"/>
  <c r="Z470" i="2"/>
  <c r="F326" i="6" s="1"/>
  <c r="AP326" i="6" s="1"/>
  <c r="Z471" i="2"/>
  <c r="F327" i="6" s="1"/>
  <c r="AP327" i="6" s="1"/>
  <c r="Z472" i="2"/>
  <c r="F328" i="6" s="1"/>
  <c r="AP328" i="6" s="1"/>
  <c r="Z473" i="2"/>
  <c r="F329" i="6" s="1"/>
  <c r="AP329" i="6" s="1"/>
  <c r="Z474" i="2"/>
  <c r="F330" i="6" s="1"/>
  <c r="AP330" i="6" s="1"/>
  <c r="Z475" i="2"/>
  <c r="Z476" i="2"/>
  <c r="Z477" i="2"/>
  <c r="F331" i="6" s="1"/>
  <c r="AP331" i="6" s="1"/>
  <c r="Z478" i="2"/>
  <c r="F332" i="6" s="1"/>
  <c r="AP332" i="6" s="1"/>
  <c r="Z479" i="2"/>
  <c r="F333" i="6" s="1"/>
  <c r="AP333" i="6" s="1"/>
  <c r="Z480" i="2"/>
  <c r="F334" i="6" s="1"/>
  <c r="AP334" i="6" s="1"/>
  <c r="Z481" i="2"/>
  <c r="F335" i="6" s="1"/>
  <c r="AP335" i="6" s="1"/>
  <c r="Z482" i="2"/>
  <c r="Z483" i="2"/>
  <c r="Z484" i="2"/>
  <c r="F336" i="6" s="1"/>
  <c r="AP336" i="6" s="1"/>
  <c r="Z485" i="2"/>
  <c r="F337" i="6" s="1"/>
  <c r="AP337" i="6" s="1"/>
  <c r="Z486" i="2"/>
  <c r="F338" i="6" s="1"/>
  <c r="AP338" i="6" s="1"/>
  <c r="Z487" i="2"/>
  <c r="F339" i="6" s="1"/>
  <c r="AP339" i="6" s="1"/>
  <c r="Z488" i="2"/>
  <c r="F340" i="6" s="1"/>
  <c r="AP340" i="6" s="1"/>
  <c r="Z489" i="2"/>
  <c r="Z490" i="2"/>
  <c r="Z491" i="2"/>
  <c r="F341" i="6" s="1"/>
  <c r="AP341" i="6" s="1"/>
  <c r="Z492" i="2"/>
  <c r="F342" i="6" s="1"/>
  <c r="AP342" i="6" s="1"/>
  <c r="Z493" i="2"/>
  <c r="F343" i="6" s="1"/>
  <c r="AP343" i="6" s="1"/>
  <c r="Z494" i="2"/>
  <c r="F344" i="6" s="1"/>
  <c r="AP344" i="6" s="1"/>
  <c r="Z495" i="2"/>
  <c r="F345" i="6" s="1"/>
  <c r="AP345" i="6" s="1"/>
  <c r="Z496" i="2"/>
  <c r="Z497" i="2"/>
  <c r="Z498" i="2"/>
  <c r="F346" i="6" s="1"/>
  <c r="AP346" i="6" s="1"/>
  <c r="Z499" i="2"/>
  <c r="F347" i="6" s="1"/>
  <c r="AP347" i="6" s="1"/>
  <c r="Z500" i="2"/>
  <c r="F348" i="6" s="1"/>
  <c r="AP348" i="6" s="1"/>
  <c r="Z501" i="2"/>
  <c r="F349" i="6" s="1"/>
  <c r="AP349" i="6" s="1"/>
  <c r="Z502" i="2"/>
  <c r="F350" i="6" s="1"/>
  <c r="AP350" i="6" s="1"/>
  <c r="Z503" i="2"/>
  <c r="Z504" i="2"/>
  <c r="Z505" i="2"/>
  <c r="F351" i="6" s="1"/>
  <c r="AP351" i="6" s="1"/>
  <c r="Z506" i="2"/>
  <c r="F352" i="6" s="1"/>
  <c r="AP352" i="6" s="1"/>
  <c r="Z507" i="2"/>
  <c r="F353" i="6" s="1"/>
  <c r="AP353" i="6" s="1"/>
  <c r="Z508" i="2"/>
  <c r="F354" i="6" s="1"/>
  <c r="AP354" i="6" s="1"/>
  <c r="Z509" i="2"/>
  <c r="F355" i="6" s="1"/>
  <c r="AP355" i="6" s="1"/>
  <c r="Z510" i="2"/>
  <c r="Z511" i="2"/>
  <c r="Z512" i="2"/>
  <c r="Z513" i="2"/>
  <c r="F356" i="6" s="1"/>
  <c r="AP356" i="6" s="1"/>
  <c r="Z514" i="2"/>
  <c r="F357" i="6" s="1"/>
  <c r="AP357" i="6" s="1"/>
  <c r="Z515" i="2"/>
  <c r="F358" i="6" s="1"/>
  <c r="AP358" i="6" s="1"/>
  <c r="Z516" i="2"/>
  <c r="F359" i="6" s="1"/>
  <c r="AP359" i="6" s="1"/>
  <c r="Z517" i="2"/>
  <c r="Z518" i="2"/>
  <c r="Z519" i="2"/>
  <c r="F360" i="6" s="1"/>
  <c r="AP360" i="6" s="1"/>
  <c r="Z520" i="2"/>
  <c r="F361" i="6" s="1"/>
  <c r="AP361" i="6" s="1"/>
  <c r="Z521" i="2"/>
  <c r="F362" i="6" s="1"/>
  <c r="AP362" i="6" s="1"/>
  <c r="Z522" i="2"/>
  <c r="F363" i="6" s="1"/>
  <c r="AP363" i="6" s="1"/>
  <c r="Z523" i="2"/>
  <c r="F364" i="6" s="1"/>
  <c r="AP364" i="6" s="1"/>
  <c r="Z524" i="2"/>
  <c r="Z525" i="2"/>
  <c r="Z526" i="2"/>
  <c r="F365" i="6" s="1"/>
  <c r="AP365" i="6" s="1"/>
  <c r="Z527" i="2"/>
  <c r="F366" i="6" s="1"/>
  <c r="AP366" i="6" s="1"/>
  <c r="Z528" i="2"/>
  <c r="F367" i="6" s="1"/>
  <c r="AP367" i="6" s="1"/>
  <c r="Z529" i="2"/>
  <c r="F368" i="6" s="1"/>
  <c r="AP368" i="6" s="1"/>
  <c r="Z530" i="2"/>
  <c r="F369" i="6" s="1"/>
  <c r="AP369" i="6" s="1"/>
  <c r="Z531" i="2"/>
  <c r="Z532" i="2"/>
  <c r="Z533" i="2"/>
  <c r="Z534" i="2"/>
  <c r="F371" i="6" s="1"/>
  <c r="AP371" i="6" s="1"/>
  <c r="Z535" i="2"/>
  <c r="F372" i="6" s="1"/>
  <c r="AP372" i="6" s="1"/>
  <c r="Z536" i="2"/>
  <c r="F373" i="6" s="1"/>
  <c r="AP373" i="6" s="1"/>
  <c r="Z537" i="2"/>
  <c r="F374" i="6" s="1"/>
  <c r="AP374" i="6" s="1"/>
  <c r="Z538" i="2"/>
  <c r="Z539" i="2"/>
  <c r="Z540" i="2"/>
  <c r="F375" i="6" s="1"/>
  <c r="AP375" i="6" s="1"/>
  <c r="Z541" i="2"/>
  <c r="Z542" i="2"/>
  <c r="Z543" i="2"/>
  <c r="F378" i="6" s="1"/>
  <c r="AP378" i="6" s="1"/>
  <c r="Z544" i="2"/>
  <c r="F379" i="6" s="1"/>
  <c r="AP379" i="6" s="1"/>
  <c r="Z545" i="2"/>
  <c r="Z546" i="2"/>
  <c r="Z547" i="2"/>
  <c r="F380" i="6" s="1"/>
  <c r="AP380" i="6" s="1"/>
  <c r="Z548" i="2"/>
  <c r="F381" i="6" s="1"/>
  <c r="AP381" i="6" s="1"/>
  <c r="Z549" i="2"/>
  <c r="Z550" i="2"/>
  <c r="Z551" i="2"/>
  <c r="Z552" i="2"/>
  <c r="Z553" i="2"/>
  <c r="Z554" i="2"/>
  <c r="F384" i="6" s="1"/>
  <c r="AP384" i="6" s="1"/>
  <c r="Z555" i="2"/>
  <c r="F385" i="6" s="1"/>
  <c r="AP385" i="6" s="1"/>
  <c r="Z556" i="2"/>
  <c r="F386" i="6" s="1"/>
  <c r="AP386" i="6" s="1"/>
  <c r="Z557" i="2"/>
  <c r="Z558" i="2"/>
  <c r="F388" i="6" s="1"/>
  <c r="AP388" i="6" s="1"/>
  <c r="Z559" i="2"/>
  <c r="Z560" i="2"/>
  <c r="Z561" i="2"/>
  <c r="F389" i="6" s="1"/>
  <c r="AP389" i="6" s="1"/>
  <c r="Z562" i="2"/>
  <c r="F390" i="6" s="1"/>
  <c r="AP390" i="6" s="1"/>
  <c r="Z563" i="2"/>
  <c r="F391" i="6" s="1"/>
  <c r="AP391" i="6" s="1"/>
  <c r="Z564" i="2"/>
  <c r="F392" i="6" s="1"/>
  <c r="AP392" i="6" s="1"/>
  <c r="Z565" i="2"/>
  <c r="F393" i="6" s="1"/>
  <c r="AP393" i="6" s="1"/>
  <c r="Z566" i="2"/>
  <c r="Z567" i="2"/>
  <c r="Z568" i="2"/>
  <c r="F394" i="6" s="1"/>
  <c r="AP394" i="6" s="1"/>
  <c r="Z569" i="2"/>
  <c r="F395" i="6" s="1"/>
  <c r="AP395" i="6" s="1"/>
  <c r="Z570" i="2"/>
  <c r="F396" i="6" s="1"/>
  <c r="AP396" i="6" s="1"/>
  <c r="Z571" i="2"/>
  <c r="F397" i="6" s="1"/>
  <c r="AP397" i="6" s="1"/>
  <c r="Z572" i="2"/>
  <c r="F398" i="6" s="1"/>
  <c r="AP398" i="6" s="1"/>
  <c r="Z573" i="2"/>
  <c r="Z574" i="2"/>
  <c r="Z575" i="2"/>
  <c r="F399" i="6" s="1"/>
  <c r="AP399" i="6" s="1"/>
  <c r="Z576" i="2"/>
  <c r="F400" i="6" s="1"/>
  <c r="AP400" i="6" s="1"/>
  <c r="Z577" i="2"/>
  <c r="F401" i="6" s="1"/>
  <c r="AP401" i="6" s="1"/>
  <c r="Z578" i="2"/>
  <c r="F402" i="6" s="1"/>
  <c r="AP402" i="6" s="1"/>
  <c r="Z579" i="2"/>
  <c r="F403" i="6" s="1"/>
  <c r="AP403" i="6" s="1"/>
  <c r="Z580" i="2"/>
  <c r="Z581" i="2"/>
  <c r="Z582" i="2"/>
  <c r="Z583" i="2"/>
  <c r="F405" i="6" s="1"/>
  <c r="AP405" i="6" s="1"/>
  <c r="Z584" i="2"/>
  <c r="F406" i="6" s="1"/>
  <c r="AP406" i="6" s="1"/>
  <c r="Z585" i="2"/>
  <c r="F407" i="6" s="1"/>
  <c r="AP407" i="6" s="1"/>
  <c r="Z586" i="2"/>
  <c r="F408" i="6" s="1"/>
  <c r="AP408" i="6" s="1"/>
  <c r="Z587" i="2"/>
  <c r="Z588" i="2"/>
  <c r="Z589" i="2"/>
  <c r="Z590" i="2"/>
  <c r="Z591" i="2"/>
  <c r="F411" i="6" s="1"/>
  <c r="AP411" i="6" s="1"/>
  <c r="Z592" i="2"/>
  <c r="F412" i="6" s="1"/>
  <c r="AP412" i="6" s="1"/>
  <c r="Z593" i="2"/>
  <c r="F413" i="6" s="1"/>
  <c r="AP413" i="6" s="1"/>
  <c r="Z594" i="2"/>
  <c r="Z595" i="2"/>
  <c r="Z596" i="2"/>
  <c r="F414" i="6" s="1"/>
  <c r="AP414" i="6" s="1"/>
  <c r="Z597" i="2"/>
  <c r="Z598" i="2"/>
  <c r="Z599" i="2"/>
  <c r="F417" i="6" s="1"/>
  <c r="AP417" i="6" s="1"/>
  <c r="Z600" i="2"/>
  <c r="F418" i="6" s="1"/>
  <c r="AP418" i="6" s="1"/>
  <c r="Z601" i="2"/>
  <c r="Z602" i="2"/>
  <c r="Z603" i="2"/>
  <c r="F419" i="6" s="1"/>
  <c r="AP419" i="6" s="1"/>
  <c r="Z604" i="2"/>
  <c r="F420" i="6" s="1"/>
  <c r="AP420" i="6" s="1"/>
  <c r="Z605" i="2"/>
  <c r="Z606" i="2"/>
  <c r="Z607" i="2"/>
  <c r="F423" i="6" s="1"/>
  <c r="AP423" i="6" s="1"/>
  <c r="Z608" i="2"/>
  <c r="Z609" i="2"/>
  <c r="Z610" i="2"/>
  <c r="F424" i="6" s="1"/>
  <c r="AP424" i="6" s="1"/>
  <c r="Z611" i="2"/>
  <c r="F425" i="6" s="1"/>
  <c r="AP425" i="6" s="1"/>
  <c r="Z612" i="2"/>
  <c r="F426" i="6" s="1"/>
  <c r="AP426" i="6" s="1"/>
  <c r="Z613" i="2"/>
  <c r="Z614" i="2"/>
  <c r="F428" i="6" s="1"/>
  <c r="AP428" i="6" s="1"/>
  <c r="Z615" i="2"/>
  <c r="Z616" i="2"/>
  <c r="Z617" i="2"/>
  <c r="Z618" i="2"/>
  <c r="F429" i="6" s="1"/>
  <c r="AP429" i="6" s="1"/>
  <c r="Z619" i="2"/>
  <c r="F430" i="6" s="1"/>
  <c r="AP430" i="6" s="1"/>
  <c r="Z620" i="2"/>
  <c r="F431" i="6" s="1"/>
  <c r="AP431" i="6" s="1"/>
  <c r="Z621" i="2"/>
  <c r="F432" i="6" s="1"/>
  <c r="AP432" i="6" s="1"/>
  <c r="Z622" i="2"/>
  <c r="Z623" i="2"/>
  <c r="Z624" i="2"/>
  <c r="F433" i="6" s="1"/>
  <c r="AP433" i="6" s="1"/>
  <c r="Z625" i="2"/>
  <c r="F434" i="6" s="1"/>
  <c r="AP434" i="6" s="1"/>
  <c r="Z626" i="2"/>
  <c r="F435" i="6" s="1"/>
  <c r="AP435" i="6" s="1"/>
  <c r="Z627" i="2"/>
  <c r="F436" i="6" s="1"/>
  <c r="AP436" i="6" s="1"/>
  <c r="Z628" i="2"/>
  <c r="F437" i="6" s="1"/>
  <c r="AP437" i="6" s="1"/>
  <c r="Z629" i="2"/>
  <c r="Z630" i="2"/>
  <c r="Z631" i="2"/>
  <c r="F438" i="6" s="1"/>
  <c r="AP438" i="6" s="1"/>
  <c r="Z632" i="2"/>
  <c r="F439" i="6" s="1"/>
  <c r="AP439" i="6" s="1"/>
  <c r="Z633" i="2"/>
  <c r="F440" i="6" s="1"/>
  <c r="AP440" i="6" s="1"/>
  <c r="Z634" i="2"/>
  <c r="F441" i="6" s="1"/>
  <c r="AP441" i="6" s="1"/>
  <c r="Z635" i="2"/>
  <c r="F442" i="6" s="1"/>
  <c r="AP442" i="6" s="1"/>
  <c r="Z636" i="2"/>
  <c r="Z637" i="2"/>
  <c r="Z638" i="2"/>
  <c r="Z639" i="2"/>
  <c r="F444" i="6" s="1"/>
  <c r="AP444" i="6" s="1"/>
  <c r="Z640" i="2"/>
  <c r="F445" i="6" s="1"/>
  <c r="AP445" i="6" s="1"/>
  <c r="Z641" i="2"/>
  <c r="F446" i="6" s="1"/>
  <c r="AP446" i="6" s="1"/>
  <c r="Z642" i="2"/>
  <c r="F447" i="6" s="1"/>
  <c r="AP447" i="6" s="1"/>
  <c r="Z643" i="2"/>
  <c r="Z644" i="2"/>
  <c r="Z645" i="2"/>
  <c r="Z646" i="2"/>
  <c r="Z647" i="2"/>
  <c r="F450" i="6" s="1"/>
  <c r="AP450" i="6" s="1"/>
  <c r="Z648" i="2"/>
  <c r="F451" i="6" s="1"/>
  <c r="AP451" i="6" s="1"/>
  <c r="Z649" i="2"/>
  <c r="F452" i="6" s="1"/>
  <c r="AP452" i="6" s="1"/>
  <c r="Z650" i="2"/>
  <c r="Z651" i="2"/>
  <c r="Z652" i="2"/>
  <c r="F453" i="6" s="1"/>
  <c r="AP453" i="6" s="1"/>
  <c r="Z653" i="2"/>
  <c r="Z654" i="2"/>
  <c r="Z655" i="2"/>
  <c r="F456" i="6" s="1"/>
  <c r="AP456" i="6" s="1"/>
  <c r="Z656" i="2"/>
  <c r="F457" i="6" s="1"/>
  <c r="AP457" i="6" s="1"/>
  <c r="Z657" i="2"/>
  <c r="Z658" i="2"/>
  <c r="Z659" i="2"/>
  <c r="F458" i="6" s="1"/>
  <c r="AP458" i="6" s="1"/>
  <c r="Z660" i="2"/>
  <c r="F459" i="6" s="1"/>
  <c r="AP459" i="6" s="1"/>
  <c r="Z661" i="2"/>
  <c r="Z662" i="2"/>
  <c r="Z663" i="2"/>
  <c r="F462" i="6" s="1"/>
  <c r="AP462" i="6" s="1"/>
  <c r="Z664" i="2"/>
  <c r="Z665" i="2"/>
  <c r="Z666" i="2"/>
  <c r="F463" i="6" s="1"/>
  <c r="AP463" i="6" s="1"/>
  <c r="Z667" i="2"/>
  <c r="F464" i="6" s="1"/>
  <c r="AP464" i="6" s="1"/>
  <c r="Z668" i="2"/>
  <c r="F465" i="6" s="1"/>
  <c r="AP465" i="6" s="1"/>
  <c r="Z669" i="2"/>
  <c r="Z670" i="2"/>
  <c r="F467" i="6" s="1"/>
  <c r="AP467" i="6" s="1"/>
  <c r="Z671" i="2"/>
  <c r="Z672" i="2"/>
  <c r="Z673" i="2"/>
  <c r="F468" i="6" s="1"/>
  <c r="AP468" i="6" s="1"/>
  <c r="Z674" i="2"/>
  <c r="F469" i="6" s="1"/>
  <c r="AP469" i="6" s="1"/>
  <c r="Z675" i="2"/>
  <c r="F470" i="6" s="1"/>
  <c r="AP470" i="6" s="1"/>
  <c r="Z676" i="2"/>
  <c r="F471" i="6" s="1"/>
  <c r="AP471" i="6" s="1"/>
  <c r="Z677" i="2"/>
  <c r="F472" i="6" s="1"/>
  <c r="AP472" i="6" s="1"/>
  <c r="Z678" i="2"/>
  <c r="Z679" i="2"/>
  <c r="Z680" i="2"/>
  <c r="F473" i="6" s="1"/>
  <c r="AP473" i="6" s="1"/>
  <c r="Z681" i="2"/>
  <c r="F474" i="6" s="1"/>
  <c r="AP474" i="6" s="1"/>
  <c r="Z682" i="2"/>
  <c r="F475" i="6" s="1"/>
  <c r="AP475" i="6" s="1"/>
  <c r="Z683" i="2"/>
  <c r="F476" i="6" s="1"/>
  <c r="AP476" i="6" s="1"/>
  <c r="Z684" i="2"/>
  <c r="F477" i="6" s="1"/>
  <c r="AP477" i="6" s="1"/>
  <c r="Z685" i="2"/>
  <c r="Z686" i="2"/>
  <c r="Z687" i="2"/>
  <c r="F478" i="6" s="1"/>
  <c r="AP478" i="6" s="1"/>
  <c r="Z688" i="2"/>
  <c r="F479" i="6" s="1"/>
  <c r="AP479" i="6" s="1"/>
  <c r="Z689" i="2"/>
  <c r="F480" i="6" s="1"/>
  <c r="AP480" i="6" s="1"/>
  <c r="Z690" i="2"/>
  <c r="F481" i="6" s="1"/>
  <c r="AP481" i="6" s="1"/>
  <c r="Z691" i="2"/>
  <c r="F482" i="6" s="1"/>
  <c r="AP482" i="6" s="1"/>
  <c r="Z692" i="2"/>
  <c r="Z693" i="2"/>
  <c r="Z694" i="2"/>
  <c r="Z695" i="2"/>
  <c r="F484" i="6" s="1"/>
  <c r="AP484" i="6" s="1"/>
  <c r="Z696" i="2"/>
  <c r="F485" i="6" s="1"/>
  <c r="AP485" i="6" s="1"/>
  <c r="Z697" i="2"/>
  <c r="Z698" i="2"/>
  <c r="F486" i="6" s="1"/>
  <c r="AP486" i="6" s="1"/>
  <c r="Z699" i="2"/>
  <c r="Z700" i="2"/>
  <c r="Z701" i="2"/>
  <c r="Z702" i="2"/>
  <c r="Z703" i="2"/>
  <c r="F489" i="6" s="1"/>
  <c r="AP489" i="6" s="1"/>
  <c r="Z704" i="2"/>
  <c r="F490" i="6" s="1"/>
  <c r="AP490" i="6" s="1"/>
  <c r="Z705" i="2"/>
  <c r="F491" i="6" s="1"/>
  <c r="AP491" i="6" s="1"/>
  <c r="Z706" i="2"/>
  <c r="Z707" i="2"/>
  <c r="Z708" i="2"/>
  <c r="F492" i="6" s="1"/>
  <c r="AP492" i="6" s="1"/>
  <c r="Z709" i="2"/>
  <c r="Z710" i="2"/>
  <c r="Z711" i="2"/>
  <c r="F495" i="6" s="1"/>
  <c r="AP495" i="6" s="1"/>
  <c r="Z712" i="2"/>
  <c r="F496" i="6" s="1"/>
  <c r="AP496" i="6" s="1"/>
  <c r="Z713" i="2"/>
  <c r="Z714" i="2"/>
  <c r="Z715" i="2"/>
  <c r="F497" i="6" s="1"/>
  <c r="AP497" i="6" s="1"/>
  <c r="Z716" i="2"/>
  <c r="F498" i="6" s="1"/>
  <c r="AP498" i="6" s="1"/>
  <c r="Z717" i="2"/>
  <c r="Z718" i="2"/>
  <c r="Z719" i="2"/>
  <c r="F501" i="6" s="1"/>
  <c r="AP501" i="6" s="1"/>
  <c r="Z720" i="2"/>
  <c r="Z721" i="2"/>
  <c r="Z722" i="2"/>
  <c r="F502" i="6" s="1"/>
  <c r="AP502" i="6" s="1"/>
  <c r="Z723" i="2"/>
  <c r="F503" i="6" s="1"/>
  <c r="AP503" i="6" s="1"/>
  <c r="Z724" i="2"/>
  <c r="F504" i="6" s="1"/>
  <c r="AP504" i="6" s="1"/>
  <c r="Z725" i="2"/>
  <c r="Z726" i="2"/>
  <c r="Z727" i="2"/>
  <c r="Z728" i="2"/>
  <c r="Z729" i="2"/>
  <c r="F506" i="6" s="1"/>
  <c r="AP506" i="6" s="1"/>
  <c r="Z730" i="2"/>
  <c r="F507" i="6" s="1"/>
  <c r="AP507" i="6" s="1"/>
  <c r="Z731" i="2"/>
  <c r="F508" i="6" s="1"/>
  <c r="AP508" i="6" s="1"/>
  <c r="Z732" i="2"/>
  <c r="F509" i="6" s="1"/>
  <c r="AP509" i="6" s="1"/>
  <c r="Z733" i="2"/>
  <c r="Z734" i="2"/>
  <c r="Z735" i="2"/>
  <c r="Z736" i="2"/>
  <c r="F510" i="6" s="1"/>
  <c r="AP510" i="6" s="1"/>
  <c r="Z737" i="2"/>
  <c r="F511" i="6" s="1"/>
  <c r="AP511" i="6" s="1"/>
  <c r="Z738" i="2"/>
  <c r="F512" i="6" s="1"/>
  <c r="AP512" i="6" s="1"/>
  <c r="Z739" i="2"/>
  <c r="F513" i="6" s="1"/>
  <c r="AP513" i="6" s="1"/>
  <c r="Z740" i="2"/>
  <c r="F514" i="6" s="1"/>
  <c r="AP514" i="6" s="1"/>
  <c r="Z741" i="2"/>
  <c r="Z742" i="2"/>
  <c r="Z743" i="2"/>
  <c r="F515" i="6" s="1"/>
  <c r="AP515" i="6" s="1"/>
  <c r="Z744" i="2"/>
  <c r="F516" i="6" s="1"/>
  <c r="AP516" i="6" s="1"/>
  <c r="Z745" i="2"/>
  <c r="F517" i="6" s="1"/>
  <c r="AP517" i="6" s="1"/>
  <c r="Z746" i="2"/>
  <c r="F518" i="6" s="1"/>
  <c r="AP518" i="6" s="1"/>
  <c r="Z747" i="2"/>
  <c r="F519" i="6" s="1"/>
  <c r="AP519" i="6" s="1"/>
  <c r="Z748" i="2"/>
  <c r="Z749" i="2"/>
  <c r="Z750" i="2"/>
  <c r="Z751" i="2"/>
  <c r="F520" i="6" s="1"/>
  <c r="AP520" i="6" s="1"/>
  <c r="Z752" i="2"/>
  <c r="F521" i="6" s="1"/>
  <c r="AP521" i="6" s="1"/>
  <c r="Z753" i="2"/>
  <c r="F522" i="6" s="1"/>
  <c r="AP522" i="6" s="1"/>
  <c r="Z754" i="2"/>
  <c r="F523" i="6" s="1"/>
  <c r="AP523" i="6" s="1"/>
  <c r="Z755" i="2"/>
  <c r="Z756" i="2"/>
  <c r="Z757" i="2"/>
  <c r="Z758" i="2"/>
  <c r="Z759" i="2"/>
  <c r="F526" i="6" s="1"/>
  <c r="AP526" i="6" s="1"/>
  <c r="Z760" i="2"/>
  <c r="F527" i="6" s="1"/>
  <c r="AP527" i="6" s="1"/>
  <c r="Z761" i="2"/>
  <c r="F528" i="6" s="1"/>
  <c r="AP528" i="6" s="1"/>
  <c r="Z762" i="2"/>
  <c r="Z763" i="2"/>
  <c r="Z764" i="2"/>
  <c r="F529" i="6" s="1"/>
  <c r="AP529" i="6" s="1"/>
  <c r="Z765" i="2"/>
  <c r="Z766" i="2"/>
  <c r="Z767" i="2"/>
  <c r="F532" i="6" s="1"/>
  <c r="AP532" i="6" s="1"/>
  <c r="Z768" i="2"/>
  <c r="F533" i="6" s="1"/>
  <c r="AP533" i="6" s="1"/>
  <c r="Z769" i="2"/>
  <c r="Z770" i="2"/>
  <c r="Z771" i="2"/>
  <c r="F534" i="6" s="1"/>
  <c r="AP534" i="6" s="1"/>
  <c r="Z772" i="2"/>
  <c r="F535" i="6" s="1"/>
  <c r="AP535" i="6" s="1"/>
  <c r="Z773" i="2"/>
  <c r="Z774" i="2"/>
  <c r="Z775" i="2"/>
  <c r="F538" i="6" s="1"/>
  <c r="AP538" i="6" s="1"/>
  <c r="Z776" i="2"/>
  <c r="Z777" i="2"/>
  <c r="Z778" i="2"/>
  <c r="Z779" i="2"/>
  <c r="F539" i="6" s="1"/>
  <c r="AP539" i="6" s="1"/>
  <c r="Z780" i="2"/>
  <c r="F540" i="6" s="1"/>
  <c r="AP540" i="6" s="1"/>
  <c r="Z781" i="2"/>
  <c r="Z782" i="2"/>
  <c r="F542" i="6" s="1"/>
  <c r="AP542" i="6" s="1"/>
  <c r="Z783" i="2"/>
  <c r="Z784" i="2"/>
  <c r="Z785" i="2"/>
  <c r="F543" i="6" s="1"/>
  <c r="AP543" i="6" s="1"/>
  <c r="Z786" i="2"/>
  <c r="F544" i="6" s="1"/>
  <c r="AP544" i="6" s="1"/>
  <c r="Z787" i="2"/>
  <c r="F545" i="6" s="1"/>
  <c r="AP545" i="6" s="1"/>
  <c r="Z788" i="2"/>
  <c r="F546" i="6" s="1"/>
  <c r="AP546" i="6" s="1"/>
  <c r="Z789" i="2"/>
  <c r="F547" i="6" s="1"/>
  <c r="AP547" i="6" s="1"/>
  <c r="Z790" i="2"/>
  <c r="Z791" i="2"/>
  <c r="Z792" i="2"/>
  <c r="F548" i="6" s="1"/>
  <c r="AP548" i="6" s="1"/>
  <c r="Z793" i="2"/>
  <c r="F549" i="6" s="1"/>
  <c r="AP549" i="6" s="1"/>
  <c r="Z794" i="2"/>
  <c r="F550" i="6" s="1"/>
  <c r="AP550" i="6" s="1"/>
  <c r="Z795" i="2"/>
  <c r="F551" i="6" s="1"/>
  <c r="AP551" i="6" s="1"/>
  <c r="Z796" i="2"/>
  <c r="F552" i="6" s="1"/>
  <c r="AP552" i="6" s="1"/>
  <c r="Z797" i="2"/>
  <c r="Z798" i="2"/>
  <c r="Z799" i="2"/>
  <c r="F553" i="6" s="1"/>
  <c r="AP553" i="6" s="1"/>
  <c r="Z800" i="2"/>
  <c r="F554" i="6" s="1"/>
  <c r="AP554" i="6" s="1"/>
  <c r="Z801" i="2"/>
  <c r="F555" i="6" s="1"/>
  <c r="AP555" i="6" s="1"/>
  <c r="Z802" i="2"/>
  <c r="F556" i="6" s="1"/>
  <c r="AP556" i="6" s="1"/>
  <c r="Z803" i="2"/>
  <c r="F557" i="6" s="1"/>
  <c r="AP557" i="6" s="1"/>
  <c r="Z804" i="2"/>
  <c r="Z805" i="2"/>
  <c r="Z806" i="2"/>
  <c r="Z807" i="2"/>
  <c r="F559" i="6" s="1"/>
  <c r="AP559" i="6" s="1"/>
  <c r="Z808" i="2"/>
  <c r="F560" i="6" s="1"/>
  <c r="AP560" i="6" s="1"/>
  <c r="Z809" i="2"/>
  <c r="F561" i="6" s="1"/>
  <c r="AP561" i="6" s="1"/>
  <c r="Z810" i="2"/>
  <c r="F562" i="6" s="1"/>
  <c r="AP562" i="6" s="1"/>
  <c r="Z811" i="2"/>
  <c r="Z812" i="2"/>
  <c r="Z813" i="2"/>
  <c r="Z814" i="2"/>
  <c r="Z815" i="2"/>
  <c r="F565" i="6" s="1"/>
  <c r="AP565" i="6" s="1"/>
  <c r="Z816" i="2"/>
  <c r="F566" i="6" s="1"/>
  <c r="AP566" i="6" s="1"/>
  <c r="Z817" i="2"/>
  <c r="Z818" i="2"/>
  <c r="Z819" i="2"/>
  <c r="Z820" i="2"/>
  <c r="F567" i="6" s="1"/>
  <c r="AP567" i="6" s="1"/>
  <c r="Z821" i="2"/>
  <c r="Z822" i="2"/>
  <c r="Z823" i="2"/>
  <c r="F570" i="6" s="1"/>
  <c r="AP570" i="6" s="1"/>
  <c r="Z824" i="2"/>
  <c r="F571" i="6" s="1"/>
  <c r="AP571" i="6" s="1"/>
  <c r="Z825" i="2"/>
  <c r="Z826" i="2"/>
  <c r="Z827" i="2"/>
  <c r="F572" i="6" s="1"/>
  <c r="AP572" i="6" s="1"/>
  <c r="Z828" i="2"/>
  <c r="F573" i="6" s="1"/>
  <c r="AP573" i="6" s="1"/>
  <c r="Z829" i="2"/>
  <c r="Z830" i="2"/>
  <c r="Z831" i="2"/>
  <c r="F576" i="6" s="1"/>
  <c r="AP576" i="6" s="1"/>
  <c r="Z832" i="2"/>
  <c r="Z833" i="2"/>
  <c r="Z834" i="2"/>
  <c r="F577" i="6" s="1"/>
  <c r="AP577" i="6" s="1"/>
  <c r="Z835" i="2"/>
  <c r="F578" i="6" s="1"/>
  <c r="AP578" i="6" s="1"/>
  <c r="Z836" i="2"/>
  <c r="F579" i="6" s="1"/>
  <c r="AP579" i="6" s="1"/>
  <c r="Z837" i="2"/>
  <c r="F580" i="6" s="1"/>
  <c r="AP580" i="6" s="1"/>
  <c r="Z838" i="2"/>
  <c r="F581" i="6" s="1"/>
  <c r="AP581" i="6" s="1"/>
  <c r="Z839" i="2"/>
  <c r="Z840" i="2"/>
  <c r="Z841" i="2"/>
  <c r="F582" i="6" s="1"/>
  <c r="AP582" i="6" s="1"/>
  <c r="Z842" i="2"/>
  <c r="F583" i="6" s="1"/>
  <c r="AP583" i="6" s="1"/>
  <c r="Z843" i="2"/>
  <c r="F584" i="6" s="1"/>
  <c r="AP584" i="6" s="1"/>
  <c r="Z844" i="2"/>
  <c r="F585" i="6" s="1"/>
  <c r="AP585" i="6" s="1"/>
  <c r="Z845" i="2"/>
  <c r="F586" i="6" s="1"/>
  <c r="AP586" i="6" s="1"/>
  <c r="Z846" i="2"/>
  <c r="Z847" i="2"/>
  <c r="Z848" i="2"/>
  <c r="F587" i="6" s="1"/>
  <c r="AP587" i="6" s="1"/>
  <c r="Z849" i="2"/>
  <c r="F588" i="6" s="1"/>
  <c r="AP588" i="6" s="1"/>
  <c r="Z850" i="2"/>
  <c r="F589" i="6" s="1"/>
  <c r="AP589" i="6" s="1"/>
  <c r="Z851" i="2"/>
  <c r="F590" i="6" s="1"/>
  <c r="AP590" i="6" s="1"/>
  <c r="Z852" i="2"/>
  <c r="F591" i="6" s="1"/>
  <c r="AP591" i="6" s="1"/>
  <c r="Z853" i="2"/>
  <c r="Z854" i="2"/>
  <c r="Z855" i="2"/>
  <c r="F592" i="6" s="1"/>
  <c r="AP592" i="6" s="1"/>
  <c r="Z856" i="2"/>
  <c r="F593" i="6" s="1"/>
  <c r="AP593" i="6" s="1"/>
  <c r="Z857" i="2"/>
  <c r="F594" i="6" s="1"/>
  <c r="AP594" i="6" s="1"/>
  <c r="Z858" i="2"/>
  <c r="F595" i="6" s="1"/>
  <c r="AP595" i="6" s="1"/>
  <c r="Z859" i="2"/>
  <c r="F596" i="6" s="1"/>
  <c r="AP596" i="6" s="1"/>
  <c r="Z860" i="2"/>
  <c r="Z861" i="2"/>
  <c r="Z862" i="2"/>
  <c r="Z863" i="2"/>
  <c r="F598" i="6" s="1"/>
  <c r="AP598" i="6" s="1"/>
  <c r="Z864" i="2"/>
  <c r="F599" i="6" s="1"/>
  <c r="AP599" i="6" s="1"/>
  <c r="Z865" i="2"/>
  <c r="F600" i="6" s="1"/>
  <c r="AP600" i="6" s="1"/>
  <c r="Z866" i="2"/>
  <c r="F601" i="6" s="1"/>
  <c r="AP601" i="6" s="1"/>
  <c r="Z867" i="2"/>
  <c r="Z868" i="2"/>
  <c r="Z869" i="2"/>
  <c r="Z870" i="2"/>
  <c r="Z871" i="2"/>
  <c r="F604" i="6" s="1"/>
  <c r="AP604" i="6" s="1"/>
  <c r="Z872" i="2"/>
  <c r="F605" i="6" s="1"/>
  <c r="AP605" i="6" s="1"/>
  <c r="Z873" i="2"/>
  <c r="F606" i="6" s="1"/>
  <c r="AP606" i="6" s="1"/>
  <c r="Z874" i="2"/>
  <c r="Z875" i="2"/>
  <c r="Z876" i="2"/>
  <c r="F607" i="6" s="1"/>
  <c r="AP607" i="6" s="1"/>
  <c r="Z877" i="2"/>
  <c r="Z878" i="2"/>
  <c r="F609" i="6" s="1"/>
  <c r="AP609" i="6" s="1"/>
  <c r="Z879" i="2"/>
  <c r="F610" i="6" s="1"/>
  <c r="AP610" i="6" s="1"/>
  <c r="Z880" i="2"/>
  <c r="F611" i="6" s="1"/>
  <c r="AP611" i="6" s="1"/>
  <c r="Z881" i="2"/>
  <c r="Z882" i="2"/>
  <c r="Z883" i="2"/>
  <c r="Z884" i="2"/>
  <c r="F612" i="6" s="1"/>
  <c r="AP612" i="6" s="1"/>
  <c r="Z885" i="2"/>
  <c r="Z886" i="2"/>
  <c r="F614" i="6" s="1"/>
  <c r="AP614" i="6" s="1"/>
  <c r="Z887" i="2"/>
  <c r="F615" i="6" s="1"/>
  <c r="AP615" i="6" s="1"/>
  <c r="Z888" i="2"/>
  <c r="Z889" i="2"/>
  <c r="Z890" i="2"/>
  <c r="F616" i="6" s="1"/>
  <c r="AP616" i="6" s="1"/>
  <c r="Z891" i="2"/>
  <c r="F617" i="6" s="1"/>
  <c r="AP617" i="6" s="1"/>
  <c r="Z892" i="2"/>
  <c r="F618" i="6" s="1"/>
  <c r="AP618" i="6" s="1"/>
  <c r="Z893" i="2"/>
  <c r="Z894" i="2"/>
  <c r="F620" i="6" s="1"/>
  <c r="AP620" i="6" s="1"/>
  <c r="Z895" i="2"/>
  <c r="Z896" i="2"/>
  <c r="Z897" i="2"/>
  <c r="F621" i="6" s="1"/>
  <c r="AP621" i="6" s="1"/>
  <c r="Z898" i="2"/>
  <c r="F622" i="6" s="1"/>
  <c r="AP622" i="6" s="1"/>
  <c r="Z899" i="2"/>
  <c r="F623" i="6" s="1"/>
  <c r="AP623" i="6" s="1"/>
  <c r="Z900" i="2"/>
  <c r="F624" i="6" s="1"/>
  <c r="AP624" i="6" s="1"/>
  <c r="Z901" i="2"/>
  <c r="F625" i="6" s="1"/>
  <c r="AP625" i="6" s="1"/>
  <c r="Z902" i="2"/>
  <c r="Z903" i="2"/>
  <c r="Z904" i="2"/>
  <c r="F626" i="6" s="1"/>
  <c r="AP626" i="6" s="1"/>
  <c r="Z905" i="2"/>
  <c r="F627" i="6" s="1"/>
  <c r="AP627" i="6" s="1"/>
  <c r="Z906" i="2"/>
  <c r="F628" i="6" s="1"/>
  <c r="AP628" i="6" s="1"/>
  <c r="Z907" i="2"/>
  <c r="F629" i="6" s="1"/>
  <c r="AP629" i="6" s="1"/>
  <c r="Z908" i="2"/>
  <c r="F630" i="6" s="1"/>
  <c r="AP630" i="6" s="1"/>
  <c r="Z909" i="2"/>
  <c r="Z910" i="2"/>
  <c r="Z911" i="2"/>
  <c r="F631" i="6" s="1"/>
  <c r="AP631" i="6" s="1"/>
  <c r="Z912" i="2"/>
  <c r="F632" i="6" s="1"/>
  <c r="AP632" i="6" s="1"/>
  <c r="Z913" i="2"/>
  <c r="F633" i="6" s="1"/>
  <c r="AP633" i="6" s="1"/>
  <c r="Z914" i="2"/>
  <c r="F634" i="6" s="1"/>
  <c r="AP634" i="6" s="1"/>
  <c r="Z915" i="2"/>
  <c r="F635" i="6" s="1"/>
  <c r="AP635" i="6" s="1"/>
  <c r="Z916" i="2"/>
  <c r="Z917" i="2"/>
  <c r="Z918" i="2"/>
  <c r="Z919" i="2"/>
  <c r="F636" i="6" s="1"/>
  <c r="AP636" i="6" s="1"/>
  <c r="Z920" i="2"/>
  <c r="F637" i="6" s="1"/>
  <c r="AP637" i="6" s="1"/>
  <c r="Z921" i="2"/>
  <c r="F638" i="6" s="1"/>
  <c r="AP638" i="6" s="1"/>
  <c r="Z922" i="2"/>
  <c r="F639" i="6" s="1"/>
  <c r="AP639" i="6" s="1"/>
  <c r="Z923" i="2"/>
  <c r="Z924" i="2"/>
  <c r="Z925" i="2"/>
  <c r="Z926" i="2"/>
  <c r="F641" i="6" s="1"/>
  <c r="AP641" i="6" s="1"/>
  <c r="Z927" i="2"/>
  <c r="F642" i="6" s="1"/>
  <c r="AP642" i="6" s="1"/>
  <c r="Z928" i="2"/>
  <c r="F643" i="6" s="1"/>
  <c r="AP643" i="6" s="1"/>
  <c r="Z929" i="2"/>
  <c r="F644" i="6" s="1"/>
  <c r="AP644" i="6" s="1"/>
  <c r="Z930" i="2"/>
  <c r="Z931" i="2"/>
  <c r="Z932" i="2"/>
  <c r="F645" i="6" s="1"/>
  <c r="AP645" i="6" s="1"/>
  <c r="Z933" i="2"/>
  <c r="Z934" i="2"/>
  <c r="F647" i="6" s="1"/>
  <c r="AP647" i="6" s="1"/>
  <c r="Z935" i="2"/>
  <c r="F648" i="6" s="1"/>
  <c r="AP648" i="6" s="1"/>
  <c r="Z936" i="2"/>
  <c r="F649" i="6" s="1"/>
  <c r="AP649" i="6" s="1"/>
  <c r="Z937" i="2"/>
  <c r="Z938" i="2"/>
  <c r="Z939" i="2"/>
  <c r="F650" i="6" s="1"/>
  <c r="AP650" i="6" s="1"/>
  <c r="Z940" i="2"/>
  <c r="F651" i="6" s="1"/>
  <c r="AP651" i="6" s="1"/>
  <c r="Z941" i="2"/>
  <c r="Z942" i="2"/>
  <c r="F653" i="6" s="1"/>
  <c r="AP653" i="6" s="1"/>
  <c r="Z943" i="2"/>
  <c r="F654" i="6" s="1"/>
  <c r="AP654" i="6" s="1"/>
  <c r="Z944" i="2"/>
  <c r="Z945" i="2"/>
  <c r="Z946" i="2"/>
  <c r="F655" i="6" s="1"/>
  <c r="AP655" i="6" s="1"/>
  <c r="Z947" i="2"/>
  <c r="F656" i="6" s="1"/>
  <c r="AP656" i="6" s="1"/>
  <c r="Z948" i="2"/>
  <c r="F657" i="6" s="1"/>
  <c r="AP657" i="6" s="1"/>
  <c r="Z949" i="2"/>
  <c r="F658" i="6" s="1"/>
  <c r="AP658" i="6" s="1"/>
  <c r="Z950" i="2"/>
  <c r="F659" i="6" s="1"/>
  <c r="AP659" i="6" s="1"/>
  <c r="Z951" i="2"/>
  <c r="Z952" i="2"/>
  <c r="Z953" i="2"/>
  <c r="F660" i="6" s="1"/>
  <c r="AP660" i="6" s="1"/>
  <c r="Z954" i="2"/>
  <c r="F661" i="6" s="1"/>
  <c r="AP661" i="6" s="1"/>
  <c r="Z955" i="2"/>
  <c r="F662" i="6" s="1"/>
  <c r="AP662" i="6" s="1"/>
  <c r="Z956" i="2"/>
  <c r="F663" i="6" s="1"/>
  <c r="AP663" i="6" s="1"/>
  <c r="Z957" i="2"/>
  <c r="F664" i="6" s="1"/>
  <c r="AP664" i="6" s="1"/>
  <c r="Z958" i="2"/>
  <c r="Z959" i="2"/>
  <c r="Z960" i="2"/>
  <c r="F665" i="6" s="1"/>
  <c r="AP665" i="6" s="1"/>
  <c r="Z961" i="2"/>
  <c r="F666" i="6" s="1"/>
  <c r="AP666" i="6" s="1"/>
  <c r="Z962" i="2"/>
  <c r="F667" i="6" s="1"/>
  <c r="AP667" i="6" s="1"/>
  <c r="Z963" i="2"/>
  <c r="F668" i="6" s="1"/>
  <c r="AP668" i="6" s="1"/>
  <c r="Z964" i="2"/>
  <c r="F669" i="6" s="1"/>
  <c r="AP669" i="6" s="1"/>
  <c r="Z965" i="2"/>
  <c r="Z966" i="2"/>
  <c r="Z967" i="2"/>
  <c r="F670" i="6" s="1"/>
  <c r="AP670" i="6" s="1"/>
  <c r="Z968" i="2"/>
  <c r="F671" i="6" s="1"/>
  <c r="AP671" i="6" s="1"/>
  <c r="Z969" i="2"/>
  <c r="F672" i="6" s="1"/>
  <c r="AP672" i="6" s="1"/>
  <c r="Z970" i="2"/>
  <c r="F673" i="6" s="1"/>
  <c r="AP673" i="6" s="1"/>
  <c r="Z971" i="2"/>
  <c r="F674" i="6" s="1"/>
  <c r="AP674" i="6" s="1"/>
  <c r="Z972" i="2"/>
  <c r="Z973" i="2"/>
  <c r="Z974" i="2"/>
  <c r="F675" i="6" s="1"/>
  <c r="AP675" i="6" s="1"/>
  <c r="Z975" i="2"/>
  <c r="F676" i="6" s="1"/>
  <c r="AP676" i="6" s="1"/>
  <c r="Z976" i="2"/>
  <c r="F677" i="6" s="1"/>
  <c r="AP677" i="6" s="1"/>
  <c r="Z977" i="2"/>
  <c r="F678" i="6" s="1"/>
  <c r="AP678" i="6" s="1"/>
  <c r="Z978" i="2"/>
  <c r="F679" i="6" s="1"/>
  <c r="AP679" i="6" s="1"/>
  <c r="Z979" i="2"/>
  <c r="Z980" i="2"/>
  <c r="Z981" i="2"/>
  <c r="Z982" i="2"/>
  <c r="F680" i="6" s="1"/>
  <c r="AP680" i="6" s="1"/>
  <c r="Z983" i="2"/>
  <c r="F681" i="6" s="1"/>
  <c r="AP681" i="6" s="1"/>
  <c r="Z984" i="2"/>
  <c r="F682" i="6" s="1"/>
  <c r="AP682" i="6" s="1"/>
  <c r="Z985" i="2"/>
  <c r="F683" i="6" s="1"/>
  <c r="AP683" i="6" s="1"/>
  <c r="Z986" i="2"/>
  <c r="Z987" i="2"/>
  <c r="Z988" i="2"/>
  <c r="F684" i="6" s="1"/>
  <c r="AP684" i="6" s="1"/>
  <c r="Z989" i="2"/>
  <c r="Z990" i="2"/>
  <c r="F686" i="6" s="1"/>
  <c r="AP686" i="6" s="1"/>
  <c r="Z991" i="2"/>
  <c r="F687" i="6" s="1"/>
  <c r="AP687" i="6" s="1"/>
  <c r="Z992" i="2"/>
  <c r="F688" i="6" s="1"/>
  <c r="AP688" i="6" s="1"/>
  <c r="Z993" i="2"/>
  <c r="Z994" i="2"/>
  <c r="Z995" i="2"/>
  <c r="F689" i="6" s="1"/>
  <c r="AP689" i="6" s="1"/>
  <c r="Z996" i="2"/>
  <c r="F690" i="6" s="1"/>
  <c r="AP690" i="6" s="1"/>
  <c r="Z997" i="2"/>
  <c r="F691" i="6" s="1"/>
  <c r="AP691" i="6" s="1"/>
  <c r="Z998" i="2"/>
  <c r="F692" i="6" s="1"/>
  <c r="AP692" i="6" s="1"/>
  <c r="Z999" i="2"/>
  <c r="F693" i="6" s="1"/>
  <c r="AP693" i="6" s="1"/>
  <c r="Z1000" i="2"/>
  <c r="Z1001" i="2"/>
  <c r="Z1002" i="2"/>
  <c r="F694" i="6" s="1"/>
  <c r="AP694" i="6" s="1"/>
  <c r="Z1003" i="2"/>
  <c r="F695" i="6" s="1"/>
  <c r="AP695" i="6" s="1"/>
  <c r="Z1004" i="2"/>
  <c r="F696" i="6" s="1"/>
  <c r="AP696" i="6" s="1"/>
  <c r="Z1005" i="2"/>
  <c r="F697" i="6" s="1"/>
  <c r="AP697" i="6" s="1"/>
  <c r="Z1006" i="2"/>
  <c r="F698" i="6" s="1"/>
  <c r="AP698" i="6" s="1"/>
  <c r="Z1007" i="2"/>
  <c r="Z1008" i="2"/>
  <c r="Z1009" i="2"/>
  <c r="F699" i="6" s="1"/>
  <c r="AP699" i="6" s="1"/>
  <c r="Z1010" i="2"/>
  <c r="F700" i="6" s="1"/>
  <c r="AP700" i="6" s="1"/>
  <c r="Z1011" i="2"/>
  <c r="F701" i="6" s="1"/>
  <c r="AP701" i="6" s="1"/>
  <c r="Z1012" i="2"/>
  <c r="F702" i="6" s="1"/>
  <c r="AP702" i="6" s="1"/>
  <c r="Z1013" i="2"/>
  <c r="F703" i="6" s="1"/>
  <c r="AP703" i="6" s="1"/>
  <c r="Z1014" i="2"/>
  <c r="Z1015" i="2"/>
  <c r="Z1016" i="2"/>
  <c r="F704" i="6" s="1"/>
  <c r="AP704" i="6" s="1"/>
  <c r="Z1017" i="2"/>
  <c r="F705" i="6" s="1"/>
  <c r="AP705" i="6" s="1"/>
  <c r="Z1018" i="2"/>
  <c r="F706" i="6" s="1"/>
  <c r="AP706" i="6" s="1"/>
  <c r="Z1019" i="2"/>
  <c r="F707" i="6" s="1"/>
  <c r="AP707" i="6" s="1"/>
  <c r="Z1020" i="2"/>
  <c r="F708" i="6" s="1"/>
  <c r="AP708" i="6" s="1"/>
  <c r="Z1021" i="2"/>
  <c r="Z1022" i="2"/>
  <c r="Z1023" i="2"/>
  <c r="F709" i="6" s="1"/>
  <c r="AP709" i="6" s="1"/>
  <c r="Z1024" i="2"/>
  <c r="F710" i="6" s="1"/>
  <c r="AP710" i="6" s="1"/>
  <c r="Z1025" i="2"/>
  <c r="F711" i="6" s="1"/>
  <c r="AP711" i="6" s="1"/>
  <c r="Z1026" i="2"/>
  <c r="F712" i="6" s="1"/>
  <c r="AP712" i="6" s="1"/>
  <c r="Z1027" i="2"/>
  <c r="F713" i="6" s="1"/>
  <c r="AP713" i="6" s="1"/>
  <c r="Z1028" i="2"/>
  <c r="Z1029" i="2"/>
  <c r="Z1030" i="2"/>
  <c r="F714" i="6" s="1"/>
  <c r="AP714" i="6" s="1"/>
  <c r="Z1031" i="2"/>
  <c r="F715" i="6" s="1"/>
  <c r="AP715" i="6" s="1"/>
  <c r="Z1032" i="2"/>
  <c r="F716" i="6" s="1"/>
  <c r="AP716" i="6" s="1"/>
  <c r="Z1033" i="2"/>
  <c r="F717" i="6" s="1"/>
  <c r="AP717" i="6" s="1"/>
  <c r="Z1034" i="2"/>
  <c r="F718" i="6" s="1"/>
  <c r="AP718" i="6" s="1"/>
  <c r="Z1035" i="2"/>
  <c r="Z1036" i="2"/>
  <c r="Z1037" i="2"/>
  <c r="Z1038" i="2"/>
  <c r="F720" i="6" s="1"/>
  <c r="AP720" i="6" s="1"/>
  <c r="Z1039" i="2"/>
  <c r="F721" i="6" s="1"/>
  <c r="AP721" i="6" s="1"/>
  <c r="Z1040" i="2"/>
  <c r="F722" i="6" s="1"/>
  <c r="AP722" i="6" s="1"/>
  <c r="Z1041" i="2"/>
  <c r="F723" i="6" s="1"/>
  <c r="AP723" i="6" s="1"/>
  <c r="Z1042" i="2"/>
  <c r="Z1043" i="2"/>
  <c r="Z1044" i="2"/>
  <c r="F724" i="6" s="1"/>
  <c r="AP724" i="6" s="1"/>
  <c r="Z1045" i="2"/>
  <c r="Z1046" i="2"/>
  <c r="F726" i="6" s="1"/>
  <c r="AP726" i="6" s="1"/>
  <c r="Z1047" i="2"/>
  <c r="F727" i="6" s="1"/>
  <c r="AP727" i="6" s="1"/>
  <c r="Z1048" i="2"/>
  <c r="F728" i="6" s="1"/>
  <c r="AP728" i="6" s="1"/>
  <c r="Z1049" i="2"/>
  <c r="Z1050" i="2"/>
  <c r="Z1051" i="2"/>
  <c r="F729" i="6" s="1"/>
  <c r="AP729" i="6" s="1"/>
  <c r="Z1052" i="2"/>
  <c r="F730" i="6" s="1"/>
  <c r="AP730" i="6" s="1"/>
  <c r="Z1053" i="2"/>
  <c r="F731" i="6" s="1"/>
  <c r="AP731" i="6" s="1"/>
  <c r="Z1054" i="2"/>
  <c r="F732" i="6" s="1"/>
  <c r="AP732" i="6" s="1"/>
  <c r="Z1055" i="2"/>
  <c r="F733" i="6" s="1"/>
  <c r="AP733" i="6" s="1"/>
  <c r="Z1056" i="2"/>
  <c r="Z1057" i="2"/>
  <c r="Z1058" i="2"/>
  <c r="F734" i="6" s="1"/>
  <c r="AP734" i="6" s="1"/>
  <c r="Z1059" i="2"/>
  <c r="F735" i="6" s="1"/>
  <c r="AP735" i="6" s="1"/>
  <c r="Z1060" i="2"/>
  <c r="F736" i="6" s="1"/>
  <c r="AP736" i="6" s="1"/>
  <c r="Z1061" i="2"/>
  <c r="Z1062" i="2"/>
  <c r="F737" i="6" s="1"/>
  <c r="AP737" i="6" s="1"/>
  <c r="Z1063" i="2"/>
  <c r="Z1064" i="2"/>
  <c r="Z1065" i="2"/>
  <c r="F738" i="6" s="1"/>
  <c r="AP738" i="6" s="1"/>
  <c r="Z1066" i="2"/>
  <c r="F739" i="6" s="1"/>
  <c r="AP739" i="6" s="1"/>
  <c r="Z1067" i="2"/>
  <c r="F740" i="6" s="1"/>
  <c r="AP740" i="6" s="1"/>
  <c r="Z1068" i="2"/>
  <c r="F741" i="6" s="1"/>
  <c r="AP741" i="6" s="1"/>
  <c r="Z1069" i="2"/>
  <c r="F742" i="6" s="1"/>
  <c r="AP742" i="6" s="1"/>
  <c r="Z1070" i="2"/>
  <c r="Z1071" i="2"/>
  <c r="Z1072" i="2"/>
  <c r="F743" i="6" s="1"/>
  <c r="AP743" i="6" s="1"/>
  <c r="Z1073" i="2"/>
  <c r="F744" i="6" s="1"/>
  <c r="AP744" i="6" s="1"/>
  <c r="Z1074" i="2"/>
  <c r="F745" i="6" s="1"/>
  <c r="AP745" i="6" s="1"/>
  <c r="Z1075" i="2"/>
  <c r="F746" i="6" s="1"/>
  <c r="AP746" i="6" s="1"/>
  <c r="Z1076" i="2"/>
  <c r="F747" i="6" s="1"/>
  <c r="AP747" i="6" s="1"/>
  <c r="Z1077" i="2"/>
  <c r="Z1078" i="2"/>
  <c r="Z1079" i="2"/>
  <c r="F748" i="6" s="1"/>
  <c r="AP748" i="6" s="1"/>
  <c r="Z1080" i="2"/>
  <c r="F749" i="6" s="1"/>
  <c r="AP749" i="6" s="1"/>
  <c r="Z1081" i="2"/>
  <c r="F750" i="6" s="1"/>
  <c r="AP750" i="6" s="1"/>
  <c r="Z1082" i="2"/>
  <c r="F751" i="6" s="1"/>
  <c r="AP751" i="6" s="1"/>
  <c r="Z1083" i="2"/>
  <c r="F752" i="6" s="1"/>
  <c r="AP752" i="6" s="1"/>
  <c r="Z1084" i="2"/>
  <c r="Z1085" i="2"/>
  <c r="Z1086" i="2"/>
  <c r="F753" i="6" s="1"/>
  <c r="AP753" i="6" s="1"/>
  <c r="Z1087" i="2"/>
  <c r="F754" i="6" s="1"/>
  <c r="AP754" i="6" s="1"/>
  <c r="Z1088" i="2"/>
  <c r="F755" i="6" s="1"/>
  <c r="AP755" i="6" s="1"/>
  <c r="Z1089" i="2"/>
  <c r="F756" i="6" s="1"/>
  <c r="AP756" i="6" s="1"/>
  <c r="Z1090" i="2"/>
  <c r="F757" i="6" s="1"/>
  <c r="AP757" i="6" s="1"/>
  <c r="Z1091" i="2"/>
  <c r="Z1092" i="2"/>
  <c r="Z1093" i="2"/>
  <c r="Z1094" i="2"/>
  <c r="Z1095" i="2"/>
  <c r="F759" i="6" s="1"/>
  <c r="AP759" i="6" s="1"/>
  <c r="Z1096" i="2"/>
  <c r="Z1097" i="2"/>
  <c r="Z1098" i="2"/>
  <c r="Z1099" i="2"/>
  <c r="Z1100" i="2"/>
  <c r="Z1101" i="2"/>
  <c r="Z1102" i="2"/>
  <c r="F763" i="6" s="1"/>
  <c r="AP763" i="6" s="1"/>
  <c r="Z1103" i="2"/>
  <c r="Z1104" i="2"/>
  <c r="F765" i="6" s="1"/>
  <c r="AP765" i="6" s="1"/>
  <c r="Z1105" i="2"/>
  <c r="Z1106" i="2"/>
  <c r="Z1107" i="2"/>
  <c r="Z1108" i="2"/>
  <c r="F767" i="6" s="1"/>
  <c r="AP767" i="6" s="1"/>
  <c r="Z1109" i="2"/>
  <c r="F1771" i="6" s="1"/>
  <c r="AP1771" i="6" s="1"/>
  <c r="Z1110" i="2"/>
  <c r="Z1111" i="2"/>
  <c r="Z1112" i="2"/>
  <c r="Z1113" i="2"/>
  <c r="Z1114" i="2"/>
  <c r="Z1115" i="2"/>
  <c r="Z1116" i="2"/>
  <c r="Z1117" i="2"/>
  <c r="F1776" i="6" s="1"/>
  <c r="AP1776" i="6" s="1"/>
  <c r="Z1118" i="2"/>
  <c r="Z1119" i="2"/>
  <c r="Z1120" i="2"/>
  <c r="Z1121" i="2"/>
  <c r="Z1122" i="2"/>
  <c r="F776" i="6" s="1"/>
  <c r="AP776" i="6" s="1"/>
  <c r="Z1123" i="2"/>
  <c r="Z1124" i="2"/>
  <c r="Z1125" i="2"/>
  <c r="Z1126" i="2"/>
  <c r="Z1127" i="2"/>
  <c r="Z1128" i="2"/>
  <c r="Z1129" i="2"/>
  <c r="Z1130" i="2"/>
  <c r="Z1131" i="2"/>
  <c r="F783" i="6" s="1"/>
  <c r="AP783" i="6" s="1"/>
  <c r="Z1132" i="2"/>
  <c r="F784" i="6" s="1"/>
  <c r="AP784" i="6" s="1"/>
  <c r="Z1133" i="2"/>
  <c r="Z1134" i="2"/>
  <c r="Z1135" i="2"/>
  <c r="F785" i="6" s="1"/>
  <c r="AP785" i="6" s="1"/>
  <c r="Z1136" i="2"/>
  <c r="Z1137" i="2"/>
  <c r="Z1138" i="2"/>
  <c r="Z1139" i="2"/>
  <c r="F789" i="6" s="1"/>
  <c r="AP789" i="6" s="1"/>
  <c r="Z1140" i="2"/>
  <c r="Z1141" i="2"/>
  <c r="F1792" i="6" s="1"/>
  <c r="AP1792" i="6" s="1"/>
  <c r="Z1142" i="2"/>
  <c r="Z1143" i="2"/>
  <c r="F791" i="6" s="1"/>
  <c r="AP791" i="6" s="1"/>
  <c r="Z1144" i="2"/>
  <c r="Z1145" i="2"/>
  <c r="Z1146" i="2"/>
  <c r="Z1147" i="2"/>
  <c r="Z1148" i="2"/>
  <c r="Z1149" i="2"/>
  <c r="F1797" i="6" s="1"/>
  <c r="AP1797" i="6" s="1"/>
  <c r="Z1150" i="2"/>
  <c r="F795" i="6" s="1"/>
  <c r="AP795" i="6" s="1"/>
  <c r="Z1151" i="2"/>
  <c r="Z1152" i="2"/>
  <c r="F797" i="6" s="1"/>
  <c r="AP797" i="6" s="1"/>
  <c r="Z1153" i="2"/>
  <c r="Z1154" i="2"/>
  <c r="Z1155" i="2"/>
  <c r="Z1156" i="2"/>
  <c r="F799" i="6" s="1"/>
  <c r="AP799" i="6" s="1"/>
  <c r="Z1157" i="2"/>
  <c r="F1803" i="6" s="1"/>
  <c r="AP1803" i="6" s="1"/>
  <c r="Z1158" i="2"/>
  <c r="F801" i="6" s="1"/>
  <c r="AP801" i="6" s="1"/>
  <c r="Z1159" i="2"/>
  <c r="Z1160" i="2"/>
  <c r="Z1161" i="2"/>
  <c r="Z1162" i="2"/>
  <c r="Z1163" i="2"/>
  <c r="Z1164" i="2"/>
  <c r="F805" i="6" s="1"/>
  <c r="AP805" i="6" s="1"/>
  <c r="Z1165" i="2"/>
  <c r="F1809" i="6" s="1"/>
  <c r="AP1809" i="6" s="1"/>
  <c r="Z1166" i="2"/>
  <c r="F807" i="6" s="1"/>
  <c r="AP807" i="6" s="1"/>
  <c r="Z1167" i="2"/>
  <c r="Z1168" i="2"/>
  <c r="Z1169" i="2"/>
  <c r="Z1170" i="2"/>
  <c r="F809" i="6" s="1"/>
  <c r="AP809" i="6" s="1"/>
  <c r="Z1171" i="2"/>
  <c r="Z1172" i="2"/>
  <c r="Z1173" i="2"/>
  <c r="F1815" i="6" s="1"/>
  <c r="AP1815" i="6" s="1"/>
  <c r="Z1174" i="2"/>
  <c r="F813" i="6" s="1"/>
  <c r="AP813" i="6" s="1"/>
  <c r="Z1175" i="2"/>
  <c r="Z1176" i="2"/>
  <c r="Z1177" i="2"/>
  <c r="Z1178" i="2"/>
  <c r="F815" i="6" s="1"/>
  <c r="AP815" i="6" s="1"/>
  <c r="Z1179" i="2"/>
  <c r="Z1180" i="2"/>
  <c r="F817" i="6" s="1"/>
  <c r="AP817" i="6" s="1"/>
  <c r="Z1181" i="2"/>
  <c r="Z1182" i="2"/>
  <c r="Z1183" i="2"/>
  <c r="Z1184" i="2"/>
  <c r="Z1185" i="2"/>
  <c r="Z1186" i="2"/>
  <c r="F821" i="6" s="1"/>
  <c r="AP821" i="6" s="1"/>
  <c r="Z1187" i="2"/>
  <c r="Z1188" i="2"/>
  <c r="F823" i="6" s="1"/>
  <c r="AP823" i="6" s="1"/>
  <c r="Z1189" i="2"/>
  <c r="Z1190" i="2"/>
  <c r="Z1191" i="2"/>
  <c r="F824" i="6" s="1"/>
  <c r="AP824" i="6" s="1"/>
  <c r="Z1192" i="2"/>
  <c r="F825" i="6" s="1"/>
  <c r="AP825" i="6" s="1"/>
  <c r="Z1193" i="2"/>
  <c r="Z1194" i="2"/>
  <c r="Z1195" i="2"/>
  <c r="Z1196" i="2"/>
  <c r="Z1197" i="2"/>
  <c r="F1830" i="6" s="1"/>
  <c r="AP1830" i="6" s="1"/>
  <c r="Z1198" i="2"/>
  <c r="F829" i="6" s="1"/>
  <c r="AP829" i="6" s="1"/>
  <c r="Z1199" i="2"/>
  <c r="Z1200" i="2"/>
  <c r="Z1201" i="2"/>
  <c r="Z1202" i="2"/>
  <c r="Z1203" i="2"/>
  <c r="Z1204" i="2"/>
  <c r="Z1205" i="2"/>
  <c r="F1836" i="6" s="1"/>
  <c r="AP1836" i="6" s="1"/>
  <c r="Z1206" i="2"/>
  <c r="Z1207" i="2"/>
  <c r="Z1208" i="2"/>
  <c r="Z1209" i="2"/>
  <c r="Z1210" i="2"/>
  <c r="Z1211" i="2"/>
  <c r="Z1212" i="2"/>
  <c r="Z1213" i="2"/>
  <c r="F1842" i="6" s="1"/>
  <c r="AP1842" i="6" s="1"/>
  <c r="Z1214" i="2"/>
  <c r="F840" i="6" s="1"/>
  <c r="AP840" i="6" s="1"/>
  <c r="Z1215" i="2"/>
  <c r="Z1216" i="2"/>
  <c r="Z1217" i="2"/>
  <c r="Z1218" i="2"/>
  <c r="Z1219" i="2"/>
  <c r="Z1220" i="2"/>
  <c r="Z1221" i="2"/>
  <c r="F1848" i="6" s="1"/>
  <c r="AP1848" i="6" s="1"/>
  <c r="Z1222" i="2"/>
  <c r="Z1223" i="2"/>
  <c r="Z1224" i="2"/>
  <c r="Z1225" i="2"/>
  <c r="Z1226" i="2"/>
  <c r="F848" i="6" s="1"/>
  <c r="AP848" i="6" s="1"/>
  <c r="Z1227" i="2"/>
  <c r="Z1228" i="2"/>
  <c r="Z1229" i="2"/>
  <c r="F1854" i="6" s="1"/>
  <c r="AP1854" i="6" s="1"/>
  <c r="Z1230" i="2"/>
  <c r="Z1231" i="2"/>
  <c r="Z1232" i="2"/>
  <c r="Z1233" i="2"/>
  <c r="F853" i="6" s="1"/>
  <c r="AP853" i="6" s="1"/>
  <c r="Z1234" i="2"/>
  <c r="Z1235" i="2"/>
  <c r="Z1236" i="2"/>
  <c r="F856" i="6" s="1"/>
  <c r="AP856" i="6" s="1"/>
  <c r="Z1237" i="2"/>
  <c r="F857" i="6" s="1"/>
  <c r="AP857" i="6" s="1"/>
  <c r="Z1238" i="2"/>
  <c r="Z1239" i="2"/>
  <c r="Z1240" i="2"/>
  <c r="Z1241" i="2"/>
  <c r="Z1242" i="2"/>
  <c r="Z1243" i="2"/>
  <c r="F1864" i="6" s="1"/>
  <c r="AP1864" i="6" s="1"/>
  <c r="Z1244" i="2"/>
  <c r="Z1245" i="2"/>
  <c r="Z1246" i="2"/>
  <c r="Z1247" i="2"/>
  <c r="Z1248" i="2"/>
  <c r="F863" i="6" s="1"/>
  <c r="AP863" i="6" s="1"/>
  <c r="Z1249" i="2"/>
  <c r="Z1250" i="2"/>
  <c r="Z1251" i="2"/>
  <c r="Z1252" i="2"/>
  <c r="Z1253" i="2"/>
  <c r="F1869" i="6" s="1"/>
  <c r="AP1869" i="6" s="1"/>
  <c r="Z1254" i="2"/>
  <c r="Z1255" i="2"/>
  <c r="Z1256" i="2"/>
  <c r="F869" i="6" s="1"/>
  <c r="AP869" i="6" s="1"/>
  <c r="Z1257" i="2"/>
  <c r="Z1258" i="2"/>
  <c r="F871" i="6" s="1"/>
  <c r="AP871" i="6" s="1"/>
  <c r="Z1259" i="2"/>
  <c r="Z1260" i="2"/>
  <c r="Z1261" i="2"/>
  <c r="F1875" i="6" s="1"/>
  <c r="AP1875" i="6" s="1"/>
  <c r="Z1262" i="2"/>
  <c r="F873" i="6" s="1"/>
  <c r="AP873" i="6" s="1"/>
  <c r="Z1263" i="2"/>
  <c r="Z1264" i="2"/>
  <c r="Z1265" i="2"/>
  <c r="Z1266" i="2"/>
  <c r="Z1267" i="2"/>
  <c r="F1879" i="6" s="1"/>
  <c r="AP1879" i="6" s="1"/>
  <c r="Z1268" i="2"/>
  <c r="F877" i="6" s="1"/>
  <c r="AP877" i="6" s="1"/>
  <c r="Z1269" i="2"/>
  <c r="F1881" i="6" s="1"/>
  <c r="AP1881" i="6" s="1"/>
  <c r="Z1270" i="2"/>
  <c r="F879" i="6" s="1"/>
  <c r="AP879" i="6" s="1"/>
  <c r="Z1271" i="2"/>
  <c r="Z1272" i="2"/>
  <c r="F881" i="6" s="1"/>
  <c r="AP881" i="6" s="1"/>
  <c r="Z1273" i="2"/>
  <c r="Z1274" i="2"/>
  <c r="Z1275" i="2"/>
  <c r="F1885" i="6" s="1"/>
  <c r="AP1885" i="6" s="1"/>
  <c r="Z1276" i="2"/>
  <c r="Z1277" i="2"/>
  <c r="F1887" i="6" s="1"/>
  <c r="AP1887" i="6" s="1"/>
  <c r="Z1278" i="2"/>
  <c r="Z1279" i="2"/>
  <c r="Z1280" i="2"/>
  <c r="Z1281" i="2"/>
  <c r="Z1282" i="2"/>
  <c r="Z1283" i="2"/>
  <c r="Z1284" i="2"/>
  <c r="Z1285" i="2"/>
  <c r="F1892" i="6" s="1"/>
  <c r="AP1892" i="6" s="1"/>
  <c r="Z1286" i="2"/>
  <c r="Z1287" i="2"/>
  <c r="Z1288" i="2"/>
  <c r="Z1289" i="2"/>
  <c r="Z1290" i="2"/>
  <c r="Z1291" i="2"/>
  <c r="F1896" i="6" s="1"/>
  <c r="AP1896" i="6" s="1"/>
  <c r="Z1292" i="2"/>
  <c r="Z1293" i="2"/>
  <c r="F895" i="6" s="1"/>
  <c r="AP895" i="6" s="1"/>
  <c r="Z1294" i="2"/>
  <c r="Z1295" i="2"/>
  <c r="Z1296" i="2"/>
  <c r="F896" i="6" s="1"/>
  <c r="AP896" i="6" s="1"/>
  <c r="Z1297" i="2"/>
  <c r="Z1298" i="2"/>
  <c r="Z1299" i="2"/>
  <c r="F1902" i="6" s="1"/>
  <c r="AP1902" i="6" s="1"/>
  <c r="Z1300" i="2"/>
  <c r="Z1301" i="2"/>
  <c r="Z1302" i="2"/>
  <c r="Z1303" i="2"/>
  <c r="F901" i="6" s="1"/>
  <c r="AP901" i="6" s="1"/>
  <c r="Z1304" i="2"/>
  <c r="Z1305" i="2"/>
  <c r="Z1306" i="2"/>
  <c r="Z1307" i="2"/>
  <c r="Z1308" i="2"/>
  <c r="Z1309" i="2"/>
  <c r="F1908" i="6" s="1"/>
  <c r="AP1908" i="6" s="1"/>
  <c r="Z1310" i="2"/>
  <c r="Z1311" i="2"/>
  <c r="Z1312" i="2"/>
  <c r="Z1313" i="2"/>
  <c r="F909" i="6" s="1"/>
  <c r="AP909" i="6" s="1"/>
  <c r="Z1314" i="2"/>
  <c r="Z1315" i="2"/>
  <c r="Z1316" i="2"/>
  <c r="Z1317" i="2"/>
  <c r="F1914" i="6" s="1"/>
  <c r="AP1914" i="6" s="1"/>
  <c r="Z1318" i="2"/>
  <c r="F912" i="6" s="1"/>
  <c r="AP912" i="6" s="1"/>
  <c r="Z1319" i="2"/>
  <c r="F913" i="6" s="1"/>
  <c r="AP913" i="6" s="1"/>
  <c r="Z1320" i="2"/>
  <c r="Z1321" i="2"/>
  <c r="Z1322" i="2"/>
  <c r="Z1323" i="2"/>
  <c r="F1918" i="6" s="1"/>
  <c r="AP1918" i="6" s="1"/>
  <c r="Z1324" i="2"/>
  <c r="Z1325" i="2"/>
  <c r="F1920" i="6" s="1"/>
  <c r="AP1920" i="6" s="1"/>
  <c r="Z1326" i="2"/>
  <c r="Z1327" i="2"/>
  <c r="Z1328" i="2"/>
  <c r="F920" i="6" s="1"/>
  <c r="AP920" i="6" s="1"/>
  <c r="Z1329" i="2"/>
  <c r="Z1330" i="2"/>
  <c r="Z1331" i="2"/>
  <c r="F1924" i="6" s="1"/>
  <c r="AP1924" i="6" s="1"/>
  <c r="Z1332" i="2"/>
  <c r="Z1333" i="2"/>
  <c r="F1926" i="6" s="1"/>
  <c r="AP1926" i="6" s="1"/>
  <c r="Z1334" i="2"/>
  <c r="Z1335" i="2"/>
  <c r="F925" i="6" s="1"/>
  <c r="AP925" i="6" s="1"/>
  <c r="Z1336" i="2"/>
  <c r="Z1337" i="2"/>
  <c r="Z1338" i="2"/>
  <c r="Z1339" i="2"/>
  <c r="F1930" i="6" s="1"/>
  <c r="AP1930" i="6" s="1"/>
  <c r="Z1340" i="2"/>
  <c r="Z1341" i="2"/>
  <c r="F1932" i="6" s="1"/>
  <c r="AP1932" i="6" s="1"/>
  <c r="Z1342" i="2"/>
  <c r="Z1343" i="2"/>
  <c r="Z1344" i="2"/>
  <c r="Z1345" i="2"/>
  <c r="Z1346" i="2"/>
  <c r="Z1347" i="2"/>
  <c r="F1935" i="6" s="1"/>
  <c r="AP1935" i="6" s="1"/>
  <c r="Z1348" i="2"/>
  <c r="F933" i="6" s="1"/>
  <c r="AP933" i="6" s="1"/>
  <c r="Z1349" i="2"/>
  <c r="Z1350" i="2"/>
  <c r="Z1351" i="2"/>
  <c r="Z1352" i="2"/>
  <c r="F935" i="6" s="1"/>
  <c r="AP935" i="6" s="1"/>
  <c r="Z1353" i="2"/>
  <c r="Z1354" i="2"/>
  <c r="F937" i="6" s="1"/>
  <c r="AP937" i="6" s="1"/>
  <c r="Z1355" i="2"/>
  <c r="F1941" i="6" s="1"/>
  <c r="AP1941" i="6" s="1"/>
  <c r="Z1356" i="2"/>
  <c r="Z1357" i="2"/>
  <c r="Z1358" i="2"/>
  <c r="Z1359" i="2"/>
  <c r="Z1360" i="2"/>
  <c r="F941" i="6" s="1"/>
  <c r="AP941" i="6" s="1"/>
  <c r="Z1361" i="2"/>
  <c r="Z1362" i="2"/>
  <c r="Z1363" i="2"/>
  <c r="Z1364" i="2"/>
  <c r="Z1365" i="2"/>
  <c r="F1947" i="6" s="1"/>
  <c r="AP1947" i="6" s="1"/>
  <c r="Z1366" i="2"/>
  <c r="F945" i="6" s="1"/>
  <c r="AP945" i="6" s="1"/>
  <c r="Z1367" i="2"/>
  <c r="Z1368" i="2"/>
  <c r="Z1369" i="2"/>
  <c r="Z1370" i="2"/>
  <c r="F949" i="6" s="1"/>
  <c r="AP949" i="6" s="1"/>
  <c r="Z1371" i="2"/>
  <c r="Z1372" i="2"/>
  <c r="Z1373" i="2"/>
  <c r="F1953" i="6" s="1"/>
  <c r="AP1953" i="6" s="1"/>
  <c r="Z1374" i="2"/>
  <c r="F951" i="6" s="1"/>
  <c r="AP951" i="6" s="1"/>
  <c r="Z1375" i="2"/>
  <c r="Z1376" i="2"/>
  <c r="F953" i="6" s="1"/>
  <c r="AP953" i="6" s="1"/>
  <c r="Z1377" i="2"/>
  <c r="Z1378" i="2"/>
  <c r="Z1379" i="2"/>
  <c r="F1957" i="6" s="1"/>
  <c r="AP1957" i="6" s="1"/>
  <c r="Z1380" i="2"/>
  <c r="Z1381" i="2"/>
  <c r="F1959" i="6" s="1"/>
  <c r="AP1959" i="6" s="1"/>
  <c r="Z1382" i="2"/>
  <c r="F957" i="6" s="1"/>
  <c r="AP957" i="6" s="1"/>
  <c r="Z1383" i="2"/>
  <c r="Z1384" i="2"/>
  <c r="F959" i="6" s="1"/>
  <c r="AP959" i="6" s="1"/>
  <c r="Z1385" i="2"/>
  <c r="Z1386" i="2"/>
  <c r="Z1387" i="2"/>
  <c r="F1963" i="6" s="1"/>
  <c r="AP1963" i="6" s="1"/>
  <c r="Z1388" i="2"/>
  <c r="Z1389" i="2"/>
  <c r="F1965" i="6" s="1"/>
  <c r="AP1965" i="6" s="1"/>
  <c r="Z1390" i="2"/>
  <c r="Z1391" i="2"/>
  <c r="Z1392" i="2"/>
  <c r="Z1393" i="2"/>
  <c r="Z1394" i="2"/>
  <c r="F965" i="6" s="1"/>
  <c r="AP965" i="6" s="1"/>
  <c r="Z1395" i="2"/>
  <c r="F1969" i="6" s="1"/>
  <c r="AP1969" i="6" s="1"/>
  <c r="Z1396" i="2"/>
  <c r="Z1397" i="2"/>
  <c r="F1971" i="6" s="1"/>
  <c r="AP1971" i="6" s="1"/>
  <c r="Z1398" i="2"/>
  <c r="F969" i="6" s="1"/>
  <c r="AP969" i="6" s="1"/>
  <c r="Z1399" i="2"/>
  <c r="Z1400" i="2"/>
  <c r="Z1401" i="2"/>
  <c r="Z1402" i="2"/>
  <c r="Z1403" i="2"/>
  <c r="F1975" i="6" s="1"/>
  <c r="AP1975" i="6" s="1"/>
  <c r="Z1404" i="2"/>
  <c r="F1976" i="6" s="1"/>
  <c r="AP1976" i="6" s="1"/>
  <c r="Z1405" i="2"/>
  <c r="Z1406" i="2"/>
  <c r="Z1407" i="2"/>
  <c r="Z1408" i="2"/>
  <c r="F975" i="6" s="1"/>
  <c r="AP975" i="6" s="1"/>
  <c r="Z1409" i="2"/>
  <c r="Z1410" i="2"/>
  <c r="F977" i="6" s="1"/>
  <c r="AP977" i="6" s="1"/>
  <c r="Z1411" i="2"/>
  <c r="F1981" i="6" s="1"/>
  <c r="AP1981" i="6" s="1"/>
  <c r="Z1412" i="2"/>
  <c r="Z1413" i="2"/>
  <c r="Z1414" i="2"/>
  <c r="Z1415" i="2"/>
  <c r="Z1416" i="2"/>
  <c r="F981" i="6" s="1"/>
  <c r="AP981" i="6" s="1"/>
  <c r="Z1417" i="2"/>
  <c r="Z1418" i="2"/>
  <c r="Z1419" i="2"/>
  <c r="Z1420" i="2"/>
  <c r="Z1421" i="2"/>
  <c r="F1987" i="6" s="1"/>
  <c r="AP1987" i="6" s="1"/>
  <c r="Z1422" i="2"/>
  <c r="F985" i="6" s="1"/>
  <c r="AP985" i="6" s="1"/>
  <c r="Z1423" i="2"/>
  <c r="Z1424" i="2"/>
  <c r="Z1425" i="2"/>
  <c r="Z1426" i="2"/>
  <c r="Z1427" i="2"/>
  <c r="Z1428" i="2"/>
  <c r="F1991" i="6" s="1"/>
  <c r="AP1991" i="6" s="1"/>
  <c r="Z1429" i="2"/>
  <c r="F1992" i="6" s="1"/>
  <c r="AP1992" i="6" s="1"/>
  <c r="Z1430" i="2"/>
  <c r="Z1431" i="2"/>
  <c r="F991" i="6" s="1"/>
  <c r="AP991" i="6" s="1"/>
  <c r="Z1432" i="2"/>
  <c r="Z1433" i="2"/>
  <c r="Z1434" i="2"/>
  <c r="Z1435" i="2"/>
  <c r="F1996" i="6" s="1"/>
  <c r="AP1996" i="6" s="1"/>
  <c r="Z1436" i="2"/>
  <c r="Z1437" i="2"/>
  <c r="Z1438" i="2"/>
  <c r="Z1439" i="2"/>
  <c r="Z1440" i="2"/>
  <c r="Z1441" i="2"/>
  <c r="Z1442" i="2"/>
  <c r="Z1443" i="2"/>
  <c r="F2001" i="6" s="1"/>
  <c r="AP2001" i="6" s="1"/>
  <c r="Z1444" i="2"/>
  <c r="Z1445" i="2"/>
  <c r="F2003" i="6" s="1"/>
  <c r="AP2003" i="6" s="1"/>
  <c r="Z1446" i="2"/>
  <c r="Z1447" i="2"/>
  <c r="Z1448" i="2"/>
  <c r="Z1449" i="2"/>
  <c r="Z1450" i="2"/>
  <c r="Z1451" i="2"/>
  <c r="F2007" i="6" s="1"/>
  <c r="AP2007" i="6" s="1"/>
  <c r="Z1452" i="2"/>
  <c r="Z1453" i="2"/>
  <c r="F2009" i="6" s="1"/>
  <c r="AP2009" i="6" s="1"/>
  <c r="Z1454" i="2"/>
  <c r="Z1455" i="2"/>
  <c r="Z1456" i="2"/>
  <c r="Z1457" i="2"/>
  <c r="Z1458" i="2"/>
  <c r="Z1459" i="2"/>
  <c r="F2012" i="6" s="1"/>
  <c r="AP2012" i="6" s="1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AP2023" i="6" s="1"/>
  <c r="Z1478" i="2"/>
  <c r="Z1479" i="2"/>
  <c r="Z1480" i="2"/>
  <c r="Z1481" i="2"/>
  <c r="Z1482" i="2"/>
  <c r="Z1483" i="2"/>
  <c r="Z1484" i="2"/>
  <c r="Z1485" i="2"/>
  <c r="AP2028" i="6" s="1"/>
  <c r="Z1486" i="2"/>
  <c r="Z1487" i="2"/>
  <c r="Z1488" i="2"/>
  <c r="Z1489" i="2"/>
  <c r="Z1490" i="2"/>
  <c r="Z1491" i="2"/>
  <c r="AP2032" i="6" s="1"/>
  <c r="Z1492" i="2"/>
  <c r="Z1493" i="2"/>
  <c r="AP2034" i="6" s="1"/>
  <c r="Z1494" i="2"/>
  <c r="Z1495" i="2"/>
  <c r="Z1496" i="2"/>
  <c r="Z1497" i="2"/>
  <c r="Z1498" i="2"/>
  <c r="Z1499" i="2"/>
  <c r="AP2038" i="6" s="1"/>
  <c r="Z1500" i="2"/>
  <c r="Z1501" i="2"/>
  <c r="AP2040" i="6" s="1"/>
  <c r="Z1502" i="2"/>
  <c r="Z1503" i="2"/>
  <c r="Z1504" i="2"/>
  <c r="Z1505" i="2"/>
  <c r="Z1506" i="2"/>
  <c r="Z1507" i="2"/>
  <c r="AP2044" i="6" s="1"/>
  <c r="Z1508" i="2"/>
  <c r="Z1509" i="2"/>
  <c r="AP2046" i="6" s="1"/>
  <c r="Z1510" i="2"/>
  <c r="Z1511" i="2"/>
  <c r="Z1512" i="2"/>
  <c r="Z1513" i="2"/>
  <c r="Z1514" i="2"/>
  <c r="Z1515" i="2"/>
  <c r="AP2049" i="6" s="1"/>
  <c r="Z1516" i="2"/>
  <c r="Z1517" i="2"/>
  <c r="Z1518" i="2"/>
  <c r="Z1519" i="2"/>
  <c r="Z1520" i="2"/>
  <c r="Z1521" i="2"/>
  <c r="Z1522" i="2"/>
  <c r="Z1523" i="2"/>
  <c r="AP2055" i="6" s="1"/>
  <c r="Z1524" i="2"/>
  <c r="Z1525" i="2"/>
  <c r="Z1526" i="2"/>
  <c r="Z1527" i="2"/>
  <c r="Z1528" i="2"/>
  <c r="Z1529" i="2"/>
  <c r="Z1530" i="2"/>
  <c r="Z1531" i="2"/>
  <c r="Z1532" i="2"/>
  <c r="Z1533" i="2"/>
  <c r="AP2061" i="6" s="1"/>
  <c r="Z1534" i="2"/>
  <c r="Z1535" i="2"/>
  <c r="Z1536" i="2"/>
  <c r="Z1537" i="2"/>
  <c r="Z1538" i="2"/>
  <c r="Z1539" i="2"/>
  <c r="Z1540" i="2"/>
  <c r="Z1541" i="2"/>
  <c r="AP2067" i="6" s="1"/>
  <c r="Z1542" i="2"/>
  <c r="Z1543" i="2"/>
  <c r="Z1544" i="2"/>
  <c r="Z1545" i="2"/>
  <c r="Z1546" i="2"/>
  <c r="Z1547" i="2"/>
  <c r="Z1548" i="2"/>
  <c r="Z1549" i="2"/>
  <c r="AP2073" i="6" s="1"/>
  <c r="Z1550" i="2"/>
  <c r="Z1551" i="2"/>
  <c r="Z1552" i="2"/>
  <c r="Z1553" i="2"/>
  <c r="Z1554" i="2"/>
  <c r="Z1555" i="2"/>
  <c r="Z1556" i="2"/>
  <c r="Z1557" i="2"/>
  <c r="AP2079" i="6" s="1"/>
  <c r="Z1558" i="2"/>
  <c r="Z1559" i="2"/>
  <c r="Z1560" i="2"/>
  <c r="Z1561" i="2"/>
  <c r="Z1562" i="2"/>
  <c r="Z1563" i="2"/>
  <c r="Z1564" i="2"/>
  <c r="Z1565" i="2"/>
  <c r="AP2085" i="6" s="1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AP2100" i="6" s="1"/>
  <c r="Z1590" i="2"/>
  <c r="Z1591" i="2"/>
  <c r="Z1592" i="2"/>
  <c r="Z1593" i="2"/>
  <c r="Z1594" i="2"/>
  <c r="Z1595" i="2"/>
  <c r="Z1596" i="2"/>
  <c r="Z1597" i="2"/>
  <c r="AP2106" i="6" s="1"/>
  <c r="Z1598" i="2"/>
  <c r="Z1599" i="2"/>
  <c r="Z1600" i="2"/>
  <c r="Z1601" i="2"/>
  <c r="Z1602" i="2"/>
  <c r="Z1603" i="2"/>
  <c r="Z1604" i="2"/>
  <c r="Z1605" i="2"/>
  <c r="AP2112" i="6" s="1"/>
  <c r="Z1606" i="2"/>
  <c r="Z1607" i="2"/>
  <c r="Z1608" i="2"/>
  <c r="Z1609" i="2"/>
  <c r="Z1610" i="2"/>
  <c r="Z1611" i="2"/>
  <c r="Z1612" i="2"/>
  <c r="Z1613" i="2"/>
  <c r="AP2117" i="6" s="1"/>
  <c r="Z1614" i="2"/>
  <c r="Z1615" i="2"/>
  <c r="Z1616" i="2"/>
  <c r="Z1617" i="2"/>
  <c r="Z1618" i="2"/>
  <c r="Z1619" i="2"/>
  <c r="Z1620" i="2"/>
  <c r="Z1621" i="2"/>
  <c r="AP2123" i="6" s="1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AP2139" i="6" s="1"/>
  <c r="Z1646" i="2"/>
  <c r="Z1647" i="2"/>
  <c r="Z1648" i="2"/>
  <c r="Z1649" i="2"/>
  <c r="Z1650" i="2"/>
  <c r="Z1651" i="2"/>
  <c r="Z1652" i="2"/>
  <c r="Z1653" i="2"/>
  <c r="AP2144" i="6" s="1"/>
  <c r="Z1654" i="2"/>
  <c r="Z1655" i="2"/>
  <c r="Z1656" i="2"/>
  <c r="Z1657" i="2"/>
  <c r="Z1658" i="2"/>
  <c r="Z1659" i="2"/>
  <c r="Z1660" i="2"/>
  <c r="Z1661" i="2"/>
  <c r="AP2150" i="6" s="1"/>
  <c r="Z1662" i="2"/>
  <c r="Z1663" i="2"/>
  <c r="Z1664" i="2"/>
  <c r="Z1665" i="2"/>
  <c r="Z1666" i="2"/>
  <c r="Z1667" i="2"/>
  <c r="Z1668" i="2"/>
  <c r="Z1669" i="2"/>
  <c r="AP2156" i="6" s="1"/>
  <c r="Z1670" i="2"/>
  <c r="Z1671" i="2"/>
  <c r="Z1672" i="2"/>
  <c r="Z1673" i="2"/>
  <c r="Z1674" i="2"/>
  <c r="Z1675" i="2"/>
  <c r="Z1676" i="2"/>
  <c r="Z1677" i="2"/>
  <c r="AP2162" i="6" s="1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AP2178" i="6" s="1"/>
  <c r="Z1702" i="2"/>
  <c r="Z1703" i="2"/>
  <c r="Z1704" i="2"/>
  <c r="Z1705" i="2"/>
  <c r="Z1706" i="2"/>
  <c r="Z1707" i="2"/>
  <c r="Z1708" i="2"/>
  <c r="Z1709" i="2"/>
  <c r="AP2183" i="6" s="1"/>
  <c r="Z1710" i="2"/>
  <c r="Z1711" i="2"/>
  <c r="Z1712" i="2"/>
  <c r="Z1713" i="2"/>
  <c r="Z1714" i="2"/>
  <c r="Z1715" i="2"/>
  <c r="Z1716" i="2"/>
  <c r="Z1717" i="2"/>
  <c r="AP2189" i="6" s="1"/>
  <c r="Z1718" i="2"/>
  <c r="Z1719" i="2"/>
  <c r="Z1720" i="2"/>
  <c r="Z1721" i="2"/>
  <c r="Z1722" i="2"/>
  <c r="Z1723" i="2"/>
  <c r="Z1724" i="2"/>
  <c r="Z1725" i="2"/>
  <c r="AP2195" i="6" s="1"/>
  <c r="Z1726" i="2"/>
  <c r="Z1727" i="2"/>
  <c r="Z1728" i="2"/>
  <c r="Z1729" i="2"/>
  <c r="Z1730" i="2"/>
  <c r="Z1731" i="2"/>
  <c r="Z1732" i="2"/>
  <c r="Z1733" i="2"/>
  <c r="AP2201" i="6" s="1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AP2217" i="6" s="1"/>
  <c r="Z1758" i="2"/>
  <c r="Z1759" i="2"/>
  <c r="Z1760" i="2"/>
  <c r="Z1761" i="2"/>
  <c r="Z1762" i="2"/>
  <c r="Z1763" i="2"/>
  <c r="Z1764" i="2"/>
  <c r="Z1765" i="2"/>
  <c r="AP2223" i="6" s="1"/>
  <c r="Z1766" i="2"/>
  <c r="Z1767" i="2"/>
  <c r="Z1768" i="2"/>
  <c r="Z1769" i="2"/>
  <c r="Z1770" i="2"/>
  <c r="Z1771" i="2"/>
  <c r="Z1772" i="2"/>
  <c r="Z1773" i="2"/>
  <c r="AP2229" i="6" s="1"/>
  <c r="Z1774" i="2"/>
  <c r="Z1775" i="2"/>
  <c r="Z1776" i="2"/>
  <c r="Z1777" i="2"/>
  <c r="Z1778" i="2"/>
  <c r="Z1779" i="2"/>
  <c r="Z1780" i="2"/>
  <c r="Z1781" i="2"/>
  <c r="AP2235" i="6" s="1"/>
  <c r="Z1782" i="2"/>
  <c r="Z1783" i="2"/>
  <c r="Z1784" i="2"/>
  <c r="Z1785" i="2"/>
  <c r="Z1786" i="2"/>
  <c r="Z1787" i="2"/>
  <c r="Z1788" i="2"/>
  <c r="Z1789" i="2"/>
  <c r="AP2241" i="6" s="1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AP2256" i="6" s="1"/>
  <c r="Z1814" i="2"/>
  <c r="Z1815" i="2"/>
  <c r="Z1816" i="2"/>
  <c r="Z1817" i="2"/>
  <c r="Z1818" i="2"/>
  <c r="Z1819" i="2"/>
  <c r="Z1820" i="2"/>
  <c r="Z1821" i="2"/>
  <c r="AP2262" i="6" s="1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AP2272" i="6" s="1"/>
  <c r="Z1838" i="2"/>
  <c r="Z1839" i="2"/>
  <c r="Z1840" i="2"/>
  <c r="Z1841" i="2"/>
  <c r="Z1842" i="2"/>
  <c r="Z1843" i="2"/>
  <c r="Z1844" i="2"/>
  <c r="Z1845" i="2"/>
  <c r="AP2278" i="6" s="1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AP2293" i="6" s="1"/>
  <c r="Z1870" i="2"/>
  <c r="Z1871" i="2"/>
  <c r="Z1872" i="2"/>
  <c r="Z1873" i="2"/>
  <c r="Z1874" i="2"/>
  <c r="Z1875" i="2"/>
  <c r="Z1876" i="2"/>
  <c r="Z1877" i="2"/>
  <c r="AP2298" i="6" s="1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AP2519" i="6" s="1"/>
  <c r="Z2195" i="2"/>
  <c r="Z2196" i="2"/>
  <c r="Z2197" i="2"/>
  <c r="Z2198" i="2"/>
  <c r="AP2520" i="6" s="1"/>
  <c r="Z2199" i="2"/>
  <c r="AP2521" i="6" s="1"/>
  <c r="Z2200" i="2"/>
  <c r="AP2522" i="6" s="1"/>
  <c r="Z2201" i="2"/>
  <c r="AP2523" i="6" s="1"/>
  <c r="Z2202" i="2"/>
  <c r="AP2524" i="6" s="1"/>
  <c r="Z2203" i="2"/>
  <c r="Z2204" i="2"/>
  <c r="Z2205" i="2"/>
  <c r="AP2525" i="6" s="1"/>
  <c r="Z2206" i="2"/>
  <c r="AP2526" i="6" s="1"/>
  <c r="Z2207" i="2"/>
  <c r="AP2527" i="6" s="1"/>
  <c r="Z2208" i="2"/>
  <c r="AP2528" i="6" s="1"/>
  <c r="Z2209" i="2"/>
  <c r="AP2529" i="6" s="1"/>
  <c r="Z2210" i="2"/>
  <c r="Z2211" i="2"/>
  <c r="Z2212" i="2"/>
  <c r="Z2213" i="2"/>
  <c r="AP2530" i="6" s="1"/>
  <c r="Z2214" i="2"/>
  <c r="AP2531" i="6" s="1"/>
  <c r="Z2215" i="2"/>
  <c r="AP2532" i="6" s="1"/>
  <c r="Z2216" i="2"/>
  <c r="AP2533" i="6" s="1"/>
  <c r="Z2217" i="2"/>
  <c r="Z2218" i="2"/>
  <c r="Z2219" i="2"/>
  <c r="AP2534" i="6" s="1"/>
  <c r="Z2220" i="2"/>
  <c r="AP2535" i="6" s="1"/>
  <c r="Z2221" i="2"/>
  <c r="AP2536" i="6" s="1"/>
  <c r="Z2222" i="2"/>
  <c r="AP2537" i="6" s="1"/>
  <c r="Z2223" i="2"/>
  <c r="AP2538" i="6" s="1"/>
  <c r="Z2224" i="2"/>
  <c r="Z2225" i="2"/>
  <c r="Z2226" i="2"/>
  <c r="AP2539" i="6" s="1"/>
  <c r="Z2227" i="2"/>
  <c r="AP2540" i="6" s="1"/>
  <c r="Z2228" i="2"/>
  <c r="AP2541" i="6" s="1"/>
  <c r="Z2229" i="2"/>
  <c r="AP2542" i="6" s="1"/>
  <c r="Z2230" i="2"/>
  <c r="AP2543" i="6" s="1"/>
  <c r="Z2231" i="2"/>
  <c r="Z2232" i="2"/>
  <c r="Z2233" i="2"/>
  <c r="AP2544" i="6" s="1"/>
  <c r="Z2234" i="2"/>
  <c r="AP2545" i="6" s="1"/>
  <c r="Z2235" i="2"/>
  <c r="AP2546" i="6" s="1"/>
  <c r="Z2236" i="2"/>
  <c r="AP2547" i="6" s="1"/>
  <c r="Z2237" i="2"/>
  <c r="AP2548" i="6" s="1"/>
  <c r="Z2238" i="2"/>
  <c r="Z2239" i="2"/>
  <c r="Z2240" i="2"/>
  <c r="Z2241" i="2"/>
  <c r="AP2549" i="6" s="1"/>
  <c r="Z2242" i="2"/>
  <c r="AP2550" i="6" s="1"/>
  <c r="Z2243" i="2"/>
  <c r="AP2551" i="6" s="1"/>
  <c r="Z2244" i="2"/>
  <c r="AP2552" i="6" s="1"/>
  <c r="Z2245" i="2"/>
  <c r="Z2246" i="2"/>
  <c r="Z2247" i="2"/>
  <c r="AP2553" i="6" s="1"/>
  <c r="Z2248" i="2"/>
  <c r="AP2554" i="6" s="1"/>
  <c r="Z2249" i="2"/>
  <c r="AP2555" i="6" s="1"/>
  <c r="Z2250" i="2"/>
  <c r="AP2556" i="6" s="1"/>
  <c r="Z2251" i="2"/>
  <c r="AP2557" i="6" s="1"/>
  <c r="Z2252" i="2"/>
  <c r="Z2253" i="2"/>
  <c r="Z2254" i="2"/>
  <c r="AP2558" i="6" s="1"/>
  <c r="Z2255" i="2"/>
  <c r="AP2559" i="6" s="1"/>
  <c r="Z2256" i="2"/>
  <c r="AP2560" i="6" s="1"/>
  <c r="Z2257" i="2"/>
  <c r="AP2561" i="6" s="1"/>
  <c r="Z2258" i="2"/>
  <c r="AP2562" i="6" s="1"/>
  <c r="Z2259" i="2"/>
  <c r="Z2260" i="2"/>
  <c r="Z2261" i="2"/>
  <c r="AP2563" i="6" s="1"/>
  <c r="Z2262" i="2"/>
  <c r="AP2564" i="6" s="1"/>
  <c r="Z2263" i="2"/>
  <c r="AP2565" i="6" s="1"/>
  <c r="Z2264" i="2"/>
  <c r="AP2566" i="6" s="1"/>
  <c r="Z2265" i="2"/>
  <c r="AP2567" i="6" s="1"/>
  <c r="Z2266" i="2"/>
  <c r="Z2267" i="2"/>
  <c r="Z2268" i="2"/>
  <c r="AP2568" i="6" s="1"/>
  <c r="Z2269" i="2"/>
  <c r="AP2569" i="6" s="1"/>
  <c r="Z2270" i="2"/>
  <c r="AP2570" i="6" s="1"/>
  <c r="Z2271" i="2"/>
  <c r="AP2571" i="6" s="1"/>
  <c r="Z2272" i="2"/>
  <c r="AP2572" i="6" s="1"/>
  <c r="Z2273" i="2"/>
  <c r="Z2274" i="2"/>
  <c r="Z2275" i="2"/>
  <c r="AP2573" i="6" s="1"/>
  <c r="Z2276" i="2"/>
  <c r="AP2574" i="6" s="1"/>
  <c r="Z2277" i="2"/>
  <c r="AP2575" i="6" s="1"/>
  <c r="Z2278" i="2"/>
  <c r="AP2576" i="6" s="1"/>
  <c r="Z2279" i="2"/>
  <c r="AP2577" i="6" s="1"/>
  <c r="Z2280" i="2"/>
  <c r="Z2281" i="2"/>
  <c r="Z2282" i="2"/>
  <c r="AP2578" i="6" s="1"/>
  <c r="Z2283" i="2"/>
  <c r="AP2579" i="6" s="1"/>
  <c r="Z2284" i="2"/>
  <c r="AP2580" i="6" s="1"/>
  <c r="Z2285" i="2"/>
  <c r="AP2581" i="6" s="1"/>
  <c r="Z2286" i="2"/>
  <c r="Z2287" i="2"/>
  <c r="Z2288" i="2"/>
  <c r="Z2289" i="2"/>
  <c r="AP2582" i="6" s="1"/>
  <c r="Z2290" i="2"/>
  <c r="AP2583" i="6" s="1"/>
  <c r="Z2291" i="2"/>
  <c r="AP2584" i="6" s="1"/>
  <c r="Z2292" i="2"/>
  <c r="AP2585" i="6" s="1"/>
  <c r="Z2293" i="2"/>
  <c r="AP2586" i="6" s="1"/>
  <c r="Z2294" i="2"/>
  <c r="Z2295" i="2"/>
  <c r="Z2296" i="2"/>
  <c r="AP2587" i="6" s="1"/>
  <c r="Z2297" i="2"/>
  <c r="AP2588" i="6" s="1"/>
  <c r="Z2298" i="2"/>
  <c r="AP2589" i="6" s="1"/>
  <c r="Z2299" i="2"/>
  <c r="AP2590" i="6" s="1"/>
  <c r="Z2300" i="2"/>
  <c r="AP2591" i="6" s="1"/>
  <c r="Z2301" i="2"/>
  <c r="Z2302" i="2"/>
  <c r="Z2303" i="2"/>
  <c r="AP2592" i="6" s="1"/>
  <c r="Z2304" i="2"/>
  <c r="AP2593" i="6" s="1"/>
  <c r="Z2305" i="2"/>
  <c r="AP2594" i="6" s="1"/>
  <c r="Z2306" i="2"/>
  <c r="AP2595" i="6" s="1"/>
  <c r="Z2307" i="2"/>
  <c r="AP2596" i="6" s="1"/>
  <c r="Z2308" i="2"/>
  <c r="Z2309" i="2"/>
  <c r="Z2310" i="2"/>
  <c r="AP2597" i="6" s="1"/>
  <c r="Z2311" i="2"/>
  <c r="AP2598" i="6" s="1"/>
  <c r="Z2312" i="2"/>
  <c r="AP2599" i="6" s="1"/>
  <c r="Z2313" i="2"/>
  <c r="AP2600" i="6" s="1"/>
  <c r="Z2314" i="2"/>
  <c r="AP2601" i="6" s="1"/>
  <c r="Z2315" i="2"/>
  <c r="Z2316" i="2"/>
  <c r="Z2317" i="2"/>
  <c r="AP2602" i="6" s="1"/>
  <c r="Z2318" i="2"/>
  <c r="AP2603" i="6" s="1"/>
  <c r="Z2319" i="2"/>
  <c r="AP2604" i="6" s="1"/>
  <c r="Z2320" i="2"/>
  <c r="AP2605" i="6" s="1"/>
  <c r="Z2321" i="2"/>
  <c r="AP2606" i="6" s="1"/>
  <c r="Z2322" i="2"/>
  <c r="Z2323" i="2"/>
  <c r="Z2324" i="2"/>
  <c r="AP2607" i="6" s="1"/>
  <c r="Z2325" i="2"/>
  <c r="AP2608" i="6" s="1"/>
  <c r="Z2326" i="2"/>
  <c r="AP2609" i="6" s="1"/>
  <c r="Z2327" i="2"/>
  <c r="AP2610" i="6" s="1"/>
  <c r="Z2328" i="2"/>
  <c r="AP2611" i="6" s="1"/>
  <c r="Z2329" i="2"/>
  <c r="Z2330" i="2"/>
  <c r="Z2331" i="2"/>
  <c r="AP2612" i="6" s="1"/>
  <c r="Z2332" i="2"/>
  <c r="AP2613" i="6" s="1"/>
  <c r="Z2333" i="2"/>
  <c r="AP2614" i="6" s="1"/>
  <c r="Z2334" i="2"/>
  <c r="AP2615" i="6" s="1"/>
  <c r="Z2335" i="2"/>
  <c r="AP2616" i="6" s="1"/>
  <c r="Z2336" i="2"/>
  <c r="Z2337" i="2"/>
  <c r="Z2338" i="2"/>
  <c r="AP2617" i="6" s="1"/>
  <c r="Z2339" i="2"/>
  <c r="AP2618" i="6" s="1"/>
  <c r="Z2340" i="2"/>
  <c r="AP2619" i="6" s="1"/>
  <c r="Z2341" i="2"/>
  <c r="AP2620" i="6" s="1"/>
  <c r="Z2342" i="2"/>
  <c r="AP2621" i="6" s="1"/>
  <c r="Z2343" i="2"/>
  <c r="Z2344" i="2"/>
  <c r="Z2345" i="2"/>
  <c r="Z2346" i="2"/>
  <c r="AP2622" i="6" s="1"/>
  <c r="Z2347" i="2"/>
  <c r="AP2623" i="6" s="1"/>
  <c r="Z2348" i="2"/>
  <c r="AP2624" i="6" s="1"/>
  <c r="Z2349" i="2"/>
  <c r="AP2625" i="6" s="1"/>
  <c r="Z2350" i="2"/>
  <c r="Z2351" i="2"/>
  <c r="Z2352" i="2"/>
  <c r="AP2626" i="6" s="1"/>
  <c r="Z2353" i="2"/>
  <c r="AP2627" i="6" s="1"/>
  <c r="Z2354" i="2"/>
  <c r="AP2628" i="6" s="1"/>
  <c r="Z2355" i="2"/>
  <c r="AP2629" i="6" s="1"/>
  <c r="Z2356" i="2"/>
  <c r="AP2630" i="6" s="1"/>
  <c r="Z2357" i="2"/>
  <c r="Z2358" i="2"/>
  <c r="Z2359" i="2"/>
  <c r="AP2631" i="6" s="1"/>
  <c r="Z2360" i="2"/>
  <c r="AP2632" i="6" s="1"/>
  <c r="Z2361" i="2"/>
  <c r="AP2633" i="6" s="1"/>
  <c r="Z2362" i="2"/>
  <c r="AP2634" i="6" s="1"/>
  <c r="Z2363" i="2"/>
  <c r="AP2635" i="6" s="1"/>
  <c r="Z2364" i="2"/>
  <c r="Z2365" i="2"/>
  <c r="Z2366" i="2"/>
  <c r="AP2636" i="6" s="1"/>
  <c r="Z2367" i="2"/>
  <c r="AP2637" i="6" s="1"/>
  <c r="Z2368" i="2"/>
  <c r="AP2638" i="6" s="1"/>
  <c r="Z2369" i="2"/>
  <c r="AP2639" i="6" s="1"/>
  <c r="Z2370" i="2"/>
  <c r="AP2640" i="6" s="1"/>
  <c r="Z2371" i="2"/>
  <c r="Z2372" i="2"/>
  <c r="Z2373" i="2"/>
  <c r="AP2641" i="6" s="1"/>
  <c r="Z2374" i="2"/>
  <c r="AP2642" i="6" s="1"/>
  <c r="Z2375" i="2"/>
  <c r="AP2643" i="6" s="1"/>
  <c r="Z2376" i="2"/>
  <c r="AP2644" i="6" s="1"/>
  <c r="Z2377" i="2"/>
  <c r="AP2645" i="6" s="1"/>
  <c r="Z2378" i="2"/>
  <c r="Z2379" i="2"/>
  <c r="Z2380" i="2"/>
  <c r="Z2381" i="2"/>
  <c r="AP2646" i="6" s="1"/>
  <c r="Z2382" i="2"/>
  <c r="AP2647" i="6" s="1"/>
  <c r="Z2383" i="2"/>
  <c r="AP2648" i="6" s="1"/>
  <c r="Z2384" i="2"/>
  <c r="AP2649" i="6" s="1"/>
  <c r="Z2385" i="2"/>
  <c r="Z2386" i="2"/>
  <c r="Z2387" i="2"/>
  <c r="AP2650" i="6" s="1"/>
  <c r="Z2388" i="2"/>
  <c r="AP2651" i="6" s="1"/>
  <c r="Z2389" i="2"/>
  <c r="AP2652" i="6" s="1"/>
  <c r="Z2390" i="2"/>
  <c r="AP2653" i="6" s="1"/>
  <c r="Z2391" i="2"/>
  <c r="AP2654" i="6" s="1"/>
  <c r="Z2392" i="2"/>
  <c r="Z2393" i="2"/>
  <c r="Z2394" i="2"/>
  <c r="AP2655" i="6" s="1"/>
  <c r="Z2395" i="2"/>
  <c r="AP2656" i="6" s="1"/>
  <c r="Z2396" i="2"/>
  <c r="AP2657" i="6" s="1"/>
  <c r="Z2397" i="2"/>
  <c r="AP2658" i="6" s="1"/>
  <c r="Z2398" i="2"/>
  <c r="AP2659" i="6" s="1"/>
  <c r="Z2399" i="2"/>
  <c r="Z2400" i="2"/>
  <c r="Z2401" i="2"/>
  <c r="AP2660" i="6" s="1"/>
  <c r="Z2402" i="2"/>
  <c r="AP2661" i="6" s="1"/>
  <c r="Z2403" i="2"/>
  <c r="AP2662" i="6" s="1"/>
  <c r="Z2404" i="2"/>
  <c r="AP2663" i="6" s="1"/>
  <c r="Z2405" i="2"/>
  <c r="AP2664" i="6" s="1"/>
  <c r="Z2406" i="2"/>
  <c r="Z2407" i="2"/>
  <c r="Z2408" i="2"/>
  <c r="AP2665" i="6" s="1"/>
  <c r="Z2409" i="2"/>
  <c r="AP2666" i="6" s="1"/>
  <c r="Z2410" i="2"/>
  <c r="AP2667" i="6" s="1"/>
  <c r="Z2411" i="2"/>
  <c r="AP2668" i="6" s="1"/>
  <c r="Z2412" i="2"/>
  <c r="AP2669" i="6" s="1"/>
  <c r="Z2413" i="2"/>
  <c r="Z2414" i="2"/>
  <c r="Z2415" i="2"/>
  <c r="AP2670" i="6" s="1"/>
  <c r="Z2416" i="2"/>
  <c r="AP2671" i="6" s="1"/>
  <c r="Z2417" i="2"/>
  <c r="AP2672" i="6" s="1"/>
  <c r="Z2418" i="2"/>
  <c r="AP2673" i="6" s="1"/>
  <c r="Z2419" i="2"/>
  <c r="AP2674" i="6" s="1"/>
  <c r="Z2420" i="2"/>
  <c r="Z2421" i="2"/>
  <c r="Z2422" i="2"/>
  <c r="AP2675" i="6" s="1"/>
  <c r="Z2423" i="2"/>
  <c r="AP2676" i="6" s="1"/>
  <c r="Z2424" i="2"/>
  <c r="AP2677" i="6" s="1"/>
  <c r="Z2425" i="2"/>
  <c r="AP2678" i="6" s="1"/>
  <c r="Z2426" i="2"/>
  <c r="AP2679" i="6" s="1"/>
  <c r="Z2427" i="2"/>
  <c r="Z2428" i="2"/>
  <c r="Z2429" i="2"/>
  <c r="AP2680" i="6" s="1"/>
  <c r="Z2430" i="2"/>
  <c r="AP2681" i="6" s="1"/>
  <c r="Z2431" i="2"/>
  <c r="AP2682" i="6" s="1"/>
  <c r="Z2432" i="2"/>
  <c r="AP2683" i="6" s="1"/>
  <c r="Z2433" i="2"/>
  <c r="AP2684" i="6" s="1"/>
  <c r="Z2434" i="2"/>
  <c r="Z2435" i="2"/>
  <c r="Z2436" i="2"/>
  <c r="AP2685" i="6" s="1"/>
  <c r="Z2437" i="2"/>
  <c r="AP2686" i="6" s="1"/>
  <c r="Z2438" i="2"/>
  <c r="AP2687" i="6" s="1"/>
  <c r="Z2439" i="2"/>
  <c r="AP2688" i="6" s="1"/>
  <c r="Z2440" i="2"/>
  <c r="AP2689" i="6" s="1"/>
  <c r="Z2441" i="2"/>
  <c r="Z2442" i="2"/>
  <c r="Z2443" i="2"/>
  <c r="Z2444" i="2"/>
  <c r="AP2690" i="6" s="1"/>
  <c r="Z2445" i="2"/>
  <c r="AP2691" i="6" s="1"/>
  <c r="Z2446" i="2"/>
  <c r="AP2692" i="6" s="1"/>
  <c r="Z2447" i="2"/>
  <c r="AP2693" i="6" s="1"/>
  <c r="Z2448" i="2"/>
  <c r="Z2449" i="2"/>
  <c r="Z2450" i="2"/>
  <c r="AP2694" i="6" s="1"/>
  <c r="Z2451" i="2"/>
  <c r="AP2695" i="6" s="1"/>
  <c r="Z2452" i="2"/>
  <c r="AP2696" i="6" s="1"/>
  <c r="Z2453" i="2"/>
  <c r="AP2697" i="6" s="1"/>
  <c r="Z2454" i="2"/>
  <c r="AP2698" i="6" s="1"/>
  <c r="Z2455" i="2"/>
  <c r="Z2456" i="2"/>
  <c r="Z2457" i="2"/>
  <c r="AP2699" i="6" s="1"/>
  <c r="Z2458" i="2"/>
  <c r="AP2700" i="6" s="1"/>
  <c r="Z2459" i="2"/>
  <c r="AP2701" i="6" s="1"/>
  <c r="Z2460" i="2"/>
  <c r="AP2702" i="6" s="1"/>
  <c r="Z2461" i="2"/>
  <c r="AP2703" i="6" s="1"/>
  <c r="Z2462" i="2"/>
  <c r="Z2463" i="2"/>
  <c r="Z2464" i="2"/>
  <c r="AP2704" i="6" s="1"/>
  <c r="Z2465" i="2"/>
  <c r="AP2705" i="6" s="1"/>
  <c r="Z2466" i="2"/>
  <c r="AP2706" i="6" s="1"/>
  <c r="Z2467" i="2"/>
  <c r="AP2707" i="6" s="1"/>
  <c r="Z2468" i="2"/>
  <c r="AP2708" i="6" s="1"/>
  <c r="Z2469" i="2"/>
  <c r="Z2470" i="2"/>
  <c r="Z2471" i="2"/>
  <c r="AP2709" i="6" s="1"/>
  <c r="Z2472" i="2"/>
  <c r="AP2710" i="6" s="1"/>
  <c r="Z2473" i="2"/>
  <c r="AP2711" i="6" s="1"/>
  <c r="Z2474" i="2"/>
  <c r="AP2712" i="6" s="1"/>
  <c r="Z2475" i="2"/>
  <c r="AP2713" i="6" s="1"/>
  <c r="Z2476" i="2"/>
  <c r="Z2477" i="2"/>
  <c r="Z2478" i="2"/>
  <c r="AP2714" i="6" s="1"/>
  <c r="Z2479" i="2"/>
  <c r="AP2715" i="6" s="1"/>
  <c r="Z2480" i="2"/>
  <c r="AP2716" i="6" s="1"/>
  <c r="Z2481" i="2"/>
  <c r="AP2717" i="6" s="1"/>
  <c r="Z2482" i="2"/>
  <c r="AP2718" i="6" s="1"/>
  <c r="Z2483" i="2"/>
  <c r="Z2484" i="2"/>
  <c r="Z2485" i="2"/>
  <c r="AP2719" i="6" s="1"/>
  <c r="Z2486" i="2"/>
  <c r="AP2720" i="6" s="1"/>
  <c r="Z2487" i="2"/>
  <c r="AP2721" i="6" s="1"/>
  <c r="Z2488" i="2"/>
  <c r="AP2722" i="6" s="1"/>
  <c r="Z2489" i="2"/>
  <c r="AP2723" i="6" s="1"/>
  <c r="Z2490" i="2"/>
  <c r="Z2491" i="2"/>
  <c r="Z2492" i="2"/>
  <c r="AP2724" i="6" s="1"/>
  <c r="Z2493" i="2"/>
  <c r="AP2725" i="6" s="1"/>
  <c r="Z2494" i="2"/>
  <c r="AP2726" i="6" s="1"/>
  <c r="Z2495" i="2"/>
  <c r="AP2727" i="6" s="1"/>
  <c r="Z2496" i="2"/>
  <c r="AP2728" i="6" s="1"/>
  <c r="Z2497" i="2"/>
  <c r="Z2498" i="2"/>
  <c r="Z2499" i="2"/>
  <c r="AP2729" i="6" s="1"/>
  <c r="Z2500" i="2"/>
  <c r="AP2730" i="6" s="1"/>
  <c r="Z2501" i="2"/>
  <c r="AP2731" i="6" s="1"/>
  <c r="Z2502" i="2"/>
  <c r="AP2732" i="6" s="1"/>
  <c r="Z2503" i="2"/>
  <c r="AP2733" i="6" s="1"/>
  <c r="Z2504" i="2"/>
  <c r="Z2505" i="2"/>
  <c r="Z2506" i="2"/>
  <c r="AP2734" i="6" s="1"/>
  <c r="Z2507" i="2"/>
  <c r="AP2735" i="6" s="1"/>
  <c r="Z2508" i="2"/>
  <c r="AP2736" i="6" s="1"/>
  <c r="Z2509" i="2"/>
  <c r="AP2737" i="6" s="1"/>
  <c r="Z2510" i="2"/>
  <c r="AP2738" i="6" s="1"/>
  <c r="Z2511" i="2"/>
  <c r="Z2512" i="2"/>
  <c r="Z2513" i="2"/>
  <c r="AP2739" i="6" s="1"/>
  <c r="Z2514" i="2"/>
  <c r="AP2740" i="6" s="1"/>
  <c r="Z2515" i="2"/>
  <c r="AP2741" i="6" s="1"/>
  <c r="Z2516" i="2"/>
  <c r="AP2742" i="6" s="1"/>
  <c r="Z2517" i="2"/>
  <c r="AP2743" i="6" s="1"/>
  <c r="Z2518" i="2"/>
  <c r="Z2519" i="2"/>
  <c r="Z2520" i="2"/>
  <c r="AP2744" i="6" s="1"/>
  <c r="Z2521" i="2"/>
  <c r="AP2745" i="6" s="1"/>
  <c r="Z2522" i="2"/>
  <c r="AP2746" i="6" s="1"/>
  <c r="Z2523" i="2"/>
  <c r="Z2524" i="2"/>
  <c r="AP2747" i="6" s="1"/>
  <c r="Z2525" i="2"/>
  <c r="Z2526" i="2"/>
  <c r="Z2527" i="2"/>
  <c r="AP2748" i="6" s="1"/>
  <c r="Z2528" i="2"/>
  <c r="AP2749" i="6" s="1"/>
  <c r="Z2529" i="2"/>
  <c r="AP2750" i="6" s="1"/>
  <c r="Z2530" i="2"/>
  <c r="AP2751" i="6" s="1"/>
  <c r="Z2531" i="2"/>
  <c r="AP2752" i="6" s="1"/>
  <c r="Z2532" i="2"/>
  <c r="Z2533" i="2"/>
  <c r="Z2534" i="2"/>
  <c r="AP2753" i="6" s="1"/>
  <c r="Z2535" i="2"/>
  <c r="AP2754" i="6" s="1"/>
  <c r="Z2536" i="2"/>
  <c r="AP2755" i="6" s="1"/>
  <c r="Z2537" i="2"/>
  <c r="AP2756" i="6" s="1"/>
  <c r="Z2538" i="2"/>
  <c r="AP2757" i="6" s="1"/>
  <c r="Z2539" i="2"/>
  <c r="Z2540" i="2"/>
  <c r="Z2541" i="2"/>
  <c r="AP2758" i="6" s="1"/>
  <c r="Z2542" i="2"/>
  <c r="AP2759" i="6" s="1"/>
  <c r="Z2543" i="2"/>
  <c r="AP2760" i="6" s="1"/>
  <c r="Z2544" i="2"/>
  <c r="AP2761" i="6" s="1"/>
  <c r="Z2545" i="2"/>
  <c r="AP2762" i="6" s="1"/>
  <c r="Z2546" i="2"/>
  <c r="Z2547" i="2"/>
  <c r="Z2548" i="2"/>
  <c r="AP2763" i="6" s="1"/>
  <c r="Z2549" i="2"/>
  <c r="AP2764" i="6" s="1"/>
  <c r="Z2550" i="2"/>
  <c r="AP2765" i="6" s="1"/>
  <c r="Z2551" i="2"/>
  <c r="AP2766" i="6" s="1"/>
  <c r="Z2552" i="2"/>
  <c r="Z2553" i="2"/>
  <c r="Z2554" i="2"/>
  <c r="Z2555" i="2"/>
  <c r="AP2767" i="6" s="1"/>
  <c r="Z2556" i="2"/>
  <c r="AP2768" i="6" s="1"/>
  <c r="Z2557" i="2"/>
  <c r="AP2769" i="6" s="1"/>
  <c r="Z2558" i="2"/>
  <c r="AP2770" i="6" s="1"/>
  <c r="AP2771" i="6"/>
  <c r="AD7" i="6" l="1"/>
  <c r="X7" i="6"/>
  <c r="Z7" i="6" s="1"/>
  <c r="AB7" i="6" s="1"/>
  <c r="F1765" i="6"/>
  <c r="AP1765" i="6" s="1"/>
  <c r="F1760" i="6"/>
  <c r="AP1760" i="6" s="1"/>
  <c r="F1755" i="6"/>
  <c r="AP1755" i="6" s="1"/>
  <c r="F1739" i="6"/>
  <c r="AP1739" i="6" s="1"/>
  <c r="F1716" i="6"/>
  <c r="AP1716" i="6" s="1"/>
  <c r="F1682" i="6"/>
  <c r="AP1682" i="6" s="1"/>
  <c r="F1677" i="6"/>
  <c r="AP1677" i="6" s="1"/>
  <c r="F1638" i="6"/>
  <c r="AP1638" i="6" s="1"/>
  <c r="F1722" i="6"/>
  <c r="AP1722" i="6" s="1"/>
  <c r="F1688" i="6"/>
  <c r="AP1688" i="6" s="1"/>
  <c r="F1005" i="6"/>
  <c r="AP1005" i="6" s="1"/>
  <c r="F254" i="6"/>
  <c r="AP254" i="6" s="1"/>
  <c r="F988" i="6"/>
  <c r="AP988" i="6" s="1"/>
  <c r="AS989" i="6" s="1"/>
  <c r="AU989" i="6" s="1"/>
  <c r="F237" i="6"/>
  <c r="AP237" i="6" s="1"/>
  <c r="F967" i="6"/>
  <c r="AP967" i="6" s="1"/>
  <c r="AS967" i="6" s="1"/>
  <c r="AU967" i="6" s="1"/>
  <c r="F216" i="6"/>
  <c r="AP216" i="6" s="1"/>
  <c r="AS217" i="6" s="1"/>
  <c r="AU217" i="6" s="1"/>
  <c r="F961" i="6"/>
  <c r="AP961" i="6" s="1"/>
  <c r="F210" i="6"/>
  <c r="AP210" i="6" s="1"/>
  <c r="F955" i="6"/>
  <c r="AP955" i="6" s="1"/>
  <c r="F204" i="6"/>
  <c r="AP204" i="6" s="1"/>
  <c r="F927" i="6"/>
  <c r="AP927" i="6" s="1"/>
  <c r="F176" i="6"/>
  <c r="AP176" i="6" s="1"/>
  <c r="F922" i="6"/>
  <c r="AP922" i="6" s="1"/>
  <c r="F171" i="6"/>
  <c r="AP171" i="6" s="1"/>
  <c r="F916" i="6"/>
  <c r="AP916" i="6" s="1"/>
  <c r="F165" i="6"/>
  <c r="AP165" i="6" s="1"/>
  <c r="F910" i="6"/>
  <c r="AP910" i="6" s="1"/>
  <c r="F159" i="6"/>
  <c r="AP159" i="6" s="1"/>
  <c r="F888" i="6"/>
  <c r="AP888" i="6" s="1"/>
  <c r="F137" i="6"/>
  <c r="AP137" i="6" s="1"/>
  <c r="F883" i="6"/>
  <c r="AP883" i="6" s="1"/>
  <c r="F132" i="6"/>
  <c r="AP132" i="6" s="1"/>
  <c r="AS133" i="6" s="1"/>
  <c r="AU133" i="6" s="1"/>
  <c r="F865" i="6"/>
  <c r="AP865" i="6" s="1"/>
  <c r="F114" i="6"/>
  <c r="AP114" i="6" s="1"/>
  <c r="F850" i="6"/>
  <c r="AP850" i="6" s="1"/>
  <c r="F99" i="6"/>
  <c r="AP99" i="6" s="1"/>
  <c r="F844" i="6"/>
  <c r="AP844" i="6" s="1"/>
  <c r="F93" i="6"/>
  <c r="AP93" i="6" s="1"/>
  <c r="F838" i="6"/>
  <c r="AP838" i="6" s="1"/>
  <c r="F87" i="6"/>
  <c r="AP87" i="6" s="1"/>
  <c r="AS88" i="6" s="1"/>
  <c r="AU88" i="6" s="1"/>
  <c r="F827" i="6"/>
  <c r="AP827" i="6" s="1"/>
  <c r="F76" i="6"/>
  <c r="AP76" i="6" s="1"/>
  <c r="F811" i="6"/>
  <c r="AP811" i="6" s="1"/>
  <c r="F60" i="6"/>
  <c r="AP60" i="6" s="1"/>
  <c r="F793" i="6"/>
  <c r="AP793" i="6" s="1"/>
  <c r="F42" i="6"/>
  <c r="AP42" i="6" s="1"/>
  <c r="F772" i="6"/>
  <c r="AP772" i="6" s="1"/>
  <c r="AS773" i="6" s="1"/>
  <c r="AU773" i="6" s="1"/>
  <c r="F21" i="6"/>
  <c r="AP21" i="6" s="1"/>
  <c r="F761" i="6"/>
  <c r="AP761" i="6" s="1"/>
  <c r="F7" i="6"/>
  <c r="AP7" i="6" s="1"/>
  <c r="F1007" i="6"/>
  <c r="AP1007" i="6" s="1"/>
  <c r="F972" i="6"/>
  <c r="AP972" i="6" s="1"/>
  <c r="F221" i="6"/>
  <c r="AP221" i="6" s="1"/>
  <c r="AS222" i="6" s="1"/>
  <c r="AU222" i="6" s="1"/>
  <c r="F932" i="6"/>
  <c r="AP932" i="6" s="1"/>
  <c r="F181" i="6"/>
  <c r="AP181" i="6" s="1"/>
  <c r="F893" i="6"/>
  <c r="AP893" i="6" s="1"/>
  <c r="F142" i="6"/>
  <c r="AP142" i="6" s="1"/>
  <c r="F1116" i="6"/>
  <c r="AP1116" i="6" s="1"/>
  <c r="F855" i="6"/>
  <c r="AP855" i="6" s="1"/>
  <c r="F104" i="6"/>
  <c r="AP104" i="6" s="1"/>
  <c r="F1089" i="6"/>
  <c r="AP1089" i="6" s="1"/>
  <c r="F86" i="6"/>
  <c r="AP86" i="6" s="1"/>
  <c r="F1083" i="6"/>
  <c r="AP1083" i="6" s="1"/>
  <c r="F80" i="6"/>
  <c r="AP80" i="6" s="1"/>
  <c r="F1077" i="6"/>
  <c r="AP1077" i="6" s="1"/>
  <c r="F816" i="6"/>
  <c r="AP816" i="6" s="1"/>
  <c r="F65" i="6"/>
  <c r="AP65" i="6" s="1"/>
  <c r="F1062" i="6"/>
  <c r="AP1062" i="6" s="1"/>
  <c r="F59" i="6"/>
  <c r="AP59" i="6" s="1"/>
  <c r="AS59" i="6" s="1"/>
  <c r="AU59" i="6" s="1"/>
  <c r="F1056" i="6"/>
  <c r="AP1056" i="6" s="1"/>
  <c r="F53" i="6"/>
  <c r="AP53" i="6" s="1"/>
  <c r="F1050" i="6"/>
  <c r="AP1050" i="6" s="1"/>
  <c r="F47" i="6"/>
  <c r="AP47" i="6" s="1"/>
  <c r="F1044" i="6"/>
  <c r="AP1044" i="6" s="1"/>
  <c r="F41" i="6"/>
  <c r="AP41" i="6" s="1"/>
  <c r="F777" i="6"/>
  <c r="AP777" i="6" s="1"/>
  <c r="F26" i="6"/>
  <c r="AP26" i="6" s="1"/>
  <c r="AS27" i="6" s="1"/>
  <c r="AU27" i="6" s="1"/>
  <c r="F1023" i="6"/>
  <c r="AP1023" i="6" s="1"/>
  <c r="F20" i="6"/>
  <c r="AP20" i="6" s="1"/>
  <c r="AS20" i="6" s="1"/>
  <c r="AU20" i="6" s="1"/>
  <c r="F1018" i="6"/>
  <c r="AP1018" i="6" s="1"/>
  <c r="F15" i="6"/>
  <c r="AP15" i="6" s="1"/>
  <c r="F1012" i="6"/>
  <c r="AP1012" i="6" s="1"/>
  <c r="F6" i="6"/>
  <c r="AP6" i="6" s="1"/>
  <c r="F898" i="6"/>
  <c r="AP898" i="6" s="1"/>
  <c r="F147" i="6"/>
  <c r="AP147" i="6" s="1"/>
  <c r="F859" i="6"/>
  <c r="AP859" i="6" s="1"/>
  <c r="F108" i="6"/>
  <c r="AP108" i="6" s="1"/>
  <c r="F782" i="6"/>
  <c r="AP782" i="6" s="1"/>
  <c r="AS783" i="6" s="1"/>
  <c r="AU783" i="6" s="1"/>
  <c r="F31" i="6"/>
  <c r="AP31" i="6" s="1"/>
  <c r="F989" i="6"/>
  <c r="AP989" i="6" s="1"/>
  <c r="F773" i="6"/>
  <c r="AP773" i="6" s="1"/>
  <c r="F1249" i="6"/>
  <c r="AP1249" i="6" s="1"/>
  <c r="F246" i="6"/>
  <c r="AP246" i="6" s="1"/>
  <c r="AS247" i="6" s="1"/>
  <c r="AU247" i="6" s="1"/>
  <c r="F1243" i="6"/>
  <c r="AP1243" i="6" s="1"/>
  <c r="F982" i="6"/>
  <c r="AP982" i="6" s="1"/>
  <c r="AS982" i="6" s="1"/>
  <c r="AU982" i="6" s="1"/>
  <c r="F231" i="6"/>
  <c r="AP231" i="6" s="1"/>
  <c r="AS232" i="6" s="1"/>
  <c r="AU232" i="6" s="1"/>
  <c r="F1204" i="6"/>
  <c r="AP1204" i="6" s="1"/>
  <c r="F942" i="6"/>
  <c r="AP942" i="6" s="1"/>
  <c r="F191" i="6"/>
  <c r="AP191" i="6" s="1"/>
  <c r="F1165" i="6"/>
  <c r="AP1165" i="6" s="1"/>
  <c r="F903" i="6"/>
  <c r="AP903" i="6" s="1"/>
  <c r="F152" i="6"/>
  <c r="AP152" i="6" s="1"/>
  <c r="F1137" i="6"/>
  <c r="AP1137" i="6" s="1"/>
  <c r="F134" i="6"/>
  <c r="AP134" i="6" s="1"/>
  <c r="AS134" i="6" s="1"/>
  <c r="AU134" i="6" s="1"/>
  <c r="F1126" i="6"/>
  <c r="AP1126" i="6" s="1"/>
  <c r="F864" i="6"/>
  <c r="AP864" i="6" s="1"/>
  <c r="F113" i="6"/>
  <c r="AP113" i="6" s="1"/>
  <c r="F1105" i="6"/>
  <c r="AP1105" i="6" s="1"/>
  <c r="F102" i="6"/>
  <c r="AP102" i="6" s="1"/>
  <c r="AS103" i="6" s="1"/>
  <c r="AU103" i="6" s="1"/>
  <c r="F1087" i="6"/>
  <c r="AP1087" i="6" s="1"/>
  <c r="F826" i="6"/>
  <c r="AP826" i="6" s="1"/>
  <c r="AS827" i="6" s="1"/>
  <c r="AU827" i="6" s="1"/>
  <c r="F75" i="6"/>
  <c r="AP75" i="6" s="1"/>
  <c r="AS75" i="6" s="1"/>
  <c r="AU75" i="6" s="1"/>
  <c r="F820" i="6"/>
  <c r="AP820" i="6" s="1"/>
  <c r="F69" i="6"/>
  <c r="AP69" i="6" s="1"/>
  <c r="F1048" i="6"/>
  <c r="AP1048" i="6" s="1"/>
  <c r="F787" i="6"/>
  <c r="AP787" i="6" s="1"/>
  <c r="F36" i="6"/>
  <c r="AP36" i="6" s="1"/>
  <c r="F1033" i="6"/>
  <c r="AP1033" i="6" s="1"/>
  <c r="F30" i="6"/>
  <c r="AP30" i="6" s="1"/>
  <c r="F1010" i="6"/>
  <c r="AP1010" i="6" s="1"/>
  <c r="F845" i="6"/>
  <c r="AP845" i="6" s="1"/>
  <c r="F1606" i="6"/>
  <c r="AP1606" i="6" s="1"/>
  <c r="F603" i="6"/>
  <c r="AP603" i="6" s="1"/>
  <c r="F1600" i="6"/>
  <c r="AP1600" i="6" s="1"/>
  <c r="F597" i="6"/>
  <c r="AP597" i="6" s="1"/>
  <c r="AS597" i="6" s="1"/>
  <c r="AU597" i="6" s="1"/>
  <c r="F1594" i="6"/>
  <c r="AP1594" i="6" s="1"/>
  <c r="F1579" i="6"/>
  <c r="AP1579" i="6" s="1"/>
  <c r="AS1580" i="6" s="1"/>
  <c r="AU1580" i="6" s="1"/>
  <c r="F575" i="6"/>
  <c r="AP575" i="6" s="1"/>
  <c r="AS576" i="6" s="1"/>
  <c r="AU576" i="6" s="1"/>
  <c r="F1573" i="6"/>
  <c r="AP1573" i="6" s="1"/>
  <c r="F569" i="6"/>
  <c r="AP569" i="6" s="1"/>
  <c r="F1567" i="6"/>
  <c r="AP1567" i="6" s="1"/>
  <c r="F564" i="6"/>
  <c r="AP564" i="6" s="1"/>
  <c r="F1561" i="6"/>
  <c r="AP1561" i="6" s="1"/>
  <c r="F558" i="6"/>
  <c r="AP558" i="6" s="1"/>
  <c r="F1555" i="6"/>
  <c r="AP1555" i="6" s="1"/>
  <c r="F1540" i="6"/>
  <c r="AP1540" i="6" s="1"/>
  <c r="F537" i="6"/>
  <c r="AP537" i="6" s="1"/>
  <c r="F1534" i="6"/>
  <c r="AP1534" i="6" s="1"/>
  <c r="F531" i="6"/>
  <c r="AP531" i="6" s="1"/>
  <c r="F1528" i="6"/>
  <c r="AP1528" i="6" s="1"/>
  <c r="F525" i="6"/>
  <c r="AP525" i="6" s="1"/>
  <c r="AS526" i="6" s="1"/>
  <c r="AU526" i="6" s="1"/>
  <c r="F1522" i="6"/>
  <c r="AP1522" i="6" s="1"/>
  <c r="F1517" i="6"/>
  <c r="AP1517" i="6" s="1"/>
  <c r="F1503" i="6"/>
  <c r="AP1503" i="6" s="1"/>
  <c r="F500" i="6"/>
  <c r="AP500" i="6" s="1"/>
  <c r="F1497" i="6"/>
  <c r="AP1497" i="6" s="1"/>
  <c r="F494" i="6"/>
  <c r="AP494" i="6" s="1"/>
  <c r="F1491" i="6"/>
  <c r="AP1491" i="6" s="1"/>
  <c r="F488" i="6"/>
  <c r="AP488" i="6" s="1"/>
  <c r="AS489" i="6" s="1"/>
  <c r="AU489" i="6" s="1"/>
  <c r="F1486" i="6"/>
  <c r="AP1486" i="6" s="1"/>
  <c r="F483" i="6"/>
  <c r="AP483" i="6" s="1"/>
  <c r="F1480" i="6"/>
  <c r="AP1480" i="6" s="1"/>
  <c r="F1464" i="6"/>
  <c r="AP1464" i="6" s="1"/>
  <c r="F461" i="6"/>
  <c r="AP461" i="6" s="1"/>
  <c r="F1458" i="6"/>
  <c r="AP1458" i="6" s="1"/>
  <c r="F455" i="6"/>
  <c r="AP455" i="6" s="1"/>
  <c r="F1452" i="6"/>
  <c r="AP1452" i="6" s="1"/>
  <c r="F449" i="6"/>
  <c r="AP449" i="6" s="1"/>
  <c r="F1446" i="6"/>
  <c r="AP1446" i="6" s="1"/>
  <c r="AS1446" i="6" s="1"/>
  <c r="AU1446" i="6" s="1"/>
  <c r="F443" i="6"/>
  <c r="AP443" i="6" s="1"/>
  <c r="AS443" i="6" s="1"/>
  <c r="AU443" i="6" s="1"/>
  <c r="F1440" i="6"/>
  <c r="AP1440" i="6" s="1"/>
  <c r="F1425" i="6"/>
  <c r="AP1425" i="6" s="1"/>
  <c r="F422" i="6"/>
  <c r="AP422" i="6" s="1"/>
  <c r="F1419" i="6"/>
  <c r="AP1419" i="6" s="1"/>
  <c r="F416" i="6"/>
  <c r="AP416" i="6" s="1"/>
  <c r="AS417" i="6" s="1"/>
  <c r="AU417" i="6" s="1"/>
  <c r="F1413" i="6"/>
  <c r="AP1413" i="6" s="1"/>
  <c r="F410" i="6"/>
  <c r="AP410" i="6" s="1"/>
  <c r="F1407" i="6"/>
  <c r="AP1407" i="6" s="1"/>
  <c r="F404" i="6"/>
  <c r="AP404" i="6" s="1"/>
  <c r="F1401" i="6"/>
  <c r="AP1401" i="6" s="1"/>
  <c r="F1386" i="6"/>
  <c r="AP1386" i="6" s="1"/>
  <c r="F383" i="6"/>
  <c r="AP383" i="6" s="1"/>
  <c r="F1380" i="6"/>
  <c r="AP1380" i="6" s="1"/>
  <c r="F377" i="6"/>
  <c r="AP377" i="6" s="1"/>
  <c r="F986" i="6"/>
  <c r="AP986" i="6" s="1"/>
  <c r="AS986" i="6" s="1"/>
  <c r="AU986" i="6" s="1"/>
  <c r="F235" i="6"/>
  <c r="AP235" i="6" s="1"/>
  <c r="AS236" i="6" s="1"/>
  <c r="AU236" i="6" s="1"/>
  <c r="F947" i="6"/>
  <c r="AP947" i="6" s="1"/>
  <c r="F196" i="6"/>
  <c r="AP196" i="6" s="1"/>
  <c r="F908" i="6"/>
  <c r="AP908" i="6" s="1"/>
  <c r="F157" i="6"/>
  <c r="AP157" i="6" s="1"/>
  <c r="F902" i="6"/>
  <c r="AP902" i="6" s="1"/>
  <c r="AS902" i="6" s="1"/>
  <c r="AU902" i="6" s="1"/>
  <c r="F151" i="6"/>
  <c r="AP151" i="6" s="1"/>
  <c r="F846" i="6"/>
  <c r="AP846" i="6" s="1"/>
  <c r="F95" i="6"/>
  <c r="AP95" i="6" s="1"/>
  <c r="AS95" i="6" s="1"/>
  <c r="AU95" i="6" s="1"/>
  <c r="F774" i="6"/>
  <c r="AP774" i="6" s="1"/>
  <c r="F23" i="6"/>
  <c r="AP23" i="6" s="1"/>
  <c r="F929" i="6"/>
  <c r="AP929" i="6" s="1"/>
  <c r="F1661" i="6"/>
  <c r="AP1661" i="6" s="1"/>
  <c r="F1655" i="6"/>
  <c r="AP1655" i="6" s="1"/>
  <c r="F652" i="6"/>
  <c r="AP652" i="6" s="1"/>
  <c r="F1649" i="6"/>
  <c r="AP1649" i="6" s="1"/>
  <c r="AS1650" i="6" s="1"/>
  <c r="AU1650" i="6" s="1"/>
  <c r="F646" i="6"/>
  <c r="AP646" i="6" s="1"/>
  <c r="AS647" i="6" s="1"/>
  <c r="AU647" i="6" s="1"/>
  <c r="F1643" i="6"/>
  <c r="AP1643" i="6" s="1"/>
  <c r="F640" i="6"/>
  <c r="AP640" i="6" s="1"/>
  <c r="F1622" i="6"/>
  <c r="AP1622" i="6" s="1"/>
  <c r="F619" i="6"/>
  <c r="AP619" i="6" s="1"/>
  <c r="F1616" i="6"/>
  <c r="AP1616" i="6" s="1"/>
  <c r="F613" i="6"/>
  <c r="AP613" i="6" s="1"/>
  <c r="F1611" i="6"/>
  <c r="AP1611" i="6" s="1"/>
  <c r="F608" i="6"/>
  <c r="AP608" i="6" s="1"/>
  <c r="AS609" i="6" s="1"/>
  <c r="AU609" i="6" s="1"/>
  <c r="F1605" i="6"/>
  <c r="AP1605" i="6" s="1"/>
  <c r="F602" i="6"/>
  <c r="AP602" i="6" s="1"/>
  <c r="F1599" i="6"/>
  <c r="AP1599" i="6" s="1"/>
  <c r="F1578" i="6"/>
  <c r="AP1578" i="6" s="1"/>
  <c r="F574" i="6"/>
  <c r="AP574" i="6" s="1"/>
  <c r="AS574" i="6" s="1"/>
  <c r="AU574" i="6" s="1"/>
  <c r="F1572" i="6"/>
  <c r="AP1572" i="6" s="1"/>
  <c r="F568" i="6"/>
  <c r="AP568" i="6" s="1"/>
  <c r="AS568" i="6" s="1"/>
  <c r="AU568" i="6" s="1"/>
  <c r="F1566" i="6"/>
  <c r="AP1566" i="6" s="1"/>
  <c r="F563" i="6"/>
  <c r="AP563" i="6" s="1"/>
  <c r="F1560" i="6"/>
  <c r="AP1560" i="6" s="1"/>
  <c r="F1545" i="6"/>
  <c r="AP1545" i="6" s="1"/>
  <c r="F541" i="6"/>
  <c r="AP541" i="6" s="1"/>
  <c r="F1539" i="6"/>
  <c r="AP1539" i="6" s="1"/>
  <c r="F536" i="6"/>
  <c r="AP536" i="6" s="1"/>
  <c r="F1533" i="6"/>
  <c r="AP1533" i="6" s="1"/>
  <c r="F530" i="6"/>
  <c r="AP530" i="6" s="1"/>
  <c r="F1527" i="6"/>
  <c r="AP1527" i="6" s="1"/>
  <c r="F524" i="6"/>
  <c r="AP524" i="6" s="1"/>
  <c r="F1508" i="6"/>
  <c r="AP1508" i="6" s="1"/>
  <c r="F505" i="6"/>
  <c r="AP505" i="6" s="1"/>
  <c r="F1502" i="6"/>
  <c r="AP1502" i="6" s="1"/>
  <c r="F499" i="6"/>
  <c r="AP499" i="6" s="1"/>
  <c r="F1496" i="6"/>
  <c r="AP1496" i="6" s="1"/>
  <c r="AS1496" i="6" s="1"/>
  <c r="AU1496" i="6" s="1"/>
  <c r="F493" i="6"/>
  <c r="AP493" i="6" s="1"/>
  <c r="AS493" i="6" s="1"/>
  <c r="AU493" i="6" s="1"/>
  <c r="F1490" i="6"/>
  <c r="AP1490" i="6" s="1"/>
  <c r="F487" i="6"/>
  <c r="AP487" i="6" s="1"/>
  <c r="F1485" i="6"/>
  <c r="AP1485" i="6" s="1"/>
  <c r="F1469" i="6"/>
  <c r="AP1469" i="6" s="1"/>
  <c r="F466" i="6"/>
  <c r="AP466" i="6" s="1"/>
  <c r="AS467" i="6" s="1"/>
  <c r="AU467" i="6" s="1"/>
  <c r="F1463" i="6"/>
  <c r="AP1463" i="6" s="1"/>
  <c r="F460" i="6"/>
  <c r="AP460" i="6" s="1"/>
  <c r="F1457" i="6"/>
  <c r="AP1457" i="6" s="1"/>
  <c r="F454" i="6"/>
  <c r="AP454" i="6" s="1"/>
  <c r="F1451" i="6"/>
  <c r="AP1451" i="6" s="1"/>
  <c r="F448" i="6"/>
  <c r="AP448" i="6" s="1"/>
  <c r="F1445" i="6"/>
  <c r="AP1445" i="6" s="1"/>
  <c r="F1430" i="6"/>
  <c r="AP1430" i="6" s="1"/>
  <c r="F427" i="6"/>
  <c r="AP427" i="6" s="1"/>
  <c r="F1424" i="6"/>
  <c r="AP1424" i="6" s="1"/>
  <c r="AS1425" i="6" s="1"/>
  <c r="AU1425" i="6" s="1"/>
  <c r="F421" i="6"/>
  <c r="AP421" i="6" s="1"/>
  <c r="AS421" i="6" s="1"/>
  <c r="AU421" i="6" s="1"/>
  <c r="F1418" i="6"/>
  <c r="AP1418" i="6" s="1"/>
  <c r="F415" i="6"/>
  <c r="AP415" i="6" s="1"/>
  <c r="F1412" i="6"/>
  <c r="AP1412" i="6" s="1"/>
  <c r="F409" i="6"/>
  <c r="AP409" i="6" s="1"/>
  <c r="F1406" i="6"/>
  <c r="AP1406" i="6" s="1"/>
  <c r="F1390" i="6"/>
  <c r="AP1390" i="6" s="1"/>
  <c r="F387" i="6"/>
  <c r="AP387" i="6" s="1"/>
  <c r="F1385" i="6"/>
  <c r="AP1385" i="6" s="1"/>
  <c r="F382" i="6"/>
  <c r="AP382" i="6" s="1"/>
  <c r="F1379" i="6"/>
  <c r="AP1379" i="6" s="1"/>
  <c r="F376" i="6"/>
  <c r="AP376" i="6" s="1"/>
  <c r="F1373" i="6"/>
  <c r="AP1373" i="6" s="1"/>
  <c r="F370" i="6"/>
  <c r="AP370" i="6" s="1"/>
  <c r="AS371" i="6" s="1"/>
  <c r="AU371" i="6" s="1"/>
  <c r="F1006" i="6"/>
  <c r="AP1006" i="6" s="1"/>
  <c r="F255" i="6"/>
  <c r="AP255" i="6" s="1"/>
  <c r="AS255" i="6" s="1"/>
  <c r="AU255" i="6" s="1"/>
  <c r="F980" i="6"/>
  <c r="AP980" i="6" s="1"/>
  <c r="AS981" i="6" s="1"/>
  <c r="AU981" i="6" s="1"/>
  <c r="F229" i="6"/>
  <c r="AP229" i="6" s="1"/>
  <c r="F974" i="6"/>
  <c r="AP974" i="6" s="1"/>
  <c r="F223" i="6"/>
  <c r="AP223" i="6" s="1"/>
  <c r="F952" i="6"/>
  <c r="AP952" i="6" s="1"/>
  <c r="F201" i="6"/>
  <c r="AP201" i="6" s="1"/>
  <c r="AS202" i="6" s="1"/>
  <c r="AU202" i="6" s="1"/>
  <c r="F940" i="6"/>
  <c r="AP940" i="6" s="1"/>
  <c r="F189" i="6"/>
  <c r="AP189" i="6" s="1"/>
  <c r="F934" i="6"/>
  <c r="AP934" i="6" s="1"/>
  <c r="AS935" i="6" s="1"/>
  <c r="AU935" i="6" s="1"/>
  <c r="F183" i="6"/>
  <c r="AP183" i="6" s="1"/>
  <c r="F874" i="6"/>
  <c r="AP874" i="6" s="1"/>
  <c r="F123" i="6"/>
  <c r="AP123" i="6" s="1"/>
  <c r="F868" i="6"/>
  <c r="AP868" i="6" s="1"/>
  <c r="F117" i="6"/>
  <c r="AP117" i="6" s="1"/>
  <c r="AS117" i="6" s="1"/>
  <c r="AU117" i="6" s="1"/>
  <c r="F862" i="6"/>
  <c r="AP862" i="6" s="1"/>
  <c r="F111" i="6"/>
  <c r="AP111" i="6" s="1"/>
  <c r="AS111" i="6" s="1"/>
  <c r="AU111" i="6" s="1"/>
  <c r="F835" i="6"/>
  <c r="AP835" i="6" s="1"/>
  <c r="F84" i="6"/>
  <c r="AP84" i="6" s="1"/>
  <c r="F830" i="6"/>
  <c r="AP830" i="6" s="1"/>
  <c r="F79" i="6"/>
  <c r="AP79" i="6" s="1"/>
  <c r="F812" i="6"/>
  <c r="AP812" i="6" s="1"/>
  <c r="F61" i="6"/>
  <c r="AP61" i="6" s="1"/>
  <c r="AS62" i="6" s="1"/>
  <c r="AU62" i="6" s="1"/>
  <c r="F796" i="6"/>
  <c r="AP796" i="6" s="1"/>
  <c r="F45" i="6"/>
  <c r="AP45" i="6" s="1"/>
  <c r="AS46" i="6" s="1"/>
  <c r="AU46" i="6" s="1"/>
  <c r="F790" i="6"/>
  <c r="AP790" i="6" s="1"/>
  <c r="AS790" i="6" s="1"/>
  <c r="AU790" i="6" s="1"/>
  <c r="F39" i="6"/>
  <c r="AP39" i="6" s="1"/>
  <c r="F758" i="6"/>
  <c r="AP758" i="6" s="1"/>
  <c r="F4" i="6"/>
  <c r="AP4" i="6" s="1"/>
  <c r="F719" i="6"/>
  <c r="AP719" i="6" s="1"/>
  <c r="F1734" i="6"/>
  <c r="AP1734" i="6" s="1"/>
  <c r="F1700" i="6"/>
  <c r="AP1700" i="6" s="1"/>
  <c r="F996" i="6"/>
  <c r="AP996" i="6" s="1"/>
  <c r="AS997" i="6" s="1"/>
  <c r="AU997" i="6" s="1"/>
  <c r="F245" i="6"/>
  <c r="AP245" i="6" s="1"/>
  <c r="AS245" i="6" s="1"/>
  <c r="AU245" i="6" s="1"/>
  <c r="F990" i="6"/>
  <c r="AP990" i="6" s="1"/>
  <c r="F239" i="6"/>
  <c r="AP239" i="6" s="1"/>
  <c r="F979" i="6"/>
  <c r="AP979" i="6" s="1"/>
  <c r="F228" i="6"/>
  <c r="AP228" i="6" s="1"/>
  <c r="F939" i="6"/>
  <c r="AP939" i="6" s="1"/>
  <c r="AS940" i="6" s="1"/>
  <c r="AU940" i="6" s="1"/>
  <c r="F188" i="6"/>
  <c r="AP188" i="6" s="1"/>
  <c r="F918" i="6"/>
  <c r="AP918" i="6" s="1"/>
  <c r="F167" i="6"/>
  <c r="AP167" i="6" s="1"/>
  <c r="AS167" i="6" s="1"/>
  <c r="AU167" i="6" s="1"/>
  <c r="F900" i="6"/>
  <c r="AP900" i="6" s="1"/>
  <c r="F149" i="6"/>
  <c r="AP149" i="6" s="1"/>
  <c r="F894" i="6"/>
  <c r="AP894" i="6" s="1"/>
  <c r="F143" i="6"/>
  <c r="AP143" i="6" s="1"/>
  <c r="F867" i="6"/>
  <c r="AP867" i="6" s="1"/>
  <c r="F116" i="6"/>
  <c r="AP116" i="6" s="1"/>
  <c r="F889" i="6"/>
  <c r="AP889" i="6" s="1"/>
  <c r="F861" i="6"/>
  <c r="AP861" i="6" s="1"/>
  <c r="F1728" i="6"/>
  <c r="AP1728" i="6" s="1"/>
  <c r="F1694" i="6"/>
  <c r="AP1694" i="6" s="1"/>
  <c r="F1001" i="6"/>
  <c r="AP1001" i="6" s="1"/>
  <c r="F250" i="6"/>
  <c r="AP250" i="6" s="1"/>
  <c r="F962" i="6"/>
  <c r="AP962" i="6" s="1"/>
  <c r="AS962" i="6" s="1"/>
  <c r="AU962" i="6" s="1"/>
  <c r="F211" i="6"/>
  <c r="AP211" i="6" s="1"/>
  <c r="F938" i="6"/>
  <c r="AP938" i="6" s="1"/>
  <c r="F187" i="6"/>
  <c r="AP187" i="6" s="1"/>
  <c r="AS187" i="6" s="1"/>
  <c r="AU187" i="6" s="1"/>
  <c r="F923" i="6"/>
  <c r="AP923" i="6" s="1"/>
  <c r="F172" i="6"/>
  <c r="AP172" i="6" s="1"/>
  <c r="F899" i="6"/>
  <c r="AP899" i="6" s="1"/>
  <c r="F148" i="6"/>
  <c r="AP148" i="6" s="1"/>
  <c r="F878" i="6"/>
  <c r="AP878" i="6" s="1"/>
  <c r="AS879" i="6" s="1"/>
  <c r="AU879" i="6" s="1"/>
  <c r="F127" i="6"/>
  <c r="AP127" i="6" s="1"/>
  <c r="F866" i="6"/>
  <c r="AP866" i="6" s="1"/>
  <c r="AS866" i="6" s="1"/>
  <c r="AU866" i="6" s="1"/>
  <c r="F115" i="6"/>
  <c r="AP115" i="6" s="1"/>
  <c r="AS115" i="6" s="1"/>
  <c r="AU115" i="6" s="1"/>
  <c r="F860" i="6"/>
  <c r="AP860" i="6" s="1"/>
  <c r="F109" i="6"/>
  <c r="AP109" i="6" s="1"/>
  <c r="F828" i="6"/>
  <c r="AP828" i="6" s="1"/>
  <c r="F77" i="6"/>
  <c r="AP77" i="6" s="1"/>
  <c r="F822" i="6"/>
  <c r="AP822" i="6" s="1"/>
  <c r="AS822" i="6" s="1"/>
  <c r="AU822" i="6" s="1"/>
  <c r="F71" i="6"/>
  <c r="AP71" i="6" s="1"/>
  <c r="F806" i="6"/>
  <c r="AP806" i="6" s="1"/>
  <c r="AS807" i="6" s="1"/>
  <c r="AU807" i="6" s="1"/>
  <c r="F55" i="6"/>
  <c r="AP55" i="6" s="1"/>
  <c r="AS55" i="6" s="1"/>
  <c r="AU55" i="6" s="1"/>
  <c r="F794" i="6"/>
  <c r="AP794" i="6" s="1"/>
  <c r="F43" i="6"/>
  <c r="AP43" i="6" s="1"/>
  <c r="F788" i="6"/>
  <c r="AP788" i="6" s="1"/>
  <c r="F37" i="6"/>
  <c r="AP37" i="6" s="1"/>
  <c r="F768" i="6"/>
  <c r="AP768" i="6" s="1"/>
  <c r="AS768" i="6" s="1"/>
  <c r="AU768" i="6" s="1"/>
  <c r="F17" i="6"/>
  <c r="AP17" i="6" s="1"/>
  <c r="F762" i="6"/>
  <c r="AP762" i="6" s="1"/>
  <c r="AS763" i="6" s="1"/>
  <c r="AU763" i="6" s="1"/>
  <c r="F8" i="6"/>
  <c r="AP8" i="6" s="1"/>
  <c r="AS9" i="6" s="1"/>
  <c r="AU9" i="6" s="1"/>
  <c r="F973" i="6"/>
  <c r="AP973" i="6" s="1"/>
  <c r="F917" i="6"/>
  <c r="AP917" i="6" s="1"/>
  <c r="F725" i="6"/>
  <c r="AP725" i="6" s="1"/>
  <c r="F685" i="6"/>
  <c r="AP685" i="6" s="1"/>
  <c r="AP2510" i="6"/>
  <c r="AP2504" i="6"/>
  <c r="AP2498" i="6"/>
  <c r="AP2493" i="6"/>
  <c r="AP2477" i="6"/>
  <c r="AP2471" i="6"/>
  <c r="AP2465" i="6"/>
  <c r="AP2459" i="6"/>
  <c r="AP2453" i="6"/>
  <c r="AP2438" i="6"/>
  <c r="AP2432" i="6"/>
  <c r="AP2426" i="6"/>
  <c r="AP2420" i="6"/>
  <c r="AP2414" i="6"/>
  <c r="AP2398" i="6"/>
  <c r="AP2393" i="6"/>
  <c r="AP2387" i="6"/>
  <c r="AP2381" i="6"/>
  <c r="AP2375" i="6"/>
  <c r="AP2360" i="6"/>
  <c r="AP2354" i="6"/>
  <c r="AP2348" i="6"/>
  <c r="AP2342" i="6"/>
  <c r="AP2336" i="6"/>
  <c r="AP2321" i="6"/>
  <c r="AP2315" i="6"/>
  <c r="AP2309" i="6"/>
  <c r="AP2515" i="6"/>
  <c r="AP2509" i="6"/>
  <c r="AP2503" i="6"/>
  <c r="AP2497" i="6"/>
  <c r="AP2482" i="6"/>
  <c r="AP2476" i="6"/>
  <c r="AP2470" i="6"/>
  <c r="AP2464" i="6"/>
  <c r="AP2458" i="6"/>
  <c r="AP2442" i="6"/>
  <c r="AP2437" i="6"/>
  <c r="AP2431" i="6"/>
  <c r="AP2425" i="6"/>
  <c r="AP2419" i="6"/>
  <c r="AP2403" i="6"/>
  <c r="AP2397" i="6"/>
  <c r="AP2392" i="6"/>
  <c r="AP2386" i="6"/>
  <c r="AP2380" i="6"/>
  <c r="AP2365" i="6"/>
  <c r="AP2359" i="6"/>
  <c r="AP2353" i="6"/>
  <c r="AP2347" i="6"/>
  <c r="AP2341" i="6"/>
  <c r="AP2326" i="6"/>
  <c r="AP2320" i="6"/>
  <c r="AP2314" i="6"/>
  <c r="AP2308" i="6"/>
  <c r="AP2302" i="6"/>
  <c r="AP2287" i="6"/>
  <c r="AS2288" i="6" s="1"/>
  <c r="AU2288" i="6" s="1"/>
  <c r="AP2281" i="6"/>
  <c r="AP2276" i="6"/>
  <c r="AS2277" i="6" s="1"/>
  <c r="AU2277" i="6" s="1"/>
  <c r="AP2270" i="6"/>
  <c r="AP2265" i="6"/>
  <c r="AP2250" i="6"/>
  <c r="AP2239" i="6"/>
  <c r="AP2233" i="6"/>
  <c r="AP2227" i="6"/>
  <c r="AS2567" i="6"/>
  <c r="AU2567" i="6" s="1"/>
  <c r="AS2561" i="6"/>
  <c r="AS2555" i="6"/>
  <c r="AU2555" i="6" s="1"/>
  <c r="AP2518" i="6"/>
  <c r="AP2513" i="6"/>
  <c r="AP2507" i="6"/>
  <c r="AP2492" i="6"/>
  <c r="AP2517" i="6"/>
  <c r="AP2512" i="6"/>
  <c r="AP2496" i="6"/>
  <c r="AP2491" i="6"/>
  <c r="AP2485" i="6"/>
  <c r="AP2479" i="6"/>
  <c r="AP2473" i="6"/>
  <c r="AP2457" i="6"/>
  <c r="AP2451" i="6"/>
  <c r="AP2445" i="6"/>
  <c r="AP2516" i="6"/>
  <c r="AP2501" i="6"/>
  <c r="AP2490" i="6"/>
  <c r="AP2484" i="6"/>
  <c r="AP2506" i="6"/>
  <c r="AP2500" i="6"/>
  <c r="AP2495" i="6"/>
  <c r="AP2489" i="6"/>
  <c r="AP2483" i="6"/>
  <c r="AS2484" i="6" s="1"/>
  <c r="AU2484" i="6" s="1"/>
  <c r="AP2467" i="6"/>
  <c r="AP2461" i="6"/>
  <c r="AP2455" i="6"/>
  <c r="AP2449" i="6"/>
  <c r="AP2443" i="6"/>
  <c r="AP2428" i="6"/>
  <c r="AP2422" i="6"/>
  <c r="AP2416" i="6"/>
  <c r="AP2410" i="6"/>
  <c r="AP2404" i="6"/>
  <c r="AP2389" i="6"/>
  <c r="AP2383" i="6"/>
  <c r="AP2377" i="6"/>
  <c r="AP2371" i="6"/>
  <c r="AP2350" i="6"/>
  <c r="AP2344" i="6"/>
  <c r="AS2344" i="6" s="1"/>
  <c r="AU2344" i="6" s="1"/>
  <c r="AP2338" i="6"/>
  <c r="AP2333" i="6"/>
  <c r="AP2327" i="6"/>
  <c r="AP2311" i="6"/>
  <c r="AP2305" i="6"/>
  <c r="AP2299" i="6"/>
  <c r="AS2299" i="6" s="1"/>
  <c r="AU2299" i="6" s="1"/>
  <c r="AP2294" i="6"/>
  <c r="AS2294" i="6" s="1"/>
  <c r="AU2294" i="6" s="1"/>
  <c r="AP2288" i="6"/>
  <c r="AP2273" i="6"/>
  <c r="AS2273" i="6" s="1"/>
  <c r="AU2273" i="6" s="1"/>
  <c r="AP2511" i="6"/>
  <c r="AP2505" i="6"/>
  <c r="AP2499" i="6"/>
  <c r="AP2494" i="6"/>
  <c r="AP2488" i="6"/>
  <c r="AP2472" i="6"/>
  <c r="AP2466" i="6"/>
  <c r="AP2460" i="6"/>
  <c r="AP2454" i="6"/>
  <c r="AP2448" i="6"/>
  <c r="AP2433" i="6"/>
  <c r="AP2427" i="6"/>
  <c r="AP2421" i="6"/>
  <c r="AP2415" i="6"/>
  <c r="AP2409" i="6"/>
  <c r="AP2388" i="6"/>
  <c r="AP2382" i="6"/>
  <c r="AP2376" i="6"/>
  <c r="AP2370" i="6"/>
  <c r="AP2355" i="6"/>
  <c r="AP2349" i="6"/>
  <c r="AP2343" i="6"/>
  <c r="AP2337" i="6"/>
  <c r="AP2332" i="6"/>
  <c r="AP2316" i="6"/>
  <c r="AP2310" i="6"/>
  <c r="AP2304" i="6"/>
  <c r="AP2303" i="6"/>
  <c r="AP2282" i="6"/>
  <c r="AP2277" i="6"/>
  <c r="AP2271" i="6"/>
  <c r="AP2266" i="6"/>
  <c r="AP2261" i="6"/>
  <c r="AP2245" i="6"/>
  <c r="AP2240" i="6"/>
  <c r="AS2241" i="6" s="1"/>
  <c r="AU2241" i="6" s="1"/>
  <c r="AP2234" i="6"/>
  <c r="AP2228" i="6"/>
  <c r="AS2229" i="6" s="1"/>
  <c r="AU2229" i="6" s="1"/>
  <c r="AP2222" i="6"/>
  <c r="AP2206" i="6"/>
  <c r="AP2200" i="6"/>
  <c r="AS2201" i="6" s="1"/>
  <c r="AU2201" i="6" s="1"/>
  <c r="AP2194" i="6"/>
  <c r="AP2188" i="6"/>
  <c r="AP2167" i="6"/>
  <c r="AP2161" i="6"/>
  <c r="AP2155" i="6"/>
  <c r="AS2156" i="6" s="1"/>
  <c r="AU2156" i="6" s="1"/>
  <c r="AP2149" i="6"/>
  <c r="AS2150" i="6" s="1"/>
  <c r="AU2150" i="6" s="1"/>
  <c r="AP2143" i="6"/>
  <c r="AS2144" i="6" s="1"/>
  <c r="AU2144" i="6" s="1"/>
  <c r="AP2128" i="6"/>
  <c r="AP2122" i="6"/>
  <c r="AP2116" i="6"/>
  <c r="AP2111" i="6"/>
  <c r="AS2112" i="6" s="1"/>
  <c r="AU2112" i="6" s="1"/>
  <c r="AP2105" i="6"/>
  <c r="AP2084" i="6"/>
  <c r="AS2085" i="6" s="1"/>
  <c r="AU2085" i="6" s="1"/>
  <c r="AP2078" i="6"/>
  <c r="AP2072" i="6"/>
  <c r="AS2073" i="6" s="1"/>
  <c r="AU2073" i="6" s="1"/>
  <c r="AP2066" i="6"/>
  <c r="AS2067" i="6" s="1"/>
  <c r="AU2067" i="6" s="1"/>
  <c r="AP2050" i="6"/>
  <c r="AP2045" i="6"/>
  <c r="AP2039" i="6"/>
  <c r="AP2033" i="6"/>
  <c r="AS2033" i="6" s="1"/>
  <c r="AU2033" i="6" s="1"/>
  <c r="F2013" i="6"/>
  <c r="AP2013" i="6" s="1"/>
  <c r="AS2013" i="6" s="1"/>
  <c r="AU2013" i="6" s="1"/>
  <c r="F2008" i="6"/>
  <c r="AP2008" i="6" s="1"/>
  <c r="F2002" i="6"/>
  <c r="AP2002" i="6" s="1"/>
  <c r="F1997" i="6"/>
  <c r="AP1997" i="6" s="1"/>
  <c r="AS1997" i="6" s="1"/>
  <c r="AU1997" i="6" s="1"/>
  <c r="F1970" i="6"/>
  <c r="AP1970" i="6" s="1"/>
  <c r="F1964" i="6"/>
  <c r="AP1964" i="6" s="1"/>
  <c r="AP2211" i="6"/>
  <c r="AP2205" i="6"/>
  <c r="AP2199" i="6"/>
  <c r="AP2193" i="6"/>
  <c r="AP2187" i="6"/>
  <c r="AP2172" i="6"/>
  <c r="AP2166" i="6"/>
  <c r="AP2160" i="6"/>
  <c r="AP2154" i="6"/>
  <c r="AP2148" i="6"/>
  <c r="AP2133" i="6"/>
  <c r="AP2127" i="6"/>
  <c r="AP2121" i="6"/>
  <c r="AP2115" i="6"/>
  <c r="AP2110" i="6"/>
  <c r="AP2094" i="6"/>
  <c r="AP2089" i="6"/>
  <c r="AP2083" i="6"/>
  <c r="AP2077" i="6"/>
  <c r="AP2071" i="6"/>
  <c r="F2017" i="6"/>
  <c r="AP2017" i="6" s="1"/>
  <c r="AP2514" i="6"/>
  <c r="AP2508" i="6"/>
  <c r="AP2502" i="6"/>
  <c r="AP2487" i="6"/>
  <c r="AP2481" i="6"/>
  <c r="AP2475" i="6"/>
  <c r="AP2469" i="6"/>
  <c r="AP2463" i="6"/>
  <c r="AP2447" i="6"/>
  <c r="AP2441" i="6"/>
  <c r="AP2436" i="6"/>
  <c r="AP2430" i="6"/>
  <c r="AP2424" i="6"/>
  <c r="AP2408" i="6"/>
  <c r="AS2409" i="6" s="1"/>
  <c r="AU2409" i="6" s="1"/>
  <c r="AP2402" i="6"/>
  <c r="AP2396" i="6"/>
  <c r="AS2396" i="6" s="1"/>
  <c r="AU2396" i="6" s="1"/>
  <c r="AP2391" i="6"/>
  <c r="AP2385" i="6"/>
  <c r="AP2369" i="6"/>
  <c r="AP2364" i="6"/>
  <c r="AP2358" i="6"/>
  <c r="AP2352" i="6"/>
  <c r="AP2346" i="6"/>
  <c r="AP2331" i="6"/>
  <c r="AP2325" i="6"/>
  <c r="AP2319" i="6"/>
  <c r="AP2313" i="6"/>
  <c r="AP2307" i="6"/>
  <c r="AP2292" i="6"/>
  <c r="AS2293" i="6" s="1"/>
  <c r="AU2293" i="6" s="1"/>
  <c r="AP2286" i="6"/>
  <c r="AP2280" i="6"/>
  <c r="AP2275" i="6"/>
  <c r="AP2269" i="6"/>
  <c r="AP2255" i="6"/>
  <c r="AP2249" i="6"/>
  <c r="AP2244" i="6"/>
  <c r="AP2238" i="6"/>
  <c r="AP2232" i="6"/>
  <c r="AP2216" i="6"/>
  <c r="AS2217" i="6" s="1"/>
  <c r="AU2217" i="6" s="1"/>
  <c r="AP2210" i="6"/>
  <c r="AP2204" i="6"/>
  <c r="AP2198" i="6"/>
  <c r="AP2192" i="6"/>
  <c r="AP2177" i="6"/>
  <c r="AS2178" i="6" s="1"/>
  <c r="AU2178" i="6" s="1"/>
  <c r="AP2171" i="6"/>
  <c r="AP2165" i="6"/>
  <c r="AS2166" i="6" s="1"/>
  <c r="AU2166" i="6" s="1"/>
  <c r="AP2159" i="6"/>
  <c r="AP2153" i="6"/>
  <c r="AP2138" i="6"/>
  <c r="AS2139" i="6" s="1"/>
  <c r="AU2139" i="6" s="1"/>
  <c r="AP2132" i="6"/>
  <c r="AP2126" i="6"/>
  <c r="AP2120" i="6"/>
  <c r="AP2099" i="6"/>
  <c r="AP2093" i="6"/>
  <c r="AP2088" i="6"/>
  <c r="AP2082" i="6"/>
  <c r="AP2076" i="6"/>
  <c r="AP2060" i="6"/>
  <c r="AP2054" i="6"/>
  <c r="AP2048" i="6"/>
  <c r="AS2049" i="6" s="1"/>
  <c r="AU2049" i="6" s="1"/>
  <c r="AP2043" i="6"/>
  <c r="AP2037" i="6"/>
  <c r="AS2038" i="6" s="1"/>
  <c r="AU2038" i="6" s="1"/>
  <c r="AP2022" i="6"/>
  <c r="AS2023" i="6" s="1"/>
  <c r="AU2023" i="6" s="1"/>
  <c r="F2016" i="6"/>
  <c r="AP2016" i="6" s="1"/>
  <c r="AS2016" i="6" s="1"/>
  <c r="AU2016" i="6" s="1"/>
  <c r="F2011" i="6"/>
  <c r="AP2011" i="6" s="1"/>
  <c r="AS2012" i="6" s="1"/>
  <c r="AU2012" i="6" s="1"/>
  <c r="F2006" i="6"/>
  <c r="AP2006" i="6" s="1"/>
  <c r="F2000" i="6"/>
  <c r="AP2000" i="6" s="1"/>
  <c r="AS2001" i="6" s="1"/>
  <c r="F1986" i="6"/>
  <c r="AP1986" i="6" s="1"/>
  <c r="F1980" i="6"/>
  <c r="AP1980" i="6" s="1"/>
  <c r="F1974" i="6"/>
  <c r="AP1974" i="6" s="1"/>
  <c r="AS1975" i="6" s="1"/>
  <c r="AU1975" i="6" s="1"/>
  <c r="F1968" i="6"/>
  <c r="AP1968" i="6" s="1"/>
  <c r="F1962" i="6"/>
  <c r="AP1962" i="6" s="1"/>
  <c r="F1946" i="6"/>
  <c r="AP1946" i="6" s="1"/>
  <c r="AS1947" i="6" s="1"/>
  <c r="AU1947" i="6" s="1"/>
  <c r="F1940" i="6"/>
  <c r="AP1940" i="6" s="1"/>
  <c r="F1934" i="6"/>
  <c r="AP1934" i="6" s="1"/>
  <c r="F1929" i="6"/>
  <c r="AP1929" i="6" s="1"/>
  <c r="F1923" i="6"/>
  <c r="AP1923" i="6" s="1"/>
  <c r="F1907" i="6"/>
  <c r="AP1907" i="6" s="1"/>
  <c r="AS1907" i="6" s="1"/>
  <c r="AU1907" i="6" s="1"/>
  <c r="F1901" i="6"/>
  <c r="AP1901" i="6" s="1"/>
  <c r="F1895" i="6"/>
  <c r="AP1895" i="6" s="1"/>
  <c r="AS1896" i="6" s="1"/>
  <c r="AU1896" i="6" s="1"/>
  <c r="F1890" i="6"/>
  <c r="AP1890" i="6" s="1"/>
  <c r="F1884" i="6"/>
  <c r="AP1884" i="6" s="1"/>
  <c r="F1868" i="6"/>
  <c r="AP1868" i="6" s="1"/>
  <c r="F1863" i="6"/>
  <c r="AP1863" i="6" s="1"/>
  <c r="F1857" i="6"/>
  <c r="AP1857" i="6" s="1"/>
  <c r="AP2486" i="6"/>
  <c r="AP2480" i="6"/>
  <c r="AP2474" i="6"/>
  <c r="AP2468" i="6"/>
  <c r="AP2452" i="6"/>
  <c r="AP2446" i="6"/>
  <c r="AP2440" i="6"/>
  <c r="AP2435" i="6"/>
  <c r="AP2429" i="6"/>
  <c r="AS2429" i="6" s="1"/>
  <c r="AU2429" i="6" s="1"/>
  <c r="AP2413" i="6"/>
  <c r="AP2407" i="6"/>
  <c r="AP2401" i="6"/>
  <c r="AP2395" i="6"/>
  <c r="AP2390" i="6"/>
  <c r="AP2374" i="6"/>
  <c r="AP2368" i="6"/>
  <c r="AP2363" i="6"/>
  <c r="AP2357" i="6"/>
  <c r="AP2351" i="6"/>
  <c r="AP2330" i="6"/>
  <c r="AP2324" i="6"/>
  <c r="AP2318" i="6"/>
  <c r="AP2312" i="6"/>
  <c r="AS2312" i="6" s="1"/>
  <c r="AU2312" i="6" s="1"/>
  <c r="AP2297" i="6"/>
  <c r="AP2291" i="6"/>
  <c r="AP2285" i="6"/>
  <c r="AP2279" i="6"/>
  <c r="AS2279" i="6" s="1"/>
  <c r="AU2279" i="6" s="1"/>
  <c r="AP2274" i="6"/>
  <c r="AS2274" i="6" s="1"/>
  <c r="AU2274" i="6" s="1"/>
  <c r="AP2260" i="6"/>
  <c r="AP2254" i="6"/>
  <c r="AP2248" i="6"/>
  <c r="AP2243" i="6"/>
  <c r="AP2237" i="6"/>
  <c r="AP2221" i="6"/>
  <c r="AP2215" i="6"/>
  <c r="AP2209" i="6"/>
  <c r="AP2203" i="6"/>
  <c r="AP2197" i="6"/>
  <c r="AP2182" i="6"/>
  <c r="AP2176" i="6"/>
  <c r="AP2170" i="6"/>
  <c r="AP2164" i="6"/>
  <c r="AP2158" i="6"/>
  <c r="AP2142" i="6"/>
  <c r="AP2137" i="6"/>
  <c r="AP2131" i="6"/>
  <c r="AP2125" i="6"/>
  <c r="AP2119" i="6"/>
  <c r="AP2104" i="6"/>
  <c r="AP2098" i="6"/>
  <c r="AP2092" i="6"/>
  <c r="AP2087" i="6"/>
  <c r="AP2081" i="6"/>
  <c r="AP2065" i="6"/>
  <c r="AP2059" i="6"/>
  <c r="AP2053" i="6"/>
  <c r="AP2047" i="6"/>
  <c r="AS2047" i="6" s="1"/>
  <c r="AU2047" i="6" s="1"/>
  <c r="AP2042" i="6"/>
  <c r="AP2027" i="6"/>
  <c r="AS2028" i="6" s="1"/>
  <c r="AU2028" i="6" s="1"/>
  <c r="AP2021" i="6"/>
  <c r="F2015" i="6"/>
  <c r="AP2015" i="6" s="1"/>
  <c r="F2005" i="6"/>
  <c r="AP2005" i="6" s="1"/>
  <c r="F1990" i="6"/>
  <c r="AP1990" i="6" s="1"/>
  <c r="F1985" i="6"/>
  <c r="AP1985" i="6" s="1"/>
  <c r="F1979" i="6"/>
  <c r="AP1979" i="6" s="1"/>
  <c r="F1973" i="6"/>
  <c r="AP1973" i="6" s="1"/>
  <c r="F1967" i="6"/>
  <c r="AP1967" i="6" s="1"/>
  <c r="F1951" i="6"/>
  <c r="AP1951" i="6" s="1"/>
  <c r="F1945" i="6"/>
  <c r="AP1945" i="6" s="1"/>
  <c r="F1939" i="6"/>
  <c r="AP1939" i="6" s="1"/>
  <c r="F1933" i="6"/>
  <c r="AP1933" i="6" s="1"/>
  <c r="F1928" i="6"/>
  <c r="AP1928" i="6" s="1"/>
  <c r="F1912" i="6"/>
  <c r="AP1912" i="6" s="1"/>
  <c r="F1906" i="6"/>
  <c r="AP1906" i="6" s="1"/>
  <c r="F1900" i="6"/>
  <c r="AP1900" i="6" s="1"/>
  <c r="AS1901" i="6" s="1"/>
  <c r="AU1901" i="6" s="1"/>
  <c r="F1894" i="6"/>
  <c r="AP1894" i="6" s="1"/>
  <c r="F1889" i="6"/>
  <c r="AP1889" i="6" s="1"/>
  <c r="F1873" i="6"/>
  <c r="AP1873" i="6" s="1"/>
  <c r="F1867" i="6"/>
  <c r="AP1867" i="6" s="1"/>
  <c r="F1862" i="6"/>
  <c r="AP1862" i="6" s="1"/>
  <c r="AP2439" i="6"/>
  <c r="AP2434" i="6"/>
  <c r="AP2418" i="6"/>
  <c r="AP2412" i="6"/>
  <c r="AP2406" i="6"/>
  <c r="AP2400" i="6"/>
  <c r="AP2394" i="6"/>
  <c r="AP2379" i="6"/>
  <c r="AP2373" i="6"/>
  <c r="AP2367" i="6"/>
  <c r="AP2362" i="6"/>
  <c r="AP2356" i="6"/>
  <c r="AP2340" i="6"/>
  <c r="AP2335" i="6"/>
  <c r="AP2329" i="6"/>
  <c r="AP2323" i="6"/>
  <c r="AP2317" i="6"/>
  <c r="AP2301" i="6"/>
  <c r="AP2296" i="6"/>
  <c r="AP2290" i="6"/>
  <c r="AP2284" i="6"/>
  <c r="AP2264" i="6"/>
  <c r="AS2265" i="6" s="1"/>
  <c r="AP2259" i="6"/>
  <c r="AP2253" i="6"/>
  <c r="AP2247" i="6"/>
  <c r="AP2242" i="6"/>
  <c r="AS2242" i="6" s="1"/>
  <c r="AU2242" i="6" s="1"/>
  <c r="AP2226" i="6"/>
  <c r="AP2220" i="6"/>
  <c r="AP2214" i="6"/>
  <c r="AP2208" i="6"/>
  <c r="AP2202" i="6"/>
  <c r="AS2202" i="6" s="1"/>
  <c r="AU2202" i="6" s="1"/>
  <c r="AP2186" i="6"/>
  <c r="AP2181" i="6"/>
  <c r="AP2175" i="6"/>
  <c r="AP2169" i="6"/>
  <c r="AP2163" i="6"/>
  <c r="AS2163" i="6" s="1"/>
  <c r="AU2163" i="6" s="1"/>
  <c r="AP2147" i="6"/>
  <c r="AP2136" i="6"/>
  <c r="AP2130" i="6"/>
  <c r="AP2124" i="6"/>
  <c r="AP2109" i="6"/>
  <c r="AP2103" i="6"/>
  <c r="AP2097" i="6"/>
  <c r="AP2091" i="6"/>
  <c r="AP2086" i="6"/>
  <c r="AP2070" i="6"/>
  <c r="AP2064" i="6"/>
  <c r="AP2058" i="6"/>
  <c r="AP2052" i="6"/>
  <c r="AP2031" i="6"/>
  <c r="AP2026" i="6"/>
  <c r="F2020" i="6"/>
  <c r="AP2020" i="6" s="1"/>
  <c r="F2010" i="6"/>
  <c r="AP2010" i="6" s="1"/>
  <c r="F1995" i="6"/>
  <c r="AP1995" i="6" s="1"/>
  <c r="F1984" i="6"/>
  <c r="AP1984" i="6" s="1"/>
  <c r="F1978" i="6"/>
  <c r="AP1978" i="6" s="1"/>
  <c r="F1972" i="6"/>
  <c r="AP1972" i="6" s="1"/>
  <c r="AS1972" i="6" s="1"/>
  <c r="AU1972" i="6" s="1"/>
  <c r="F1956" i="6"/>
  <c r="AP1956" i="6" s="1"/>
  <c r="F1950" i="6"/>
  <c r="AP1950" i="6" s="1"/>
  <c r="F1944" i="6"/>
  <c r="AP1944" i="6" s="1"/>
  <c r="F1938" i="6"/>
  <c r="AP1938" i="6" s="1"/>
  <c r="F1917" i="6"/>
  <c r="AP1917" i="6" s="1"/>
  <c r="AS1918" i="6" s="1"/>
  <c r="AU1918" i="6" s="1"/>
  <c r="F1911" i="6"/>
  <c r="AP1911" i="6" s="1"/>
  <c r="F1905" i="6"/>
  <c r="AP1905" i="6" s="1"/>
  <c r="AP2478" i="6"/>
  <c r="AS2479" i="6" s="1"/>
  <c r="AU2479" i="6" s="1"/>
  <c r="AP2462" i="6"/>
  <c r="AP2456" i="6"/>
  <c r="AP2450" i="6"/>
  <c r="AP2444" i="6"/>
  <c r="AP2423" i="6"/>
  <c r="AP2417" i="6"/>
  <c r="AP2411" i="6"/>
  <c r="AP2405" i="6"/>
  <c r="AP2399" i="6"/>
  <c r="AP2384" i="6"/>
  <c r="AS2385" i="6" s="1"/>
  <c r="AU2385" i="6" s="1"/>
  <c r="AP2378" i="6"/>
  <c r="AP2372" i="6"/>
  <c r="AP2366" i="6"/>
  <c r="AP2361" i="6"/>
  <c r="AP2345" i="6"/>
  <c r="AP2339" i="6"/>
  <c r="AP2334" i="6"/>
  <c r="AP2328" i="6"/>
  <c r="AP2322" i="6"/>
  <c r="AP2306" i="6"/>
  <c r="AP2300" i="6"/>
  <c r="AP2295" i="6"/>
  <c r="AP2289" i="6"/>
  <c r="AP2283" i="6"/>
  <c r="AS2283" i="6" s="1"/>
  <c r="AU2283" i="6" s="1"/>
  <c r="AP2268" i="6"/>
  <c r="AP2263" i="6"/>
  <c r="AP2258" i="6"/>
  <c r="AP2252" i="6"/>
  <c r="AP2246" i="6"/>
  <c r="AS2246" i="6" s="1"/>
  <c r="AU2246" i="6" s="1"/>
  <c r="AP2231" i="6"/>
  <c r="AP2225" i="6"/>
  <c r="AP2219" i="6"/>
  <c r="AP2213" i="6"/>
  <c r="AP2207" i="6"/>
  <c r="AP2191" i="6"/>
  <c r="AP2185" i="6"/>
  <c r="AP2180" i="6"/>
  <c r="AP2174" i="6"/>
  <c r="AP2168" i="6"/>
  <c r="AP2152" i="6"/>
  <c r="AP2146" i="6"/>
  <c r="AP2141" i="6"/>
  <c r="AP2135" i="6"/>
  <c r="AP2129" i="6"/>
  <c r="AP2114" i="6"/>
  <c r="AP2108" i="6"/>
  <c r="AP2102" i="6"/>
  <c r="AP2096" i="6"/>
  <c r="AP2090" i="6"/>
  <c r="AP2075" i="6"/>
  <c r="AP2069" i="6"/>
  <c r="AP2063" i="6"/>
  <c r="AP2057" i="6"/>
  <c r="AP2051" i="6"/>
  <c r="AS2051" i="6" s="1"/>
  <c r="AU2051" i="6" s="1"/>
  <c r="AP2036" i="6"/>
  <c r="AP2030" i="6"/>
  <c r="AP2025" i="6"/>
  <c r="F2019" i="6"/>
  <c r="AP2019" i="6" s="1"/>
  <c r="F2014" i="6"/>
  <c r="AP2014" i="6" s="1"/>
  <c r="F1999" i="6"/>
  <c r="AP1999" i="6" s="1"/>
  <c r="F1994" i="6"/>
  <c r="AP1994" i="6" s="1"/>
  <c r="F1989" i="6"/>
  <c r="AP1989" i="6" s="1"/>
  <c r="F1983" i="6"/>
  <c r="AP1983" i="6" s="1"/>
  <c r="F1977" i="6"/>
  <c r="AP1977" i="6" s="1"/>
  <c r="AS1977" i="6" s="1"/>
  <c r="AU1977" i="6" s="1"/>
  <c r="F1961" i="6"/>
  <c r="AP1961" i="6" s="1"/>
  <c r="F1955" i="6"/>
  <c r="AP1955" i="6" s="1"/>
  <c r="F1949" i="6"/>
  <c r="AP1949" i="6" s="1"/>
  <c r="F1943" i="6"/>
  <c r="AP1943" i="6" s="1"/>
  <c r="F1937" i="6"/>
  <c r="AP1937" i="6" s="1"/>
  <c r="F1922" i="6"/>
  <c r="AP1922" i="6" s="1"/>
  <c r="F1916" i="6"/>
  <c r="AP1916" i="6" s="1"/>
  <c r="F1910" i="6"/>
  <c r="AP1910" i="6" s="1"/>
  <c r="F1904" i="6"/>
  <c r="AP1904" i="6" s="1"/>
  <c r="F1898" i="6"/>
  <c r="AP1898" i="6" s="1"/>
  <c r="F1883" i="6"/>
  <c r="AP1883" i="6" s="1"/>
  <c r="F1877" i="6"/>
  <c r="AP1877" i="6" s="1"/>
  <c r="F1871" i="6"/>
  <c r="AP1871" i="6" s="1"/>
  <c r="F1865" i="6"/>
  <c r="AP1865" i="6" s="1"/>
  <c r="F1860" i="6"/>
  <c r="AP1860" i="6" s="1"/>
  <c r="F1844" i="6"/>
  <c r="AP1844" i="6" s="1"/>
  <c r="F1838" i="6"/>
  <c r="AP1838" i="6" s="1"/>
  <c r="F1832" i="6"/>
  <c r="AP1832" i="6" s="1"/>
  <c r="AP2267" i="6"/>
  <c r="AS2267" i="6" s="1"/>
  <c r="AU2267" i="6" s="1"/>
  <c r="AP2257" i="6"/>
  <c r="AP2251" i="6"/>
  <c r="AP2236" i="6"/>
  <c r="AP2230" i="6"/>
  <c r="AP2224" i="6"/>
  <c r="AS2224" i="6" s="1"/>
  <c r="AU2224" i="6" s="1"/>
  <c r="AP2218" i="6"/>
  <c r="AS2218" i="6" s="1"/>
  <c r="AU2218" i="6" s="1"/>
  <c r="AP2212" i="6"/>
  <c r="AP2196" i="6"/>
  <c r="AS2196" i="6" s="1"/>
  <c r="AU2196" i="6" s="1"/>
  <c r="AP2190" i="6"/>
  <c r="AP2184" i="6"/>
  <c r="AP2179" i="6"/>
  <c r="AS2179" i="6" s="1"/>
  <c r="AU2179" i="6" s="1"/>
  <c r="AP2173" i="6"/>
  <c r="AP2157" i="6"/>
  <c r="AS2157" i="6" s="1"/>
  <c r="AU2157" i="6" s="1"/>
  <c r="AP2151" i="6"/>
  <c r="AP2145" i="6"/>
  <c r="AS2145" i="6" s="1"/>
  <c r="AU2145" i="6" s="1"/>
  <c r="AP2140" i="6"/>
  <c r="AS2140" i="6" s="1"/>
  <c r="AU2140" i="6" s="1"/>
  <c r="AP2134" i="6"/>
  <c r="AP2118" i="6"/>
  <c r="AS2118" i="6" s="1"/>
  <c r="AU2118" i="6" s="1"/>
  <c r="AP2113" i="6"/>
  <c r="AP2107" i="6"/>
  <c r="AP2101" i="6"/>
  <c r="AS2101" i="6" s="1"/>
  <c r="AU2101" i="6" s="1"/>
  <c r="AP2095" i="6"/>
  <c r="AP2080" i="6"/>
  <c r="AS2081" i="6" s="1"/>
  <c r="AU2081" i="6" s="1"/>
  <c r="AP2074" i="6"/>
  <c r="AP2068" i="6"/>
  <c r="AP2062" i="6"/>
  <c r="AP2056" i="6"/>
  <c r="AS2056" i="6" s="1"/>
  <c r="AU2056" i="6" s="1"/>
  <c r="AP2041" i="6"/>
  <c r="AS2041" i="6" s="1"/>
  <c r="AU2041" i="6" s="1"/>
  <c r="AP2035" i="6"/>
  <c r="AS2035" i="6" s="1"/>
  <c r="AU2035" i="6" s="1"/>
  <c r="AP2029" i="6"/>
  <c r="AS2029" i="6" s="1"/>
  <c r="AU2029" i="6" s="1"/>
  <c r="AP2024" i="6"/>
  <c r="AS2024" i="6" s="1"/>
  <c r="AU2024" i="6" s="1"/>
  <c r="F2018" i="6"/>
  <c r="AP2018" i="6" s="1"/>
  <c r="F2004" i="6"/>
  <c r="AP2004" i="6" s="1"/>
  <c r="F1998" i="6"/>
  <c r="AP1998" i="6" s="1"/>
  <c r="F1993" i="6"/>
  <c r="AP1993" i="6" s="1"/>
  <c r="F1988" i="6"/>
  <c r="AP1988" i="6" s="1"/>
  <c r="AS1988" i="6" s="1"/>
  <c r="AU1988" i="6" s="1"/>
  <c r="F1982" i="6"/>
  <c r="AP1982" i="6" s="1"/>
  <c r="AS1982" i="6" s="1"/>
  <c r="AU1982" i="6" s="1"/>
  <c r="F1966" i="6"/>
  <c r="AP1966" i="6" s="1"/>
  <c r="F1960" i="6"/>
  <c r="AP1960" i="6" s="1"/>
  <c r="AS1961" i="6" s="1"/>
  <c r="AU1961" i="6" s="1"/>
  <c r="F1954" i="6"/>
  <c r="AP1954" i="6" s="1"/>
  <c r="F1948" i="6"/>
  <c r="AP1948" i="6" s="1"/>
  <c r="F1942" i="6"/>
  <c r="AP1942" i="6" s="1"/>
  <c r="F1927" i="6"/>
  <c r="AP1927" i="6" s="1"/>
  <c r="F1921" i="6"/>
  <c r="AP1921" i="6" s="1"/>
  <c r="F1915" i="6"/>
  <c r="AP1915" i="6" s="1"/>
  <c r="F1909" i="6"/>
  <c r="AP1909" i="6" s="1"/>
  <c r="F1903" i="6"/>
  <c r="AP1903" i="6" s="1"/>
  <c r="AS1903" i="6" s="1"/>
  <c r="AU1903" i="6" s="1"/>
  <c r="F1888" i="6"/>
  <c r="AP1888" i="6" s="1"/>
  <c r="AS1888" i="6" s="1"/>
  <c r="AU1888" i="6" s="1"/>
  <c r="F1882" i="6"/>
  <c r="AP1882" i="6" s="1"/>
  <c r="F1876" i="6"/>
  <c r="AP1876" i="6" s="1"/>
  <c r="F1870" i="6"/>
  <c r="AP1870" i="6" s="1"/>
  <c r="F1849" i="6"/>
  <c r="AP1849" i="6" s="1"/>
  <c r="AS1849" i="6" s="1"/>
  <c r="AU1849" i="6" s="1"/>
  <c r="F1843" i="6"/>
  <c r="AP1843" i="6" s="1"/>
  <c r="AS1843" i="6" s="1"/>
  <c r="AU1843" i="6" s="1"/>
  <c r="F1837" i="6"/>
  <c r="AP1837" i="6" s="1"/>
  <c r="F1831" i="6"/>
  <c r="AP1831" i="6" s="1"/>
  <c r="AS1831" i="6" s="1"/>
  <c r="AU1831" i="6" s="1"/>
  <c r="F1825" i="6"/>
  <c r="AP1825" i="6" s="1"/>
  <c r="F1810" i="6"/>
  <c r="AP1810" i="6" s="1"/>
  <c r="F1804" i="6"/>
  <c r="AP1804" i="6" s="1"/>
  <c r="F1798" i="6"/>
  <c r="AP1798" i="6" s="1"/>
  <c r="F1793" i="6"/>
  <c r="AP1793" i="6" s="1"/>
  <c r="AS1793" i="6" s="1"/>
  <c r="AU1793" i="6" s="1"/>
  <c r="F1787" i="6"/>
  <c r="AP1787" i="6" s="1"/>
  <c r="F1772" i="6"/>
  <c r="AP1772" i="6" s="1"/>
  <c r="F1766" i="6"/>
  <c r="AP1766" i="6" s="1"/>
  <c r="AS1766" i="6" s="1"/>
  <c r="AU1766" i="6" s="1"/>
  <c r="F1761" i="6"/>
  <c r="AP1761" i="6" s="1"/>
  <c r="AS1761" i="6" s="1"/>
  <c r="AU1761" i="6" s="1"/>
  <c r="F1756" i="6"/>
  <c r="AP1756" i="6" s="1"/>
  <c r="F1750" i="6"/>
  <c r="AP1750" i="6" s="1"/>
  <c r="F1735" i="6"/>
  <c r="AP1735" i="6" s="1"/>
  <c r="F1729" i="6"/>
  <c r="AP1729" i="6" s="1"/>
  <c r="F1723" i="6"/>
  <c r="AP1723" i="6" s="1"/>
  <c r="AS1723" i="6" s="1"/>
  <c r="AU1723" i="6" s="1"/>
  <c r="F1717" i="6"/>
  <c r="AP1717" i="6" s="1"/>
  <c r="F1711" i="6"/>
  <c r="AP1711" i="6" s="1"/>
  <c r="F1695" i="6"/>
  <c r="AP1695" i="6" s="1"/>
  <c r="F1689" i="6"/>
  <c r="AP1689" i="6" s="1"/>
  <c r="F1683" i="6"/>
  <c r="AP1683" i="6" s="1"/>
  <c r="F1678" i="6"/>
  <c r="AP1678" i="6" s="1"/>
  <c r="F1672" i="6"/>
  <c r="AP1672" i="6" s="1"/>
  <c r="F1656" i="6"/>
  <c r="AP1656" i="6" s="1"/>
  <c r="F1650" i="6"/>
  <c r="AP1650" i="6" s="1"/>
  <c r="F1644" i="6"/>
  <c r="AP1644" i="6" s="1"/>
  <c r="AS1644" i="6" s="1"/>
  <c r="AU1644" i="6" s="1"/>
  <c r="F1633" i="6"/>
  <c r="AP1633" i="6" s="1"/>
  <c r="F1617" i="6"/>
  <c r="AP1617" i="6" s="1"/>
  <c r="F1612" i="6"/>
  <c r="AP1612" i="6" s="1"/>
  <c r="F1958" i="6"/>
  <c r="AP1958" i="6" s="1"/>
  <c r="F1952" i="6"/>
  <c r="AP1952" i="6" s="1"/>
  <c r="F1936" i="6"/>
  <c r="AP1936" i="6" s="1"/>
  <c r="AS1936" i="6" s="1"/>
  <c r="AU1936" i="6" s="1"/>
  <c r="F1931" i="6"/>
  <c r="AP1931" i="6" s="1"/>
  <c r="F1925" i="6"/>
  <c r="AP1925" i="6" s="1"/>
  <c r="AS1925" i="6" s="1"/>
  <c r="AU1925" i="6" s="1"/>
  <c r="F1919" i="6"/>
  <c r="AP1919" i="6" s="1"/>
  <c r="AS1920" i="6" s="1"/>
  <c r="AU1920" i="6" s="1"/>
  <c r="F1913" i="6"/>
  <c r="AP1913" i="6" s="1"/>
  <c r="F1897" i="6"/>
  <c r="AP1897" i="6" s="1"/>
  <c r="AS1897" i="6" s="1"/>
  <c r="F1891" i="6"/>
  <c r="AP1891" i="6" s="1"/>
  <c r="F1886" i="6"/>
  <c r="AP1886" i="6" s="1"/>
  <c r="AS1887" i="6" s="1"/>
  <c r="AU1887" i="6" s="1"/>
  <c r="F1880" i="6"/>
  <c r="AP1880" i="6" s="1"/>
  <c r="AS1881" i="6" s="1"/>
  <c r="AU1881" i="6" s="1"/>
  <c r="F1874" i="6"/>
  <c r="AP1874" i="6" s="1"/>
  <c r="F1859" i="6"/>
  <c r="AP1859" i="6" s="1"/>
  <c r="F1853" i="6"/>
  <c r="AP1853" i="6" s="1"/>
  <c r="F1847" i="6"/>
  <c r="AP1847" i="6" s="1"/>
  <c r="F1841" i="6"/>
  <c r="AP1841" i="6" s="1"/>
  <c r="F1835" i="6"/>
  <c r="AP1835" i="6" s="1"/>
  <c r="F1820" i="6"/>
  <c r="AP1820" i="6" s="1"/>
  <c r="F1814" i="6"/>
  <c r="AP1814" i="6" s="1"/>
  <c r="AS1815" i="6" s="1"/>
  <c r="AU1815" i="6" s="1"/>
  <c r="F1808" i="6"/>
  <c r="AP1808" i="6" s="1"/>
  <c r="F1802" i="6"/>
  <c r="AP1802" i="6" s="1"/>
  <c r="AS1803" i="6" s="1"/>
  <c r="AU1803" i="6" s="1"/>
  <c r="F1781" i="6"/>
  <c r="AP1781" i="6" s="1"/>
  <c r="F1775" i="6"/>
  <c r="AP1775" i="6" s="1"/>
  <c r="F1770" i="6"/>
  <c r="AP1770" i="6" s="1"/>
  <c r="AS1771" i="6" s="1"/>
  <c r="AU1771" i="6" s="1"/>
  <c r="F1764" i="6"/>
  <c r="AP1764" i="6" s="1"/>
  <c r="F1744" i="6"/>
  <c r="AP1744" i="6" s="1"/>
  <c r="F1733" i="6"/>
  <c r="AP1733" i="6" s="1"/>
  <c r="F1727" i="6"/>
  <c r="AP1727" i="6" s="1"/>
  <c r="F1721" i="6"/>
  <c r="AP1721" i="6" s="1"/>
  <c r="AS1722" i="6" s="1"/>
  <c r="AU1722" i="6" s="1"/>
  <c r="F1705" i="6"/>
  <c r="AP1705" i="6" s="1"/>
  <c r="F1699" i="6"/>
  <c r="AP1699" i="6" s="1"/>
  <c r="F1693" i="6"/>
  <c r="AP1693" i="6" s="1"/>
  <c r="F1687" i="6"/>
  <c r="AP1687" i="6" s="1"/>
  <c r="F1666" i="6"/>
  <c r="AP1666" i="6" s="1"/>
  <c r="F1660" i="6"/>
  <c r="AP1660" i="6" s="1"/>
  <c r="F1654" i="6"/>
  <c r="AP1654" i="6" s="1"/>
  <c r="F1648" i="6"/>
  <c r="AP1648" i="6" s="1"/>
  <c r="F1642" i="6"/>
  <c r="AP1642" i="6" s="1"/>
  <c r="F1627" i="6"/>
  <c r="AP1627" i="6" s="1"/>
  <c r="F1621" i="6"/>
  <c r="AP1621" i="6" s="1"/>
  <c r="AS1622" i="6" s="1"/>
  <c r="AU1622" i="6" s="1"/>
  <c r="F1615" i="6"/>
  <c r="AP1615" i="6" s="1"/>
  <c r="F1610" i="6"/>
  <c r="AP1610" i="6" s="1"/>
  <c r="F1604" i="6"/>
  <c r="AP1604" i="6" s="1"/>
  <c r="F1588" i="6"/>
  <c r="AP1588" i="6" s="1"/>
  <c r="F1583" i="6"/>
  <c r="AP1583" i="6" s="1"/>
  <c r="F1577" i="6"/>
  <c r="AP1577" i="6" s="1"/>
  <c r="F1571" i="6"/>
  <c r="AP1571" i="6" s="1"/>
  <c r="F1565" i="6"/>
  <c r="AP1565" i="6" s="1"/>
  <c r="F1549" i="6"/>
  <c r="AP1549" i="6" s="1"/>
  <c r="F1544" i="6"/>
  <c r="AP1544" i="6" s="1"/>
  <c r="F1538" i="6"/>
  <c r="AP1538" i="6" s="1"/>
  <c r="F1532" i="6"/>
  <c r="AP1532" i="6" s="1"/>
  <c r="F1526" i="6"/>
  <c r="AP1526" i="6" s="1"/>
  <c r="AS1527" i="6" s="1"/>
  <c r="AU1527" i="6" s="1"/>
  <c r="F1512" i="6"/>
  <c r="AP1512" i="6" s="1"/>
  <c r="F1507" i="6"/>
  <c r="AP1507" i="6" s="1"/>
  <c r="F1501" i="6"/>
  <c r="AP1501" i="6" s="1"/>
  <c r="F1495" i="6"/>
  <c r="AP1495" i="6" s="1"/>
  <c r="F1489" i="6"/>
  <c r="AP1489" i="6" s="1"/>
  <c r="F1474" i="6"/>
  <c r="AP1474" i="6" s="1"/>
  <c r="F1468" i="6"/>
  <c r="AP1468" i="6" s="1"/>
  <c r="F1462" i="6"/>
  <c r="AP1462" i="6" s="1"/>
  <c r="AS1463" i="6" s="1"/>
  <c r="AU1463" i="6" s="1"/>
  <c r="F1456" i="6"/>
  <c r="AP1456" i="6" s="1"/>
  <c r="AS1457" i="6" s="1"/>
  <c r="AU1457" i="6" s="1"/>
  <c r="F781" i="6"/>
  <c r="AP781" i="6" s="1"/>
  <c r="F1858" i="6"/>
  <c r="AP1858" i="6" s="1"/>
  <c r="F1852" i="6"/>
  <c r="AP1852" i="6" s="1"/>
  <c r="F1846" i="6"/>
  <c r="AP1846" i="6" s="1"/>
  <c r="F1840" i="6"/>
  <c r="AP1840" i="6" s="1"/>
  <c r="F1819" i="6"/>
  <c r="AP1819" i="6" s="1"/>
  <c r="F1813" i="6"/>
  <c r="AP1813" i="6" s="1"/>
  <c r="F1807" i="6"/>
  <c r="AP1807" i="6" s="1"/>
  <c r="F1801" i="6"/>
  <c r="AP1801" i="6" s="1"/>
  <c r="F1786" i="6"/>
  <c r="AP1786" i="6" s="1"/>
  <c r="F1780" i="6"/>
  <c r="AP1780" i="6" s="1"/>
  <c r="F1774" i="6"/>
  <c r="AP1774" i="6" s="1"/>
  <c r="F1769" i="6"/>
  <c r="AP1769" i="6" s="1"/>
  <c r="F1749" i="6"/>
  <c r="AP1749" i="6" s="1"/>
  <c r="F1743" i="6"/>
  <c r="AP1743" i="6" s="1"/>
  <c r="F1738" i="6"/>
  <c r="AP1738" i="6" s="1"/>
  <c r="AS1739" i="6" s="1"/>
  <c r="AU1739" i="6" s="1"/>
  <c r="F1732" i="6"/>
  <c r="AP1732" i="6" s="1"/>
  <c r="F1726" i="6"/>
  <c r="AP1726" i="6" s="1"/>
  <c r="F1710" i="6"/>
  <c r="AP1710" i="6" s="1"/>
  <c r="F1704" i="6"/>
  <c r="AP1704" i="6" s="1"/>
  <c r="F1698" i="6"/>
  <c r="AP1698" i="6" s="1"/>
  <c r="F1692" i="6"/>
  <c r="AP1692" i="6" s="1"/>
  <c r="F1686" i="6"/>
  <c r="AP1686" i="6" s="1"/>
  <c r="AS1687" i="6" s="1"/>
  <c r="AU1687" i="6" s="1"/>
  <c r="F1671" i="6"/>
  <c r="AP1671" i="6" s="1"/>
  <c r="F1665" i="6"/>
  <c r="AP1665" i="6" s="1"/>
  <c r="F1659" i="6"/>
  <c r="AP1659" i="6" s="1"/>
  <c r="F1653" i="6"/>
  <c r="AP1653" i="6" s="1"/>
  <c r="F1647" i="6"/>
  <c r="AP1647" i="6" s="1"/>
  <c r="F1632" i="6"/>
  <c r="AP1632" i="6" s="1"/>
  <c r="F1626" i="6"/>
  <c r="AP1626" i="6" s="1"/>
  <c r="F1620" i="6"/>
  <c r="AP1620" i="6" s="1"/>
  <c r="F1614" i="6"/>
  <c r="AP1614" i="6" s="1"/>
  <c r="F1609" i="6"/>
  <c r="AP1609" i="6" s="1"/>
  <c r="F1593" i="6"/>
  <c r="AP1593" i="6" s="1"/>
  <c r="F1587" i="6"/>
  <c r="AP1587" i="6" s="1"/>
  <c r="F1582" i="6"/>
  <c r="AP1582" i="6" s="1"/>
  <c r="F1576" i="6"/>
  <c r="AP1576" i="6" s="1"/>
  <c r="F1570" i="6"/>
  <c r="AP1570" i="6" s="1"/>
  <c r="F1554" i="6"/>
  <c r="AP1554" i="6" s="1"/>
  <c r="AS1555" i="6" s="1"/>
  <c r="AU1555" i="6" s="1"/>
  <c r="F1548" i="6"/>
  <c r="AP1548" i="6" s="1"/>
  <c r="F1543" i="6"/>
  <c r="AP1543" i="6" s="1"/>
  <c r="F1537" i="6"/>
  <c r="AP1537" i="6" s="1"/>
  <c r="F1531" i="6"/>
  <c r="AP1531" i="6" s="1"/>
  <c r="F1516" i="6"/>
  <c r="AP1516" i="6" s="1"/>
  <c r="F1511" i="6"/>
  <c r="AP1511" i="6" s="1"/>
  <c r="F1506" i="6"/>
  <c r="AP1506" i="6" s="1"/>
  <c r="F1500" i="6"/>
  <c r="AP1500" i="6" s="1"/>
  <c r="F1494" i="6"/>
  <c r="AP1494" i="6" s="1"/>
  <c r="F1479" i="6"/>
  <c r="AP1479" i="6" s="1"/>
  <c r="F1473" i="6"/>
  <c r="AP1473" i="6" s="1"/>
  <c r="F1467" i="6"/>
  <c r="AP1467" i="6" s="1"/>
  <c r="F1461" i="6"/>
  <c r="AP1461" i="6" s="1"/>
  <c r="F1455" i="6"/>
  <c r="AP1455" i="6" s="1"/>
  <c r="F1439" i="6"/>
  <c r="AP1439" i="6" s="1"/>
  <c r="F1433" i="6"/>
  <c r="AP1433" i="6" s="1"/>
  <c r="F1428" i="6"/>
  <c r="AP1428" i="6" s="1"/>
  <c r="F1422" i="6"/>
  <c r="AP1422" i="6" s="1"/>
  <c r="F1416" i="6"/>
  <c r="AP1416" i="6" s="1"/>
  <c r="F1400" i="6"/>
  <c r="AP1400" i="6" s="1"/>
  <c r="F1394" i="6"/>
  <c r="AP1394" i="6" s="1"/>
  <c r="F1388" i="6"/>
  <c r="AP1388" i="6" s="1"/>
  <c r="F1383" i="6"/>
  <c r="AP1383" i="6" s="1"/>
  <c r="F1377" i="6"/>
  <c r="AP1377" i="6" s="1"/>
  <c r="F1362" i="6"/>
  <c r="AP1362" i="6" s="1"/>
  <c r="F1356" i="6"/>
  <c r="AP1356" i="6" s="1"/>
  <c r="F1350" i="6"/>
  <c r="AP1350" i="6" s="1"/>
  <c r="F1344" i="6"/>
  <c r="AP1344" i="6" s="1"/>
  <c r="F1338" i="6"/>
  <c r="AP1338" i="6" s="1"/>
  <c r="F1322" i="6"/>
  <c r="AP1322" i="6" s="1"/>
  <c r="F1317" i="6"/>
  <c r="AP1317" i="6" s="1"/>
  <c r="F1311" i="6"/>
  <c r="AP1311" i="6" s="1"/>
  <c r="F1305" i="6"/>
  <c r="AP1305" i="6" s="1"/>
  <c r="F1299" i="6"/>
  <c r="AP1299" i="6" s="1"/>
  <c r="F1284" i="6"/>
  <c r="AP1284" i="6" s="1"/>
  <c r="F1278" i="6"/>
  <c r="AP1278" i="6" s="1"/>
  <c r="F1272" i="6"/>
  <c r="AP1272" i="6" s="1"/>
  <c r="F1267" i="6"/>
  <c r="AP1267" i="6" s="1"/>
  <c r="F1261" i="6"/>
  <c r="AP1261" i="6" s="1"/>
  <c r="F1247" i="6"/>
  <c r="AP1247" i="6" s="1"/>
  <c r="F995" i="6"/>
  <c r="AP995" i="6" s="1"/>
  <c r="F1241" i="6"/>
  <c r="AP1241" i="6" s="1"/>
  <c r="F1236" i="6"/>
  <c r="AP1236" i="6" s="1"/>
  <c r="F984" i="6"/>
  <c r="AP984" i="6" s="1"/>
  <c r="F1230" i="6"/>
  <c r="AP1230" i="6" s="1"/>
  <c r="F978" i="6"/>
  <c r="AP978" i="6" s="1"/>
  <c r="AS979" i="6" s="1"/>
  <c r="AU979" i="6" s="1"/>
  <c r="F1224" i="6"/>
  <c r="AP1224" i="6" s="1"/>
  <c r="F1208" i="6"/>
  <c r="AP1208" i="6" s="1"/>
  <c r="F956" i="6"/>
  <c r="AP956" i="6" s="1"/>
  <c r="AS956" i="6" s="1"/>
  <c r="AU956" i="6" s="1"/>
  <c r="F1202" i="6"/>
  <c r="AP1202" i="6" s="1"/>
  <c r="F950" i="6"/>
  <c r="AP950" i="6" s="1"/>
  <c r="F1851" i="6"/>
  <c r="AP1851" i="6" s="1"/>
  <c r="F1845" i="6"/>
  <c r="AP1845" i="6" s="1"/>
  <c r="F1829" i="6"/>
  <c r="AP1829" i="6" s="1"/>
  <c r="F1824" i="6"/>
  <c r="AP1824" i="6" s="1"/>
  <c r="F1818" i="6"/>
  <c r="AP1818" i="6" s="1"/>
  <c r="F1812" i="6"/>
  <c r="AP1812" i="6" s="1"/>
  <c r="F1806" i="6"/>
  <c r="AP1806" i="6" s="1"/>
  <c r="F1791" i="6"/>
  <c r="AP1791" i="6" s="1"/>
  <c r="F1785" i="6"/>
  <c r="AP1785" i="6" s="1"/>
  <c r="F1779" i="6"/>
  <c r="AP1779" i="6" s="1"/>
  <c r="F1773" i="6"/>
  <c r="AP1773" i="6" s="1"/>
  <c r="AS1773" i="6" s="1"/>
  <c r="AU1773" i="6" s="1"/>
  <c r="F1768" i="6"/>
  <c r="AP1768" i="6" s="1"/>
  <c r="F1754" i="6"/>
  <c r="AP1754" i="6" s="1"/>
  <c r="F1748" i="6"/>
  <c r="AP1748" i="6" s="1"/>
  <c r="F1742" i="6"/>
  <c r="AP1742" i="6" s="1"/>
  <c r="F1737" i="6"/>
  <c r="AP1737" i="6" s="1"/>
  <c r="F1731" i="6"/>
  <c r="AP1731" i="6" s="1"/>
  <c r="F1715" i="6"/>
  <c r="AP1715" i="6" s="1"/>
  <c r="F1709" i="6"/>
  <c r="AP1709" i="6" s="1"/>
  <c r="F1703" i="6"/>
  <c r="AP1703" i="6" s="1"/>
  <c r="F1697" i="6"/>
  <c r="AP1697" i="6" s="1"/>
  <c r="F1691" i="6"/>
  <c r="AP1691" i="6" s="1"/>
  <c r="F1676" i="6"/>
  <c r="AP1676" i="6" s="1"/>
  <c r="F1670" i="6"/>
  <c r="AP1670" i="6" s="1"/>
  <c r="F1664" i="6"/>
  <c r="AP1664" i="6" s="1"/>
  <c r="F1658" i="6"/>
  <c r="AP1658" i="6" s="1"/>
  <c r="F1652" i="6"/>
  <c r="AP1652" i="6" s="1"/>
  <c r="F1637" i="6"/>
  <c r="AP1637" i="6" s="1"/>
  <c r="F1631" i="6"/>
  <c r="AP1631" i="6" s="1"/>
  <c r="AS1631" i="6" s="1"/>
  <c r="AU1631" i="6" s="1"/>
  <c r="F1625" i="6"/>
  <c r="AP1625" i="6" s="1"/>
  <c r="F1619" i="6"/>
  <c r="AP1619" i="6" s="1"/>
  <c r="F1598" i="6"/>
  <c r="AP1598" i="6" s="1"/>
  <c r="F1592" i="6"/>
  <c r="AP1592" i="6" s="1"/>
  <c r="F1586" i="6"/>
  <c r="AP1586" i="6" s="1"/>
  <c r="F1581" i="6"/>
  <c r="AP1581" i="6" s="1"/>
  <c r="F1575" i="6"/>
  <c r="AP1575" i="6" s="1"/>
  <c r="F1559" i="6"/>
  <c r="AP1559" i="6" s="1"/>
  <c r="F1553" i="6"/>
  <c r="AP1553" i="6" s="1"/>
  <c r="F1547" i="6"/>
  <c r="AP1547" i="6" s="1"/>
  <c r="F1542" i="6"/>
  <c r="AP1542" i="6" s="1"/>
  <c r="F1536" i="6"/>
  <c r="AP1536" i="6" s="1"/>
  <c r="F1521" i="6"/>
  <c r="AP1521" i="6" s="1"/>
  <c r="F1515" i="6"/>
  <c r="AP1515" i="6" s="1"/>
  <c r="F1510" i="6"/>
  <c r="AP1510" i="6" s="1"/>
  <c r="F1505" i="6"/>
  <c r="AP1505" i="6" s="1"/>
  <c r="AS1506" i="6" s="1"/>
  <c r="AU1506" i="6" s="1"/>
  <c r="F1499" i="6"/>
  <c r="AP1499" i="6" s="1"/>
  <c r="F1484" i="6"/>
  <c r="AP1484" i="6" s="1"/>
  <c r="F1478" i="6"/>
  <c r="AP1478" i="6" s="1"/>
  <c r="F1472" i="6"/>
  <c r="AP1472" i="6" s="1"/>
  <c r="F1466" i="6"/>
  <c r="AP1466" i="6" s="1"/>
  <c r="F1460" i="6"/>
  <c r="AP1460" i="6" s="1"/>
  <c r="F1444" i="6"/>
  <c r="AP1444" i="6" s="1"/>
  <c r="F1438" i="6"/>
  <c r="AP1438" i="6" s="1"/>
  <c r="F1432" i="6"/>
  <c r="AP1432" i="6" s="1"/>
  <c r="F1427" i="6"/>
  <c r="AP1427" i="6" s="1"/>
  <c r="F1421" i="6"/>
  <c r="AP1421" i="6" s="1"/>
  <c r="F1405" i="6"/>
  <c r="AP1405" i="6" s="1"/>
  <c r="F1399" i="6"/>
  <c r="AP1399" i="6" s="1"/>
  <c r="F1393" i="6"/>
  <c r="AP1393" i="6" s="1"/>
  <c r="F1387" i="6"/>
  <c r="AP1387" i="6" s="1"/>
  <c r="F1382" i="6"/>
  <c r="AP1382" i="6" s="1"/>
  <c r="AS1383" i="6" s="1"/>
  <c r="AU1383" i="6" s="1"/>
  <c r="F1366" i="6"/>
  <c r="AP1366" i="6" s="1"/>
  <c r="F1361" i="6"/>
  <c r="AP1361" i="6" s="1"/>
  <c r="F1355" i="6"/>
  <c r="AP1355" i="6" s="1"/>
  <c r="F1349" i="6"/>
  <c r="AP1349" i="6" s="1"/>
  <c r="F1343" i="6"/>
  <c r="AP1343" i="6" s="1"/>
  <c r="F1327" i="6"/>
  <c r="AP1327" i="6" s="1"/>
  <c r="F1321" i="6"/>
  <c r="AP1321" i="6" s="1"/>
  <c r="F1316" i="6"/>
  <c r="AP1316" i="6" s="1"/>
  <c r="F1310" i="6"/>
  <c r="AP1310" i="6" s="1"/>
  <c r="F1304" i="6"/>
  <c r="AP1304" i="6" s="1"/>
  <c r="F1289" i="6"/>
  <c r="AP1289" i="6" s="1"/>
  <c r="F1283" i="6"/>
  <c r="AP1283" i="6" s="1"/>
  <c r="F1277" i="6"/>
  <c r="AP1277" i="6" s="1"/>
  <c r="F1271" i="6"/>
  <c r="AP1271" i="6" s="1"/>
  <c r="F1266" i="6"/>
  <c r="AP1266" i="6" s="1"/>
  <c r="F1252" i="6"/>
  <c r="AP1252" i="6" s="1"/>
  <c r="F1000" i="6"/>
  <c r="AP1000" i="6" s="1"/>
  <c r="AS1001" i="6" s="1"/>
  <c r="AU1001" i="6" s="1"/>
  <c r="F1246" i="6"/>
  <c r="AP1246" i="6" s="1"/>
  <c r="F994" i="6"/>
  <c r="AP994" i="6" s="1"/>
  <c r="F1856" i="6"/>
  <c r="AP1856" i="6" s="1"/>
  <c r="F1850" i="6"/>
  <c r="AP1850" i="6" s="1"/>
  <c r="F1834" i="6"/>
  <c r="AP1834" i="6" s="1"/>
  <c r="F1828" i="6"/>
  <c r="AP1828" i="6" s="1"/>
  <c r="F1823" i="6"/>
  <c r="AP1823" i="6" s="1"/>
  <c r="AS1824" i="6" s="1"/>
  <c r="AU1824" i="6" s="1"/>
  <c r="F1817" i="6"/>
  <c r="AP1817" i="6" s="1"/>
  <c r="F1811" i="6"/>
  <c r="AP1811" i="6" s="1"/>
  <c r="F1796" i="6"/>
  <c r="AP1796" i="6" s="1"/>
  <c r="F1790" i="6"/>
  <c r="AP1790" i="6" s="1"/>
  <c r="F1784" i="6"/>
  <c r="AP1784" i="6" s="1"/>
  <c r="AS1785" i="6" s="1"/>
  <c r="AU1785" i="6" s="1"/>
  <c r="F1778" i="6"/>
  <c r="AP1778" i="6" s="1"/>
  <c r="F1759" i="6"/>
  <c r="AP1759" i="6" s="1"/>
  <c r="F1753" i="6"/>
  <c r="AP1753" i="6" s="1"/>
  <c r="F1747" i="6"/>
  <c r="AP1747" i="6" s="1"/>
  <c r="F1741" i="6"/>
  <c r="AP1741" i="6" s="1"/>
  <c r="F1736" i="6"/>
  <c r="AP1736" i="6" s="1"/>
  <c r="F1720" i="6"/>
  <c r="AP1720" i="6" s="1"/>
  <c r="F1714" i="6"/>
  <c r="AP1714" i="6" s="1"/>
  <c r="F1708" i="6"/>
  <c r="AP1708" i="6" s="1"/>
  <c r="F1702" i="6"/>
  <c r="AP1702" i="6" s="1"/>
  <c r="F1696" i="6"/>
  <c r="AP1696" i="6" s="1"/>
  <c r="F1681" i="6"/>
  <c r="AP1681" i="6" s="1"/>
  <c r="AS1682" i="6" s="1"/>
  <c r="AU1682" i="6" s="1"/>
  <c r="F1675" i="6"/>
  <c r="AP1675" i="6" s="1"/>
  <c r="F1669" i="6"/>
  <c r="AP1669" i="6" s="1"/>
  <c r="F1663" i="6"/>
  <c r="AP1663" i="6" s="1"/>
  <c r="AS1663" i="6" s="1"/>
  <c r="AU1663" i="6" s="1"/>
  <c r="F1657" i="6"/>
  <c r="AP1657" i="6" s="1"/>
  <c r="F1641" i="6"/>
  <c r="AP1641" i="6" s="1"/>
  <c r="F1636" i="6"/>
  <c r="AP1636" i="6" s="1"/>
  <c r="F1630" i="6"/>
  <c r="AP1630" i="6" s="1"/>
  <c r="F1624" i="6"/>
  <c r="AP1624" i="6" s="1"/>
  <c r="F1618" i="6"/>
  <c r="AP1618" i="6" s="1"/>
  <c r="F1603" i="6"/>
  <c r="AP1603" i="6" s="1"/>
  <c r="F1597" i="6"/>
  <c r="AP1597" i="6" s="1"/>
  <c r="F1591" i="6"/>
  <c r="AP1591" i="6" s="1"/>
  <c r="F1585" i="6"/>
  <c r="AP1585" i="6" s="1"/>
  <c r="F1580" i="6"/>
  <c r="AP1580" i="6" s="1"/>
  <c r="F1564" i="6"/>
  <c r="AP1564" i="6" s="1"/>
  <c r="F1558" i="6"/>
  <c r="AP1558" i="6" s="1"/>
  <c r="F1552" i="6"/>
  <c r="AP1552" i="6" s="1"/>
  <c r="F1546" i="6"/>
  <c r="AP1546" i="6" s="1"/>
  <c r="F1541" i="6"/>
  <c r="AP1541" i="6" s="1"/>
  <c r="F1525" i="6"/>
  <c r="AP1525" i="6" s="1"/>
  <c r="F1520" i="6"/>
  <c r="AP1520" i="6" s="1"/>
  <c r="F1514" i="6"/>
  <c r="AP1514" i="6" s="1"/>
  <c r="F1509" i="6"/>
  <c r="AP1509" i="6" s="1"/>
  <c r="AS1510" i="6" s="1"/>
  <c r="AU1510" i="6" s="1"/>
  <c r="F1504" i="6"/>
  <c r="AP1504" i="6" s="1"/>
  <c r="F1488" i="6"/>
  <c r="AP1488" i="6" s="1"/>
  <c r="F1483" i="6"/>
  <c r="AP1483" i="6" s="1"/>
  <c r="F1477" i="6"/>
  <c r="AP1477" i="6" s="1"/>
  <c r="F1471" i="6"/>
  <c r="AP1471" i="6" s="1"/>
  <c r="F1465" i="6"/>
  <c r="AP1465" i="6" s="1"/>
  <c r="AS1465" i="6" s="1"/>
  <c r="AU1465" i="6" s="1"/>
  <c r="F1449" i="6"/>
  <c r="AP1449" i="6" s="1"/>
  <c r="F1443" i="6"/>
  <c r="AP1443" i="6" s="1"/>
  <c r="AS1444" i="6" s="1"/>
  <c r="AU1444" i="6" s="1"/>
  <c r="F1437" i="6"/>
  <c r="AP1437" i="6" s="1"/>
  <c r="F1431" i="6"/>
  <c r="AP1431" i="6" s="1"/>
  <c r="F1426" i="6"/>
  <c r="AP1426" i="6" s="1"/>
  <c r="F1410" i="6"/>
  <c r="AP1410" i="6" s="1"/>
  <c r="F1404" i="6"/>
  <c r="AP1404" i="6" s="1"/>
  <c r="F1398" i="6"/>
  <c r="AP1398" i="6" s="1"/>
  <c r="F1392" i="6"/>
  <c r="AP1392" i="6" s="1"/>
  <c r="F1371" i="6"/>
  <c r="AP1371" i="6" s="1"/>
  <c r="F1365" i="6"/>
  <c r="AP1365" i="6" s="1"/>
  <c r="F1360" i="6"/>
  <c r="AP1360" i="6" s="1"/>
  <c r="F1354" i="6"/>
  <c r="AP1354" i="6" s="1"/>
  <c r="F1348" i="6"/>
  <c r="AP1348" i="6" s="1"/>
  <c r="F1332" i="6"/>
  <c r="AP1332" i="6" s="1"/>
  <c r="F1326" i="6"/>
  <c r="AP1326" i="6" s="1"/>
  <c r="F1320" i="6"/>
  <c r="AP1320" i="6" s="1"/>
  <c r="F1315" i="6"/>
  <c r="AP1315" i="6" s="1"/>
  <c r="F1309" i="6"/>
  <c r="AP1309" i="6" s="1"/>
  <c r="F1293" i="6"/>
  <c r="AP1293" i="6" s="1"/>
  <c r="F1288" i="6"/>
  <c r="AP1288" i="6" s="1"/>
  <c r="F1282" i="6"/>
  <c r="AP1282" i="6" s="1"/>
  <c r="AS1283" i="6" s="1"/>
  <c r="AU1283" i="6" s="1"/>
  <c r="F1276" i="6"/>
  <c r="AP1276" i="6" s="1"/>
  <c r="F1251" i="6"/>
  <c r="AP1251" i="6" s="1"/>
  <c r="F999" i="6"/>
  <c r="AP999" i="6" s="1"/>
  <c r="F1245" i="6"/>
  <c r="AP1245" i="6" s="1"/>
  <c r="F993" i="6"/>
  <c r="AP993" i="6" s="1"/>
  <c r="F1239" i="6"/>
  <c r="AP1239" i="6" s="1"/>
  <c r="F987" i="6"/>
  <c r="AP987" i="6" s="1"/>
  <c r="F1234" i="6"/>
  <c r="AP1234" i="6" s="1"/>
  <c r="F1218" i="6"/>
  <c r="AP1218" i="6" s="1"/>
  <c r="F966" i="6"/>
  <c r="AP966" i="6" s="1"/>
  <c r="AS966" i="6" s="1"/>
  <c r="AU966" i="6" s="1"/>
  <c r="F1212" i="6"/>
  <c r="AP1212" i="6" s="1"/>
  <c r="F960" i="6"/>
  <c r="AP960" i="6" s="1"/>
  <c r="AS960" i="6" s="1"/>
  <c r="AU960" i="6" s="1"/>
  <c r="F1206" i="6"/>
  <c r="AP1206" i="6" s="1"/>
  <c r="F954" i="6"/>
  <c r="AP954" i="6" s="1"/>
  <c r="F1200" i="6"/>
  <c r="AP1200" i="6" s="1"/>
  <c r="F948" i="6"/>
  <c r="AP948" i="6" s="1"/>
  <c r="F1194" i="6"/>
  <c r="AP1194" i="6" s="1"/>
  <c r="F1179" i="6"/>
  <c r="AP1179" i="6" s="1"/>
  <c r="F926" i="6"/>
  <c r="AP926" i="6" s="1"/>
  <c r="F1173" i="6"/>
  <c r="AP1173" i="6" s="1"/>
  <c r="F921" i="6"/>
  <c r="AP921" i="6" s="1"/>
  <c r="AS921" i="6" s="1"/>
  <c r="AU921" i="6" s="1"/>
  <c r="F1167" i="6"/>
  <c r="AP1167" i="6" s="1"/>
  <c r="F915" i="6"/>
  <c r="AP915" i="6" s="1"/>
  <c r="AS916" i="6" s="1"/>
  <c r="AU916" i="6" s="1"/>
  <c r="F1161" i="6"/>
  <c r="AP1161" i="6" s="1"/>
  <c r="F1155" i="6"/>
  <c r="AP1155" i="6" s="1"/>
  <c r="F1139" i="6"/>
  <c r="AP1139" i="6" s="1"/>
  <c r="F887" i="6"/>
  <c r="AP887" i="6" s="1"/>
  <c r="F1134" i="6"/>
  <c r="AP1134" i="6" s="1"/>
  <c r="F882" i="6"/>
  <c r="AP882" i="6" s="1"/>
  <c r="F1128" i="6"/>
  <c r="AP1128" i="6" s="1"/>
  <c r="F876" i="6"/>
  <c r="AP876" i="6" s="1"/>
  <c r="AS877" i="6" s="1"/>
  <c r="AU877" i="6" s="1"/>
  <c r="F1122" i="6"/>
  <c r="AP1122" i="6" s="1"/>
  <c r="F870" i="6"/>
  <c r="AP870" i="6" s="1"/>
  <c r="AS870" i="6" s="1"/>
  <c r="AU870" i="6" s="1"/>
  <c r="F1101" i="6"/>
  <c r="AP1101" i="6" s="1"/>
  <c r="F849" i="6"/>
  <c r="AP849" i="6" s="1"/>
  <c r="F1095" i="6"/>
  <c r="AP1095" i="6" s="1"/>
  <c r="F843" i="6"/>
  <c r="AP843" i="6" s="1"/>
  <c r="F837" i="6"/>
  <c r="AP837" i="6" s="1"/>
  <c r="AS838" i="6" s="1"/>
  <c r="AU838" i="6" s="1"/>
  <c r="F1899" i="6"/>
  <c r="AP1899" i="6" s="1"/>
  <c r="F1893" i="6"/>
  <c r="AP1893" i="6" s="1"/>
  <c r="F1878" i="6"/>
  <c r="AP1878" i="6" s="1"/>
  <c r="F1872" i="6"/>
  <c r="AP1872" i="6" s="1"/>
  <c r="F1866" i="6"/>
  <c r="AP1866" i="6" s="1"/>
  <c r="F1861" i="6"/>
  <c r="AP1861" i="6" s="1"/>
  <c r="F1855" i="6"/>
  <c r="AP1855" i="6" s="1"/>
  <c r="AS1855" i="6" s="1"/>
  <c r="AU1855" i="6" s="1"/>
  <c r="F1839" i="6"/>
  <c r="AP1839" i="6" s="1"/>
  <c r="AS1839" i="6" s="1"/>
  <c r="AU1839" i="6" s="1"/>
  <c r="F1833" i="6"/>
  <c r="AP1833" i="6" s="1"/>
  <c r="F1827" i="6"/>
  <c r="AP1827" i="6" s="1"/>
  <c r="AS1828" i="6" s="1"/>
  <c r="AU1828" i="6" s="1"/>
  <c r="F1822" i="6"/>
  <c r="AP1822" i="6" s="1"/>
  <c r="F1816" i="6"/>
  <c r="AP1816" i="6" s="1"/>
  <c r="F1800" i="6"/>
  <c r="AP1800" i="6" s="1"/>
  <c r="F1795" i="6"/>
  <c r="AP1795" i="6" s="1"/>
  <c r="F1789" i="6"/>
  <c r="AP1789" i="6" s="1"/>
  <c r="F1783" i="6"/>
  <c r="AP1783" i="6" s="1"/>
  <c r="F1777" i="6"/>
  <c r="AP1777" i="6" s="1"/>
  <c r="F1763" i="6"/>
  <c r="AP1763" i="6" s="1"/>
  <c r="F1758" i="6"/>
  <c r="AP1758" i="6" s="1"/>
  <c r="F1752" i="6"/>
  <c r="AP1752" i="6" s="1"/>
  <c r="F1746" i="6"/>
  <c r="AP1746" i="6" s="1"/>
  <c r="F1740" i="6"/>
  <c r="AP1740" i="6" s="1"/>
  <c r="F1725" i="6"/>
  <c r="AP1725" i="6" s="1"/>
  <c r="F1719" i="6"/>
  <c r="AP1719" i="6" s="1"/>
  <c r="F1713" i="6"/>
  <c r="AP1713" i="6" s="1"/>
  <c r="F1707" i="6"/>
  <c r="AP1707" i="6" s="1"/>
  <c r="F1701" i="6"/>
  <c r="AP1701" i="6" s="1"/>
  <c r="F1685" i="6"/>
  <c r="AP1685" i="6" s="1"/>
  <c r="F1680" i="6"/>
  <c r="AP1680" i="6" s="1"/>
  <c r="F1674" i="6"/>
  <c r="AP1674" i="6" s="1"/>
  <c r="F1668" i="6"/>
  <c r="AP1668" i="6" s="1"/>
  <c r="F1662" i="6"/>
  <c r="AP1662" i="6" s="1"/>
  <c r="F1646" i="6"/>
  <c r="AP1646" i="6" s="1"/>
  <c r="F1640" i="6"/>
  <c r="AP1640" i="6" s="1"/>
  <c r="F1635" i="6"/>
  <c r="AP1635" i="6" s="1"/>
  <c r="F1629" i="6"/>
  <c r="AP1629" i="6" s="1"/>
  <c r="F1623" i="6"/>
  <c r="AP1623" i="6" s="1"/>
  <c r="F1608" i="6"/>
  <c r="AP1608" i="6" s="1"/>
  <c r="AS1609" i="6" s="1"/>
  <c r="AU1609" i="6" s="1"/>
  <c r="F1602" i="6"/>
  <c r="AP1602" i="6" s="1"/>
  <c r="F1596" i="6"/>
  <c r="AP1596" i="6" s="1"/>
  <c r="F1590" i="6"/>
  <c r="AP1590" i="6" s="1"/>
  <c r="F1584" i="6"/>
  <c r="AP1584" i="6" s="1"/>
  <c r="AS1584" i="6" s="1"/>
  <c r="AU1584" i="6" s="1"/>
  <c r="F1569" i="6"/>
  <c r="AP1569" i="6" s="1"/>
  <c r="F1563" i="6"/>
  <c r="AP1563" i="6" s="1"/>
  <c r="F1557" i="6"/>
  <c r="AP1557" i="6" s="1"/>
  <c r="F1551" i="6"/>
  <c r="AP1551" i="6" s="1"/>
  <c r="F1530" i="6"/>
  <c r="AP1530" i="6" s="1"/>
  <c r="F1524" i="6"/>
  <c r="AP1524" i="6" s="1"/>
  <c r="F1519" i="6"/>
  <c r="AP1519" i="6" s="1"/>
  <c r="F1513" i="6"/>
  <c r="AP1513" i="6" s="1"/>
  <c r="AS1514" i="6" s="1"/>
  <c r="AU1514" i="6" s="1"/>
  <c r="F1493" i="6"/>
  <c r="AP1493" i="6" s="1"/>
  <c r="F1482" i="6"/>
  <c r="AP1482" i="6" s="1"/>
  <c r="F1476" i="6"/>
  <c r="AP1476" i="6" s="1"/>
  <c r="F1470" i="6"/>
  <c r="AP1470" i="6" s="1"/>
  <c r="AS1470" i="6" s="1"/>
  <c r="AU1470" i="6" s="1"/>
  <c r="F1454" i="6"/>
  <c r="AP1454" i="6" s="1"/>
  <c r="F1448" i="6"/>
  <c r="AP1448" i="6" s="1"/>
  <c r="F1442" i="6"/>
  <c r="AP1442" i="6" s="1"/>
  <c r="F1436" i="6"/>
  <c r="AP1436" i="6" s="1"/>
  <c r="F1415" i="6"/>
  <c r="AP1415" i="6" s="1"/>
  <c r="F1409" i="6"/>
  <c r="AP1409" i="6" s="1"/>
  <c r="F1403" i="6"/>
  <c r="AP1403" i="6" s="1"/>
  <c r="F1397" i="6"/>
  <c r="AP1397" i="6" s="1"/>
  <c r="F1391" i="6"/>
  <c r="AP1391" i="6" s="1"/>
  <c r="AS1391" i="6" s="1"/>
  <c r="AU1391" i="6" s="1"/>
  <c r="F997" i="6"/>
  <c r="AP997" i="6" s="1"/>
  <c r="F885" i="6"/>
  <c r="AP885" i="6" s="1"/>
  <c r="F1826" i="6"/>
  <c r="AP1826" i="6" s="1"/>
  <c r="F1821" i="6"/>
  <c r="AP1821" i="6" s="1"/>
  <c r="F1805" i="6"/>
  <c r="AP1805" i="6" s="1"/>
  <c r="AS1806" i="6" s="1"/>
  <c r="AU1806" i="6" s="1"/>
  <c r="F1799" i="6"/>
  <c r="AP1799" i="6" s="1"/>
  <c r="F1794" i="6"/>
  <c r="AP1794" i="6" s="1"/>
  <c r="F1788" i="6"/>
  <c r="AP1788" i="6" s="1"/>
  <c r="F1782" i="6"/>
  <c r="AP1782" i="6" s="1"/>
  <c r="F1767" i="6"/>
  <c r="AP1767" i="6" s="1"/>
  <c r="F1762" i="6"/>
  <c r="AP1762" i="6" s="1"/>
  <c r="F1757" i="6"/>
  <c r="AP1757" i="6" s="1"/>
  <c r="F1751" i="6"/>
  <c r="AP1751" i="6" s="1"/>
  <c r="F1745" i="6"/>
  <c r="AP1745" i="6" s="1"/>
  <c r="F1730" i="6"/>
  <c r="AP1730" i="6" s="1"/>
  <c r="AS1731" i="6" s="1"/>
  <c r="AU1731" i="6" s="1"/>
  <c r="F1724" i="6"/>
  <c r="AP1724" i="6" s="1"/>
  <c r="F1718" i="6"/>
  <c r="AP1718" i="6" s="1"/>
  <c r="AS1718" i="6" s="1"/>
  <c r="AU1718" i="6" s="1"/>
  <c r="F1712" i="6"/>
  <c r="AP1712" i="6" s="1"/>
  <c r="F1706" i="6"/>
  <c r="AP1706" i="6" s="1"/>
  <c r="F1690" i="6"/>
  <c r="AP1690" i="6" s="1"/>
  <c r="F1684" i="6"/>
  <c r="AP1684" i="6" s="1"/>
  <c r="F1679" i="6"/>
  <c r="AP1679" i="6" s="1"/>
  <c r="F1673" i="6"/>
  <c r="AP1673" i="6" s="1"/>
  <c r="F1667" i="6"/>
  <c r="AP1667" i="6" s="1"/>
  <c r="F1651" i="6"/>
  <c r="AP1651" i="6" s="1"/>
  <c r="AS1651" i="6" s="1"/>
  <c r="AU1651" i="6" s="1"/>
  <c r="F1645" i="6"/>
  <c r="AP1645" i="6" s="1"/>
  <c r="F1639" i="6"/>
  <c r="AP1639" i="6" s="1"/>
  <c r="AS1640" i="6" s="1"/>
  <c r="AU1640" i="6" s="1"/>
  <c r="F1634" i="6"/>
  <c r="AP1634" i="6" s="1"/>
  <c r="F1628" i="6"/>
  <c r="AP1628" i="6" s="1"/>
  <c r="AS1628" i="6" s="1"/>
  <c r="AU1628" i="6" s="1"/>
  <c r="F1613" i="6"/>
  <c r="AP1613" i="6" s="1"/>
  <c r="F1607" i="6"/>
  <c r="AP1607" i="6" s="1"/>
  <c r="AS1607" i="6" s="1"/>
  <c r="AU1607" i="6" s="1"/>
  <c r="F1601" i="6"/>
  <c r="AP1601" i="6" s="1"/>
  <c r="F1595" i="6"/>
  <c r="AP1595" i="6" s="1"/>
  <c r="F1589" i="6"/>
  <c r="AP1589" i="6" s="1"/>
  <c r="F1574" i="6"/>
  <c r="AP1574" i="6" s="1"/>
  <c r="AS1574" i="6" s="1"/>
  <c r="AU1574" i="6" s="1"/>
  <c r="F1568" i="6"/>
  <c r="AP1568" i="6" s="1"/>
  <c r="AS1568" i="6" s="1"/>
  <c r="AU1568" i="6" s="1"/>
  <c r="F1562" i="6"/>
  <c r="AP1562" i="6" s="1"/>
  <c r="AS1562" i="6" s="1"/>
  <c r="AU1562" i="6" s="1"/>
  <c r="F1556" i="6"/>
  <c r="AP1556" i="6" s="1"/>
  <c r="F1550" i="6"/>
  <c r="AP1550" i="6" s="1"/>
  <c r="F1535" i="6"/>
  <c r="AP1535" i="6" s="1"/>
  <c r="AS1535" i="6" s="1"/>
  <c r="AU1535" i="6" s="1"/>
  <c r="F1529" i="6"/>
  <c r="AP1529" i="6" s="1"/>
  <c r="F1523" i="6"/>
  <c r="AP1523" i="6" s="1"/>
  <c r="F1518" i="6"/>
  <c r="AP1518" i="6" s="1"/>
  <c r="F1498" i="6"/>
  <c r="AP1498" i="6" s="1"/>
  <c r="AS1498" i="6" s="1"/>
  <c r="AU1498" i="6" s="1"/>
  <c r="F1492" i="6"/>
  <c r="AP1492" i="6" s="1"/>
  <c r="AS1492" i="6" s="1"/>
  <c r="AU1492" i="6" s="1"/>
  <c r="F1487" i="6"/>
  <c r="AP1487" i="6" s="1"/>
  <c r="F1481" i="6"/>
  <c r="AP1481" i="6" s="1"/>
  <c r="F1475" i="6"/>
  <c r="AP1475" i="6" s="1"/>
  <c r="F1459" i="6"/>
  <c r="AP1459" i="6" s="1"/>
  <c r="F1453" i="6"/>
  <c r="AP1453" i="6" s="1"/>
  <c r="F1447" i="6"/>
  <c r="AP1447" i="6" s="1"/>
  <c r="F1441" i="6"/>
  <c r="AP1441" i="6" s="1"/>
  <c r="AS1441" i="6" s="1"/>
  <c r="AU1441" i="6" s="1"/>
  <c r="F1435" i="6"/>
  <c r="AP1435" i="6" s="1"/>
  <c r="F1420" i="6"/>
  <c r="AP1420" i="6" s="1"/>
  <c r="F1414" i="6"/>
  <c r="AP1414" i="6" s="1"/>
  <c r="AS1414" i="6" s="1"/>
  <c r="AU1414" i="6" s="1"/>
  <c r="F1408" i="6"/>
  <c r="AP1408" i="6" s="1"/>
  <c r="AS1408" i="6" s="1"/>
  <c r="AU1408" i="6" s="1"/>
  <c r="F1402" i="6"/>
  <c r="AP1402" i="6" s="1"/>
  <c r="AS1402" i="6" s="1"/>
  <c r="AU1402" i="6" s="1"/>
  <c r="F1396" i="6"/>
  <c r="AP1396" i="6" s="1"/>
  <c r="F1381" i="6"/>
  <c r="AP1381" i="6" s="1"/>
  <c r="F1375" i="6"/>
  <c r="AP1375" i="6" s="1"/>
  <c r="F1369" i="6"/>
  <c r="AP1369" i="6" s="1"/>
  <c r="F1363" i="6"/>
  <c r="AP1363" i="6" s="1"/>
  <c r="F1358" i="6"/>
  <c r="AP1358" i="6" s="1"/>
  <c r="F1342" i="6"/>
  <c r="AP1342" i="6" s="1"/>
  <c r="F1336" i="6"/>
  <c r="AP1336" i="6" s="1"/>
  <c r="F1330" i="6"/>
  <c r="AP1330" i="6" s="1"/>
  <c r="F1324" i="6"/>
  <c r="AP1324" i="6" s="1"/>
  <c r="F1318" i="6"/>
  <c r="AP1318" i="6" s="1"/>
  <c r="AS1318" i="6" s="1"/>
  <c r="AU1318" i="6" s="1"/>
  <c r="F1303" i="6"/>
  <c r="AP1303" i="6" s="1"/>
  <c r="AS1304" i="6" s="1"/>
  <c r="AU1304" i="6" s="1"/>
  <c r="F1297" i="6"/>
  <c r="AP1297" i="6" s="1"/>
  <c r="F1291" i="6"/>
  <c r="AP1291" i="6" s="1"/>
  <c r="F1286" i="6"/>
  <c r="AP1286" i="6" s="1"/>
  <c r="F1280" i="6"/>
  <c r="AP1280" i="6" s="1"/>
  <c r="F1265" i="6"/>
  <c r="AP1265" i="6" s="1"/>
  <c r="F1260" i="6"/>
  <c r="AP1260" i="6" s="1"/>
  <c r="AS1261" i="6" s="1"/>
  <c r="AU1261" i="6" s="1"/>
  <c r="F1008" i="6"/>
  <c r="AP1008" i="6" s="1"/>
  <c r="F1255" i="6"/>
  <c r="AP1255" i="6" s="1"/>
  <c r="F1003" i="6"/>
  <c r="AP1003" i="6" s="1"/>
  <c r="F1228" i="6"/>
  <c r="AP1228" i="6" s="1"/>
  <c r="F976" i="6"/>
  <c r="AP976" i="6" s="1"/>
  <c r="AS976" i="6" s="1"/>
  <c r="AU976" i="6" s="1"/>
  <c r="F1222" i="6"/>
  <c r="AP1222" i="6" s="1"/>
  <c r="F970" i="6"/>
  <c r="AP970" i="6" s="1"/>
  <c r="AS970" i="6" s="1"/>
  <c r="AU970" i="6" s="1"/>
  <c r="F1216" i="6"/>
  <c r="AP1216" i="6" s="1"/>
  <c r="F964" i="6"/>
  <c r="AP964" i="6" s="1"/>
  <c r="AS965" i="6" s="1"/>
  <c r="AU965" i="6" s="1"/>
  <c r="F1210" i="6"/>
  <c r="AP1210" i="6" s="1"/>
  <c r="F958" i="6"/>
  <c r="AP958" i="6" s="1"/>
  <c r="F1188" i="6"/>
  <c r="AP1188" i="6" s="1"/>
  <c r="F936" i="6"/>
  <c r="AP936" i="6" s="1"/>
  <c r="AS936" i="6" s="1"/>
  <c r="AU936" i="6" s="1"/>
  <c r="F1182" i="6"/>
  <c r="AP1182" i="6" s="1"/>
  <c r="F930" i="6"/>
  <c r="AP930" i="6" s="1"/>
  <c r="F1177" i="6"/>
  <c r="AP1177" i="6" s="1"/>
  <c r="F924" i="6"/>
  <c r="AP924" i="6" s="1"/>
  <c r="F1171" i="6"/>
  <c r="AP1171" i="6" s="1"/>
  <c r="F919" i="6"/>
  <c r="AP919" i="6" s="1"/>
  <c r="F1149" i="6"/>
  <c r="AP1149" i="6" s="1"/>
  <c r="F897" i="6"/>
  <c r="AP897" i="6" s="1"/>
  <c r="AS898" i="6" s="1"/>
  <c r="AU898" i="6" s="1"/>
  <c r="F1143" i="6"/>
  <c r="AP1143" i="6" s="1"/>
  <c r="F891" i="6"/>
  <c r="AP891" i="6" s="1"/>
  <c r="F1132" i="6"/>
  <c r="AP1132" i="6" s="1"/>
  <c r="F880" i="6"/>
  <c r="AP880" i="6" s="1"/>
  <c r="AS880" i="6" s="1"/>
  <c r="AU880" i="6" s="1"/>
  <c r="F1110" i="6"/>
  <c r="AP1110" i="6" s="1"/>
  <c r="F858" i="6"/>
  <c r="AP858" i="6" s="1"/>
  <c r="F1099" i="6"/>
  <c r="AP1099" i="6" s="1"/>
  <c r="F847" i="6"/>
  <c r="AP847" i="6" s="1"/>
  <c r="AS848" i="6" s="1"/>
  <c r="AU848" i="6" s="1"/>
  <c r="F1093" i="6"/>
  <c r="AP1093" i="6" s="1"/>
  <c r="F841" i="6"/>
  <c r="AP841" i="6" s="1"/>
  <c r="AS841" i="6" s="1"/>
  <c r="AU841" i="6" s="1"/>
  <c r="F1066" i="6"/>
  <c r="AP1066" i="6" s="1"/>
  <c r="F814" i="6"/>
  <c r="AP814" i="6" s="1"/>
  <c r="AS814" i="6" s="1"/>
  <c r="AU814" i="6" s="1"/>
  <c r="F1060" i="6"/>
  <c r="AP1060" i="6" s="1"/>
  <c r="F808" i="6"/>
  <c r="AP808" i="6" s="1"/>
  <c r="F1054" i="6"/>
  <c r="AP1054" i="6" s="1"/>
  <c r="F802" i="6"/>
  <c r="AP802" i="6" s="1"/>
  <c r="F1027" i="6"/>
  <c r="AP1027" i="6" s="1"/>
  <c r="F775" i="6"/>
  <c r="AP775" i="6" s="1"/>
  <c r="AS776" i="6" s="1"/>
  <c r="F1021" i="6"/>
  <c r="AP1021" i="6" s="1"/>
  <c r="F769" i="6"/>
  <c r="AP769" i="6" s="1"/>
  <c r="F1016" i="6"/>
  <c r="AP1016" i="6" s="1"/>
  <c r="F764" i="6"/>
  <c r="AP764" i="6" s="1"/>
  <c r="F1376" i="6"/>
  <c r="AP1376" i="6" s="1"/>
  <c r="F1370" i="6"/>
  <c r="AP1370" i="6" s="1"/>
  <c r="F1364" i="6"/>
  <c r="AP1364" i="6" s="1"/>
  <c r="F1359" i="6"/>
  <c r="AP1359" i="6" s="1"/>
  <c r="F1353" i="6"/>
  <c r="AP1353" i="6" s="1"/>
  <c r="F1337" i="6"/>
  <c r="AP1337" i="6" s="1"/>
  <c r="F1331" i="6"/>
  <c r="AP1331" i="6" s="1"/>
  <c r="F1325" i="6"/>
  <c r="AP1325" i="6" s="1"/>
  <c r="F1319" i="6"/>
  <c r="AP1319" i="6" s="1"/>
  <c r="F1314" i="6"/>
  <c r="AP1314" i="6" s="1"/>
  <c r="F1298" i="6"/>
  <c r="AP1298" i="6" s="1"/>
  <c r="F1292" i="6"/>
  <c r="AP1292" i="6" s="1"/>
  <c r="F1287" i="6"/>
  <c r="AP1287" i="6" s="1"/>
  <c r="F1281" i="6"/>
  <c r="AP1281" i="6" s="1"/>
  <c r="F1275" i="6"/>
  <c r="AP1275" i="6" s="1"/>
  <c r="F1256" i="6"/>
  <c r="AP1256" i="6" s="1"/>
  <c r="F1250" i="6"/>
  <c r="AP1250" i="6" s="1"/>
  <c r="F1244" i="6"/>
  <c r="AP1244" i="6" s="1"/>
  <c r="F1238" i="6"/>
  <c r="AP1238" i="6" s="1"/>
  <c r="F1223" i="6"/>
  <c r="AP1223" i="6" s="1"/>
  <c r="AS1224" i="6" s="1"/>
  <c r="AU1224" i="6" s="1"/>
  <c r="F1217" i="6"/>
  <c r="AP1217" i="6" s="1"/>
  <c r="F1211" i="6"/>
  <c r="AP1211" i="6" s="1"/>
  <c r="F1205" i="6"/>
  <c r="AP1205" i="6" s="1"/>
  <c r="AS1205" i="6" s="1"/>
  <c r="AU1205" i="6" s="1"/>
  <c r="F1199" i="6"/>
  <c r="AP1199" i="6" s="1"/>
  <c r="F1183" i="6"/>
  <c r="AP1183" i="6" s="1"/>
  <c r="F1178" i="6"/>
  <c r="AP1178" i="6" s="1"/>
  <c r="F1172" i="6"/>
  <c r="AP1172" i="6" s="1"/>
  <c r="F1166" i="6"/>
  <c r="AP1166" i="6" s="1"/>
  <c r="AS1166" i="6" s="1"/>
  <c r="AU1166" i="6" s="1"/>
  <c r="F1160" i="6"/>
  <c r="AP1160" i="6" s="1"/>
  <c r="AS1161" i="6" s="1"/>
  <c r="AU1161" i="6" s="1"/>
  <c r="F1144" i="6"/>
  <c r="AP1144" i="6" s="1"/>
  <c r="F1138" i="6"/>
  <c r="AP1138" i="6" s="1"/>
  <c r="AS1139" i="6" s="1"/>
  <c r="AU1139" i="6" s="1"/>
  <c r="F1133" i="6"/>
  <c r="AP1133" i="6" s="1"/>
  <c r="F1127" i="6"/>
  <c r="AP1127" i="6" s="1"/>
  <c r="AS1128" i="6" s="1"/>
  <c r="AU1128" i="6" s="1"/>
  <c r="F1121" i="6"/>
  <c r="AP1121" i="6" s="1"/>
  <c r="F1106" i="6"/>
  <c r="AP1106" i="6" s="1"/>
  <c r="AS1106" i="6" s="1"/>
  <c r="AU1106" i="6" s="1"/>
  <c r="F1100" i="6"/>
  <c r="AP1100" i="6" s="1"/>
  <c r="F1094" i="6"/>
  <c r="AP1094" i="6" s="1"/>
  <c r="F1088" i="6"/>
  <c r="AP1088" i="6" s="1"/>
  <c r="F1082" i="6"/>
  <c r="AP1082" i="6" s="1"/>
  <c r="F1067" i="6"/>
  <c r="AP1067" i="6" s="1"/>
  <c r="F1061" i="6"/>
  <c r="AP1061" i="6" s="1"/>
  <c r="AS1062" i="6" s="1"/>
  <c r="AU1062" i="6" s="1"/>
  <c r="F1055" i="6"/>
  <c r="AP1055" i="6" s="1"/>
  <c r="AS1056" i="6" s="1"/>
  <c r="AU1056" i="6" s="1"/>
  <c r="F1049" i="6"/>
  <c r="AP1049" i="6" s="1"/>
  <c r="F1043" i="6"/>
  <c r="AP1043" i="6" s="1"/>
  <c r="F1028" i="6"/>
  <c r="AP1028" i="6" s="1"/>
  <c r="F1022" i="6"/>
  <c r="AP1022" i="6" s="1"/>
  <c r="AS1023" i="6" s="1"/>
  <c r="AU1023" i="6" s="1"/>
  <c r="F1017" i="6"/>
  <c r="AP1017" i="6" s="1"/>
  <c r="F1011" i="6"/>
  <c r="AP1011" i="6" s="1"/>
  <c r="AS1012" i="6" s="1"/>
  <c r="AU1012" i="6" s="1"/>
  <c r="F998" i="6"/>
  <c r="AP998" i="6" s="1"/>
  <c r="AS999" i="6" s="1"/>
  <c r="AU999" i="6" s="1"/>
  <c r="F886" i="6"/>
  <c r="AP886" i="6" s="1"/>
  <c r="AS887" i="6" s="1"/>
  <c r="AU887" i="6" s="1"/>
  <c r="F854" i="6"/>
  <c r="AP854" i="6" s="1"/>
  <c r="AS855" i="6" s="1"/>
  <c r="AU855" i="6" s="1"/>
  <c r="F798" i="6"/>
  <c r="AP798" i="6" s="1"/>
  <c r="AS798" i="6" s="1"/>
  <c r="AU798" i="6" s="1"/>
  <c r="F766" i="6"/>
  <c r="AP766" i="6" s="1"/>
  <c r="AS767" i="6" s="1"/>
  <c r="AU767" i="6" s="1"/>
  <c r="F1374" i="6"/>
  <c r="AP1374" i="6" s="1"/>
  <c r="AS1374" i="6" s="1"/>
  <c r="AU1374" i="6" s="1"/>
  <c r="F1368" i="6"/>
  <c r="AP1368" i="6" s="1"/>
  <c r="F1347" i="6"/>
  <c r="AP1347" i="6" s="1"/>
  <c r="F1341" i="6"/>
  <c r="AP1341" i="6" s="1"/>
  <c r="F1335" i="6"/>
  <c r="AP1335" i="6" s="1"/>
  <c r="F1329" i="6"/>
  <c r="AP1329" i="6" s="1"/>
  <c r="F1323" i="6"/>
  <c r="AP1323" i="6" s="1"/>
  <c r="F1308" i="6"/>
  <c r="AP1308" i="6" s="1"/>
  <c r="F1302" i="6"/>
  <c r="AP1302" i="6" s="1"/>
  <c r="F1296" i="6"/>
  <c r="AP1296" i="6" s="1"/>
  <c r="F1290" i="6"/>
  <c r="AP1290" i="6" s="1"/>
  <c r="F1285" i="6"/>
  <c r="AP1285" i="6" s="1"/>
  <c r="F1270" i="6"/>
  <c r="AP1270" i="6" s="1"/>
  <c r="F1264" i="6"/>
  <c r="AP1264" i="6" s="1"/>
  <c r="F1259" i="6"/>
  <c r="AP1259" i="6" s="1"/>
  <c r="F1254" i="6"/>
  <c r="AP1254" i="6" s="1"/>
  <c r="F1248" i="6"/>
  <c r="AP1248" i="6" s="1"/>
  <c r="AS1249" i="6" s="1"/>
  <c r="AU1249" i="6" s="1"/>
  <c r="F1233" i="6"/>
  <c r="AP1233" i="6" s="1"/>
  <c r="F1227" i="6"/>
  <c r="AP1227" i="6" s="1"/>
  <c r="F1221" i="6"/>
  <c r="AP1221" i="6" s="1"/>
  <c r="F1215" i="6"/>
  <c r="AP1215" i="6" s="1"/>
  <c r="F1209" i="6"/>
  <c r="AP1209" i="6" s="1"/>
  <c r="F1193" i="6"/>
  <c r="AP1193" i="6" s="1"/>
  <c r="F1187" i="6"/>
  <c r="AP1187" i="6" s="1"/>
  <c r="F1181" i="6"/>
  <c r="AP1181" i="6" s="1"/>
  <c r="F1176" i="6"/>
  <c r="AP1176" i="6" s="1"/>
  <c r="F1170" i="6"/>
  <c r="AP1170" i="6" s="1"/>
  <c r="F1154" i="6"/>
  <c r="AP1154" i="6" s="1"/>
  <c r="F1148" i="6"/>
  <c r="AP1148" i="6" s="1"/>
  <c r="F1142" i="6"/>
  <c r="AP1142" i="6" s="1"/>
  <c r="AS1143" i="6" s="1"/>
  <c r="AU1143" i="6" s="1"/>
  <c r="F1136" i="6"/>
  <c r="AP1136" i="6" s="1"/>
  <c r="F1131" i="6"/>
  <c r="AP1131" i="6" s="1"/>
  <c r="F1115" i="6"/>
  <c r="AP1115" i="6" s="1"/>
  <c r="AS1116" i="6" s="1"/>
  <c r="AU1116" i="6" s="1"/>
  <c r="F1109" i="6"/>
  <c r="AP1109" i="6" s="1"/>
  <c r="AS1110" i="6" s="1"/>
  <c r="AU1110" i="6" s="1"/>
  <c r="F1104" i="6"/>
  <c r="AP1104" i="6" s="1"/>
  <c r="F1098" i="6"/>
  <c r="AP1098" i="6" s="1"/>
  <c r="F1092" i="6"/>
  <c r="AP1092" i="6" s="1"/>
  <c r="F1076" i="6"/>
  <c r="AP1076" i="6" s="1"/>
  <c r="AS1077" i="6" s="1"/>
  <c r="AU1077" i="6" s="1"/>
  <c r="F1071" i="6"/>
  <c r="AP1071" i="6" s="1"/>
  <c r="F1065" i="6"/>
  <c r="AP1065" i="6" s="1"/>
  <c r="F1059" i="6"/>
  <c r="AP1059" i="6" s="1"/>
  <c r="F1053" i="6"/>
  <c r="AP1053" i="6" s="1"/>
  <c r="F1038" i="6"/>
  <c r="AP1038" i="6" s="1"/>
  <c r="F1032" i="6"/>
  <c r="AP1032" i="6" s="1"/>
  <c r="AS1033" i="6" s="1"/>
  <c r="AU1033" i="6" s="1"/>
  <c r="F1026" i="6"/>
  <c r="AP1026" i="6" s="1"/>
  <c r="F1020" i="6"/>
  <c r="AP1020" i="6" s="1"/>
  <c r="F1015" i="6"/>
  <c r="AP1015" i="6" s="1"/>
  <c r="F1004" i="6"/>
  <c r="AP1004" i="6" s="1"/>
  <c r="F892" i="6"/>
  <c r="AP892" i="6" s="1"/>
  <c r="F884" i="6"/>
  <c r="AP884" i="6" s="1"/>
  <c r="F852" i="6"/>
  <c r="AP852" i="6" s="1"/>
  <c r="F836" i="6"/>
  <c r="AP836" i="6" s="1"/>
  <c r="F804" i="6"/>
  <c r="AP804" i="6" s="1"/>
  <c r="AS805" i="6" s="1"/>
  <c r="AU805" i="6" s="1"/>
  <c r="F780" i="6"/>
  <c r="AP780" i="6" s="1"/>
  <c r="AS781" i="6" s="1"/>
  <c r="AU781" i="6" s="1"/>
  <c r="F1367" i="6"/>
  <c r="AP1367" i="6" s="1"/>
  <c r="F1352" i="6"/>
  <c r="AP1352" i="6" s="1"/>
  <c r="F1346" i="6"/>
  <c r="AP1346" i="6" s="1"/>
  <c r="F1340" i="6"/>
  <c r="AP1340" i="6" s="1"/>
  <c r="F1334" i="6"/>
  <c r="AP1334" i="6" s="1"/>
  <c r="F1328" i="6"/>
  <c r="AP1328" i="6" s="1"/>
  <c r="F1313" i="6"/>
  <c r="AP1313" i="6" s="1"/>
  <c r="F1307" i="6"/>
  <c r="AP1307" i="6" s="1"/>
  <c r="F1301" i="6"/>
  <c r="AP1301" i="6" s="1"/>
  <c r="F1295" i="6"/>
  <c r="AP1295" i="6" s="1"/>
  <c r="F1274" i="6"/>
  <c r="AP1274" i="6" s="1"/>
  <c r="F1269" i="6"/>
  <c r="AP1269" i="6" s="1"/>
  <c r="F1263" i="6"/>
  <c r="AP1263" i="6" s="1"/>
  <c r="F1258" i="6"/>
  <c r="AP1258" i="6" s="1"/>
  <c r="F1253" i="6"/>
  <c r="AP1253" i="6" s="1"/>
  <c r="F1237" i="6"/>
  <c r="AP1237" i="6" s="1"/>
  <c r="AS1238" i="6" s="1"/>
  <c r="AU1238" i="6" s="1"/>
  <c r="F1232" i="6"/>
  <c r="AP1232" i="6" s="1"/>
  <c r="F1226" i="6"/>
  <c r="AP1226" i="6" s="1"/>
  <c r="F1220" i="6"/>
  <c r="AP1220" i="6" s="1"/>
  <c r="F1214" i="6"/>
  <c r="AP1214" i="6" s="1"/>
  <c r="F1198" i="6"/>
  <c r="AP1198" i="6" s="1"/>
  <c r="AS1199" i="6" s="1"/>
  <c r="AU1199" i="6" s="1"/>
  <c r="F1192" i="6"/>
  <c r="AP1192" i="6" s="1"/>
  <c r="F1186" i="6"/>
  <c r="AP1186" i="6" s="1"/>
  <c r="F1180" i="6"/>
  <c r="AP1180" i="6" s="1"/>
  <c r="F1175" i="6"/>
  <c r="AP1175" i="6" s="1"/>
  <c r="F1159" i="6"/>
  <c r="AP1159" i="6" s="1"/>
  <c r="F1153" i="6"/>
  <c r="AP1153" i="6" s="1"/>
  <c r="F1147" i="6"/>
  <c r="AP1147" i="6" s="1"/>
  <c r="F1141" i="6"/>
  <c r="AP1141" i="6" s="1"/>
  <c r="F1135" i="6"/>
  <c r="AP1135" i="6" s="1"/>
  <c r="AS1135" i="6" s="1"/>
  <c r="AU1135" i="6" s="1"/>
  <c r="F1120" i="6"/>
  <c r="AP1120" i="6" s="1"/>
  <c r="F1114" i="6"/>
  <c r="AP1114" i="6" s="1"/>
  <c r="F1108" i="6"/>
  <c r="AP1108" i="6" s="1"/>
  <c r="F1103" i="6"/>
  <c r="AP1103" i="6" s="1"/>
  <c r="F1097" i="6"/>
  <c r="AP1097" i="6" s="1"/>
  <c r="F1081" i="6"/>
  <c r="AP1081" i="6" s="1"/>
  <c r="F1075" i="6"/>
  <c r="AP1075" i="6" s="1"/>
  <c r="F1070" i="6"/>
  <c r="AP1070" i="6" s="1"/>
  <c r="F1064" i="6"/>
  <c r="AP1064" i="6" s="1"/>
  <c r="F1058" i="6"/>
  <c r="AP1058" i="6" s="1"/>
  <c r="F1042" i="6"/>
  <c r="AP1042" i="6" s="1"/>
  <c r="F1037" i="6"/>
  <c r="AP1037" i="6" s="1"/>
  <c r="F1031" i="6"/>
  <c r="AP1031" i="6" s="1"/>
  <c r="F1025" i="6"/>
  <c r="AP1025" i="6" s="1"/>
  <c r="F971" i="6"/>
  <c r="AP971" i="6" s="1"/>
  <c r="F963" i="6"/>
  <c r="AP963" i="6" s="1"/>
  <c r="F931" i="6"/>
  <c r="AP931" i="6" s="1"/>
  <c r="AS932" i="6" s="1"/>
  <c r="AU932" i="6" s="1"/>
  <c r="F907" i="6"/>
  <c r="AP907" i="6" s="1"/>
  <c r="AS908" i="6" s="1"/>
  <c r="AU908" i="6" s="1"/>
  <c r="F875" i="6"/>
  <c r="AP875" i="6" s="1"/>
  <c r="AS875" i="6" s="1"/>
  <c r="AU875" i="6" s="1"/>
  <c r="F851" i="6"/>
  <c r="AP851" i="6" s="1"/>
  <c r="AS851" i="6" s="1"/>
  <c r="AU851" i="6" s="1"/>
  <c r="F819" i="6"/>
  <c r="AP819" i="6" s="1"/>
  <c r="F803" i="6"/>
  <c r="AP803" i="6" s="1"/>
  <c r="F779" i="6"/>
  <c r="AP779" i="6" s="1"/>
  <c r="F771" i="6"/>
  <c r="AP771" i="6" s="1"/>
  <c r="F1450" i="6"/>
  <c r="AP1450" i="6" s="1"/>
  <c r="AS1450" i="6" s="1"/>
  <c r="AU1450" i="6" s="1"/>
  <c r="F1434" i="6"/>
  <c r="AP1434" i="6" s="1"/>
  <c r="F1429" i="6"/>
  <c r="AP1429" i="6" s="1"/>
  <c r="F1423" i="6"/>
  <c r="AP1423" i="6" s="1"/>
  <c r="F1417" i="6"/>
  <c r="AP1417" i="6" s="1"/>
  <c r="AS1417" i="6" s="1"/>
  <c r="AU1417" i="6" s="1"/>
  <c r="F1411" i="6"/>
  <c r="AP1411" i="6" s="1"/>
  <c r="AS1412" i="6" s="1"/>
  <c r="AU1412" i="6" s="1"/>
  <c r="F1395" i="6"/>
  <c r="AP1395" i="6" s="1"/>
  <c r="F1389" i="6"/>
  <c r="AP1389" i="6" s="1"/>
  <c r="AS1390" i="6" s="1"/>
  <c r="AU1390" i="6" s="1"/>
  <c r="F1384" i="6"/>
  <c r="AP1384" i="6" s="1"/>
  <c r="AS1384" i="6" s="1"/>
  <c r="AU1384" i="6" s="1"/>
  <c r="F1378" i="6"/>
  <c r="AP1378" i="6" s="1"/>
  <c r="AS1378" i="6" s="1"/>
  <c r="AU1378" i="6" s="1"/>
  <c r="F1372" i="6"/>
  <c r="AP1372" i="6" s="1"/>
  <c r="AS1373" i="6" s="1"/>
  <c r="AU1373" i="6" s="1"/>
  <c r="F1357" i="6"/>
  <c r="AP1357" i="6" s="1"/>
  <c r="AS1357" i="6" s="1"/>
  <c r="AU1357" i="6" s="1"/>
  <c r="F1351" i="6"/>
  <c r="AP1351" i="6" s="1"/>
  <c r="AS1351" i="6" s="1"/>
  <c r="AU1351" i="6" s="1"/>
  <c r="F1345" i="6"/>
  <c r="AP1345" i="6" s="1"/>
  <c r="AS1345" i="6" s="1"/>
  <c r="AU1345" i="6" s="1"/>
  <c r="F1339" i="6"/>
  <c r="AP1339" i="6" s="1"/>
  <c r="F1333" i="6"/>
  <c r="AP1333" i="6" s="1"/>
  <c r="F1312" i="6"/>
  <c r="AP1312" i="6" s="1"/>
  <c r="F1306" i="6"/>
  <c r="AP1306" i="6" s="1"/>
  <c r="AS1307" i="6" s="1"/>
  <c r="AU1307" i="6" s="1"/>
  <c r="F1300" i="6"/>
  <c r="AP1300" i="6" s="1"/>
  <c r="AS1300" i="6" s="1"/>
  <c r="AU1300" i="6" s="1"/>
  <c r="F1294" i="6"/>
  <c r="AP1294" i="6" s="1"/>
  <c r="AS1294" i="6" s="1"/>
  <c r="AU1294" i="6" s="1"/>
  <c r="F1279" i="6"/>
  <c r="AP1279" i="6" s="1"/>
  <c r="F1273" i="6"/>
  <c r="AP1273" i="6" s="1"/>
  <c r="F1268" i="6"/>
  <c r="AP1268" i="6" s="1"/>
  <c r="F1262" i="6"/>
  <c r="AP1262" i="6" s="1"/>
  <c r="AS1262" i="6" s="1"/>
  <c r="AU1262" i="6" s="1"/>
  <c r="F1257" i="6"/>
  <c r="AP1257" i="6" s="1"/>
  <c r="AS1257" i="6" s="1"/>
  <c r="AU1257" i="6" s="1"/>
  <c r="F1242" i="6"/>
  <c r="AP1242" i="6" s="1"/>
  <c r="AS1242" i="6" s="1"/>
  <c r="AU1242" i="6" s="1"/>
  <c r="F1231" i="6"/>
  <c r="AP1231" i="6" s="1"/>
  <c r="F1225" i="6"/>
  <c r="AP1225" i="6" s="1"/>
  <c r="AS1225" i="6" s="1"/>
  <c r="AU1225" i="6" s="1"/>
  <c r="F1219" i="6"/>
  <c r="AP1219" i="6" s="1"/>
  <c r="AS1219" i="6" s="1"/>
  <c r="AU1219" i="6" s="1"/>
  <c r="F1203" i="6"/>
  <c r="AP1203" i="6" s="1"/>
  <c r="AS1203" i="6" s="1"/>
  <c r="AU1203" i="6" s="1"/>
  <c r="F1197" i="6"/>
  <c r="AP1197" i="6" s="1"/>
  <c r="F1191" i="6"/>
  <c r="AP1191" i="6" s="1"/>
  <c r="F1185" i="6"/>
  <c r="AP1185" i="6" s="1"/>
  <c r="AS1186" i="6" s="1"/>
  <c r="AU1186" i="6" s="1"/>
  <c r="F1164" i="6"/>
  <c r="AP1164" i="6" s="1"/>
  <c r="AS1165" i="6" s="1"/>
  <c r="AU1165" i="6" s="1"/>
  <c r="F1158" i="6"/>
  <c r="AP1158" i="6" s="1"/>
  <c r="F1152" i="6"/>
  <c r="AP1152" i="6" s="1"/>
  <c r="F1146" i="6"/>
  <c r="AP1146" i="6" s="1"/>
  <c r="F1140" i="6"/>
  <c r="AP1140" i="6" s="1"/>
  <c r="AS1140" i="6" s="1"/>
  <c r="AU1140" i="6" s="1"/>
  <c r="F1125" i="6"/>
  <c r="AP1125" i="6" s="1"/>
  <c r="AS1126" i="6" s="1"/>
  <c r="AU1126" i="6" s="1"/>
  <c r="F1119" i="6"/>
  <c r="AP1119" i="6" s="1"/>
  <c r="F1113" i="6"/>
  <c r="AP1113" i="6" s="1"/>
  <c r="F1107" i="6"/>
  <c r="AP1107" i="6" s="1"/>
  <c r="AS1107" i="6" s="1"/>
  <c r="AU1107" i="6" s="1"/>
  <c r="F1102" i="6"/>
  <c r="AP1102" i="6" s="1"/>
  <c r="F1086" i="6"/>
  <c r="AP1086" i="6" s="1"/>
  <c r="AS1087" i="6" s="1"/>
  <c r="AU1087" i="6" s="1"/>
  <c r="F1080" i="6"/>
  <c r="AP1080" i="6" s="1"/>
  <c r="F1074" i="6"/>
  <c r="AP1074" i="6" s="1"/>
  <c r="F1069" i="6"/>
  <c r="AP1069" i="6" s="1"/>
  <c r="F1063" i="6"/>
  <c r="AP1063" i="6" s="1"/>
  <c r="AS1063" i="6" s="1"/>
  <c r="AU1063" i="6" s="1"/>
  <c r="F1047" i="6"/>
  <c r="AP1047" i="6" s="1"/>
  <c r="AS1048" i="6" s="1"/>
  <c r="AU1048" i="6" s="1"/>
  <c r="F1041" i="6"/>
  <c r="AP1041" i="6" s="1"/>
  <c r="F1036" i="6"/>
  <c r="AP1036" i="6" s="1"/>
  <c r="F1030" i="6"/>
  <c r="AP1030" i="6" s="1"/>
  <c r="F1024" i="6"/>
  <c r="AP1024" i="6" s="1"/>
  <c r="AS1024" i="6" s="1"/>
  <c r="AU1024" i="6" s="1"/>
  <c r="F1009" i="6"/>
  <c r="AP1009" i="6" s="1"/>
  <c r="F1002" i="6"/>
  <c r="AP1002" i="6" s="1"/>
  <c r="AS1003" i="6" s="1"/>
  <c r="AU1003" i="6" s="1"/>
  <c r="F946" i="6"/>
  <c r="AP946" i="6" s="1"/>
  <c r="F914" i="6"/>
  <c r="AP914" i="6" s="1"/>
  <c r="AS914" i="6" s="1"/>
  <c r="AU914" i="6" s="1"/>
  <c r="F906" i="6"/>
  <c r="AP906" i="6" s="1"/>
  <c r="F890" i="6"/>
  <c r="AP890" i="6" s="1"/>
  <c r="F842" i="6"/>
  <c r="AP842" i="6" s="1"/>
  <c r="F834" i="6"/>
  <c r="AP834" i="6" s="1"/>
  <c r="F818" i="6"/>
  <c r="AP818" i="6" s="1"/>
  <c r="AS818" i="6" s="1"/>
  <c r="AU818" i="6" s="1"/>
  <c r="F810" i="6"/>
  <c r="AP810" i="6" s="1"/>
  <c r="AS810" i="6" s="1"/>
  <c r="AU810" i="6" s="1"/>
  <c r="F786" i="6"/>
  <c r="AP786" i="6" s="1"/>
  <c r="AS786" i="6" s="1"/>
  <c r="AU786" i="6" s="1"/>
  <c r="F778" i="6"/>
  <c r="AP778" i="6" s="1"/>
  <c r="AS778" i="6" s="1"/>
  <c r="AU778" i="6" s="1"/>
  <c r="F770" i="6"/>
  <c r="AP770" i="6" s="1"/>
  <c r="F1196" i="6"/>
  <c r="AP1196" i="6" s="1"/>
  <c r="F1190" i="6"/>
  <c r="AP1190" i="6" s="1"/>
  <c r="F1184" i="6"/>
  <c r="AP1184" i="6" s="1"/>
  <c r="F1169" i="6"/>
  <c r="AP1169" i="6" s="1"/>
  <c r="F1163" i="6"/>
  <c r="AP1163" i="6" s="1"/>
  <c r="F1157" i="6"/>
  <c r="AP1157" i="6" s="1"/>
  <c r="F1151" i="6"/>
  <c r="AP1151" i="6" s="1"/>
  <c r="F1145" i="6"/>
  <c r="AP1145" i="6" s="1"/>
  <c r="F1130" i="6"/>
  <c r="AP1130" i="6" s="1"/>
  <c r="F1124" i="6"/>
  <c r="AP1124" i="6" s="1"/>
  <c r="F1118" i="6"/>
  <c r="AP1118" i="6" s="1"/>
  <c r="F1112" i="6"/>
  <c r="AP1112" i="6" s="1"/>
  <c r="F1091" i="6"/>
  <c r="AP1091" i="6" s="1"/>
  <c r="F1085" i="6"/>
  <c r="AP1085" i="6" s="1"/>
  <c r="F1079" i="6"/>
  <c r="AP1079" i="6" s="1"/>
  <c r="F1073" i="6"/>
  <c r="AP1073" i="6" s="1"/>
  <c r="F1068" i="6"/>
  <c r="AP1068" i="6" s="1"/>
  <c r="AS1068" i="6" s="1"/>
  <c r="AU1068" i="6" s="1"/>
  <c r="F1052" i="6"/>
  <c r="AP1052" i="6" s="1"/>
  <c r="F1046" i="6"/>
  <c r="AP1046" i="6" s="1"/>
  <c r="F1040" i="6"/>
  <c r="AP1040" i="6" s="1"/>
  <c r="F1035" i="6"/>
  <c r="AP1035" i="6" s="1"/>
  <c r="F1029" i="6"/>
  <c r="AP1029" i="6" s="1"/>
  <c r="F1014" i="6"/>
  <c r="AP1014" i="6" s="1"/>
  <c r="F905" i="6"/>
  <c r="AP905" i="6" s="1"/>
  <c r="F833" i="6"/>
  <c r="AP833" i="6" s="1"/>
  <c r="F1240" i="6"/>
  <c r="AP1240" i="6" s="1"/>
  <c r="AS1241" i="6" s="1"/>
  <c r="AU1241" i="6" s="1"/>
  <c r="F1235" i="6"/>
  <c r="AP1235" i="6" s="1"/>
  <c r="AS1235" i="6" s="1"/>
  <c r="AU1235" i="6" s="1"/>
  <c r="F1229" i="6"/>
  <c r="AP1229" i="6" s="1"/>
  <c r="F1213" i="6"/>
  <c r="AP1213" i="6" s="1"/>
  <c r="AS1213" i="6" s="1"/>
  <c r="AU1213" i="6" s="1"/>
  <c r="F1207" i="6"/>
  <c r="AP1207" i="6" s="1"/>
  <c r="F1201" i="6"/>
  <c r="AP1201" i="6" s="1"/>
  <c r="AS1202" i="6" s="1"/>
  <c r="AU1202" i="6" s="1"/>
  <c r="F1195" i="6"/>
  <c r="AP1195" i="6" s="1"/>
  <c r="F1189" i="6"/>
  <c r="AP1189" i="6" s="1"/>
  <c r="F1174" i="6"/>
  <c r="AP1174" i="6" s="1"/>
  <c r="F1168" i="6"/>
  <c r="AP1168" i="6" s="1"/>
  <c r="F1162" i="6"/>
  <c r="AP1162" i="6" s="1"/>
  <c r="AS1162" i="6" s="1"/>
  <c r="AU1162" i="6" s="1"/>
  <c r="F1156" i="6"/>
  <c r="AP1156" i="6" s="1"/>
  <c r="F1150" i="6"/>
  <c r="AP1150" i="6" s="1"/>
  <c r="F1129" i="6"/>
  <c r="AP1129" i="6" s="1"/>
  <c r="AS1129" i="6" s="1"/>
  <c r="AU1129" i="6" s="1"/>
  <c r="F1123" i="6"/>
  <c r="AP1123" i="6" s="1"/>
  <c r="F1117" i="6"/>
  <c r="AP1117" i="6" s="1"/>
  <c r="AS1117" i="6" s="1"/>
  <c r="AU1117" i="6" s="1"/>
  <c r="F1111" i="6"/>
  <c r="AP1111" i="6" s="1"/>
  <c r="F1096" i="6"/>
  <c r="AP1096" i="6" s="1"/>
  <c r="F1090" i="6"/>
  <c r="AP1090" i="6" s="1"/>
  <c r="F1084" i="6"/>
  <c r="AP1084" i="6" s="1"/>
  <c r="F1078" i="6"/>
  <c r="AP1078" i="6" s="1"/>
  <c r="F1072" i="6"/>
  <c r="AP1072" i="6" s="1"/>
  <c r="F1057" i="6"/>
  <c r="AP1057" i="6" s="1"/>
  <c r="AS1058" i="6" s="1"/>
  <c r="AU1058" i="6" s="1"/>
  <c r="F1051" i="6"/>
  <c r="AP1051" i="6" s="1"/>
  <c r="F1045" i="6"/>
  <c r="AP1045" i="6" s="1"/>
  <c r="AS1045" i="6" s="1"/>
  <c r="AU1045" i="6" s="1"/>
  <c r="F1039" i="6"/>
  <c r="AP1039" i="6" s="1"/>
  <c r="AS1039" i="6" s="1"/>
  <c r="AU1039" i="6" s="1"/>
  <c r="F1034" i="6"/>
  <c r="AP1034" i="6" s="1"/>
  <c r="AS1034" i="6" s="1"/>
  <c r="AU1034" i="6" s="1"/>
  <c r="F1019" i="6"/>
  <c r="AP1019" i="6" s="1"/>
  <c r="F1013" i="6"/>
  <c r="AP1013" i="6" s="1"/>
  <c r="AS1013" i="6" s="1"/>
  <c r="AU1013" i="6" s="1"/>
  <c r="F992" i="6"/>
  <c r="AP992" i="6" s="1"/>
  <c r="AS993" i="6" s="1"/>
  <c r="AU993" i="6" s="1"/>
  <c r="F968" i="6"/>
  <c r="AP968" i="6" s="1"/>
  <c r="F944" i="6"/>
  <c r="AP944" i="6" s="1"/>
  <c r="AS945" i="6" s="1"/>
  <c r="AU945" i="6" s="1"/>
  <c r="F928" i="6"/>
  <c r="AP928" i="6" s="1"/>
  <c r="F904" i="6"/>
  <c r="AP904" i="6" s="1"/>
  <c r="F872" i="6"/>
  <c r="AP872" i="6" s="1"/>
  <c r="AS873" i="6" s="1"/>
  <c r="AU873" i="6" s="1"/>
  <c r="F832" i="6"/>
  <c r="AP832" i="6" s="1"/>
  <c r="F800" i="6"/>
  <c r="AP800" i="6" s="1"/>
  <c r="AS801" i="6" s="1"/>
  <c r="AU801" i="6" s="1"/>
  <c r="F792" i="6"/>
  <c r="AP792" i="6" s="1"/>
  <c r="AS792" i="6" s="1"/>
  <c r="AU792" i="6" s="1"/>
  <c r="F760" i="6"/>
  <c r="AP760" i="6" s="1"/>
  <c r="AS760" i="6" s="1"/>
  <c r="AU760" i="6" s="1"/>
  <c r="F983" i="6"/>
  <c r="AP983" i="6" s="1"/>
  <c r="F943" i="6"/>
  <c r="AP943" i="6" s="1"/>
  <c r="AS943" i="6" s="1"/>
  <c r="AU943" i="6" s="1"/>
  <c r="F911" i="6"/>
  <c r="AP911" i="6" s="1"/>
  <c r="AS912" i="6" s="1"/>
  <c r="AU912" i="6" s="1"/>
  <c r="F839" i="6"/>
  <c r="AP839" i="6" s="1"/>
  <c r="AS840" i="6" s="1"/>
  <c r="AU840" i="6" s="1"/>
  <c r="F831" i="6"/>
  <c r="AP831" i="6" s="1"/>
  <c r="AS831" i="6" s="1"/>
  <c r="AU831" i="6" s="1"/>
  <c r="AS408" i="6"/>
  <c r="AU408" i="6" s="1"/>
  <c r="AS402" i="6"/>
  <c r="AU402" i="6" s="1"/>
  <c r="AS2588" i="6"/>
  <c r="AU2588" i="6" s="1"/>
  <c r="AS390" i="6"/>
  <c r="AU390" i="6" s="1"/>
  <c r="AS369" i="6"/>
  <c r="AU369" i="6" s="1"/>
  <c r="AS363" i="6"/>
  <c r="AU363" i="6" s="1"/>
  <c r="AS357" i="6"/>
  <c r="AU357" i="6" s="1"/>
  <c r="AS352" i="6"/>
  <c r="AU352" i="6" s="1"/>
  <c r="AS330" i="6"/>
  <c r="AU330" i="6" s="1"/>
  <c r="AS324" i="6"/>
  <c r="AU324" i="6" s="1"/>
  <c r="AS319" i="6"/>
  <c r="AU319" i="6" s="1"/>
  <c r="AS313" i="6"/>
  <c r="AU313" i="6" s="1"/>
  <c r="AS291" i="6"/>
  <c r="AU291" i="6" s="1"/>
  <c r="AS286" i="6"/>
  <c r="AU286" i="6" s="1"/>
  <c r="AS2032" i="6"/>
  <c r="AU2032" i="6" s="1"/>
  <c r="AS2756" i="6"/>
  <c r="AU2756" i="6" s="1"/>
  <c r="AS2750" i="6"/>
  <c r="AU2750" i="6" s="1"/>
  <c r="AS2745" i="6"/>
  <c r="AU2745" i="6" s="1"/>
  <c r="AS2723" i="6"/>
  <c r="AU2723" i="6" s="1"/>
  <c r="AS2717" i="6"/>
  <c r="AU2717" i="6" s="1"/>
  <c r="AS2529" i="6"/>
  <c r="AU2529" i="6" s="1"/>
  <c r="AS2523" i="6"/>
  <c r="AU2523" i="6" s="1"/>
  <c r="AS2260" i="6"/>
  <c r="AU2260" i="6" s="1"/>
  <c r="AS2215" i="6"/>
  <c r="AU2215" i="6" s="1"/>
  <c r="AS1867" i="6"/>
  <c r="AU1867" i="6" s="1"/>
  <c r="AS1720" i="6"/>
  <c r="AU1720" i="6" s="1"/>
  <c r="AS447" i="6"/>
  <c r="AU447" i="6" s="1"/>
  <c r="AS441" i="6"/>
  <c r="AU441" i="6" s="1"/>
  <c r="AS435" i="6"/>
  <c r="AU435" i="6" s="1"/>
  <c r="AS429" i="6"/>
  <c r="AU429" i="6" s="1"/>
  <c r="AS280" i="6"/>
  <c r="AU280" i="6" s="1"/>
  <c r="AS274" i="6"/>
  <c r="AU274" i="6" s="1"/>
  <c r="AS254" i="6"/>
  <c r="AU254" i="6" s="1"/>
  <c r="AS249" i="6"/>
  <c r="AU249" i="6" s="1"/>
  <c r="AS243" i="6"/>
  <c r="AU243" i="6" s="1"/>
  <c r="AS237" i="6"/>
  <c r="AU237" i="6" s="1"/>
  <c r="AS210" i="6"/>
  <c r="AU210" i="6" s="1"/>
  <c r="AS204" i="6"/>
  <c r="AU204" i="6" s="1"/>
  <c r="AS198" i="6"/>
  <c r="AU198" i="6" s="1"/>
  <c r="AS176" i="6"/>
  <c r="AU176" i="6" s="1"/>
  <c r="AS165" i="6"/>
  <c r="AU165" i="6" s="1"/>
  <c r="AS159" i="6"/>
  <c r="AU159" i="6" s="1"/>
  <c r="AS137" i="6"/>
  <c r="AU137" i="6" s="1"/>
  <c r="AS131" i="6"/>
  <c r="AU131" i="6" s="1"/>
  <c r="AS126" i="6"/>
  <c r="AU126" i="6" s="1"/>
  <c r="AS120" i="6"/>
  <c r="AU120" i="6" s="1"/>
  <c r="AS99" i="6"/>
  <c r="AU99" i="6" s="1"/>
  <c r="AS93" i="6"/>
  <c r="AU93" i="6" s="1"/>
  <c r="AS2711" i="6"/>
  <c r="AU2711" i="6" s="1"/>
  <c r="AS2705" i="6"/>
  <c r="AU2705" i="6" s="1"/>
  <c r="AS2684" i="6"/>
  <c r="AU2684" i="6" s="1"/>
  <c r="AS2678" i="6"/>
  <c r="AU2678" i="6" s="1"/>
  <c r="AS2672" i="6"/>
  <c r="AU2672" i="6" s="1"/>
  <c r="AS2666" i="6"/>
  <c r="AS2645" i="6"/>
  <c r="AS2639" i="6"/>
  <c r="AU2639" i="6" s="1"/>
  <c r="AS2633" i="6"/>
  <c r="AU2633" i="6" s="1"/>
  <c r="AS2627" i="6"/>
  <c r="AU2627" i="6" s="1"/>
  <c r="AS2606" i="6"/>
  <c r="AU2606" i="6" s="1"/>
  <c r="AS2600" i="6"/>
  <c r="AU2600" i="6" s="1"/>
  <c r="AS2594" i="6"/>
  <c r="AU2594" i="6" s="1"/>
  <c r="AS2762" i="6"/>
  <c r="AU2762" i="6" s="1"/>
  <c r="AS2769" i="6"/>
  <c r="AS2764" i="6"/>
  <c r="AU2764" i="6" s="1"/>
  <c r="AS2743" i="6"/>
  <c r="AU2743" i="6" s="1"/>
  <c r="AS2737" i="6"/>
  <c r="AU2737" i="6" s="1"/>
  <c r="AS2731" i="6"/>
  <c r="AU2731" i="6" s="1"/>
  <c r="AS2725" i="6"/>
  <c r="AU2725" i="6" s="1"/>
  <c r="AS2729" i="6"/>
  <c r="AU2729" i="6" s="1"/>
  <c r="AS2650" i="6"/>
  <c r="AS2612" i="6"/>
  <c r="AU2612" i="6" s="1"/>
  <c r="AS2573" i="6"/>
  <c r="AU2573" i="6" s="1"/>
  <c r="AS2534" i="6"/>
  <c r="AU2534" i="6" s="1"/>
  <c r="AS1597" i="6"/>
  <c r="AU1597" i="6" s="1"/>
  <c r="AS473" i="6"/>
  <c r="AU473" i="6" s="1"/>
  <c r="AS54" i="6"/>
  <c r="AU54" i="6" s="1"/>
  <c r="AS48" i="6"/>
  <c r="AU48" i="6" s="1"/>
  <c r="AS42" i="6"/>
  <c r="AU42" i="6" s="1"/>
  <c r="AS15" i="6"/>
  <c r="AU15" i="6" s="1"/>
  <c r="AS13" i="6"/>
  <c r="AU13" i="6" s="1"/>
  <c r="AS1957" i="6"/>
  <c r="AU1957" i="6" s="1"/>
  <c r="AS1239" i="6"/>
  <c r="AU1239" i="6" s="1"/>
  <c r="AS5" i="6"/>
  <c r="AU5" i="6" s="1"/>
  <c r="AS1764" i="6"/>
  <c r="AU1764" i="6" s="1"/>
  <c r="AS972" i="6"/>
  <c r="AU972" i="6" s="1"/>
  <c r="AS954" i="6"/>
  <c r="AU954" i="6" s="1"/>
  <c r="AS926" i="6"/>
  <c r="AU926" i="6" s="1"/>
  <c r="AS849" i="6"/>
  <c r="AU849" i="6" s="1"/>
  <c r="AS816" i="6"/>
  <c r="AU816" i="6" s="1"/>
  <c r="AS777" i="6"/>
  <c r="AU777" i="6" s="1"/>
  <c r="AS740" i="6"/>
  <c r="AU740" i="6" s="1"/>
  <c r="AS729" i="6"/>
  <c r="AU729" i="6" s="1"/>
  <c r="AS723" i="6"/>
  <c r="AU723" i="6" s="1"/>
  <c r="AS701" i="6"/>
  <c r="AU701" i="6" s="1"/>
  <c r="AS695" i="6"/>
  <c r="AU695" i="6" s="1"/>
  <c r="AS689" i="6"/>
  <c r="AU689" i="6" s="1"/>
  <c r="AS683" i="6"/>
  <c r="AU683" i="6" s="1"/>
  <c r="AS662" i="6"/>
  <c r="AU662" i="6" s="1"/>
  <c r="AS656" i="6"/>
  <c r="AU656" i="6" s="1"/>
  <c r="AS650" i="6"/>
  <c r="AU650" i="6" s="1"/>
  <c r="AS644" i="6"/>
  <c r="AU644" i="6" s="1"/>
  <c r="AS623" i="6"/>
  <c r="AU623" i="6" s="1"/>
  <c r="AS617" i="6"/>
  <c r="AU617" i="6" s="1"/>
  <c r="AS611" i="6"/>
  <c r="AU611" i="6" s="1"/>
  <c r="AS337" i="6"/>
  <c r="AU337" i="6" s="1"/>
  <c r="AS2771" i="6"/>
  <c r="AU2771" i="6" s="1"/>
  <c r="AS2766" i="6"/>
  <c r="AU2766" i="6" s="1"/>
  <c r="AS2760" i="6"/>
  <c r="AU2760" i="6" s="1"/>
  <c r="AS2754" i="6"/>
  <c r="AU2754" i="6" s="1"/>
  <c r="AS2733" i="6"/>
  <c r="AU2733" i="6" s="1"/>
  <c r="AS2727" i="6"/>
  <c r="AU2727" i="6" s="1"/>
  <c r="AS2721" i="6"/>
  <c r="AS2715" i="6"/>
  <c r="AU2715" i="6" s="1"/>
  <c r="AS2693" i="6"/>
  <c r="AU2693" i="6" s="1"/>
  <c r="AS2688" i="6"/>
  <c r="AU2688" i="6" s="1"/>
  <c r="AS2682" i="6"/>
  <c r="AS2676" i="6"/>
  <c r="AU2676" i="6" s="1"/>
  <c r="AS2654" i="6"/>
  <c r="AU2654" i="6" s="1"/>
  <c r="AS2648" i="6"/>
  <c r="AU2648" i="6" s="1"/>
  <c r="AS2643" i="6"/>
  <c r="AU2643" i="6" s="1"/>
  <c r="AS2637" i="6"/>
  <c r="AS2616" i="6"/>
  <c r="AU2616" i="6" s="1"/>
  <c r="AS2610" i="6"/>
  <c r="AU2610" i="6" s="1"/>
  <c r="AS2604" i="6"/>
  <c r="AU2604" i="6" s="1"/>
  <c r="AS2598" i="6"/>
  <c r="AU2598" i="6" s="1"/>
  <c r="AS2577" i="6"/>
  <c r="AU2577" i="6" s="1"/>
  <c r="AS2741" i="6"/>
  <c r="AS2735" i="6"/>
  <c r="AS2713" i="6"/>
  <c r="AS2707" i="6"/>
  <c r="AU2707" i="6" s="1"/>
  <c r="AS2701" i="6"/>
  <c r="AS2695" i="6"/>
  <c r="AU2695" i="6" s="1"/>
  <c r="AS2674" i="6"/>
  <c r="AU2674" i="6" s="1"/>
  <c r="AS2668" i="6"/>
  <c r="AU2668" i="6" s="1"/>
  <c r="AS2662" i="6"/>
  <c r="AU2662" i="6" s="1"/>
  <c r="AS2656" i="6"/>
  <c r="AU2656" i="6" s="1"/>
  <c r="AS2635" i="6"/>
  <c r="AU2635" i="6" s="1"/>
  <c r="AS2629" i="6"/>
  <c r="AU2629" i="6" s="1"/>
  <c r="AS2623" i="6"/>
  <c r="AU2623" i="6" s="1"/>
  <c r="AS2618" i="6"/>
  <c r="AS2571" i="6"/>
  <c r="AU2571" i="6" s="1"/>
  <c r="AS2565" i="6"/>
  <c r="AU2565" i="6" s="1"/>
  <c r="AS2559" i="6"/>
  <c r="AU2559" i="6" s="1"/>
  <c r="AS2538" i="6"/>
  <c r="AU2538" i="6" s="1"/>
  <c r="AS2532" i="6"/>
  <c r="AS2527" i="6"/>
  <c r="AU2527" i="6" s="1"/>
  <c r="AS2521" i="6"/>
  <c r="AU2521" i="6" s="1"/>
  <c r="AS2490" i="6"/>
  <c r="AU2490" i="6" s="1"/>
  <c r="AS2185" i="6"/>
  <c r="AU2185" i="6" s="1"/>
  <c r="AS1904" i="6"/>
  <c r="AU1904" i="6" s="1"/>
  <c r="AS1877" i="6"/>
  <c r="AU1877" i="6" s="1"/>
  <c r="AS1838" i="6"/>
  <c r="AU1838" i="6" s="1"/>
  <c r="AS1799" i="6"/>
  <c r="AU1799" i="6" s="1"/>
  <c r="AS1679" i="6"/>
  <c r="AU1679" i="6" s="1"/>
  <c r="AS1595" i="6"/>
  <c r="AU1595" i="6" s="1"/>
  <c r="AS1556" i="6"/>
  <c r="AU1556" i="6" s="1"/>
  <c r="AS1487" i="6"/>
  <c r="AU1487" i="6" s="1"/>
  <c r="AS1459" i="6"/>
  <c r="AU1459" i="6" s="1"/>
  <c r="AS1420" i="6"/>
  <c r="AU1420" i="6" s="1"/>
  <c r="AS1105" i="6"/>
  <c r="AU1105" i="6" s="1"/>
  <c r="AS990" i="6"/>
  <c r="AU990" i="6" s="1"/>
  <c r="AS985" i="6"/>
  <c r="AU985" i="6" s="1"/>
  <c r="AS918" i="6"/>
  <c r="AU918" i="6" s="1"/>
  <c r="AS900" i="6"/>
  <c r="AU900" i="6" s="1"/>
  <c r="AS2183" i="6"/>
  <c r="AU2183" i="6" s="1"/>
  <c r="AS1797" i="6"/>
  <c r="AU1797" i="6" s="1"/>
  <c r="AS948" i="6"/>
  <c r="AU948" i="6" s="1"/>
  <c r="AS2596" i="6"/>
  <c r="AU2596" i="6" s="1"/>
  <c r="AS2590" i="6"/>
  <c r="AU2590" i="6" s="1"/>
  <c r="AS2584" i="6"/>
  <c r="AU2584" i="6" s="1"/>
  <c r="AS2579" i="6"/>
  <c r="AU2579" i="6" s="1"/>
  <c r="AS2557" i="6"/>
  <c r="AU2557" i="6" s="1"/>
  <c r="AS2551" i="6"/>
  <c r="AU2551" i="6" s="1"/>
  <c r="AS2546" i="6"/>
  <c r="AU2546" i="6" s="1"/>
  <c r="AS2540" i="6"/>
  <c r="AU2540" i="6" s="1"/>
  <c r="AS2509" i="6"/>
  <c r="AU2509" i="6" s="1"/>
  <c r="AS2503" i="6"/>
  <c r="AU2503" i="6" s="1"/>
  <c r="AS2464" i="6"/>
  <c r="AU2464" i="6" s="1"/>
  <c r="AS2442" i="6"/>
  <c r="AU2442" i="6" s="1"/>
  <c r="AS2437" i="6"/>
  <c r="AU2437" i="6" s="1"/>
  <c r="AS2386" i="6"/>
  <c r="AU2386" i="6" s="1"/>
  <c r="AS2365" i="6"/>
  <c r="AU2365" i="6" s="1"/>
  <c r="AS2320" i="6"/>
  <c r="AU2320" i="6" s="1"/>
  <c r="AS2314" i="6"/>
  <c r="AU2314" i="6" s="1"/>
  <c r="AS2250" i="6"/>
  <c r="AU2250" i="6" s="1"/>
  <c r="AS2193" i="6"/>
  <c r="AU2193" i="6" s="1"/>
  <c r="AS2055" i="6"/>
  <c r="AU2055" i="6" s="1"/>
  <c r="AS2007" i="6"/>
  <c r="AU2007" i="6" s="1"/>
  <c r="AS1969" i="6"/>
  <c r="AU1969" i="6" s="1"/>
  <c r="AS1963" i="6"/>
  <c r="AU1963" i="6" s="1"/>
  <c r="AS1941" i="6"/>
  <c r="AU1941" i="6" s="1"/>
  <c r="AS384" i="6"/>
  <c r="AU384" i="6" s="1"/>
  <c r="AS346" i="6"/>
  <c r="AU346" i="6" s="1"/>
  <c r="AS307" i="6"/>
  <c r="AU307" i="6" s="1"/>
  <c r="AS268" i="6"/>
  <c r="AU268" i="6" s="1"/>
  <c r="AS192" i="6"/>
  <c r="AU192" i="6" s="1"/>
  <c r="AS153" i="6"/>
  <c r="AU153" i="6" s="1"/>
  <c r="AS114" i="6"/>
  <c r="AU114" i="6" s="1"/>
  <c r="AS829" i="6"/>
  <c r="AU829" i="6" s="1"/>
  <c r="AS795" i="6"/>
  <c r="AU795" i="6" s="1"/>
  <c r="AS789" i="6"/>
  <c r="AU789" i="6" s="1"/>
  <c r="AS784" i="6"/>
  <c r="AU784" i="6" s="1"/>
  <c r="AS747" i="6"/>
  <c r="AU747" i="6" s="1"/>
  <c r="AS726" i="6"/>
  <c r="AU726" i="6" s="1"/>
  <c r="AS720" i="6"/>
  <c r="AU720" i="6" s="1"/>
  <c r="AS714" i="6"/>
  <c r="AU714" i="6" s="1"/>
  <c r="AS708" i="6"/>
  <c r="AU708" i="6" s="1"/>
  <c r="AS686" i="6"/>
  <c r="AU686" i="6" s="1"/>
  <c r="AS680" i="6"/>
  <c r="AU680" i="6" s="1"/>
  <c r="AS674" i="6"/>
  <c r="AU674" i="6" s="1"/>
  <c r="AS669" i="6"/>
  <c r="AU669" i="6" s="1"/>
  <c r="AS641" i="6"/>
  <c r="AU641" i="6" s="1"/>
  <c r="AS635" i="6"/>
  <c r="AU635" i="6" s="1"/>
  <c r="AS630" i="6"/>
  <c r="AU630" i="6" s="1"/>
  <c r="AS603" i="6"/>
  <c r="AU603" i="6" s="1"/>
  <c r="AS591" i="6"/>
  <c r="AU591" i="6" s="1"/>
  <c r="AS564" i="6"/>
  <c r="AU564" i="6" s="1"/>
  <c r="AS558" i="6"/>
  <c r="AU558" i="6" s="1"/>
  <c r="AS552" i="6"/>
  <c r="AU552" i="6" s="1"/>
  <c r="AS519" i="6"/>
  <c r="AU519" i="6" s="1"/>
  <c r="AS514" i="6"/>
  <c r="AU514" i="6" s="1"/>
  <c r="AS482" i="6"/>
  <c r="AU482" i="6" s="1"/>
  <c r="AS477" i="6"/>
  <c r="AU477" i="6" s="1"/>
  <c r="AS457" i="6"/>
  <c r="AU457" i="6" s="1"/>
  <c r="AS451" i="6"/>
  <c r="AU451" i="6" s="1"/>
  <c r="AS445" i="6"/>
  <c r="AU445" i="6" s="1"/>
  <c r="AS439" i="6"/>
  <c r="AU439" i="6" s="1"/>
  <c r="AS418" i="6"/>
  <c r="AU418" i="6" s="1"/>
  <c r="AS412" i="6"/>
  <c r="AU412" i="6" s="1"/>
  <c r="AS406" i="6"/>
  <c r="AU406" i="6" s="1"/>
  <c r="AS400" i="6"/>
  <c r="AU400" i="6" s="1"/>
  <c r="AS379" i="6"/>
  <c r="AU379" i="6" s="1"/>
  <c r="AS373" i="6"/>
  <c r="AU373" i="6" s="1"/>
  <c r="AS367" i="6"/>
  <c r="AU367" i="6" s="1"/>
  <c r="AS361" i="6"/>
  <c r="AU361" i="6" s="1"/>
  <c r="AS340" i="6"/>
  <c r="AU340" i="6" s="1"/>
  <c r="AS334" i="6"/>
  <c r="AU334" i="6" s="1"/>
  <c r="AS328" i="6"/>
  <c r="AU328" i="6" s="1"/>
  <c r="AS322" i="6"/>
  <c r="AU322" i="6" s="1"/>
  <c r="AS301" i="6"/>
  <c r="AU301" i="6" s="1"/>
  <c r="AS295" i="6"/>
  <c r="AU295" i="6" s="1"/>
  <c r="AS289" i="6"/>
  <c r="AU289" i="6" s="1"/>
  <c r="AS284" i="6"/>
  <c r="AU284" i="6" s="1"/>
  <c r="AS263" i="6"/>
  <c r="AU263" i="6" s="1"/>
  <c r="AS257" i="6"/>
  <c r="AU257" i="6" s="1"/>
  <c r="AS226" i="6"/>
  <c r="AU226" i="6" s="1"/>
  <c r="AS220" i="6"/>
  <c r="AU220" i="6" s="1"/>
  <c r="AS214" i="6"/>
  <c r="AU214" i="6" s="1"/>
  <c r="AS208" i="6"/>
  <c r="AU208" i="6" s="1"/>
  <c r="AS186" i="6"/>
  <c r="AU186" i="6" s="1"/>
  <c r="AS180" i="6"/>
  <c r="AU180" i="6" s="1"/>
  <c r="AS174" i="6"/>
  <c r="AU174" i="6" s="1"/>
  <c r="AS169" i="6"/>
  <c r="AU169" i="6" s="1"/>
  <c r="AS147" i="6"/>
  <c r="AU147" i="6" s="1"/>
  <c r="AS141" i="6"/>
  <c r="AU141" i="6" s="1"/>
  <c r="AS108" i="6"/>
  <c r="AU108" i="6" s="1"/>
  <c r="AS97" i="6"/>
  <c r="AU97" i="6" s="1"/>
  <c r="AS91" i="6"/>
  <c r="AU91" i="6" s="1"/>
  <c r="AS70" i="6"/>
  <c r="AU70" i="6" s="1"/>
  <c r="AS64" i="6"/>
  <c r="AU64" i="6" s="1"/>
  <c r="AS58" i="6"/>
  <c r="AU58" i="6" s="1"/>
  <c r="AS52" i="6"/>
  <c r="AU52" i="6" s="1"/>
  <c r="AS31" i="6"/>
  <c r="AU31" i="6" s="1"/>
  <c r="AS25" i="6"/>
  <c r="AU25" i="6" s="1"/>
  <c r="AS19" i="6"/>
  <c r="AU19" i="6" s="1"/>
  <c r="AS605" i="6"/>
  <c r="AU605" i="6" s="1"/>
  <c r="AS105" i="6"/>
  <c r="AU105" i="6" s="1"/>
  <c r="AS463" i="6"/>
  <c r="AU463" i="6" s="1"/>
  <c r="AS2748" i="6"/>
  <c r="AU2748" i="6" s="1"/>
  <c r="AS2709" i="6"/>
  <c r="AU2709" i="6" s="1"/>
  <c r="AS2670" i="6"/>
  <c r="AU2670" i="6" s="1"/>
  <c r="AS2631" i="6"/>
  <c r="AU2631" i="6" s="1"/>
  <c r="AS2592" i="6"/>
  <c r="AU2592" i="6" s="1"/>
  <c r="AS2553" i="6"/>
  <c r="AU2553" i="6" s="1"/>
  <c r="AS2703" i="6"/>
  <c r="AU2703" i="6" s="1"/>
  <c r="AS2697" i="6"/>
  <c r="AU2697" i="6" s="1"/>
  <c r="AS2691" i="6"/>
  <c r="AU2691" i="6" s="1"/>
  <c r="AS2686" i="6"/>
  <c r="AU2686" i="6" s="1"/>
  <c r="AS2664" i="6"/>
  <c r="AU2664" i="6" s="1"/>
  <c r="AS2658" i="6"/>
  <c r="AU2658" i="6" s="1"/>
  <c r="AS2652" i="6"/>
  <c r="AU2652" i="6" s="1"/>
  <c r="AS2625" i="6"/>
  <c r="AU2625" i="6" s="1"/>
  <c r="AS2620" i="6"/>
  <c r="AU2620" i="6" s="1"/>
  <c r="AS2614" i="6"/>
  <c r="AU2614" i="6" s="1"/>
  <c r="AS2608" i="6"/>
  <c r="AU2608" i="6" s="1"/>
  <c r="AS2586" i="6"/>
  <c r="AU2586" i="6" s="1"/>
  <c r="AS2581" i="6"/>
  <c r="AU2581" i="6" s="1"/>
  <c r="AS2575" i="6"/>
  <c r="AU2575" i="6" s="1"/>
  <c r="AS2569" i="6"/>
  <c r="AS2548" i="6"/>
  <c r="AU2548" i="6" s="1"/>
  <c r="AS2542" i="6"/>
  <c r="AU2542" i="6" s="1"/>
  <c r="AS2536" i="6"/>
  <c r="AU2536" i="6" s="1"/>
  <c r="AS2511" i="6"/>
  <c r="AU2511" i="6" s="1"/>
  <c r="AS2505" i="6"/>
  <c r="AU2505" i="6" s="1"/>
  <c r="AS2316" i="6"/>
  <c r="AU2316" i="6" s="1"/>
  <c r="AS2278" i="6"/>
  <c r="AU2278" i="6" s="1"/>
  <c r="AS2272" i="6"/>
  <c r="AU2272" i="6" s="1"/>
  <c r="AS2262" i="6"/>
  <c r="AU2262" i="6" s="1"/>
  <c r="AS2757" i="6"/>
  <c r="AU2757" i="6" s="1"/>
  <c r="AS2751" i="6"/>
  <c r="AU2751" i="6" s="1"/>
  <c r="AS2746" i="6"/>
  <c r="AU2746" i="6" s="1"/>
  <c r="AS2545" i="6"/>
  <c r="AU2545" i="6" s="1"/>
  <c r="AS2524" i="6"/>
  <c r="AU2524" i="6" s="1"/>
  <c r="AS2519" i="6"/>
  <c r="AU2519" i="6" s="1"/>
  <c r="AS697" i="6"/>
  <c r="AU697" i="6" s="1"/>
  <c r="AS1865" i="6"/>
  <c r="AU1865" i="6" s="1"/>
  <c r="AS518" i="6"/>
  <c r="AU518" i="6" s="1"/>
  <c r="AS321" i="6"/>
  <c r="AU321" i="6" s="1"/>
  <c r="AS288" i="6"/>
  <c r="AU288" i="6" s="1"/>
  <c r="AS2223" i="6"/>
  <c r="AU2223" i="6" s="1"/>
  <c r="AS2195" i="6"/>
  <c r="AU2195" i="6" s="1"/>
  <c r="AS2189" i="6"/>
  <c r="AU2189" i="6" s="1"/>
  <c r="AS2123" i="6"/>
  <c r="AU2123" i="6" s="1"/>
  <c r="AS2117" i="6"/>
  <c r="AU2117" i="6" s="1"/>
  <c r="AS2046" i="6"/>
  <c r="AU2046" i="6" s="1"/>
  <c r="AS2040" i="6"/>
  <c r="AU2040" i="6" s="1"/>
  <c r="AS2009" i="6"/>
  <c r="AU2009" i="6" s="1"/>
  <c r="AS2003" i="6"/>
  <c r="AU2003" i="6" s="1"/>
  <c r="AS1992" i="6"/>
  <c r="AU1992" i="6" s="1"/>
  <c r="AS1971" i="6"/>
  <c r="AU1971" i="6" s="1"/>
  <c r="AS1965" i="6"/>
  <c r="AU1965" i="6" s="1"/>
  <c r="AS1959" i="6"/>
  <c r="AU1959" i="6" s="1"/>
  <c r="AS1932" i="6"/>
  <c r="AU1932" i="6" s="1"/>
  <c r="AS1914" i="6"/>
  <c r="AU1914" i="6" s="1"/>
  <c r="AS1892" i="6"/>
  <c r="AU1892" i="6" s="1"/>
  <c r="AS1875" i="6"/>
  <c r="AU1875" i="6" s="1"/>
  <c r="AS1848" i="6"/>
  <c r="AU1848" i="6" s="1"/>
  <c r="AS1836" i="6"/>
  <c r="AU1836" i="6" s="1"/>
  <c r="AS1809" i="6"/>
  <c r="AU1809" i="6" s="1"/>
  <c r="AS1776" i="6"/>
  <c r="AU1776" i="6" s="1"/>
  <c r="AS1765" i="6"/>
  <c r="AU1765" i="6" s="1"/>
  <c r="AS1572" i="6"/>
  <c r="AU1572" i="6" s="1"/>
  <c r="AS1533" i="6"/>
  <c r="AU1533" i="6" s="1"/>
  <c r="AS1508" i="6"/>
  <c r="AU1508" i="6" s="1"/>
  <c r="AS1469" i="6"/>
  <c r="AU1469" i="6" s="1"/>
  <c r="AS628" i="6"/>
  <c r="AU628" i="6" s="1"/>
  <c r="AS622" i="6"/>
  <c r="AU622" i="6" s="1"/>
  <c r="AS616" i="6"/>
  <c r="AU616" i="6" s="1"/>
  <c r="AS610" i="6"/>
  <c r="AU610" i="6" s="1"/>
  <c r="AS589" i="6"/>
  <c r="AU589" i="6" s="1"/>
  <c r="AS583" i="6"/>
  <c r="AU583" i="6" s="1"/>
  <c r="AS577" i="6"/>
  <c r="AU577" i="6" s="1"/>
  <c r="AS571" i="6"/>
  <c r="AU571" i="6" s="1"/>
  <c r="AS550" i="6"/>
  <c r="AU550" i="6" s="1"/>
  <c r="AS544" i="6"/>
  <c r="AU544" i="6" s="1"/>
  <c r="AS538" i="6"/>
  <c r="AU538" i="6" s="1"/>
  <c r="AS533" i="6"/>
  <c r="AU533" i="6" s="1"/>
  <c r="AS527" i="6"/>
  <c r="AU527" i="6" s="1"/>
  <c r="AS512" i="6"/>
  <c r="AU512" i="6" s="1"/>
  <c r="AS506" i="6"/>
  <c r="AU506" i="6" s="1"/>
  <c r="AS496" i="6"/>
  <c r="AU496" i="6" s="1"/>
  <c r="AS490" i="6"/>
  <c r="AU490" i="6" s="1"/>
  <c r="AS475" i="6"/>
  <c r="AU475" i="6" s="1"/>
  <c r="AS469" i="6"/>
  <c r="AU469" i="6" s="1"/>
  <c r="AS459" i="6"/>
  <c r="AU459" i="6" s="1"/>
  <c r="AS453" i="6"/>
  <c r="AU453" i="6" s="1"/>
  <c r="AS437" i="6"/>
  <c r="AU437" i="6" s="1"/>
  <c r="AS431" i="6"/>
  <c r="AU431" i="6" s="1"/>
  <c r="AS425" i="6"/>
  <c r="AU425" i="6" s="1"/>
  <c r="AS420" i="6"/>
  <c r="AU420" i="6" s="1"/>
  <c r="AS414" i="6"/>
  <c r="AU414" i="6" s="1"/>
  <c r="AS398" i="6"/>
  <c r="AU398" i="6" s="1"/>
  <c r="AS392" i="6"/>
  <c r="AU392" i="6" s="1"/>
  <c r="AS386" i="6"/>
  <c r="AU386" i="6" s="1"/>
  <c r="AS381" i="6"/>
  <c r="AU381" i="6" s="1"/>
  <c r="AS375" i="6"/>
  <c r="AU375" i="6" s="1"/>
  <c r="AS359" i="6"/>
  <c r="AU359" i="6" s="1"/>
  <c r="AS354" i="6"/>
  <c r="AU354" i="6" s="1"/>
  <c r="AS348" i="6"/>
  <c r="AU348" i="6" s="1"/>
  <c r="AS342" i="6"/>
  <c r="AU342" i="6" s="1"/>
  <c r="AS336" i="6"/>
  <c r="AU336" i="6" s="1"/>
  <c r="AS315" i="6"/>
  <c r="AU315" i="6" s="1"/>
  <c r="AS309" i="6"/>
  <c r="AU309" i="6" s="1"/>
  <c r="AS303" i="6"/>
  <c r="AU303" i="6" s="1"/>
  <c r="AS297" i="6"/>
  <c r="AU297" i="6" s="1"/>
  <c r="AS282" i="6"/>
  <c r="AU282" i="6" s="1"/>
  <c r="AS276" i="6"/>
  <c r="AU276" i="6" s="1"/>
  <c r="AS270" i="6"/>
  <c r="AU270" i="6" s="1"/>
  <c r="AS259" i="6"/>
  <c r="AU259" i="6" s="1"/>
  <c r="AS239" i="6"/>
  <c r="AU239" i="6" s="1"/>
  <c r="AS233" i="6"/>
  <c r="AU233" i="6" s="1"/>
  <c r="AS228" i="6"/>
  <c r="AU228" i="6" s="1"/>
  <c r="AS206" i="6"/>
  <c r="AU206" i="6" s="1"/>
  <c r="AS200" i="6"/>
  <c r="AU200" i="6" s="1"/>
  <c r="AS194" i="6"/>
  <c r="AU194" i="6" s="1"/>
  <c r="AS182" i="6"/>
  <c r="AU182" i="6" s="1"/>
  <c r="AS161" i="6"/>
  <c r="AU161" i="6" s="1"/>
  <c r="AS155" i="6"/>
  <c r="AU155" i="6" s="1"/>
  <c r="AS149" i="6"/>
  <c r="AU149" i="6" s="1"/>
  <c r="AS143" i="6"/>
  <c r="AU143" i="6" s="1"/>
  <c r="AS128" i="6"/>
  <c r="AU128" i="6" s="1"/>
  <c r="AS122" i="6"/>
  <c r="AU122" i="6" s="1"/>
  <c r="AS110" i="6"/>
  <c r="AU110" i="6" s="1"/>
  <c r="AS89" i="6"/>
  <c r="AU89" i="6" s="1"/>
  <c r="AS83" i="6"/>
  <c r="AU83" i="6" s="1"/>
  <c r="AS78" i="6"/>
  <c r="AU78" i="6" s="1"/>
  <c r="AS72" i="6"/>
  <c r="AU72" i="6" s="1"/>
  <c r="AS66" i="6"/>
  <c r="AU66" i="6" s="1"/>
  <c r="AS50" i="6"/>
  <c r="AU50" i="6" s="1"/>
  <c r="AS44" i="6"/>
  <c r="AU44" i="6" s="1"/>
  <c r="AS38" i="6"/>
  <c r="AU38" i="6" s="1"/>
  <c r="AS33" i="6"/>
  <c r="AU33" i="6" s="1"/>
  <c r="AS6" i="6"/>
  <c r="AU6" i="6" s="1"/>
  <c r="AS1931" i="6"/>
  <c r="AU1931" i="6" s="1"/>
  <c r="AS1654" i="6"/>
  <c r="AU1654" i="6" s="1"/>
  <c r="AS1627" i="6"/>
  <c r="AU1627" i="6" s="1"/>
  <c r="AS1588" i="6"/>
  <c r="AU1588" i="6" s="1"/>
  <c r="AS1571" i="6"/>
  <c r="AU1571" i="6" s="1"/>
  <c r="AS1532" i="6"/>
  <c r="AU1532" i="6" s="1"/>
  <c r="AS1507" i="6"/>
  <c r="AU1507" i="6" s="1"/>
  <c r="AS1468" i="6"/>
  <c r="AU1468" i="6" s="1"/>
  <c r="AS2622" i="6"/>
  <c r="AU2622" i="6" s="1"/>
  <c r="AS1387" i="6"/>
  <c r="AU1387" i="6" s="1"/>
  <c r="AS2767" i="6"/>
  <c r="AU2767" i="6" s="1"/>
  <c r="AS2739" i="6"/>
  <c r="AU2739" i="6" s="1"/>
  <c r="AS2699" i="6"/>
  <c r="AU2699" i="6" s="1"/>
  <c r="AS2660" i="6"/>
  <c r="AU2660" i="6" s="1"/>
  <c r="AS2582" i="6"/>
  <c r="AU2582" i="6" s="1"/>
  <c r="AS2549" i="6"/>
  <c r="AU2549" i="6" s="1"/>
  <c r="AS2544" i="6"/>
  <c r="AU2544" i="6" s="1"/>
  <c r="AS1990" i="6"/>
  <c r="AU1990" i="6" s="1"/>
  <c r="AS1811" i="6"/>
  <c r="AU1811" i="6" s="1"/>
  <c r="AS1736" i="6"/>
  <c r="AU1736" i="6" s="1"/>
  <c r="AS1618" i="6"/>
  <c r="AU1618" i="6" s="1"/>
  <c r="AS1488" i="6"/>
  <c r="AU1488" i="6" s="1"/>
  <c r="AS1477" i="6"/>
  <c r="AU1477" i="6" s="1"/>
  <c r="AS1449" i="6"/>
  <c r="AU1449" i="6" s="1"/>
  <c r="AS1348" i="6"/>
  <c r="AU1348" i="6" s="1"/>
  <c r="AS2530" i="6"/>
  <c r="AU2530" i="6" s="1"/>
  <c r="AS2525" i="6"/>
  <c r="AU2525" i="6" s="1"/>
  <c r="AS2370" i="6"/>
  <c r="AU2370" i="6" s="1"/>
  <c r="AS2256" i="6"/>
  <c r="AU2256" i="6" s="1"/>
  <c r="AS2061" i="6"/>
  <c r="AU2061" i="6" s="1"/>
  <c r="AS1987" i="6"/>
  <c r="AU1987" i="6" s="1"/>
  <c r="AS1869" i="6"/>
  <c r="AU1869" i="6" s="1"/>
  <c r="AS1677" i="6"/>
  <c r="AU1677" i="6" s="1"/>
  <c r="AS1560" i="6"/>
  <c r="AU1560" i="6" s="1"/>
  <c r="AS1485" i="6"/>
  <c r="AU1485" i="6" s="1"/>
  <c r="AS1445" i="6"/>
  <c r="AU1445" i="6" s="1"/>
  <c r="AS505" i="6"/>
  <c r="AU505" i="6" s="1"/>
  <c r="AS1007" i="6"/>
  <c r="AU1007" i="6" s="1"/>
  <c r="AS1002" i="6"/>
  <c r="AU1002" i="6" s="1"/>
  <c r="AS975" i="6"/>
  <c r="AU975" i="6" s="1"/>
  <c r="AS941" i="6"/>
  <c r="AU941" i="6" s="1"/>
  <c r="AS896" i="6"/>
  <c r="AU896" i="6" s="1"/>
  <c r="AS869" i="6"/>
  <c r="AU869" i="6" s="1"/>
  <c r="AS863" i="6"/>
  <c r="AU863" i="6" s="1"/>
  <c r="AS857" i="6"/>
  <c r="AU857" i="6" s="1"/>
  <c r="AS846" i="6"/>
  <c r="AU846" i="6" s="1"/>
  <c r="AS825" i="6"/>
  <c r="AU825" i="6" s="1"/>
  <c r="AS813" i="6"/>
  <c r="AU813" i="6" s="1"/>
  <c r="AS774" i="6"/>
  <c r="AU774" i="6" s="1"/>
  <c r="AS754" i="6"/>
  <c r="AU754" i="6" s="1"/>
  <c r="AS749" i="6"/>
  <c r="AU749" i="6" s="1"/>
  <c r="AS743" i="6"/>
  <c r="AU743" i="6" s="1"/>
  <c r="AS737" i="6"/>
  <c r="AU737" i="6" s="1"/>
  <c r="AS732" i="6"/>
  <c r="AU732" i="6" s="1"/>
  <c r="AS716" i="6"/>
  <c r="AU716" i="6" s="1"/>
  <c r="AS710" i="6"/>
  <c r="AU710" i="6" s="1"/>
  <c r="AS704" i="6"/>
  <c r="AU704" i="6" s="1"/>
  <c r="AS698" i="6"/>
  <c r="AU698" i="6" s="1"/>
  <c r="AS692" i="6"/>
  <c r="AU692" i="6" s="1"/>
  <c r="AS676" i="6"/>
  <c r="AU676" i="6" s="1"/>
  <c r="AS671" i="6"/>
  <c r="AU671" i="6" s="1"/>
  <c r="AS665" i="6"/>
  <c r="AU665" i="6" s="1"/>
  <c r="AS659" i="6"/>
  <c r="AU659" i="6" s="1"/>
  <c r="AS653" i="6"/>
  <c r="AU653" i="6" s="1"/>
  <c r="AS637" i="6"/>
  <c r="AU637" i="6" s="1"/>
  <c r="AS626" i="6"/>
  <c r="AU626" i="6" s="1"/>
  <c r="AS620" i="6"/>
  <c r="AU620" i="6" s="1"/>
  <c r="AS614" i="6"/>
  <c r="AU614" i="6" s="1"/>
  <c r="AS599" i="6"/>
  <c r="AU599" i="6" s="1"/>
  <c r="AS593" i="6"/>
  <c r="AU593" i="6" s="1"/>
  <c r="AS587" i="6"/>
  <c r="AU587" i="6" s="1"/>
  <c r="AS581" i="6"/>
  <c r="AU581" i="6" s="1"/>
  <c r="AS560" i="6"/>
  <c r="AU560" i="6" s="1"/>
  <c r="AS554" i="6"/>
  <c r="AU554" i="6" s="1"/>
  <c r="AS548" i="6"/>
  <c r="AU548" i="6" s="1"/>
  <c r="AS542" i="6"/>
  <c r="AU542" i="6" s="1"/>
  <c r="AS521" i="6"/>
  <c r="AU521" i="6" s="1"/>
  <c r="AS516" i="6"/>
  <c r="AU516" i="6" s="1"/>
  <c r="AS510" i="6"/>
  <c r="AU510" i="6" s="1"/>
  <c r="AS500" i="6"/>
  <c r="AU500" i="6" s="1"/>
  <c r="AS484" i="6"/>
  <c r="AU484" i="6" s="1"/>
  <c r="AS753" i="6"/>
  <c r="AU753" i="6" s="1"/>
  <c r="AS285" i="6"/>
  <c r="AU285" i="6" s="1"/>
  <c r="AS129" i="6"/>
  <c r="AU129" i="6" s="1"/>
  <c r="AS251" i="6"/>
  <c r="AU251" i="6" s="1"/>
  <c r="AS173" i="6"/>
  <c r="AU173" i="6" s="1"/>
  <c r="AS69" i="6"/>
  <c r="AU69" i="6" s="1"/>
  <c r="AS865" i="6"/>
  <c r="AU865" i="6" s="1"/>
  <c r="AS751" i="6"/>
  <c r="AU751" i="6" s="1"/>
  <c r="AS735" i="6"/>
  <c r="AU735" i="6" s="1"/>
  <c r="AS712" i="6"/>
  <c r="AU712" i="6" s="1"/>
  <c r="AS633" i="6"/>
  <c r="AU633" i="6" s="1"/>
  <c r="AS595" i="6"/>
  <c r="AU595" i="6" s="1"/>
  <c r="AS556" i="6"/>
  <c r="AU556" i="6" s="1"/>
  <c r="AS480" i="6"/>
  <c r="AU480" i="6" s="1"/>
  <c r="AS404" i="6"/>
  <c r="AU404" i="6" s="1"/>
  <c r="AS382" i="6"/>
  <c r="AU382" i="6" s="1"/>
  <c r="AS365" i="6"/>
  <c r="AU365" i="6" s="1"/>
  <c r="AS326" i="6"/>
  <c r="AU326" i="6" s="1"/>
  <c r="AS212" i="6"/>
  <c r="AU212" i="6" s="1"/>
  <c r="AS17" i="6"/>
  <c r="AU17" i="6" s="1"/>
  <c r="AS584" i="6"/>
  <c r="AU584" i="6" s="1"/>
  <c r="AS578" i="6"/>
  <c r="AU578" i="6" s="1"/>
  <c r="AS572" i="6"/>
  <c r="AU572" i="6" s="1"/>
  <c r="AS566" i="6"/>
  <c r="AU566" i="6" s="1"/>
  <c r="AS545" i="6"/>
  <c r="AU545" i="6" s="1"/>
  <c r="AS539" i="6"/>
  <c r="AU539" i="6" s="1"/>
  <c r="AS534" i="6"/>
  <c r="AU534" i="6" s="1"/>
  <c r="AS528" i="6"/>
  <c r="AU528" i="6" s="1"/>
  <c r="AS507" i="6"/>
  <c r="AU507" i="6" s="1"/>
  <c r="AS502" i="6"/>
  <c r="AU502" i="6" s="1"/>
  <c r="AS497" i="6"/>
  <c r="AU497" i="6" s="1"/>
  <c r="AS491" i="6"/>
  <c r="AU491" i="6" s="1"/>
  <c r="AS470" i="6"/>
  <c r="AU470" i="6" s="1"/>
  <c r="AS464" i="6"/>
  <c r="AU464" i="6" s="1"/>
  <c r="AS460" i="6"/>
  <c r="AU460" i="6" s="1"/>
  <c r="AS454" i="6"/>
  <c r="AU454" i="6" s="1"/>
  <c r="AS432" i="6"/>
  <c r="AU432" i="6" s="1"/>
  <c r="AS426" i="6"/>
  <c r="AU426" i="6" s="1"/>
  <c r="AS415" i="6"/>
  <c r="AU415" i="6" s="1"/>
  <c r="AS393" i="6"/>
  <c r="AU393" i="6" s="1"/>
  <c r="AS387" i="6"/>
  <c r="AU387" i="6" s="1"/>
  <c r="AS376" i="6"/>
  <c r="AU376" i="6" s="1"/>
  <c r="AS355" i="6"/>
  <c r="AU355" i="6" s="1"/>
  <c r="AS349" i="6"/>
  <c r="AU349" i="6" s="1"/>
  <c r="AS343" i="6"/>
  <c r="AU343" i="6" s="1"/>
  <c r="AS316" i="6"/>
  <c r="AU316" i="6" s="1"/>
  <c r="AS310" i="6"/>
  <c r="AU310" i="6" s="1"/>
  <c r="AS304" i="6"/>
  <c r="AU304" i="6" s="1"/>
  <c r="AS298" i="6"/>
  <c r="AU298" i="6" s="1"/>
  <c r="AS277" i="6"/>
  <c r="AU277" i="6" s="1"/>
  <c r="AS271" i="6"/>
  <c r="AU271" i="6" s="1"/>
  <c r="AS265" i="6"/>
  <c r="AU265" i="6" s="1"/>
  <c r="AS260" i="6"/>
  <c r="AU260" i="6" s="1"/>
  <c r="AS240" i="6"/>
  <c r="AU240" i="6" s="1"/>
  <c r="AS234" i="6"/>
  <c r="AU234" i="6" s="1"/>
  <c r="AS229" i="6"/>
  <c r="AU229" i="6" s="1"/>
  <c r="AS223" i="6"/>
  <c r="AU223" i="6" s="1"/>
  <c r="AS195" i="6"/>
  <c r="AU195" i="6" s="1"/>
  <c r="AS189" i="6"/>
  <c r="AU189" i="6" s="1"/>
  <c r="AS183" i="6"/>
  <c r="AU183" i="6" s="1"/>
  <c r="AS177" i="6"/>
  <c r="AU177" i="6" s="1"/>
  <c r="AS162" i="6"/>
  <c r="AU162" i="6" s="1"/>
  <c r="AS156" i="6"/>
  <c r="AU156" i="6" s="1"/>
  <c r="AS150" i="6"/>
  <c r="AU150" i="6" s="1"/>
  <c r="AS144" i="6"/>
  <c r="AU144" i="6" s="1"/>
  <c r="AS138" i="6"/>
  <c r="AU138" i="6" s="1"/>
  <c r="AS123" i="6"/>
  <c r="AU123" i="6" s="1"/>
  <c r="AS100" i="6"/>
  <c r="AU100" i="6" s="1"/>
  <c r="AS84" i="6"/>
  <c r="AU84" i="6" s="1"/>
  <c r="AS79" i="6"/>
  <c r="AU79" i="6" s="1"/>
  <c r="AS73" i="6"/>
  <c r="AU73" i="6" s="1"/>
  <c r="AS67" i="6"/>
  <c r="AU67" i="6" s="1"/>
  <c r="AS45" i="6"/>
  <c r="AU45" i="6" s="1"/>
  <c r="AS39" i="6"/>
  <c r="AU39" i="6" s="1"/>
  <c r="AS34" i="6"/>
  <c r="AU34" i="6" s="1"/>
  <c r="AS28" i="6"/>
  <c r="AU28" i="6" s="1"/>
  <c r="AS7" i="6"/>
  <c r="AU7" i="6" s="1"/>
  <c r="AS953" i="6"/>
  <c r="AU953" i="6" s="1"/>
  <c r="AS2770" i="6"/>
  <c r="AU2770" i="6" s="1"/>
  <c r="AS2765" i="6"/>
  <c r="AU2765" i="6" s="1"/>
  <c r="AS2759" i="6"/>
  <c r="AU2759" i="6" s="1"/>
  <c r="AS2753" i="6"/>
  <c r="AU2753" i="6" s="1"/>
  <c r="AS2738" i="6"/>
  <c r="AU2738" i="6" s="1"/>
  <c r="AS2732" i="6"/>
  <c r="AU2732" i="6" s="1"/>
  <c r="AS2726" i="6"/>
  <c r="AU2726" i="6" s="1"/>
  <c r="AS2720" i="6"/>
  <c r="AU2720" i="6" s="1"/>
  <c r="AS2714" i="6"/>
  <c r="AU2714" i="6" s="1"/>
  <c r="AS2698" i="6"/>
  <c r="AU2698" i="6" s="1"/>
  <c r="AS2692" i="6"/>
  <c r="AU2692" i="6" s="1"/>
  <c r="AS2687" i="6"/>
  <c r="AU2687" i="6" s="1"/>
  <c r="AS2681" i="6"/>
  <c r="AU2681" i="6" s="1"/>
  <c r="AS2675" i="6"/>
  <c r="AU2675" i="6" s="1"/>
  <c r="AS2659" i="6"/>
  <c r="AU2659" i="6" s="1"/>
  <c r="AS2653" i="6"/>
  <c r="AU2653" i="6" s="1"/>
  <c r="AS2647" i="6"/>
  <c r="AU2647" i="6" s="1"/>
  <c r="AS2642" i="6"/>
  <c r="AU2642" i="6" s="1"/>
  <c r="AS2636" i="6"/>
  <c r="AS2621" i="6"/>
  <c r="AU2621" i="6" s="1"/>
  <c r="AS2615" i="6"/>
  <c r="AU2615" i="6" s="1"/>
  <c r="AS2758" i="6"/>
  <c r="AU2758" i="6" s="1"/>
  <c r="AS2719" i="6"/>
  <c r="AU2719" i="6" s="1"/>
  <c r="AS2680" i="6"/>
  <c r="AU2680" i="6" s="1"/>
  <c r="AS2646" i="6"/>
  <c r="AU2646" i="6" s="1"/>
  <c r="AS2641" i="6"/>
  <c r="AU2641" i="6" s="1"/>
  <c r="AS2602" i="6"/>
  <c r="AU2602" i="6" s="1"/>
  <c r="AS2563" i="6"/>
  <c r="AU2563" i="6" s="1"/>
  <c r="AS2768" i="6"/>
  <c r="AU2768" i="6" s="1"/>
  <c r="AS2763" i="6"/>
  <c r="AU2763" i="6" s="1"/>
  <c r="AS2747" i="6"/>
  <c r="AU2747" i="6" s="1"/>
  <c r="AS2742" i="6"/>
  <c r="AU2742" i="6" s="1"/>
  <c r="AS2736" i="6"/>
  <c r="AU2736" i="6" s="1"/>
  <c r="AS2730" i="6"/>
  <c r="AU2730" i="6" s="1"/>
  <c r="AS2724" i="6"/>
  <c r="AS2708" i="6"/>
  <c r="AU2708" i="6" s="1"/>
  <c r="AS2702" i="6"/>
  <c r="AU2702" i="6" s="1"/>
  <c r="AS2696" i="6"/>
  <c r="AU2696" i="6" s="1"/>
  <c r="AS2690" i="6"/>
  <c r="AU2690" i="6" s="1"/>
  <c r="AS2685" i="6"/>
  <c r="AU2685" i="6" s="1"/>
  <c r="AS2669" i="6"/>
  <c r="AU2669" i="6" s="1"/>
  <c r="AS2663" i="6"/>
  <c r="AU2663" i="6" s="1"/>
  <c r="AS2657" i="6"/>
  <c r="AS2651" i="6"/>
  <c r="AU2651" i="6" s="1"/>
  <c r="AS2630" i="6"/>
  <c r="AU2630" i="6" s="1"/>
  <c r="AS2624" i="6"/>
  <c r="AU2624" i="6" s="1"/>
  <c r="AS2619" i="6"/>
  <c r="AU2619" i="6" s="1"/>
  <c r="AS2613" i="6"/>
  <c r="AU2613" i="6" s="1"/>
  <c r="AS2607" i="6"/>
  <c r="AU2607" i="6" s="1"/>
  <c r="AS2591" i="6"/>
  <c r="AU2591" i="6" s="1"/>
  <c r="AS2585" i="6"/>
  <c r="AS2580" i="6"/>
  <c r="AU2580" i="6" s="1"/>
  <c r="AS2752" i="6"/>
  <c r="AU2752" i="6" s="1"/>
  <c r="AS2740" i="6"/>
  <c r="AU2740" i="6" s="1"/>
  <c r="AS2734" i="6"/>
  <c r="AU2734" i="6" s="1"/>
  <c r="AS2718" i="6"/>
  <c r="AU2718" i="6" s="1"/>
  <c r="AS2712" i="6"/>
  <c r="AU2712" i="6" s="1"/>
  <c r="AS2706" i="6"/>
  <c r="AU2706" i="6" s="1"/>
  <c r="AS2700" i="6"/>
  <c r="AS2694" i="6"/>
  <c r="AU2694" i="6" s="1"/>
  <c r="AS2679" i="6"/>
  <c r="AU2679" i="6" s="1"/>
  <c r="AS2673" i="6"/>
  <c r="AU2673" i="6" s="1"/>
  <c r="AS2667" i="6"/>
  <c r="AU2667" i="6" s="1"/>
  <c r="AS2661" i="6"/>
  <c r="AU2661" i="6" s="1"/>
  <c r="AS2655" i="6"/>
  <c r="AU2655" i="6" s="1"/>
  <c r="AS2640" i="6"/>
  <c r="AU2640" i="6" s="1"/>
  <c r="AS2634" i="6"/>
  <c r="AS2628" i="6"/>
  <c r="AU2628" i="6" s="1"/>
  <c r="AS2617" i="6"/>
  <c r="AU2617" i="6" s="1"/>
  <c r="AS2601" i="6"/>
  <c r="AU2601" i="6" s="1"/>
  <c r="AS2595" i="6"/>
  <c r="AU2595" i="6" s="1"/>
  <c r="AS2589" i="6"/>
  <c r="AU2589" i="6" s="1"/>
  <c r="AS2583" i="6"/>
  <c r="AU2583" i="6" s="1"/>
  <c r="AS2578" i="6"/>
  <c r="AU2578" i="6" s="1"/>
  <c r="AS2562" i="6"/>
  <c r="AU2562" i="6" s="1"/>
  <c r="AS2556" i="6"/>
  <c r="AU2556" i="6" s="1"/>
  <c r="AS2550" i="6"/>
  <c r="AU2550" i="6" s="1"/>
  <c r="AS2761" i="6"/>
  <c r="AU2761" i="6" s="1"/>
  <c r="AS2755" i="6"/>
  <c r="AU2755" i="6" s="1"/>
  <c r="AS2749" i="6"/>
  <c r="AU2749" i="6" s="1"/>
  <c r="AS2744" i="6"/>
  <c r="AU2744" i="6" s="1"/>
  <c r="AS2728" i="6"/>
  <c r="AU2728" i="6" s="1"/>
  <c r="AS2722" i="6"/>
  <c r="AU2722" i="6" s="1"/>
  <c r="AS2716" i="6"/>
  <c r="AU2716" i="6" s="1"/>
  <c r="AS2710" i="6"/>
  <c r="AU2710" i="6" s="1"/>
  <c r="AS2704" i="6"/>
  <c r="AU2704" i="6" s="1"/>
  <c r="AS2689" i="6"/>
  <c r="AU2689" i="6" s="1"/>
  <c r="AS2683" i="6"/>
  <c r="AU2683" i="6" s="1"/>
  <c r="AS2677" i="6"/>
  <c r="AU2677" i="6" s="1"/>
  <c r="AS2671" i="6"/>
  <c r="AU2671" i="6" s="1"/>
  <c r="AS2665" i="6"/>
  <c r="AU2665" i="6" s="1"/>
  <c r="AS2649" i="6"/>
  <c r="AU2649" i="6" s="1"/>
  <c r="AS2644" i="6"/>
  <c r="AU2644" i="6" s="1"/>
  <c r="AS2638" i="6"/>
  <c r="AU2638" i="6" s="1"/>
  <c r="AS2632" i="6"/>
  <c r="AU2632" i="6" s="1"/>
  <c r="AS2626" i="6"/>
  <c r="AU2626" i="6" s="1"/>
  <c r="AS2611" i="6"/>
  <c r="AU2611" i="6" s="1"/>
  <c r="AS2605" i="6"/>
  <c r="AU2605" i="6" s="1"/>
  <c r="AS2609" i="6"/>
  <c r="AS2603" i="6"/>
  <c r="AU2603" i="6" s="1"/>
  <c r="AS2597" i="6"/>
  <c r="AU2597" i="6" s="1"/>
  <c r="AS2576" i="6"/>
  <c r="AU2576" i="6" s="1"/>
  <c r="AS2570" i="6"/>
  <c r="AU2570" i="6" s="1"/>
  <c r="AS2564" i="6"/>
  <c r="AU2564" i="6" s="1"/>
  <c r="AS2558" i="6"/>
  <c r="AU2558" i="6" s="1"/>
  <c r="AS2543" i="6"/>
  <c r="AU2543" i="6" s="1"/>
  <c r="AS2537" i="6"/>
  <c r="AU2537" i="6" s="1"/>
  <c r="AS2531" i="6"/>
  <c r="AU2531" i="6" s="1"/>
  <c r="AS2526" i="6"/>
  <c r="AU2526" i="6" s="1"/>
  <c r="AS2520" i="6"/>
  <c r="AU2520" i="6" s="1"/>
  <c r="AS2506" i="6"/>
  <c r="AU2506" i="6" s="1"/>
  <c r="AS2455" i="6"/>
  <c r="AU2455" i="6" s="1"/>
  <c r="AS2416" i="6"/>
  <c r="AU2416" i="6" s="1"/>
  <c r="AS2404" i="6"/>
  <c r="AU2404" i="6" s="1"/>
  <c r="AS2257" i="6"/>
  <c r="AU2257" i="6" s="1"/>
  <c r="AS2236" i="6"/>
  <c r="AU2236" i="6" s="1"/>
  <c r="AS2190" i="6"/>
  <c r="AU2190" i="6" s="1"/>
  <c r="AS2184" i="6"/>
  <c r="AU2184" i="6" s="1"/>
  <c r="AS2151" i="6"/>
  <c r="AU2151" i="6" s="1"/>
  <c r="AS2113" i="6"/>
  <c r="AU2113" i="6" s="1"/>
  <c r="AS2068" i="6"/>
  <c r="AU2068" i="6" s="1"/>
  <c r="AS2004" i="6"/>
  <c r="AU2004" i="6" s="1"/>
  <c r="AS1993" i="6"/>
  <c r="AU1993" i="6" s="1"/>
  <c r="AS1966" i="6"/>
  <c r="AU1966" i="6" s="1"/>
  <c r="AS1948" i="6"/>
  <c r="AU1948" i="6" s="1"/>
  <c r="AS1942" i="6"/>
  <c r="AU1942" i="6" s="1"/>
  <c r="AS1927" i="6"/>
  <c r="AU1927" i="6" s="1"/>
  <c r="AS1915" i="6"/>
  <c r="AU1915" i="6" s="1"/>
  <c r="AS1909" i="6"/>
  <c r="AU1909" i="6" s="1"/>
  <c r="AS1882" i="6"/>
  <c r="AU1882" i="6" s="1"/>
  <c r="AS1876" i="6"/>
  <c r="AU1876" i="6" s="1"/>
  <c r="AS1870" i="6"/>
  <c r="AU1870" i="6" s="1"/>
  <c r="AS1837" i="6"/>
  <c r="AU1837" i="6" s="1"/>
  <c r="AS1810" i="6"/>
  <c r="AU1810" i="6" s="1"/>
  <c r="AS1798" i="6"/>
  <c r="AU1798" i="6" s="1"/>
  <c r="AS1772" i="6"/>
  <c r="AU1772" i="6" s="1"/>
  <c r="AS1756" i="6"/>
  <c r="AU1756" i="6" s="1"/>
  <c r="AS1750" i="6"/>
  <c r="AU1750" i="6" s="1"/>
  <c r="AS1689" i="6"/>
  <c r="AU1689" i="6" s="1"/>
  <c r="AS1683" i="6"/>
  <c r="AU1683" i="6" s="1"/>
  <c r="AS1678" i="6"/>
  <c r="AU1678" i="6" s="1"/>
  <c r="AS1612" i="6"/>
  <c r="AU1612" i="6" s="1"/>
  <c r="AS1606" i="6"/>
  <c r="AU1606" i="6" s="1"/>
  <c r="AS1600" i="6"/>
  <c r="AU1600" i="6" s="1"/>
  <c r="AS1573" i="6"/>
  <c r="AU1573" i="6" s="1"/>
  <c r="AS1534" i="6"/>
  <c r="AU1534" i="6" s="1"/>
  <c r="AS1528" i="6"/>
  <c r="AU1528" i="6" s="1"/>
  <c r="AS1491" i="6"/>
  <c r="AU1491" i="6" s="1"/>
  <c r="AS1486" i="6"/>
  <c r="AU1486" i="6" s="1"/>
  <c r="AS1464" i="6"/>
  <c r="AU1464" i="6" s="1"/>
  <c r="AS1452" i="6"/>
  <c r="AU1452" i="6" s="1"/>
  <c r="AS1440" i="6"/>
  <c r="AU1440" i="6" s="1"/>
  <c r="AS1419" i="6"/>
  <c r="AU1419" i="6" s="1"/>
  <c r="AS1413" i="6"/>
  <c r="AU1413" i="6" s="1"/>
  <c r="AS1401" i="6"/>
  <c r="AU1401" i="6" s="1"/>
  <c r="AS1760" i="6"/>
  <c r="AU1760" i="6" s="1"/>
  <c r="AS1728" i="6"/>
  <c r="AU1728" i="6" s="1"/>
  <c r="AS1700" i="6"/>
  <c r="AU1700" i="6" s="1"/>
  <c r="AS1688" i="6"/>
  <c r="AU1688" i="6" s="1"/>
  <c r="AS1605" i="6"/>
  <c r="AU1605" i="6" s="1"/>
  <c r="AS1198" i="6"/>
  <c r="AU1198" i="6" s="1"/>
  <c r="AS2574" i="6"/>
  <c r="AU2574" i="6" s="1"/>
  <c r="AS2568" i="6"/>
  <c r="AU2568" i="6" s="1"/>
  <c r="AS2552" i="6"/>
  <c r="AU2552" i="6" s="1"/>
  <c r="AS2547" i="6"/>
  <c r="AU2547" i="6" s="1"/>
  <c r="AS2541" i="6"/>
  <c r="AU2541" i="6" s="1"/>
  <c r="AS2535" i="6"/>
  <c r="AU2535" i="6" s="1"/>
  <c r="AS2465" i="6"/>
  <c r="AU2465" i="6" s="1"/>
  <c r="AS2414" i="6"/>
  <c r="AU2414" i="6" s="1"/>
  <c r="AS2315" i="6"/>
  <c r="AU2315" i="6" s="1"/>
  <c r="AS2261" i="6"/>
  <c r="AU2261" i="6" s="1"/>
  <c r="AS2245" i="6"/>
  <c r="AU2245" i="6" s="1"/>
  <c r="AS2240" i="6"/>
  <c r="AU2240" i="6" s="1"/>
  <c r="AS2222" i="6"/>
  <c r="AU2222" i="6" s="1"/>
  <c r="AS2050" i="6"/>
  <c r="AU2050" i="6" s="1"/>
  <c r="AS2045" i="6"/>
  <c r="AU2045" i="6" s="1"/>
  <c r="AS2039" i="6"/>
  <c r="AU2039" i="6" s="1"/>
  <c r="AS2008" i="6"/>
  <c r="AU2008" i="6" s="1"/>
  <c r="AS2002" i="6"/>
  <c r="AU2002" i="6" s="1"/>
  <c r="AS1991" i="6"/>
  <c r="AU1991" i="6" s="1"/>
  <c r="AS1976" i="6"/>
  <c r="AU1976" i="6" s="1"/>
  <c r="AS1970" i="6"/>
  <c r="AU1970" i="6" s="1"/>
  <c r="AS1964" i="6"/>
  <c r="AU1964" i="6" s="1"/>
  <c r="AS1958" i="6"/>
  <c r="AU1958" i="6" s="1"/>
  <c r="AS1874" i="6"/>
  <c r="AU1874" i="6" s="1"/>
  <c r="AS1935" i="6"/>
  <c r="AU1935" i="6" s="1"/>
  <c r="AS1930" i="6"/>
  <c r="AU1930" i="6" s="1"/>
  <c r="AS1902" i="6"/>
  <c r="AU1902" i="6" s="1"/>
  <c r="AS1885" i="6"/>
  <c r="AU1885" i="6" s="1"/>
  <c r="AS1864" i="6"/>
  <c r="AU1864" i="6" s="1"/>
  <c r="AS1852" i="6"/>
  <c r="AU1852" i="6" s="1"/>
  <c r="AS1819" i="6"/>
  <c r="AU1819" i="6" s="1"/>
  <c r="AS1801" i="6"/>
  <c r="AU1801" i="6" s="1"/>
  <c r="AS1786" i="6"/>
  <c r="AU1786" i="6" s="1"/>
  <c r="AS1732" i="6"/>
  <c r="AU1732" i="6" s="1"/>
  <c r="AS1665" i="6"/>
  <c r="AU1665" i="6" s="1"/>
  <c r="AS1537" i="6"/>
  <c r="AU1537" i="6" s="1"/>
  <c r="AS1511" i="6"/>
  <c r="AU1511" i="6" s="1"/>
  <c r="AS1439" i="6"/>
  <c r="AU1439" i="6" s="1"/>
  <c r="AS1247" i="6"/>
  <c r="AU1247" i="6" s="1"/>
  <c r="AS2539" i="6"/>
  <c r="AU2539" i="6" s="1"/>
  <c r="AS2319" i="6"/>
  <c r="AU2319" i="6" s="1"/>
  <c r="AS2313" i="6"/>
  <c r="AU2313" i="6" s="1"/>
  <c r="AS2249" i="6"/>
  <c r="AU2249" i="6" s="1"/>
  <c r="AS2216" i="6"/>
  <c r="AU2216" i="6" s="1"/>
  <c r="AS2198" i="6"/>
  <c r="AU2198" i="6" s="1"/>
  <c r="AS2132" i="6"/>
  <c r="AU2132" i="6" s="1"/>
  <c r="AS2082" i="6"/>
  <c r="AU2082" i="6" s="1"/>
  <c r="AS2060" i="6"/>
  <c r="AU2060" i="6" s="1"/>
  <c r="AS2000" i="6"/>
  <c r="AU2000" i="6" s="1"/>
  <c r="AS1934" i="6"/>
  <c r="AU1934" i="6" s="1"/>
  <c r="AS1868" i="6"/>
  <c r="AU1868" i="6" s="1"/>
  <c r="AS1742" i="6"/>
  <c r="AU1742" i="6" s="1"/>
  <c r="AS1703" i="6"/>
  <c r="AU1703" i="6" s="1"/>
  <c r="AS1676" i="6"/>
  <c r="AU1676" i="6" s="1"/>
  <c r="AS1664" i="6"/>
  <c r="AU1664" i="6" s="1"/>
  <c r="AS1637" i="6"/>
  <c r="AU1637" i="6" s="1"/>
  <c r="AS1619" i="6"/>
  <c r="AU1619" i="6" s="1"/>
  <c r="AS1361" i="6"/>
  <c r="AU1361" i="6" s="1"/>
  <c r="AS1355" i="6"/>
  <c r="AU1355" i="6" s="1"/>
  <c r="AS1349" i="6"/>
  <c r="AU1349" i="6" s="1"/>
  <c r="AS1327" i="6"/>
  <c r="AU1327" i="6" s="1"/>
  <c r="AS1321" i="6"/>
  <c r="AU1321" i="6" s="1"/>
  <c r="AS1933" i="6"/>
  <c r="AU1933" i="6" s="1"/>
  <c r="AS1546" i="6"/>
  <c r="AU1546" i="6" s="1"/>
  <c r="AS2599" i="6"/>
  <c r="AU2599" i="6" s="1"/>
  <c r="AS2593" i="6"/>
  <c r="AU2593" i="6" s="1"/>
  <c r="AS2587" i="6"/>
  <c r="AU2587" i="6" s="1"/>
  <c r="AS2572" i="6"/>
  <c r="AU2572" i="6" s="1"/>
  <c r="AS2566" i="6"/>
  <c r="AU2566" i="6" s="1"/>
  <c r="AS2560" i="6"/>
  <c r="AU2560" i="6" s="1"/>
  <c r="AS2554" i="6"/>
  <c r="AU2554" i="6" s="1"/>
  <c r="AS2533" i="6"/>
  <c r="AU2533" i="6" s="1"/>
  <c r="AS2528" i="6"/>
  <c r="AU2528" i="6" s="1"/>
  <c r="AS2522" i="6"/>
  <c r="AU2522" i="6" s="1"/>
  <c r="AS2485" i="6"/>
  <c r="AU2485" i="6" s="1"/>
  <c r="AS2473" i="6"/>
  <c r="AU2473" i="6" s="1"/>
  <c r="AS2367" i="6"/>
  <c r="AU2367" i="6" s="1"/>
  <c r="AS2296" i="6"/>
  <c r="AU2296" i="6" s="1"/>
  <c r="AS2214" i="6"/>
  <c r="AU2214" i="6" s="1"/>
  <c r="AS2208" i="6"/>
  <c r="AU2208" i="6" s="1"/>
  <c r="AS2086" i="6"/>
  <c r="AU2086" i="6" s="1"/>
  <c r="AS2026" i="6"/>
  <c r="AU2026" i="6" s="1"/>
  <c r="AS2010" i="6"/>
  <c r="AU2010" i="6" s="1"/>
  <c r="AS1938" i="6"/>
  <c r="AU1938" i="6" s="1"/>
  <c r="AS1893" i="6"/>
  <c r="AU1893" i="6" s="1"/>
  <c r="AS1866" i="6"/>
  <c r="AU1866" i="6" s="1"/>
  <c r="AS1800" i="6"/>
  <c r="AU1800" i="6" s="1"/>
  <c r="AS1783" i="6"/>
  <c r="AU1783" i="6" s="1"/>
  <c r="AS1763" i="6"/>
  <c r="AU1763" i="6" s="1"/>
  <c r="AS1746" i="6"/>
  <c r="AU1746" i="6" s="1"/>
  <c r="AS1719" i="6"/>
  <c r="AU1719" i="6" s="1"/>
  <c r="AS1680" i="6"/>
  <c r="AU1680" i="6" s="1"/>
  <c r="AS1662" i="6"/>
  <c r="AU1662" i="6" s="1"/>
  <c r="AS1623" i="6"/>
  <c r="AU1623" i="6" s="1"/>
  <c r="AS1596" i="6"/>
  <c r="AU1596" i="6" s="1"/>
  <c r="AS1557" i="6"/>
  <c r="AU1557" i="6" s="1"/>
  <c r="AS1403" i="6"/>
  <c r="AU1403" i="6" s="1"/>
  <c r="AS1589" i="6"/>
  <c r="AU1589" i="6" s="1"/>
  <c r="AS1006" i="6"/>
  <c r="AU1006" i="6" s="1"/>
  <c r="AS991" i="6"/>
  <c r="AU991" i="6" s="1"/>
  <c r="AS974" i="6"/>
  <c r="AU974" i="6" s="1"/>
  <c r="AS952" i="6"/>
  <c r="AU952" i="6" s="1"/>
  <c r="AS913" i="6"/>
  <c r="AU913" i="6" s="1"/>
  <c r="AS901" i="6"/>
  <c r="AU901" i="6" s="1"/>
  <c r="AS895" i="6"/>
  <c r="AU895" i="6" s="1"/>
  <c r="AS874" i="6"/>
  <c r="AU874" i="6" s="1"/>
  <c r="AS856" i="6"/>
  <c r="AU856" i="6" s="1"/>
  <c r="AS830" i="6"/>
  <c r="AU830" i="6" s="1"/>
  <c r="AS824" i="6"/>
  <c r="AU824" i="6" s="1"/>
  <c r="AS812" i="6"/>
  <c r="AU812" i="6" s="1"/>
  <c r="AS796" i="6"/>
  <c r="AU796" i="6" s="1"/>
  <c r="AS785" i="6"/>
  <c r="AU785" i="6" s="1"/>
  <c r="AS758" i="6"/>
  <c r="AU758" i="6" s="1"/>
  <c r="AS748" i="6"/>
  <c r="AU748" i="6" s="1"/>
  <c r="AS742" i="6"/>
  <c r="AU742" i="6" s="1"/>
  <c r="AS736" i="6"/>
  <c r="AU736" i="6" s="1"/>
  <c r="AS721" i="6"/>
  <c r="AU721" i="6" s="1"/>
  <c r="AS715" i="6"/>
  <c r="AU715" i="6" s="1"/>
  <c r="AS709" i="6"/>
  <c r="AU709" i="6" s="1"/>
  <c r="AS703" i="6"/>
  <c r="AU703" i="6" s="1"/>
  <c r="AS681" i="6"/>
  <c r="AU681" i="6" s="1"/>
  <c r="AS675" i="6"/>
  <c r="AU675" i="6" s="1"/>
  <c r="AS670" i="6"/>
  <c r="AU670" i="6" s="1"/>
  <c r="AS664" i="6"/>
  <c r="AU664" i="6" s="1"/>
  <c r="AS658" i="6"/>
  <c r="AU658" i="6" s="1"/>
  <c r="AS642" i="6"/>
  <c r="AU642" i="6" s="1"/>
  <c r="AS636" i="6"/>
  <c r="AU636" i="6" s="1"/>
  <c r="AS631" i="6"/>
  <c r="AU631" i="6" s="1"/>
  <c r="AS625" i="6"/>
  <c r="AU625" i="6" s="1"/>
  <c r="AS541" i="6"/>
  <c r="AU541" i="6" s="1"/>
  <c r="AS973" i="6"/>
  <c r="AU973" i="6" s="1"/>
  <c r="AS933" i="6"/>
  <c r="AU933" i="6" s="1"/>
  <c r="AS817" i="6"/>
  <c r="AU817" i="6" s="1"/>
  <c r="AS757" i="6"/>
  <c r="AU757" i="6" s="1"/>
  <c r="AS741" i="6"/>
  <c r="AU741" i="6" s="1"/>
  <c r="AS702" i="6"/>
  <c r="AU702" i="6" s="1"/>
  <c r="AS663" i="6"/>
  <c r="AU663" i="6" s="1"/>
  <c r="AS624" i="6"/>
  <c r="AU624" i="6" s="1"/>
  <c r="AS585" i="6"/>
  <c r="AU585" i="6" s="1"/>
  <c r="AS546" i="6"/>
  <c r="AU546" i="6" s="1"/>
  <c r="AS508" i="6"/>
  <c r="AU508" i="6" s="1"/>
  <c r="AS471" i="6"/>
  <c r="AU471" i="6" s="1"/>
  <c r="AS433" i="6"/>
  <c r="AU433" i="6" s="1"/>
  <c r="AS394" i="6"/>
  <c r="AU394" i="6" s="1"/>
  <c r="AS317" i="6"/>
  <c r="AU317" i="6" s="1"/>
  <c r="AS278" i="6"/>
  <c r="AU278" i="6" s="1"/>
  <c r="AS252" i="6"/>
  <c r="AU252" i="6" s="1"/>
  <c r="AS253" i="6"/>
  <c r="AU253" i="6" s="1"/>
  <c r="AS241" i="6"/>
  <c r="AU241" i="6" s="1"/>
  <c r="AS923" i="6"/>
  <c r="AU923" i="6" s="1"/>
  <c r="AS917" i="6"/>
  <c r="AU917" i="6" s="1"/>
  <c r="AS899" i="6"/>
  <c r="AU899" i="6" s="1"/>
  <c r="AS860" i="6"/>
  <c r="AU860" i="6" s="1"/>
  <c r="AS828" i="6"/>
  <c r="AU828" i="6" s="1"/>
  <c r="AS806" i="6"/>
  <c r="AU806" i="6" s="1"/>
  <c r="AS788" i="6"/>
  <c r="AU788" i="6" s="1"/>
  <c r="AS752" i="6"/>
  <c r="AU752" i="6" s="1"/>
  <c r="AS746" i="6"/>
  <c r="AU746" i="6" s="1"/>
  <c r="AS731" i="6"/>
  <c r="AU731" i="6" s="1"/>
  <c r="AS725" i="6"/>
  <c r="AU725" i="6" s="1"/>
  <c r="AS719" i="6"/>
  <c r="AU719" i="6" s="1"/>
  <c r="AS713" i="6"/>
  <c r="AU713" i="6" s="1"/>
  <c r="AS707" i="6"/>
  <c r="AU707" i="6" s="1"/>
  <c r="AS691" i="6"/>
  <c r="AU691" i="6" s="1"/>
  <c r="AS685" i="6"/>
  <c r="AU685" i="6" s="1"/>
  <c r="AS679" i="6"/>
  <c r="AU679" i="6" s="1"/>
  <c r="AS673" i="6"/>
  <c r="AU673" i="6" s="1"/>
  <c r="AS668" i="6"/>
  <c r="AU668" i="6" s="1"/>
  <c r="AS652" i="6"/>
  <c r="AU652" i="6" s="1"/>
  <c r="AS640" i="6"/>
  <c r="AU640" i="6" s="1"/>
  <c r="AS634" i="6"/>
  <c r="AU634" i="6" s="1"/>
  <c r="AS629" i="6"/>
  <c r="AU629" i="6" s="1"/>
  <c r="AS613" i="6"/>
  <c r="AU613" i="6" s="1"/>
  <c r="AS607" i="6"/>
  <c r="AU607" i="6" s="1"/>
  <c r="AS602" i="6"/>
  <c r="AU602" i="6" s="1"/>
  <c r="AS596" i="6"/>
  <c r="AU596" i="6" s="1"/>
  <c r="AS590" i="6"/>
  <c r="AU590" i="6" s="1"/>
  <c r="AS185" i="6"/>
  <c r="AU185" i="6" s="1"/>
  <c r="AS955" i="6"/>
  <c r="AU955" i="6" s="1"/>
  <c r="AS949" i="6"/>
  <c r="AU949" i="6" s="1"/>
  <c r="AS910" i="6"/>
  <c r="AU910" i="6" s="1"/>
  <c r="AS850" i="6"/>
  <c r="AU850" i="6" s="1"/>
  <c r="AS811" i="6"/>
  <c r="AU811" i="6" s="1"/>
  <c r="AS756" i="6"/>
  <c r="AU756" i="6" s="1"/>
  <c r="AS730" i="6"/>
  <c r="AU730" i="6" s="1"/>
  <c r="AS724" i="6"/>
  <c r="AU724" i="6" s="1"/>
  <c r="AS718" i="6"/>
  <c r="AU718" i="6" s="1"/>
  <c r="AS696" i="6"/>
  <c r="AU696" i="6" s="1"/>
  <c r="AS690" i="6"/>
  <c r="AU690" i="6" s="1"/>
  <c r="AS684" i="6"/>
  <c r="AU684" i="6" s="1"/>
  <c r="AS678" i="6"/>
  <c r="AU678" i="6" s="1"/>
  <c r="AS657" i="6"/>
  <c r="AU657" i="6" s="1"/>
  <c r="AS651" i="6"/>
  <c r="AU651" i="6" s="1"/>
  <c r="AS645" i="6"/>
  <c r="AU645" i="6" s="1"/>
  <c r="AS639" i="6"/>
  <c r="AU639" i="6" s="1"/>
  <c r="AS618" i="6"/>
  <c r="AU618" i="6" s="1"/>
  <c r="AS612" i="6"/>
  <c r="AU612" i="6" s="1"/>
  <c r="AS606" i="6"/>
  <c r="AU606" i="6" s="1"/>
  <c r="AS601" i="6"/>
  <c r="AU601" i="6" s="1"/>
  <c r="AS579" i="6"/>
  <c r="AU579" i="6" s="1"/>
  <c r="AS573" i="6"/>
  <c r="AU573" i="6" s="1"/>
  <c r="AS567" i="6"/>
  <c r="AU567" i="6" s="1"/>
  <c r="AS562" i="6"/>
  <c r="AU562" i="6" s="1"/>
  <c r="AS540" i="6"/>
  <c r="AU540" i="6" s="1"/>
  <c r="AS535" i="6"/>
  <c r="AU535" i="6" s="1"/>
  <c r="AS529" i="6"/>
  <c r="AU529" i="6" s="1"/>
  <c r="AS523" i="6"/>
  <c r="AU523" i="6" s="1"/>
  <c r="AS503" i="6"/>
  <c r="AU503" i="6" s="1"/>
  <c r="AS498" i="6"/>
  <c r="AU498" i="6" s="1"/>
  <c r="AS492" i="6"/>
  <c r="AU492" i="6" s="1"/>
  <c r="AS486" i="6"/>
  <c r="AU486" i="6" s="1"/>
  <c r="AS465" i="6"/>
  <c r="AU465" i="6" s="1"/>
  <c r="AS461" i="6"/>
  <c r="AU461" i="6" s="1"/>
  <c r="AS455" i="6"/>
  <c r="AU455" i="6" s="1"/>
  <c r="AS449" i="6"/>
  <c r="AU449" i="6" s="1"/>
  <c r="AS427" i="6"/>
  <c r="AU427" i="6" s="1"/>
  <c r="AS410" i="6"/>
  <c r="AU410" i="6" s="1"/>
  <c r="AS388" i="6"/>
  <c r="AU388" i="6" s="1"/>
  <c r="AS377" i="6"/>
  <c r="AU377" i="6" s="1"/>
  <c r="AS350" i="6"/>
  <c r="AU350" i="6" s="1"/>
  <c r="AS344" i="6"/>
  <c r="AU344" i="6" s="1"/>
  <c r="AS338" i="6"/>
  <c r="AU338" i="6" s="1"/>
  <c r="AS332" i="6"/>
  <c r="AU332" i="6" s="1"/>
  <c r="AS333" i="6"/>
  <c r="AU333" i="6" s="1"/>
  <c r="AS311" i="6"/>
  <c r="AU311" i="6" s="1"/>
  <c r="AS305" i="6"/>
  <c r="AU305" i="6" s="1"/>
  <c r="AS299" i="6"/>
  <c r="AU299" i="6" s="1"/>
  <c r="AS293" i="6"/>
  <c r="AU293" i="6" s="1"/>
  <c r="AS272" i="6"/>
  <c r="AU272" i="6" s="1"/>
  <c r="AS266" i="6"/>
  <c r="AU266" i="6" s="1"/>
  <c r="AS261" i="6"/>
  <c r="AU261" i="6" s="1"/>
  <c r="AS224" i="6"/>
  <c r="AU224" i="6" s="1"/>
  <c r="AS218" i="6"/>
  <c r="AU218" i="6" s="1"/>
  <c r="AS196" i="6"/>
  <c r="AU196" i="6" s="1"/>
  <c r="AS197" i="6"/>
  <c r="AU197" i="6" s="1"/>
  <c r="AS190" i="6"/>
  <c r="AU190" i="6" s="1"/>
  <c r="AS184" i="6"/>
  <c r="AU184" i="6" s="1"/>
  <c r="AS178" i="6"/>
  <c r="AU178" i="6" s="1"/>
  <c r="AS157" i="6"/>
  <c r="AU157" i="6" s="1"/>
  <c r="AS151" i="6"/>
  <c r="AU151" i="6" s="1"/>
  <c r="AS145" i="6"/>
  <c r="AU145" i="6" s="1"/>
  <c r="AS139" i="6"/>
  <c r="AU139" i="6" s="1"/>
  <c r="AS29" i="6"/>
  <c r="AU29" i="6" s="1"/>
  <c r="AS509" i="6"/>
  <c r="AU509" i="6" s="1"/>
  <c r="AS909" i="6"/>
  <c r="AU909" i="6" s="1"/>
  <c r="AS755" i="6"/>
  <c r="AU755" i="6" s="1"/>
  <c r="AS717" i="6"/>
  <c r="AU717" i="6" s="1"/>
  <c r="AS677" i="6"/>
  <c r="AU677" i="6" s="1"/>
  <c r="AS638" i="6"/>
  <c r="AU638" i="6" s="1"/>
  <c r="AS600" i="6"/>
  <c r="AU600" i="6" s="1"/>
  <c r="AS561" i="6"/>
  <c r="AU561" i="6" s="1"/>
  <c r="AS522" i="6"/>
  <c r="AU522" i="6" s="1"/>
  <c r="AS485" i="6"/>
  <c r="AU485" i="6" s="1"/>
  <c r="AS448" i="6"/>
  <c r="AU448" i="6" s="1"/>
  <c r="AS409" i="6"/>
  <c r="AU409" i="6" s="1"/>
  <c r="AS331" i="6"/>
  <c r="AU331" i="6" s="1"/>
  <c r="AS292" i="6"/>
  <c r="AU292" i="6" s="1"/>
  <c r="AS389" i="6"/>
  <c r="AU389" i="6" s="1"/>
  <c r="AS971" i="6"/>
  <c r="AU971" i="6" s="1"/>
  <c r="AS959" i="6"/>
  <c r="AU959" i="6" s="1"/>
  <c r="AS920" i="6"/>
  <c r="AU920" i="6" s="1"/>
  <c r="AS859" i="6"/>
  <c r="AU859" i="6" s="1"/>
  <c r="AS821" i="6"/>
  <c r="AU821" i="6" s="1"/>
  <c r="AS809" i="6"/>
  <c r="AU809" i="6" s="1"/>
  <c r="AS797" i="6"/>
  <c r="AU797" i="6" s="1"/>
  <c r="AS765" i="6"/>
  <c r="AU765" i="6" s="1"/>
  <c r="AS759" i="6"/>
  <c r="AU759" i="6" s="1"/>
  <c r="AS745" i="6"/>
  <c r="AU745" i="6" s="1"/>
  <c r="AS739" i="6"/>
  <c r="AU739" i="6" s="1"/>
  <c r="AS734" i="6"/>
  <c r="AU734" i="6" s="1"/>
  <c r="AS728" i="6"/>
  <c r="AU728" i="6" s="1"/>
  <c r="AS722" i="6"/>
  <c r="AU722" i="6" s="1"/>
  <c r="AS706" i="6"/>
  <c r="AU706" i="6" s="1"/>
  <c r="AS700" i="6"/>
  <c r="AU700" i="6" s="1"/>
  <c r="AS694" i="6"/>
  <c r="AU694" i="6" s="1"/>
  <c r="AS688" i="6"/>
  <c r="AU688" i="6" s="1"/>
  <c r="AS682" i="6"/>
  <c r="AU682" i="6" s="1"/>
  <c r="AS667" i="6"/>
  <c r="AU667" i="6" s="1"/>
  <c r="AS661" i="6"/>
  <c r="AU661" i="6" s="1"/>
  <c r="AS655" i="6"/>
  <c r="AU655" i="6" s="1"/>
  <c r="AS649" i="6"/>
  <c r="AU649" i="6" s="1"/>
  <c r="AS643" i="6"/>
  <c r="AU643" i="6" s="1"/>
  <c r="AS565" i="6"/>
  <c r="AU565" i="6" s="1"/>
  <c r="AS501" i="6"/>
  <c r="AU501" i="6" s="1"/>
  <c r="AS958" i="6"/>
  <c r="AU958" i="6" s="1"/>
  <c r="AS942" i="6"/>
  <c r="AU942" i="6" s="1"/>
  <c r="AS864" i="6"/>
  <c r="AU864" i="6" s="1"/>
  <c r="AS858" i="6"/>
  <c r="AU858" i="6" s="1"/>
  <c r="AS853" i="6"/>
  <c r="AU853" i="6" s="1"/>
  <c r="AS808" i="6"/>
  <c r="AU808" i="6" s="1"/>
  <c r="AS764" i="6"/>
  <c r="AU764" i="6" s="1"/>
  <c r="AS750" i="6"/>
  <c r="AU750" i="6" s="1"/>
  <c r="AS744" i="6"/>
  <c r="AU744" i="6" s="1"/>
  <c r="AS738" i="6"/>
  <c r="AU738" i="6" s="1"/>
  <c r="AS733" i="6"/>
  <c r="AU733" i="6" s="1"/>
  <c r="AS727" i="6"/>
  <c r="AU727" i="6" s="1"/>
  <c r="AS711" i="6"/>
  <c r="AU711" i="6" s="1"/>
  <c r="AS705" i="6"/>
  <c r="AU705" i="6" s="1"/>
  <c r="AS699" i="6"/>
  <c r="AU699" i="6" s="1"/>
  <c r="AS693" i="6"/>
  <c r="AU693" i="6" s="1"/>
  <c r="AS687" i="6"/>
  <c r="AU687" i="6" s="1"/>
  <c r="AS672" i="6"/>
  <c r="AU672" i="6" s="1"/>
  <c r="AS666" i="6"/>
  <c r="AU666" i="6" s="1"/>
  <c r="AS660" i="6"/>
  <c r="AU660" i="6" s="1"/>
  <c r="AS654" i="6"/>
  <c r="AU654" i="6" s="1"/>
  <c r="AS648" i="6"/>
  <c r="AU648" i="6" s="1"/>
  <c r="AS549" i="6"/>
  <c r="AU549" i="6" s="1"/>
  <c r="AS396" i="6"/>
  <c r="AU396" i="6" s="1"/>
  <c r="AS397" i="6"/>
  <c r="AU397" i="6" s="1"/>
  <c r="AS264" i="6"/>
  <c r="AU264" i="6" s="1"/>
  <c r="AS632" i="6"/>
  <c r="AU632" i="6" s="1"/>
  <c r="AS627" i="6"/>
  <c r="AU627" i="6" s="1"/>
  <c r="AS621" i="6"/>
  <c r="AU621" i="6" s="1"/>
  <c r="AS615" i="6"/>
  <c r="AU615" i="6" s="1"/>
  <c r="AS594" i="6"/>
  <c r="AU594" i="6" s="1"/>
  <c r="AS588" i="6"/>
  <c r="AU588" i="6" s="1"/>
  <c r="AS582" i="6"/>
  <c r="AU582" i="6" s="1"/>
  <c r="AS570" i="6"/>
  <c r="AU570" i="6" s="1"/>
  <c r="AS555" i="6"/>
  <c r="AU555" i="6" s="1"/>
  <c r="AS543" i="6"/>
  <c r="AU543" i="6" s="1"/>
  <c r="AS537" i="6"/>
  <c r="AU537" i="6" s="1"/>
  <c r="AS532" i="6"/>
  <c r="AU532" i="6" s="1"/>
  <c r="AS517" i="6"/>
  <c r="AU517" i="6" s="1"/>
  <c r="AS511" i="6"/>
  <c r="AU511" i="6" s="1"/>
  <c r="AS495" i="6"/>
  <c r="AU495" i="6" s="1"/>
  <c r="AS479" i="6"/>
  <c r="AU479" i="6" s="1"/>
  <c r="AS474" i="6"/>
  <c r="AU474" i="6" s="1"/>
  <c r="AS468" i="6"/>
  <c r="AU468" i="6" s="1"/>
  <c r="AS458" i="6"/>
  <c r="AU458" i="6" s="1"/>
  <c r="AS442" i="6"/>
  <c r="AU442" i="6" s="1"/>
  <c r="AS436" i="6"/>
  <c r="AU436" i="6" s="1"/>
  <c r="AS430" i="6"/>
  <c r="AU430" i="6" s="1"/>
  <c r="AS424" i="6"/>
  <c r="AU424" i="6" s="1"/>
  <c r="AS419" i="6"/>
  <c r="AU419" i="6" s="1"/>
  <c r="AS403" i="6"/>
  <c r="AU403" i="6" s="1"/>
  <c r="AS391" i="6"/>
  <c r="AU391" i="6" s="1"/>
  <c r="AS385" i="6"/>
  <c r="AU385" i="6" s="1"/>
  <c r="AS380" i="6"/>
  <c r="AU380" i="6" s="1"/>
  <c r="AS364" i="6"/>
  <c r="AU364" i="6" s="1"/>
  <c r="AS358" i="6"/>
  <c r="AU358" i="6" s="1"/>
  <c r="AS353" i="6"/>
  <c r="AU353" i="6" s="1"/>
  <c r="AS347" i="6"/>
  <c r="AU347" i="6" s="1"/>
  <c r="AS341" i="6"/>
  <c r="AU341" i="6" s="1"/>
  <c r="AS325" i="6"/>
  <c r="AU325" i="6" s="1"/>
  <c r="AS320" i="6"/>
  <c r="AU320" i="6" s="1"/>
  <c r="AS314" i="6"/>
  <c r="AU314" i="6" s="1"/>
  <c r="AS308" i="6"/>
  <c r="AU308" i="6" s="1"/>
  <c r="AS302" i="6"/>
  <c r="AU302" i="6" s="1"/>
  <c r="AS287" i="6"/>
  <c r="AU287" i="6" s="1"/>
  <c r="AS281" i="6"/>
  <c r="AU281" i="6" s="1"/>
  <c r="AS275" i="6"/>
  <c r="AU275" i="6" s="1"/>
  <c r="AS269" i="6"/>
  <c r="AU269" i="6" s="1"/>
  <c r="AS250" i="6"/>
  <c r="AU250" i="6" s="1"/>
  <c r="AS244" i="6"/>
  <c r="AU244" i="6" s="1"/>
  <c r="AS238" i="6"/>
  <c r="AU238" i="6" s="1"/>
  <c r="AS227" i="6"/>
  <c r="AU227" i="6" s="1"/>
  <c r="AS211" i="6"/>
  <c r="AU211" i="6" s="1"/>
  <c r="AS205" i="6"/>
  <c r="AU205" i="6" s="1"/>
  <c r="AS199" i="6"/>
  <c r="AU199" i="6" s="1"/>
  <c r="AS193" i="6"/>
  <c r="AU193" i="6" s="1"/>
  <c r="AS166" i="6"/>
  <c r="AU166" i="6" s="1"/>
  <c r="AS160" i="6"/>
  <c r="AU160" i="6" s="1"/>
  <c r="AS154" i="6"/>
  <c r="AU154" i="6" s="1"/>
  <c r="AS127" i="6"/>
  <c r="AU127" i="6" s="1"/>
  <c r="AS121" i="6"/>
  <c r="AU121" i="6" s="1"/>
  <c r="AS109" i="6"/>
  <c r="AU109" i="6" s="1"/>
  <c r="AS94" i="6"/>
  <c r="AU94" i="6" s="1"/>
  <c r="AS82" i="6"/>
  <c r="AU82" i="6" s="1"/>
  <c r="AS77" i="6"/>
  <c r="AU77" i="6" s="1"/>
  <c r="AS71" i="6"/>
  <c r="AU71" i="6" s="1"/>
  <c r="AS49" i="6"/>
  <c r="AU49" i="6" s="1"/>
  <c r="AS43" i="6"/>
  <c r="AU43" i="6" s="1"/>
  <c r="AS32" i="6"/>
  <c r="AU32" i="6" s="1"/>
  <c r="AS16" i="6"/>
  <c r="AU16" i="6" s="1"/>
  <c r="AS619" i="6"/>
  <c r="AU619" i="6" s="1"/>
  <c r="AS604" i="6"/>
  <c r="AU604" i="6" s="1"/>
  <c r="AS592" i="6"/>
  <c r="AU592" i="6" s="1"/>
  <c r="AS586" i="6"/>
  <c r="AU586" i="6" s="1"/>
  <c r="AS580" i="6"/>
  <c r="AU580" i="6" s="1"/>
  <c r="AS559" i="6"/>
  <c r="AU559" i="6" s="1"/>
  <c r="AS553" i="6"/>
  <c r="AU553" i="6" s="1"/>
  <c r="AS547" i="6"/>
  <c r="AU547" i="6" s="1"/>
  <c r="AS520" i="6"/>
  <c r="AU520" i="6" s="1"/>
  <c r="AS515" i="6"/>
  <c r="AU515" i="6" s="1"/>
  <c r="AS504" i="6"/>
  <c r="AU504" i="6" s="1"/>
  <c r="AS483" i="6"/>
  <c r="AU483" i="6" s="1"/>
  <c r="AS478" i="6"/>
  <c r="AU478" i="6" s="1"/>
  <c r="AS472" i="6"/>
  <c r="AU472" i="6" s="1"/>
  <c r="AS466" i="6"/>
  <c r="AU466" i="6" s="1"/>
  <c r="AS452" i="6"/>
  <c r="AU452" i="6" s="1"/>
  <c r="AS446" i="6"/>
  <c r="AU446" i="6" s="1"/>
  <c r="AS440" i="6"/>
  <c r="AU440" i="6" s="1"/>
  <c r="AS434" i="6"/>
  <c r="AU434" i="6" s="1"/>
  <c r="AS428" i="6"/>
  <c r="AU428" i="6" s="1"/>
  <c r="AS413" i="6"/>
  <c r="AU413" i="6" s="1"/>
  <c r="AS407" i="6"/>
  <c r="AU407" i="6" s="1"/>
  <c r="AS401" i="6"/>
  <c r="AU401" i="6" s="1"/>
  <c r="AS395" i="6"/>
  <c r="AU395" i="6" s="1"/>
  <c r="AS374" i="6"/>
  <c r="AU374" i="6" s="1"/>
  <c r="AS368" i="6"/>
  <c r="AU368" i="6" s="1"/>
  <c r="AS362" i="6"/>
  <c r="AU362" i="6" s="1"/>
  <c r="AS356" i="6"/>
  <c r="AU356" i="6" s="1"/>
  <c r="AS351" i="6"/>
  <c r="AU351" i="6" s="1"/>
  <c r="AS335" i="6"/>
  <c r="AU335" i="6" s="1"/>
  <c r="AS329" i="6"/>
  <c r="AU329" i="6" s="1"/>
  <c r="AS323" i="6"/>
  <c r="AU323" i="6" s="1"/>
  <c r="AS318" i="6"/>
  <c r="AU318" i="6" s="1"/>
  <c r="AS312" i="6"/>
  <c r="AU312" i="6" s="1"/>
  <c r="AS296" i="6"/>
  <c r="AU296" i="6" s="1"/>
  <c r="AS290" i="6"/>
  <c r="AU290" i="6" s="1"/>
  <c r="AS279" i="6"/>
  <c r="AU279" i="6" s="1"/>
  <c r="AS273" i="6"/>
  <c r="AU273" i="6" s="1"/>
  <c r="AS258" i="6"/>
  <c r="AU258" i="6" s="1"/>
  <c r="AS248" i="6"/>
  <c r="AU248" i="6" s="1"/>
  <c r="AS242" i="6"/>
  <c r="AU242" i="6" s="1"/>
  <c r="AS215" i="6"/>
  <c r="AU215" i="6" s="1"/>
  <c r="AS209" i="6"/>
  <c r="AU209" i="6" s="1"/>
  <c r="AS203" i="6"/>
  <c r="AU203" i="6" s="1"/>
  <c r="AS181" i="6"/>
  <c r="AU181" i="6" s="1"/>
  <c r="AS175" i="6"/>
  <c r="AU175" i="6" s="1"/>
  <c r="AS170" i="6"/>
  <c r="AU170" i="6" s="1"/>
  <c r="AS164" i="6"/>
  <c r="AU164" i="6" s="1"/>
  <c r="AS158" i="6"/>
  <c r="AU158" i="6" s="1"/>
  <c r="AS142" i="6"/>
  <c r="AU142" i="6" s="1"/>
  <c r="AS136" i="6"/>
  <c r="AU136" i="6" s="1"/>
  <c r="AS130" i="6"/>
  <c r="AU130" i="6" s="1"/>
  <c r="AS125" i="6"/>
  <c r="AU125" i="6" s="1"/>
  <c r="AS119" i="6"/>
  <c r="AU119" i="6" s="1"/>
  <c r="AS104" i="6"/>
  <c r="AU104" i="6" s="1"/>
  <c r="AS98" i="6"/>
  <c r="AU98" i="6" s="1"/>
  <c r="AS92" i="6"/>
  <c r="AU92" i="6" s="1"/>
  <c r="AS86" i="6"/>
  <c r="AU86" i="6" s="1"/>
  <c r="AS65" i="6"/>
  <c r="AU65" i="6" s="1"/>
  <c r="AS53" i="6"/>
  <c r="AU53" i="6" s="1"/>
  <c r="AS47" i="6"/>
  <c r="AU47" i="6" s="1"/>
  <c r="AS41" i="6"/>
  <c r="AU41" i="6" s="1"/>
  <c r="AS14" i="6"/>
  <c r="AU14" i="6" s="1"/>
  <c r="AP3" i="6"/>
  <c r="AS4" i="6" s="1"/>
  <c r="AU4" i="6" s="1"/>
  <c r="F2" i="6"/>
  <c r="AP2" i="6" s="1"/>
  <c r="AS163" i="6"/>
  <c r="AU163" i="6" s="1"/>
  <c r="AS124" i="6"/>
  <c r="AU124" i="6" s="1"/>
  <c r="AS85" i="6"/>
  <c r="AU85" i="6" s="1"/>
  <c r="AS563" i="6"/>
  <c r="AU563" i="6" s="1"/>
  <c r="AS557" i="6"/>
  <c r="AU557" i="6" s="1"/>
  <c r="AS551" i="6"/>
  <c r="AU551" i="6" s="1"/>
  <c r="AS536" i="6"/>
  <c r="AU536" i="6" s="1"/>
  <c r="AS524" i="6"/>
  <c r="AU524" i="6" s="1"/>
  <c r="AS513" i="6"/>
  <c r="AU513" i="6" s="1"/>
  <c r="AS499" i="6"/>
  <c r="AU499" i="6" s="1"/>
  <c r="AS487" i="6"/>
  <c r="AU487" i="6" s="1"/>
  <c r="AS481" i="6"/>
  <c r="AU481" i="6" s="1"/>
  <c r="AS476" i="6"/>
  <c r="AU476" i="6" s="1"/>
  <c r="AS462" i="6"/>
  <c r="AU462" i="6" s="1"/>
  <c r="AS456" i="6"/>
  <c r="AU456" i="6" s="1"/>
  <c r="AS450" i="6"/>
  <c r="AU450" i="6" s="1"/>
  <c r="AS438" i="6"/>
  <c r="AU438" i="6" s="1"/>
  <c r="AS423" i="6"/>
  <c r="AU423" i="6" s="1"/>
  <c r="AS411" i="6"/>
  <c r="AU411" i="6" s="1"/>
  <c r="AS405" i="6"/>
  <c r="AU405" i="6" s="1"/>
  <c r="AS399" i="6"/>
  <c r="AU399" i="6" s="1"/>
  <c r="AS383" i="6"/>
  <c r="AU383" i="6" s="1"/>
  <c r="AS378" i="6"/>
  <c r="AU378" i="6" s="1"/>
  <c r="AS372" i="6"/>
  <c r="AU372" i="6" s="1"/>
  <c r="AS366" i="6"/>
  <c r="AU366" i="6" s="1"/>
  <c r="AS360" i="6"/>
  <c r="AU360" i="6" s="1"/>
  <c r="AS345" i="6"/>
  <c r="AU345" i="6" s="1"/>
  <c r="AS339" i="6"/>
  <c r="AU339" i="6" s="1"/>
  <c r="AS327" i="6"/>
  <c r="AU327" i="6" s="1"/>
  <c r="AS306" i="6"/>
  <c r="AU306" i="6" s="1"/>
  <c r="AS300" i="6"/>
  <c r="AU300" i="6" s="1"/>
  <c r="AS294" i="6"/>
  <c r="AU294" i="6" s="1"/>
  <c r="AS283" i="6"/>
  <c r="AU283" i="6" s="1"/>
  <c r="AS267" i="6"/>
  <c r="AU267" i="6" s="1"/>
  <c r="AS262" i="6"/>
  <c r="AU262" i="6" s="1"/>
  <c r="AS230" i="6"/>
  <c r="AU230" i="6" s="1"/>
  <c r="AS225" i="6"/>
  <c r="AU225" i="6" s="1"/>
  <c r="AS219" i="6"/>
  <c r="AU219" i="6" s="1"/>
  <c r="AS213" i="6"/>
  <c r="AU213" i="6" s="1"/>
  <c r="AS207" i="6"/>
  <c r="AU207" i="6" s="1"/>
  <c r="AS191" i="6"/>
  <c r="AU191" i="6" s="1"/>
  <c r="AS179" i="6"/>
  <c r="AU179" i="6" s="1"/>
  <c r="AS152" i="6"/>
  <c r="AU152" i="6" s="1"/>
  <c r="AS146" i="6"/>
  <c r="AU146" i="6" s="1"/>
  <c r="AS140" i="6"/>
  <c r="AU140" i="6" s="1"/>
  <c r="AS113" i="6"/>
  <c r="AU113" i="6" s="1"/>
  <c r="AS107" i="6"/>
  <c r="AU107" i="6" s="1"/>
  <c r="AS90" i="6"/>
  <c r="AU90" i="6" s="1"/>
  <c r="AS63" i="6"/>
  <c r="AU63" i="6" s="1"/>
  <c r="AS57" i="6"/>
  <c r="AU57" i="6" s="1"/>
  <c r="AS51" i="6"/>
  <c r="AU51" i="6" s="1"/>
  <c r="AS30" i="6"/>
  <c r="AU30" i="6" s="1"/>
  <c r="AS24" i="6"/>
  <c r="AU24" i="6" s="1"/>
  <c r="AS18" i="6"/>
  <c r="AU18" i="6" s="1"/>
  <c r="AS106" i="6"/>
  <c r="AU106" i="6" s="1"/>
  <c r="AS101" i="6"/>
  <c r="AU101" i="6" s="1"/>
  <c r="AS74" i="6"/>
  <c r="AU74" i="6" s="1"/>
  <c r="AS68" i="6"/>
  <c r="AU68" i="6" s="1"/>
  <c r="AS40" i="6"/>
  <c r="AU40" i="6" s="1"/>
  <c r="AS35" i="6"/>
  <c r="AU35" i="6" s="1"/>
  <c r="AS23" i="6"/>
  <c r="AU23" i="6" s="1"/>
  <c r="AU2682" i="6"/>
  <c r="AU2650" i="6"/>
  <c r="AU2618" i="6"/>
  <c r="AU2666" i="6"/>
  <c r="AU2634" i="6"/>
  <c r="AU2700" i="6"/>
  <c r="AU2636" i="6"/>
  <c r="AU2532" i="6"/>
  <c r="H3" i="6"/>
  <c r="H4" i="6" s="1"/>
  <c r="H5" i="6" s="1"/>
  <c r="H6" i="6" s="1"/>
  <c r="H7" i="6" s="1"/>
  <c r="H8" i="6" s="1"/>
  <c r="H9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AU2713" i="6"/>
  <c r="AU2585" i="6"/>
  <c r="AU2265" i="6"/>
  <c r="AU2735" i="6"/>
  <c r="AU2741" i="6"/>
  <c r="AU2645" i="6"/>
  <c r="AU2569" i="6"/>
  <c r="AU2724" i="6"/>
  <c r="AU776" i="6"/>
  <c r="AU2721" i="6"/>
  <c r="AU2657" i="6"/>
  <c r="AU2561" i="6"/>
  <c r="AU2769" i="6"/>
  <c r="H2" i="7"/>
  <c r="AU2609" i="6"/>
  <c r="AU2001" i="6"/>
  <c r="AU1897" i="6"/>
  <c r="AU2701" i="6"/>
  <c r="AU2637" i="6"/>
  <c r="AR3" i="6"/>
  <c r="V21" i="6"/>
  <c r="W21" i="6" s="1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Q3" i="6"/>
  <c r="K2" i="6"/>
  <c r="AE7" i="6" l="1"/>
  <c r="AG7" i="6" s="1"/>
  <c r="AF7" i="6"/>
  <c r="AS1960" i="6"/>
  <c r="AU1960" i="6" s="1"/>
  <c r="AS1601" i="6"/>
  <c r="AU1601" i="6" s="1"/>
  <c r="AS1531" i="6"/>
  <c r="AU1531" i="6" s="1"/>
  <c r="AS2075" i="6"/>
  <c r="AU2075" i="6" s="1"/>
  <c r="AS2221" i="6"/>
  <c r="AU2221" i="6" s="1"/>
  <c r="AS2357" i="6"/>
  <c r="AU2357" i="6" s="1"/>
  <c r="AS862" i="6"/>
  <c r="AU862" i="6" s="1"/>
  <c r="AS112" i="6"/>
  <c r="AU112" i="6" s="1"/>
  <c r="AS826" i="6"/>
  <c r="AU826" i="6" s="1"/>
  <c r="AS569" i="6"/>
  <c r="AU569" i="6" s="1"/>
  <c r="AS884" i="6"/>
  <c r="AU884" i="6" s="1"/>
  <c r="AS1234" i="6"/>
  <c r="AU1234" i="6" s="1"/>
  <c r="AS1083" i="6"/>
  <c r="AU1083" i="6" s="1"/>
  <c r="AS1653" i="6"/>
  <c r="AU1653" i="6" s="1"/>
  <c r="AS1661" i="6"/>
  <c r="AU1661" i="6" s="1"/>
  <c r="AS1911" i="6"/>
  <c r="AU1911" i="6" s="1"/>
  <c r="AS256" i="6"/>
  <c r="AU256" i="6" s="1"/>
  <c r="AS983" i="6"/>
  <c r="AU983" i="6" s="1"/>
  <c r="AS1382" i="6"/>
  <c r="AU1382" i="6" s="1"/>
  <c r="AS1518" i="6"/>
  <c r="AU1518" i="6" s="1"/>
  <c r="AS1434" i="6"/>
  <c r="AU1434" i="6" s="1"/>
  <c r="AS1364" i="6"/>
  <c r="AU1364" i="6" s="1"/>
  <c r="AS1529" i="6"/>
  <c r="AU1529" i="6" s="1"/>
  <c r="AS2080" i="6"/>
  <c r="AU2080" i="6" s="1"/>
  <c r="AS1649" i="6"/>
  <c r="AU1649" i="6" s="1"/>
  <c r="AS883" i="6"/>
  <c r="AU883" i="6" s="1"/>
  <c r="AS1578" i="6"/>
  <c r="AU1578" i="6" s="1"/>
  <c r="AS2210" i="6"/>
  <c r="AU2210" i="6" s="1"/>
  <c r="AS2331" i="6"/>
  <c r="AU2331" i="6" s="1"/>
  <c r="AS2207" i="6"/>
  <c r="AU2207" i="6" s="1"/>
  <c r="AS1926" i="6"/>
  <c r="AU1926" i="6" s="1"/>
  <c r="AS1832" i="6"/>
  <c r="AU1832" i="6" s="1"/>
  <c r="AS1579" i="6"/>
  <c r="AU1579" i="6" s="1"/>
  <c r="AS1084" i="6"/>
  <c r="AU1084" i="6" s="1"/>
  <c r="AS762" i="6"/>
  <c r="AU762" i="6" s="1"/>
  <c r="AS1821" i="6"/>
  <c r="AU1821" i="6" s="1"/>
  <c r="AS1707" i="6"/>
  <c r="AU1707" i="6" s="1"/>
  <c r="AS1827" i="6"/>
  <c r="AU1827" i="6" s="1"/>
  <c r="AS987" i="6"/>
  <c r="AU987" i="6" s="1"/>
  <c r="AS1608" i="6"/>
  <c r="AU1608" i="6" s="1"/>
  <c r="AS968" i="6"/>
  <c r="AU968" i="6" s="1"/>
  <c r="AS1123" i="6"/>
  <c r="AU1123" i="6" s="1"/>
  <c r="AS1145" i="6"/>
  <c r="AU1145" i="6" s="1"/>
  <c r="AS1209" i="6"/>
  <c r="AU1209" i="6" s="1"/>
  <c r="AS1298" i="6"/>
  <c r="AU1298" i="6" s="1"/>
  <c r="AS2270" i="6"/>
  <c r="AU2270" i="6" s="1"/>
  <c r="AS2228" i="6"/>
  <c r="AU2228" i="6" s="1"/>
  <c r="AS1656" i="6"/>
  <c r="AU1656" i="6" s="1"/>
  <c r="AS8" i="6"/>
  <c r="AU8" i="6" s="1"/>
  <c r="AS444" i="6"/>
  <c r="AU444" i="6" s="1"/>
  <c r="AS1217" i="6"/>
  <c r="AU1217" i="6" s="1"/>
  <c r="AS2468" i="6"/>
  <c r="AU2468" i="6" s="1"/>
  <c r="AS2340" i="6"/>
  <c r="AU2340" i="6" s="1"/>
  <c r="AS216" i="6"/>
  <c r="AU216" i="6" s="1"/>
  <c r="AS1326" i="6"/>
  <c r="AU1326" i="6" s="1"/>
  <c r="AS1708" i="6"/>
  <c r="AU1708" i="6" s="1"/>
  <c r="AS1515" i="6"/>
  <c r="AU1515" i="6" s="1"/>
  <c r="AS1581" i="6"/>
  <c r="AU1581" i="6" s="1"/>
  <c r="AS1709" i="6"/>
  <c r="AU1709" i="6" s="1"/>
  <c r="AS1267" i="6"/>
  <c r="AU1267" i="6" s="1"/>
  <c r="AS1322" i="6"/>
  <c r="AU1322" i="6" s="1"/>
  <c r="AS1388" i="6"/>
  <c r="AU1388" i="6" s="1"/>
  <c r="AS1576" i="6"/>
  <c r="AU1576" i="6" s="1"/>
  <c r="AS1769" i="6"/>
  <c r="AU1769" i="6" s="1"/>
  <c r="AS1840" i="6"/>
  <c r="AU1840" i="6" s="1"/>
  <c r="AS1474" i="6"/>
  <c r="AU1474" i="6" s="1"/>
  <c r="AS1733" i="6"/>
  <c r="AU1733" i="6" s="1"/>
  <c r="AS1844" i="6"/>
  <c r="AU1844" i="6" s="1"/>
  <c r="AS1913" i="6"/>
  <c r="AU1913" i="6" s="1"/>
  <c r="AS2453" i="6"/>
  <c r="AU2453" i="6" s="1"/>
  <c r="AS868" i="6"/>
  <c r="AU868" i="6" s="1"/>
  <c r="AS1735" i="6"/>
  <c r="AU1735" i="6" s="1"/>
  <c r="AS1406" i="6"/>
  <c r="AU1406" i="6" s="1"/>
  <c r="AS1431" i="6"/>
  <c r="AU1431" i="6" s="1"/>
  <c r="AS1502" i="6"/>
  <c r="AU1502" i="6" s="1"/>
  <c r="AS1539" i="6"/>
  <c r="AU1539" i="6" s="1"/>
  <c r="AS1616" i="6"/>
  <c r="AU1616" i="6" s="1"/>
  <c r="AS1655" i="6"/>
  <c r="AU1655" i="6" s="1"/>
  <c r="AS1380" i="6"/>
  <c r="AU1380" i="6" s="1"/>
  <c r="AS1561" i="6"/>
  <c r="AU1561" i="6" s="1"/>
  <c r="AS37" i="6"/>
  <c r="AU37" i="6" s="1"/>
  <c r="AS903" i="6"/>
  <c r="AU903" i="6" s="1"/>
  <c r="AS148" i="6"/>
  <c r="AU148" i="6" s="1"/>
  <c r="AS794" i="6"/>
  <c r="AU794" i="6" s="1"/>
  <c r="AS845" i="6"/>
  <c r="AU845" i="6" s="1"/>
  <c r="AS888" i="6"/>
  <c r="AU888" i="6" s="1"/>
  <c r="AS927" i="6"/>
  <c r="AU927" i="6" s="1"/>
  <c r="AS988" i="6"/>
  <c r="AU988" i="6" s="1"/>
  <c r="AS1717" i="6"/>
  <c r="AU1717" i="6" s="1"/>
  <c r="AS102" i="6"/>
  <c r="AU102" i="6" s="1"/>
  <c r="AS221" i="6"/>
  <c r="AU221" i="6" s="1"/>
  <c r="AS1974" i="6"/>
  <c r="AU1974" i="6" s="1"/>
  <c r="AS1710" i="6"/>
  <c r="AU1710" i="6" s="1"/>
  <c r="AS1617" i="6"/>
  <c r="AU1617" i="6" s="1"/>
  <c r="AS525" i="6"/>
  <c r="AU525" i="6" s="1"/>
  <c r="AS1910" i="6"/>
  <c r="AU1910" i="6" s="1"/>
  <c r="AS60" i="6"/>
  <c r="AU60" i="6" s="1"/>
  <c r="AS2258" i="6"/>
  <c r="AU2258" i="6" s="1"/>
  <c r="AS2322" i="6"/>
  <c r="AU2322" i="6" s="1"/>
  <c r="AS2116" i="6"/>
  <c r="AU2116" i="6" s="1"/>
  <c r="AS2266" i="6"/>
  <c r="AU2266" i="6" s="1"/>
  <c r="AS2461" i="6"/>
  <c r="AU2461" i="6" s="1"/>
  <c r="AS2502" i="6"/>
  <c r="AU2502" i="6" s="1"/>
  <c r="AS2491" i="6"/>
  <c r="AU2491" i="6" s="1"/>
  <c r="AS2327" i="6"/>
  <c r="AU2327" i="6" s="1"/>
  <c r="AS1386" i="6"/>
  <c r="AU1386" i="6" s="1"/>
  <c r="AS1458" i="6"/>
  <c r="AU1458" i="6" s="1"/>
  <c r="AS531" i="6"/>
  <c r="AU531" i="6" s="1"/>
  <c r="AS1567" i="6"/>
  <c r="AU1567" i="6" s="1"/>
  <c r="AS1480" i="6"/>
  <c r="AU1480" i="6" s="1"/>
  <c r="AS1541" i="6"/>
  <c r="AU1541" i="6" s="1"/>
  <c r="AS1011" i="6"/>
  <c r="AU1011" i="6" s="1"/>
  <c r="AS76" i="6"/>
  <c r="AU76" i="6" s="1"/>
  <c r="AS80" i="6"/>
  <c r="AU80" i="6" s="1"/>
  <c r="AS894" i="6"/>
  <c r="AU894" i="6" s="1"/>
  <c r="AS21" i="6"/>
  <c r="AU21" i="6" s="1"/>
  <c r="AS172" i="6"/>
  <c r="AU172" i="6" s="1"/>
  <c r="AS1638" i="6"/>
  <c r="AU1638" i="6" s="1"/>
  <c r="AS26" i="6"/>
  <c r="AU26" i="6" s="1"/>
  <c r="AS598" i="6"/>
  <c r="AU598" i="6" s="1"/>
  <c r="AS1540" i="6"/>
  <c r="AU1540" i="6" s="1"/>
  <c r="AS1912" i="6"/>
  <c r="AU1912" i="6" s="1"/>
  <c r="AS963" i="6"/>
  <c r="AU963" i="6" s="1"/>
  <c r="AS36" i="6"/>
  <c r="AU36" i="6" s="1"/>
  <c r="AS416" i="6"/>
  <c r="AU416" i="6" s="1"/>
  <c r="AS978" i="6"/>
  <c r="AU978" i="6" s="1"/>
  <c r="AS889" i="6"/>
  <c r="AU889" i="6" s="1"/>
  <c r="AS1734" i="6"/>
  <c r="AU1734" i="6" s="1"/>
  <c r="AS1937" i="6"/>
  <c r="AU1937" i="6" s="1"/>
  <c r="AS904" i="6"/>
  <c r="AU904" i="6" s="1"/>
  <c r="AS878" i="6"/>
  <c r="AU878" i="6" s="1"/>
  <c r="AS1652" i="6"/>
  <c r="AU1652" i="6" s="1"/>
  <c r="AS61" i="6"/>
  <c r="AU61" i="6" s="1"/>
  <c r="AS201" i="6"/>
  <c r="AU201" i="6" s="1"/>
  <c r="AS1908" i="6"/>
  <c r="AU1908" i="6" s="1"/>
  <c r="AS1880" i="6"/>
  <c r="AU1880" i="6" s="1"/>
  <c r="AS488" i="6"/>
  <c r="AU488" i="6" s="1"/>
  <c r="AS928" i="6"/>
  <c r="AU928" i="6" s="1"/>
  <c r="AS1381" i="6"/>
  <c r="AU1381" i="6" s="1"/>
  <c r="AS118" i="6"/>
  <c r="AU118" i="6" s="1"/>
  <c r="AS823" i="6"/>
  <c r="AU823" i="6" s="1"/>
  <c r="AS1180" i="6"/>
  <c r="AU1180" i="6" s="1"/>
  <c r="AS56" i="6"/>
  <c r="AU56" i="6" s="1"/>
  <c r="AS1639" i="6"/>
  <c r="AU1639" i="6" s="1"/>
  <c r="AS96" i="6"/>
  <c r="AU96" i="6" s="1"/>
  <c r="AS168" i="6"/>
  <c r="AU168" i="6" s="1"/>
  <c r="AS246" i="6"/>
  <c r="AU246" i="6" s="1"/>
  <c r="AS530" i="6"/>
  <c r="AU530" i="6" s="1"/>
  <c r="AS132" i="6"/>
  <c r="AU132" i="6" s="1"/>
  <c r="AS235" i="6"/>
  <c r="AU235" i="6" s="1"/>
  <c r="AS575" i="6"/>
  <c r="AU575" i="6" s="1"/>
  <c r="AS116" i="6"/>
  <c r="AU116" i="6" s="1"/>
  <c r="AS188" i="6"/>
  <c r="AU188" i="6" s="1"/>
  <c r="AS231" i="6"/>
  <c r="AU231" i="6" s="1"/>
  <c r="AS87" i="6"/>
  <c r="AU87" i="6" s="1"/>
  <c r="AS1019" i="6"/>
  <c r="AU1019" i="6" s="1"/>
  <c r="AS2326" i="6"/>
  <c r="AU2326" i="6" s="1"/>
  <c r="AS171" i="6"/>
  <c r="AU171" i="6" s="1"/>
  <c r="AS1010" i="6"/>
  <c r="AU1010" i="6" s="1"/>
  <c r="AS1018" i="6"/>
  <c r="AU1018" i="6" s="1"/>
  <c r="AS1252" i="6"/>
  <c r="AU1252" i="6" s="1"/>
  <c r="AS1973" i="6"/>
  <c r="AU1973" i="6" s="1"/>
  <c r="AS2282" i="6"/>
  <c r="AU2282" i="6" s="1"/>
  <c r="AS81" i="6"/>
  <c r="AU81" i="6" s="1"/>
  <c r="AS980" i="6"/>
  <c r="AU980" i="6" s="1"/>
  <c r="AS22" i="6"/>
  <c r="AU22" i="6" s="1"/>
  <c r="AS135" i="6"/>
  <c r="AU135" i="6" s="1"/>
  <c r="AS608" i="6"/>
  <c r="AU608" i="6" s="1"/>
  <c r="AS893" i="6"/>
  <c r="AU893" i="6" s="1"/>
  <c r="AS2244" i="6"/>
  <c r="AU2244" i="6" s="1"/>
  <c r="AS782" i="6"/>
  <c r="AU782" i="6" s="1"/>
  <c r="AS2268" i="6"/>
  <c r="AU2268" i="6" s="1"/>
  <c r="AS1051" i="6"/>
  <c r="AU1051" i="6" s="1"/>
  <c r="AS646" i="6"/>
  <c r="AU646" i="6" s="1"/>
  <c r="AS1050" i="6"/>
  <c r="AU1050" i="6" s="1"/>
  <c r="AS2070" i="6"/>
  <c r="AU2070" i="6" s="1"/>
  <c r="AS2135" i="6"/>
  <c r="AU2135" i="6" s="1"/>
  <c r="AS2191" i="6"/>
  <c r="AU2191" i="6" s="1"/>
  <c r="AS2092" i="6"/>
  <c r="AU2092" i="6" s="1"/>
  <c r="AS2087" i="6"/>
  <c r="AU2087" i="6" s="1"/>
  <c r="AS2209" i="6"/>
  <c r="AU2209" i="6" s="1"/>
  <c r="AS2401" i="6"/>
  <c r="AU2401" i="6" s="1"/>
  <c r="AS1890" i="6"/>
  <c r="AU1890" i="6" s="1"/>
  <c r="AS2076" i="6"/>
  <c r="AU2076" i="6" s="1"/>
  <c r="AS2138" i="6"/>
  <c r="AU2138" i="6" s="1"/>
  <c r="AS2204" i="6"/>
  <c r="AU2204" i="6" s="1"/>
  <c r="AS2325" i="6"/>
  <c r="AU2325" i="6" s="1"/>
  <c r="AS2447" i="6"/>
  <c r="AU2447" i="6" s="1"/>
  <c r="AS2514" i="6"/>
  <c r="AU2514" i="6" s="1"/>
  <c r="AS2066" i="6"/>
  <c r="AU2066" i="6" s="1"/>
  <c r="AS2129" i="6"/>
  <c r="AU2129" i="6" s="1"/>
  <c r="AS2333" i="6"/>
  <c r="AU2333" i="6" s="1"/>
  <c r="AS2389" i="6"/>
  <c r="AU2389" i="6" s="1"/>
  <c r="AS2410" i="6"/>
  <c r="AU2410" i="6" s="1"/>
  <c r="AS2392" i="6"/>
  <c r="AU2392" i="6" s="1"/>
  <c r="AS2515" i="6"/>
  <c r="AU2515" i="6" s="1"/>
  <c r="AS1407" i="6"/>
  <c r="AU1407" i="6" s="1"/>
  <c r="AS1503" i="6"/>
  <c r="AU1503" i="6" s="1"/>
  <c r="AS2096" i="6"/>
  <c r="AU2096" i="6" s="1"/>
  <c r="AS2219" i="6"/>
  <c r="AU2219" i="6" s="1"/>
  <c r="AS422" i="6"/>
  <c r="AU422" i="6" s="1"/>
  <c r="AS780" i="6"/>
  <c r="AU780" i="6" s="1"/>
  <c r="AS2448" i="6"/>
  <c r="AU2448" i="6" s="1"/>
  <c r="AS836" i="6"/>
  <c r="AU836" i="6" s="1"/>
  <c r="AS2142" i="6"/>
  <c r="AU2142" i="6" s="1"/>
  <c r="AS2264" i="6"/>
  <c r="AU2264" i="6" s="1"/>
  <c r="AS2328" i="6"/>
  <c r="AU2328" i="6" s="1"/>
  <c r="AS2384" i="6"/>
  <c r="AU2384" i="6" s="1"/>
  <c r="AS2456" i="6"/>
  <c r="AU2456" i="6" s="1"/>
  <c r="AS2097" i="6"/>
  <c r="AU2097" i="6" s="1"/>
  <c r="AS2418" i="6"/>
  <c r="AU2418" i="6" s="1"/>
  <c r="AS2158" i="6"/>
  <c r="AU2158" i="6" s="1"/>
  <c r="AS2407" i="6"/>
  <c r="AU2407" i="6" s="1"/>
  <c r="AS2474" i="6"/>
  <c r="AU2474" i="6" s="1"/>
  <c r="AS2153" i="6"/>
  <c r="AU2153" i="6" s="1"/>
  <c r="AS2275" i="6"/>
  <c r="AU2275" i="6" s="1"/>
  <c r="AS2332" i="6"/>
  <c r="AU2332" i="6" s="1"/>
  <c r="AS2122" i="6"/>
  <c r="AU2122" i="6" s="1"/>
  <c r="AS2188" i="6"/>
  <c r="AU2188" i="6" s="1"/>
  <c r="AS2271" i="6"/>
  <c r="AU2271" i="6" s="1"/>
  <c r="AS2338" i="6"/>
  <c r="AU2338" i="6" s="1"/>
  <c r="AS2467" i="6"/>
  <c r="AU2467" i="6" s="1"/>
  <c r="AS2417" i="6"/>
  <c r="AU2417" i="6" s="1"/>
  <c r="AS2516" i="6"/>
  <c r="AU2516" i="6" s="1"/>
  <c r="AS2496" i="6"/>
  <c r="AU2496" i="6" s="1"/>
  <c r="AS2398" i="6"/>
  <c r="AU2398" i="6" s="1"/>
  <c r="AS2433" i="6"/>
  <c r="AU2433" i="6" s="1"/>
  <c r="AS2498" i="6"/>
  <c r="AU2498" i="6" s="1"/>
  <c r="AS2095" i="6"/>
  <c r="AU2095" i="6" s="1"/>
  <c r="AS2090" i="6"/>
  <c r="AU2090" i="6" s="1"/>
  <c r="AS2146" i="6"/>
  <c r="AU2146" i="6" s="1"/>
  <c r="AS2269" i="6"/>
  <c r="AU2269" i="6" s="1"/>
  <c r="AS2334" i="6"/>
  <c r="AU2334" i="6" s="1"/>
  <c r="AS2399" i="6"/>
  <c r="AU2399" i="6" s="1"/>
  <c r="AS2462" i="6"/>
  <c r="AU2462" i="6" s="1"/>
  <c r="AS2434" i="6"/>
  <c r="AU2434" i="6" s="1"/>
  <c r="AS2098" i="6"/>
  <c r="AU2098" i="6" s="1"/>
  <c r="AS2164" i="6"/>
  <c r="AU2164" i="6" s="1"/>
  <c r="AS2480" i="6"/>
  <c r="AU2480" i="6" s="1"/>
  <c r="AS2159" i="6"/>
  <c r="AU2159" i="6" s="1"/>
  <c r="AS2469" i="6"/>
  <c r="AU2469" i="6" s="1"/>
  <c r="AS2194" i="6"/>
  <c r="AU2194" i="6" s="1"/>
  <c r="AS2422" i="6"/>
  <c r="AU2422" i="6" s="1"/>
  <c r="AS2281" i="6"/>
  <c r="AU2281" i="6" s="1"/>
  <c r="AS2347" i="6"/>
  <c r="AU2347" i="6" s="1"/>
  <c r="AS2470" i="6"/>
  <c r="AU2470" i="6" s="1"/>
  <c r="AS2381" i="6"/>
  <c r="AU2381" i="6" s="1"/>
  <c r="AS791" i="6"/>
  <c r="AU791" i="6" s="1"/>
  <c r="AS861" i="6"/>
  <c r="AU861" i="6" s="1"/>
  <c r="AS2069" i="6"/>
  <c r="AU2069" i="6" s="1"/>
  <c r="AS934" i="6"/>
  <c r="AU934" i="6" s="1"/>
  <c r="AS2074" i="6"/>
  <c r="AU2074" i="6" s="1"/>
  <c r="AS494" i="6"/>
  <c r="AU494" i="6" s="1"/>
  <c r="AS1256" i="6"/>
  <c r="AU1256" i="6" s="1"/>
  <c r="AS1585" i="6"/>
  <c r="AU1585" i="6" s="1"/>
  <c r="AS1641" i="6"/>
  <c r="AU1641" i="6" s="1"/>
  <c r="AS1834" i="6"/>
  <c r="AU1834" i="6" s="1"/>
  <c r="AS1393" i="6"/>
  <c r="AU1393" i="6" s="1"/>
  <c r="AS1460" i="6"/>
  <c r="AU1460" i="6" s="1"/>
  <c r="AS1829" i="6"/>
  <c r="AU1829" i="6" s="1"/>
  <c r="AS1632" i="6"/>
  <c r="AU1632" i="6" s="1"/>
  <c r="AS1699" i="6"/>
  <c r="AU1699" i="6" s="1"/>
  <c r="AS1814" i="6"/>
  <c r="AU1814" i="6" s="1"/>
  <c r="AS2339" i="6"/>
  <c r="AU2339" i="6" s="1"/>
  <c r="AS2405" i="6"/>
  <c r="AU2405" i="6" s="1"/>
  <c r="AS2109" i="6"/>
  <c r="AU2109" i="6" s="1"/>
  <c r="AS2181" i="6"/>
  <c r="AU2181" i="6" s="1"/>
  <c r="AS2247" i="6"/>
  <c r="AU2247" i="6" s="1"/>
  <c r="AS2317" i="6"/>
  <c r="AU2317" i="6" s="1"/>
  <c r="AS2373" i="6"/>
  <c r="AU2373" i="6" s="1"/>
  <c r="AS2440" i="6"/>
  <c r="AU2440" i="6" s="1"/>
  <c r="AS2048" i="6"/>
  <c r="AU2048" i="6" s="1"/>
  <c r="AS2170" i="6"/>
  <c r="AU2170" i="6" s="1"/>
  <c r="AS2237" i="6"/>
  <c r="AU2237" i="6" s="1"/>
  <c r="AS2364" i="6"/>
  <c r="AU2364" i="6" s="1"/>
  <c r="AS2486" i="6"/>
  <c r="AU2486" i="6" s="1"/>
  <c r="AS2094" i="6"/>
  <c r="AU2094" i="6" s="1"/>
  <c r="AS2077" i="6"/>
  <c r="AU2077" i="6" s="1"/>
  <c r="AS2133" i="6"/>
  <c r="AU2133" i="6" s="1"/>
  <c r="AS2200" i="6"/>
  <c r="AU2200" i="6" s="1"/>
  <c r="AS2349" i="6"/>
  <c r="AU2349" i="6" s="1"/>
  <c r="AS2421" i="6"/>
  <c r="AU2421" i="6" s="1"/>
  <c r="AS2372" i="6"/>
  <c r="AU2372" i="6" s="1"/>
  <c r="AS2452" i="6"/>
  <c r="AU2452" i="6" s="1"/>
  <c r="AS2518" i="6"/>
  <c r="AU2518" i="6" s="1"/>
  <c r="AS2287" i="6"/>
  <c r="AU2287" i="6" s="1"/>
  <c r="AS2353" i="6"/>
  <c r="AU2353" i="6" s="1"/>
  <c r="AS2420" i="6"/>
  <c r="AU2420" i="6" s="1"/>
  <c r="AS2476" i="6"/>
  <c r="AU2476" i="6" s="1"/>
  <c r="AS2321" i="6"/>
  <c r="AU2321" i="6" s="1"/>
  <c r="AS2387" i="6"/>
  <c r="AU2387" i="6" s="1"/>
  <c r="AS2454" i="6"/>
  <c r="AU2454" i="6" s="1"/>
  <c r="AS2510" i="6"/>
  <c r="AU2510" i="6" s="1"/>
  <c r="AS2173" i="6"/>
  <c r="AU2173" i="6" s="1"/>
  <c r="AS2290" i="6"/>
  <c r="AU2290" i="6" s="1"/>
  <c r="AS2411" i="6"/>
  <c r="AU2411" i="6" s="1"/>
  <c r="AS2239" i="6"/>
  <c r="AU2239" i="6" s="1"/>
  <c r="AS1504" i="6"/>
  <c r="AU1504" i="6" s="1"/>
  <c r="AS854" i="6"/>
  <c r="AU854" i="6" s="1"/>
  <c r="AS1167" i="6"/>
  <c r="AU1167" i="6" s="1"/>
  <c r="AS2037" i="6"/>
  <c r="AU2037" i="6" s="1"/>
  <c r="AS2220" i="6"/>
  <c r="AU2220" i="6" s="1"/>
  <c r="AS2517" i="6"/>
  <c r="AU2517" i="6" s="1"/>
  <c r="AS2354" i="6"/>
  <c r="AU2354" i="6" s="1"/>
  <c r="AS2477" i="6"/>
  <c r="AU2477" i="6" s="1"/>
  <c r="AS2382" i="6"/>
  <c r="AU2382" i="6" s="1"/>
  <c r="AS2199" i="6"/>
  <c r="AU2199" i="6" s="1"/>
  <c r="AS2232" i="6"/>
  <c r="AU2232" i="6" s="1"/>
  <c r="AS2295" i="6"/>
  <c r="AU2295" i="6" s="1"/>
  <c r="AS2375" i="6"/>
  <c r="AU2375" i="6" s="1"/>
  <c r="AS2093" i="6"/>
  <c r="AU2093" i="6" s="1"/>
  <c r="AS2263" i="6"/>
  <c r="AU2263" i="6" s="1"/>
  <c r="AS2406" i="6"/>
  <c r="AU2406" i="6" s="1"/>
  <c r="AS2430" i="6"/>
  <c r="AU2430" i="6" s="1"/>
  <c r="AS2388" i="6"/>
  <c r="AU2388" i="6" s="1"/>
  <c r="AS2478" i="6"/>
  <c r="AU2478" i="6" s="1"/>
  <c r="AS2141" i="6"/>
  <c r="AU2141" i="6" s="1"/>
  <c r="AS2143" i="6"/>
  <c r="AU2143" i="6" s="1"/>
  <c r="AS2134" i="6"/>
  <c r="AU2134" i="6" s="1"/>
  <c r="AS2284" i="6"/>
  <c r="AU2284" i="6" s="1"/>
  <c r="AS2451" i="6"/>
  <c r="AU2451" i="6" s="1"/>
  <c r="AS2363" i="6"/>
  <c r="AU2363" i="6" s="1"/>
  <c r="AS2352" i="6"/>
  <c r="AU2352" i="6" s="1"/>
  <c r="AS2408" i="6"/>
  <c r="AU2408" i="6" s="1"/>
  <c r="AS2030" i="6"/>
  <c r="AU2030" i="6" s="1"/>
  <c r="AS2152" i="6"/>
  <c r="AU2152" i="6" s="1"/>
  <c r="AS370" i="6"/>
  <c r="AU370" i="6" s="1"/>
  <c r="AS1299" i="6"/>
  <c r="AU1299" i="6" s="1"/>
  <c r="AS1835" i="6"/>
  <c r="AU1835" i="6" s="1"/>
  <c r="AS1830" i="6"/>
  <c r="AU1830" i="6" s="1"/>
  <c r="AS1168" i="6"/>
  <c r="AU1168" i="6" s="1"/>
  <c r="AS769" i="6"/>
  <c r="AU769" i="6" s="1"/>
  <c r="AS1757" i="6"/>
  <c r="AU1757" i="6" s="1"/>
  <c r="AS1657" i="6"/>
  <c r="AU1657" i="6" s="1"/>
  <c r="AS1467" i="6"/>
  <c r="AU1467" i="6" s="1"/>
  <c r="AS1587" i="6"/>
  <c r="AU1587" i="6" s="1"/>
  <c r="AS1716" i="6"/>
  <c r="AU1716" i="6" s="1"/>
  <c r="AS1102" i="6"/>
  <c r="AU1102" i="6" s="1"/>
  <c r="AS1323" i="6"/>
  <c r="AU1323" i="6" s="1"/>
  <c r="AS1604" i="6"/>
  <c r="AU1604" i="6" s="1"/>
  <c r="AS1271" i="6"/>
  <c r="AU1271" i="6" s="1"/>
  <c r="AS1475" i="6"/>
  <c r="AU1475" i="6" s="1"/>
  <c r="AS1724" i="6"/>
  <c r="AU1724" i="6" s="1"/>
  <c r="AS1788" i="6"/>
  <c r="AU1788" i="6" s="1"/>
  <c r="AS844" i="6"/>
  <c r="AU844" i="6" s="1"/>
  <c r="AS1497" i="6"/>
  <c r="AU1497" i="6" s="1"/>
  <c r="AS1268" i="6"/>
  <c r="AU1268" i="6" s="1"/>
  <c r="AS1179" i="6"/>
  <c r="AU1179" i="6" s="1"/>
  <c r="AS1455" i="6"/>
  <c r="AU1455" i="6" s="1"/>
  <c r="AS867" i="6"/>
  <c r="AU867" i="6" s="1"/>
  <c r="AS939" i="6"/>
  <c r="AU939" i="6" s="1"/>
  <c r="AS1017" i="6"/>
  <c r="AU1017" i="6" s="1"/>
  <c r="AS1845" i="6"/>
  <c r="AU1845" i="6" s="1"/>
  <c r="AS1264" i="6"/>
  <c r="AU1264" i="6" s="1"/>
  <c r="AS1222" i="6"/>
  <c r="AU1222" i="6" s="1"/>
  <c r="AS1183" i="6"/>
  <c r="AU1183" i="6" s="1"/>
  <c r="AS1552" i="6"/>
  <c r="AU1552" i="6" s="1"/>
  <c r="AS1675" i="6"/>
  <c r="AU1675" i="6" s="1"/>
  <c r="AS1741" i="6"/>
  <c r="AU1741" i="6" s="1"/>
  <c r="AS1246" i="6"/>
  <c r="AU1246" i="6" s="1"/>
  <c r="AS1956" i="6"/>
  <c r="AU1956" i="6" s="1"/>
  <c r="AS1968" i="6"/>
  <c r="AU1968" i="6" s="1"/>
  <c r="AS1108" i="6"/>
  <c r="AU1108" i="6" s="1"/>
  <c r="AS1847" i="6"/>
  <c r="AU1847" i="6" s="1"/>
  <c r="AS1228" i="6"/>
  <c r="AU1228" i="6" s="1"/>
  <c r="AS1795" i="6"/>
  <c r="AU1795" i="6" s="1"/>
  <c r="AS1173" i="6"/>
  <c r="AU1173" i="6" s="1"/>
  <c r="AS1630" i="6"/>
  <c r="AU1630" i="6" s="1"/>
  <c r="AS1316" i="6"/>
  <c r="AU1316" i="6" s="1"/>
  <c r="AS1697" i="6"/>
  <c r="AU1697" i="6" s="1"/>
  <c r="AS1754" i="6"/>
  <c r="AU1754" i="6" s="1"/>
  <c r="AS1377" i="6"/>
  <c r="AU1377" i="6" s="1"/>
  <c r="AS1620" i="6"/>
  <c r="AU1620" i="6" s="1"/>
  <c r="AS1743" i="6"/>
  <c r="AU1743" i="6" s="1"/>
  <c r="AS1711" i="6"/>
  <c r="AU1711" i="6" s="1"/>
  <c r="AS1898" i="6"/>
  <c r="AU1898" i="6" s="1"/>
  <c r="AS1962" i="6"/>
  <c r="AU1962" i="6" s="1"/>
  <c r="AS2017" i="6"/>
  <c r="AU2017" i="6" s="1"/>
  <c r="AS919" i="6"/>
  <c r="AU919" i="6" s="1"/>
  <c r="AS996" i="6"/>
  <c r="AU996" i="6" s="1"/>
  <c r="AS1094" i="6"/>
  <c r="AU1094" i="6" s="1"/>
  <c r="AS1740" i="6"/>
  <c r="AU1740" i="6" s="1"/>
  <c r="AS1698" i="6"/>
  <c r="AU1698" i="6" s="1"/>
  <c r="AS1721" i="6"/>
  <c r="AU1721" i="6" s="1"/>
  <c r="AS1755" i="6"/>
  <c r="AU1755" i="6" s="1"/>
  <c r="AS1802" i="6"/>
  <c r="AU1802" i="6" s="1"/>
  <c r="AS1312" i="6"/>
  <c r="AU1312" i="6" s="1"/>
  <c r="AS1253" i="6"/>
  <c r="AU1253" i="6" s="1"/>
  <c r="AS1245" i="6"/>
  <c r="AU1245" i="6" s="1"/>
  <c r="AS1551" i="6"/>
  <c r="AU1551" i="6" s="1"/>
  <c r="AS961" i="6"/>
  <c r="AU961" i="6" s="1"/>
  <c r="AS1076" i="6"/>
  <c r="AU1076" i="6" s="1"/>
  <c r="AS1049" i="6"/>
  <c r="AU1049" i="6" s="1"/>
  <c r="AS1317" i="6"/>
  <c r="AU1317" i="6" s="1"/>
  <c r="AS1509" i="6"/>
  <c r="AU1509" i="6" s="1"/>
  <c r="AS1967" i="6"/>
  <c r="AU1967" i="6" s="1"/>
  <c r="AS1410" i="6"/>
  <c r="AU1410" i="6" s="1"/>
  <c r="AS1686" i="6"/>
  <c r="AU1686" i="6" s="1"/>
  <c r="AS1096" i="6"/>
  <c r="AU1096" i="6" s="1"/>
  <c r="AS1400" i="6"/>
  <c r="AU1400" i="6" s="1"/>
  <c r="AS1674" i="6"/>
  <c r="AU1674" i="6" s="1"/>
  <c r="AS1174" i="6"/>
  <c r="AU1174" i="6" s="1"/>
  <c r="AS938" i="6"/>
  <c r="AU938" i="6" s="1"/>
  <c r="AS1189" i="6"/>
  <c r="AU1189" i="6" s="1"/>
  <c r="AS890" i="6"/>
  <c r="AU890" i="6" s="1"/>
  <c r="AS1372" i="6"/>
  <c r="AU1372" i="6" s="1"/>
  <c r="AS1293" i="6"/>
  <c r="AU1293" i="6" s="1"/>
  <c r="AS1360" i="6"/>
  <c r="AU1360" i="6" s="1"/>
  <c r="AS1645" i="6"/>
  <c r="AU1645" i="6" s="1"/>
  <c r="AS1712" i="6"/>
  <c r="AU1712" i="6" s="1"/>
  <c r="AS1443" i="6"/>
  <c r="AU1443" i="6" s="1"/>
  <c r="AS1833" i="6"/>
  <c r="AU1833" i="6" s="1"/>
  <c r="AS1550" i="6"/>
  <c r="AU1550" i="6" s="1"/>
  <c r="AS837" i="6"/>
  <c r="AU837" i="6" s="1"/>
  <c r="AS907" i="6"/>
  <c r="AU907" i="6" s="1"/>
  <c r="AS1389" i="6"/>
  <c r="AU1389" i="6" s="1"/>
  <c r="AS1379" i="6"/>
  <c r="AU1379" i="6" s="1"/>
  <c r="AS1020" i="6"/>
  <c r="AU1020" i="6" s="1"/>
  <c r="AS761" i="6"/>
  <c r="AU761" i="6" s="1"/>
  <c r="AS1243" i="6"/>
  <c r="AU1243" i="6" s="1"/>
  <c r="AS787" i="6"/>
  <c r="AU787" i="6" s="1"/>
  <c r="AS1221" i="6"/>
  <c r="AU1221" i="6" s="1"/>
  <c r="AS1232" i="6"/>
  <c r="AU1232" i="6" s="1"/>
  <c r="AS1438" i="6"/>
  <c r="AU1438" i="6" s="1"/>
  <c r="AS1818" i="6"/>
  <c r="AU1818" i="6" s="1"/>
  <c r="AS1311" i="6"/>
  <c r="AU1311" i="6" s="1"/>
  <c r="AS1433" i="6"/>
  <c r="AU1433" i="6" s="1"/>
  <c r="AS1500" i="6"/>
  <c r="AU1500" i="6" s="1"/>
  <c r="AS1554" i="6"/>
  <c r="AU1554" i="6" s="1"/>
  <c r="AS1813" i="6"/>
  <c r="AU1813" i="6" s="1"/>
  <c r="AS1495" i="6"/>
  <c r="AU1495" i="6" s="1"/>
  <c r="AS1549" i="6"/>
  <c r="AU1549" i="6" s="1"/>
  <c r="AS1889" i="6"/>
  <c r="AU1889" i="6" s="1"/>
  <c r="AS2014" i="6"/>
  <c r="AU2014" i="6" s="1"/>
  <c r="AS1163" i="6"/>
  <c r="AU1163" i="6" s="1"/>
  <c r="AF2" i="6"/>
  <c r="AS1287" i="6"/>
  <c r="AU1287" i="6" s="1"/>
  <c r="AS1057" i="6"/>
  <c r="AU1057" i="6" s="1"/>
  <c r="AH2" i="6"/>
  <c r="AS897" i="6"/>
  <c r="AU897" i="6" s="1"/>
  <c r="AS977" i="6"/>
  <c r="AU977" i="6" s="1"/>
  <c r="AS1340" i="6"/>
  <c r="AU1340" i="6" s="1"/>
  <c r="AS1171" i="6"/>
  <c r="AU1171" i="6" s="1"/>
  <c r="AS1435" i="6"/>
  <c r="AU1435" i="6" s="1"/>
  <c r="AS1563" i="6"/>
  <c r="AU1563" i="6" s="1"/>
  <c r="AS1629" i="6"/>
  <c r="AU1629" i="6" s="1"/>
  <c r="AS1752" i="6"/>
  <c r="AU1752" i="6" s="1"/>
  <c r="AS1817" i="6"/>
  <c r="AU1817" i="6" s="1"/>
  <c r="AS1984" i="6"/>
  <c r="AU1984" i="6" s="1"/>
  <c r="AS1863" i="6"/>
  <c r="AU1863" i="6" s="1"/>
  <c r="AS886" i="6"/>
  <c r="AU886" i="6" s="1"/>
  <c r="AS1566" i="6"/>
  <c r="AU1566" i="6" s="1"/>
  <c r="AS1138" i="6"/>
  <c r="AU1138" i="6" s="1"/>
  <c r="AS1073" i="6"/>
  <c r="AU1073" i="6" s="1"/>
  <c r="AS1114" i="6"/>
  <c r="AU1114" i="6" s="1"/>
  <c r="AS1027" i="6"/>
  <c r="AU1027" i="6" s="1"/>
  <c r="AS1336" i="6"/>
  <c r="AU1336" i="6" s="1"/>
  <c r="AS1370" i="6"/>
  <c r="AU1370" i="6" s="1"/>
  <c r="AS1955" i="6"/>
  <c r="AU1955" i="6" s="1"/>
  <c r="AS2019" i="6"/>
  <c r="AU2019" i="6" s="1"/>
  <c r="AS1950" i="6"/>
  <c r="AU1950" i="6" s="1"/>
  <c r="AS1945" i="6"/>
  <c r="AU1945" i="6" s="1"/>
  <c r="AS1172" i="6"/>
  <c r="AU1172" i="6" s="1"/>
  <c r="AS1214" i="6"/>
  <c r="AU1214" i="6" s="1"/>
  <c r="AS1142" i="6"/>
  <c r="AU1142" i="6" s="1"/>
  <c r="AS1685" i="6"/>
  <c r="AU1685" i="6" s="1"/>
  <c r="AS1082" i="6"/>
  <c r="AU1082" i="6" s="1"/>
  <c r="AS1816" i="6"/>
  <c r="AU1816" i="6" s="1"/>
  <c r="AS1111" i="6"/>
  <c r="AU1111" i="6" s="1"/>
  <c r="AS1204" i="6"/>
  <c r="AU1204" i="6" s="1"/>
  <c r="AS969" i="6"/>
  <c r="AU969" i="6" s="1"/>
  <c r="AA22" i="6"/>
  <c r="AS2121" i="6"/>
  <c r="AU2121" i="6" s="1"/>
  <c r="AS2466" i="6"/>
  <c r="AU2466" i="6" s="1"/>
  <c r="AS2160" i="6"/>
  <c r="AU2160" i="6" s="1"/>
  <c r="AS2343" i="6"/>
  <c r="AU2343" i="6" s="1"/>
  <c r="AS2415" i="6"/>
  <c r="AU2415" i="6" s="1"/>
  <c r="AS2472" i="6"/>
  <c r="AU2472" i="6" s="1"/>
  <c r="AS2513" i="6"/>
  <c r="AU2513" i="6" s="1"/>
  <c r="AS2348" i="6"/>
  <c r="AU2348" i="6" s="1"/>
  <c r="AS2471" i="6"/>
  <c r="AU2471" i="6" s="1"/>
  <c r="AS1164" i="6"/>
  <c r="AU1164" i="6" s="1"/>
  <c r="AS1335" i="6"/>
  <c r="AU1335" i="6" s="1"/>
  <c r="AS1067" i="6"/>
  <c r="AU1067" i="6" s="1"/>
  <c r="AS2091" i="6"/>
  <c r="AU2091" i="6" s="1"/>
  <c r="AS2147" i="6"/>
  <c r="AU2147" i="6" s="1"/>
  <c r="AS2031" i="6"/>
  <c r="AU2031" i="6" s="1"/>
  <c r="AS2104" i="6"/>
  <c r="AU2104" i="6" s="1"/>
  <c r="AS2165" i="6"/>
  <c r="AU2165" i="6" s="1"/>
  <c r="AS2286" i="6"/>
  <c r="AU2286" i="6" s="1"/>
  <c r="AS2072" i="6"/>
  <c r="AU2072" i="6" s="1"/>
  <c r="AS2128" i="6"/>
  <c r="AU2128" i="6" s="1"/>
  <c r="AS2078" i="6"/>
  <c r="AU2078" i="6" s="1"/>
  <c r="AS2350" i="6"/>
  <c r="AU2350" i="6" s="1"/>
  <c r="AS2489" i="6"/>
  <c r="AU2489" i="6" s="1"/>
  <c r="AS2438" i="6"/>
  <c r="AU2438" i="6" s="1"/>
  <c r="AS1097" i="6"/>
  <c r="AU1097" i="6" s="1"/>
  <c r="AS1195" i="6"/>
  <c r="AU1195" i="6" s="1"/>
  <c r="AS1332" i="6"/>
  <c r="AU1332" i="6" s="1"/>
  <c r="AS1272" i="6"/>
  <c r="AU1272" i="6" s="1"/>
  <c r="AS1673" i="6"/>
  <c r="AU1673" i="6" s="1"/>
  <c r="AS2427" i="6"/>
  <c r="AU2427" i="6" s="1"/>
  <c r="AS2443" i="6"/>
  <c r="AU2443" i="6" s="1"/>
  <c r="AS2233" i="6"/>
  <c r="AU2233" i="6" s="1"/>
  <c r="AS2337" i="6"/>
  <c r="AU2337" i="6" s="1"/>
  <c r="AS1052" i="6"/>
  <c r="AU1052" i="6" s="1"/>
  <c r="AS1103" i="6"/>
  <c r="AU1103" i="6" s="1"/>
  <c r="AS1021" i="6"/>
  <c r="AU1021" i="6" s="1"/>
  <c r="AS1066" i="6"/>
  <c r="AU1066" i="6" s="1"/>
  <c r="AS1133" i="6"/>
  <c r="AU1133" i="6" s="1"/>
  <c r="AS1436" i="6"/>
  <c r="AU1436" i="6" s="1"/>
  <c r="AS2175" i="6"/>
  <c r="AU2175" i="6" s="1"/>
  <c r="AS2362" i="6"/>
  <c r="AU2362" i="6" s="1"/>
  <c r="AS2064" i="6"/>
  <c r="AU2064" i="6" s="1"/>
  <c r="AS2130" i="6"/>
  <c r="AU2130" i="6" s="1"/>
  <c r="AS2259" i="6"/>
  <c r="AU2259" i="6" s="1"/>
  <c r="AS2329" i="6"/>
  <c r="AU2329" i="6" s="1"/>
  <c r="AS2395" i="6"/>
  <c r="AU2395" i="6" s="1"/>
  <c r="AS2182" i="6"/>
  <c r="AU2182" i="6" s="1"/>
  <c r="AS2248" i="6"/>
  <c r="AU2248" i="6" s="1"/>
  <c r="AS2441" i="6"/>
  <c r="AU2441" i="6" s="1"/>
  <c r="AS2307" i="6"/>
  <c r="AU2307" i="6" s="1"/>
  <c r="AS2487" i="6"/>
  <c r="AU2487" i="6" s="1"/>
  <c r="AS2089" i="6"/>
  <c r="AU2089" i="6" s="1"/>
  <c r="AS2154" i="6"/>
  <c r="AU2154" i="6" s="1"/>
  <c r="AS2211" i="6"/>
  <c r="AU2211" i="6" s="1"/>
  <c r="AS2167" i="6"/>
  <c r="AU2167" i="6" s="1"/>
  <c r="AS2371" i="6"/>
  <c r="AU2371" i="6" s="1"/>
  <c r="AS2499" i="6"/>
  <c r="AU2499" i="6" s="1"/>
  <c r="AS2311" i="6"/>
  <c r="AU2311" i="6" s="1"/>
  <c r="AS2383" i="6"/>
  <c r="AU2383" i="6" s="1"/>
  <c r="AS2449" i="6"/>
  <c r="AU2449" i="6" s="1"/>
  <c r="AS2507" i="6"/>
  <c r="AU2507" i="6" s="1"/>
  <c r="AS2309" i="6"/>
  <c r="AU2309" i="6" s="1"/>
  <c r="AS2431" i="6"/>
  <c r="AU2431" i="6" s="1"/>
  <c r="AS2497" i="6"/>
  <c r="AU2497" i="6" s="1"/>
  <c r="AS2342" i="6"/>
  <c r="AU2342" i="6" s="1"/>
  <c r="AS2027" i="6"/>
  <c r="AU2027" i="6" s="1"/>
  <c r="AS2276" i="6"/>
  <c r="AU2276" i="6" s="1"/>
  <c r="AS2397" i="6"/>
  <c r="AU2397" i="6" s="1"/>
  <c r="AS2310" i="6"/>
  <c r="AU2310" i="6" s="1"/>
  <c r="AS2376" i="6"/>
  <c r="AU2376" i="6" s="1"/>
  <c r="AS832" i="6"/>
  <c r="AU832" i="6" s="1"/>
  <c r="AS852" i="6"/>
  <c r="AU852" i="6" s="1"/>
  <c r="AS2025" i="6"/>
  <c r="AU2025" i="6" s="1"/>
  <c r="AS2213" i="6"/>
  <c r="AU2213" i="6" s="1"/>
  <c r="AS2413" i="6"/>
  <c r="AU2413" i="6" s="1"/>
  <c r="AS2022" i="6"/>
  <c r="AU2022" i="6" s="1"/>
  <c r="AS2088" i="6"/>
  <c r="AU2088" i="6" s="1"/>
  <c r="AS2280" i="6"/>
  <c r="AU2280" i="6" s="1"/>
  <c r="AS2402" i="6"/>
  <c r="AU2402" i="6" s="1"/>
  <c r="AS2445" i="6"/>
  <c r="AU2445" i="6" s="1"/>
  <c r="AS2403" i="6"/>
  <c r="AU2403" i="6" s="1"/>
  <c r="AS2504" i="6"/>
  <c r="AU2504" i="6" s="1"/>
  <c r="AS2155" i="6"/>
  <c r="AU2155" i="6" s="1"/>
  <c r="AS2289" i="6"/>
  <c r="AU2289" i="6" s="1"/>
  <c r="AS2512" i="6"/>
  <c r="AU2512" i="6" s="1"/>
  <c r="AS2428" i="6"/>
  <c r="AU2428" i="6" s="1"/>
  <c r="AS2079" i="6"/>
  <c r="AU2079" i="6" s="1"/>
  <c r="AS2361" i="6"/>
  <c r="AU2361" i="6" s="1"/>
  <c r="AS2475" i="6"/>
  <c r="AU2475" i="6" s="1"/>
  <c r="AS2308" i="6"/>
  <c r="AU2308" i="6" s="1"/>
  <c r="AS2450" i="6"/>
  <c r="AU2450" i="6" s="1"/>
  <c r="AS2366" i="6"/>
  <c r="AU2366" i="6" s="1"/>
  <c r="AS2423" i="6"/>
  <c r="AU2423" i="6" s="1"/>
  <c r="AS2446" i="6"/>
  <c r="AU2446" i="6" s="1"/>
  <c r="AS2052" i="6"/>
  <c r="AU2052" i="6" s="1"/>
  <c r="AS2335" i="6"/>
  <c r="AU2335" i="6" s="1"/>
  <c r="AS2439" i="6"/>
  <c r="AU2439" i="6" s="1"/>
  <c r="AS2463" i="6"/>
  <c r="AU2463" i="6" s="1"/>
  <c r="AS2432" i="6"/>
  <c r="AU2432" i="6" s="1"/>
  <c r="AS2212" i="6"/>
  <c r="AU2212" i="6" s="1"/>
  <c r="AS2488" i="6"/>
  <c r="AU2488" i="6" s="1"/>
  <c r="AS2203" i="6"/>
  <c r="AU2203" i="6" s="1"/>
  <c r="AS2374" i="6"/>
  <c r="AU2374" i="6" s="1"/>
  <c r="AS2111" i="6"/>
  <c r="AU2111" i="6" s="1"/>
  <c r="AS2351" i="6"/>
  <c r="AU2351" i="6" s="1"/>
  <c r="AS2508" i="6"/>
  <c r="AU2508" i="6" s="1"/>
  <c r="AS1575" i="6"/>
  <c r="AU1575" i="6" s="1"/>
  <c r="AS2006" i="6"/>
  <c r="AU2006" i="6" s="1"/>
  <c r="AS905" i="6"/>
  <c r="AU905" i="6" s="1"/>
  <c r="AS1053" i="6"/>
  <c r="AU1053" i="6" s="1"/>
  <c r="AS1586" i="6"/>
  <c r="AU1586" i="6" s="1"/>
  <c r="AS779" i="6"/>
  <c r="AU779" i="6" s="1"/>
  <c r="AS1187" i="6"/>
  <c r="AU1187" i="6" s="1"/>
  <c r="AS1476" i="6"/>
  <c r="AU1476" i="6" s="1"/>
  <c r="AS1626" i="6"/>
  <c r="AU1626" i="6" s="1"/>
  <c r="AS1692" i="6"/>
  <c r="AU1692" i="6" s="1"/>
  <c r="AS1749" i="6"/>
  <c r="AU1749" i="6" s="1"/>
  <c r="AS833" i="6"/>
  <c r="AU833" i="6" s="1"/>
  <c r="AS1029" i="6"/>
  <c r="AU1029" i="6" s="1"/>
  <c r="AS1085" i="6"/>
  <c r="AU1085" i="6" s="1"/>
  <c r="AS1157" i="6"/>
  <c r="AU1157" i="6" s="1"/>
  <c r="AS1070" i="6"/>
  <c r="AU1070" i="6" s="1"/>
  <c r="AS881" i="6"/>
  <c r="AU881" i="6" s="1"/>
  <c r="AS1862" i="6"/>
  <c r="AU1862" i="6" s="1"/>
  <c r="AS1035" i="6"/>
  <c r="AU1035" i="6" s="1"/>
  <c r="AS1091" i="6"/>
  <c r="AU1091" i="6" s="1"/>
  <c r="AS1170" i="6"/>
  <c r="AU1170" i="6" s="1"/>
  <c r="AS1141" i="6"/>
  <c r="AU1141" i="6" s="1"/>
  <c r="AS1273" i="6"/>
  <c r="AU1273" i="6" s="1"/>
  <c r="AS1177" i="6"/>
  <c r="AU1177" i="6" s="1"/>
  <c r="AS1297" i="6"/>
  <c r="AU1297" i="6" s="1"/>
  <c r="AS1064" i="6"/>
  <c r="AU1064" i="6" s="1"/>
  <c r="AS1313" i="6"/>
  <c r="AU1313" i="6" s="1"/>
  <c r="AS1092" i="6"/>
  <c r="AU1092" i="6" s="1"/>
  <c r="AS1148" i="6"/>
  <c r="AU1148" i="6" s="1"/>
  <c r="AS1215" i="6"/>
  <c r="AU1215" i="6" s="1"/>
  <c r="AS1121" i="6"/>
  <c r="AU1121" i="6" s="1"/>
  <c r="AS1314" i="6"/>
  <c r="AU1314" i="6" s="1"/>
  <c r="AS803" i="6"/>
  <c r="AU803" i="6" s="1"/>
  <c r="AS1602" i="6"/>
  <c r="AU1602" i="6" s="1"/>
  <c r="AS1668" i="6"/>
  <c r="AU1668" i="6" s="1"/>
  <c r="AS1725" i="6"/>
  <c r="AU1725" i="6" s="1"/>
  <c r="AS1789" i="6"/>
  <c r="AU1789" i="6" s="1"/>
  <c r="AS1206" i="6"/>
  <c r="AU1206" i="6" s="1"/>
  <c r="AS1365" i="6"/>
  <c r="AU1365" i="6" s="1"/>
  <c r="AS1558" i="6"/>
  <c r="AU1558" i="6" s="1"/>
  <c r="AS1624" i="6"/>
  <c r="AU1624" i="6" s="1"/>
  <c r="AS1681" i="6"/>
  <c r="AU1681" i="6" s="1"/>
  <c r="AS1747" i="6"/>
  <c r="AU1747" i="6" s="1"/>
  <c r="AS1366" i="6"/>
  <c r="AU1366" i="6" s="1"/>
  <c r="AS1553" i="6"/>
  <c r="AU1553" i="6" s="1"/>
  <c r="AS1306" i="6"/>
  <c r="AU1306" i="6" s="1"/>
  <c r="AS1362" i="6"/>
  <c r="AU1362" i="6" s="1"/>
  <c r="AS1428" i="6"/>
  <c r="AU1428" i="6" s="1"/>
  <c r="AS1614" i="6"/>
  <c r="AU1614" i="6" s="1"/>
  <c r="AS1807" i="6"/>
  <c r="AU1807" i="6" s="1"/>
  <c r="AS1513" i="6"/>
  <c r="AU1513" i="6" s="1"/>
  <c r="AS1642" i="6"/>
  <c r="AU1642" i="6" s="1"/>
  <c r="AS1706" i="6"/>
  <c r="AU1706" i="6" s="1"/>
  <c r="AS1782" i="6"/>
  <c r="AU1782" i="6" s="1"/>
  <c r="AS1853" i="6"/>
  <c r="AU1853" i="6" s="1"/>
  <c r="AS1633" i="6"/>
  <c r="AU1633" i="6" s="1"/>
  <c r="AS1696" i="6"/>
  <c r="AU1696" i="6" s="1"/>
  <c r="AS1825" i="6"/>
  <c r="AU1825" i="6" s="1"/>
  <c r="AS1883" i="6"/>
  <c r="AU1883" i="6" s="1"/>
  <c r="AS2020" i="6"/>
  <c r="AU2020" i="6" s="1"/>
  <c r="AS1894" i="6"/>
  <c r="AU1894" i="6" s="1"/>
  <c r="AS1951" i="6"/>
  <c r="AU1951" i="6" s="1"/>
  <c r="AS1891" i="6"/>
  <c r="AU1891" i="6" s="1"/>
  <c r="AS1041" i="6"/>
  <c r="AU1041" i="6" s="1"/>
  <c r="AS1074" i="6"/>
  <c r="AU1074" i="6" s="1"/>
  <c r="AS992" i="6"/>
  <c r="AU992" i="6" s="1"/>
  <c r="AS847" i="6"/>
  <c r="AU847" i="6" s="1"/>
  <c r="AS937" i="6"/>
  <c r="AU937" i="6" s="1"/>
  <c r="AS793" i="6"/>
  <c r="AU793" i="6" s="1"/>
  <c r="AS839" i="6"/>
  <c r="AU839" i="6" s="1"/>
  <c r="AS1026" i="6"/>
  <c r="AU1026" i="6" s="1"/>
  <c r="AS1530" i="6"/>
  <c r="AU1530" i="6" s="1"/>
  <c r="AS1310" i="6"/>
  <c r="AU1310" i="6" s="1"/>
  <c r="AS1625" i="6"/>
  <c r="AU1625" i="6" s="1"/>
  <c r="AS1643" i="6"/>
  <c r="AU1643" i="6" s="1"/>
  <c r="AS1998" i="6"/>
  <c r="AU1998" i="6" s="1"/>
  <c r="AS1392" i="6"/>
  <c r="AU1392" i="6" s="1"/>
  <c r="AS1456" i="6"/>
  <c r="AU1456" i="6" s="1"/>
  <c r="AS1363" i="6"/>
  <c r="AU1363" i="6" s="1"/>
  <c r="AS957" i="6"/>
  <c r="AU957" i="6" s="1"/>
  <c r="AS1093" i="6"/>
  <c r="AU1093" i="6" s="1"/>
  <c r="AS1634" i="6"/>
  <c r="AU1634" i="6" s="1"/>
  <c r="AS1691" i="6"/>
  <c r="AU1691" i="6" s="1"/>
  <c r="AS1494" i="6"/>
  <c r="AU1494" i="6" s="1"/>
  <c r="AS1000" i="6"/>
  <c r="AU1000" i="6" s="1"/>
  <c r="AS1536" i="6"/>
  <c r="AU1536" i="6" s="1"/>
  <c r="AS1946" i="6"/>
  <c r="AU1946" i="6" s="1"/>
  <c r="AS1695" i="6"/>
  <c r="AU1695" i="6" s="1"/>
  <c r="AS1122" i="6"/>
  <c r="AU1122" i="6" s="1"/>
  <c r="AS2015" i="6"/>
  <c r="AU2015" i="6" s="1"/>
  <c r="AS1577" i="6"/>
  <c r="AU1577" i="6" s="1"/>
  <c r="AS1781" i="6"/>
  <c r="AU1781" i="6" s="1"/>
  <c r="AS1919" i="6"/>
  <c r="AU1919" i="6" s="1"/>
  <c r="AS1385" i="6"/>
  <c r="AU1385" i="6" s="1"/>
  <c r="AS1309" i="6"/>
  <c r="AU1309" i="6" s="1"/>
  <c r="AS1762" i="6"/>
  <c r="AU1762" i="6" s="1"/>
  <c r="AS922" i="6"/>
  <c r="AU922" i="6" s="1"/>
  <c r="AS1244" i="6"/>
  <c r="AU1244" i="6" s="1"/>
  <c r="AS1944" i="6"/>
  <c r="AU1944" i="6" s="1"/>
  <c r="AS1432" i="6"/>
  <c r="AU1432" i="6" s="1"/>
  <c r="AS1748" i="6"/>
  <c r="AU1748" i="6" s="1"/>
  <c r="AS1305" i="6"/>
  <c r="AU1305" i="6" s="1"/>
  <c r="AS2018" i="6"/>
  <c r="AU2018" i="6" s="1"/>
  <c r="AS1437" i="6"/>
  <c r="AU1437" i="6" s="1"/>
  <c r="AS1451" i="6"/>
  <c r="AU1451" i="6" s="1"/>
  <c r="AS1826" i="6"/>
  <c r="AU1826" i="6" s="1"/>
  <c r="AS1949" i="6"/>
  <c r="AU1949" i="6" s="1"/>
  <c r="AS1856" i="6"/>
  <c r="AU1856" i="6" s="1"/>
  <c r="AS2021" i="6"/>
  <c r="AU2021" i="6" s="1"/>
  <c r="AS1254" i="6"/>
  <c r="AU1254" i="6" s="1"/>
  <c r="AS1409" i="6"/>
  <c r="AU1409" i="6" s="1"/>
  <c r="AS1559" i="6"/>
  <c r="AU1559" i="6" s="1"/>
  <c r="AS1884" i="6"/>
  <c r="AU1884" i="6" s="1"/>
  <c r="AS1548" i="6"/>
  <c r="AU1548" i="6" s="1"/>
  <c r="AS1954" i="6"/>
  <c r="AU1954" i="6" s="1"/>
  <c r="AS1615" i="6"/>
  <c r="AU1615" i="6" s="1"/>
  <c r="AS1808" i="6"/>
  <c r="AU1808" i="6" s="1"/>
  <c r="AS1790" i="6"/>
  <c r="AU1790" i="6" s="1"/>
  <c r="AS802" i="6"/>
  <c r="AU802" i="6" s="1"/>
  <c r="AS1895" i="6"/>
  <c r="AU1895" i="6" s="1"/>
  <c r="AS1512" i="6"/>
  <c r="AU1512" i="6" s="1"/>
  <c r="AS1854" i="6"/>
  <c r="AU1854" i="6" s="1"/>
  <c r="AS882" i="6"/>
  <c r="AU882" i="6" s="1"/>
  <c r="AS1120" i="6"/>
  <c r="AU1120" i="6" s="1"/>
  <c r="AS1286" i="6"/>
  <c r="AU1286" i="6" s="1"/>
  <c r="AS1505" i="6"/>
  <c r="AU1505" i="6" s="1"/>
  <c r="AS1812" i="6"/>
  <c r="AU1812" i="6" s="1"/>
  <c r="AS1113" i="6"/>
  <c r="AU1113" i="6" s="1"/>
  <c r="AS804" i="6"/>
  <c r="AU804" i="6" s="1"/>
  <c r="AS1270" i="6"/>
  <c r="AU1270" i="6" s="1"/>
  <c r="AS872" i="6"/>
  <c r="AU872" i="6" s="1"/>
  <c r="AS1090" i="6"/>
  <c r="AU1090" i="6" s="1"/>
  <c r="I3" i="6"/>
  <c r="I4" i="6" s="1"/>
  <c r="I5" i="6" s="1"/>
  <c r="I6" i="6" s="1"/>
  <c r="I7" i="6" s="1"/>
  <c r="I8" i="6" s="1"/>
  <c r="I9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I1778" i="6" s="1"/>
  <c r="I1779" i="6" s="1"/>
  <c r="I1780" i="6" s="1"/>
  <c r="I1781" i="6" s="1"/>
  <c r="I1782" i="6" s="1"/>
  <c r="I1783" i="6" s="1"/>
  <c r="I1784" i="6" s="1"/>
  <c r="I1785" i="6" s="1"/>
  <c r="I1786" i="6" s="1"/>
  <c r="I1787" i="6" s="1"/>
  <c r="I1788" i="6" s="1"/>
  <c r="I1789" i="6" s="1"/>
  <c r="I1790" i="6" s="1"/>
  <c r="I1791" i="6" s="1"/>
  <c r="I1792" i="6" s="1"/>
  <c r="I1793" i="6" s="1"/>
  <c r="I1794" i="6" s="1"/>
  <c r="I1795" i="6" s="1"/>
  <c r="I1796" i="6" s="1"/>
  <c r="I1797" i="6" s="1"/>
  <c r="I1798" i="6" s="1"/>
  <c r="I1799" i="6" s="1"/>
  <c r="I1800" i="6" s="1"/>
  <c r="I1801" i="6" s="1"/>
  <c r="I1802" i="6" s="1"/>
  <c r="I1803" i="6" s="1"/>
  <c r="I1804" i="6" s="1"/>
  <c r="I1805" i="6" s="1"/>
  <c r="I1806" i="6" s="1"/>
  <c r="I1807" i="6" s="1"/>
  <c r="I1808" i="6" s="1"/>
  <c r="I1809" i="6" s="1"/>
  <c r="I1810" i="6" s="1"/>
  <c r="I1811" i="6" s="1"/>
  <c r="I1812" i="6" s="1"/>
  <c r="I1813" i="6" s="1"/>
  <c r="I1814" i="6" s="1"/>
  <c r="I1815" i="6" s="1"/>
  <c r="I1816" i="6" s="1"/>
  <c r="I1817" i="6" s="1"/>
  <c r="I1818" i="6" s="1"/>
  <c r="I1819" i="6" s="1"/>
  <c r="I1820" i="6" s="1"/>
  <c r="I1821" i="6" s="1"/>
  <c r="I1822" i="6" s="1"/>
  <c r="I1823" i="6" s="1"/>
  <c r="I1824" i="6" s="1"/>
  <c r="I1825" i="6" s="1"/>
  <c r="I1826" i="6" s="1"/>
  <c r="I1827" i="6" s="1"/>
  <c r="I1828" i="6" s="1"/>
  <c r="I1829" i="6" s="1"/>
  <c r="I1830" i="6" s="1"/>
  <c r="I1831" i="6" s="1"/>
  <c r="I1832" i="6" s="1"/>
  <c r="I1833" i="6" s="1"/>
  <c r="I1834" i="6" s="1"/>
  <c r="I1835" i="6" s="1"/>
  <c r="I1836" i="6" s="1"/>
  <c r="I1837" i="6" s="1"/>
  <c r="I1838" i="6" s="1"/>
  <c r="I1839" i="6" s="1"/>
  <c r="I1840" i="6" s="1"/>
  <c r="I1841" i="6" s="1"/>
  <c r="I1842" i="6" s="1"/>
  <c r="I1843" i="6" s="1"/>
  <c r="I1844" i="6" s="1"/>
  <c r="I1845" i="6" s="1"/>
  <c r="I1846" i="6" s="1"/>
  <c r="I1847" i="6" s="1"/>
  <c r="I1848" i="6" s="1"/>
  <c r="I1849" i="6" s="1"/>
  <c r="I1850" i="6" s="1"/>
  <c r="I1851" i="6" s="1"/>
  <c r="I1852" i="6" s="1"/>
  <c r="I1853" i="6" s="1"/>
  <c r="I1854" i="6" s="1"/>
  <c r="I1855" i="6" s="1"/>
  <c r="I1856" i="6" s="1"/>
  <c r="I1857" i="6" s="1"/>
  <c r="I1858" i="6" s="1"/>
  <c r="I1859" i="6" s="1"/>
  <c r="I1860" i="6" s="1"/>
  <c r="I1861" i="6" s="1"/>
  <c r="I1862" i="6" s="1"/>
  <c r="I1863" i="6" s="1"/>
  <c r="I1864" i="6" s="1"/>
  <c r="I1865" i="6" s="1"/>
  <c r="I1866" i="6" s="1"/>
  <c r="I1867" i="6" s="1"/>
  <c r="I1868" i="6" s="1"/>
  <c r="I1869" i="6" s="1"/>
  <c r="I1870" i="6" s="1"/>
  <c r="I1871" i="6" s="1"/>
  <c r="I1872" i="6" s="1"/>
  <c r="I1873" i="6" s="1"/>
  <c r="I1874" i="6" s="1"/>
  <c r="I1875" i="6" s="1"/>
  <c r="I1876" i="6" s="1"/>
  <c r="I1877" i="6" s="1"/>
  <c r="I1878" i="6" s="1"/>
  <c r="I1879" i="6" s="1"/>
  <c r="I1880" i="6" s="1"/>
  <c r="I1881" i="6" s="1"/>
  <c r="I1882" i="6" s="1"/>
  <c r="I1883" i="6" s="1"/>
  <c r="I1884" i="6" s="1"/>
  <c r="I1885" i="6" s="1"/>
  <c r="I1886" i="6" s="1"/>
  <c r="I1887" i="6" s="1"/>
  <c r="I1888" i="6" s="1"/>
  <c r="I1889" i="6" s="1"/>
  <c r="I1890" i="6" s="1"/>
  <c r="I1891" i="6" s="1"/>
  <c r="I1892" i="6" s="1"/>
  <c r="I1893" i="6" s="1"/>
  <c r="I1894" i="6" s="1"/>
  <c r="I1895" i="6" s="1"/>
  <c r="I1896" i="6" s="1"/>
  <c r="I1897" i="6" s="1"/>
  <c r="I1898" i="6" s="1"/>
  <c r="I1899" i="6" s="1"/>
  <c r="I1900" i="6" s="1"/>
  <c r="I1901" i="6" s="1"/>
  <c r="I1902" i="6" s="1"/>
  <c r="I1903" i="6" s="1"/>
  <c r="I1904" i="6" s="1"/>
  <c r="I1905" i="6" s="1"/>
  <c r="I1906" i="6" s="1"/>
  <c r="I1907" i="6" s="1"/>
  <c r="I1908" i="6" s="1"/>
  <c r="I1909" i="6" s="1"/>
  <c r="I1910" i="6" s="1"/>
  <c r="I1911" i="6" s="1"/>
  <c r="I1912" i="6" s="1"/>
  <c r="I1913" i="6" s="1"/>
  <c r="I1914" i="6" s="1"/>
  <c r="I1915" i="6" s="1"/>
  <c r="I1916" i="6" s="1"/>
  <c r="I1917" i="6" s="1"/>
  <c r="I1918" i="6" s="1"/>
  <c r="I1919" i="6" s="1"/>
  <c r="I1920" i="6" s="1"/>
  <c r="I1921" i="6" s="1"/>
  <c r="I1922" i="6" s="1"/>
  <c r="I1923" i="6" s="1"/>
  <c r="I1924" i="6" s="1"/>
  <c r="I1925" i="6" s="1"/>
  <c r="I1926" i="6" s="1"/>
  <c r="I1927" i="6" s="1"/>
  <c r="I1928" i="6" s="1"/>
  <c r="I1929" i="6" s="1"/>
  <c r="I1930" i="6" s="1"/>
  <c r="I1931" i="6" s="1"/>
  <c r="I1932" i="6" s="1"/>
  <c r="I1933" i="6" s="1"/>
  <c r="I1934" i="6" s="1"/>
  <c r="I1935" i="6" s="1"/>
  <c r="I1936" i="6" s="1"/>
  <c r="I1937" i="6" s="1"/>
  <c r="I1938" i="6" s="1"/>
  <c r="I1939" i="6" s="1"/>
  <c r="I1940" i="6" s="1"/>
  <c r="I1941" i="6" s="1"/>
  <c r="I1942" i="6" s="1"/>
  <c r="I1943" i="6" s="1"/>
  <c r="I1944" i="6" s="1"/>
  <c r="I1945" i="6" s="1"/>
  <c r="I1946" i="6" s="1"/>
  <c r="I1947" i="6" s="1"/>
  <c r="I1948" i="6" s="1"/>
  <c r="I1949" i="6" s="1"/>
  <c r="I1950" i="6" s="1"/>
  <c r="I1951" i="6" s="1"/>
  <c r="I1952" i="6" s="1"/>
  <c r="I1953" i="6" s="1"/>
  <c r="I1954" i="6" s="1"/>
  <c r="I1955" i="6" s="1"/>
  <c r="I1956" i="6" s="1"/>
  <c r="I1957" i="6" s="1"/>
  <c r="I1958" i="6" s="1"/>
  <c r="I1959" i="6" s="1"/>
  <c r="I1960" i="6" s="1"/>
  <c r="I1961" i="6" s="1"/>
  <c r="I1962" i="6" s="1"/>
  <c r="I1963" i="6" s="1"/>
  <c r="I1964" i="6" s="1"/>
  <c r="I1965" i="6" s="1"/>
  <c r="I1966" i="6" s="1"/>
  <c r="I1967" i="6" s="1"/>
  <c r="I1968" i="6" s="1"/>
  <c r="I1969" i="6" s="1"/>
  <c r="I1970" i="6" s="1"/>
  <c r="I1971" i="6" s="1"/>
  <c r="I1972" i="6" s="1"/>
  <c r="I1973" i="6" s="1"/>
  <c r="I1974" i="6" s="1"/>
  <c r="I1975" i="6" s="1"/>
  <c r="I1976" i="6" s="1"/>
  <c r="I1977" i="6" s="1"/>
  <c r="I1978" i="6" s="1"/>
  <c r="I1979" i="6" s="1"/>
  <c r="I1980" i="6" s="1"/>
  <c r="I1981" i="6" s="1"/>
  <c r="I1982" i="6" s="1"/>
  <c r="I1983" i="6" s="1"/>
  <c r="I1984" i="6" s="1"/>
  <c r="I1985" i="6" s="1"/>
  <c r="I1986" i="6" s="1"/>
  <c r="I1987" i="6" s="1"/>
  <c r="I1988" i="6" s="1"/>
  <c r="I1989" i="6" s="1"/>
  <c r="I1990" i="6" s="1"/>
  <c r="I1991" i="6" s="1"/>
  <c r="I1992" i="6" s="1"/>
  <c r="I1993" i="6" s="1"/>
  <c r="I1994" i="6" s="1"/>
  <c r="I1995" i="6" s="1"/>
  <c r="I1996" i="6" s="1"/>
  <c r="I1997" i="6" s="1"/>
  <c r="I1998" i="6" s="1"/>
  <c r="I1999" i="6" s="1"/>
  <c r="I2000" i="6" s="1"/>
  <c r="I2001" i="6" s="1"/>
  <c r="I2002" i="6" s="1"/>
  <c r="I2003" i="6" s="1"/>
  <c r="I2004" i="6" s="1"/>
  <c r="I2005" i="6" s="1"/>
  <c r="I2006" i="6" s="1"/>
  <c r="I2007" i="6" s="1"/>
  <c r="I2008" i="6" s="1"/>
  <c r="I2009" i="6" s="1"/>
  <c r="I2010" i="6" s="1"/>
  <c r="I2011" i="6" s="1"/>
  <c r="I2012" i="6" s="1"/>
  <c r="I2013" i="6" s="1"/>
  <c r="I2014" i="6" s="1"/>
  <c r="I2015" i="6" s="1"/>
  <c r="I2016" i="6" s="1"/>
  <c r="I2017" i="6" s="1"/>
  <c r="I2018" i="6" s="1"/>
  <c r="I2019" i="6" s="1"/>
  <c r="I2020" i="6" s="1"/>
  <c r="I2021" i="6" s="1"/>
  <c r="I2022" i="6" s="1"/>
  <c r="I2023" i="6" s="1"/>
  <c r="I2024" i="6" s="1"/>
  <c r="I2025" i="6" s="1"/>
  <c r="I2026" i="6" s="1"/>
  <c r="I2027" i="6" s="1"/>
  <c r="I2028" i="6" s="1"/>
  <c r="I2029" i="6" s="1"/>
  <c r="I2030" i="6" s="1"/>
  <c r="I2031" i="6" s="1"/>
  <c r="I2032" i="6" s="1"/>
  <c r="I2033" i="6" s="1"/>
  <c r="I2034" i="6" s="1"/>
  <c r="I2035" i="6" s="1"/>
  <c r="I2036" i="6" s="1"/>
  <c r="I2037" i="6" s="1"/>
  <c r="I2038" i="6" s="1"/>
  <c r="I2039" i="6" s="1"/>
  <c r="I2040" i="6" s="1"/>
  <c r="I2041" i="6" s="1"/>
  <c r="I2042" i="6" s="1"/>
  <c r="I2043" i="6" s="1"/>
  <c r="I2044" i="6" s="1"/>
  <c r="I2045" i="6" s="1"/>
  <c r="I2046" i="6" s="1"/>
  <c r="I2047" i="6" s="1"/>
  <c r="I2048" i="6" s="1"/>
  <c r="I2049" i="6" s="1"/>
  <c r="I2050" i="6" s="1"/>
  <c r="I2051" i="6" s="1"/>
  <c r="I2052" i="6" s="1"/>
  <c r="I2053" i="6" s="1"/>
  <c r="I2054" i="6" s="1"/>
  <c r="I2055" i="6" s="1"/>
  <c r="I2056" i="6" s="1"/>
  <c r="I2057" i="6" s="1"/>
  <c r="I2058" i="6" s="1"/>
  <c r="I2059" i="6" s="1"/>
  <c r="I2060" i="6" s="1"/>
  <c r="I2061" i="6" s="1"/>
  <c r="I2062" i="6" s="1"/>
  <c r="I2063" i="6" s="1"/>
  <c r="I2064" i="6" s="1"/>
  <c r="I2065" i="6" s="1"/>
  <c r="I2066" i="6" s="1"/>
  <c r="I2067" i="6" s="1"/>
  <c r="I2068" i="6" s="1"/>
  <c r="I2069" i="6" s="1"/>
  <c r="I2070" i="6" s="1"/>
  <c r="I2071" i="6" s="1"/>
  <c r="I2072" i="6" s="1"/>
  <c r="I2073" i="6" s="1"/>
  <c r="I2074" i="6" s="1"/>
  <c r="I2075" i="6" s="1"/>
  <c r="I2076" i="6" s="1"/>
  <c r="I2077" i="6" s="1"/>
  <c r="I2078" i="6" s="1"/>
  <c r="I2079" i="6" s="1"/>
  <c r="I2080" i="6" s="1"/>
  <c r="I2081" i="6" s="1"/>
  <c r="I2082" i="6" s="1"/>
  <c r="I2083" i="6" s="1"/>
  <c r="I2084" i="6" s="1"/>
  <c r="I2085" i="6" s="1"/>
  <c r="I2086" i="6" s="1"/>
  <c r="I2087" i="6" s="1"/>
  <c r="I2088" i="6" s="1"/>
  <c r="I2089" i="6" s="1"/>
  <c r="I2090" i="6" s="1"/>
  <c r="I2091" i="6" s="1"/>
  <c r="I2092" i="6" s="1"/>
  <c r="I2093" i="6" s="1"/>
  <c r="I2094" i="6" s="1"/>
  <c r="I2095" i="6" s="1"/>
  <c r="I2096" i="6" s="1"/>
  <c r="I2097" i="6" s="1"/>
  <c r="I2098" i="6" s="1"/>
  <c r="I2099" i="6" s="1"/>
  <c r="I2100" i="6" s="1"/>
  <c r="I2101" i="6" s="1"/>
  <c r="I2102" i="6" s="1"/>
  <c r="I2103" i="6" s="1"/>
  <c r="I2104" i="6" s="1"/>
  <c r="I2105" i="6" s="1"/>
  <c r="I2106" i="6" s="1"/>
  <c r="I2107" i="6" s="1"/>
  <c r="I2108" i="6" s="1"/>
  <c r="I2109" i="6" s="1"/>
  <c r="I2110" i="6" s="1"/>
  <c r="I2111" i="6" s="1"/>
  <c r="I2112" i="6" s="1"/>
  <c r="I2113" i="6" s="1"/>
  <c r="I2114" i="6" s="1"/>
  <c r="I2115" i="6" s="1"/>
  <c r="I2116" i="6" s="1"/>
  <c r="I2117" i="6" s="1"/>
  <c r="I2118" i="6" s="1"/>
  <c r="I2119" i="6" s="1"/>
  <c r="I2120" i="6" s="1"/>
  <c r="I2121" i="6" s="1"/>
  <c r="I2122" i="6" s="1"/>
  <c r="I2123" i="6" s="1"/>
  <c r="I2124" i="6" s="1"/>
  <c r="I2125" i="6" s="1"/>
  <c r="I2126" i="6" s="1"/>
  <c r="I2127" i="6" s="1"/>
  <c r="I2128" i="6" s="1"/>
  <c r="I2129" i="6" s="1"/>
  <c r="I2130" i="6" s="1"/>
  <c r="I2131" i="6" s="1"/>
  <c r="I2132" i="6" s="1"/>
  <c r="I2133" i="6" s="1"/>
  <c r="I2134" i="6" s="1"/>
  <c r="I2135" i="6" s="1"/>
  <c r="I2136" i="6" s="1"/>
  <c r="I2137" i="6" s="1"/>
  <c r="I2138" i="6" s="1"/>
  <c r="I2139" i="6" s="1"/>
  <c r="I2140" i="6" s="1"/>
  <c r="I2141" i="6" s="1"/>
  <c r="I2142" i="6" s="1"/>
  <c r="I2143" i="6" s="1"/>
  <c r="I2144" i="6" s="1"/>
  <c r="I2145" i="6" s="1"/>
  <c r="I2146" i="6" s="1"/>
  <c r="I2147" i="6" s="1"/>
  <c r="I2148" i="6" s="1"/>
  <c r="I2149" i="6" s="1"/>
  <c r="I2150" i="6" s="1"/>
  <c r="I2151" i="6" s="1"/>
  <c r="I2152" i="6" s="1"/>
  <c r="I2153" i="6" s="1"/>
  <c r="I2154" i="6" s="1"/>
  <c r="I2155" i="6" s="1"/>
  <c r="I2156" i="6" s="1"/>
  <c r="I2157" i="6" s="1"/>
  <c r="I2158" i="6" s="1"/>
  <c r="I2159" i="6" s="1"/>
  <c r="I2160" i="6" s="1"/>
  <c r="I2161" i="6" s="1"/>
  <c r="I2162" i="6" s="1"/>
  <c r="I2163" i="6" s="1"/>
  <c r="I2164" i="6" s="1"/>
  <c r="I2165" i="6" s="1"/>
  <c r="I2166" i="6" s="1"/>
  <c r="I2167" i="6" s="1"/>
  <c r="I2168" i="6" s="1"/>
  <c r="I2169" i="6" s="1"/>
  <c r="I2170" i="6" s="1"/>
  <c r="I2171" i="6" s="1"/>
  <c r="I2172" i="6" s="1"/>
  <c r="I2173" i="6" s="1"/>
  <c r="I2174" i="6" s="1"/>
  <c r="I2175" i="6" s="1"/>
  <c r="I2176" i="6" s="1"/>
  <c r="I2177" i="6" s="1"/>
  <c r="I2178" i="6" s="1"/>
  <c r="I2179" i="6" s="1"/>
  <c r="I2180" i="6" s="1"/>
  <c r="I2181" i="6" s="1"/>
  <c r="I2182" i="6" s="1"/>
  <c r="I2183" i="6" s="1"/>
  <c r="I2184" i="6" s="1"/>
  <c r="I2185" i="6" s="1"/>
  <c r="I2186" i="6" s="1"/>
  <c r="I2187" i="6" s="1"/>
  <c r="I2188" i="6" s="1"/>
  <c r="I2189" i="6" s="1"/>
  <c r="I2190" i="6" s="1"/>
  <c r="I2191" i="6" s="1"/>
  <c r="I2192" i="6" s="1"/>
  <c r="I2193" i="6" s="1"/>
  <c r="I2194" i="6" s="1"/>
  <c r="I2195" i="6" s="1"/>
  <c r="I2196" i="6" s="1"/>
  <c r="I2197" i="6" s="1"/>
  <c r="I2198" i="6" s="1"/>
  <c r="I2199" i="6" s="1"/>
  <c r="I2200" i="6" s="1"/>
  <c r="I2201" i="6" s="1"/>
  <c r="I2202" i="6" s="1"/>
  <c r="I2203" i="6" s="1"/>
  <c r="I2204" i="6" s="1"/>
  <c r="I2205" i="6" s="1"/>
  <c r="I2206" i="6" s="1"/>
  <c r="I2207" i="6" s="1"/>
  <c r="I2208" i="6" s="1"/>
  <c r="I2209" i="6" s="1"/>
  <c r="I2210" i="6" s="1"/>
  <c r="I2211" i="6" s="1"/>
  <c r="I2212" i="6" s="1"/>
  <c r="I2213" i="6" s="1"/>
  <c r="I2214" i="6" s="1"/>
  <c r="I2215" i="6" s="1"/>
  <c r="I2216" i="6" s="1"/>
  <c r="I2217" i="6" s="1"/>
  <c r="I2218" i="6" s="1"/>
  <c r="I2219" i="6" s="1"/>
  <c r="I2220" i="6" s="1"/>
  <c r="I2221" i="6" s="1"/>
  <c r="I2222" i="6" s="1"/>
  <c r="I2223" i="6" s="1"/>
  <c r="I2224" i="6" s="1"/>
  <c r="I2225" i="6" s="1"/>
  <c r="I2226" i="6" s="1"/>
  <c r="I2227" i="6" s="1"/>
  <c r="I2228" i="6" s="1"/>
  <c r="I2229" i="6" s="1"/>
  <c r="I2230" i="6" s="1"/>
  <c r="I2231" i="6" s="1"/>
  <c r="I2232" i="6" s="1"/>
  <c r="I2233" i="6" s="1"/>
  <c r="I2234" i="6" s="1"/>
  <c r="I2235" i="6" s="1"/>
  <c r="I2236" i="6" s="1"/>
  <c r="I2237" i="6" s="1"/>
  <c r="I2238" i="6" s="1"/>
  <c r="I2239" i="6" s="1"/>
  <c r="I2240" i="6" s="1"/>
  <c r="I2241" i="6" s="1"/>
  <c r="I2242" i="6" s="1"/>
  <c r="I2243" i="6" s="1"/>
  <c r="I2244" i="6" s="1"/>
  <c r="I2245" i="6" s="1"/>
  <c r="I2246" i="6" s="1"/>
  <c r="I2247" i="6" s="1"/>
  <c r="I2248" i="6" s="1"/>
  <c r="I2249" i="6" s="1"/>
  <c r="I2250" i="6" s="1"/>
  <c r="I2251" i="6" s="1"/>
  <c r="I2252" i="6" s="1"/>
  <c r="I2253" i="6" s="1"/>
  <c r="I2254" i="6" s="1"/>
  <c r="I2255" i="6" s="1"/>
  <c r="I2256" i="6" s="1"/>
  <c r="I2257" i="6" s="1"/>
  <c r="I2258" i="6" s="1"/>
  <c r="I2259" i="6" s="1"/>
  <c r="I2260" i="6" s="1"/>
  <c r="I2261" i="6" s="1"/>
  <c r="I2262" i="6" s="1"/>
  <c r="I2263" i="6" s="1"/>
  <c r="I2264" i="6" s="1"/>
  <c r="I2265" i="6" s="1"/>
  <c r="I2266" i="6" s="1"/>
  <c r="I2267" i="6" s="1"/>
  <c r="I2268" i="6" s="1"/>
  <c r="I2269" i="6" s="1"/>
  <c r="I2270" i="6" s="1"/>
  <c r="I2271" i="6" s="1"/>
  <c r="I2272" i="6" s="1"/>
  <c r="I2273" i="6" s="1"/>
  <c r="I2274" i="6" s="1"/>
  <c r="I2275" i="6" s="1"/>
  <c r="I2276" i="6" s="1"/>
  <c r="I2277" i="6" s="1"/>
  <c r="I2278" i="6" s="1"/>
  <c r="I2279" i="6" s="1"/>
  <c r="I2280" i="6" s="1"/>
  <c r="I2281" i="6" s="1"/>
  <c r="I2282" i="6" s="1"/>
  <c r="I2283" i="6" s="1"/>
  <c r="I2284" i="6" s="1"/>
  <c r="I2285" i="6" s="1"/>
  <c r="I2286" i="6" s="1"/>
  <c r="I2287" i="6" s="1"/>
  <c r="I2288" i="6" s="1"/>
  <c r="I2289" i="6" s="1"/>
  <c r="I2290" i="6" s="1"/>
  <c r="I2291" i="6" s="1"/>
  <c r="I2292" i="6" s="1"/>
  <c r="I2293" i="6" s="1"/>
  <c r="I2294" i="6" s="1"/>
  <c r="I2295" i="6" s="1"/>
  <c r="I2296" i="6" s="1"/>
  <c r="I2297" i="6" s="1"/>
  <c r="I2298" i="6" s="1"/>
  <c r="I2299" i="6" s="1"/>
  <c r="I2300" i="6" s="1"/>
  <c r="I2301" i="6" s="1"/>
  <c r="I2302" i="6" s="1"/>
  <c r="I2303" i="6" s="1"/>
  <c r="I2304" i="6" s="1"/>
  <c r="I2305" i="6" s="1"/>
  <c r="I2306" i="6" s="1"/>
  <c r="I2307" i="6" s="1"/>
  <c r="I2308" i="6" s="1"/>
  <c r="I2309" i="6" s="1"/>
  <c r="I2310" i="6" s="1"/>
  <c r="I2311" i="6" s="1"/>
  <c r="I2312" i="6" s="1"/>
  <c r="I2313" i="6" s="1"/>
  <c r="I2314" i="6" s="1"/>
  <c r="I2315" i="6" s="1"/>
  <c r="I2316" i="6" s="1"/>
  <c r="I2317" i="6" s="1"/>
  <c r="I2318" i="6" s="1"/>
  <c r="I2319" i="6" s="1"/>
  <c r="I2320" i="6" s="1"/>
  <c r="I2321" i="6" s="1"/>
  <c r="I2322" i="6" s="1"/>
  <c r="I2323" i="6" s="1"/>
  <c r="I2324" i="6" s="1"/>
  <c r="I2325" i="6" s="1"/>
  <c r="I2326" i="6" s="1"/>
  <c r="I2327" i="6" s="1"/>
  <c r="I2328" i="6" s="1"/>
  <c r="I2329" i="6" s="1"/>
  <c r="I2330" i="6" s="1"/>
  <c r="I2331" i="6" s="1"/>
  <c r="I2332" i="6" s="1"/>
  <c r="I2333" i="6" s="1"/>
  <c r="I2334" i="6" s="1"/>
  <c r="I2335" i="6" s="1"/>
  <c r="I2336" i="6" s="1"/>
  <c r="I2337" i="6" s="1"/>
  <c r="I2338" i="6" s="1"/>
  <c r="I2339" i="6" s="1"/>
  <c r="I2340" i="6" s="1"/>
  <c r="I2341" i="6" s="1"/>
  <c r="I2342" i="6" s="1"/>
  <c r="I2343" i="6" s="1"/>
  <c r="I2344" i="6" s="1"/>
  <c r="I2345" i="6" s="1"/>
  <c r="I2346" i="6" s="1"/>
  <c r="I2347" i="6" s="1"/>
  <c r="I2348" i="6" s="1"/>
  <c r="I2349" i="6" s="1"/>
  <c r="I2350" i="6" s="1"/>
  <c r="I2351" i="6" s="1"/>
  <c r="I2352" i="6" s="1"/>
  <c r="I2353" i="6" s="1"/>
  <c r="I2354" i="6" s="1"/>
  <c r="I2355" i="6" s="1"/>
  <c r="I2356" i="6" s="1"/>
  <c r="I2357" i="6" s="1"/>
  <c r="I2358" i="6" s="1"/>
  <c r="I2359" i="6" s="1"/>
  <c r="I2360" i="6" s="1"/>
  <c r="I2361" i="6" s="1"/>
  <c r="I2362" i="6" s="1"/>
  <c r="I2363" i="6" s="1"/>
  <c r="I2364" i="6" s="1"/>
  <c r="I2365" i="6" s="1"/>
  <c r="I2366" i="6" s="1"/>
  <c r="I2367" i="6" s="1"/>
  <c r="I2368" i="6" s="1"/>
  <c r="I2369" i="6" s="1"/>
  <c r="I2370" i="6" s="1"/>
  <c r="I2371" i="6" s="1"/>
  <c r="I2372" i="6" s="1"/>
  <c r="I2373" i="6" s="1"/>
  <c r="I2374" i="6" s="1"/>
  <c r="I2375" i="6" s="1"/>
  <c r="I2376" i="6" s="1"/>
  <c r="I2377" i="6" s="1"/>
  <c r="I2378" i="6" s="1"/>
  <c r="I2379" i="6" s="1"/>
  <c r="I2380" i="6" s="1"/>
  <c r="I2381" i="6" s="1"/>
  <c r="I2382" i="6" s="1"/>
  <c r="I2383" i="6" s="1"/>
  <c r="I2384" i="6" s="1"/>
  <c r="I2385" i="6" s="1"/>
  <c r="I2386" i="6" s="1"/>
  <c r="I2387" i="6" s="1"/>
  <c r="I2388" i="6" s="1"/>
  <c r="I2389" i="6" s="1"/>
  <c r="I2390" i="6" s="1"/>
  <c r="I2391" i="6" s="1"/>
  <c r="I2392" i="6" s="1"/>
  <c r="I2393" i="6" s="1"/>
  <c r="I2394" i="6" s="1"/>
  <c r="I2395" i="6" s="1"/>
  <c r="I2396" i="6" s="1"/>
  <c r="I2397" i="6" s="1"/>
  <c r="I2398" i="6" s="1"/>
  <c r="I2399" i="6" s="1"/>
  <c r="I2400" i="6" s="1"/>
  <c r="I2401" i="6" s="1"/>
  <c r="I2402" i="6" s="1"/>
  <c r="I2403" i="6" s="1"/>
  <c r="I2404" i="6" s="1"/>
  <c r="I2405" i="6" s="1"/>
  <c r="I2406" i="6" s="1"/>
  <c r="I2407" i="6" s="1"/>
  <c r="I2408" i="6" s="1"/>
  <c r="I2409" i="6" s="1"/>
  <c r="I2410" i="6" s="1"/>
  <c r="I2411" i="6" s="1"/>
  <c r="I2412" i="6" s="1"/>
  <c r="I2413" i="6" s="1"/>
  <c r="I2414" i="6" s="1"/>
  <c r="I2415" i="6" s="1"/>
  <c r="I2416" i="6" s="1"/>
  <c r="I2417" i="6" s="1"/>
  <c r="I2418" i="6" s="1"/>
  <c r="I2419" i="6" s="1"/>
  <c r="I2420" i="6" s="1"/>
  <c r="I2421" i="6" s="1"/>
  <c r="I2422" i="6" s="1"/>
  <c r="I2423" i="6" s="1"/>
  <c r="I2424" i="6" s="1"/>
  <c r="I2425" i="6" s="1"/>
  <c r="I2426" i="6" s="1"/>
  <c r="I2427" i="6" s="1"/>
  <c r="I2428" i="6" s="1"/>
  <c r="I2429" i="6" s="1"/>
  <c r="I2430" i="6" s="1"/>
  <c r="I2431" i="6" s="1"/>
  <c r="I2432" i="6" s="1"/>
  <c r="I2433" i="6" s="1"/>
  <c r="I2434" i="6" s="1"/>
  <c r="I2435" i="6" s="1"/>
  <c r="I2436" i="6" s="1"/>
  <c r="I2437" i="6" s="1"/>
  <c r="I2438" i="6" s="1"/>
  <c r="I2439" i="6" s="1"/>
  <c r="I2440" i="6" s="1"/>
  <c r="I2441" i="6" s="1"/>
  <c r="I2442" i="6" s="1"/>
  <c r="I2443" i="6" s="1"/>
  <c r="I2444" i="6" s="1"/>
  <c r="I2445" i="6" s="1"/>
  <c r="I2446" i="6" s="1"/>
  <c r="I2447" i="6" s="1"/>
  <c r="I2448" i="6" s="1"/>
  <c r="I2449" i="6" s="1"/>
  <c r="I2450" i="6" s="1"/>
  <c r="I2451" i="6" s="1"/>
  <c r="I2452" i="6" s="1"/>
  <c r="I2453" i="6" s="1"/>
  <c r="I2454" i="6" s="1"/>
  <c r="I2455" i="6" s="1"/>
  <c r="I2456" i="6" s="1"/>
  <c r="I2457" i="6" s="1"/>
  <c r="I2458" i="6" s="1"/>
  <c r="I2459" i="6" s="1"/>
  <c r="I2460" i="6" s="1"/>
  <c r="I2461" i="6" s="1"/>
  <c r="I2462" i="6" s="1"/>
  <c r="I2463" i="6" s="1"/>
  <c r="I2464" i="6" s="1"/>
  <c r="I2465" i="6" s="1"/>
  <c r="I2466" i="6" s="1"/>
  <c r="I2467" i="6" s="1"/>
  <c r="I2468" i="6" s="1"/>
  <c r="I2469" i="6" s="1"/>
  <c r="I2470" i="6" s="1"/>
  <c r="I2471" i="6" s="1"/>
  <c r="I2472" i="6" s="1"/>
  <c r="I2473" i="6" s="1"/>
  <c r="I2474" i="6" s="1"/>
  <c r="I2475" i="6" s="1"/>
  <c r="I2476" i="6" s="1"/>
  <c r="I2477" i="6" s="1"/>
  <c r="I2478" i="6" s="1"/>
  <c r="I2479" i="6" s="1"/>
  <c r="I2480" i="6" s="1"/>
  <c r="I2481" i="6" s="1"/>
  <c r="I2482" i="6" s="1"/>
  <c r="I2483" i="6" s="1"/>
  <c r="I2484" i="6" s="1"/>
  <c r="I2485" i="6" s="1"/>
  <c r="I2486" i="6" s="1"/>
  <c r="I2487" i="6" s="1"/>
  <c r="I2488" i="6" s="1"/>
  <c r="I2489" i="6" s="1"/>
  <c r="I2490" i="6" s="1"/>
  <c r="I2491" i="6" s="1"/>
  <c r="I2492" i="6" s="1"/>
  <c r="I2493" i="6" s="1"/>
  <c r="I2494" i="6" s="1"/>
  <c r="I2495" i="6" s="1"/>
  <c r="I2496" i="6" s="1"/>
  <c r="I2497" i="6" s="1"/>
  <c r="I2498" i="6" s="1"/>
  <c r="I2499" i="6" s="1"/>
  <c r="I2500" i="6" s="1"/>
  <c r="I2501" i="6" s="1"/>
  <c r="I2502" i="6" s="1"/>
  <c r="I2503" i="6" s="1"/>
  <c r="I2504" i="6" s="1"/>
  <c r="I2505" i="6" s="1"/>
  <c r="I2506" i="6" s="1"/>
  <c r="I2507" i="6" s="1"/>
  <c r="I2508" i="6" s="1"/>
  <c r="I2509" i="6" s="1"/>
  <c r="I2510" i="6" s="1"/>
  <c r="I2511" i="6" s="1"/>
  <c r="I2512" i="6" s="1"/>
  <c r="I2513" i="6" s="1"/>
  <c r="I2514" i="6" s="1"/>
  <c r="I2515" i="6" s="1"/>
  <c r="I2516" i="6" s="1"/>
  <c r="I2517" i="6" s="1"/>
  <c r="I2518" i="6" s="1"/>
  <c r="I2519" i="6" s="1"/>
  <c r="I2520" i="6" s="1"/>
  <c r="I2521" i="6" s="1"/>
  <c r="I2522" i="6" s="1"/>
  <c r="I2523" i="6" s="1"/>
  <c r="I2524" i="6" s="1"/>
  <c r="I2525" i="6" s="1"/>
  <c r="I2526" i="6" s="1"/>
  <c r="I2527" i="6" s="1"/>
  <c r="I2528" i="6" s="1"/>
  <c r="I2529" i="6" s="1"/>
  <c r="I2530" i="6" s="1"/>
  <c r="I2531" i="6" s="1"/>
  <c r="I2532" i="6" s="1"/>
  <c r="I2533" i="6" s="1"/>
  <c r="I2534" i="6" s="1"/>
  <c r="I2535" i="6" s="1"/>
  <c r="I2536" i="6" s="1"/>
  <c r="I2537" i="6" s="1"/>
  <c r="I2538" i="6" s="1"/>
  <c r="I2539" i="6" s="1"/>
  <c r="I2540" i="6" s="1"/>
  <c r="I2541" i="6" s="1"/>
  <c r="I2542" i="6" s="1"/>
  <c r="I2543" i="6" s="1"/>
  <c r="I2544" i="6" s="1"/>
  <c r="I2545" i="6" s="1"/>
  <c r="I2546" i="6" s="1"/>
  <c r="I2547" i="6" s="1"/>
  <c r="I2548" i="6" s="1"/>
  <c r="I2549" i="6" s="1"/>
  <c r="I2550" i="6" s="1"/>
  <c r="I2551" i="6" s="1"/>
  <c r="I2552" i="6" s="1"/>
  <c r="I2553" i="6" s="1"/>
  <c r="I2554" i="6" s="1"/>
  <c r="I2555" i="6" s="1"/>
  <c r="I2556" i="6" s="1"/>
  <c r="I2557" i="6" s="1"/>
  <c r="I2558" i="6" s="1"/>
  <c r="I2559" i="6" s="1"/>
  <c r="I2560" i="6" s="1"/>
  <c r="I2561" i="6" s="1"/>
  <c r="I2562" i="6" s="1"/>
  <c r="AS1269" i="6"/>
  <c r="AU1269" i="6" s="1"/>
  <c r="AS906" i="6"/>
  <c r="AU906" i="6" s="1"/>
  <c r="AS1482" i="6"/>
  <c r="AU1482" i="6" s="1"/>
  <c r="AS1398" i="6"/>
  <c r="AU1398" i="6" s="1"/>
  <c r="AS1075" i="6"/>
  <c r="AU1075" i="6" s="1"/>
  <c r="AS1047" i="6"/>
  <c r="AU1047" i="6" s="1"/>
  <c r="AS1118" i="6"/>
  <c r="AU1118" i="6" s="1"/>
  <c r="AS1080" i="6"/>
  <c r="AU1080" i="6" s="1"/>
  <c r="AS1147" i="6"/>
  <c r="AU1147" i="6" s="1"/>
  <c r="AS1031" i="6"/>
  <c r="AU1031" i="6" s="1"/>
  <c r="AS1153" i="6"/>
  <c r="AU1153" i="6" s="1"/>
  <c r="AS1060" i="6"/>
  <c r="AU1060" i="6" s="1"/>
  <c r="AS1182" i="6"/>
  <c r="AU1182" i="6" s="1"/>
  <c r="AS1302" i="6"/>
  <c r="AU1302" i="6" s="1"/>
  <c r="AS1144" i="6"/>
  <c r="AU1144" i="6" s="1"/>
  <c r="AS1211" i="6"/>
  <c r="AU1211" i="6" s="1"/>
  <c r="AS1337" i="6"/>
  <c r="AU1337" i="6" s="1"/>
  <c r="AS964" i="6"/>
  <c r="AU964" i="6" s="1"/>
  <c r="AS1009" i="6"/>
  <c r="AU1009" i="6" s="1"/>
  <c r="AS1375" i="6"/>
  <c r="AU1375" i="6" s="1"/>
  <c r="AS1415" i="6"/>
  <c r="AU1415" i="6" s="1"/>
  <c r="AS1156" i="6"/>
  <c r="AU1156" i="6" s="1"/>
  <c r="AS1194" i="6"/>
  <c r="AU1194" i="6" s="1"/>
  <c r="AS1218" i="6"/>
  <c r="AU1218" i="6" s="1"/>
  <c r="AS1276" i="6"/>
  <c r="AU1276" i="6" s="1"/>
  <c r="AS1714" i="6"/>
  <c r="AU1714" i="6" s="1"/>
  <c r="AS1784" i="6"/>
  <c r="AU1784" i="6" s="1"/>
  <c r="AS1658" i="6"/>
  <c r="AU1658" i="6" s="1"/>
  <c r="AS1230" i="6"/>
  <c r="AU1230" i="6" s="1"/>
  <c r="AS1339" i="6"/>
  <c r="AU1339" i="6" s="1"/>
  <c r="AS1395" i="6"/>
  <c r="AU1395" i="6" s="1"/>
  <c r="AS1583" i="6"/>
  <c r="AU1583" i="6" s="1"/>
  <c r="AS1704" i="6"/>
  <c r="AU1704" i="6" s="1"/>
  <c r="AS1544" i="6"/>
  <c r="AU1544" i="6" s="1"/>
  <c r="AS1667" i="6"/>
  <c r="AU1667" i="6" s="1"/>
  <c r="AS1820" i="6"/>
  <c r="AU1820" i="6" s="1"/>
  <c r="AS1672" i="6"/>
  <c r="AU1672" i="6" s="1"/>
  <c r="AS1730" i="6"/>
  <c r="AU1730" i="6" s="1"/>
  <c r="AS1860" i="6"/>
  <c r="AU1860" i="6" s="1"/>
  <c r="AS1916" i="6"/>
  <c r="AU1916" i="6" s="1"/>
  <c r="AS2102" i="6"/>
  <c r="AU2102" i="6" s="1"/>
  <c r="AS1978" i="6"/>
  <c r="AU1978" i="6" s="1"/>
  <c r="AS2058" i="6"/>
  <c r="AU2058" i="6" s="1"/>
  <c r="AS2186" i="6"/>
  <c r="AU2186" i="6" s="1"/>
  <c r="AS2253" i="6"/>
  <c r="AU2253" i="6" s="1"/>
  <c r="AS2323" i="6"/>
  <c r="AU2323" i="6" s="1"/>
  <c r="AS2379" i="6"/>
  <c r="AU2379" i="6" s="1"/>
  <c r="AS2053" i="6"/>
  <c r="AU2053" i="6" s="1"/>
  <c r="AS2297" i="6"/>
  <c r="AU2297" i="6" s="1"/>
  <c r="AS2435" i="6"/>
  <c r="AU2435" i="6" s="1"/>
  <c r="AS1857" i="6"/>
  <c r="AU1857" i="6" s="1"/>
  <c r="AS1980" i="6"/>
  <c r="AU1980" i="6" s="1"/>
  <c r="AS2171" i="6"/>
  <c r="AU2171" i="6" s="1"/>
  <c r="AS2358" i="6"/>
  <c r="AU2358" i="6" s="1"/>
  <c r="AS2424" i="6"/>
  <c r="AU2424" i="6" s="1"/>
  <c r="AS2481" i="6"/>
  <c r="AU2481" i="6" s="1"/>
  <c r="AS2084" i="6"/>
  <c r="AU2084" i="6" s="1"/>
  <c r="AS2148" i="6"/>
  <c r="AU2148" i="6" s="1"/>
  <c r="AS2205" i="6"/>
  <c r="AU2205" i="6" s="1"/>
  <c r="AS2356" i="6"/>
  <c r="AU2356" i="6" s="1"/>
  <c r="AS2377" i="6"/>
  <c r="AU2377" i="6" s="1"/>
  <c r="AS2457" i="6"/>
  <c r="AU2457" i="6" s="1"/>
  <c r="AS2302" i="6"/>
  <c r="AU2302" i="6" s="1"/>
  <c r="AS2360" i="6"/>
  <c r="AU2360" i="6" s="1"/>
  <c r="AS2336" i="6"/>
  <c r="AU2336" i="6" s="1"/>
  <c r="AS1411" i="6"/>
  <c r="AU1411" i="6" s="1"/>
  <c r="AS1112" i="6"/>
  <c r="AU1112" i="6" s="1"/>
  <c r="AS1125" i="6"/>
  <c r="AU1125" i="6" s="1"/>
  <c r="AS1190" i="6"/>
  <c r="AU1190" i="6" s="1"/>
  <c r="AS1030" i="6"/>
  <c r="AU1030" i="6" s="1"/>
  <c r="AS1086" i="6"/>
  <c r="AU1086" i="6" s="1"/>
  <c r="AS1152" i="6"/>
  <c r="AU1152" i="6" s="1"/>
  <c r="AS1038" i="6"/>
  <c r="AU1038" i="6" s="1"/>
  <c r="AS1104" i="6"/>
  <c r="AU1104" i="6" s="1"/>
  <c r="AS1159" i="6"/>
  <c r="AU1159" i="6" s="1"/>
  <c r="AS1352" i="6"/>
  <c r="AU1352" i="6" s="1"/>
  <c r="AS1065" i="6"/>
  <c r="AU1065" i="6" s="1"/>
  <c r="AS1131" i="6"/>
  <c r="AU1131" i="6" s="1"/>
  <c r="AS1255" i="6"/>
  <c r="AU1255" i="6" s="1"/>
  <c r="AS1028" i="6"/>
  <c r="AU1028" i="6" s="1"/>
  <c r="AS1178" i="6"/>
  <c r="AU1178" i="6" s="1"/>
  <c r="AS1216" i="6"/>
  <c r="AU1216" i="6" s="1"/>
  <c r="AS1325" i="6"/>
  <c r="AU1325" i="6" s="1"/>
  <c r="AS1069" i="6"/>
  <c r="AU1069" i="6" s="1"/>
  <c r="AS1130" i="6"/>
  <c r="AU1130" i="6" s="1"/>
  <c r="AS1197" i="6"/>
  <c r="AU1197" i="6" s="1"/>
  <c r="AS1036" i="6"/>
  <c r="AU1036" i="6" s="1"/>
  <c r="AS1158" i="6"/>
  <c r="AU1158" i="6" s="1"/>
  <c r="AS1042" i="6"/>
  <c r="AU1042" i="6" s="1"/>
  <c r="AS1109" i="6"/>
  <c r="AU1109" i="6" s="1"/>
  <c r="AS1175" i="6"/>
  <c r="AU1175" i="6" s="1"/>
  <c r="AS1233" i="6"/>
  <c r="AU1233" i="6" s="1"/>
  <c r="AS1015" i="6"/>
  <c r="AU1015" i="6" s="1"/>
  <c r="AS1136" i="6"/>
  <c r="AU1136" i="6" s="1"/>
  <c r="AS1193" i="6"/>
  <c r="AU1193" i="6" s="1"/>
  <c r="AS1259" i="6"/>
  <c r="AU1259" i="6" s="1"/>
  <c r="AS891" i="6"/>
  <c r="AU891" i="6" s="1"/>
  <c r="AS931" i="6"/>
  <c r="AU931" i="6" s="1"/>
  <c r="AS1330" i="6"/>
  <c r="AU1330" i="6" s="1"/>
  <c r="AS1396" i="6"/>
  <c r="AU1396" i="6" s="1"/>
  <c r="AS885" i="6"/>
  <c r="AU885" i="6" s="1"/>
  <c r="AS1519" i="6"/>
  <c r="AU1519" i="6" s="1"/>
  <c r="AS1288" i="6"/>
  <c r="AU1288" i="6" s="1"/>
  <c r="AS1354" i="6"/>
  <c r="AU1354" i="6" s="1"/>
  <c r="AS1427" i="6"/>
  <c r="AU1427" i="6" s="1"/>
  <c r="AS1483" i="6"/>
  <c r="AU1483" i="6" s="1"/>
  <c r="AS1547" i="6"/>
  <c r="AU1547" i="6" s="1"/>
  <c r="AS1669" i="6"/>
  <c r="AU1669" i="6" s="1"/>
  <c r="AS1796" i="6"/>
  <c r="AU1796" i="6" s="1"/>
  <c r="AS1356" i="6"/>
  <c r="AU1356" i="6" s="1"/>
  <c r="AS1421" i="6"/>
  <c r="AU1421" i="6" s="1"/>
  <c r="AS1478" i="6"/>
  <c r="AU1478" i="6" s="1"/>
  <c r="AS1542" i="6"/>
  <c r="AU1542" i="6" s="1"/>
  <c r="AS1284" i="6"/>
  <c r="AU1284" i="6" s="1"/>
  <c r="AS1350" i="6"/>
  <c r="AU1350" i="6" s="1"/>
  <c r="AS1416" i="6"/>
  <c r="AU1416" i="6" s="1"/>
  <c r="AS1473" i="6"/>
  <c r="AU1473" i="6" s="1"/>
  <c r="AS1538" i="6"/>
  <c r="AU1538" i="6" s="1"/>
  <c r="AS1787" i="6"/>
  <c r="AU1787" i="6" s="1"/>
  <c r="AS1859" i="6"/>
  <c r="AU1859" i="6" s="1"/>
  <c r="AS1501" i="6"/>
  <c r="AU1501" i="6" s="1"/>
  <c r="AS1613" i="6"/>
  <c r="AU1613" i="6" s="1"/>
  <c r="AS1751" i="6"/>
  <c r="AU1751" i="6" s="1"/>
  <c r="AS1805" i="6"/>
  <c r="AU1805" i="6" s="1"/>
  <c r="AS1943" i="6"/>
  <c r="AU1943" i="6" s="1"/>
  <c r="AS1999" i="6"/>
  <c r="AU1999" i="6" s="1"/>
  <c r="AS2063" i="6"/>
  <c r="AU2063" i="6" s="1"/>
  <c r="AS2252" i="6"/>
  <c r="AU2252" i="6" s="1"/>
  <c r="AS1871" i="6"/>
  <c r="AU1871" i="6" s="1"/>
  <c r="AS1994" i="6"/>
  <c r="AU1994" i="6" s="1"/>
  <c r="AS2057" i="6"/>
  <c r="AU2057" i="6" s="1"/>
  <c r="AS2180" i="6"/>
  <c r="AU2180" i="6" s="1"/>
  <c r="AS2400" i="6"/>
  <c r="AU2400" i="6" s="1"/>
  <c r="AS1873" i="6"/>
  <c r="AU1873" i="6" s="1"/>
  <c r="AS2065" i="6"/>
  <c r="AU2065" i="6" s="1"/>
  <c r="AS2131" i="6"/>
  <c r="AU2131" i="6" s="1"/>
  <c r="AS2197" i="6"/>
  <c r="AU2197" i="6" s="1"/>
  <c r="AS2318" i="6"/>
  <c r="AU2318" i="6" s="1"/>
  <c r="AS2126" i="6"/>
  <c r="AU2126" i="6" s="1"/>
  <c r="AS2192" i="6"/>
  <c r="AU2192" i="6" s="1"/>
  <c r="AS771" i="6"/>
  <c r="AU771" i="6" s="1"/>
  <c r="AS1258" i="6"/>
  <c r="AU1258" i="6" s="1"/>
  <c r="AS1061" i="6"/>
  <c r="AU1061" i="6" s="1"/>
  <c r="AS1149" i="6"/>
  <c r="AU1149" i="6" s="1"/>
  <c r="AS1229" i="6"/>
  <c r="AU1229" i="6" s="1"/>
  <c r="AS1291" i="6"/>
  <c r="AU1291" i="6" s="1"/>
  <c r="AS1134" i="6"/>
  <c r="AU1134" i="6" s="1"/>
  <c r="AS1315" i="6"/>
  <c r="AU1315" i="6" s="1"/>
  <c r="AS1371" i="6"/>
  <c r="AU1371" i="6" s="1"/>
  <c r="AS1564" i="6"/>
  <c r="AU1564" i="6" s="1"/>
  <c r="AS1753" i="6"/>
  <c r="AU1753" i="6" s="1"/>
  <c r="AS1210" i="6"/>
  <c r="AU1210" i="6" s="1"/>
  <c r="AS1369" i="6"/>
  <c r="AU1369" i="6" s="1"/>
  <c r="AS834" i="6"/>
  <c r="AU834" i="6" s="1"/>
  <c r="AS835" i="6"/>
  <c r="AU835" i="6" s="1"/>
  <c r="AS819" i="6"/>
  <c r="AU819" i="6" s="1"/>
  <c r="AS820" i="6"/>
  <c r="AU820" i="6" s="1"/>
  <c r="AS925" i="6"/>
  <c r="AU925" i="6" s="1"/>
  <c r="AS924" i="6"/>
  <c r="AU924" i="6" s="1"/>
  <c r="AS1570" i="6"/>
  <c r="AU1570" i="6" s="1"/>
  <c r="AS1569" i="6"/>
  <c r="AU1569" i="6" s="1"/>
  <c r="AS1522" i="6"/>
  <c r="AU1522" i="6" s="1"/>
  <c r="AS1521" i="6"/>
  <c r="AU1521" i="6" s="1"/>
  <c r="AS1846" i="6"/>
  <c r="AU1846" i="6" s="1"/>
  <c r="AS1744" i="6"/>
  <c r="AU1744" i="6" s="1"/>
  <c r="AS1745" i="6"/>
  <c r="AU1745" i="6" s="1"/>
  <c r="AS2345" i="6"/>
  <c r="AU2345" i="6" s="1"/>
  <c r="AS2346" i="6"/>
  <c r="AU2346" i="6" s="1"/>
  <c r="AS2044" i="6"/>
  <c r="AU2044" i="6" s="1"/>
  <c r="AS2043" i="6"/>
  <c r="AU2043" i="6" s="1"/>
  <c r="AS2235" i="6"/>
  <c r="AU2235" i="6" s="1"/>
  <c r="AS2234" i="6"/>
  <c r="AU2234" i="6" s="1"/>
  <c r="AS2305" i="6"/>
  <c r="AU2305" i="6" s="1"/>
  <c r="AS2306" i="6"/>
  <c r="AU2306" i="6" s="1"/>
  <c r="AS2460" i="6"/>
  <c r="AU2460" i="6" s="1"/>
  <c r="AS2459" i="6"/>
  <c r="AU2459" i="6" s="1"/>
  <c r="AS1008" i="6"/>
  <c r="AU1008" i="6" s="1"/>
  <c r="AS815" i="6"/>
  <c r="AU815" i="6" s="1"/>
  <c r="AS911" i="6"/>
  <c r="AU911" i="6" s="1"/>
  <c r="AS984" i="6"/>
  <c r="AU984" i="6" s="1"/>
  <c r="AS1059" i="6"/>
  <c r="AU1059" i="6" s="1"/>
  <c r="AS1248" i="6"/>
  <c r="AU1248" i="6" s="1"/>
  <c r="AS1493" i="6"/>
  <c r="AU1493" i="6" s="1"/>
  <c r="AS2412" i="6"/>
  <c r="AU2412" i="6" s="1"/>
  <c r="AS1155" i="6"/>
  <c r="AU1155" i="6" s="1"/>
  <c r="AS1705" i="6"/>
  <c r="AU1705" i="6" s="1"/>
  <c r="AS2036" i="6"/>
  <c r="AU2036" i="6" s="1"/>
  <c r="AS2174" i="6"/>
  <c r="AU2174" i="6" s="1"/>
  <c r="AS843" i="6"/>
  <c r="AU843" i="6" s="1"/>
  <c r="AS842" i="6"/>
  <c r="AU842" i="6" s="1"/>
  <c r="AS1423" i="6"/>
  <c r="AU1423" i="6" s="1"/>
  <c r="AS1424" i="6"/>
  <c r="AU1424" i="6" s="1"/>
  <c r="AS1226" i="6"/>
  <c r="AU1226" i="6" s="1"/>
  <c r="AS1227" i="6"/>
  <c r="AU1227" i="6" s="1"/>
  <c r="AS1296" i="6"/>
  <c r="AU1296" i="6" s="1"/>
  <c r="AS1295" i="6"/>
  <c r="AU1295" i="6" s="1"/>
  <c r="AS1004" i="6"/>
  <c r="AU1004" i="6" s="1"/>
  <c r="AS1005" i="6"/>
  <c r="AU1005" i="6" s="1"/>
  <c r="AS1353" i="6"/>
  <c r="AU1353" i="6" s="1"/>
  <c r="AS1281" i="6"/>
  <c r="AU1281" i="6" s="1"/>
  <c r="AS1282" i="6"/>
  <c r="AU1282" i="6" s="1"/>
  <c r="AS1636" i="6"/>
  <c r="AU1636" i="6" s="1"/>
  <c r="AS1635" i="6"/>
  <c r="AU1635" i="6" s="1"/>
  <c r="AS1405" i="6"/>
  <c r="AU1405" i="6" s="1"/>
  <c r="AS1404" i="6"/>
  <c r="AU1404" i="6" s="1"/>
  <c r="AS1775" i="6"/>
  <c r="AU1775" i="6" s="1"/>
  <c r="AS1774" i="6"/>
  <c r="AU1774" i="6" s="1"/>
  <c r="AS2119" i="6"/>
  <c r="AU2119" i="6" s="1"/>
  <c r="AS2120" i="6"/>
  <c r="AU2120" i="6" s="1"/>
  <c r="AS1924" i="6"/>
  <c r="AU1924" i="6" s="1"/>
  <c r="AS1923" i="6"/>
  <c r="AU1923" i="6" s="1"/>
  <c r="AS2292" i="6"/>
  <c r="AU2292" i="6" s="1"/>
  <c r="AS1690" i="6"/>
  <c r="AU1690" i="6" s="1"/>
  <c r="AS1429" i="6"/>
  <c r="AU1429" i="6" s="1"/>
  <c r="AS1430" i="6"/>
  <c r="AU1430" i="6" s="1"/>
  <c r="AS1301" i="6"/>
  <c r="AU1301" i="6" s="1"/>
  <c r="AS1523" i="6"/>
  <c r="AU1523" i="6" s="1"/>
  <c r="AS1524" i="6"/>
  <c r="AU1524" i="6" s="1"/>
  <c r="AS1590" i="6"/>
  <c r="AU1590" i="6" s="1"/>
  <c r="AS1777" i="6"/>
  <c r="AU1777" i="6" s="1"/>
  <c r="AS1778" i="6"/>
  <c r="AU1778" i="6" s="1"/>
  <c r="AS1201" i="6"/>
  <c r="AU1201" i="6" s="1"/>
  <c r="AS1200" i="6"/>
  <c r="AU1200" i="6" s="1"/>
  <c r="AS994" i="6"/>
  <c r="AU994" i="6" s="1"/>
  <c r="AS995" i="6"/>
  <c r="AU995" i="6" s="1"/>
  <c r="AS1290" i="6"/>
  <c r="AU1290" i="6" s="1"/>
  <c r="AS1289" i="6"/>
  <c r="AU1289" i="6" s="1"/>
  <c r="AS1670" i="6"/>
  <c r="AU1670" i="6" s="1"/>
  <c r="AS1236" i="6"/>
  <c r="AU1236" i="6" s="1"/>
  <c r="AS1660" i="6"/>
  <c r="AU1660" i="6" s="1"/>
  <c r="AS1659" i="6"/>
  <c r="AU1659" i="6" s="1"/>
  <c r="AS1727" i="6"/>
  <c r="AU1727" i="6" s="1"/>
  <c r="AS1726" i="6"/>
  <c r="AU1726" i="6" s="1"/>
  <c r="AS1694" i="6"/>
  <c r="AU1694" i="6" s="1"/>
  <c r="AS1693" i="6"/>
  <c r="AU1693" i="6" s="1"/>
  <c r="AS2114" i="6"/>
  <c r="AU2114" i="6" s="1"/>
  <c r="AS2115" i="6"/>
  <c r="AU2115" i="6" s="1"/>
  <c r="AS2301" i="6"/>
  <c r="AU2301" i="6" s="1"/>
  <c r="AS2300" i="6"/>
  <c r="AU2300" i="6" s="1"/>
  <c r="AS1996" i="6"/>
  <c r="AU1996" i="6" s="1"/>
  <c r="AS1995" i="6"/>
  <c r="AU1995" i="6" s="1"/>
  <c r="AS2137" i="6"/>
  <c r="AU2137" i="6" s="1"/>
  <c r="AS2136" i="6"/>
  <c r="AU2136" i="6" s="1"/>
  <c r="AS2254" i="6"/>
  <c r="AU2254" i="6" s="1"/>
  <c r="AS1279" i="6"/>
  <c r="AU1279" i="6" s="1"/>
  <c r="AS1280" i="6"/>
  <c r="AU1280" i="6" s="1"/>
  <c r="AS1879" i="6"/>
  <c r="AU1879" i="6" s="1"/>
  <c r="AS1878" i="6"/>
  <c r="AU1878" i="6" s="1"/>
  <c r="AS1591" i="6"/>
  <c r="AU1591" i="6" s="1"/>
  <c r="AS1592" i="6"/>
  <c r="AU1592" i="6" s="1"/>
  <c r="AS1780" i="6"/>
  <c r="AU1780" i="6" s="1"/>
  <c r="AS1779" i="6"/>
  <c r="AU1779" i="6" s="1"/>
  <c r="AS2107" i="6"/>
  <c r="AU2107" i="6" s="1"/>
  <c r="AS2108" i="6"/>
  <c r="AU2108" i="6" s="1"/>
  <c r="AS2225" i="6"/>
  <c r="AU2225" i="6" s="1"/>
  <c r="AS2226" i="6"/>
  <c r="AU2226" i="6" s="1"/>
  <c r="AS2124" i="6"/>
  <c r="AU2124" i="6" s="1"/>
  <c r="AS2125" i="6"/>
  <c r="AU2125" i="6" s="1"/>
  <c r="AS2368" i="6"/>
  <c r="AU2368" i="6" s="1"/>
  <c r="AS2369" i="6"/>
  <c r="AU2369" i="6" s="1"/>
  <c r="AS2303" i="6"/>
  <c r="AU2303" i="6" s="1"/>
  <c r="AS2304" i="6"/>
  <c r="AU2304" i="6" s="1"/>
  <c r="AS2500" i="6"/>
  <c r="AU2500" i="6" s="1"/>
  <c r="AS2501" i="6"/>
  <c r="AU2501" i="6" s="1"/>
  <c r="AS2483" i="6"/>
  <c r="AU2483" i="6" s="1"/>
  <c r="AS2482" i="6"/>
  <c r="AU2482" i="6" s="1"/>
  <c r="AS892" i="6"/>
  <c r="AU892" i="6" s="1"/>
  <c r="AS1861" i="6"/>
  <c r="AU1861" i="6" s="1"/>
  <c r="AS2444" i="6"/>
  <c r="AU2444" i="6" s="1"/>
  <c r="AS1212" i="6"/>
  <c r="AU1212" i="6" s="1"/>
  <c r="AS2059" i="6"/>
  <c r="AU2059" i="6" s="1"/>
  <c r="AS1231" i="6"/>
  <c r="AU1231" i="6" s="1"/>
  <c r="AS1367" i="6"/>
  <c r="AU1367" i="6" s="1"/>
  <c r="AS1368" i="6"/>
  <c r="AU1368" i="6" s="1"/>
  <c r="AS1071" i="6"/>
  <c r="AU1071" i="6" s="1"/>
  <c r="AS1072" i="6"/>
  <c r="AU1072" i="6" s="1"/>
  <c r="AS1100" i="6"/>
  <c r="AU1100" i="6" s="1"/>
  <c r="AS1101" i="6"/>
  <c r="AU1101" i="6" s="1"/>
  <c r="AS1265" i="6"/>
  <c r="AU1265" i="6" s="1"/>
  <c r="AS1266" i="6"/>
  <c r="AU1266" i="6" s="1"/>
  <c r="AS1454" i="6"/>
  <c r="AU1454" i="6" s="1"/>
  <c r="AS1453" i="6"/>
  <c r="AU1453" i="6" s="1"/>
  <c r="AS1767" i="6"/>
  <c r="AU1767" i="6" s="1"/>
  <c r="AS1768" i="6"/>
  <c r="AU1768" i="6" s="1"/>
  <c r="AS1713" i="6"/>
  <c r="AU1713" i="6" s="1"/>
  <c r="AS1900" i="6"/>
  <c r="AU1900" i="6" s="1"/>
  <c r="AS1899" i="6"/>
  <c r="AU1899" i="6" s="1"/>
  <c r="AS1598" i="6"/>
  <c r="AU1598" i="6" s="1"/>
  <c r="AS1599" i="6"/>
  <c r="AU1599" i="6" s="1"/>
  <c r="AS1791" i="6"/>
  <c r="AU1791" i="6" s="1"/>
  <c r="AS1792" i="6"/>
  <c r="AU1792" i="6" s="1"/>
  <c r="AS998" i="6"/>
  <c r="AU998" i="6" s="1"/>
  <c r="AS1176" i="6"/>
  <c r="AU1176" i="6" s="1"/>
  <c r="AS1292" i="6"/>
  <c r="AU1292" i="6" s="1"/>
  <c r="AS1543" i="6"/>
  <c r="AU1543" i="6" s="1"/>
  <c r="AS1729" i="6"/>
  <c r="AU1729" i="6" s="1"/>
  <c r="AS1804" i="6"/>
  <c r="AU1804" i="6" s="1"/>
  <c r="AS1621" i="6"/>
  <c r="AU1621" i="6" s="1"/>
  <c r="AS1770" i="6"/>
  <c r="AU1770" i="6" s="1"/>
  <c r="AS1886" i="6"/>
  <c r="AU1886" i="6" s="1"/>
  <c r="AS1263" i="6"/>
  <c r="AU1263" i="6" s="1"/>
  <c r="AS1418" i="6"/>
  <c r="AU1418" i="6" s="1"/>
  <c r="AS2355" i="6"/>
  <c r="AU2355" i="6" s="1"/>
  <c r="AS1481" i="6"/>
  <c r="AU1481" i="6" s="1"/>
  <c r="AS1185" i="6"/>
  <c r="AU1185" i="6" s="1"/>
  <c r="AS1184" i="6"/>
  <c r="AU1184" i="6" s="1"/>
  <c r="AS1220" i="6"/>
  <c r="AU1220" i="6" s="1"/>
  <c r="AS1088" i="6"/>
  <c r="AU1088" i="6" s="1"/>
  <c r="AS1089" i="6"/>
  <c r="AU1089" i="6" s="1"/>
  <c r="AS1850" i="6"/>
  <c r="AU1850" i="6" s="1"/>
  <c r="AS1851" i="6"/>
  <c r="AU1851" i="6" s="1"/>
  <c r="AS1648" i="6"/>
  <c r="AU1648" i="6" s="1"/>
  <c r="AS1647" i="6"/>
  <c r="AU1647" i="6" s="1"/>
  <c r="AS2168" i="6"/>
  <c r="AU2168" i="6" s="1"/>
  <c r="AS2169" i="6"/>
  <c r="AU2169" i="6" s="1"/>
  <c r="AS1986" i="6"/>
  <c r="AU1986" i="6" s="1"/>
  <c r="AS1985" i="6"/>
  <c r="AU1985" i="6" s="1"/>
  <c r="AS2099" i="6"/>
  <c r="AU2099" i="6" s="1"/>
  <c r="AS2100" i="6"/>
  <c r="AU2100" i="6" s="1"/>
  <c r="AS2492" i="6"/>
  <c r="AU2492" i="6" s="1"/>
  <c r="AS2493" i="6"/>
  <c r="AU2493" i="6" s="1"/>
  <c r="AS2393" i="6"/>
  <c r="AU2393" i="6" s="1"/>
  <c r="AS2394" i="6"/>
  <c r="AU2394" i="6" s="1"/>
  <c r="AS1169" i="6"/>
  <c r="AU1169" i="6" s="1"/>
  <c r="AS1025" i="6"/>
  <c r="AU1025" i="6" s="1"/>
  <c r="AS1043" i="6"/>
  <c r="AU1043" i="6" s="1"/>
  <c r="AS1044" i="6"/>
  <c r="AU1044" i="6" s="1"/>
  <c r="AS1646" i="6"/>
  <c r="AU1646" i="6" s="1"/>
  <c r="AS1737" i="6"/>
  <c r="AU1737" i="6" s="1"/>
  <c r="AS950" i="6"/>
  <c r="AU950" i="6" s="1"/>
  <c r="AS951" i="6"/>
  <c r="AU951" i="6" s="1"/>
  <c r="AS1594" i="6"/>
  <c r="AU1594" i="6" s="1"/>
  <c r="AS1593" i="6"/>
  <c r="AU1593" i="6" s="1"/>
  <c r="AS1841" i="6"/>
  <c r="AU1841" i="6" s="1"/>
  <c r="AS1842" i="6"/>
  <c r="AU1842" i="6" s="1"/>
  <c r="AS770" i="6"/>
  <c r="AU770" i="6" s="1"/>
  <c r="AS1014" i="6"/>
  <c r="AU1014" i="6" s="1"/>
  <c r="AS1196" i="6"/>
  <c r="AU1196" i="6" s="1"/>
  <c r="AS772" i="6"/>
  <c r="AU772" i="6" s="1"/>
  <c r="AS1037" i="6"/>
  <c r="AU1037" i="6" s="1"/>
  <c r="AS800" i="6"/>
  <c r="AU800" i="6" s="1"/>
  <c r="AS1181" i="6"/>
  <c r="AU1181" i="6" s="1"/>
  <c r="AS1022" i="6"/>
  <c r="AU1022" i="6" s="1"/>
  <c r="AS1127" i="6"/>
  <c r="AU1127" i="6" s="1"/>
  <c r="AS1872" i="6"/>
  <c r="AU1872" i="6" s="1"/>
  <c r="AS1466" i="6"/>
  <c r="AU1466" i="6" s="1"/>
  <c r="AS1715" i="6"/>
  <c r="AU1715" i="6" s="1"/>
  <c r="AS2238" i="6"/>
  <c r="AU2238" i="6" s="1"/>
  <c r="AS1394" i="6"/>
  <c r="AU1394" i="6" s="1"/>
  <c r="AS1479" i="6"/>
  <c r="AU1479" i="6" s="1"/>
  <c r="AS1738" i="6"/>
  <c r="AU1738" i="6" s="1"/>
  <c r="AS2251" i="6"/>
  <c r="AU2251" i="6" s="1"/>
  <c r="AS2298" i="6"/>
  <c r="AU2298" i="6" s="1"/>
  <c r="AS2436" i="6"/>
  <c r="AU2436" i="6" s="1"/>
  <c r="AS1981" i="6"/>
  <c r="AU1981" i="6" s="1"/>
  <c r="AS2083" i="6"/>
  <c r="AU2083" i="6" s="1"/>
  <c r="AS2172" i="6"/>
  <c r="AU2172" i="6" s="1"/>
  <c r="AS2359" i="6"/>
  <c r="AU2359" i="6" s="1"/>
  <c r="AS1303" i="6"/>
  <c r="AU1303" i="6" s="1"/>
  <c r="AS1983" i="6"/>
  <c r="AU1983" i="6" s="1"/>
  <c r="AS766" i="6"/>
  <c r="AU766" i="6" s="1"/>
  <c r="AS876" i="6"/>
  <c r="AU876" i="6" s="1"/>
  <c r="AS1603" i="6"/>
  <c r="AU1603" i="6" s="1"/>
  <c r="AS1347" i="6"/>
  <c r="AU1347" i="6" s="1"/>
  <c r="AS1346" i="6"/>
  <c r="AU1346" i="6" s="1"/>
  <c r="AS1758" i="6"/>
  <c r="AU1758" i="6" s="1"/>
  <c r="AS1525" i="6"/>
  <c r="AU1525" i="6" s="1"/>
  <c r="AS1526" i="6"/>
  <c r="AU1526" i="6" s="1"/>
  <c r="AS1278" i="6"/>
  <c r="AU1278" i="6" s="1"/>
  <c r="AS1277" i="6"/>
  <c r="AU1277" i="6" s="1"/>
  <c r="AS1462" i="6"/>
  <c r="AU1462" i="6" s="1"/>
  <c r="AS1461" i="6"/>
  <c r="AU1461" i="6" s="1"/>
  <c r="AS1490" i="6"/>
  <c r="AU1490" i="6" s="1"/>
  <c r="AS1489" i="6"/>
  <c r="AU1489" i="6" s="1"/>
  <c r="AS1953" i="6"/>
  <c r="AU1953" i="6" s="1"/>
  <c r="AS1952" i="6"/>
  <c r="AU1952" i="6" s="1"/>
  <c r="AS1906" i="6"/>
  <c r="AU1906" i="6" s="1"/>
  <c r="AS1905" i="6"/>
  <c r="AU1905" i="6" s="1"/>
  <c r="AS2177" i="6"/>
  <c r="AU2177" i="6" s="1"/>
  <c r="AS2176" i="6"/>
  <c r="AU2176" i="6" s="1"/>
  <c r="AS2105" i="6"/>
  <c r="AU2105" i="6" s="1"/>
  <c r="AS2106" i="6"/>
  <c r="AU2106" i="6" s="1"/>
  <c r="AS2425" i="6"/>
  <c r="AU2425" i="6" s="1"/>
  <c r="AS2426" i="6"/>
  <c r="AU2426" i="6" s="1"/>
  <c r="AS871" i="6"/>
  <c r="AU871" i="6" s="1"/>
  <c r="AS2206" i="6"/>
  <c r="AU2206" i="6" s="1"/>
  <c r="AS1285" i="6"/>
  <c r="AU1285" i="6" s="1"/>
  <c r="AS1426" i="6"/>
  <c r="AU1426" i="6" s="1"/>
  <c r="AS1137" i="6"/>
  <c r="AU1137" i="6" s="1"/>
  <c r="AS1989" i="6"/>
  <c r="AU1989" i="6" s="1"/>
  <c r="AS1146" i="6"/>
  <c r="AU1146" i="6" s="1"/>
  <c r="AS1520" i="6"/>
  <c r="AU1520" i="6" s="1"/>
  <c r="AS1079" i="6"/>
  <c r="AU1079" i="6" s="1"/>
  <c r="AS1078" i="6"/>
  <c r="AU1078" i="6" s="1"/>
  <c r="AS1151" i="6"/>
  <c r="AU1151" i="6" s="1"/>
  <c r="AS1150" i="6"/>
  <c r="AU1150" i="6" s="1"/>
  <c r="AS1208" i="6"/>
  <c r="AU1208" i="6" s="1"/>
  <c r="AS1207" i="6"/>
  <c r="AU1207" i="6" s="1"/>
  <c r="AS947" i="6"/>
  <c r="AU947" i="6" s="1"/>
  <c r="AS946" i="6"/>
  <c r="AU946" i="6" s="1"/>
  <c r="AS1119" i="6"/>
  <c r="AU1119" i="6" s="1"/>
  <c r="AS1191" i="6"/>
  <c r="AU1191" i="6" s="1"/>
  <c r="AS1334" i="6"/>
  <c r="AU1334" i="6" s="1"/>
  <c r="AS1333" i="6"/>
  <c r="AU1333" i="6" s="1"/>
  <c r="AS1192" i="6"/>
  <c r="AU1192" i="6" s="1"/>
  <c r="AS1328" i="6"/>
  <c r="AU1328" i="6" s="1"/>
  <c r="AS1329" i="6"/>
  <c r="AU1329" i="6" s="1"/>
  <c r="AS1098" i="6"/>
  <c r="AU1098" i="6" s="1"/>
  <c r="AS1154" i="6"/>
  <c r="AU1154" i="6" s="1"/>
  <c r="AS1342" i="6"/>
  <c r="AU1342" i="6" s="1"/>
  <c r="AS1341" i="6"/>
  <c r="AU1341" i="6" s="1"/>
  <c r="AS1251" i="6"/>
  <c r="AU1251" i="6" s="1"/>
  <c r="AS1250" i="6"/>
  <c r="AU1250" i="6" s="1"/>
  <c r="AS1320" i="6"/>
  <c r="AU1320" i="6" s="1"/>
  <c r="AS1319" i="6"/>
  <c r="AU1319" i="6" s="1"/>
  <c r="AS1376" i="6"/>
  <c r="AU1376" i="6" s="1"/>
  <c r="AS1055" i="6"/>
  <c r="AU1055" i="6" s="1"/>
  <c r="AS1054" i="6"/>
  <c r="AU1054" i="6" s="1"/>
  <c r="AS1099" i="6"/>
  <c r="AU1099" i="6" s="1"/>
  <c r="AS1188" i="6"/>
  <c r="AU1188" i="6" s="1"/>
  <c r="AS1358" i="6"/>
  <c r="AU1358" i="6" s="1"/>
  <c r="AS1275" i="6"/>
  <c r="AU1275" i="6" s="1"/>
  <c r="AS1274" i="6"/>
  <c r="AU1274" i="6" s="1"/>
  <c r="AS1702" i="6"/>
  <c r="AU1702" i="6" s="1"/>
  <c r="AS1701" i="6"/>
  <c r="AU1701" i="6" s="1"/>
  <c r="AS1922" i="6"/>
  <c r="AU1922" i="6" s="1"/>
  <c r="AS1921" i="6"/>
  <c r="AU1921" i="6" s="1"/>
  <c r="AS2494" i="6"/>
  <c r="AU2494" i="6" s="1"/>
  <c r="AS2495" i="6"/>
  <c r="AU2495" i="6" s="1"/>
  <c r="AS775" i="6"/>
  <c r="AU775" i="6" s="1"/>
  <c r="AS1040" i="6"/>
  <c r="AU1040" i="6" s="1"/>
  <c r="AS1124" i="6"/>
  <c r="AU1124" i="6" s="1"/>
  <c r="AS799" i="6"/>
  <c r="AU799" i="6" s="1"/>
  <c r="AS1032" i="6"/>
  <c r="AU1032" i="6" s="1"/>
  <c r="AS1115" i="6"/>
  <c r="AU1115" i="6" s="1"/>
  <c r="AS1223" i="6"/>
  <c r="AU1223" i="6" s="1"/>
  <c r="AS1331" i="6"/>
  <c r="AU1331" i="6" s="1"/>
  <c r="AS1442" i="6"/>
  <c r="AU1442" i="6" s="1"/>
  <c r="AS1399" i="6"/>
  <c r="AU1399" i="6" s="1"/>
  <c r="AS1499" i="6"/>
  <c r="AU1499" i="6" s="1"/>
  <c r="AS1338" i="6"/>
  <c r="AU1338" i="6" s="1"/>
  <c r="AS1422" i="6"/>
  <c r="AU1422" i="6" s="1"/>
  <c r="AS1671" i="6"/>
  <c r="AU1671" i="6" s="1"/>
  <c r="AS1308" i="6"/>
  <c r="AU1308" i="6" s="1"/>
  <c r="AS2042" i="6"/>
  <c r="AU2042" i="6" s="1"/>
  <c r="AS1666" i="6"/>
  <c r="AU1666" i="6" s="1"/>
  <c r="AS1545" i="6"/>
  <c r="AU1545" i="6" s="1"/>
  <c r="AS2378" i="6"/>
  <c r="AU2378" i="6" s="1"/>
  <c r="AS1759" i="6"/>
  <c r="AU1759" i="6" s="1"/>
  <c r="AS2243" i="6"/>
  <c r="AU2243" i="6" s="1"/>
  <c r="AS1823" i="6"/>
  <c r="AU1823" i="6" s="1"/>
  <c r="AS1822" i="6"/>
  <c r="AU1822" i="6" s="1"/>
  <c r="AS1471" i="6"/>
  <c r="AU1471" i="6" s="1"/>
  <c r="AS1472" i="6"/>
  <c r="AU1472" i="6" s="1"/>
  <c r="AS1344" i="6"/>
  <c r="AU1344" i="6" s="1"/>
  <c r="AS1343" i="6"/>
  <c r="AU1343" i="6" s="1"/>
  <c r="AS1517" i="6"/>
  <c r="AU1517" i="6" s="1"/>
  <c r="AS1516" i="6"/>
  <c r="AU1516" i="6" s="1"/>
  <c r="AS1610" i="6"/>
  <c r="AU1610" i="6" s="1"/>
  <c r="AS1611" i="6"/>
  <c r="AU1611" i="6" s="1"/>
  <c r="AS2231" i="6"/>
  <c r="AU2231" i="6" s="1"/>
  <c r="AS2230" i="6"/>
  <c r="AU2230" i="6" s="1"/>
  <c r="AS1928" i="6"/>
  <c r="AU1928" i="6" s="1"/>
  <c r="AS1929" i="6"/>
  <c r="AU1929" i="6" s="1"/>
  <c r="AS2161" i="6"/>
  <c r="AU2161" i="6" s="1"/>
  <c r="AS2162" i="6"/>
  <c r="AU2162" i="6" s="1"/>
  <c r="AS944" i="6"/>
  <c r="AU944" i="6" s="1"/>
  <c r="AS1484" i="6"/>
  <c r="AU1484" i="6" s="1"/>
  <c r="AS930" i="6"/>
  <c r="AU930" i="6" s="1"/>
  <c r="AS1046" i="6"/>
  <c r="AU1046" i="6" s="1"/>
  <c r="AS1160" i="6"/>
  <c r="AU1160" i="6" s="1"/>
  <c r="AS1359" i="6"/>
  <c r="AU1359" i="6" s="1"/>
  <c r="AS1917" i="6"/>
  <c r="AU1917" i="6" s="1"/>
  <c r="AS2103" i="6"/>
  <c r="AU2103" i="6" s="1"/>
  <c r="AS1240" i="6"/>
  <c r="AU1240" i="6" s="1"/>
  <c r="AS1582" i="6"/>
  <c r="AU1582" i="6" s="1"/>
  <c r="AS1858" i="6"/>
  <c r="AU1858" i="6" s="1"/>
  <c r="AS2149" i="6"/>
  <c r="AU2149" i="6" s="1"/>
  <c r="AS2062" i="6"/>
  <c r="AU2062" i="6" s="1"/>
  <c r="AS929" i="6"/>
  <c r="AU929" i="6" s="1"/>
  <c r="AS1237" i="6"/>
  <c r="AU1237" i="6" s="1"/>
  <c r="AS2034" i="6"/>
  <c r="AU2034" i="6" s="1"/>
  <c r="AS1565" i="6"/>
  <c r="AU1565" i="6" s="1"/>
  <c r="AS1016" i="6"/>
  <c r="AU1016" i="6" s="1"/>
  <c r="AS1794" i="6"/>
  <c r="AU1794" i="6" s="1"/>
  <c r="AS915" i="6"/>
  <c r="AU915" i="6" s="1"/>
  <c r="AS1979" i="6"/>
  <c r="AU1979" i="6" s="1"/>
  <c r="AS1132" i="6"/>
  <c r="AU1132" i="6" s="1"/>
  <c r="AS1447" i="6"/>
  <c r="AU1447" i="6" s="1"/>
  <c r="AS1448" i="6"/>
  <c r="AU1448" i="6" s="1"/>
  <c r="AS1939" i="6"/>
  <c r="AU1939" i="6" s="1"/>
  <c r="AS1940" i="6"/>
  <c r="AU1940" i="6" s="1"/>
  <c r="AS2391" i="6"/>
  <c r="AU2391" i="6" s="1"/>
  <c r="AS2390" i="6"/>
  <c r="AU2390" i="6" s="1"/>
  <c r="AS2054" i="6"/>
  <c r="AU2054" i="6" s="1"/>
  <c r="AS2005" i="6"/>
  <c r="AU2005" i="6" s="1"/>
  <c r="AS1260" i="6"/>
  <c r="AU1260" i="6" s="1"/>
  <c r="AS1397" i="6"/>
  <c r="AU1397" i="6" s="1"/>
  <c r="AS2255" i="6"/>
  <c r="AU2255" i="6" s="1"/>
  <c r="AS1095" i="6"/>
  <c r="AU1095" i="6" s="1"/>
  <c r="AS1324" i="6"/>
  <c r="AU1324" i="6" s="1"/>
  <c r="AS1081" i="6"/>
  <c r="AU1081" i="6" s="1"/>
  <c r="AS1684" i="6"/>
  <c r="AU1684" i="6" s="1"/>
  <c r="AS2380" i="6"/>
  <c r="AU2380" i="6" s="1"/>
  <c r="AS2127" i="6"/>
  <c r="AU2127" i="6" s="1"/>
  <c r="AS2324" i="6"/>
  <c r="AU2324" i="6" s="1"/>
  <c r="AS2110" i="6"/>
  <c r="AU2110" i="6" s="1"/>
  <c r="AS2330" i="6"/>
  <c r="AU2330" i="6" s="1"/>
  <c r="AS2011" i="6"/>
  <c r="AU2011" i="6" s="1"/>
  <c r="AS2458" i="6"/>
  <c r="AU2458" i="6" s="1"/>
  <c r="AS2187" i="6"/>
  <c r="AU2187" i="6" s="1"/>
  <c r="AS2341" i="6"/>
  <c r="AU2341" i="6" s="1"/>
  <c r="AS2285" i="6"/>
  <c r="AU2285" i="6" s="1"/>
  <c r="AS2071" i="6"/>
  <c r="AU2071" i="6" s="1"/>
  <c r="AS2291" i="6"/>
  <c r="AU2291" i="6" s="1"/>
  <c r="AS2227" i="6"/>
  <c r="AU2227" i="6" s="1"/>
  <c r="AS2419" i="6"/>
  <c r="AU2419" i="6" s="1"/>
  <c r="AS3" i="6"/>
  <c r="AU3" i="6" s="1"/>
  <c r="AY4" i="6" s="1"/>
  <c r="K3" i="6"/>
  <c r="Y22" i="6" s="1"/>
  <c r="U3" i="6"/>
  <c r="AH7" i="6" l="1"/>
  <c r="T8" i="6" s="1"/>
  <c r="P8" i="6"/>
  <c r="R8" i="6" s="1"/>
  <c r="Q8" i="6"/>
  <c r="S8" i="6" s="1"/>
  <c r="AI7" i="6"/>
  <c r="U8" i="6" s="1"/>
  <c r="Z22" i="6"/>
  <c r="W3" i="6"/>
  <c r="Y3" i="6" s="1"/>
  <c r="AY3" i="6"/>
  <c r="P3" i="6"/>
  <c r="R3" i="6" s="1"/>
  <c r="S3" i="6"/>
  <c r="AA23" i="6"/>
  <c r="Z23" i="6"/>
  <c r="K4" i="6"/>
  <c r="Y23" i="6" s="1"/>
  <c r="W8" i="6" l="1"/>
  <c r="Y8" i="6" s="1"/>
  <c r="V8" i="6"/>
  <c r="X3" i="6"/>
  <c r="AA3" i="6"/>
  <c r="AC3" i="6" s="1"/>
  <c r="AD3" i="6" s="1"/>
  <c r="V3" i="6"/>
  <c r="Z24" i="6"/>
  <c r="K5" i="6"/>
  <c r="Y24" i="6" s="1"/>
  <c r="AA24" i="6"/>
  <c r="AA8" i="6" l="1"/>
  <c r="AC8" i="6" s="1"/>
  <c r="X8" i="6"/>
  <c r="Z8" i="6" s="1"/>
  <c r="AB8" i="6" s="1"/>
  <c r="Z3" i="6"/>
  <c r="K6" i="6"/>
  <c r="Y25" i="6" s="1"/>
  <c r="AA25" i="6"/>
  <c r="Z25" i="6"/>
  <c r="AD8" i="6" l="1"/>
  <c r="AE8" i="6"/>
  <c r="AG8" i="6" s="1"/>
  <c r="AF8" i="6"/>
  <c r="AB3" i="6"/>
  <c r="AE3" i="6" s="1"/>
  <c r="AG3" i="6" s="1"/>
  <c r="AI3" i="6" s="1"/>
  <c r="K7" i="6"/>
  <c r="Y26" i="6" s="1"/>
  <c r="AA26" i="6"/>
  <c r="Z26" i="6"/>
  <c r="Q9" i="6" l="1"/>
  <c r="S9" i="6" s="1"/>
  <c r="AI8" i="6"/>
  <c r="U9" i="6" s="1"/>
  <c r="P9" i="6"/>
  <c r="R9" i="6" s="1"/>
  <c r="AH8" i="6"/>
  <c r="T9" i="6"/>
  <c r="AF3" i="6"/>
  <c r="K8" i="6"/>
  <c r="Y27" i="6" s="1"/>
  <c r="AA27" i="6"/>
  <c r="Z27" i="6"/>
  <c r="W9" i="6" l="1"/>
  <c r="Y9" i="6"/>
  <c r="AA9" i="6" s="1"/>
  <c r="AC9" i="6" s="1"/>
  <c r="V9" i="6"/>
  <c r="X9" i="6"/>
  <c r="Z9" i="6" s="1"/>
  <c r="AB9" i="6" s="1"/>
  <c r="AH3" i="6"/>
  <c r="AA28" i="6"/>
  <c r="Z28" i="6"/>
  <c r="K9" i="6"/>
  <c r="Y28" i="6" s="1"/>
  <c r="AD9" i="6" l="1"/>
  <c r="AF9" i="6" s="1"/>
  <c r="AE9" i="6"/>
  <c r="AG9" i="6" s="1"/>
  <c r="AA29" i="6"/>
  <c r="Z29" i="6"/>
  <c r="K13" i="6"/>
  <c r="Y29" i="6" s="1"/>
  <c r="AI9" i="6" l="1"/>
  <c r="U10" i="6" s="1"/>
  <c r="Q10" i="6"/>
  <c r="S10" i="6" s="1"/>
  <c r="AH9" i="6"/>
  <c r="P10" i="6"/>
  <c r="R10" i="6" s="1"/>
  <c r="T10" i="6"/>
  <c r="T4" i="6"/>
  <c r="V4" i="6" s="1"/>
  <c r="P4" i="6"/>
  <c r="W10" i="6" l="1"/>
  <c r="Y10" i="6"/>
  <c r="AA10" i="6" s="1"/>
  <c r="AC10" i="6" s="1"/>
  <c r="X10" i="6"/>
  <c r="Z10" i="6" s="1"/>
  <c r="AB10" i="6" s="1"/>
  <c r="V10" i="6"/>
  <c r="R4" i="6"/>
  <c r="U4" i="6"/>
  <c r="Q4" i="6"/>
  <c r="AE10" i="6" l="1"/>
  <c r="AD10" i="6"/>
  <c r="AF10" i="6" s="1"/>
  <c r="AH10" i="6" s="1"/>
  <c r="AG10" i="6"/>
  <c r="AI10" i="6" s="1"/>
  <c r="W4" i="6"/>
  <c r="X4" i="6" s="1"/>
  <c r="S4" i="6"/>
  <c r="AC4" i="6" l="1"/>
  <c r="AD4" i="6" s="1"/>
  <c r="Z4" i="6" l="1"/>
  <c r="AB4" i="6" l="1"/>
  <c r="AF4" i="6" s="1"/>
  <c r="AE4" i="6" l="1"/>
  <c r="AG4" i="6" s="1"/>
  <c r="AI4" i="6" s="1"/>
  <c r="AH4" i="6"/>
  <c r="C160" i="7" l="1"/>
  <c r="G160" i="7" s="1"/>
  <c r="C120" i="7"/>
  <c r="G120" i="7" s="1"/>
  <c r="C158" i="7"/>
  <c r="G158" i="7" s="1"/>
  <c r="C11" i="7"/>
  <c r="G11" i="7" s="1"/>
  <c r="C40" i="7"/>
  <c r="G40" i="7" s="1"/>
  <c r="C195" i="7"/>
  <c r="G195" i="7" s="1"/>
  <c r="C163" i="7"/>
  <c r="G163" i="7" s="1"/>
  <c r="C151" i="7"/>
  <c r="G151" i="7" s="1"/>
  <c r="C20" i="7"/>
  <c r="G20" i="7" s="1"/>
  <c r="C190" i="7"/>
  <c r="G190" i="7" s="1"/>
  <c r="C70" i="7"/>
  <c r="G70" i="7" s="1"/>
  <c r="C185" i="7"/>
  <c r="G185" i="7" s="1"/>
  <c r="C63" i="7"/>
  <c r="G63" i="7" s="1"/>
  <c r="C187" i="7"/>
  <c r="G187" i="7" s="1"/>
  <c r="C141" i="7"/>
  <c r="G141" i="7" s="1"/>
  <c r="C75" i="7"/>
  <c r="G75" i="7" s="1"/>
  <c r="C337" i="7"/>
  <c r="G337" i="7" s="1"/>
  <c r="C320" i="7"/>
  <c r="G320" i="7" s="1"/>
  <c r="C286" i="7"/>
  <c r="G286" i="7" s="1"/>
  <c r="C342" i="7"/>
  <c r="G342" i="7" s="1"/>
  <c r="C316" i="7"/>
  <c r="G316" i="7" s="1"/>
  <c r="C274" i="7"/>
  <c r="G274" i="7" s="1"/>
  <c r="C359" i="7"/>
  <c r="G359" i="7" s="1"/>
  <c r="C278" i="7"/>
  <c r="G278" i="7" s="1"/>
  <c r="C261" i="7"/>
  <c r="G261" i="7" s="1"/>
  <c r="C279" i="7"/>
  <c r="G279" i="7" s="1"/>
  <c r="C206" i="7"/>
  <c r="G206" i="7" s="1"/>
  <c r="C330" i="7"/>
  <c r="G330" i="7" s="1"/>
  <c r="C42" i="7"/>
  <c r="G42" i="7" s="1"/>
  <c r="C122" i="7"/>
  <c r="G122" i="7" s="1"/>
  <c r="C345" i="7"/>
  <c r="G345" i="7" s="1"/>
  <c r="C13" i="7"/>
  <c r="G13" i="7" s="1"/>
  <c r="C90" i="7"/>
  <c r="G90" i="7" s="1"/>
  <c r="C106" i="7"/>
  <c r="G106" i="7" s="1"/>
  <c r="C247" i="7"/>
  <c r="G247" i="7" s="1"/>
  <c r="C32" i="7"/>
  <c r="G32" i="7" s="1"/>
  <c r="C22" i="7"/>
  <c r="G22" i="7" s="1"/>
  <c r="C23" i="7"/>
  <c r="G23" i="7" s="1"/>
  <c r="C208" i="7"/>
  <c r="G208" i="7" s="1"/>
  <c r="C237" i="7"/>
  <c r="G237" i="7" s="1"/>
  <c r="C48" i="7"/>
  <c r="G48" i="7" s="1"/>
  <c r="C171" i="7"/>
  <c r="G171" i="7" s="1"/>
  <c r="C52" i="7"/>
  <c r="G52" i="7" s="1"/>
  <c r="C198" i="7"/>
  <c r="G198" i="7" s="1"/>
  <c r="C227" i="7"/>
  <c r="G227" i="7" s="1"/>
  <c r="C216" i="7"/>
  <c r="G216" i="7" s="1"/>
  <c r="C118" i="7"/>
  <c r="G118" i="7" s="1"/>
  <c r="C329" i="7"/>
  <c r="G329" i="7" s="1"/>
  <c r="C312" i="7"/>
  <c r="G312" i="7" s="1"/>
  <c r="C276" i="7"/>
  <c r="G276" i="7" s="1"/>
  <c r="C332" i="7"/>
  <c r="G332" i="7" s="1"/>
  <c r="C285" i="7"/>
  <c r="G285" i="7" s="1"/>
  <c r="C367" i="7"/>
  <c r="G367" i="7" s="1"/>
  <c r="C309" i="7"/>
  <c r="G309" i="7" s="1"/>
  <c r="C311" i="7"/>
  <c r="G311" i="7" s="1"/>
  <c r="C147" i="7"/>
  <c r="G147" i="7" s="1"/>
  <c r="C360" i="7"/>
  <c r="G360" i="7" s="1"/>
  <c r="C233" i="7"/>
  <c r="G233" i="7" s="1"/>
  <c r="C228" i="7"/>
  <c r="G228" i="7" s="1"/>
  <c r="C134" i="7"/>
  <c r="G134" i="7" s="1"/>
  <c r="C260" i="7"/>
  <c r="G260" i="7" s="1"/>
  <c r="C248" i="7"/>
  <c r="G248" i="7" s="1"/>
  <c r="C138" i="7"/>
  <c r="G138" i="7" s="1"/>
  <c r="C155" i="7"/>
  <c r="G155" i="7" s="1"/>
  <c r="C102" i="7"/>
  <c r="G102" i="7" s="1"/>
  <c r="C108" i="7"/>
  <c r="G108" i="7" s="1"/>
  <c r="C157" i="7"/>
  <c r="G157" i="7" s="1"/>
  <c r="C217" i="7"/>
  <c r="G217" i="7" s="1"/>
  <c r="C238" i="7"/>
  <c r="G238" i="7" s="1"/>
  <c r="C59" i="7"/>
  <c r="G59" i="7" s="1"/>
  <c r="C178" i="7"/>
  <c r="G178" i="7" s="1"/>
  <c r="C82" i="7"/>
  <c r="G82" i="7" s="1"/>
  <c r="C204" i="7"/>
  <c r="G204" i="7" s="1"/>
  <c r="C81" i="7"/>
  <c r="G81" i="7" s="1"/>
  <c r="C16" i="7"/>
  <c r="G16" i="7" s="1"/>
  <c r="C170" i="7"/>
  <c r="G170" i="7" s="1"/>
  <c r="C83" i="7"/>
  <c r="G83" i="7" s="1"/>
  <c r="C239" i="7"/>
  <c r="G239" i="7" s="1"/>
  <c r="C321" i="7"/>
  <c r="G321" i="7" s="1"/>
  <c r="C304" i="7"/>
  <c r="G304" i="7" s="1"/>
  <c r="C266" i="7"/>
  <c r="G266" i="7" s="1"/>
  <c r="C322" i="7"/>
  <c r="G322" i="7" s="1"/>
  <c r="C258" i="7"/>
  <c r="G258" i="7" s="1"/>
  <c r="C334" i="7"/>
  <c r="G334" i="7" s="1"/>
  <c r="C267" i="7"/>
  <c r="G267" i="7" s="1"/>
  <c r="C256" i="7"/>
  <c r="G256" i="7" s="1"/>
  <c r="C257" i="7"/>
  <c r="G257" i="7" s="1"/>
  <c r="C89" i="7"/>
  <c r="G89" i="7" s="1"/>
  <c r="C189" i="7"/>
  <c r="G189" i="7" s="1"/>
  <c r="C269" i="7"/>
  <c r="G269" i="7" s="1"/>
  <c r="C112" i="7"/>
  <c r="G112" i="7" s="1"/>
  <c r="C252" i="7"/>
  <c r="G252" i="7" s="1"/>
  <c r="C328" i="7"/>
  <c r="G328" i="7" s="1"/>
  <c r="C113" i="7"/>
  <c r="G113" i="7" s="1"/>
  <c r="C215" i="7"/>
  <c r="G215" i="7" s="1"/>
  <c r="C30" i="7"/>
  <c r="G30" i="7" s="1"/>
  <c r="C209" i="7"/>
  <c r="G209" i="7" s="1"/>
  <c r="C72" i="7"/>
  <c r="G72" i="7" s="1"/>
  <c r="C19" i="7"/>
  <c r="G19" i="7" s="1"/>
  <c r="C29" i="7"/>
  <c r="G29" i="7" s="1"/>
  <c r="C168" i="7"/>
  <c r="G168" i="7" s="1"/>
  <c r="C246" i="7"/>
  <c r="G246" i="7" s="1"/>
  <c r="C193" i="7"/>
  <c r="G193" i="7" s="1"/>
  <c r="C149" i="7"/>
  <c r="G149" i="7" s="1"/>
  <c r="C107" i="7"/>
  <c r="G107" i="7" s="1"/>
  <c r="C150" i="7"/>
  <c r="G150" i="7" s="1"/>
  <c r="C119" i="7"/>
  <c r="G119" i="7" s="1"/>
  <c r="C192" i="7"/>
  <c r="G192" i="7" s="1"/>
  <c r="C44" i="7"/>
  <c r="G44" i="7" s="1"/>
  <c r="C313" i="7"/>
  <c r="G313" i="7" s="1"/>
  <c r="C296" i="7"/>
  <c r="G296" i="7" s="1"/>
  <c r="C365" i="7"/>
  <c r="G365" i="7" s="1"/>
  <c r="C310" i="7"/>
  <c r="G310" i="7" s="1"/>
  <c r="C348" i="7"/>
  <c r="G348" i="7" s="1"/>
  <c r="C300" i="7"/>
  <c r="G300" i="7" s="1"/>
  <c r="C358" i="7"/>
  <c r="G358" i="7" s="1"/>
  <c r="C290" i="7"/>
  <c r="G290" i="7" s="1"/>
  <c r="C291" i="7"/>
  <c r="G291" i="7" s="1"/>
  <c r="C33" i="7"/>
  <c r="G33" i="7" s="1"/>
  <c r="C58" i="7"/>
  <c r="G58" i="7" s="1"/>
  <c r="C5" i="7"/>
  <c r="G5" i="7" s="1"/>
  <c r="C346" i="7"/>
  <c r="G346" i="7" s="1"/>
  <c r="C353" i="7"/>
  <c r="G353" i="7" s="1"/>
  <c r="C341" i="7"/>
  <c r="G341" i="7" s="1"/>
  <c r="C93" i="7"/>
  <c r="G93" i="7" s="1"/>
  <c r="C298" i="7"/>
  <c r="G298" i="7" s="1"/>
  <c r="C54" i="7"/>
  <c r="G54" i="7" s="1"/>
  <c r="C76" i="7"/>
  <c r="G76" i="7" s="1"/>
  <c r="C3" i="7"/>
  <c r="G3" i="7" s="1"/>
  <c r="C115" i="7"/>
  <c r="G115" i="7" s="1"/>
  <c r="C99" i="7"/>
  <c r="G99" i="7" s="1"/>
  <c r="C77" i="7"/>
  <c r="G77" i="7" s="1"/>
  <c r="C251" i="7"/>
  <c r="G251" i="7" s="1"/>
  <c r="C128" i="7"/>
  <c r="G128" i="7" s="1"/>
  <c r="C197" i="7"/>
  <c r="G197" i="7" s="1"/>
  <c r="C148" i="7"/>
  <c r="G148" i="7" s="1"/>
  <c r="C176" i="7"/>
  <c r="G176" i="7" s="1"/>
  <c r="C139" i="7"/>
  <c r="G139" i="7" s="1"/>
  <c r="C121" i="7"/>
  <c r="G121" i="7" s="1"/>
  <c r="C39" i="7"/>
  <c r="G39" i="7" s="1"/>
  <c r="C130" i="7"/>
  <c r="G130" i="7" s="1"/>
  <c r="C194" i="7"/>
  <c r="G194" i="7" s="1"/>
  <c r="C305" i="7"/>
  <c r="G305" i="7" s="1"/>
  <c r="C288" i="7"/>
  <c r="G288" i="7" s="1"/>
  <c r="C355" i="7"/>
  <c r="G355" i="7" s="1"/>
  <c r="C356" i="7"/>
  <c r="G356" i="7" s="1"/>
  <c r="C315" i="7"/>
  <c r="G315" i="7" s="1"/>
  <c r="C271" i="7"/>
  <c r="G271" i="7" s="1"/>
  <c r="C325" i="7"/>
  <c r="G325" i="7" s="1"/>
  <c r="C273" i="7"/>
  <c r="G273" i="7" s="1"/>
  <c r="C350" i="7"/>
  <c r="G350" i="7" s="1"/>
  <c r="C37" i="7"/>
  <c r="G37" i="7" s="1"/>
  <c r="C68" i="7"/>
  <c r="G68" i="7" s="1"/>
  <c r="C352" i="7"/>
  <c r="G352" i="7" s="1"/>
  <c r="C250" i="7"/>
  <c r="G250" i="7" s="1"/>
  <c r="C103" i="7"/>
  <c r="G103" i="7" s="1"/>
  <c r="C354" i="7"/>
  <c r="G354" i="7" s="1"/>
  <c r="C41" i="7"/>
  <c r="G41" i="7" s="1"/>
  <c r="C221" i="7"/>
  <c r="G221" i="7" s="1"/>
  <c r="C105" i="7"/>
  <c r="G105" i="7" s="1"/>
  <c r="C212" i="7"/>
  <c r="G212" i="7" s="1"/>
  <c r="C188" i="7"/>
  <c r="G188" i="7" s="1"/>
  <c r="C146" i="7"/>
  <c r="G146" i="7" s="1"/>
  <c r="C43" i="7"/>
  <c r="G43" i="7" s="1"/>
  <c r="C21" i="7"/>
  <c r="G21" i="7" s="1"/>
  <c r="C92" i="7"/>
  <c r="G92" i="7" s="1"/>
  <c r="C254" i="7"/>
  <c r="G254" i="7" s="1"/>
  <c r="C98" i="7"/>
  <c r="G98" i="7" s="1"/>
  <c r="C57" i="7"/>
  <c r="G57" i="7" s="1"/>
  <c r="C207" i="7"/>
  <c r="G207" i="7" s="1"/>
  <c r="C9" i="7"/>
  <c r="G9" i="7" s="1"/>
  <c r="C245" i="7"/>
  <c r="G245" i="7" s="1"/>
  <c r="C172" i="7"/>
  <c r="G172" i="7" s="1"/>
  <c r="C297" i="7"/>
  <c r="G297" i="7" s="1"/>
  <c r="C280" i="7"/>
  <c r="G280" i="7" s="1"/>
  <c r="C343" i="7"/>
  <c r="G343" i="7" s="1"/>
  <c r="C338" i="7"/>
  <c r="G338" i="7" s="1"/>
  <c r="C284" i="7"/>
  <c r="G284" i="7" s="1"/>
  <c r="C366" i="7"/>
  <c r="G366" i="7" s="1"/>
  <c r="C324" i="7"/>
  <c r="G324" i="7" s="1"/>
  <c r="C306" i="7"/>
  <c r="G306" i="7" s="1"/>
  <c r="C136" i="7"/>
  <c r="G136" i="7" s="1"/>
  <c r="C314" i="7"/>
  <c r="G314" i="7" s="1"/>
  <c r="C357" i="7"/>
  <c r="G357" i="7" s="1"/>
  <c r="C56" i="7"/>
  <c r="G56" i="7" s="1"/>
  <c r="C166" i="7"/>
  <c r="G166" i="7" s="1"/>
  <c r="C183" i="7"/>
  <c r="G183" i="7" s="1"/>
  <c r="C364" i="7"/>
  <c r="G364" i="7" s="1"/>
  <c r="C203" i="7"/>
  <c r="G203" i="7" s="1"/>
  <c r="C293" i="7"/>
  <c r="G293" i="7" s="1"/>
  <c r="C10" i="7"/>
  <c r="G10" i="7" s="1"/>
  <c r="C27" i="7"/>
  <c r="G27" i="7" s="1"/>
  <c r="C161" i="7"/>
  <c r="G161" i="7" s="1"/>
  <c r="C53" i="7"/>
  <c r="G53" i="7" s="1"/>
  <c r="C143" i="7"/>
  <c r="G143" i="7" s="1"/>
  <c r="C152" i="7"/>
  <c r="G152" i="7" s="1"/>
  <c r="C173" i="7"/>
  <c r="G173" i="7" s="1"/>
  <c r="C123" i="7"/>
  <c r="G123" i="7" s="1"/>
  <c r="C164" i="7"/>
  <c r="G164" i="7" s="1"/>
  <c r="C167" i="7"/>
  <c r="G167" i="7" s="1"/>
  <c r="C7" i="7"/>
  <c r="G7" i="7" s="1"/>
  <c r="C229" i="7"/>
  <c r="G229" i="7" s="1"/>
  <c r="C12" i="7"/>
  <c r="G12" i="7" s="1"/>
  <c r="C50" i="7"/>
  <c r="G50" i="7" s="1"/>
  <c r="C175" i="7"/>
  <c r="G175" i="7" s="1"/>
  <c r="C109" i="7"/>
  <c r="G109" i="7" s="1"/>
  <c r="C289" i="7"/>
  <c r="G289" i="7" s="1"/>
  <c r="C272" i="7"/>
  <c r="G272" i="7" s="1"/>
  <c r="C333" i="7"/>
  <c r="G333" i="7" s="1"/>
  <c r="C319" i="7"/>
  <c r="G319" i="7" s="1"/>
  <c r="C255" i="7"/>
  <c r="G255" i="7" s="1"/>
  <c r="C331" i="7"/>
  <c r="G331" i="7" s="1"/>
  <c r="C14" i="7"/>
  <c r="G14" i="7" s="1"/>
  <c r="C326" i="7"/>
  <c r="G326" i="7" s="1"/>
  <c r="C196" i="7"/>
  <c r="G196" i="7" s="1"/>
  <c r="C181" i="7"/>
  <c r="G181" i="7" s="1"/>
  <c r="C211" i="7"/>
  <c r="G211" i="7" s="1"/>
  <c r="C335" i="7"/>
  <c r="G335" i="7" s="1"/>
  <c r="C165" i="7"/>
  <c r="G165" i="7" s="1"/>
  <c r="C18" i="7"/>
  <c r="G18" i="7" s="1"/>
  <c r="C180" i="7"/>
  <c r="G180" i="7" s="1"/>
  <c r="C86" i="7"/>
  <c r="G86" i="7" s="1"/>
  <c r="C73" i="7"/>
  <c r="G73" i="7" s="1"/>
  <c r="C47" i="7"/>
  <c r="G47" i="7" s="1"/>
  <c r="C133" i="7"/>
  <c r="G133" i="7" s="1"/>
  <c r="C55" i="7"/>
  <c r="G55" i="7" s="1"/>
  <c r="C64" i="7"/>
  <c r="G64" i="7" s="1"/>
  <c r="C69" i="7"/>
  <c r="G69" i="7" s="1"/>
  <c r="C111" i="7"/>
  <c r="G111" i="7" s="1"/>
  <c r="C124" i="7"/>
  <c r="G124" i="7" s="1"/>
  <c r="C126" i="7"/>
  <c r="G126" i="7" s="1"/>
  <c r="C31" i="7"/>
  <c r="G31" i="7" s="1"/>
  <c r="C24" i="7"/>
  <c r="G24" i="7" s="1"/>
  <c r="C145" i="7"/>
  <c r="G145" i="7" s="1"/>
  <c r="C144" i="7"/>
  <c r="G144" i="7" s="1"/>
  <c r="C281" i="7"/>
  <c r="G281" i="7" s="1"/>
  <c r="C264" i="7"/>
  <c r="G264" i="7" s="1"/>
  <c r="C323" i="7"/>
  <c r="G323" i="7" s="1"/>
  <c r="C303" i="7"/>
  <c r="G303" i="7" s="1"/>
  <c r="C363" i="7"/>
  <c r="G363" i="7" s="1"/>
  <c r="C299" i="7"/>
  <c r="G299" i="7" s="1"/>
  <c r="C292" i="7"/>
  <c r="G292" i="7" s="1"/>
  <c r="C327" i="7"/>
  <c r="G327" i="7" s="1"/>
  <c r="C268" i="7"/>
  <c r="G268" i="7" s="1"/>
  <c r="C340" i="7"/>
  <c r="G340" i="7" s="1"/>
  <c r="C240" i="7"/>
  <c r="G240" i="7" s="1"/>
  <c r="C224" i="7"/>
  <c r="G224" i="7" s="1"/>
  <c r="C242" i="7"/>
  <c r="G242" i="7" s="1"/>
  <c r="C110" i="7"/>
  <c r="G110" i="7" s="1"/>
  <c r="C101" i="7"/>
  <c r="G101" i="7" s="1"/>
  <c r="C35" i="7"/>
  <c r="G35" i="7" s="1"/>
  <c r="C94" i="7"/>
  <c r="G94" i="7" s="1"/>
  <c r="C202" i="7"/>
  <c r="G202" i="7" s="1"/>
  <c r="C154" i="7"/>
  <c r="G154" i="7" s="1"/>
  <c r="C78" i="7"/>
  <c r="G78" i="7" s="1"/>
  <c r="C200" i="7"/>
  <c r="G200" i="7" s="1"/>
  <c r="C62" i="7"/>
  <c r="G62" i="7" s="1"/>
  <c r="C45" i="7"/>
  <c r="G45" i="7" s="1"/>
  <c r="C159" i="7"/>
  <c r="G159" i="7" s="1"/>
  <c r="C34" i="7"/>
  <c r="G34" i="7" s="1"/>
  <c r="C225" i="7"/>
  <c r="G225" i="7" s="1"/>
  <c r="C97" i="7"/>
  <c r="G97" i="7" s="1"/>
  <c r="C223" i="7"/>
  <c r="G223" i="7" s="1"/>
  <c r="C214" i="7"/>
  <c r="G214" i="7" s="1"/>
  <c r="C74" i="7"/>
  <c r="G74" i="7" s="1"/>
  <c r="C270" i="7"/>
  <c r="G270" i="7" s="1"/>
  <c r="C79" i="7"/>
  <c r="G79" i="7" s="1"/>
  <c r="C317" i="7"/>
  <c r="G317" i="7" s="1"/>
  <c r="C336" i="7"/>
  <c r="G336" i="7" s="1"/>
  <c r="C129" i="7"/>
  <c r="G129" i="7" s="1"/>
  <c r="C302" i="7"/>
  <c r="G302" i="7" s="1"/>
  <c r="C156" i="7"/>
  <c r="G156" i="7" s="1"/>
  <c r="C28" i="7"/>
  <c r="G28" i="7" s="1"/>
  <c r="C66" i="7"/>
  <c r="G66" i="7" s="1"/>
  <c r="C210" i="7"/>
  <c r="G210" i="7" s="1"/>
  <c r="C91" i="7"/>
  <c r="G91" i="7" s="1"/>
  <c r="C253" i="7"/>
  <c r="G253" i="7" s="1"/>
  <c r="C174" i="7"/>
  <c r="G174" i="7" s="1"/>
  <c r="C125" i="7"/>
  <c r="G125" i="7" s="1"/>
  <c r="C87" i="7"/>
  <c r="G87" i="7" s="1"/>
  <c r="C95" i="7"/>
  <c r="G95" i="7" s="1"/>
  <c r="C65" i="7"/>
  <c r="G65" i="7" s="1"/>
  <c r="C84" i="7"/>
  <c r="G84" i="7" s="1"/>
  <c r="C142" i="7"/>
  <c r="G142" i="7" s="1"/>
  <c r="C230" i="7"/>
  <c r="G230" i="7" s="1"/>
  <c r="C213" i="7"/>
  <c r="G213" i="7" s="1"/>
  <c r="C186" i="7"/>
  <c r="G186" i="7" s="1"/>
  <c r="C265" i="7"/>
  <c r="G265" i="7" s="1"/>
  <c r="C362" i="7"/>
  <c r="G362" i="7" s="1"/>
  <c r="C301" i="7"/>
  <c r="G301" i="7" s="1"/>
  <c r="C275" i="7"/>
  <c r="G275" i="7" s="1"/>
  <c r="C295" i="7"/>
  <c r="G295" i="7" s="1"/>
  <c r="C347" i="7"/>
  <c r="G347" i="7" s="1"/>
  <c r="C277" i="7"/>
  <c r="G277" i="7" s="1"/>
  <c r="C169" i="7"/>
  <c r="G169" i="7" s="1"/>
  <c r="C117" i="7"/>
  <c r="G117" i="7" s="1"/>
  <c r="C351" i="7"/>
  <c r="G351" i="7" s="1"/>
  <c r="C222" i="7"/>
  <c r="G222" i="7" s="1"/>
  <c r="C132" i="7"/>
  <c r="G132" i="7" s="1"/>
  <c r="C262" i="7"/>
  <c r="G262" i="7" s="1"/>
  <c r="C17" i="7"/>
  <c r="G17" i="7" s="1"/>
  <c r="C71" i="7"/>
  <c r="G71" i="7" s="1"/>
  <c r="C96" i="7"/>
  <c r="G96" i="7" s="1"/>
  <c r="C235" i="7"/>
  <c r="G235" i="7" s="1"/>
  <c r="C25" i="7"/>
  <c r="G25" i="7" s="1"/>
  <c r="C226" i="7"/>
  <c r="G226" i="7" s="1"/>
  <c r="C205" i="7"/>
  <c r="G205" i="7" s="1"/>
  <c r="C80" i="7"/>
  <c r="G80" i="7" s="1"/>
  <c r="C201" i="7"/>
  <c r="G201" i="7" s="1"/>
  <c r="C179" i="7"/>
  <c r="G179" i="7" s="1"/>
  <c r="C231" i="7"/>
  <c r="G231" i="7" s="1"/>
  <c r="C220" i="7"/>
  <c r="G220" i="7" s="1"/>
  <c r="C60" i="7"/>
  <c r="G60" i="7" s="1"/>
  <c r="C263" i="7"/>
  <c r="G263" i="7" s="1"/>
  <c r="C282" i="7"/>
  <c r="G282" i="7" s="1"/>
  <c r="C67" i="7"/>
  <c r="G67" i="7" s="1"/>
  <c r="C182" i="7"/>
  <c r="G182" i="7" s="1"/>
  <c r="C199" i="7"/>
  <c r="G199" i="7" s="1"/>
  <c r="C232" i="7"/>
  <c r="G232" i="7" s="1"/>
  <c r="C241" i="7"/>
  <c r="G241" i="7" s="1"/>
  <c r="C243" i="7"/>
  <c r="G243" i="7" s="1"/>
  <c r="C244" i="7"/>
  <c r="G244" i="7" s="1"/>
  <c r="C162" i="7"/>
  <c r="G162" i="7" s="1"/>
  <c r="C177" i="7"/>
  <c r="G177" i="7" s="1"/>
  <c r="C100" i="7"/>
  <c r="G100" i="7" s="1"/>
  <c r="C85" i="7"/>
  <c r="G85" i="7" s="1"/>
  <c r="C104" i="7"/>
  <c r="G104" i="7" s="1"/>
  <c r="C61" i="7"/>
  <c r="G61" i="7" s="1"/>
  <c r="C153" i="7"/>
  <c r="G153" i="7" s="1"/>
  <c r="C6" i="7"/>
  <c r="G6" i="7" s="1"/>
  <c r="C283" i="7"/>
  <c r="G283" i="7" s="1"/>
  <c r="C116" i="7"/>
  <c r="G116" i="7" s="1"/>
  <c r="C236" i="7"/>
  <c r="G236" i="7" s="1"/>
  <c r="C349" i="7"/>
  <c r="G349" i="7" s="1"/>
  <c r="C15" i="7"/>
  <c r="G15" i="7" s="1"/>
  <c r="C49" i="7"/>
  <c r="G49" i="7" s="1"/>
  <c r="C36" i="7"/>
  <c r="G36" i="7" s="1"/>
  <c r="C249" i="7"/>
  <c r="G249" i="7" s="1"/>
  <c r="C51" i="7"/>
  <c r="G51" i="7" s="1"/>
  <c r="C184" i="7"/>
  <c r="G184" i="7" s="1"/>
  <c r="C8" i="7"/>
  <c r="G8" i="7" s="1"/>
  <c r="C218" i="7"/>
  <c r="G218" i="7" s="1"/>
  <c r="C131" i="7"/>
  <c r="G131" i="7" s="1"/>
  <c r="C191" i="7"/>
  <c r="G191" i="7" s="1"/>
  <c r="C88" i="7"/>
  <c r="G88" i="7" s="1"/>
  <c r="C135" i="7"/>
  <c r="G135" i="7" s="1"/>
  <c r="C26" i="7"/>
  <c r="G26" i="7" s="1"/>
  <c r="C46" i="7"/>
  <c r="G46" i="7" s="1"/>
  <c r="C127" i="7"/>
  <c r="G127" i="7" s="1"/>
  <c r="C361" i="7"/>
  <c r="G361" i="7" s="1"/>
  <c r="C344" i="7"/>
  <c r="G344" i="7" s="1"/>
  <c r="C318" i="7"/>
  <c r="G318" i="7" s="1"/>
  <c r="C259" i="7"/>
  <c r="G259" i="7" s="1"/>
  <c r="C287" i="7"/>
  <c r="G287" i="7" s="1"/>
  <c r="C307" i="7"/>
  <c r="G307" i="7" s="1"/>
  <c r="C294" i="7"/>
  <c r="G294" i="7" s="1"/>
  <c r="C339" i="7"/>
  <c r="G339" i="7" s="1"/>
  <c r="C4" i="7"/>
  <c r="G4" i="7" s="1"/>
  <c r="C234" i="7"/>
  <c r="G234" i="7" s="1"/>
  <c r="C38" i="7"/>
  <c r="G38" i="7" s="1"/>
  <c r="C114" i="7"/>
  <c r="G114" i="7" s="1"/>
  <c r="C219" i="7"/>
  <c r="G219" i="7" s="1"/>
  <c r="C308" i="7"/>
  <c r="G308" i="7" s="1"/>
  <c r="C140" i="7"/>
  <c r="G140" i="7" s="1"/>
  <c r="C137" i="7"/>
  <c r="G137" i="7" s="1"/>
  <c r="D32" i="7" l="1"/>
  <c r="H32" i="7" s="1"/>
  <c r="K32" i="7" s="1"/>
  <c r="D243" i="7"/>
  <c r="H243" i="7" s="1"/>
  <c r="K243" i="7" s="1"/>
  <c r="D9" i="7"/>
  <c r="H9" i="7" s="1"/>
  <c r="K9" i="7" s="1"/>
  <c r="D51" i="7"/>
  <c r="H51" i="7" s="1"/>
  <c r="K51" i="7" s="1"/>
  <c r="D239" i="7"/>
  <c r="H239" i="7" s="1"/>
  <c r="K239" i="7" s="1"/>
  <c r="D82" i="7"/>
  <c r="H82" i="7" s="1"/>
  <c r="K82" i="7" s="1"/>
  <c r="D135" i="7"/>
  <c r="H135" i="7" s="1"/>
  <c r="K135" i="7" s="1"/>
  <c r="D201" i="7"/>
  <c r="H201" i="7" s="1"/>
  <c r="K201" i="7" s="1"/>
  <c r="D143" i="7"/>
  <c r="H143" i="7" s="1"/>
  <c r="K143" i="7" s="1"/>
  <c r="D187" i="7"/>
  <c r="H187" i="7" s="1"/>
  <c r="K187" i="7" s="1"/>
  <c r="D97" i="7"/>
  <c r="H97" i="7" s="1"/>
  <c r="K97" i="7" s="1"/>
  <c r="D103" i="7"/>
  <c r="H103" i="7" s="1"/>
  <c r="K103" i="7" s="1"/>
  <c r="D42" i="7"/>
  <c r="H42" i="7" s="1"/>
  <c r="K42" i="7" s="1"/>
  <c r="D166" i="7"/>
  <c r="H166" i="7" s="1"/>
  <c r="K166" i="7" s="1"/>
  <c r="D118" i="7"/>
  <c r="H118" i="7" s="1"/>
  <c r="K118" i="7" s="1"/>
  <c r="D50" i="7"/>
  <c r="H50" i="7" s="1"/>
  <c r="K50" i="7" s="1"/>
  <c r="D338" i="7"/>
  <c r="H338" i="7" s="1"/>
  <c r="K338" i="7" s="1"/>
  <c r="D321" i="7"/>
  <c r="H321" i="7" s="1"/>
  <c r="K321" i="7" s="1"/>
  <c r="D319" i="7"/>
  <c r="H319" i="7" s="1"/>
  <c r="K319" i="7" s="1"/>
  <c r="D260" i="7"/>
  <c r="H260" i="7" s="1"/>
  <c r="K260" i="7" s="1"/>
  <c r="D271" i="7"/>
  <c r="H271" i="7" s="1"/>
  <c r="K271" i="7" s="1"/>
  <c r="D256" i="7"/>
  <c r="H256" i="7" s="1"/>
  <c r="K256" i="7" s="1"/>
  <c r="D262" i="7"/>
  <c r="H262" i="7" s="1"/>
  <c r="K262" i="7" s="1"/>
  <c r="D348" i="7"/>
  <c r="H348" i="7" s="1"/>
  <c r="K348" i="7" s="1"/>
  <c r="D285" i="7"/>
  <c r="H285" i="7" s="1"/>
  <c r="K285" i="7" s="1"/>
  <c r="D293" i="7"/>
  <c r="H293" i="7" s="1"/>
  <c r="K293" i="7" s="1"/>
  <c r="D317" i="7"/>
  <c r="H317" i="7" s="1"/>
  <c r="K317" i="7" s="1"/>
  <c r="D158" i="7"/>
  <c r="H158" i="7" s="1"/>
  <c r="K158" i="7" s="1"/>
  <c r="D328" i="7"/>
  <c r="H328" i="7" s="1"/>
  <c r="K328" i="7" s="1"/>
  <c r="D69" i="7"/>
  <c r="H69" i="7" s="1"/>
  <c r="K69" i="7" s="1"/>
  <c r="D365" i="7"/>
  <c r="H365" i="7" s="1"/>
  <c r="K365" i="7" s="1"/>
  <c r="D296" i="7"/>
  <c r="H296" i="7" s="1"/>
  <c r="K296" i="7" s="1"/>
  <c r="D171" i="7"/>
  <c r="H171" i="7" s="1"/>
  <c r="K171" i="7" s="1"/>
  <c r="D202" i="7"/>
  <c r="H202" i="7" s="1"/>
  <c r="K202" i="7" s="1"/>
  <c r="D263" i="7"/>
  <c r="H263" i="7" s="1"/>
  <c r="K263" i="7" s="1"/>
  <c r="D156" i="7"/>
  <c r="H156" i="7" s="1"/>
  <c r="K156" i="7" s="1"/>
  <c r="D354" i="7"/>
  <c r="H354" i="7" s="1"/>
  <c r="K354" i="7" s="1"/>
  <c r="D251" i="7"/>
  <c r="H251" i="7" s="1"/>
  <c r="K251" i="7" s="1"/>
  <c r="D278" i="7"/>
  <c r="H278" i="7" s="1"/>
  <c r="K278" i="7" s="1"/>
  <c r="D33" i="7"/>
  <c r="H33" i="7" s="1"/>
  <c r="K33" i="7" s="1"/>
  <c r="D146" i="7"/>
  <c r="H146" i="7" s="1"/>
  <c r="K146" i="7" s="1"/>
  <c r="D10" i="7"/>
  <c r="H10" i="7" s="1"/>
  <c r="K10" i="7" s="1"/>
  <c r="D114" i="7"/>
  <c r="H114" i="7" s="1"/>
  <c r="K114" i="7" s="1"/>
  <c r="D216" i="7"/>
  <c r="H216" i="7" s="1"/>
  <c r="K216" i="7" s="1"/>
  <c r="D112" i="7"/>
  <c r="H112" i="7" s="1"/>
  <c r="K112" i="7" s="1"/>
  <c r="D21" i="7"/>
  <c r="H21" i="7" s="1"/>
  <c r="K21" i="7" s="1"/>
  <c r="D231" i="7"/>
  <c r="H231" i="7" s="1"/>
  <c r="K231" i="7" s="1"/>
  <c r="D236" i="7"/>
  <c r="H236" i="7" s="1"/>
  <c r="K236" i="7" s="1"/>
  <c r="D45" i="7"/>
  <c r="H45" i="7" s="1"/>
  <c r="K45" i="7" s="1"/>
  <c r="D237" i="7"/>
  <c r="H237" i="7" s="1"/>
  <c r="K237" i="7" s="1"/>
  <c r="D242" i="7"/>
  <c r="H242" i="7" s="1"/>
  <c r="K242" i="7" s="1"/>
  <c r="D122" i="7"/>
  <c r="H122" i="7" s="1"/>
  <c r="K122" i="7" s="1"/>
  <c r="D172" i="7"/>
  <c r="H172" i="7" s="1"/>
  <c r="K172" i="7" s="1"/>
  <c r="D17" i="7"/>
  <c r="H17" i="7" s="1"/>
  <c r="K17" i="7" s="1"/>
  <c r="D113" i="7"/>
  <c r="H113" i="7" s="1"/>
  <c r="K113" i="7" s="1"/>
  <c r="D330" i="7"/>
  <c r="H330" i="7" s="1"/>
  <c r="K330" i="7" s="1"/>
  <c r="D313" i="7"/>
  <c r="H313" i="7" s="1"/>
  <c r="K313" i="7" s="1"/>
  <c r="D309" i="7"/>
  <c r="H309" i="7" s="1"/>
  <c r="K309" i="7" s="1"/>
  <c r="D357" i="7"/>
  <c r="H357" i="7" s="1"/>
  <c r="K357" i="7" s="1"/>
  <c r="D336" i="7"/>
  <c r="H336" i="7" s="1"/>
  <c r="K336" i="7" s="1"/>
  <c r="D356" i="7"/>
  <c r="H356" i="7" s="1"/>
  <c r="K356" i="7" s="1"/>
  <c r="D310" i="7"/>
  <c r="H310" i="7" s="1"/>
  <c r="K310" i="7" s="1"/>
  <c r="D335" i="7"/>
  <c r="H335" i="7" s="1"/>
  <c r="K335" i="7" s="1"/>
  <c r="D255" i="7"/>
  <c r="H255" i="7" s="1"/>
  <c r="K255" i="7" s="1"/>
  <c r="D300" i="7"/>
  <c r="H300" i="7" s="1"/>
  <c r="K300" i="7" s="1"/>
  <c r="D154" i="7"/>
  <c r="H154" i="7" s="1"/>
  <c r="K154" i="7" s="1"/>
  <c r="D295" i="7"/>
  <c r="H295" i="7" s="1"/>
  <c r="K295" i="7" s="1"/>
  <c r="D258" i="7"/>
  <c r="H258" i="7" s="1"/>
  <c r="K258" i="7" s="1"/>
  <c r="D332" i="7"/>
  <c r="H332" i="7" s="1"/>
  <c r="K332" i="7" s="1"/>
  <c r="D344" i="7"/>
  <c r="H344" i="7" s="1"/>
  <c r="K344" i="7" s="1"/>
  <c r="D193" i="7"/>
  <c r="H193" i="7" s="1"/>
  <c r="K193" i="7" s="1"/>
  <c r="D120" i="7"/>
  <c r="H120" i="7" s="1"/>
  <c r="K120" i="7" s="1"/>
  <c r="D315" i="7"/>
  <c r="H315" i="7" s="1"/>
  <c r="K315" i="7" s="1"/>
  <c r="D184" i="7"/>
  <c r="H184" i="7" s="1"/>
  <c r="K184" i="7" s="1"/>
  <c r="D329" i="7"/>
  <c r="H329" i="7" s="1"/>
  <c r="K329" i="7" s="1"/>
  <c r="D140" i="7"/>
  <c r="H140" i="7" s="1"/>
  <c r="K140" i="7" s="1"/>
  <c r="D176" i="7"/>
  <c r="H176" i="7" s="1"/>
  <c r="K176" i="7" s="1"/>
  <c r="D105" i="7"/>
  <c r="H105" i="7" s="1"/>
  <c r="K105" i="7" s="1"/>
  <c r="D144" i="7"/>
  <c r="H144" i="7" s="1"/>
  <c r="K144" i="7" s="1"/>
  <c r="D145" i="7"/>
  <c r="H145" i="7" s="1"/>
  <c r="K145" i="7" s="1"/>
  <c r="D14" i="7"/>
  <c r="H14" i="7" s="1"/>
  <c r="K14" i="7" s="1"/>
  <c r="D115" i="7"/>
  <c r="H115" i="7" s="1"/>
  <c r="K115" i="7" s="1"/>
  <c r="D157" i="7"/>
  <c r="H157" i="7" s="1"/>
  <c r="K157" i="7" s="1"/>
  <c r="D155" i="7"/>
  <c r="H155" i="7" s="1"/>
  <c r="K155" i="7" s="1"/>
  <c r="D253" i="7"/>
  <c r="H253" i="7" s="1"/>
  <c r="K253" i="7" s="1"/>
  <c r="D52" i="7"/>
  <c r="H52" i="7" s="1"/>
  <c r="K52" i="7" s="1"/>
  <c r="D80" i="7"/>
  <c r="H80" i="7" s="1"/>
  <c r="K80" i="7" s="1"/>
  <c r="D26" i="7"/>
  <c r="H26" i="7" s="1"/>
  <c r="K26" i="7" s="1"/>
  <c r="D75" i="7"/>
  <c r="H75" i="7" s="1"/>
  <c r="K75" i="7" s="1"/>
  <c r="D91" i="7"/>
  <c r="H91" i="7" s="1"/>
  <c r="K91" i="7" s="1"/>
  <c r="D165" i="7"/>
  <c r="H165" i="7" s="1"/>
  <c r="K165" i="7" s="1"/>
  <c r="D322" i="7"/>
  <c r="H322" i="7" s="1"/>
  <c r="K322" i="7" s="1"/>
  <c r="D305" i="7"/>
  <c r="H305" i="7" s="1"/>
  <c r="K305" i="7" s="1"/>
  <c r="D299" i="7"/>
  <c r="H299" i="7" s="1"/>
  <c r="K299" i="7" s="1"/>
  <c r="D343" i="7"/>
  <c r="H343" i="7" s="1"/>
  <c r="K343" i="7" s="1"/>
  <c r="D303" i="7"/>
  <c r="H303" i="7" s="1"/>
  <c r="K303" i="7" s="1"/>
  <c r="D318" i="7"/>
  <c r="H318" i="7" s="1"/>
  <c r="K318" i="7" s="1"/>
  <c r="D342" i="7"/>
  <c r="H342" i="7" s="1"/>
  <c r="K342" i="7" s="1"/>
  <c r="D290" i="7"/>
  <c r="H290" i="7" s="1"/>
  <c r="K290" i="7" s="1"/>
  <c r="D275" i="7"/>
  <c r="H275" i="7" s="1"/>
  <c r="K275" i="7" s="1"/>
  <c r="D274" i="7"/>
  <c r="H274" i="7" s="1"/>
  <c r="K274" i="7" s="1"/>
  <c r="D334" i="7"/>
  <c r="H334" i="7" s="1"/>
  <c r="K334" i="7" s="1"/>
  <c r="D6" i="7"/>
  <c r="H6" i="7" s="1"/>
  <c r="K6" i="7" s="1"/>
  <c r="D288" i="7"/>
  <c r="H288" i="7" s="1"/>
  <c r="K288" i="7" s="1"/>
  <c r="D312" i="7"/>
  <c r="H312" i="7" s="1"/>
  <c r="K312" i="7" s="1"/>
  <c r="D55" i="7"/>
  <c r="H55" i="7" s="1"/>
  <c r="K55" i="7" s="1"/>
  <c r="D136" i="7"/>
  <c r="H136" i="7" s="1"/>
  <c r="K136" i="7" s="1"/>
  <c r="D227" i="7"/>
  <c r="H227" i="7" s="1"/>
  <c r="K227" i="7" s="1"/>
  <c r="D60" i="7"/>
  <c r="H60" i="7" s="1"/>
  <c r="K60" i="7" s="1"/>
  <c r="D22" i="7"/>
  <c r="H22" i="7" s="1"/>
  <c r="K22" i="7" s="1"/>
  <c r="D308" i="7"/>
  <c r="H308" i="7" s="1"/>
  <c r="K308" i="7" s="1"/>
  <c r="D47" i="7"/>
  <c r="H47" i="7" s="1"/>
  <c r="K47" i="7" s="1"/>
  <c r="D71" i="7"/>
  <c r="H71" i="7" s="1"/>
  <c r="K71" i="7" s="1"/>
  <c r="D185" i="7"/>
  <c r="H185" i="7" s="1"/>
  <c r="K185" i="7" s="1"/>
  <c r="D7" i="7"/>
  <c r="H7" i="7" s="1"/>
  <c r="K7" i="7" s="1"/>
  <c r="D76" i="7"/>
  <c r="H76" i="7" s="1"/>
  <c r="K76" i="7" s="1"/>
  <c r="D46" i="7"/>
  <c r="H46" i="7" s="1"/>
  <c r="K46" i="7" s="1"/>
  <c r="D67" i="7"/>
  <c r="H67" i="7" s="1"/>
  <c r="K67" i="7" s="1"/>
  <c r="D137" i="7"/>
  <c r="H137" i="7" s="1"/>
  <c r="K137" i="7" s="1"/>
  <c r="D108" i="7"/>
  <c r="H108" i="7" s="1"/>
  <c r="K108" i="7" s="1"/>
  <c r="D141" i="7"/>
  <c r="H141" i="7" s="1"/>
  <c r="K141" i="7" s="1"/>
  <c r="D119" i="7"/>
  <c r="H119" i="7" s="1"/>
  <c r="K119" i="7" s="1"/>
  <c r="D190" i="7"/>
  <c r="H190" i="7" s="1"/>
  <c r="K190" i="7" s="1"/>
  <c r="D74" i="7"/>
  <c r="H74" i="7" s="1"/>
  <c r="K74" i="7" s="1"/>
  <c r="D234" i="7"/>
  <c r="H234" i="7" s="1"/>
  <c r="K234" i="7" s="1"/>
  <c r="D235" i="7"/>
  <c r="H235" i="7" s="1"/>
  <c r="K235" i="7" s="1"/>
  <c r="D28" i="7"/>
  <c r="H28" i="7" s="1"/>
  <c r="K28" i="7" s="1"/>
  <c r="D314" i="7"/>
  <c r="H314" i="7" s="1"/>
  <c r="K314" i="7" s="1"/>
  <c r="D297" i="7"/>
  <c r="H297" i="7" s="1"/>
  <c r="K297" i="7" s="1"/>
  <c r="D287" i="7"/>
  <c r="H287" i="7" s="1"/>
  <c r="K287" i="7" s="1"/>
  <c r="D333" i="7"/>
  <c r="H333" i="7" s="1"/>
  <c r="K333" i="7" s="1"/>
  <c r="D268" i="7"/>
  <c r="H268" i="7" s="1"/>
  <c r="K268" i="7" s="1"/>
  <c r="D276" i="7"/>
  <c r="H276" i="7" s="1"/>
  <c r="K276" i="7" s="1"/>
  <c r="D301" i="7"/>
  <c r="H301" i="7" s="1"/>
  <c r="K301" i="7" s="1"/>
  <c r="D291" i="7"/>
  <c r="H291" i="7" s="1"/>
  <c r="K291" i="7" s="1"/>
  <c r="D35" i="7"/>
  <c r="H35" i="7" s="1"/>
  <c r="K35" i="7" s="1"/>
  <c r="D307" i="7"/>
  <c r="H307" i="7" s="1"/>
  <c r="K307" i="7" s="1"/>
  <c r="D325" i="7"/>
  <c r="H325" i="7" s="1"/>
  <c r="K325" i="7" s="1"/>
  <c r="D324" i="7"/>
  <c r="H324" i="7" s="1"/>
  <c r="K324" i="7" s="1"/>
  <c r="D198" i="7"/>
  <c r="H198" i="7" s="1"/>
  <c r="K198" i="7" s="1"/>
  <c r="D173" i="7"/>
  <c r="H173" i="7" s="1"/>
  <c r="K173" i="7" s="1"/>
  <c r="D353" i="7"/>
  <c r="H353" i="7" s="1"/>
  <c r="K353" i="7" s="1"/>
  <c r="D245" i="7"/>
  <c r="H245" i="7" s="1"/>
  <c r="K245" i="7" s="1"/>
  <c r="D280" i="7"/>
  <c r="H280" i="7" s="1"/>
  <c r="K280" i="7" s="1"/>
  <c r="D191" i="7"/>
  <c r="H191" i="7" s="1"/>
  <c r="K191" i="7" s="1"/>
  <c r="D85" i="7"/>
  <c r="H85" i="7" s="1"/>
  <c r="K85" i="7" s="1"/>
  <c r="D126" i="7"/>
  <c r="H126" i="7" s="1"/>
  <c r="K126" i="7" s="1"/>
  <c r="D189" i="7"/>
  <c r="H189" i="7" s="1"/>
  <c r="K189" i="7" s="1"/>
  <c r="D94" i="7"/>
  <c r="H94" i="7" s="1"/>
  <c r="K94" i="7" s="1"/>
  <c r="D175" i="7"/>
  <c r="H175" i="7" s="1"/>
  <c r="K175" i="7" s="1"/>
  <c r="D188" i="7"/>
  <c r="H188" i="7" s="1"/>
  <c r="K188" i="7" s="1"/>
  <c r="D30" i="7"/>
  <c r="H30" i="7" s="1"/>
  <c r="K30" i="7" s="1"/>
  <c r="D153" i="7"/>
  <c r="H153" i="7" s="1"/>
  <c r="K153" i="7" s="1"/>
  <c r="D129" i="7"/>
  <c r="H129" i="7" s="1"/>
  <c r="K129" i="7" s="1"/>
  <c r="D23" i="7"/>
  <c r="H23" i="7" s="1"/>
  <c r="K23" i="7" s="1"/>
  <c r="D110" i="7"/>
  <c r="H110" i="7" s="1"/>
  <c r="K110" i="7" s="1"/>
  <c r="D124" i="7"/>
  <c r="H124" i="7" s="1"/>
  <c r="K124" i="7" s="1"/>
  <c r="D68" i="7"/>
  <c r="H68" i="7" s="1"/>
  <c r="K68" i="7" s="1"/>
  <c r="D226" i="7"/>
  <c r="H226" i="7" s="1"/>
  <c r="K226" i="7" s="1"/>
  <c r="D197" i="7"/>
  <c r="H197" i="7" s="1"/>
  <c r="K197" i="7" s="1"/>
  <c r="D13" i="7"/>
  <c r="H13" i="7" s="1"/>
  <c r="K13" i="7" s="1"/>
  <c r="D306" i="7"/>
  <c r="H306" i="7" s="1"/>
  <c r="K306" i="7" s="1"/>
  <c r="D289" i="7"/>
  <c r="H289" i="7" s="1"/>
  <c r="K289" i="7" s="1"/>
  <c r="D277" i="7"/>
  <c r="H277" i="7" s="1"/>
  <c r="K277" i="7" s="1"/>
  <c r="D323" i="7"/>
  <c r="H323" i="7" s="1"/>
  <c r="K323" i="7" s="1"/>
  <c r="D350" i="7"/>
  <c r="H350" i="7" s="1"/>
  <c r="K350" i="7" s="1"/>
  <c r="D351" i="7"/>
  <c r="H351" i="7" s="1"/>
  <c r="K351" i="7" s="1"/>
  <c r="D244" i="7"/>
  <c r="H244" i="7" s="1"/>
  <c r="K244" i="7" s="1"/>
  <c r="D326" i="7"/>
  <c r="H326" i="7" s="1"/>
  <c r="K326" i="7" s="1"/>
  <c r="D24" i="7"/>
  <c r="H24" i="7" s="1"/>
  <c r="K24" i="7" s="1"/>
  <c r="D284" i="7"/>
  <c r="H284" i="7" s="1"/>
  <c r="K284" i="7" s="1"/>
  <c r="D70" i="7"/>
  <c r="H70" i="7" s="1"/>
  <c r="K70" i="7" s="1"/>
  <c r="D361" i="7"/>
  <c r="H361" i="7" s="1"/>
  <c r="K361" i="7" s="1"/>
  <c r="D192" i="7"/>
  <c r="H192" i="7" s="1"/>
  <c r="K192" i="7" s="1"/>
  <c r="D16" i="7"/>
  <c r="H16" i="7" s="1"/>
  <c r="K16" i="7" s="1"/>
  <c r="D53" i="7"/>
  <c r="H53" i="7" s="1"/>
  <c r="K53" i="7" s="1"/>
  <c r="D337" i="7"/>
  <c r="H337" i="7" s="1"/>
  <c r="K337" i="7" s="1"/>
  <c r="D44" i="7"/>
  <c r="H44" i="7" s="1"/>
  <c r="K44" i="7" s="1"/>
  <c r="D96" i="7"/>
  <c r="H96" i="7" s="1"/>
  <c r="K96" i="7" s="1"/>
  <c r="D252" i="7"/>
  <c r="H252" i="7" s="1"/>
  <c r="K252" i="7" s="1"/>
  <c r="D8" i="7"/>
  <c r="H8" i="7" s="1"/>
  <c r="K8" i="7" s="1"/>
  <c r="D220" i="7"/>
  <c r="H220" i="7" s="1"/>
  <c r="K220" i="7" s="1"/>
  <c r="D168" i="7"/>
  <c r="H168" i="7" s="1"/>
  <c r="K168" i="7" s="1"/>
  <c r="D90" i="7"/>
  <c r="H90" i="7" s="1"/>
  <c r="K90" i="7" s="1"/>
  <c r="D148" i="7"/>
  <c r="H148" i="7" s="1"/>
  <c r="K148" i="7" s="1"/>
  <c r="D169" i="7"/>
  <c r="H169" i="7" s="1"/>
  <c r="K169" i="7" s="1"/>
  <c r="D199" i="7"/>
  <c r="H199" i="7" s="1"/>
  <c r="K199" i="7" s="1"/>
  <c r="D15" i="7"/>
  <c r="H15" i="7" s="1"/>
  <c r="K15" i="7" s="1"/>
  <c r="D230" i="7"/>
  <c r="H230" i="7" s="1"/>
  <c r="K230" i="7" s="1"/>
  <c r="D159" i="7"/>
  <c r="H159" i="7" s="1"/>
  <c r="K159" i="7" s="1"/>
  <c r="D123" i="7"/>
  <c r="H123" i="7" s="1"/>
  <c r="K123" i="7" s="1"/>
  <c r="D248" i="7"/>
  <c r="H248" i="7" s="1"/>
  <c r="K248" i="7" s="1"/>
  <c r="D62" i="7"/>
  <c r="H62" i="7" s="1"/>
  <c r="K62" i="7" s="1"/>
  <c r="D86" i="7"/>
  <c r="H86" i="7" s="1"/>
  <c r="K86" i="7" s="1"/>
  <c r="D298" i="7"/>
  <c r="H298" i="7" s="1"/>
  <c r="K298" i="7" s="1"/>
  <c r="D281" i="7"/>
  <c r="H281" i="7" s="1"/>
  <c r="K281" i="7" s="1"/>
  <c r="D267" i="7"/>
  <c r="H267" i="7" s="1"/>
  <c r="K267" i="7" s="1"/>
  <c r="D311" i="7"/>
  <c r="H311" i="7" s="1"/>
  <c r="K311" i="7" s="1"/>
  <c r="D316" i="7"/>
  <c r="H316" i="7" s="1"/>
  <c r="K316" i="7" s="1"/>
  <c r="D273" i="7"/>
  <c r="H273" i="7" s="1"/>
  <c r="K273" i="7" s="1"/>
  <c r="D20" i="7"/>
  <c r="H20" i="7" s="1"/>
  <c r="K20" i="7" s="1"/>
  <c r="D279" i="7"/>
  <c r="H279" i="7" s="1"/>
  <c r="K279" i="7" s="1"/>
  <c r="D264" i="7"/>
  <c r="H264" i="7" s="1"/>
  <c r="K264" i="7" s="1"/>
  <c r="D259" i="7"/>
  <c r="H259" i="7" s="1"/>
  <c r="K259" i="7" s="1"/>
  <c r="D150" i="7"/>
  <c r="H150" i="7" s="1"/>
  <c r="K150" i="7" s="1"/>
  <c r="D327" i="7"/>
  <c r="H327" i="7" s="1"/>
  <c r="K327" i="7" s="1"/>
  <c r="D121" i="7"/>
  <c r="H121" i="7" s="1"/>
  <c r="K121" i="7" s="1"/>
  <c r="D249" i="7"/>
  <c r="H249" i="7" s="1"/>
  <c r="K249" i="7" s="1"/>
  <c r="D363" i="7"/>
  <c r="H363" i="7" s="1"/>
  <c r="K363" i="7" s="1"/>
  <c r="D162" i="7"/>
  <c r="H162" i="7" s="1"/>
  <c r="K162" i="7" s="1"/>
  <c r="D364" i="7"/>
  <c r="H364" i="7" s="1"/>
  <c r="K364" i="7" s="1"/>
  <c r="D18" i="7"/>
  <c r="H18" i="7" s="1"/>
  <c r="K18" i="7" s="1"/>
  <c r="D286" i="7"/>
  <c r="H286" i="7" s="1"/>
  <c r="K286" i="7" s="1"/>
  <c r="D58" i="7"/>
  <c r="H58" i="7" s="1"/>
  <c r="K58" i="7" s="1"/>
  <c r="D25" i="7"/>
  <c r="H25" i="7" s="1"/>
  <c r="K25" i="7" s="1"/>
  <c r="D49" i="7"/>
  <c r="H49" i="7" s="1"/>
  <c r="K49" i="7" s="1"/>
  <c r="D163" i="7"/>
  <c r="H163" i="7" s="1"/>
  <c r="K163" i="7" s="1"/>
  <c r="D130" i="7"/>
  <c r="H130" i="7" s="1"/>
  <c r="K130" i="7" s="1"/>
  <c r="D200" i="7"/>
  <c r="H200" i="7" s="1"/>
  <c r="K200" i="7" s="1"/>
  <c r="D215" i="7"/>
  <c r="H215" i="7" s="1"/>
  <c r="K215" i="7" s="1"/>
  <c r="D27" i="7"/>
  <c r="H27" i="7" s="1"/>
  <c r="K27" i="7" s="1"/>
  <c r="D19" i="7"/>
  <c r="H19" i="7" s="1"/>
  <c r="K19" i="7" s="1"/>
  <c r="D195" i="7"/>
  <c r="H195" i="7" s="1"/>
  <c r="K195" i="7" s="1"/>
  <c r="D217" i="7"/>
  <c r="H217" i="7" s="1"/>
  <c r="K217" i="7" s="1"/>
  <c r="D182" i="7"/>
  <c r="H182" i="7" s="1"/>
  <c r="K182" i="7" s="1"/>
  <c r="D210" i="7"/>
  <c r="H210" i="7" s="1"/>
  <c r="K210" i="7" s="1"/>
  <c r="D34" i="7"/>
  <c r="H34" i="7" s="1"/>
  <c r="K34" i="7" s="1"/>
  <c r="D98" i="7"/>
  <c r="H98" i="7" s="1"/>
  <c r="K98" i="7" s="1"/>
  <c r="D283" i="7"/>
  <c r="H283" i="7" s="1"/>
  <c r="K283" i="7" s="1"/>
  <c r="D360" i="7"/>
  <c r="H360" i="7" s="1"/>
  <c r="K360" i="7" s="1"/>
  <c r="D160" i="7"/>
  <c r="H160" i="7" s="1"/>
  <c r="K160" i="7" s="1"/>
  <c r="D241" i="7"/>
  <c r="H241" i="7" s="1"/>
  <c r="K241" i="7" s="1"/>
  <c r="D31" i="7"/>
  <c r="H31" i="7" s="1"/>
  <c r="K31" i="7" s="1"/>
  <c r="D366" i="7"/>
  <c r="H366" i="7" s="1"/>
  <c r="K366" i="7" s="1"/>
  <c r="D54" i="7"/>
  <c r="H54" i="7" s="1"/>
  <c r="K54" i="7" s="1"/>
  <c r="D4" i="7"/>
  <c r="H4" i="7" s="1"/>
  <c r="K4" i="7" s="1"/>
  <c r="D102" i="7"/>
  <c r="H102" i="7" s="1"/>
  <c r="K102" i="7" s="1"/>
  <c r="D331" i="7"/>
  <c r="H331" i="7" s="1"/>
  <c r="K331" i="7" s="1"/>
  <c r="D12" i="7"/>
  <c r="H12" i="7" s="1"/>
  <c r="K12" i="7" s="1"/>
  <c r="D63" i="7"/>
  <c r="H63" i="7" s="1"/>
  <c r="K63" i="7" s="1"/>
  <c r="D218" i="7"/>
  <c r="H218" i="7" s="1"/>
  <c r="K218" i="7" s="1"/>
  <c r="D205" i="7"/>
  <c r="H205" i="7" s="1"/>
  <c r="K205" i="7" s="1"/>
  <c r="D211" i="7"/>
  <c r="H211" i="7" s="1"/>
  <c r="K211" i="7" s="1"/>
  <c r="D66" i="7"/>
  <c r="H66" i="7" s="1"/>
  <c r="K66" i="7" s="1"/>
  <c r="D57" i="7"/>
  <c r="H57" i="7" s="1"/>
  <c r="K57" i="7" s="1"/>
  <c r="D77" i="7"/>
  <c r="H77" i="7" s="1"/>
  <c r="K77" i="7" s="1"/>
  <c r="D240" i="7"/>
  <c r="H240" i="7" s="1"/>
  <c r="K240" i="7" s="1"/>
  <c r="D204" i="7"/>
  <c r="H204" i="7" s="1"/>
  <c r="K204" i="7" s="1"/>
  <c r="D40" i="7"/>
  <c r="H40" i="7" s="1"/>
  <c r="K40" i="7" s="1"/>
  <c r="D117" i="7"/>
  <c r="H117" i="7" s="1"/>
  <c r="K117" i="7" s="1"/>
  <c r="D48" i="7"/>
  <c r="H48" i="7" s="1"/>
  <c r="K48" i="7" s="1"/>
  <c r="D224" i="7"/>
  <c r="H224" i="7" s="1"/>
  <c r="K224" i="7" s="1"/>
  <c r="D41" i="7"/>
  <c r="H41" i="7" s="1"/>
  <c r="K41" i="7" s="1"/>
  <c r="D247" i="7"/>
  <c r="H247" i="7" s="1"/>
  <c r="K247" i="7" s="1"/>
  <c r="D282" i="7"/>
  <c r="H282" i="7" s="1"/>
  <c r="K282" i="7" s="1"/>
  <c r="D265" i="7"/>
  <c r="H265" i="7" s="1"/>
  <c r="K265" i="7" s="1"/>
  <c r="D358" i="7"/>
  <c r="H358" i="7" s="1"/>
  <c r="K358" i="7" s="1"/>
  <c r="D367" i="7"/>
  <c r="H367" i="7" s="1"/>
  <c r="K367" i="7" s="1"/>
  <c r="D257" i="7"/>
  <c r="H257" i="7" s="1"/>
  <c r="K257" i="7" s="1"/>
  <c r="D269" i="7"/>
  <c r="H269" i="7" s="1"/>
  <c r="K269" i="7" s="1"/>
  <c r="D352" i="7"/>
  <c r="H352" i="7" s="1"/>
  <c r="K352" i="7" s="1"/>
  <c r="D178" i="7"/>
  <c r="H178" i="7" s="1"/>
  <c r="K178" i="7" s="1"/>
  <c r="D164" i="7"/>
  <c r="H164" i="7" s="1"/>
  <c r="K164" i="7" s="1"/>
  <c r="D208" i="7"/>
  <c r="H208" i="7" s="1"/>
  <c r="K208" i="7" s="1"/>
  <c r="D294" i="7"/>
  <c r="H294" i="7" s="1"/>
  <c r="K294" i="7" s="1"/>
  <c r="D37" i="7"/>
  <c r="H37" i="7" s="1"/>
  <c r="K37" i="7" s="1"/>
  <c r="D304" i="7"/>
  <c r="H304" i="7" s="1"/>
  <c r="K304" i="7" s="1"/>
  <c r="D100" i="7"/>
  <c r="H100" i="7" s="1"/>
  <c r="K100" i="7" s="1"/>
  <c r="D111" i="7"/>
  <c r="H111" i="7" s="1"/>
  <c r="K111" i="7" s="1"/>
  <c r="D246" i="7"/>
  <c r="H246" i="7" s="1"/>
  <c r="K246" i="7" s="1"/>
  <c r="D78" i="7"/>
  <c r="H78" i="7" s="1"/>
  <c r="K78" i="7" s="1"/>
  <c r="D214" i="7"/>
  <c r="H214" i="7" s="1"/>
  <c r="K214" i="7" s="1"/>
  <c r="D64" i="7"/>
  <c r="H64" i="7" s="1"/>
  <c r="K64" i="7" s="1"/>
  <c r="D88" i="7"/>
  <c r="H88" i="7" s="1"/>
  <c r="K88" i="7" s="1"/>
  <c r="D61" i="7"/>
  <c r="H61" i="7" s="1"/>
  <c r="K61" i="7" s="1"/>
  <c r="D213" i="7"/>
  <c r="H213" i="7" s="1"/>
  <c r="K213" i="7" s="1"/>
  <c r="D254" i="7"/>
  <c r="H254" i="7" s="1"/>
  <c r="K254" i="7" s="1"/>
  <c r="D250" i="7"/>
  <c r="H250" i="7" s="1"/>
  <c r="K250" i="7" s="1"/>
  <c r="D79" i="7"/>
  <c r="H79" i="7" s="1"/>
  <c r="K79" i="7" s="1"/>
  <c r="D347" i="7"/>
  <c r="H347" i="7" s="1"/>
  <c r="K347" i="7" s="1"/>
  <c r="D272" i="7"/>
  <c r="H272" i="7" s="1"/>
  <c r="K272" i="7" s="1"/>
  <c r="D179" i="7"/>
  <c r="H179" i="7" s="1"/>
  <c r="K179" i="7" s="1"/>
  <c r="D339" i="7"/>
  <c r="H339" i="7" s="1"/>
  <c r="K339" i="7" s="1"/>
  <c r="D128" i="7"/>
  <c r="H128" i="7" s="1"/>
  <c r="K128" i="7" s="1"/>
  <c r="D134" i="7"/>
  <c r="H134" i="7" s="1"/>
  <c r="K134" i="7" s="1"/>
  <c r="D232" i="7"/>
  <c r="H232" i="7" s="1"/>
  <c r="K232" i="7" s="1"/>
  <c r="D149" i="7"/>
  <c r="H149" i="7" s="1"/>
  <c r="K149" i="7" s="1"/>
  <c r="D152" i="7"/>
  <c r="H152" i="7" s="1"/>
  <c r="K152" i="7" s="1"/>
  <c r="D5" i="7"/>
  <c r="H5" i="7" s="1"/>
  <c r="K5" i="7" s="1"/>
  <c r="D194" i="7"/>
  <c r="H194" i="7" s="1"/>
  <c r="K194" i="7" s="1"/>
  <c r="D72" i="7"/>
  <c r="H72" i="7" s="1"/>
  <c r="K72" i="7" s="1"/>
  <c r="D181" i="7"/>
  <c r="H181" i="7" s="1"/>
  <c r="K181" i="7" s="1"/>
  <c r="D116" i="7"/>
  <c r="H116" i="7" s="1"/>
  <c r="K116" i="7" s="1"/>
  <c r="D73" i="7"/>
  <c r="H73" i="7" s="1"/>
  <c r="K73" i="7" s="1"/>
  <c r="D132" i="7"/>
  <c r="H132" i="7" s="1"/>
  <c r="K132" i="7" s="1"/>
  <c r="D170" i="7"/>
  <c r="H170" i="7" s="1"/>
  <c r="K170" i="7" s="1"/>
  <c r="D219" i="7"/>
  <c r="H219" i="7" s="1"/>
  <c r="K219" i="7" s="1"/>
  <c r="D92" i="7"/>
  <c r="H92" i="7" s="1"/>
  <c r="K92" i="7" s="1"/>
  <c r="D36" i="7"/>
  <c r="H36" i="7" s="1"/>
  <c r="K36" i="7" s="1"/>
  <c r="D138" i="7"/>
  <c r="H138" i="7" s="1"/>
  <c r="K138" i="7" s="1"/>
  <c r="D133" i="7"/>
  <c r="H133" i="7" s="1"/>
  <c r="K133" i="7" s="1"/>
  <c r="D266" i="7"/>
  <c r="H266" i="7" s="1"/>
  <c r="K266" i="7" s="1"/>
  <c r="D93" i="7"/>
  <c r="H93" i="7" s="1"/>
  <c r="K93" i="7" s="1"/>
  <c r="D302" i="7"/>
  <c r="H302" i="7" s="1"/>
  <c r="K302" i="7" s="1"/>
  <c r="D349" i="7"/>
  <c r="H349" i="7" s="1"/>
  <c r="K349" i="7" s="1"/>
  <c r="D151" i="7"/>
  <c r="H151" i="7" s="1"/>
  <c r="K151" i="7" s="1"/>
  <c r="D341" i="7"/>
  <c r="H341" i="7" s="1"/>
  <c r="K341" i="7" s="1"/>
  <c r="D221" i="7"/>
  <c r="H221" i="7" s="1"/>
  <c r="K221" i="7" s="1"/>
  <c r="D147" i="7"/>
  <c r="H147" i="7" s="1"/>
  <c r="K147" i="7" s="1"/>
  <c r="D131" i="7"/>
  <c r="H131" i="7" s="1"/>
  <c r="K131" i="7" s="1"/>
  <c r="D212" i="7"/>
  <c r="H212" i="7" s="1"/>
  <c r="K212" i="7" s="1"/>
  <c r="D225" i="7"/>
  <c r="H225" i="7" s="1"/>
  <c r="K225" i="7" s="1"/>
  <c r="D180" i="7"/>
  <c r="H180" i="7" s="1"/>
  <c r="K180" i="7" s="1"/>
  <c r="D38" i="7"/>
  <c r="H38" i="7" s="1"/>
  <c r="K38" i="7" s="1"/>
  <c r="D95" i="7"/>
  <c r="H95" i="7" s="1"/>
  <c r="K95" i="7" s="1"/>
  <c r="D186" i="7"/>
  <c r="H186" i="7" s="1"/>
  <c r="K186" i="7" s="1"/>
  <c r="D183" i="7"/>
  <c r="H183" i="7" s="1"/>
  <c r="K183" i="7" s="1"/>
  <c r="D223" i="7"/>
  <c r="H223" i="7" s="1"/>
  <c r="K223" i="7" s="1"/>
  <c r="D167" i="7"/>
  <c r="H167" i="7" s="1"/>
  <c r="K167" i="7" s="1"/>
  <c r="D127" i="7"/>
  <c r="H127" i="7" s="1"/>
  <c r="K127" i="7" s="1"/>
  <c r="D233" i="7"/>
  <c r="H233" i="7" s="1"/>
  <c r="K233" i="7" s="1"/>
  <c r="D340" i="7"/>
  <c r="H340" i="7" s="1"/>
  <c r="K340" i="7" s="1"/>
  <c r="D11" i="7"/>
  <c r="H11" i="7" s="1"/>
  <c r="K11" i="7" s="1"/>
  <c r="D39" i="7"/>
  <c r="H39" i="7" s="1"/>
  <c r="K39" i="7" s="1"/>
  <c r="D101" i="7"/>
  <c r="H101" i="7" s="1"/>
  <c r="K101" i="7" s="1"/>
  <c r="D177" i="7"/>
  <c r="H177" i="7" s="1"/>
  <c r="K177" i="7" s="1"/>
  <c r="D83" i="7"/>
  <c r="H83" i="7" s="1"/>
  <c r="K83" i="7" s="1"/>
  <c r="D87" i="7"/>
  <c r="H87" i="7" s="1"/>
  <c r="K87" i="7" s="1"/>
  <c r="D203" i="7"/>
  <c r="H203" i="7" s="1"/>
  <c r="K203" i="7" s="1"/>
  <c r="D104" i="7"/>
  <c r="H104" i="7" s="1"/>
  <c r="K104" i="7" s="1"/>
  <c r="D56" i="7"/>
  <c r="H56" i="7" s="1"/>
  <c r="K56" i="7" s="1"/>
  <c r="D89" i="7"/>
  <c r="H89" i="7" s="1"/>
  <c r="K89" i="7" s="1"/>
  <c r="D238" i="7"/>
  <c r="H238" i="7" s="1"/>
  <c r="K238" i="7" s="1"/>
  <c r="D99" i="7"/>
  <c r="H99" i="7" s="1"/>
  <c r="K99" i="7" s="1"/>
  <c r="D161" i="7"/>
  <c r="H161" i="7" s="1"/>
  <c r="K161" i="7" s="1"/>
  <c r="D29" i="7"/>
  <c r="H29" i="7" s="1"/>
  <c r="K29" i="7" s="1"/>
  <c r="D359" i="7"/>
  <c r="H359" i="7" s="1"/>
  <c r="K359" i="7" s="1"/>
  <c r="D81" i="7"/>
  <c r="H81" i="7" s="1"/>
  <c r="K81" i="7" s="1"/>
  <c r="D142" i="7"/>
  <c r="H142" i="7" s="1"/>
  <c r="K142" i="7" s="1"/>
  <c r="D346" i="7"/>
  <c r="H346" i="7" s="1"/>
  <c r="K346" i="7" s="1"/>
  <c r="D228" i="7"/>
  <c r="H228" i="7" s="1"/>
  <c r="K228" i="7" s="1"/>
  <c r="D206" i="7"/>
  <c r="H206" i="7" s="1"/>
  <c r="K206" i="7" s="1"/>
  <c r="D196" i="7"/>
  <c r="H196" i="7" s="1"/>
  <c r="K196" i="7" s="1"/>
  <c r="D174" i="7"/>
  <c r="H174" i="7" s="1"/>
  <c r="K174" i="7" s="1"/>
  <c r="D139" i="7"/>
  <c r="H139" i="7" s="1"/>
  <c r="K139" i="7" s="1"/>
  <c r="D43" i="7"/>
  <c r="H43" i="7" s="1"/>
  <c r="K43" i="7" s="1"/>
  <c r="D59" i="7"/>
  <c r="H59" i="7" s="1"/>
  <c r="K59" i="7" s="1"/>
  <c r="D109" i="7"/>
  <c r="H109" i="7" s="1"/>
  <c r="K109" i="7" s="1"/>
  <c r="D84" i="7"/>
  <c r="H84" i="7" s="1"/>
  <c r="K84" i="7" s="1"/>
  <c r="D222" i="7"/>
  <c r="H222" i="7" s="1"/>
  <c r="K222" i="7" s="1"/>
  <c r="D106" i="7"/>
  <c r="H106" i="7" s="1"/>
  <c r="K106" i="7" s="1"/>
  <c r="D107" i="7"/>
  <c r="H107" i="7" s="1"/>
  <c r="K107" i="7" s="1"/>
  <c r="D209" i="7"/>
  <c r="H209" i="7" s="1"/>
  <c r="K209" i="7" s="1"/>
  <c r="D229" i="7"/>
  <c r="H229" i="7" s="1"/>
  <c r="K229" i="7" s="1"/>
  <c r="D207" i="7"/>
  <c r="H207" i="7" s="1"/>
  <c r="K207" i="7" s="1"/>
  <c r="D362" i="7"/>
  <c r="H362" i="7" s="1"/>
  <c r="K362" i="7" s="1"/>
  <c r="D345" i="7"/>
  <c r="H345" i="7" s="1"/>
  <c r="K345" i="7" s="1"/>
  <c r="D355" i="7"/>
  <c r="H355" i="7" s="1"/>
  <c r="K355" i="7" s="1"/>
  <c r="D292" i="7"/>
  <c r="H292" i="7" s="1"/>
  <c r="K292" i="7" s="1"/>
  <c r="D320" i="7"/>
  <c r="H320" i="7" s="1"/>
  <c r="K320" i="7" s="1"/>
  <c r="D261" i="7"/>
  <c r="H261" i="7" s="1"/>
  <c r="K261" i="7" s="1"/>
  <c r="D65" i="7"/>
  <c r="H65" i="7" s="1"/>
  <c r="K65" i="7" s="1"/>
  <c r="D125" i="7"/>
  <c r="H125" i="7" s="1"/>
  <c r="K125" i="7" s="1"/>
  <c r="D270" i="7"/>
  <c r="H270" i="7" s="1"/>
  <c r="K270" i="7" s="1"/>
  <c r="C416" i="7" l="1"/>
  <c r="G416" i="7" s="1"/>
  <c r="C457" i="7"/>
  <c r="G457" i="7" s="1"/>
  <c r="C421" i="7"/>
  <c r="G421" i="7" s="1"/>
  <c r="C419" i="7"/>
  <c r="G419" i="7" s="1"/>
  <c r="C498" i="7"/>
  <c r="G498" i="7" s="1"/>
  <c r="C467" i="7"/>
  <c r="G467" i="7" s="1"/>
  <c r="C504" i="7"/>
  <c r="G504" i="7" s="1"/>
  <c r="C432" i="7"/>
  <c r="G432" i="7" s="1"/>
  <c r="C382" i="7"/>
  <c r="G382" i="7" s="1"/>
  <c r="C676" i="7"/>
  <c r="G676" i="7" s="1"/>
  <c r="C714" i="7"/>
  <c r="G714" i="7" s="1"/>
  <c r="C570" i="7"/>
  <c r="G570" i="7" s="1"/>
  <c r="C662" i="7"/>
  <c r="G662" i="7" s="1"/>
  <c r="C529" i="7"/>
  <c r="G529" i="7" s="1"/>
  <c r="C633" i="7"/>
  <c r="G633" i="7" s="1"/>
  <c r="C721" i="7"/>
  <c r="G721" i="7" s="1"/>
  <c r="C695" i="7"/>
  <c r="G695" i="7" s="1"/>
  <c r="C524" i="7"/>
  <c r="G524" i="7" s="1"/>
  <c r="C614" i="7"/>
  <c r="G614" i="7" s="1"/>
  <c r="C630" i="7"/>
  <c r="G630" i="7" s="1"/>
  <c r="C556" i="7"/>
  <c r="G556" i="7" s="1"/>
  <c r="C549" i="7"/>
  <c r="G549" i="7" s="1"/>
  <c r="C547" i="7"/>
  <c r="G547" i="7" s="1"/>
  <c r="C411" i="7"/>
  <c r="G411" i="7" s="1"/>
  <c r="C649" i="7"/>
  <c r="G649" i="7" s="1"/>
  <c r="C511" i="7"/>
  <c r="G511" i="7" s="1"/>
  <c r="C377" i="7"/>
  <c r="G377" i="7" s="1"/>
  <c r="C642" i="7"/>
  <c r="G642" i="7" s="1"/>
  <c r="C374" i="7"/>
  <c r="G374" i="7" s="1"/>
  <c r="C393" i="7"/>
  <c r="G393" i="7" s="1"/>
  <c r="C415" i="7"/>
  <c r="G415" i="7" s="1"/>
  <c r="C502" i="7"/>
  <c r="G502" i="7" s="1"/>
  <c r="C506" i="7"/>
  <c r="G506" i="7" s="1"/>
  <c r="C463" i="7"/>
  <c r="G463" i="7" s="1"/>
  <c r="C440" i="7"/>
  <c r="G440" i="7" s="1"/>
  <c r="C404" i="7"/>
  <c r="G404" i="7" s="1"/>
  <c r="C375" i="7"/>
  <c r="G375" i="7" s="1"/>
  <c r="C731" i="7"/>
  <c r="G731" i="7" s="1"/>
  <c r="C704" i="7"/>
  <c r="G704" i="7" s="1"/>
  <c r="C562" i="7"/>
  <c r="G562" i="7" s="1"/>
  <c r="C653" i="7"/>
  <c r="G653" i="7" s="1"/>
  <c r="C521" i="7"/>
  <c r="G521" i="7" s="1"/>
  <c r="C624" i="7"/>
  <c r="G624" i="7" s="1"/>
  <c r="C701" i="7"/>
  <c r="G701" i="7" s="1"/>
  <c r="C646" i="7"/>
  <c r="G646" i="7" s="1"/>
  <c r="C727" i="7"/>
  <c r="G727" i="7" s="1"/>
  <c r="C606" i="7"/>
  <c r="G606" i="7" s="1"/>
  <c r="C613" i="7"/>
  <c r="G613" i="7" s="1"/>
  <c r="C516" i="7"/>
  <c r="G516" i="7" s="1"/>
  <c r="C533" i="7"/>
  <c r="G533" i="7" s="1"/>
  <c r="C595" i="7"/>
  <c r="G595" i="7" s="1"/>
  <c r="C454" i="7"/>
  <c r="G454" i="7" s="1"/>
  <c r="C561" i="7"/>
  <c r="G561" i="7" s="1"/>
  <c r="C627" i="7"/>
  <c r="G627" i="7" s="1"/>
  <c r="C589" i="7"/>
  <c r="G589" i="7" s="1"/>
  <c r="C501" i="7"/>
  <c r="G501" i="7" s="1"/>
  <c r="C435" i="7"/>
  <c r="G435" i="7" s="1"/>
  <c r="C456" i="7"/>
  <c r="G456" i="7" s="1"/>
  <c r="C437" i="7"/>
  <c r="G437" i="7" s="1"/>
  <c r="C418" i="7"/>
  <c r="G418" i="7" s="1"/>
  <c r="C485" i="7"/>
  <c r="G485" i="7" s="1"/>
  <c r="C476" i="7"/>
  <c r="G476" i="7" s="1"/>
  <c r="C376" i="7"/>
  <c r="G376" i="7" s="1"/>
  <c r="C483" i="7"/>
  <c r="G483" i="7" s="1"/>
  <c r="C475" i="7"/>
  <c r="G475" i="7" s="1"/>
  <c r="C723" i="7"/>
  <c r="G723" i="7" s="1"/>
  <c r="C694" i="7"/>
  <c r="G694" i="7" s="1"/>
  <c r="C554" i="7"/>
  <c r="G554" i="7" s="1"/>
  <c r="C644" i="7"/>
  <c r="G644" i="7" s="1"/>
  <c r="C513" i="7"/>
  <c r="G513" i="7" s="1"/>
  <c r="C616" i="7"/>
  <c r="G616" i="7" s="1"/>
  <c r="C679" i="7"/>
  <c r="G679" i="7" s="1"/>
  <c r="C733" i="7"/>
  <c r="G733" i="7" s="1"/>
  <c r="C673" i="7"/>
  <c r="G673" i="7" s="1"/>
  <c r="C598" i="7"/>
  <c r="G598" i="7" s="1"/>
  <c r="C597" i="7"/>
  <c r="G597" i="7" s="1"/>
  <c r="C705" i="7"/>
  <c r="G705" i="7" s="1"/>
  <c r="C517" i="7"/>
  <c r="G517" i="7" s="1"/>
  <c r="C603" i="7"/>
  <c r="G603" i="7" s="1"/>
  <c r="C397" i="7"/>
  <c r="G397" i="7" s="1"/>
  <c r="C543" i="7"/>
  <c r="G543" i="7" s="1"/>
  <c r="C548" i="7"/>
  <c r="G548" i="7" s="1"/>
  <c r="C480" i="7"/>
  <c r="G480" i="7" s="1"/>
  <c r="C537" i="7"/>
  <c r="G537" i="7" s="1"/>
  <c r="C372" i="7"/>
  <c r="G372" i="7" s="1"/>
  <c r="C392" i="7"/>
  <c r="G392" i="7" s="1"/>
  <c r="C409" i="7"/>
  <c r="G409" i="7" s="1"/>
  <c r="C405" i="7"/>
  <c r="G405" i="7" s="1"/>
  <c r="C430" i="7"/>
  <c r="G430" i="7" s="1"/>
  <c r="C461" i="7"/>
  <c r="G461" i="7" s="1"/>
  <c r="C500" i="7"/>
  <c r="G500" i="7" s="1"/>
  <c r="C396" i="7"/>
  <c r="G396" i="7" s="1"/>
  <c r="C420" i="7"/>
  <c r="G420" i="7" s="1"/>
  <c r="C715" i="7"/>
  <c r="G715" i="7" s="1"/>
  <c r="C682" i="7"/>
  <c r="G682" i="7" s="1"/>
  <c r="C546" i="7"/>
  <c r="G546" i="7" s="1"/>
  <c r="C634" i="7"/>
  <c r="G634" i="7" s="1"/>
  <c r="C572" i="7"/>
  <c r="G572" i="7" s="1"/>
  <c r="C608" i="7"/>
  <c r="G608" i="7" s="1"/>
  <c r="C660" i="7"/>
  <c r="G660" i="7" s="1"/>
  <c r="C711" i="7"/>
  <c r="G711" i="7" s="1"/>
  <c r="C628" i="7"/>
  <c r="G628" i="7" s="1"/>
  <c r="C590" i="7"/>
  <c r="G590" i="7" s="1"/>
  <c r="C581" i="7"/>
  <c r="G581" i="7" s="1"/>
  <c r="C637" i="7"/>
  <c r="G637" i="7" s="1"/>
  <c r="C728" i="7"/>
  <c r="G728" i="7" s="1"/>
  <c r="C539" i="7"/>
  <c r="G539" i="7" s="1"/>
  <c r="C399" i="7"/>
  <c r="G399" i="7" s="1"/>
  <c r="C703" i="7"/>
  <c r="G703" i="7" s="1"/>
  <c r="C666" i="7"/>
  <c r="G666" i="7" s="1"/>
  <c r="C578" i="7"/>
  <c r="G578" i="7" s="1"/>
  <c r="C573" i="7"/>
  <c r="G573" i="7" s="1"/>
  <c r="C465" i="7"/>
  <c r="G465" i="7" s="1"/>
  <c r="C436" i="7"/>
  <c r="G436" i="7" s="1"/>
  <c r="C408" i="7"/>
  <c r="G408" i="7" s="1"/>
  <c r="C427" i="7"/>
  <c r="G427" i="7" s="1"/>
  <c r="C489" i="7"/>
  <c r="G489" i="7" s="1"/>
  <c r="C460" i="7"/>
  <c r="G460" i="7" s="1"/>
  <c r="C414" i="7"/>
  <c r="G414" i="7" s="1"/>
  <c r="C371" i="7"/>
  <c r="G371" i="7" s="1"/>
  <c r="C395" i="7"/>
  <c r="G395" i="7" s="1"/>
  <c r="C707" i="7"/>
  <c r="G707" i="7" s="1"/>
  <c r="C672" i="7"/>
  <c r="G672" i="7" s="1"/>
  <c r="C538" i="7"/>
  <c r="G538" i="7" s="1"/>
  <c r="C625" i="7"/>
  <c r="G625" i="7" s="1"/>
  <c r="C532" i="7"/>
  <c r="G532" i="7" s="1"/>
  <c r="C600" i="7"/>
  <c r="G600" i="7" s="1"/>
  <c r="C641" i="7"/>
  <c r="G641" i="7" s="1"/>
  <c r="C689" i="7"/>
  <c r="G689" i="7" s="1"/>
  <c r="C730" i="7"/>
  <c r="G730" i="7" s="1"/>
  <c r="C582" i="7"/>
  <c r="G582" i="7" s="1"/>
  <c r="C565" i="7"/>
  <c r="G565" i="7" s="1"/>
  <c r="C729" i="7"/>
  <c r="G729" i="7" s="1"/>
  <c r="C706" i="7"/>
  <c r="G706" i="7" s="1"/>
  <c r="C531" i="7"/>
  <c r="G531" i="7" s="1"/>
  <c r="C370" i="7"/>
  <c r="G370" i="7" s="1"/>
  <c r="C708" i="7"/>
  <c r="G708" i="7" s="1"/>
  <c r="C652" i="7"/>
  <c r="G652" i="7" s="1"/>
  <c r="C671" i="7"/>
  <c r="G671" i="7" s="1"/>
  <c r="C401" i="7"/>
  <c r="G401" i="7" s="1"/>
  <c r="C429" i="7"/>
  <c r="G429" i="7" s="1"/>
  <c r="C458" i="7"/>
  <c r="G458" i="7" s="1"/>
  <c r="C391" i="7"/>
  <c r="G391" i="7" s="1"/>
  <c r="C425" i="7"/>
  <c r="G425" i="7" s="1"/>
  <c r="C431" i="7"/>
  <c r="G431" i="7" s="1"/>
  <c r="C493" i="7"/>
  <c r="G493" i="7" s="1"/>
  <c r="C486" i="7"/>
  <c r="G486" i="7" s="1"/>
  <c r="C413" i="7"/>
  <c r="G413" i="7" s="1"/>
  <c r="C699" i="7"/>
  <c r="G699" i="7" s="1"/>
  <c r="C663" i="7"/>
  <c r="G663" i="7" s="1"/>
  <c r="C530" i="7"/>
  <c r="G530" i="7" s="1"/>
  <c r="C617" i="7"/>
  <c r="G617" i="7" s="1"/>
  <c r="C717" i="7"/>
  <c r="G717" i="7" s="1"/>
  <c r="C592" i="7"/>
  <c r="G592" i="7" s="1"/>
  <c r="C623" i="7"/>
  <c r="G623" i="7" s="1"/>
  <c r="C669" i="7"/>
  <c r="G669" i="7" s="1"/>
  <c r="C720" i="7"/>
  <c r="G720" i="7" s="1"/>
  <c r="C574" i="7"/>
  <c r="G574" i="7" s="1"/>
  <c r="C557" i="7"/>
  <c r="G557" i="7" s="1"/>
  <c r="C719" i="7"/>
  <c r="G719" i="7" s="1"/>
  <c r="C686" i="7"/>
  <c r="G686" i="7" s="1"/>
  <c r="C587" i="7"/>
  <c r="G587" i="7" s="1"/>
  <c r="C670" i="7"/>
  <c r="G670" i="7" s="1"/>
  <c r="C555" i="7"/>
  <c r="G555" i="7" s="1"/>
  <c r="C503" i="7"/>
  <c r="G503" i="7" s="1"/>
  <c r="C512" i="7"/>
  <c r="G512" i="7" s="1"/>
  <c r="C464" i="7"/>
  <c r="G464" i="7" s="1"/>
  <c r="C428" i="7"/>
  <c r="G428" i="7" s="1"/>
  <c r="C450" i="7"/>
  <c r="G450" i="7" s="1"/>
  <c r="C477" i="7"/>
  <c r="G477" i="7" s="1"/>
  <c r="C424" i="7"/>
  <c r="G424" i="7" s="1"/>
  <c r="C434" i="7"/>
  <c r="G434" i="7" s="1"/>
  <c r="C407" i="7"/>
  <c r="G407" i="7" s="1"/>
  <c r="C499" i="7"/>
  <c r="G499" i="7" s="1"/>
  <c r="C459" i="7"/>
  <c r="G459" i="7" s="1"/>
  <c r="C691" i="7"/>
  <c r="G691" i="7" s="1"/>
  <c r="C654" i="7"/>
  <c r="G654" i="7" s="1"/>
  <c r="C522" i="7"/>
  <c r="G522" i="7" s="1"/>
  <c r="C609" i="7"/>
  <c r="G609" i="7" s="1"/>
  <c r="C664" i="7"/>
  <c r="G664" i="7" s="1"/>
  <c r="C584" i="7"/>
  <c r="G584" i="7" s="1"/>
  <c r="C607" i="7"/>
  <c r="G607" i="7" s="1"/>
  <c r="C650" i="7"/>
  <c r="G650" i="7" s="1"/>
  <c r="C710" i="7"/>
  <c r="G710" i="7" s="1"/>
  <c r="C566" i="7"/>
  <c r="G566" i="7" s="1"/>
  <c r="C541" i="7"/>
  <c r="G541" i="7" s="1"/>
  <c r="C709" i="7"/>
  <c r="G709" i="7" s="1"/>
  <c r="C665" i="7"/>
  <c r="G665" i="7" s="1"/>
  <c r="C523" i="7"/>
  <c r="G523" i="7" s="1"/>
  <c r="C448" i="7"/>
  <c r="G448" i="7" s="1"/>
  <c r="C518" i="7"/>
  <c r="G518" i="7" s="1"/>
  <c r="C586" i="7"/>
  <c r="G586" i="7" s="1"/>
  <c r="C588" i="7"/>
  <c r="G588" i="7" s="1"/>
  <c r="C400" i="7"/>
  <c r="G400" i="7" s="1"/>
  <c r="C422" i="7"/>
  <c r="G422" i="7" s="1"/>
  <c r="C388" i="7"/>
  <c r="G388" i="7" s="1"/>
  <c r="C494" i="7"/>
  <c r="G494" i="7" s="1"/>
  <c r="C394" i="7"/>
  <c r="G394" i="7" s="1"/>
  <c r="C412" i="7"/>
  <c r="G412" i="7" s="1"/>
  <c r="C492" i="7"/>
  <c r="G492" i="7" s="1"/>
  <c r="C484" i="7"/>
  <c r="G484" i="7" s="1"/>
  <c r="C451" i="7"/>
  <c r="G451" i="7" s="1"/>
  <c r="C683" i="7"/>
  <c r="G683" i="7" s="1"/>
  <c r="C645" i="7"/>
  <c r="G645" i="7" s="1"/>
  <c r="C514" i="7"/>
  <c r="G514" i="7" s="1"/>
  <c r="C601" i="7"/>
  <c r="G601" i="7" s="1"/>
  <c r="C722" i="7"/>
  <c r="G722" i="7" s="1"/>
  <c r="C576" i="7"/>
  <c r="G576" i="7" s="1"/>
  <c r="C591" i="7"/>
  <c r="G591" i="7" s="1"/>
  <c r="C632" i="7"/>
  <c r="G632" i="7" s="1"/>
  <c r="C698" i="7"/>
  <c r="G698" i="7" s="1"/>
  <c r="C558" i="7"/>
  <c r="G558" i="7" s="1"/>
  <c r="C525" i="7"/>
  <c r="G525" i="7" s="1"/>
  <c r="C697" i="7"/>
  <c r="G697" i="7" s="1"/>
  <c r="C647" i="7"/>
  <c r="G647" i="7" s="1"/>
  <c r="C507" i="7"/>
  <c r="G507" i="7" s="1"/>
  <c r="C519" i="7"/>
  <c r="G519" i="7" s="1"/>
  <c r="C631" i="7"/>
  <c r="G631" i="7" s="1"/>
  <c r="C726" i="7"/>
  <c r="G726" i="7" s="1"/>
  <c r="C611" i="7"/>
  <c r="G611" i="7" s="1"/>
  <c r="C446" i="7"/>
  <c r="G446" i="7" s="1"/>
  <c r="C462" i="7"/>
  <c r="G462" i="7" s="1"/>
  <c r="C398" i="7"/>
  <c r="G398" i="7" s="1"/>
  <c r="C369" i="7"/>
  <c r="G369" i="7" s="1"/>
  <c r="C471" i="7"/>
  <c r="G471" i="7" s="1"/>
  <c r="C473" i="7"/>
  <c r="G473" i="7" s="1"/>
  <c r="C406" i="7"/>
  <c r="G406" i="7" s="1"/>
  <c r="C488" i="7"/>
  <c r="G488" i="7" s="1"/>
  <c r="C381" i="7"/>
  <c r="G381" i="7" s="1"/>
  <c r="C675" i="7"/>
  <c r="G675" i="7" s="1"/>
  <c r="C636" i="7"/>
  <c r="G636" i="7" s="1"/>
  <c r="C564" i="7"/>
  <c r="G564" i="7" s="1"/>
  <c r="C593" i="7"/>
  <c r="G593" i="7" s="1"/>
  <c r="C712" i="7"/>
  <c r="G712" i="7" s="1"/>
  <c r="C568" i="7"/>
  <c r="G568" i="7" s="1"/>
  <c r="C583" i="7"/>
  <c r="G583" i="7" s="1"/>
  <c r="C615" i="7"/>
  <c r="G615" i="7" s="1"/>
  <c r="C688" i="7"/>
  <c r="G688" i="7" s="1"/>
  <c r="C550" i="7"/>
  <c r="G550" i="7" s="1"/>
  <c r="C509" i="7"/>
  <c r="G509" i="7" s="1"/>
  <c r="C687" i="7"/>
  <c r="G687" i="7" s="1"/>
  <c r="C629" i="7"/>
  <c r="G629" i="7" s="1"/>
  <c r="C579" i="7"/>
  <c r="G579" i="7" s="1"/>
  <c r="C445" i="7"/>
  <c r="G445" i="7" s="1"/>
  <c r="C536" i="7"/>
  <c r="G536" i="7" s="1"/>
  <c r="C681" i="7"/>
  <c r="G681" i="7" s="1"/>
  <c r="C474" i="7"/>
  <c r="G474" i="7" s="1"/>
  <c r="C622" i="7"/>
  <c r="G622" i="7" s="1"/>
  <c r="C439" i="7"/>
  <c r="G439" i="7" s="1"/>
  <c r="C444" i="7"/>
  <c r="G444" i="7" s="1"/>
  <c r="C402" i="7"/>
  <c r="G402" i="7" s="1"/>
  <c r="C496" i="7"/>
  <c r="G496" i="7" s="1"/>
  <c r="C387" i="7"/>
  <c r="G387" i="7" s="1"/>
  <c r="C472" i="7"/>
  <c r="G472" i="7" s="1"/>
  <c r="C389" i="7"/>
  <c r="G389" i="7" s="1"/>
  <c r="C478" i="7"/>
  <c r="G478" i="7" s="1"/>
  <c r="C403" i="7"/>
  <c r="G403" i="7" s="1"/>
  <c r="C732" i="7"/>
  <c r="G732" i="7" s="1"/>
  <c r="C667" i="7"/>
  <c r="G667" i="7" s="1"/>
  <c r="C626" i="7"/>
  <c r="G626" i="7" s="1"/>
  <c r="C655" i="7"/>
  <c r="G655" i="7" s="1"/>
  <c r="C585" i="7"/>
  <c r="G585" i="7" s="1"/>
  <c r="C702" i="7"/>
  <c r="G702" i="7" s="1"/>
  <c r="C560" i="7"/>
  <c r="G560" i="7" s="1"/>
  <c r="C567" i="7"/>
  <c r="G567" i="7" s="1"/>
  <c r="C599" i="7"/>
  <c r="G599" i="7" s="1"/>
  <c r="C678" i="7"/>
  <c r="G678" i="7" s="1"/>
  <c r="C542" i="7"/>
  <c r="G542" i="7" s="1"/>
  <c r="C718" i="7"/>
  <c r="G718" i="7" s="1"/>
  <c r="C677" i="7"/>
  <c r="G677" i="7" s="1"/>
  <c r="C612" i="7"/>
  <c r="G612" i="7" s="1"/>
  <c r="C515" i="7"/>
  <c r="G515" i="7" s="1"/>
  <c r="C379" i="7"/>
  <c r="G379" i="7" s="1"/>
  <c r="C643" i="7"/>
  <c r="G643" i="7" s="1"/>
  <c r="C621" i="7"/>
  <c r="G621" i="7" s="1"/>
  <c r="C520" i="7"/>
  <c r="G520" i="7" s="1"/>
  <c r="C433" i="7"/>
  <c r="G433" i="7" s="1"/>
  <c r="C684" i="7"/>
  <c r="G684" i="7" s="1"/>
  <c r="C596" i="7"/>
  <c r="G596" i="7" s="1"/>
  <c r="C438" i="7"/>
  <c r="G438" i="7" s="1"/>
  <c r="C443" i="7"/>
  <c r="G443" i="7" s="1"/>
  <c r="C449" i="7"/>
  <c r="G449" i="7" s="1"/>
  <c r="C368" i="7"/>
  <c r="G368" i="7" s="1"/>
  <c r="C470" i="7"/>
  <c r="G470" i="7" s="1"/>
  <c r="C455" i="7"/>
  <c r="G455" i="7" s="1"/>
  <c r="C378" i="7"/>
  <c r="G378" i="7" s="1"/>
  <c r="C386" i="7"/>
  <c r="G386" i="7" s="1"/>
  <c r="C380" i="7"/>
  <c r="G380" i="7" s="1"/>
  <c r="C724" i="7"/>
  <c r="G724" i="7" s="1"/>
  <c r="C659" i="7"/>
  <c r="G659" i="7" s="1"/>
  <c r="C618" i="7"/>
  <c r="G618" i="7" s="1"/>
  <c r="C725" i="7"/>
  <c r="G725" i="7" s="1"/>
  <c r="C577" i="7"/>
  <c r="G577" i="7" s="1"/>
  <c r="C690" i="7"/>
  <c r="G690" i="7" s="1"/>
  <c r="C552" i="7"/>
  <c r="G552" i="7" s="1"/>
  <c r="C551" i="7"/>
  <c r="G551" i="7" s="1"/>
  <c r="C575" i="7"/>
  <c r="G575" i="7" s="1"/>
  <c r="C668" i="7"/>
  <c r="G668" i="7" s="1"/>
  <c r="C534" i="7"/>
  <c r="G534" i="7" s="1"/>
  <c r="C696" i="7"/>
  <c r="G696" i="7" s="1"/>
  <c r="C657" i="7"/>
  <c r="G657" i="7" s="1"/>
  <c r="C580" i="7"/>
  <c r="G580" i="7" s="1"/>
  <c r="C571" i="7"/>
  <c r="G571" i="7" s="1"/>
  <c r="C602" i="7"/>
  <c r="G602" i="7" s="1"/>
  <c r="C656" i="7"/>
  <c r="G656" i="7" s="1"/>
  <c r="C692" i="7"/>
  <c r="G692" i="7" s="1"/>
  <c r="C648" i="7"/>
  <c r="G648" i="7" s="1"/>
  <c r="C442" i="7"/>
  <c r="G442" i="7" s="1"/>
  <c r="C469" i="7"/>
  <c r="G469" i="7" s="1"/>
  <c r="C385" i="7"/>
  <c r="G385" i="7" s="1"/>
  <c r="C490" i="7"/>
  <c r="G490" i="7" s="1"/>
  <c r="C491" i="7"/>
  <c r="G491" i="7" s="1"/>
  <c r="C383" i="7"/>
  <c r="G383" i="7" s="1"/>
  <c r="C479" i="7"/>
  <c r="G479" i="7" s="1"/>
  <c r="C452" i="7"/>
  <c r="G452" i="7" s="1"/>
  <c r="C716" i="7"/>
  <c r="G716" i="7" s="1"/>
  <c r="C651" i="7"/>
  <c r="G651" i="7" s="1"/>
  <c r="C610" i="7"/>
  <c r="G610" i="7" s="1"/>
  <c r="C713" i="7"/>
  <c r="G713" i="7" s="1"/>
  <c r="C569" i="7"/>
  <c r="G569" i="7" s="1"/>
  <c r="C680" i="7"/>
  <c r="G680" i="7" s="1"/>
  <c r="C544" i="7"/>
  <c r="G544" i="7" s="1"/>
  <c r="C535" i="7"/>
  <c r="G535" i="7" s="1"/>
  <c r="C559" i="7"/>
  <c r="G559" i="7" s="1"/>
  <c r="C658" i="7"/>
  <c r="G658" i="7" s="1"/>
  <c r="C526" i="7"/>
  <c r="G526" i="7" s="1"/>
  <c r="C674" i="7"/>
  <c r="G674" i="7" s="1"/>
  <c r="C639" i="7"/>
  <c r="G639" i="7" s="1"/>
  <c r="C540" i="7"/>
  <c r="G540" i="7" s="1"/>
  <c r="C563" i="7"/>
  <c r="G563" i="7" s="1"/>
  <c r="C685" i="7"/>
  <c r="G685" i="7" s="1"/>
  <c r="C620" i="7"/>
  <c r="G620" i="7" s="1"/>
  <c r="C468" i="7"/>
  <c r="G468" i="7" s="1"/>
  <c r="C508" i="7"/>
  <c r="G508" i="7" s="1"/>
  <c r="C495" i="7"/>
  <c r="G495" i="7" s="1"/>
  <c r="C410" i="7"/>
  <c r="G410" i="7" s="1"/>
  <c r="C384" i="7"/>
  <c r="G384" i="7" s="1"/>
  <c r="C482" i="7"/>
  <c r="G482" i="7" s="1"/>
  <c r="C453" i="7"/>
  <c r="G453" i="7" s="1"/>
  <c r="C505" i="7"/>
  <c r="G505" i="7" s="1"/>
  <c r="C423" i="7"/>
  <c r="G423" i="7" s="1"/>
  <c r="C447" i="7"/>
  <c r="G447" i="7" s="1"/>
  <c r="C700" i="7"/>
  <c r="G700" i="7" s="1"/>
  <c r="C635" i="7"/>
  <c r="G635" i="7" s="1"/>
  <c r="C594" i="7"/>
  <c r="G594" i="7" s="1"/>
  <c r="C693" i="7"/>
  <c r="G693" i="7" s="1"/>
  <c r="C553" i="7"/>
  <c r="G553" i="7" s="1"/>
  <c r="C661" i="7"/>
  <c r="G661" i="7" s="1"/>
  <c r="C528" i="7"/>
  <c r="G528" i="7" s="1"/>
  <c r="C604" i="7"/>
  <c r="G604" i="7" s="1"/>
  <c r="C527" i="7"/>
  <c r="G527" i="7" s="1"/>
  <c r="C640" i="7"/>
  <c r="G640" i="7" s="1"/>
  <c r="C510" i="7"/>
  <c r="G510" i="7" s="1"/>
  <c r="C638" i="7"/>
  <c r="G638" i="7" s="1"/>
  <c r="C605" i="7"/>
  <c r="G605" i="7" s="1"/>
  <c r="C619" i="7"/>
  <c r="G619" i="7" s="1"/>
  <c r="C390" i="7"/>
  <c r="G390" i="7" s="1"/>
  <c r="C481" i="7"/>
  <c r="G481" i="7" s="1"/>
  <c r="C426" i="7"/>
  <c r="G426" i="7" s="1"/>
  <c r="C487" i="7"/>
  <c r="G487" i="7" s="1"/>
  <c r="C466" i="7"/>
  <c r="G466" i="7" s="1"/>
  <c r="C441" i="7"/>
  <c r="G441" i="7" s="1"/>
  <c r="C497" i="7"/>
  <c r="G497" i="7" s="1"/>
  <c r="C417" i="7"/>
  <c r="G417" i="7" s="1"/>
  <c r="C545" i="7"/>
  <c r="G545" i="7" s="1"/>
  <c r="C373" i="7"/>
  <c r="G373" i="7" s="1"/>
  <c r="D401" i="7"/>
  <c r="H401" i="7" s="1"/>
  <c r="D495" i="7"/>
  <c r="H495" i="7" s="1"/>
  <c r="D487" i="7"/>
  <c r="H487" i="7" s="1"/>
  <c r="D502" i="7"/>
  <c r="H502" i="7" s="1"/>
  <c r="D467" i="7"/>
  <c r="H467" i="7" s="1"/>
  <c r="D473" i="7"/>
  <c r="H473" i="7" s="1"/>
  <c r="K473" i="7" s="1"/>
  <c r="D368" i="7"/>
  <c r="H368" i="7" s="1"/>
  <c r="D375" i="7"/>
  <c r="H375" i="7" s="1"/>
  <c r="D435" i="7"/>
  <c r="H435" i="7" s="1"/>
  <c r="D699" i="7"/>
  <c r="H699" i="7" s="1"/>
  <c r="D571" i="7"/>
  <c r="H571" i="7" s="1"/>
  <c r="D674" i="7"/>
  <c r="H674" i="7" s="1"/>
  <c r="D546" i="7"/>
  <c r="H546" i="7" s="1"/>
  <c r="D639" i="7"/>
  <c r="H639" i="7" s="1"/>
  <c r="D511" i="7"/>
  <c r="H511" i="7" s="1"/>
  <c r="D606" i="7"/>
  <c r="H606" i="7" s="1"/>
  <c r="D709" i="7"/>
  <c r="H709" i="7" s="1"/>
  <c r="D581" i="7"/>
  <c r="H581" i="7" s="1"/>
  <c r="D684" i="7"/>
  <c r="H684" i="7" s="1"/>
  <c r="D556" i="7"/>
  <c r="H556" i="7" s="1"/>
  <c r="D641" i="7"/>
  <c r="H641" i="7" s="1"/>
  <c r="D600" i="7"/>
  <c r="H600" i="7" s="1"/>
  <c r="D528" i="7"/>
  <c r="H528" i="7" s="1"/>
  <c r="D625" i="7"/>
  <c r="H625" i="7" s="1"/>
  <c r="D561" i="7"/>
  <c r="H561" i="7" s="1"/>
  <c r="D596" i="7"/>
  <c r="H596" i="7" s="1"/>
  <c r="D423" i="7"/>
  <c r="H423" i="7" s="1"/>
  <c r="D638" i="7"/>
  <c r="H638" i="7" s="1"/>
  <c r="D493" i="7"/>
  <c r="H493" i="7" s="1"/>
  <c r="D597" i="7"/>
  <c r="H597" i="7" s="1"/>
  <c r="D647" i="7"/>
  <c r="H647" i="7" s="1"/>
  <c r="D464" i="7"/>
  <c r="H464" i="7" s="1"/>
  <c r="D450" i="7"/>
  <c r="H450" i="7" s="1"/>
  <c r="D463" i="7"/>
  <c r="H463" i="7" s="1"/>
  <c r="K463" i="7" s="1"/>
  <c r="D506" i="7"/>
  <c r="H506" i="7" s="1"/>
  <c r="K506" i="7" s="1"/>
  <c r="D438" i="7"/>
  <c r="H438" i="7" s="1"/>
  <c r="D472" i="7"/>
  <c r="H472" i="7" s="1"/>
  <c r="D444" i="7"/>
  <c r="H444" i="7" s="1"/>
  <c r="D404" i="7"/>
  <c r="H404" i="7" s="1"/>
  <c r="D470" i="7"/>
  <c r="H470" i="7" s="1"/>
  <c r="D691" i="7"/>
  <c r="H691" i="7" s="1"/>
  <c r="D563" i="7"/>
  <c r="H563" i="7" s="1"/>
  <c r="D666" i="7"/>
  <c r="H666" i="7" s="1"/>
  <c r="D538" i="7"/>
  <c r="H538" i="7" s="1"/>
  <c r="D631" i="7"/>
  <c r="H631" i="7" s="1"/>
  <c r="D726" i="7"/>
  <c r="H726" i="7" s="1"/>
  <c r="D598" i="7"/>
  <c r="H598" i="7" s="1"/>
  <c r="D701" i="7"/>
  <c r="H701" i="7" s="1"/>
  <c r="D573" i="7"/>
  <c r="H573" i="7" s="1"/>
  <c r="D676" i="7"/>
  <c r="H676" i="7" s="1"/>
  <c r="D548" i="7"/>
  <c r="H548" i="7" s="1"/>
  <c r="D609" i="7"/>
  <c r="H609" i="7" s="1"/>
  <c r="D568" i="7"/>
  <c r="H568" i="7" s="1"/>
  <c r="D649" i="7"/>
  <c r="H649" i="7" s="1"/>
  <c r="D517" i="7"/>
  <c r="H517" i="7" s="1"/>
  <c r="D724" i="7"/>
  <c r="H724" i="7" s="1"/>
  <c r="D706" i="7"/>
  <c r="H706" i="7" s="1"/>
  <c r="D601" i="7"/>
  <c r="H601" i="7" s="1"/>
  <c r="D725" i="7"/>
  <c r="H725" i="7" s="1"/>
  <c r="D475" i="7"/>
  <c r="H475" i="7" s="1"/>
  <c r="D707" i="7"/>
  <c r="H707" i="7" s="1"/>
  <c r="D560" i="7"/>
  <c r="H560" i="7" s="1"/>
  <c r="D400" i="7"/>
  <c r="H400" i="7" s="1"/>
  <c r="D386" i="7"/>
  <c r="H386" i="7" s="1"/>
  <c r="D381" i="7"/>
  <c r="H381" i="7" s="1"/>
  <c r="D442" i="7"/>
  <c r="H442" i="7" s="1"/>
  <c r="D454" i="7"/>
  <c r="H454" i="7" s="1"/>
  <c r="D405" i="7"/>
  <c r="H405" i="7" s="1"/>
  <c r="D411" i="7"/>
  <c r="H411" i="7" s="1"/>
  <c r="D419" i="7"/>
  <c r="H419" i="7" s="1"/>
  <c r="D421" i="7"/>
  <c r="H421" i="7" s="1"/>
  <c r="D683" i="7"/>
  <c r="H683" i="7" s="1"/>
  <c r="D555" i="7"/>
  <c r="H555" i="7" s="1"/>
  <c r="D658" i="7"/>
  <c r="H658" i="7" s="1"/>
  <c r="D530" i="7"/>
  <c r="H530" i="7" s="1"/>
  <c r="D623" i="7"/>
  <c r="H623" i="7" s="1"/>
  <c r="D718" i="7"/>
  <c r="H718" i="7" s="1"/>
  <c r="D590" i="7"/>
  <c r="H590" i="7" s="1"/>
  <c r="D693" i="7"/>
  <c r="H693" i="7" s="1"/>
  <c r="D565" i="7"/>
  <c r="H565" i="7" s="1"/>
  <c r="D668" i="7"/>
  <c r="H668" i="7" s="1"/>
  <c r="D540" i="7"/>
  <c r="H540" i="7" s="1"/>
  <c r="D577" i="7"/>
  <c r="H577" i="7" s="1"/>
  <c r="D536" i="7"/>
  <c r="H536" i="7" s="1"/>
  <c r="D521" i="7"/>
  <c r="H521" i="7" s="1"/>
  <c r="D608" i="7"/>
  <c r="H608" i="7" s="1"/>
  <c r="D544" i="7"/>
  <c r="H544" i="7" s="1"/>
  <c r="D482" i="7"/>
  <c r="H482" i="7" s="1"/>
  <c r="D543" i="7"/>
  <c r="H543" i="7" s="1"/>
  <c r="D402" i="7"/>
  <c r="H402" i="7" s="1"/>
  <c r="D572" i="7"/>
  <c r="H572" i="7" s="1"/>
  <c r="D554" i="7"/>
  <c r="H554" i="7" s="1"/>
  <c r="D494" i="7"/>
  <c r="H494" i="7" s="1"/>
  <c r="D449" i="7"/>
  <c r="H449" i="7" s="1"/>
  <c r="D397" i="7"/>
  <c r="H397" i="7" s="1"/>
  <c r="D378" i="7"/>
  <c r="H378" i="7" s="1"/>
  <c r="D491" i="7"/>
  <c r="H491" i="7" s="1"/>
  <c r="K491" i="7" s="1"/>
  <c r="D374" i="7"/>
  <c r="H374" i="7" s="1"/>
  <c r="D471" i="7"/>
  <c r="H471" i="7" s="1"/>
  <c r="K471" i="7" s="1"/>
  <c r="D486" i="7"/>
  <c r="H486" i="7" s="1"/>
  <c r="D429" i="7"/>
  <c r="H429" i="7" s="1"/>
  <c r="D675" i="7"/>
  <c r="H675" i="7" s="1"/>
  <c r="D547" i="7"/>
  <c r="H547" i="7" s="1"/>
  <c r="D650" i="7"/>
  <c r="H650" i="7" s="1"/>
  <c r="D522" i="7"/>
  <c r="H522" i="7" s="1"/>
  <c r="D615" i="7"/>
  <c r="H615" i="7" s="1"/>
  <c r="D710" i="7"/>
  <c r="H710" i="7" s="1"/>
  <c r="D582" i="7"/>
  <c r="H582" i="7" s="1"/>
  <c r="D685" i="7"/>
  <c r="H685" i="7" s="1"/>
  <c r="D557" i="7"/>
  <c r="H557" i="7" s="1"/>
  <c r="D660" i="7"/>
  <c r="H660" i="7" s="1"/>
  <c r="D532" i="7"/>
  <c r="H532" i="7" s="1"/>
  <c r="D545" i="7"/>
  <c r="H545" i="7" s="1"/>
  <c r="D721" i="7"/>
  <c r="H721" i="7" s="1"/>
  <c r="D633" i="7"/>
  <c r="H633" i="7" s="1"/>
  <c r="D645" i="7"/>
  <c r="H645" i="7" s="1"/>
  <c r="D569" i="7"/>
  <c r="H569" i="7" s="1"/>
  <c r="D512" i="7"/>
  <c r="H512" i="7" s="1"/>
  <c r="D578" i="7"/>
  <c r="H578" i="7" s="1"/>
  <c r="D459" i="7"/>
  <c r="H459" i="7" s="1"/>
  <c r="D705" i="7"/>
  <c r="H705" i="7" s="1"/>
  <c r="D465" i="7"/>
  <c r="H465" i="7" s="1"/>
  <c r="D692" i="7"/>
  <c r="H692" i="7" s="1"/>
  <c r="D391" i="7"/>
  <c r="H391" i="7" s="1"/>
  <c r="D385" i="7"/>
  <c r="H385" i="7" s="1"/>
  <c r="D379" i="7"/>
  <c r="H379" i="7" s="1"/>
  <c r="D505" i="7"/>
  <c r="H505" i="7" s="1"/>
  <c r="D427" i="7"/>
  <c r="H427" i="7" s="1"/>
  <c r="D387" i="7"/>
  <c r="H387" i="7" s="1"/>
  <c r="D371" i="7"/>
  <c r="H371" i="7" s="1"/>
  <c r="D446" i="7"/>
  <c r="H446" i="7" s="1"/>
  <c r="D373" i="7"/>
  <c r="H373" i="7" s="1"/>
  <c r="D667" i="7"/>
  <c r="H667" i="7" s="1"/>
  <c r="D539" i="7"/>
  <c r="H539" i="7" s="1"/>
  <c r="D642" i="7"/>
  <c r="H642" i="7" s="1"/>
  <c r="D514" i="7"/>
  <c r="H514" i="7" s="1"/>
  <c r="D607" i="7"/>
  <c r="H607" i="7" s="1"/>
  <c r="D702" i="7"/>
  <c r="H702" i="7" s="1"/>
  <c r="D574" i="7"/>
  <c r="H574" i="7" s="1"/>
  <c r="D677" i="7"/>
  <c r="H677" i="7" s="1"/>
  <c r="D549" i="7"/>
  <c r="H549" i="7" s="1"/>
  <c r="D652" i="7"/>
  <c r="H652" i="7" s="1"/>
  <c r="D524" i="7"/>
  <c r="H524" i="7" s="1"/>
  <c r="D513" i="7"/>
  <c r="H513" i="7" s="1"/>
  <c r="D689" i="7"/>
  <c r="H689" i="7" s="1"/>
  <c r="D617" i="7"/>
  <c r="H617" i="7" s="1"/>
  <c r="D680" i="7"/>
  <c r="H680" i="7" s="1"/>
  <c r="D720" i="7"/>
  <c r="H720" i="7" s="1"/>
  <c r="D731" i="7"/>
  <c r="H731" i="7" s="1"/>
  <c r="D728" i="7"/>
  <c r="H728" i="7" s="1"/>
  <c r="D408" i="7"/>
  <c r="H408" i="7" s="1"/>
  <c r="D562" i="7"/>
  <c r="H562" i="7" s="1"/>
  <c r="D729" i="7"/>
  <c r="H729" i="7" s="1"/>
  <c r="D477" i="7"/>
  <c r="H477" i="7" s="1"/>
  <c r="D579" i="7"/>
  <c r="H579" i="7" s="1"/>
  <c r="D458" i="7"/>
  <c r="H458" i="7" s="1"/>
  <c r="D448" i="7"/>
  <c r="H448" i="7" s="1"/>
  <c r="D398" i="7"/>
  <c r="H398" i="7" s="1"/>
  <c r="D441" i="7"/>
  <c r="H441" i="7" s="1"/>
  <c r="D426" i="7"/>
  <c r="H426" i="7" s="1"/>
  <c r="D461" i="7"/>
  <c r="H461" i="7" s="1"/>
  <c r="D399" i="7"/>
  <c r="H399" i="7" s="1"/>
  <c r="D428" i="7"/>
  <c r="H428" i="7" s="1"/>
  <c r="D403" i="7"/>
  <c r="H403" i="7" s="1"/>
  <c r="D659" i="7"/>
  <c r="H659" i="7" s="1"/>
  <c r="D531" i="7"/>
  <c r="H531" i="7" s="1"/>
  <c r="D634" i="7"/>
  <c r="H634" i="7" s="1"/>
  <c r="D727" i="7"/>
  <c r="H727" i="7" s="1"/>
  <c r="D599" i="7"/>
  <c r="H599" i="7" s="1"/>
  <c r="D694" i="7"/>
  <c r="H694" i="7" s="1"/>
  <c r="D566" i="7"/>
  <c r="H566" i="7" s="1"/>
  <c r="D669" i="7"/>
  <c r="H669" i="7" s="1"/>
  <c r="D541" i="7"/>
  <c r="H541" i="7" s="1"/>
  <c r="D644" i="7"/>
  <c r="H644" i="7" s="1"/>
  <c r="D516" i="7"/>
  <c r="H516" i="7" s="1"/>
  <c r="D704" i="7"/>
  <c r="H704" i="7" s="1"/>
  <c r="D657" i="7"/>
  <c r="H657" i="7" s="1"/>
  <c r="D713" i="7"/>
  <c r="H713" i="7" s="1"/>
  <c r="D585" i="7"/>
  <c r="H585" i="7" s="1"/>
  <c r="D732" i="7"/>
  <c r="H732" i="7" s="1"/>
  <c r="D688" i="7"/>
  <c r="H688" i="7" s="1"/>
  <c r="D413" i="7"/>
  <c r="H413" i="7" s="1"/>
  <c r="D485" i="7"/>
  <c r="H485" i="7" s="1"/>
  <c r="D603" i="7"/>
  <c r="H603" i="7" s="1"/>
  <c r="D656" i="7"/>
  <c r="H656" i="7" s="1"/>
  <c r="D496" i="7"/>
  <c r="H496" i="7" s="1"/>
  <c r="D519" i="7"/>
  <c r="H519" i="7" s="1"/>
  <c r="D394" i="7"/>
  <c r="H394" i="7" s="1"/>
  <c r="D384" i="7"/>
  <c r="H384" i="7" s="1"/>
  <c r="D492" i="7"/>
  <c r="H492" i="7" s="1"/>
  <c r="D377" i="7"/>
  <c r="H377" i="7" s="1"/>
  <c r="D489" i="7"/>
  <c r="H489" i="7" s="1"/>
  <c r="D479" i="7"/>
  <c r="H479" i="7" s="1"/>
  <c r="D478" i="7"/>
  <c r="H478" i="7" s="1"/>
  <c r="D388" i="7"/>
  <c r="H388" i="7" s="1"/>
  <c r="D651" i="7"/>
  <c r="H651" i="7" s="1"/>
  <c r="D523" i="7"/>
  <c r="H523" i="7" s="1"/>
  <c r="D626" i="7"/>
  <c r="H626" i="7" s="1"/>
  <c r="D719" i="7"/>
  <c r="H719" i="7" s="1"/>
  <c r="D591" i="7"/>
  <c r="H591" i="7" s="1"/>
  <c r="D686" i="7"/>
  <c r="H686" i="7" s="1"/>
  <c r="D558" i="7"/>
  <c r="H558" i="7" s="1"/>
  <c r="D661" i="7"/>
  <c r="H661" i="7" s="1"/>
  <c r="D533" i="7"/>
  <c r="H533" i="7" s="1"/>
  <c r="D636" i="7"/>
  <c r="H636" i="7" s="1"/>
  <c r="D508" i="7"/>
  <c r="H508" i="7" s="1"/>
  <c r="D672" i="7"/>
  <c r="H672" i="7" s="1"/>
  <c r="D604" i="7"/>
  <c r="H604" i="7" s="1"/>
  <c r="D433" i="7"/>
  <c r="H433" i="7" s="1"/>
  <c r="D588" i="7"/>
  <c r="H588" i="7" s="1"/>
  <c r="D587" i="7"/>
  <c r="H587" i="7" s="1"/>
  <c r="D664" i="7"/>
  <c r="H664" i="7" s="1"/>
  <c r="D468" i="7"/>
  <c r="H468" i="7" s="1"/>
  <c r="D474" i="7"/>
  <c r="H474" i="7" s="1"/>
  <c r="K474" i="7" s="1"/>
  <c r="D717" i="7"/>
  <c r="H717" i="7" s="1"/>
  <c r="D457" i="7"/>
  <c r="H457" i="7" s="1"/>
  <c r="D469" i="7"/>
  <c r="H469" i="7" s="1"/>
  <c r="D443" i="7"/>
  <c r="H443" i="7" s="1"/>
  <c r="D504" i="7"/>
  <c r="H504" i="7" s="1"/>
  <c r="D425" i="7"/>
  <c r="H425" i="7" s="1"/>
  <c r="D452" i="7"/>
  <c r="H452" i="7" s="1"/>
  <c r="D445" i="7"/>
  <c r="H445" i="7" s="1"/>
  <c r="D484" i="7"/>
  <c r="H484" i="7" s="1"/>
  <c r="K484" i="7" s="1"/>
  <c r="D643" i="7"/>
  <c r="H643" i="7" s="1"/>
  <c r="D515" i="7"/>
  <c r="H515" i="7" s="1"/>
  <c r="D618" i="7"/>
  <c r="H618" i="7" s="1"/>
  <c r="D711" i="7"/>
  <c r="H711" i="7" s="1"/>
  <c r="D583" i="7"/>
  <c r="H583" i="7" s="1"/>
  <c r="D678" i="7"/>
  <c r="H678" i="7" s="1"/>
  <c r="D550" i="7"/>
  <c r="H550" i="7" s="1"/>
  <c r="D653" i="7"/>
  <c r="H653" i="7" s="1"/>
  <c r="D525" i="7"/>
  <c r="H525" i="7" s="1"/>
  <c r="D628" i="7"/>
  <c r="H628" i="7" s="1"/>
  <c r="D712" i="7"/>
  <c r="H712" i="7" s="1"/>
  <c r="D640" i="7"/>
  <c r="H640" i="7" s="1"/>
  <c r="D593" i="7"/>
  <c r="H593" i="7" s="1"/>
  <c r="D697" i="7"/>
  <c r="H697" i="7" s="1"/>
  <c r="D542" i="7"/>
  <c r="H542" i="7" s="1"/>
  <c r="D553" i="7"/>
  <c r="H553" i="7" s="1"/>
  <c r="D665" i="7"/>
  <c r="H665" i="7" s="1"/>
  <c r="D476" i="7"/>
  <c r="H476" i="7" s="1"/>
  <c r="D490" i="7"/>
  <c r="H490" i="7" s="1"/>
  <c r="D671" i="7"/>
  <c r="H671" i="7" s="1"/>
  <c r="D407" i="7"/>
  <c r="H407" i="7" s="1"/>
  <c r="D700" i="7"/>
  <c r="H700" i="7" s="1"/>
  <c r="D462" i="7"/>
  <c r="H462" i="7" s="1"/>
  <c r="D673" i="7"/>
  <c r="H673" i="7" s="1"/>
  <c r="D393" i="7"/>
  <c r="H393" i="7" s="1"/>
  <c r="D436" i="7"/>
  <c r="H436" i="7" s="1"/>
  <c r="D418" i="7"/>
  <c r="H418" i="7" s="1"/>
  <c r="D440" i="7"/>
  <c r="H440" i="7" s="1"/>
  <c r="D488" i="7"/>
  <c r="H488" i="7" s="1"/>
  <c r="D498" i="7"/>
  <c r="H498" i="7" s="1"/>
  <c r="D415" i="7"/>
  <c r="H415" i="7" s="1"/>
  <c r="D410" i="7"/>
  <c r="H410" i="7" s="1"/>
  <c r="D635" i="7"/>
  <c r="H635" i="7" s="1"/>
  <c r="D507" i="7"/>
  <c r="H507" i="7" s="1"/>
  <c r="D610" i="7"/>
  <c r="H610" i="7" s="1"/>
  <c r="D703" i="7"/>
  <c r="H703" i="7" s="1"/>
  <c r="D575" i="7"/>
  <c r="H575" i="7" s="1"/>
  <c r="D670" i="7"/>
  <c r="H670" i="7" s="1"/>
  <c r="D620" i="7"/>
  <c r="H620" i="7" s="1"/>
  <c r="D510" i="7"/>
  <c r="H510" i="7" s="1"/>
  <c r="D690" i="7"/>
  <c r="H690" i="7" s="1"/>
  <c r="D632" i="7"/>
  <c r="H632" i="7" s="1"/>
  <c r="D456" i="7"/>
  <c r="H456" i="7" s="1"/>
  <c r="D499" i="7"/>
  <c r="H499" i="7" s="1"/>
  <c r="D481" i="7"/>
  <c r="H481" i="7" s="1"/>
  <c r="D376" i="7"/>
  <c r="H376" i="7" s="1"/>
  <c r="D424" i="7"/>
  <c r="H424" i="7" s="1"/>
  <c r="D434" i="7"/>
  <c r="H434" i="7" s="1"/>
  <c r="D437" i="7"/>
  <c r="H437" i="7" s="1"/>
  <c r="D409" i="7"/>
  <c r="H409" i="7" s="1"/>
  <c r="D627" i="7"/>
  <c r="H627" i="7" s="1"/>
  <c r="D730" i="7"/>
  <c r="H730" i="7" s="1"/>
  <c r="D602" i="7"/>
  <c r="H602" i="7" s="1"/>
  <c r="D695" i="7"/>
  <c r="H695" i="7" s="1"/>
  <c r="D567" i="7"/>
  <c r="H567" i="7" s="1"/>
  <c r="D662" i="7"/>
  <c r="H662" i="7" s="1"/>
  <c r="D534" i="7"/>
  <c r="H534" i="7" s="1"/>
  <c r="D637" i="7"/>
  <c r="H637" i="7" s="1"/>
  <c r="D509" i="7"/>
  <c r="H509" i="7" s="1"/>
  <c r="D612" i="7"/>
  <c r="H612" i="7" s="1"/>
  <c r="D648" i="7"/>
  <c r="H648" i="7" s="1"/>
  <c r="D576" i="7"/>
  <c r="H576" i="7" s="1"/>
  <c r="D529" i="7"/>
  <c r="H529" i="7" s="1"/>
  <c r="D681" i="7"/>
  <c r="H681" i="7" s="1"/>
  <c r="D526" i="7"/>
  <c r="H526" i="7" s="1"/>
  <c r="D616" i="7"/>
  <c r="H616" i="7" s="1"/>
  <c r="D716" i="7"/>
  <c r="H716" i="7" s="1"/>
  <c r="D420" i="7"/>
  <c r="H420" i="7" s="1"/>
  <c r="D527" i="7"/>
  <c r="H527" i="7" s="1"/>
  <c r="D564" i="7"/>
  <c r="H564" i="7" s="1"/>
  <c r="D392" i="7"/>
  <c r="H392" i="7" s="1"/>
  <c r="D396" i="7"/>
  <c r="H396" i="7" s="1"/>
  <c r="D417" i="7"/>
  <c r="H417" i="7" s="1"/>
  <c r="D455" i="7"/>
  <c r="H455" i="7" s="1"/>
  <c r="D414" i="7"/>
  <c r="H414" i="7" s="1"/>
  <c r="D370" i="7"/>
  <c r="H370" i="7" s="1"/>
  <c r="D451" i="7"/>
  <c r="H451" i="7" s="1"/>
  <c r="D372" i="7"/>
  <c r="H372" i="7" s="1"/>
  <c r="D619" i="7"/>
  <c r="H619" i="7" s="1"/>
  <c r="D722" i="7"/>
  <c r="H722" i="7" s="1"/>
  <c r="D594" i="7"/>
  <c r="H594" i="7" s="1"/>
  <c r="D687" i="7"/>
  <c r="H687" i="7" s="1"/>
  <c r="D559" i="7"/>
  <c r="H559" i="7" s="1"/>
  <c r="D654" i="7"/>
  <c r="H654" i="7" s="1"/>
  <c r="D629" i="7"/>
  <c r="H629" i="7" s="1"/>
  <c r="D380" i="7"/>
  <c r="H380" i="7" s="1"/>
  <c r="D613" i="7"/>
  <c r="H613" i="7" s="1"/>
  <c r="D715" i="7"/>
  <c r="H715" i="7" s="1"/>
  <c r="D592" i="7"/>
  <c r="H592" i="7" s="1"/>
  <c r="D390" i="7"/>
  <c r="H390" i="7" s="1"/>
  <c r="D432" i="7"/>
  <c r="H432" i="7" s="1"/>
  <c r="D614" i="7"/>
  <c r="H614" i="7" s="1"/>
  <c r="D431" i="7"/>
  <c r="H431" i="7" s="1"/>
  <c r="D483" i="7"/>
  <c r="H483" i="7" s="1"/>
  <c r="D439" i="7"/>
  <c r="H439" i="7" s="1"/>
  <c r="K439" i="7" s="1"/>
  <c r="D480" i="7"/>
  <c r="H480" i="7" s="1"/>
  <c r="D422" i="7"/>
  <c r="H422" i="7" s="1"/>
  <c r="D406" i="7"/>
  <c r="H406" i="7" s="1"/>
  <c r="K406" i="7" s="1"/>
  <c r="D497" i="7"/>
  <c r="H497" i="7" s="1"/>
  <c r="D503" i="7"/>
  <c r="H503" i="7" s="1"/>
  <c r="D453" i="7"/>
  <c r="H453" i="7" s="1"/>
  <c r="D611" i="7"/>
  <c r="H611" i="7" s="1"/>
  <c r="D714" i="7"/>
  <c r="H714" i="7" s="1"/>
  <c r="D586" i="7"/>
  <c r="H586" i="7" s="1"/>
  <c r="D679" i="7"/>
  <c r="H679" i="7" s="1"/>
  <c r="D551" i="7"/>
  <c r="H551" i="7" s="1"/>
  <c r="D646" i="7"/>
  <c r="H646" i="7" s="1"/>
  <c r="D518" i="7"/>
  <c r="H518" i="7" s="1"/>
  <c r="D621" i="7"/>
  <c r="H621" i="7" s="1"/>
  <c r="D584" i="7"/>
  <c r="H584" i="7" s="1"/>
  <c r="D416" i="7"/>
  <c r="H416" i="7" s="1"/>
  <c r="D552" i="7"/>
  <c r="H552" i="7" s="1"/>
  <c r="D389" i="7"/>
  <c r="H389" i="7" s="1"/>
  <c r="D622" i="7"/>
  <c r="H622" i="7" s="1"/>
  <c r="D589" i="7"/>
  <c r="H589" i="7" s="1"/>
  <c r="D466" i="7"/>
  <c r="H466" i="7" s="1"/>
  <c r="D447" i="7"/>
  <c r="H447" i="7" s="1"/>
  <c r="D412" i="7"/>
  <c r="H412" i="7" s="1"/>
  <c r="D395" i="7"/>
  <c r="H395" i="7" s="1"/>
  <c r="D382" i="7"/>
  <c r="H382" i="7" s="1"/>
  <c r="D383" i="7"/>
  <c r="H383" i="7" s="1"/>
  <c r="D369" i="7"/>
  <c r="H369" i="7" s="1"/>
  <c r="D430" i="7"/>
  <c r="H430" i="7" s="1"/>
  <c r="D501" i="7"/>
  <c r="H501" i="7" s="1"/>
  <c r="D723" i="7"/>
  <c r="H723" i="7" s="1"/>
  <c r="D595" i="7"/>
  <c r="H595" i="7" s="1"/>
  <c r="D698" i="7"/>
  <c r="H698" i="7" s="1"/>
  <c r="D570" i="7"/>
  <c r="H570" i="7" s="1"/>
  <c r="D663" i="7"/>
  <c r="H663" i="7" s="1"/>
  <c r="D535" i="7"/>
  <c r="H535" i="7" s="1"/>
  <c r="D630" i="7"/>
  <c r="H630" i="7" s="1"/>
  <c r="D733" i="7"/>
  <c r="H733" i="7" s="1"/>
  <c r="D605" i="7"/>
  <c r="H605" i="7" s="1"/>
  <c r="D708" i="7"/>
  <c r="H708" i="7" s="1"/>
  <c r="D580" i="7"/>
  <c r="H580" i="7" s="1"/>
  <c r="D520" i="7"/>
  <c r="H520" i="7" s="1"/>
  <c r="D696" i="7"/>
  <c r="H696" i="7" s="1"/>
  <c r="D624" i="7"/>
  <c r="H624" i="7" s="1"/>
  <c r="D537" i="7"/>
  <c r="H537" i="7" s="1"/>
  <c r="D500" i="7"/>
  <c r="H500" i="7" s="1"/>
  <c r="D655" i="7"/>
  <c r="H655" i="7" s="1"/>
  <c r="D460" i="7"/>
  <c r="H460" i="7" s="1"/>
  <c r="D682" i="7"/>
  <c r="H682" i="7" s="1"/>
  <c r="K498" i="7" l="1"/>
  <c r="K427" i="7"/>
  <c r="K488" i="7"/>
  <c r="K404" i="7"/>
  <c r="K379" i="7"/>
  <c r="K528" i="7"/>
  <c r="K495" i="7"/>
  <c r="K487" i="7"/>
  <c r="K444" i="7"/>
  <c r="K374" i="7"/>
  <c r="K527" i="7"/>
  <c r="K713" i="7"/>
  <c r="K571" i="7"/>
  <c r="K386" i="7"/>
  <c r="K550" i="7"/>
  <c r="K600" i="7"/>
  <c r="K468" i="7"/>
  <c r="K467" i="7"/>
  <c r="K447" i="7"/>
  <c r="K407" i="7"/>
  <c r="K612" i="7"/>
  <c r="K389" i="7"/>
  <c r="K398" i="7"/>
  <c r="K722" i="7"/>
  <c r="K518" i="7"/>
  <c r="K557" i="7"/>
  <c r="K391" i="7"/>
  <c r="K578" i="7"/>
  <c r="K682" i="7"/>
  <c r="K603" i="7"/>
  <c r="K376" i="7"/>
  <c r="K606" i="7"/>
  <c r="K415" i="7"/>
  <c r="K633" i="7"/>
  <c r="K640" i="7"/>
  <c r="K410" i="7"/>
  <c r="K569" i="7"/>
  <c r="K602" i="7"/>
  <c r="K380" i="7"/>
  <c r="K515" i="7"/>
  <c r="K478" i="7"/>
  <c r="K509" i="7"/>
  <c r="K369" i="7"/>
  <c r="K576" i="7"/>
  <c r="K586" i="7"/>
  <c r="K691" i="7"/>
  <c r="K719" i="7"/>
  <c r="K425" i="7"/>
  <c r="K641" i="7"/>
  <c r="K573" i="7"/>
  <c r="K546" i="7"/>
  <c r="K397" i="7"/>
  <c r="K483" i="7"/>
  <c r="K613" i="7"/>
  <c r="K502" i="7"/>
  <c r="K721" i="7"/>
  <c r="K373" i="7"/>
  <c r="K604" i="7"/>
  <c r="K508" i="7"/>
  <c r="K610" i="7"/>
  <c r="K580" i="7"/>
  <c r="K378" i="7"/>
  <c r="K677" i="7"/>
  <c r="K688" i="7"/>
  <c r="K462" i="7"/>
  <c r="K601" i="7"/>
  <c r="K448" i="7"/>
  <c r="K499" i="7"/>
  <c r="K574" i="7"/>
  <c r="K532" i="7"/>
  <c r="K666" i="7"/>
  <c r="K715" i="7"/>
  <c r="K517" i="7"/>
  <c r="K476" i="7"/>
  <c r="K727" i="7"/>
  <c r="K393" i="7"/>
  <c r="K529" i="7"/>
  <c r="K545" i="7"/>
  <c r="K651" i="7"/>
  <c r="K657" i="7"/>
  <c r="K455" i="7"/>
  <c r="K718" i="7"/>
  <c r="K387" i="7"/>
  <c r="K615" i="7"/>
  <c r="K446" i="7"/>
  <c r="K514" i="7"/>
  <c r="K523" i="7"/>
  <c r="K720" i="7"/>
  <c r="K429" i="7"/>
  <c r="K625" i="7"/>
  <c r="K703" i="7"/>
  <c r="K420" i="7"/>
  <c r="K705" i="7"/>
  <c r="K485" i="7"/>
  <c r="K646" i="7"/>
  <c r="K662" i="7"/>
  <c r="K417" i="7"/>
  <c r="K661" i="7"/>
  <c r="K620" i="7"/>
  <c r="K716" i="7"/>
  <c r="K696" i="7"/>
  <c r="K470" i="7"/>
  <c r="K542" i="7"/>
  <c r="K496" i="7"/>
  <c r="K583" i="7"/>
  <c r="K611" i="7"/>
  <c r="K645" i="7"/>
  <c r="K665" i="7"/>
  <c r="K434" i="7"/>
  <c r="K669" i="7"/>
  <c r="K401" i="7"/>
  <c r="K538" i="7"/>
  <c r="K399" i="7"/>
  <c r="K396" i="7"/>
  <c r="K597" i="7"/>
  <c r="K418" i="7"/>
  <c r="K701" i="7"/>
  <c r="K642" i="7"/>
  <c r="K570" i="7"/>
  <c r="K497" i="7"/>
  <c r="K553" i="7"/>
  <c r="K685" i="7"/>
  <c r="K452" i="7"/>
  <c r="K534" i="7"/>
  <c r="K368" i="7"/>
  <c r="K678" i="7"/>
  <c r="K402" i="7"/>
  <c r="K568" i="7"/>
  <c r="K726" i="7"/>
  <c r="K683" i="7"/>
  <c r="K709" i="7"/>
  <c r="K424" i="7"/>
  <c r="K623" i="7"/>
  <c r="K671" i="7"/>
  <c r="K672" i="7"/>
  <c r="K539" i="7"/>
  <c r="K500" i="7"/>
  <c r="K598" i="7"/>
  <c r="K437" i="7"/>
  <c r="K624" i="7"/>
  <c r="K377" i="7"/>
  <c r="K714" i="7"/>
  <c r="K441" i="7"/>
  <c r="K693" i="7"/>
  <c r="K563" i="7"/>
  <c r="K479" i="7"/>
  <c r="K668" i="7"/>
  <c r="K449" i="7"/>
  <c r="K599" i="7"/>
  <c r="K712" i="7"/>
  <c r="K631" i="7"/>
  <c r="K451" i="7"/>
  <c r="K541" i="7"/>
  <c r="K477" i="7"/>
  <c r="K592" i="7"/>
  <c r="K652" i="7"/>
  <c r="K707" i="7"/>
  <c r="K728" i="7"/>
  <c r="K461" i="7"/>
  <c r="K673" i="7"/>
  <c r="K456" i="7"/>
  <c r="K521" i="7"/>
  <c r="K511" i="7"/>
  <c r="K676" i="7"/>
  <c r="K466" i="7"/>
  <c r="K594" i="7"/>
  <c r="K540" i="7"/>
  <c r="K383" i="7"/>
  <c r="K575" i="7"/>
  <c r="K443" i="7"/>
  <c r="K567" i="7"/>
  <c r="K593" i="7"/>
  <c r="K519" i="7"/>
  <c r="K566" i="7"/>
  <c r="K450" i="7"/>
  <c r="K717" i="7"/>
  <c r="K708" i="7"/>
  <c r="K395" i="7"/>
  <c r="K637" i="7"/>
  <c r="K430" i="7"/>
  <c r="K733" i="7"/>
  <c r="K435" i="7"/>
  <c r="K653" i="7"/>
  <c r="K649" i="7"/>
  <c r="K382" i="7"/>
  <c r="K635" i="7"/>
  <c r="K639" i="7"/>
  <c r="K551" i="7"/>
  <c r="K438" i="7"/>
  <c r="K560" i="7"/>
  <c r="K622" i="7"/>
  <c r="K564" i="7"/>
  <c r="K507" i="7"/>
  <c r="K492" i="7"/>
  <c r="K710" i="7"/>
  <c r="K428" i="7"/>
  <c r="K617" i="7"/>
  <c r="K370" i="7"/>
  <c r="K581" i="7"/>
  <c r="K405" i="7"/>
  <c r="K679" i="7"/>
  <c r="K501" i="7"/>
  <c r="K562" i="7"/>
  <c r="K411" i="7"/>
  <c r="K432" i="7"/>
  <c r="K426" i="7"/>
  <c r="K700" i="7"/>
  <c r="K674" i="7"/>
  <c r="K490" i="7"/>
  <c r="K552" i="7"/>
  <c r="K596" i="7"/>
  <c r="K702" i="7"/>
  <c r="K636" i="7"/>
  <c r="K647" i="7"/>
  <c r="K412" i="7"/>
  <c r="K650" i="7"/>
  <c r="K464" i="7"/>
  <c r="K530" i="7"/>
  <c r="K531" i="7"/>
  <c r="K414" i="7"/>
  <c r="K590" i="7"/>
  <c r="K409" i="7"/>
  <c r="K616" i="7"/>
  <c r="K589" i="7"/>
  <c r="K704" i="7"/>
  <c r="K547" i="7"/>
  <c r="K504" i="7"/>
  <c r="K481" i="7"/>
  <c r="K526" i="7"/>
  <c r="K385" i="7"/>
  <c r="K690" i="7"/>
  <c r="K684" i="7"/>
  <c r="K585" i="7"/>
  <c r="K681" i="7"/>
  <c r="K675" i="7"/>
  <c r="K697" i="7"/>
  <c r="K394" i="7"/>
  <c r="K607" i="7"/>
  <c r="K512" i="7"/>
  <c r="K663" i="7"/>
  <c r="K706" i="7"/>
  <c r="K460" i="7"/>
  <c r="K628" i="7"/>
  <c r="K392" i="7"/>
  <c r="K513" i="7"/>
  <c r="K627" i="7"/>
  <c r="K731" i="7"/>
  <c r="K549" i="7"/>
  <c r="K390" i="7"/>
  <c r="K423" i="7"/>
  <c r="K658" i="7"/>
  <c r="K469" i="7"/>
  <c r="K577" i="7"/>
  <c r="K433" i="7"/>
  <c r="K655" i="7"/>
  <c r="K536" i="7"/>
  <c r="K381" i="7"/>
  <c r="K525" i="7"/>
  <c r="K494" i="7"/>
  <c r="K584" i="7"/>
  <c r="K503" i="7"/>
  <c r="K699" i="7"/>
  <c r="K729" i="7"/>
  <c r="K489" i="7"/>
  <c r="K711" i="7"/>
  <c r="K372" i="7"/>
  <c r="K644" i="7"/>
  <c r="K561" i="7"/>
  <c r="K375" i="7"/>
  <c r="K556" i="7"/>
  <c r="K619" i="7"/>
  <c r="K505" i="7"/>
  <c r="K559" i="7"/>
  <c r="K442" i="7"/>
  <c r="K725" i="7"/>
  <c r="K520" i="7"/>
  <c r="K626" i="7"/>
  <c r="K445" i="7"/>
  <c r="K558" i="7"/>
  <c r="K388" i="7"/>
  <c r="K664" i="7"/>
  <c r="K555" i="7"/>
  <c r="K413" i="7"/>
  <c r="K565" i="7"/>
  <c r="K660" i="7"/>
  <c r="K537" i="7"/>
  <c r="K554" i="7"/>
  <c r="K454" i="7"/>
  <c r="K630" i="7"/>
  <c r="K419" i="7"/>
  <c r="K605" i="7"/>
  <c r="K453" i="7"/>
  <c r="K535" i="7"/>
  <c r="K648" i="7"/>
  <c r="K618" i="7"/>
  <c r="K621" i="7"/>
  <c r="K667" i="7"/>
  <c r="K579" i="7"/>
  <c r="K698" i="7"/>
  <c r="K422" i="7"/>
  <c r="K609" i="7"/>
  <c r="K670" i="7"/>
  <c r="K486" i="7"/>
  <c r="K582" i="7"/>
  <c r="K408" i="7"/>
  <c r="K608" i="7"/>
  <c r="K480" i="7"/>
  <c r="K694" i="7"/>
  <c r="K595" i="7"/>
  <c r="K440" i="7"/>
  <c r="K614" i="7"/>
  <c r="K421" i="7"/>
  <c r="K638" i="7"/>
  <c r="K482" i="7"/>
  <c r="K544" i="7"/>
  <c r="K692" i="7"/>
  <c r="K659" i="7"/>
  <c r="K643" i="7"/>
  <c r="K732" i="7"/>
  <c r="R3" i="7" s="1"/>
  <c r="K629" i="7"/>
  <c r="K632" i="7"/>
  <c r="K400" i="7"/>
  <c r="K522" i="7"/>
  <c r="K587" i="7"/>
  <c r="K493" i="7"/>
  <c r="K730" i="7"/>
  <c r="K436" i="7"/>
  <c r="K572" i="7"/>
  <c r="K548" i="7"/>
  <c r="K723" i="7"/>
  <c r="K533" i="7"/>
  <c r="K524" i="7"/>
  <c r="K457" i="7"/>
  <c r="K510" i="7"/>
  <c r="K384" i="7"/>
  <c r="K680" i="7"/>
  <c r="K656" i="7"/>
  <c r="K724" i="7"/>
  <c r="K403" i="7"/>
  <c r="K687" i="7"/>
  <c r="K591" i="7"/>
  <c r="K588" i="7"/>
  <c r="K654" i="7"/>
  <c r="K686" i="7"/>
  <c r="K431" i="7"/>
  <c r="K689" i="7"/>
  <c r="K465" i="7"/>
  <c r="K634" i="7"/>
  <c r="K543" i="7"/>
  <c r="K475" i="7"/>
  <c r="K516" i="7"/>
  <c r="K695" i="7"/>
  <c r="K416" i="7"/>
  <c r="K371" i="7"/>
  <c r="K458" i="7"/>
  <c r="K459" i="7"/>
  <c r="K472" i="7"/>
  <c r="D753" i="7" l="1"/>
  <c r="H753" i="7" s="1"/>
  <c r="D735" i="7"/>
  <c r="H735" i="7" s="1"/>
  <c r="D932" i="7"/>
  <c r="H932" i="7" s="1"/>
  <c r="D907" i="7"/>
  <c r="H907" i="7" s="1"/>
  <c r="D1000" i="7"/>
  <c r="H1000" i="7" s="1"/>
  <c r="D983" i="7"/>
  <c r="H983" i="7" s="1"/>
  <c r="D900" i="7"/>
  <c r="H900" i="7" s="1"/>
  <c r="D771" i="7"/>
  <c r="H771" i="7" s="1"/>
  <c r="D826" i="7"/>
  <c r="H826" i="7" s="1"/>
  <c r="D879" i="7"/>
  <c r="H879" i="7" s="1"/>
  <c r="D990" i="7"/>
  <c r="H990" i="7" s="1"/>
  <c r="D806" i="7"/>
  <c r="H806" i="7" s="1"/>
  <c r="D861" i="7"/>
  <c r="H861" i="7" s="1"/>
  <c r="D942" i="7"/>
  <c r="H942" i="7" s="1"/>
  <c r="D788" i="7"/>
  <c r="H788" i="7" s="1"/>
  <c r="D974" i="7"/>
  <c r="H974" i="7" s="1"/>
  <c r="D785" i="7"/>
  <c r="H785" i="7" s="1"/>
  <c r="D857" i="7"/>
  <c r="H857" i="7" s="1"/>
  <c r="D933" i="7"/>
  <c r="H933" i="7" s="1"/>
  <c r="D880" i="7"/>
  <c r="H880" i="7" s="1"/>
  <c r="D764" i="7"/>
  <c r="H764" i="7" s="1"/>
  <c r="D1009" i="7"/>
  <c r="H1009" i="7" s="1"/>
  <c r="D808" i="7"/>
  <c r="H808" i="7" s="1"/>
  <c r="D819" i="7"/>
  <c r="H819" i="7" s="1"/>
  <c r="D873" i="7"/>
  <c r="H873" i="7" s="1"/>
  <c r="D841" i="7"/>
  <c r="H841" i="7" s="1"/>
  <c r="D982" i="7"/>
  <c r="H982" i="7" s="1"/>
  <c r="D885" i="7"/>
  <c r="H885" i="7" s="1"/>
  <c r="D767" i="7"/>
  <c r="H767" i="7" s="1"/>
  <c r="D758" i="7"/>
  <c r="H758" i="7" s="1"/>
  <c r="D734" i="7"/>
  <c r="H734" i="7" s="1"/>
  <c r="D924" i="7"/>
  <c r="H924" i="7" s="1"/>
  <c r="D899" i="7"/>
  <c r="H899" i="7" s="1"/>
  <c r="D992" i="7"/>
  <c r="H992" i="7" s="1"/>
  <c r="D975" i="7"/>
  <c r="H975" i="7" s="1"/>
  <c r="D891" i="7"/>
  <c r="H891" i="7" s="1"/>
  <c r="D763" i="7"/>
  <c r="H763" i="7" s="1"/>
  <c r="D818" i="7"/>
  <c r="H818" i="7" s="1"/>
  <c r="D871" i="7"/>
  <c r="H871" i="7" s="1"/>
  <c r="D969" i="7"/>
  <c r="H969" i="7" s="1"/>
  <c r="D798" i="7"/>
  <c r="H798" i="7" s="1"/>
  <c r="D853" i="7"/>
  <c r="H853" i="7" s="1"/>
  <c r="D921" i="7"/>
  <c r="H921" i="7" s="1"/>
  <c r="D780" i="7"/>
  <c r="H780" i="7" s="1"/>
  <c r="D896" i="7"/>
  <c r="H896" i="7" s="1"/>
  <c r="D793" i="7"/>
  <c r="H793" i="7" s="1"/>
  <c r="D816" i="7"/>
  <c r="H816" i="7" s="1"/>
  <c r="D813" i="7"/>
  <c r="H813" i="7" s="1"/>
  <c r="D852" i="7"/>
  <c r="H852" i="7" s="1"/>
  <c r="D874" i="7"/>
  <c r="H874" i="7" s="1"/>
  <c r="D828" i="7"/>
  <c r="H828" i="7" s="1"/>
  <c r="D929" i="7"/>
  <c r="H929" i="7" s="1"/>
  <c r="D1007" i="7"/>
  <c r="H1007" i="7" s="1"/>
  <c r="D787" i="7"/>
  <c r="H787" i="7" s="1"/>
  <c r="D757" i="7"/>
  <c r="H757" i="7" s="1"/>
  <c r="D739" i="7"/>
  <c r="H739" i="7" s="1"/>
  <c r="D916" i="7"/>
  <c r="H916" i="7" s="1"/>
  <c r="D1002" i="7"/>
  <c r="H1002" i="7" s="1"/>
  <c r="D984" i="7"/>
  <c r="H984" i="7" s="1"/>
  <c r="D967" i="7"/>
  <c r="H967" i="7" s="1"/>
  <c r="D883" i="7"/>
  <c r="H883" i="7" s="1"/>
  <c r="D1001" i="7"/>
  <c r="H1001" i="7" s="1"/>
  <c r="D810" i="7"/>
  <c r="H810" i="7" s="1"/>
  <c r="D863" i="7"/>
  <c r="H863" i="7" s="1"/>
  <c r="D949" i="7"/>
  <c r="H949" i="7" s="1"/>
  <c r="D790" i="7"/>
  <c r="H790" i="7" s="1"/>
  <c r="D845" i="7"/>
  <c r="H845" i="7" s="1"/>
  <c r="D901" i="7"/>
  <c r="H901" i="7" s="1"/>
  <c r="D772" i="7"/>
  <c r="H772" i="7" s="1"/>
  <c r="D864" i="7"/>
  <c r="H864" i="7" s="1"/>
  <c r="D832" i="7"/>
  <c r="H832" i="7" s="1"/>
  <c r="D831" i="7"/>
  <c r="H831" i="7" s="1"/>
  <c r="D953" i="7"/>
  <c r="H953" i="7" s="1"/>
  <c r="D844" i="7"/>
  <c r="H844" i="7" s="1"/>
  <c r="D836" i="7"/>
  <c r="H836" i="7" s="1"/>
  <c r="D950" i="7"/>
  <c r="H950" i="7" s="1"/>
  <c r="D893" i="7"/>
  <c r="H893" i="7" s="1"/>
  <c r="D795" i="7"/>
  <c r="H795" i="7" s="1"/>
  <c r="D941" i="7"/>
  <c r="H941" i="7" s="1"/>
  <c r="D985" i="7"/>
  <c r="H985" i="7" s="1"/>
  <c r="D751" i="7"/>
  <c r="H751" i="7" s="1"/>
  <c r="D738" i="7"/>
  <c r="H738" i="7" s="1"/>
  <c r="D908" i="7"/>
  <c r="H908" i="7" s="1"/>
  <c r="D994" i="7"/>
  <c r="H994" i="7" s="1"/>
  <c r="D976" i="7"/>
  <c r="H976" i="7" s="1"/>
  <c r="D959" i="7"/>
  <c r="H959" i="7" s="1"/>
  <c r="D875" i="7"/>
  <c r="H875" i="7" s="1"/>
  <c r="D981" i="7"/>
  <c r="H981" i="7" s="1"/>
  <c r="D802" i="7"/>
  <c r="H802" i="7" s="1"/>
  <c r="D855" i="7"/>
  <c r="H855" i="7" s="1"/>
  <c r="D926" i="7"/>
  <c r="H926" i="7" s="1"/>
  <c r="D782" i="7"/>
  <c r="H782" i="7" s="1"/>
  <c r="D837" i="7"/>
  <c r="H837" i="7" s="1"/>
  <c r="D892" i="7"/>
  <c r="H892" i="7" s="1"/>
  <c r="D848" i="7"/>
  <c r="H848" i="7" s="1"/>
  <c r="D913" i="7"/>
  <c r="H913" i="7" s="1"/>
  <c r="D789" i="7"/>
  <c r="H789" i="7" s="1"/>
  <c r="D792" i="7"/>
  <c r="H792" i="7" s="1"/>
  <c r="D791" i="7"/>
  <c r="H791" i="7" s="1"/>
  <c r="D820" i="7"/>
  <c r="H820" i="7" s="1"/>
  <c r="D744" i="7"/>
  <c r="H744" i="7" s="1"/>
  <c r="D801" i="7"/>
  <c r="H801" i="7" s="1"/>
  <c r="D749" i="7"/>
  <c r="H749" i="7" s="1"/>
  <c r="D737" i="7"/>
  <c r="H737" i="7" s="1"/>
  <c r="D1003" i="7"/>
  <c r="H1003" i="7" s="1"/>
  <c r="D986" i="7"/>
  <c r="H986" i="7" s="1"/>
  <c r="D968" i="7"/>
  <c r="H968" i="7" s="1"/>
  <c r="D951" i="7"/>
  <c r="H951" i="7" s="1"/>
  <c r="D867" i="7"/>
  <c r="H867" i="7" s="1"/>
  <c r="D958" i="7"/>
  <c r="H958" i="7" s="1"/>
  <c r="D794" i="7"/>
  <c r="H794" i="7" s="1"/>
  <c r="D847" i="7"/>
  <c r="H847" i="7" s="1"/>
  <c r="D905" i="7"/>
  <c r="H905" i="7" s="1"/>
  <c r="D774" i="7"/>
  <c r="H774" i="7" s="1"/>
  <c r="D829" i="7"/>
  <c r="H829" i="7" s="1"/>
  <c r="D884" i="7"/>
  <c r="H884" i="7" s="1"/>
  <c r="D997" i="7"/>
  <c r="H997" i="7" s="1"/>
  <c r="D800" i="7"/>
  <c r="H800" i="7" s="1"/>
  <c r="D784" i="7"/>
  <c r="H784" i="7" s="1"/>
  <c r="D872" i="7"/>
  <c r="H872" i="7" s="1"/>
  <c r="D889" i="7"/>
  <c r="H889" i="7" s="1"/>
  <c r="D903" i="7"/>
  <c r="H903" i="7" s="1"/>
  <c r="D866" i="7"/>
  <c r="H866" i="7" s="1"/>
  <c r="D765" i="7"/>
  <c r="H765" i="7" s="1"/>
  <c r="D830" i="7"/>
  <c r="H830" i="7" s="1"/>
  <c r="D877" i="7"/>
  <c r="H877" i="7" s="1"/>
  <c r="D750" i="7"/>
  <c r="H750" i="7" s="1"/>
  <c r="D995" i="7"/>
  <c r="H995" i="7" s="1"/>
  <c r="D978" i="7"/>
  <c r="H978" i="7" s="1"/>
  <c r="D960" i="7"/>
  <c r="H960" i="7" s="1"/>
  <c r="D943" i="7"/>
  <c r="H943" i="7" s="1"/>
  <c r="D859" i="7"/>
  <c r="H859" i="7" s="1"/>
  <c r="D937" i="7"/>
  <c r="H937" i="7" s="1"/>
  <c r="D786" i="7"/>
  <c r="H786" i="7" s="1"/>
  <c r="D839" i="7"/>
  <c r="H839" i="7" s="1"/>
  <c r="D894" i="7"/>
  <c r="H894" i="7" s="1"/>
  <c r="D766" i="7"/>
  <c r="H766" i="7" s="1"/>
  <c r="D821" i="7"/>
  <c r="H821" i="7" s="1"/>
  <c r="D876" i="7"/>
  <c r="H876" i="7" s="1"/>
  <c r="D910" i="7"/>
  <c r="H910" i="7" s="1"/>
  <c r="D768" i="7"/>
  <c r="H768" i="7" s="1"/>
  <c r="D868" i="7"/>
  <c r="H868" i="7" s="1"/>
  <c r="D777" i="7"/>
  <c r="H777" i="7" s="1"/>
  <c r="D824" i="7"/>
  <c r="H824" i="7" s="1"/>
  <c r="D781" i="7"/>
  <c r="H781" i="7" s="1"/>
  <c r="D773" i="7"/>
  <c r="H773" i="7" s="1"/>
  <c r="D904" i="7"/>
  <c r="H904" i="7" s="1"/>
  <c r="D825" i="7"/>
  <c r="H825" i="7" s="1"/>
  <c r="D909" i="7"/>
  <c r="H909" i="7" s="1"/>
  <c r="D842" i="7"/>
  <c r="H842" i="7" s="1"/>
  <c r="D755" i="7"/>
  <c r="H755" i="7" s="1"/>
  <c r="D987" i="7"/>
  <c r="H987" i="7" s="1"/>
  <c r="D970" i="7"/>
  <c r="H970" i="7" s="1"/>
  <c r="D952" i="7"/>
  <c r="H952" i="7" s="1"/>
  <c r="D935" i="7"/>
  <c r="H935" i="7" s="1"/>
  <c r="D851" i="7"/>
  <c r="H851" i="7" s="1"/>
  <c r="D917" i="7"/>
  <c r="H917" i="7" s="1"/>
  <c r="D778" i="7"/>
  <c r="H778" i="7" s="1"/>
  <c r="D886" i="7"/>
  <c r="H886" i="7" s="1"/>
  <c r="D799" i="7"/>
  <c r="H799" i="7" s="1"/>
  <c r="D902" i="7"/>
  <c r="H902" i="7" s="1"/>
  <c r="D858" i="7"/>
  <c r="H858" i="7" s="1"/>
  <c r="D756" i="7"/>
  <c r="H756" i="7" s="1"/>
  <c r="D812" i="7"/>
  <c r="H812" i="7" s="1"/>
  <c r="D895" i="7"/>
  <c r="H895" i="7" s="1"/>
  <c r="D754" i="7"/>
  <c r="H754" i="7" s="1"/>
  <c r="D1004" i="7"/>
  <c r="H1004" i="7" s="1"/>
  <c r="D979" i="7"/>
  <c r="H979" i="7" s="1"/>
  <c r="D962" i="7"/>
  <c r="H962" i="7" s="1"/>
  <c r="D944" i="7"/>
  <c r="H944" i="7" s="1"/>
  <c r="D927" i="7"/>
  <c r="H927" i="7" s="1"/>
  <c r="D843" i="7"/>
  <c r="H843" i="7" s="1"/>
  <c r="D898" i="7"/>
  <c r="H898" i="7" s="1"/>
  <c r="D770" i="7"/>
  <c r="H770" i="7" s="1"/>
  <c r="D823" i="7"/>
  <c r="H823" i="7" s="1"/>
  <c r="D878" i="7"/>
  <c r="H878" i="7" s="1"/>
  <c r="D989" i="7"/>
  <c r="H989" i="7" s="1"/>
  <c r="D805" i="7"/>
  <c r="H805" i="7" s="1"/>
  <c r="D860" i="7"/>
  <c r="H860" i="7" s="1"/>
  <c r="D840" i="7"/>
  <c r="H840" i="7" s="1"/>
  <c r="D888" i="7"/>
  <c r="H888" i="7" s="1"/>
  <c r="D761" i="7"/>
  <c r="H761" i="7" s="1"/>
  <c r="D925" i="7"/>
  <c r="H925" i="7" s="1"/>
  <c r="D846" i="7"/>
  <c r="H846" i="7" s="1"/>
  <c r="D783" i="7"/>
  <c r="H783" i="7" s="1"/>
  <c r="D934" i="7"/>
  <c r="H934" i="7" s="1"/>
  <c r="D850" i="7"/>
  <c r="H850" i="7" s="1"/>
  <c r="D923" i="7"/>
  <c r="H923" i="7" s="1"/>
  <c r="D809" i="7"/>
  <c r="H809" i="7" s="1"/>
  <c r="D743" i="7"/>
  <c r="H743" i="7" s="1"/>
  <c r="D996" i="7"/>
  <c r="H996" i="7" s="1"/>
  <c r="D971" i="7"/>
  <c r="H971" i="7" s="1"/>
  <c r="D954" i="7"/>
  <c r="H954" i="7" s="1"/>
  <c r="D936" i="7"/>
  <c r="H936" i="7" s="1"/>
  <c r="D919" i="7"/>
  <c r="H919" i="7" s="1"/>
  <c r="D835" i="7"/>
  <c r="H835" i="7" s="1"/>
  <c r="D890" i="7"/>
  <c r="H890" i="7" s="1"/>
  <c r="D762" i="7"/>
  <c r="H762" i="7" s="1"/>
  <c r="D815" i="7"/>
  <c r="H815" i="7" s="1"/>
  <c r="D870" i="7"/>
  <c r="H870" i="7" s="1"/>
  <c r="D966" i="7"/>
  <c r="H966" i="7" s="1"/>
  <c r="D797" i="7"/>
  <c r="H797" i="7" s="1"/>
  <c r="D856" i="7"/>
  <c r="H856" i="7" s="1"/>
  <c r="D973" i="7"/>
  <c r="H973" i="7" s="1"/>
  <c r="D811" i="7"/>
  <c r="H811" i="7" s="1"/>
  <c r="D838" i="7"/>
  <c r="H838" i="7" s="1"/>
  <c r="D961" i="7"/>
  <c r="H961" i="7" s="1"/>
  <c r="D881" i="7"/>
  <c r="H881" i="7" s="1"/>
  <c r="D822" i="7"/>
  <c r="H822" i="7" s="1"/>
  <c r="D742" i="7"/>
  <c r="H742" i="7" s="1"/>
  <c r="D988" i="7"/>
  <c r="H988" i="7" s="1"/>
  <c r="D963" i="7"/>
  <c r="H963" i="7" s="1"/>
  <c r="D946" i="7"/>
  <c r="H946" i="7" s="1"/>
  <c r="D928" i="7"/>
  <c r="H928" i="7" s="1"/>
  <c r="D911" i="7"/>
  <c r="H911" i="7" s="1"/>
  <c r="D827" i="7"/>
  <c r="H827" i="7" s="1"/>
  <c r="D882" i="7"/>
  <c r="H882" i="7" s="1"/>
  <c r="D993" i="7"/>
  <c r="H993" i="7" s="1"/>
  <c r="D807" i="7"/>
  <c r="H807" i="7" s="1"/>
  <c r="D862" i="7"/>
  <c r="H862" i="7" s="1"/>
  <c r="D945" i="7"/>
  <c r="H945" i="7" s="1"/>
  <c r="D776" i="7"/>
  <c r="H776" i="7" s="1"/>
  <c r="D977" i="7"/>
  <c r="H977" i="7" s="1"/>
  <c r="D760" i="7"/>
  <c r="H760" i="7" s="1"/>
  <c r="D803" i="7"/>
  <c r="H803" i="7" s="1"/>
  <c r="D741" i="7"/>
  <c r="H741" i="7" s="1"/>
  <c r="D980" i="7"/>
  <c r="H980" i="7" s="1"/>
  <c r="D955" i="7"/>
  <c r="H955" i="7" s="1"/>
  <c r="D938" i="7"/>
  <c r="H938" i="7" s="1"/>
  <c r="D920" i="7"/>
  <c r="H920" i="7" s="1"/>
  <c r="D854" i="7"/>
  <c r="H854" i="7" s="1"/>
  <c r="D914" i="7"/>
  <c r="H914" i="7" s="1"/>
  <c r="D998" i="7"/>
  <c r="H998" i="7" s="1"/>
  <c r="D746" i="7"/>
  <c r="H746" i="7" s="1"/>
  <c r="D804" i="7"/>
  <c r="H804" i="7" s="1"/>
  <c r="D740" i="7"/>
  <c r="H740" i="7" s="1"/>
  <c r="D972" i="7"/>
  <c r="H972" i="7" s="1"/>
  <c r="D947" i="7"/>
  <c r="H947" i="7" s="1"/>
  <c r="D930" i="7"/>
  <c r="H930" i="7" s="1"/>
  <c r="D912" i="7"/>
  <c r="H912" i="7" s="1"/>
  <c r="D1005" i="7"/>
  <c r="H1005" i="7" s="1"/>
  <c r="D897" i="7"/>
  <c r="H897" i="7" s="1"/>
  <c r="D747" i="7"/>
  <c r="H747" i="7" s="1"/>
  <c r="D775" i="7"/>
  <c r="H775" i="7" s="1"/>
  <c r="D906" i="7"/>
  <c r="H906" i="7" s="1"/>
  <c r="D752" i="7"/>
  <c r="H752" i="7" s="1"/>
  <c r="D745" i="7"/>
  <c r="H745" i="7" s="1"/>
  <c r="D964" i="7"/>
  <c r="H964" i="7" s="1"/>
  <c r="D939" i="7"/>
  <c r="H939" i="7" s="1"/>
  <c r="D922" i="7"/>
  <c r="H922" i="7" s="1"/>
  <c r="D865" i="7"/>
  <c r="H865" i="7" s="1"/>
  <c r="D931" i="7"/>
  <c r="H931" i="7" s="1"/>
  <c r="D833" i="7"/>
  <c r="H833" i="7" s="1"/>
  <c r="D999" i="7"/>
  <c r="H999" i="7" s="1"/>
  <c r="D748" i="7"/>
  <c r="H748" i="7" s="1"/>
  <c r="D736" i="7"/>
  <c r="H736" i="7" s="1"/>
  <c r="D940" i="7"/>
  <c r="H940" i="7" s="1"/>
  <c r="D915" i="7"/>
  <c r="H915" i="7" s="1"/>
  <c r="D1008" i="7"/>
  <c r="H1008" i="7" s="1"/>
  <c r="D991" i="7"/>
  <c r="H991" i="7" s="1"/>
  <c r="D918" i="7"/>
  <c r="H918" i="7" s="1"/>
  <c r="D779" i="7"/>
  <c r="H779" i="7" s="1"/>
  <c r="D834" i="7"/>
  <c r="H834" i="7" s="1"/>
  <c r="D887" i="7"/>
  <c r="H887" i="7" s="1"/>
  <c r="D759" i="7"/>
  <c r="H759" i="7" s="1"/>
  <c r="D814" i="7"/>
  <c r="H814" i="7" s="1"/>
  <c r="D869" i="7"/>
  <c r="H869" i="7" s="1"/>
  <c r="D965" i="7"/>
  <c r="H965" i="7" s="1"/>
  <c r="D796" i="7"/>
  <c r="H796" i="7" s="1"/>
  <c r="D769" i="7"/>
  <c r="H769" i="7" s="1"/>
  <c r="D817" i="7"/>
  <c r="H817" i="7" s="1"/>
  <c r="D957" i="7"/>
  <c r="H957" i="7" s="1"/>
  <c r="D956" i="7"/>
  <c r="H956" i="7" s="1"/>
  <c r="D1006" i="7"/>
  <c r="H1006" i="7" s="1"/>
  <c r="D948" i="7"/>
  <c r="H948" i="7" s="1"/>
  <c r="D849" i="7"/>
  <c r="H849" i="7" s="1"/>
  <c r="D1068" i="7"/>
  <c r="H1068" i="7" s="1"/>
  <c r="D1067" i="7"/>
  <c r="H1067" i="7" s="1"/>
  <c r="D1066" i="7"/>
  <c r="H1066" i="7" s="1"/>
  <c r="D1064" i="7"/>
  <c r="H1064" i="7" s="1"/>
  <c r="D1055" i="7"/>
  <c r="H1055" i="7" s="1"/>
  <c r="D1025" i="7"/>
  <c r="H1025" i="7" s="1"/>
  <c r="D1097" i="7"/>
  <c r="H1097" i="7" s="1"/>
  <c r="D1062" i="7"/>
  <c r="H1062" i="7" s="1"/>
  <c r="D1085" i="7"/>
  <c r="H1085" i="7" s="1"/>
  <c r="D1056" i="7"/>
  <c r="H1056" i="7" s="1"/>
  <c r="D1047" i="7"/>
  <c r="H1047" i="7" s="1"/>
  <c r="D1077" i="7"/>
  <c r="H1077" i="7" s="1"/>
  <c r="D1041" i="7"/>
  <c r="H1041" i="7" s="1"/>
  <c r="D1084" i="7"/>
  <c r="H1084" i="7" s="1"/>
  <c r="D1053" i="7"/>
  <c r="H1053" i="7" s="1"/>
  <c r="D1058" i="7"/>
  <c r="H1058" i="7" s="1"/>
  <c r="D1079" i="7"/>
  <c r="H1079" i="7" s="1"/>
  <c r="D1052" i="7"/>
  <c r="H1052" i="7" s="1"/>
  <c r="D1051" i="7"/>
  <c r="H1051" i="7" s="1"/>
  <c r="D1050" i="7"/>
  <c r="H1050" i="7" s="1"/>
  <c r="D1048" i="7"/>
  <c r="H1048" i="7" s="1"/>
  <c r="D1039" i="7"/>
  <c r="H1039" i="7" s="1"/>
  <c r="D1054" i="7"/>
  <c r="H1054" i="7" s="1"/>
  <c r="D1094" i="7"/>
  <c r="H1094" i="7" s="1"/>
  <c r="D1091" i="7"/>
  <c r="H1091" i="7" s="1"/>
  <c r="D1083" i="7"/>
  <c r="H1083" i="7" s="1"/>
  <c r="D1044" i="7"/>
  <c r="H1044" i="7" s="1"/>
  <c r="D1043" i="7"/>
  <c r="H1043" i="7" s="1"/>
  <c r="D1042" i="7"/>
  <c r="H1042" i="7" s="1"/>
  <c r="D1040" i="7"/>
  <c r="H1040" i="7" s="1"/>
  <c r="D1031" i="7"/>
  <c r="H1031" i="7" s="1"/>
  <c r="D1033" i="7"/>
  <c r="H1033" i="7" s="1"/>
  <c r="D1061" i="7"/>
  <c r="H1061" i="7" s="1"/>
  <c r="D1090" i="7"/>
  <c r="H1090" i="7" s="1"/>
  <c r="D1082" i="7"/>
  <c r="H1082" i="7" s="1"/>
  <c r="D1036" i="7"/>
  <c r="H1036" i="7" s="1"/>
  <c r="D1035" i="7"/>
  <c r="H1035" i="7" s="1"/>
  <c r="D1034" i="7"/>
  <c r="H1034" i="7" s="1"/>
  <c r="D1032" i="7"/>
  <c r="H1032" i="7" s="1"/>
  <c r="D1023" i="7"/>
  <c r="H1023" i="7" s="1"/>
  <c r="D1013" i="7"/>
  <c r="H1013" i="7" s="1"/>
  <c r="D1087" i="7"/>
  <c r="H1087" i="7" s="1"/>
  <c r="D1028" i="7"/>
  <c r="H1028" i="7" s="1"/>
  <c r="D1027" i="7"/>
  <c r="H1027" i="7" s="1"/>
  <c r="D1026" i="7"/>
  <c r="H1026" i="7" s="1"/>
  <c r="D1024" i="7"/>
  <c r="H1024" i="7" s="1"/>
  <c r="D1015" i="7"/>
  <c r="H1015" i="7" s="1"/>
  <c r="D1078" i="7"/>
  <c r="H1078" i="7" s="1"/>
  <c r="D1020" i="7"/>
  <c r="H1020" i="7" s="1"/>
  <c r="D1019" i="7"/>
  <c r="H1019" i="7" s="1"/>
  <c r="D1018" i="7"/>
  <c r="H1018" i="7" s="1"/>
  <c r="D1016" i="7"/>
  <c r="H1016" i="7" s="1"/>
  <c r="D1057" i="7"/>
  <c r="H1057" i="7" s="1"/>
  <c r="D1038" i="7"/>
  <c r="H1038" i="7" s="1"/>
  <c r="D1073" i="7"/>
  <c r="H1073" i="7" s="1"/>
  <c r="D1069" i="7"/>
  <c r="H1069" i="7" s="1"/>
  <c r="D1012" i="7"/>
  <c r="H1012" i="7" s="1"/>
  <c r="D1011" i="7"/>
  <c r="H1011" i="7" s="1"/>
  <c r="D1010" i="7"/>
  <c r="H1010" i="7" s="1"/>
  <c r="D1037" i="7"/>
  <c r="H1037" i="7" s="1"/>
  <c r="D1093" i="7"/>
  <c r="H1093" i="7" s="1"/>
  <c r="D1098" i="7"/>
  <c r="H1098" i="7" s="1"/>
  <c r="D1017" i="7"/>
  <c r="H1017" i="7" s="1"/>
  <c r="D1014" i="7"/>
  <c r="H1014" i="7" s="1"/>
  <c r="D1070" i="7"/>
  <c r="H1070" i="7" s="1"/>
  <c r="D1022" i="7"/>
  <c r="H1022" i="7" s="1"/>
  <c r="D1080" i="7"/>
  <c r="H1080" i="7" s="1"/>
  <c r="D1086" i="7"/>
  <c r="H1086" i="7" s="1"/>
  <c r="D1049" i="7"/>
  <c r="H1049" i="7" s="1"/>
  <c r="D1021" i="7"/>
  <c r="H1021" i="7" s="1"/>
  <c r="D1089" i="7"/>
  <c r="H1089" i="7" s="1"/>
  <c r="D1065" i="7"/>
  <c r="H1065" i="7" s="1"/>
  <c r="D1029" i="7"/>
  <c r="H1029" i="7" s="1"/>
  <c r="D1095" i="7"/>
  <c r="H1095" i="7" s="1"/>
  <c r="D1045" i="7"/>
  <c r="H1045" i="7" s="1"/>
  <c r="D1081" i="7"/>
  <c r="H1081" i="7" s="1"/>
  <c r="D1096" i="7"/>
  <c r="H1096" i="7" s="1"/>
  <c r="D1088" i="7"/>
  <c r="H1088" i="7" s="1"/>
  <c r="D1076" i="7"/>
  <c r="H1076" i="7" s="1"/>
  <c r="D1075" i="7"/>
  <c r="H1075" i="7" s="1"/>
  <c r="D1074" i="7"/>
  <c r="H1074" i="7" s="1"/>
  <c r="D1072" i="7"/>
  <c r="H1072" i="7" s="1"/>
  <c r="D1063" i="7"/>
  <c r="H1063" i="7" s="1"/>
  <c r="D1046" i="7"/>
  <c r="H1046" i="7" s="1"/>
  <c r="D1030" i="7"/>
  <c r="H1030" i="7" s="1"/>
  <c r="D1060" i="7"/>
  <c r="H1060" i="7" s="1"/>
  <c r="D1059" i="7"/>
  <c r="H1059" i="7" s="1"/>
  <c r="D1092" i="7"/>
  <c r="H1092" i="7" s="1"/>
  <c r="D1071" i="7"/>
  <c r="H1071" i="7" s="1"/>
  <c r="C756" i="7"/>
  <c r="G756" i="7" s="1"/>
  <c r="C746" i="7"/>
  <c r="G746" i="7" s="1"/>
  <c r="C924" i="7"/>
  <c r="G924" i="7" s="1"/>
  <c r="C796" i="7"/>
  <c r="G796" i="7" s="1"/>
  <c r="C915" i="7"/>
  <c r="G915" i="7" s="1"/>
  <c r="C787" i="7"/>
  <c r="G787" i="7" s="1"/>
  <c r="C934" i="7"/>
  <c r="G934" i="7" s="1"/>
  <c r="C887" i="7"/>
  <c r="G887" i="7" s="1"/>
  <c r="C989" i="7"/>
  <c r="G989" i="7" s="1"/>
  <c r="C799" i="7"/>
  <c r="G799" i="7" s="1"/>
  <c r="C896" i="7"/>
  <c r="G896" i="7" s="1"/>
  <c r="C920" i="7"/>
  <c r="G920" i="7" s="1"/>
  <c r="C933" i="7"/>
  <c r="G933" i="7" s="1"/>
  <c r="C919" i="7"/>
  <c r="G919" i="7" s="1"/>
  <c r="C978" i="7"/>
  <c r="G978" i="7" s="1"/>
  <c r="C968" i="7"/>
  <c r="G968" i="7" s="1"/>
  <c r="C783" i="7"/>
  <c r="G783" i="7" s="1"/>
  <c r="C759" i="7"/>
  <c r="G759" i="7" s="1"/>
  <c r="C841" i="7"/>
  <c r="G841" i="7" s="1"/>
  <c r="C957" i="7"/>
  <c r="G957" i="7" s="1"/>
  <c r="C959" i="7"/>
  <c r="G959" i="7" s="1"/>
  <c r="C749" i="7"/>
  <c r="G749" i="7" s="1"/>
  <c r="C735" i="7"/>
  <c r="G735" i="7" s="1"/>
  <c r="C916" i="7"/>
  <c r="G916" i="7" s="1"/>
  <c r="C788" i="7"/>
  <c r="G788" i="7" s="1"/>
  <c r="C907" i="7"/>
  <c r="G907" i="7" s="1"/>
  <c r="C779" i="7"/>
  <c r="G779" i="7" s="1"/>
  <c r="C926" i="7"/>
  <c r="G926" i="7" s="1"/>
  <c r="C874" i="7"/>
  <c r="G874" i="7" s="1"/>
  <c r="C975" i="7"/>
  <c r="G975" i="7" s="1"/>
  <c r="C789" i="7"/>
  <c r="G789" i="7" s="1"/>
  <c r="C882" i="7"/>
  <c r="G882" i="7" s="1"/>
  <c r="C895" i="7"/>
  <c r="G895" i="7" s="1"/>
  <c r="C906" i="7"/>
  <c r="G906" i="7" s="1"/>
  <c r="C905" i="7"/>
  <c r="G905" i="7" s="1"/>
  <c r="C953" i="7"/>
  <c r="G953" i="7" s="1"/>
  <c r="C954" i="7"/>
  <c r="G954" i="7" s="1"/>
  <c r="C773" i="7"/>
  <c r="G773" i="7" s="1"/>
  <c r="C913" i="7"/>
  <c r="G913" i="7" s="1"/>
  <c r="C1000" i="7"/>
  <c r="G1000" i="7" s="1"/>
  <c r="C742" i="7"/>
  <c r="G742" i="7" s="1"/>
  <c r="C734" i="7"/>
  <c r="G734" i="7" s="1"/>
  <c r="C908" i="7"/>
  <c r="G908" i="7" s="1"/>
  <c r="C780" i="7"/>
  <c r="G780" i="7" s="1"/>
  <c r="C899" i="7"/>
  <c r="G899" i="7" s="1"/>
  <c r="C771" i="7"/>
  <c r="G771" i="7" s="1"/>
  <c r="C918" i="7"/>
  <c r="G918" i="7" s="1"/>
  <c r="C864" i="7"/>
  <c r="G864" i="7" s="1"/>
  <c r="C961" i="7"/>
  <c r="G961" i="7" s="1"/>
  <c r="C777" i="7"/>
  <c r="G777" i="7" s="1"/>
  <c r="C872" i="7"/>
  <c r="G872" i="7" s="1"/>
  <c r="C871" i="7"/>
  <c r="G871" i="7" s="1"/>
  <c r="C881" i="7"/>
  <c r="G881" i="7" s="1"/>
  <c r="C893" i="7"/>
  <c r="G893" i="7" s="1"/>
  <c r="C928" i="7"/>
  <c r="G928" i="7" s="1"/>
  <c r="C943" i="7"/>
  <c r="G943" i="7" s="1"/>
  <c r="C761" i="7"/>
  <c r="G761" i="7" s="1"/>
  <c r="C946" i="7"/>
  <c r="G946" i="7" s="1"/>
  <c r="C831" i="7"/>
  <c r="G831" i="7" s="1"/>
  <c r="C912" i="7"/>
  <c r="G912" i="7" s="1"/>
  <c r="C748" i="7"/>
  <c r="G748" i="7" s="1"/>
  <c r="C736" i="7"/>
  <c r="G736" i="7" s="1"/>
  <c r="C900" i="7"/>
  <c r="G900" i="7" s="1"/>
  <c r="C772" i="7"/>
  <c r="G772" i="7" s="1"/>
  <c r="C891" i="7"/>
  <c r="G891" i="7" s="1"/>
  <c r="C763" i="7"/>
  <c r="G763" i="7" s="1"/>
  <c r="C910" i="7"/>
  <c r="G910" i="7" s="1"/>
  <c r="C854" i="7"/>
  <c r="G854" i="7" s="1"/>
  <c r="C949" i="7"/>
  <c r="G949" i="7" s="1"/>
  <c r="C767" i="7"/>
  <c r="G767" i="7" s="1"/>
  <c r="C862" i="7"/>
  <c r="G862" i="7" s="1"/>
  <c r="C861" i="7"/>
  <c r="G861" i="7" s="1"/>
  <c r="C849" i="7"/>
  <c r="G849" i="7" s="1"/>
  <c r="C880" i="7"/>
  <c r="G880" i="7" s="1"/>
  <c r="C903" i="7"/>
  <c r="G903" i="7" s="1"/>
  <c r="C929" i="7"/>
  <c r="G929" i="7" s="1"/>
  <c r="C993" i="7"/>
  <c r="G993" i="7" s="1"/>
  <c r="C802" i="7"/>
  <c r="G802" i="7" s="1"/>
  <c r="C939" i="7"/>
  <c r="G939" i="7" s="1"/>
  <c r="C737" i="7"/>
  <c r="G737" i="7" s="1"/>
  <c r="C757" i="7"/>
  <c r="G757" i="7" s="1"/>
  <c r="C892" i="7"/>
  <c r="G892" i="7" s="1"/>
  <c r="C764" i="7"/>
  <c r="G764" i="7" s="1"/>
  <c r="C883" i="7"/>
  <c r="G883" i="7" s="1"/>
  <c r="C1002" i="7"/>
  <c r="G1002" i="7" s="1"/>
  <c r="C902" i="7"/>
  <c r="G902" i="7" s="1"/>
  <c r="C842" i="7"/>
  <c r="G842" i="7" s="1"/>
  <c r="C936" i="7"/>
  <c r="G936" i="7" s="1"/>
  <c r="C792" i="7"/>
  <c r="G792" i="7" s="1"/>
  <c r="C850" i="7"/>
  <c r="G850" i="7" s="1"/>
  <c r="C839" i="7"/>
  <c r="G839" i="7" s="1"/>
  <c r="C829" i="7"/>
  <c r="G829" i="7" s="1"/>
  <c r="C870" i="7"/>
  <c r="G870" i="7" s="1"/>
  <c r="C878" i="7"/>
  <c r="G878" i="7" s="1"/>
  <c r="C917" i="7"/>
  <c r="G917" i="7" s="1"/>
  <c r="C967" i="7"/>
  <c r="G967" i="7" s="1"/>
  <c r="C825" i="7"/>
  <c r="G825" i="7" s="1"/>
  <c r="C820" i="7"/>
  <c r="G820" i="7" s="1"/>
  <c r="C901" i="7"/>
  <c r="G901" i="7" s="1"/>
  <c r="C744" i="7"/>
  <c r="G744" i="7" s="1"/>
  <c r="C944" i="7"/>
  <c r="G944" i="7" s="1"/>
  <c r="C750" i="7"/>
  <c r="G750" i="7" s="1"/>
  <c r="C751" i="7"/>
  <c r="G751" i="7" s="1"/>
  <c r="C884" i="7"/>
  <c r="G884" i="7" s="1"/>
  <c r="C1003" i="7"/>
  <c r="G1003" i="7" s="1"/>
  <c r="C875" i="7"/>
  <c r="G875" i="7" s="1"/>
  <c r="C994" i="7"/>
  <c r="G994" i="7" s="1"/>
  <c r="C894" i="7"/>
  <c r="G894" i="7" s="1"/>
  <c r="C832" i="7"/>
  <c r="G832" i="7" s="1"/>
  <c r="C922" i="7"/>
  <c r="G922" i="7" s="1"/>
  <c r="C938" i="7"/>
  <c r="G938" i="7" s="1"/>
  <c r="C840" i="7"/>
  <c r="G840" i="7" s="1"/>
  <c r="C817" i="7"/>
  <c r="G817" i="7" s="1"/>
  <c r="C797" i="7"/>
  <c r="G797" i="7" s="1"/>
  <c r="C858" i="7"/>
  <c r="G858" i="7" s="1"/>
  <c r="C856" i="7"/>
  <c r="G856" i="7" s="1"/>
  <c r="C904" i="7"/>
  <c r="G904" i="7" s="1"/>
  <c r="C941" i="7"/>
  <c r="G941" i="7" s="1"/>
  <c r="C760" i="7"/>
  <c r="G760" i="7" s="1"/>
  <c r="C969" i="7"/>
  <c r="G969" i="7" s="1"/>
  <c r="C925" i="7"/>
  <c r="G925" i="7" s="1"/>
  <c r="C752" i="7"/>
  <c r="G752" i="7" s="1"/>
  <c r="C740" i="7"/>
  <c r="G740" i="7" s="1"/>
  <c r="C1004" i="7"/>
  <c r="G1004" i="7" s="1"/>
  <c r="C876" i="7"/>
  <c r="G876" i="7" s="1"/>
  <c r="C995" i="7"/>
  <c r="G995" i="7" s="1"/>
  <c r="C867" i="7"/>
  <c r="G867" i="7" s="1"/>
  <c r="C986" i="7"/>
  <c r="G986" i="7" s="1"/>
  <c r="C886" i="7"/>
  <c r="G886" i="7" s="1"/>
  <c r="C822" i="7"/>
  <c r="G822" i="7" s="1"/>
  <c r="C911" i="7"/>
  <c r="G911" i="7" s="1"/>
  <c r="C855" i="7"/>
  <c r="G855" i="7" s="1"/>
  <c r="C830" i="7"/>
  <c r="G830" i="7" s="1"/>
  <c r="C807" i="7"/>
  <c r="G807" i="7" s="1"/>
  <c r="C775" i="7"/>
  <c r="G775" i="7" s="1"/>
  <c r="C848" i="7"/>
  <c r="G848" i="7" s="1"/>
  <c r="C834" i="7"/>
  <c r="G834" i="7" s="1"/>
  <c r="C890" i="7"/>
  <c r="G890" i="7" s="1"/>
  <c r="C914" i="7"/>
  <c r="G914" i="7" s="1"/>
  <c r="C837" i="7"/>
  <c r="G837" i="7" s="1"/>
  <c r="C823" i="7"/>
  <c r="G823" i="7" s="1"/>
  <c r="C811" i="7"/>
  <c r="G811" i="7" s="1"/>
  <c r="C931" i="7"/>
  <c r="G931" i="7" s="1"/>
  <c r="C755" i="7"/>
  <c r="G755" i="7" s="1"/>
  <c r="C996" i="7"/>
  <c r="G996" i="7" s="1"/>
  <c r="C868" i="7"/>
  <c r="G868" i="7" s="1"/>
  <c r="C987" i="7"/>
  <c r="G987" i="7" s="1"/>
  <c r="C859" i="7"/>
  <c r="G859" i="7" s="1"/>
  <c r="C1006" i="7"/>
  <c r="G1006" i="7" s="1"/>
  <c r="C1007" i="7"/>
  <c r="G1007" i="7" s="1"/>
  <c r="C810" i="7"/>
  <c r="G810" i="7" s="1"/>
  <c r="C897" i="7"/>
  <c r="G897" i="7" s="1"/>
  <c r="C781" i="7"/>
  <c r="G781" i="7" s="1"/>
  <c r="C818" i="7"/>
  <c r="G818" i="7" s="1"/>
  <c r="C785" i="7"/>
  <c r="G785" i="7" s="1"/>
  <c r="C977" i="7"/>
  <c r="G977" i="7" s="1"/>
  <c r="C838" i="7"/>
  <c r="G838" i="7" s="1"/>
  <c r="C814" i="7"/>
  <c r="G814" i="7" s="1"/>
  <c r="C879" i="7"/>
  <c r="G879" i="7" s="1"/>
  <c r="C889" i="7"/>
  <c r="G889" i="7" s="1"/>
  <c r="C877" i="7"/>
  <c r="G877" i="7" s="1"/>
  <c r="C784" i="7"/>
  <c r="G784" i="7" s="1"/>
  <c r="C958" i="7"/>
  <c r="G958" i="7" s="1"/>
  <c r="C833" i="7"/>
  <c r="G833" i="7" s="1"/>
  <c r="C741" i="7"/>
  <c r="G741" i="7" s="1"/>
  <c r="C988" i="7"/>
  <c r="G988" i="7" s="1"/>
  <c r="C860" i="7"/>
  <c r="G860" i="7" s="1"/>
  <c r="C979" i="7"/>
  <c r="G979" i="7" s="1"/>
  <c r="C851" i="7"/>
  <c r="G851" i="7" s="1"/>
  <c r="C998" i="7"/>
  <c r="G998" i="7" s="1"/>
  <c r="C991" i="7"/>
  <c r="G991" i="7" s="1"/>
  <c r="C800" i="7"/>
  <c r="G800" i="7" s="1"/>
  <c r="C885" i="7"/>
  <c r="G885" i="7" s="1"/>
  <c r="C1001" i="7"/>
  <c r="G1001" i="7" s="1"/>
  <c r="C808" i="7"/>
  <c r="G808" i="7" s="1"/>
  <c r="C765" i="7"/>
  <c r="G765" i="7" s="1"/>
  <c r="C888" i="7"/>
  <c r="G888" i="7" s="1"/>
  <c r="C826" i="7"/>
  <c r="G826" i="7" s="1"/>
  <c r="C782" i="7"/>
  <c r="G782" i="7" s="1"/>
  <c r="C869" i="7"/>
  <c r="G869" i="7" s="1"/>
  <c r="C866" i="7"/>
  <c r="G866" i="7" s="1"/>
  <c r="C766" i="7"/>
  <c r="G766" i="7" s="1"/>
  <c r="C745" i="7"/>
  <c r="G745" i="7" s="1"/>
  <c r="C935" i="7"/>
  <c r="G935" i="7" s="1"/>
  <c r="C805" i="7"/>
  <c r="G805" i="7" s="1"/>
  <c r="C754" i="7"/>
  <c r="G754" i="7" s="1"/>
  <c r="C980" i="7"/>
  <c r="G980" i="7" s="1"/>
  <c r="C852" i="7"/>
  <c r="G852" i="7" s="1"/>
  <c r="C971" i="7"/>
  <c r="G971" i="7" s="1"/>
  <c r="C843" i="7"/>
  <c r="G843" i="7" s="1"/>
  <c r="C990" i="7"/>
  <c r="G990" i="7" s="1"/>
  <c r="C976" i="7"/>
  <c r="G976" i="7" s="1"/>
  <c r="C790" i="7"/>
  <c r="G790" i="7" s="1"/>
  <c r="C873" i="7"/>
  <c r="G873" i="7" s="1"/>
  <c r="C985" i="7"/>
  <c r="G985" i="7" s="1"/>
  <c r="C798" i="7"/>
  <c r="G798" i="7" s="1"/>
  <c r="C770" i="7"/>
  <c r="G770" i="7" s="1"/>
  <c r="C791" i="7"/>
  <c r="G791" i="7" s="1"/>
  <c r="C816" i="7"/>
  <c r="G816" i="7" s="1"/>
  <c r="C1008" i="7"/>
  <c r="G1008" i="7" s="1"/>
  <c r="C857" i="7"/>
  <c r="G857" i="7" s="1"/>
  <c r="C846" i="7"/>
  <c r="G846" i="7" s="1"/>
  <c r="C983" i="7"/>
  <c r="G983" i="7" s="1"/>
  <c r="C865" i="7"/>
  <c r="G865" i="7" s="1"/>
  <c r="C948" i="7"/>
  <c r="G948" i="7" s="1"/>
  <c r="C813" i="7"/>
  <c r="G813" i="7" s="1"/>
  <c r="C812" i="7"/>
  <c r="G812" i="7" s="1"/>
  <c r="C762" i="7"/>
  <c r="G762" i="7" s="1"/>
  <c r="C753" i="7"/>
  <c r="G753" i="7" s="1"/>
  <c r="C972" i="7"/>
  <c r="G972" i="7" s="1"/>
  <c r="C844" i="7"/>
  <c r="G844" i="7" s="1"/>
  <c r="C963" i="7"/>
  <c r="G963" i="7" s="1"/>
  <c r="C835" i="7"/>
  <c r="G835" i="7" s="1"/>
  <c r="C982" i="7"/>
  <c r="G982" i="7" s="1"/>
  <c r="C962" i="7"/>
  <c r="G962" i="7" s="1"/>
  <c r="C778" i="7"/>
  <c r="G778" i="7" s="1"/>
  <c r="C863" i="7"/>
  <c r="G863" i="7" s="1"/>
  <c r="C973" i="7"/>
  <c r="G973" i="7" s="1"/>
  <c r="C786" i="7"/>
  <c r="G786" i="7" s="1"/>
  <c r="C992" i="7"/>
  <c r="G992" i="7" s="1"/>
  <c r="C999" i="7"/>
  <c r="G999" i="7" s="1"/>
  <c r="C806" i="7"/>
  <c r="G806" i="7" s="1"/>
  <c r="C952" i="7"/>
  <c r="G952" i="7" s="1"/>
  <c r="C847" i="7"/>
  <c r="G847" i="7" s="1"/>
  <c r="C824" i="7"/>
  <c r="G824" i="7" s="1"/>
  <c r="C794" i="7"/>
  <c r="G794" i="7" s="1"/>
  <c r="C965" i="7"/>
  <c r="G965" i="7" s="1"/>
  <c r="C743" i="7"/>
  <c r="G743" i="7" s="1"/>
  <c r="C815" i="7"/>
  <c r="G815" i="7" s="1"/>
  <c r="C940" i="7"/>
  <c r="G940" i="7" s="1"/>
  <c r="C921" i="7"/>
  <c r="G921" i="7" s="1"/>
  <c r="C747" i="7"/>
  <c r="G747" i="7" s="1"/>
  <c r="C964" i="7"/>
  <c r="G964" i="7" s="1"/>
  <c r="C836" i="7"/>
  <c r="G836" i="7" s="1"/>
  <c r="C955" i="7"/>
  <c r="G955" i="7" s="1"/>
  <c r="C827" i="7"/>
  <c r="G827" i="7" s="1"/>
  <c r="C974" i="7"/>
  <c r="G974" i="7" s="1"/>
  <c r="C951" i="7"/>
  <c r="G951" i="7" s="1"/>
  <c r="C768" i="7"/>
  <c r="G768" i="7" s="1"/>
  <c r="C853" i="7"/>
  <c r="G853" i="7" s="1"/>
  <c r="C960" i="7"/>
  <c r="G960" i="7" s="1"/>
  <c r="C776" i="7"/>
  <c r="G776" i="7" s="1"/>
  <c r="C927" i="7"/>
  <c r="G927" i="7" s="1"/>
  <c r="C984" i="7"/>
  <c r="G984" i="7" s="1"/>
  <c r="C950" i="7"/>
  <c r="G950" i="7" s="1"/>
  <c r="C997" i="7"/>
  <c r="G997" i="7" s="1"/>
  <c r="C758" i="7"/>
  <c r="G758" i="7" s="1"/>
  <c r="C956" i="7"/>
  <c r="G956" i="7" s="1"/>
  <c r="C828" i="7"/>
  <c r="G828" i="7" s="1"/>
  <c r="C947" i="7"/>
  <c r="G947" i="7" s="1"/>
  <c r="C819" i="7"/>
  <c r="G819" i="7" s="1"/>
  <c r="C966" i="7"/>
  <c r="G966" i="7" s="1"/>
  <c r="C937" i="7"/>
  <c r="G937" i="7" s="1"/>
  <c r="C774" i="7"/>
  <c r="G774" i="7" s="1"/>
  <c r="C803" i="7"/>
  <c r="G803" i="7" s="1"/>
  <c r="C845" i="7"/>
  <c r="G845" i="7" s="1"/>
  <c r="C738" i="7"/>
  <c r="G738" i="7" s="1"/>
  <c r="C739" i="7"/>
  <c r="G739" i="7" s="1"/>
  <c r="C932" i="7"/>
  <c r="G932" i="7" s="1"/>
  <c r="C804" i="7"/>
  <c r="G804" i="7" s="1"/>
  <c r="C923" i="7"/>
  <c r="G923" i="7" s="1"/>
  <c r="C795" i="7"/>
  <c r="G795" i="7" s="1"/>
  <c r="C942" i="7"/>
  <c r="G942" i="7" s="1"/>
  <c r="C898" i="7"/>
  <c r="G898" i="7" s="1"/>
  <c r="C1005" i="7"/>
  <c r="G1005" i="7" s="1"/>
  <c r="C809" i="7"/>
  <c r="G809" i="7" s="1"/>
  <c r="C909" i="7"/>
  <c r="G909" i="7" s="1"/>
  <c r="C945" i="7"/>
  <c r="G945" i="7" s="1"/>
  <c r="C970" i="7"/>
  <c r="G970" i="7" s="1"/>
  <c r="C930" i="7"/>
  <c r="G930" i="7" s="1"/>
  <c r="C1009" i="7"/>
  <c r="G1009" i="7" s="1"/>
  <c r="C981" i="7"/>
  <c r="G981" i="7" s="1"/>
  <c r="C793" i="7"/>
  <c r="G793" i="7" s="1"/>
  <c r="C801" i="7"/>
  <c r="G801" i="7" s="1"/>
  <c r="C769" i="7"/>
  <c r="G769" i="7" s="1"/>
  <c r="C821" i="7"/>
  <c r="G821" i="7" s="1"/>
  <c r="C1036" i="7"/>
  <c r="G1036" i="7" s="1"/>
  <c r="K1036" i="7" s="1"/>
  <c r="C1079" i="7"/>
  <c r="G1079" i="7" s="1"/>
  <c r="K1079" i="7" s="1"/>
  <c r="C1046" i="7"/>
  <c r="G1046" i="7" s="1"/>
  <c r="K1046" i="7" s="1"/>
  <c r="C1048" i="7"/>
  <c r="G1048" i="7" s="1"/>
  <c r="C1013" i="7"/>
  <c r="G1013" i="7" s="1"/>
  <c r="C1070" i="7"/>
  <c r="G1070" i="7" s="1"/>
  <c r="K1070" i="7" s="1"/>
  <c r="C1038" i="7"/>
  <c r="G1038" i="7" s="1"/>
  <c r="C1067" i="7"/>
  <c r="G1067" i="7" s="1"/>
  <c r="C1045" i="7"/>
  <c r="G1045" i="7" s="1"/>
  <c r="C1020" i="7"/>
  <c r="G1020" i="7" s="1"/>
  <c r="K1020" i="7" s="1"/>
  <c r="C1060" i="7"/>
  <c r="G1060" i="7" s="1"/>
  <c r="C1030" i="7"/>
  <c r="G1030" i="7" s="1"/>
  <c r="C1081" i="7"/>
  <c r="G1081" i="7" s="1"/>
  <c r="C1015" i="7"/>
  <c r="G1015" i="7" s="1"/>
  <c r="K1015" i="7" s="1"/>
  <c r="C1093" i="7"/>
  <c r="G1093" i="7" s="1"/>
  <c r="C1012" i="7"/>
  <c r="G1012" i="7" s="1"/>
  <c r="C1051" i="7"/>
  <c r="G1051" i="7" s="1"/>
  <c r="K1051" i="7" s="1"/>
  <c r="C1098" i="7"/>
  <c r="G1098" i="7" s="1"/>
  <c r="C1022" i="7"/>
  <c r="G1022" i="7" s="1"/>
  <c r="C1057" i="7"/>
  <c r="G1057" i="7" s="1"/>
  <c r="C1049" i="7"/>
  <c r="G1049" i="7" s="1"/>
  <c r="C1066" i="7"/>
  <c r="G1066" i="7" s="1"/>
  <c r="K1066" i="7" s="1"/>
  <c r="C1052" i="7"/>
  <c r="G1052" i="7" s="1"/>
  <c r="C1085" i="7"/>
  <c r="G1085" i="7" s="1"/>
  <c r="C1043" i="7"/>
  <c r="G1043" i="7" s="1"/>
  <c r="C1087" i="7"/>
  <c r="G1087" i="7" s="1"/>
  <c r="C1014" i="7"/>
  <c r="G1014" i="7" s="1"/>
  <c r="C1037" i="7"/>
  <c r="G1037" i="7" s="1"/>
  <c r="C1032" i="7"/>
  <c r="G1032" i="7" s="1"/>
  <c r="C1025" i="7"/>
  <c r="G1025" i="7" s="1"/>
  <c r="K1025" i="7" s="1"/>
  <c r="C1077" i="7"/>
  <c r="G1077" i="7" s="1"/>
  <c r="K1077" i="7" s="1"/>
  <c r="C1035" i="7"/>
  <c r="G1035" i="7" s="1"/>
  <c r="C1078" i="7"/>
  <c r="G1078" i="7" s="1"/>
  <c r="C1021" i="7"/>
  <c r="G1021" i="7" s="1"/>
  <c r="C1016" i="7"/>
  <c r="G1016" i="7" s="1"/>
  <c r="K1016" i="7" s="1"/>
  <c r="C1090" i="7"/>
  <c r="G1090" i="7" s="1"/>
  <c r="C1033" i="7"/>
  <c r="G1033" i="7" s="1"/>
  <c r="C1017" i="7"/>
  <c r="G1017" i="7" s="1"/>
  <c r="K1017" i="7" s="1"/>
  <c r="C1069" i="7"/>
  <c r="G1069" i="7" s="1"/>
  <c r="K1069" i="7" s="1"/>
  <c r="C1027" i="7"/>
  <c r="G1027" i="7" s="1"/>
  <c r="C1068" i="7"/>
  <c r="G1068" i="7" s="1"/>
  <c r="K1068" i="7" s="1"/>
  <c r="C1024" i="7"/>
  <c r="G1024" i="7" s="1"/>
  <c r="C1041" i="7"/>
  <c r="G1041" i="7" s="1"/>
  <c r="C1040" i="7"/>
  <c r="G1040" i="7" s="1"/>
  <c r="C1061" i="7"/>
  <c r="G1061" i="7" s="1"/>
  <c r="K1061" i="7" s="1"/>
  <c r="C1019" i="7"/>
  <c r="G1019" i="7" s="1"/>
  <c r="C1059" i="7"/>
  <c r="G1059" i="7" s="1"/>
  <c r="C1063" i="7"/>
  <c r="G1063" i="7" s="1"/>
  <c r="K1063" i="7" s="1"/>
  <c r="C1086" i="7"/>
  <c r="G1086" i="7" s="1"/>
  <c r="K1086" i="7" s="1"/>
  <c r="C1065" i="7"/>
  <c r="G1065" i="7" s="1"/>
  <c r="K1065" i="7" s="1"/>
  <c r="C1091" i="7"/>
  <c r="G1091" i="7" s="1"/>
  <c r="C1053" i="7"/>
  <c r="G1053" i="7" s="1"/>
  <c r="K1053" i="7" s="1"/>
  <c r="C1011" i="7"/>
  <c r="G1011" i="7" s="1"/>
  <c r="C1050" i="7"/>
  <c r="G1050" i="7" s="1"/>
  <c r="K1050" i="7" s="1"/>
  <c r="C1075" i="7"/>
  <c r="G1075" i="7" s="1"/>
  <c r="C1073" i="7"/>
  <c r="G1073" i="7" s="1"/>
  <c r="C1042" i="7"/>
  <c r="G1042" i="7" s="1"/>
  <c r="C1084" i="7"/>
  <c r="G1084" i="7" s="1"/>
  <c r="K1084" i="7" s="1"/>
  <c r="C1064" i="7"/>
  <c r="G1064" i="7" s="1"/>
  <c r="K1064" i="7" s="1"/>
  <c r="C1089" i="7"/>
  <c r="G1089" i="7" s="1"/>
  <c r="K1089" i="7" s="1"/>
  <c r="C1034" i="7"/>
  <c r="G1034" i="7" s="1"/>
  <c r="C1094" i="7"/>
  <c r="G1094" i="7" s="1"/>
  <c r="K1094" i="7" s="1"/>
  <c r="C1058" i="7"/>
  <c r="G1058" i="7" s="1"/>
  <c r="C1010" i="7"/>
  <c r="G1010" i="7" s="1"/>
  <c r="C1080" i="7"/>
  <c r="G1080" i="7" s="1"/>
  <c r="K1080" i="7" s="1"/>
  <c r="C1026" i="7"/>
  <c r="G1026" i="7" s="1"/>
  <c r="C1083" i="7"/>
  <c r="G1083" i="7" s="1"/>
  <c r="C1092" i="7"/>
  <c r="G1092" i="7" s="1"/>
  <c r="K1092" i="7" s="1"/>
  <c r="C1039" i="7"/>
  <c r="G1039" i="7" s="1"/>
  <c r="C1076" i="7"/>
  <c r="G1076" i="7" s="1"/>
  <c r="K1076" i="7" s="1"/>
  <c r="C1097" i="7"/>
  <c r="G1097" i="7" s="1"/>
  <c r="C1071" i="7"/>
  <c r="G1071" i="7" s="1"/>
  <c r="C1018" i="7"/>
  <c r="G1018" i="7" s="1"/>
  <c r="K1018" i="7" s="1"/>
  <c r="C1074" i="7"/>
  <c r="G1074" i="7" s="1"/>
  <c r="K1074" i="7" s="1"/>
  <c r="C1082" i="7"/>
  <c r="G1082" i="7" s="1"/>
  <c r="K1082" i="7" s="1"/>
  <c r="C1023" i="7"/>
  <c r="G1023" i="7" s="1"/>
  <c r="C1054" i="7"/>
  <c r="G1054" i="7" s="1"/>
  <c r="C1096" i="7"/>
  <c r="G1096" i="7" s="1"/>
  <c r="C1062" i="7"/>
  <c r="G1062" i="7" s="1"/>
  <c r="K1062" i="7" s="1"/>
  <c r="C1095" i="7"/>
  <c r="G1095" i="7" s="1"/>
  <c r="C1044" i="7"/>
  <c r="G1044" i="7" s="1"/>
  <c r="C1088" i="7"/>
  <c r="G1088" i="7" s="1"/>
  <c r="C1047" i="7"/>
  <c r="G1047" i="7" s="1"/>
  <c r="C1055" i="7"/>
  <c r="G1055" i="7" s="1"/>
  <c r="C1072" i="7"/>
  <c r="G1072" i="7" s="1"/>
  <c r="K1072" i="7" s="1"/>
  <c r="C1029" i="7"/>
  <c r="G1029" i="7" s="1"/>
  <c r="C1028" i="7"/>
  <c r="G1028" i="7" s="1"/>
  <c r="C1031" i="7"/>
  <c r="G1031" i="7" s="1"/>
  <c r="K1031" i="7" s="1"/>
  <c r="C1056" i="7"/>
  <c r="G1056" i="7" s="1"/>
  <c r="D1505" i="7"/>
  <c r="H1505" i="7" s="1"/>
  <c r="D1497" i="7"/>
  <c r="H1497" i="7" s="1"/>
  <c r="D1489" i="7"/>
  <c r="H1489" i="7" s="1"/>
  <c r="D1481" i="7"/>
  <c r="H1481" i="7" s="1"/>
  <c r="D1473" i="7"/>
  <c r="H1473" i="7" s="1"/>
  <c r="D1465" i="7"/>
  <c r="H1465" i="7" s="1"/>
  <c r="D1512" i="7"/>
  <c r="H1512" i="7" s="1"/>
  <c r="D1504" i="7"/>
  <c r="H1504" i="7" s="1"/>
  <c r="D1496" i="7"/>
  <c r="H1496" i="7" s="1"/>
  <c r="D1488" i="7"/>
  <c r="H1488" i="7" s="1"/>
  <c r="D1480" i="7"/>
  <c r="H1480" i="7" s="1"/>
  <c r="D1472" i="7"/>
  <c r="H1472" i="7" s="1"/>
  <c r="D1464" i="7"/>
  <c r="H1464" i="7" s="1"/>
  <c r="D1510" i="7"/>
  <c r="H1510" i="7" s="1"/>
  <c r="D1502" i="7"/>
  <c r="H1502" i="7" s="1"/>
  <c r="D1494" i="7"/>
  <c r="H1494" i="7" s="1"/>
  <c r="D1486" i="7"/>
  <c r="H1486" i="7" s="1"/>
  <c r="D1478" i="7"/>
  <c r="H1478" i="7" s="1"/>
  <c r="D1470" i="7"/>
  <c r="H1470" i="7" s="1"/>
  <c r="D1509" i="7"/>
  <c r="H1509" i="7" s="1"/>
  <c r="D1501" i="7"/>
  <c r="H1501" i="7" s="1"/>
  <c r="D1493" i="7"/>
  <c r="H1493" i="7" s="1"/>
  <c r="D1485" i="7"/>
  <c r="H1485" i="7" s="1"/>
  <c r="D1477" i="7"/>
  <c r="H1477" i="7" s="1"/>
  <c r="D1469" i="7"/>
  <c r="H1469" i="7" s="1"/>
  <c r="D1508" i="7"/>
  <c r="H1508" i="7" s="1"/>
  <c r="D1500" i="7"/>
  <c r="H1500" i="7" s="1"/>
  <c r="D1492" i="7"/>
  <c r="H1492" i="7" s="1"/>
  <c r="D1484" i="7"/>
  <c r="H1484" i="7" s="1"/>
  <c r="D1476" i="7"/>
  <c r="H1476" i="7" s="1"/>
  <c r="D1468" i="7"/>
  <c r="H1468" i="7" s="1"/>
  <c r="D1503" i="7"/>
  <c r="H1503" i="7" s="1"/>
  <c r="D1482" i="7"/>
  <c r="H1482" i="7" s="1"/>
  <c r="D1499" i="7"/>
  <c r="H1499" i="7" s="1"/>
  <c r="D1479" i="7"/>
  <c r="H1479" i="7" s="1"/>
  <c r="D1498" i="7"/>
  <c r="H1498" i="7" s="1"/>
  <c r="D1475" i="7"/>
  <c r="H1475" i="7" s="1"/>
  <c r="D1491" i="7"/>
  <c r="H1491" i="7" s="1"/>
  <c r="D1471" i="7"/>
  <c r="H1471" i="7" s="1"/>
  <c r="D1511" i="7"/>
  <c r="H1511" i="7" s="1"/>
  <c r="D1490" i="7"/>
  <c r="H1490" i="7" s="1"/>
  <c r="D1467" i="7"/>
  <c r="H1467" i="7" s="1"/>
  <c r="D1507" i="7"/>
  <c r="H1507" i="7" s="1"/>
  <c r="D1487" i="7"/>
  <c r="H1487" i="7" s="1"/>
  <c r="D1483" i="7"/>
  <c r="H1483" i="7" s="1"/>
  <c r="D1474" i="7"/>
  <c r="H1474" i="7" s="1"/>
  <c r="D1466" i="7"/>
  <c r="H1466" i="7" s="1"/>
  <c r="D1506" i="7"/>
  <c r="H1506" i="7" s="1"/>
  <c r="D1495" i="7"/>
  <c r="H1495" i="7" s="1"/>
  <c r="C1510" i="7"/>
  <c r="G1510" i="7" s="1"/>
  <c r="C1502" i="7"/>
  <c r="G1502" i="7" s="1"/>
  <c r="C1494" i="7"/>
  <c r="G1494" i="7" s="1"/>
  <c r="C1486" i="7"/>
  <c r="G1486" i="7" s="1"/>
  <c r="C1509" i="7"/>
  <c r="G1509" i="7" s="1"/>
  <c r="K1509" i="7" s="1"/>
  <c r="C1501" i="7"/>
  <c r="G1501" i="7" s="1"/>
  <c r="K1501" i="7" s="1"/>
  <c r="C1493" i="7"/>
  <c r="G1493" i="7" s="1"/>
  <c r="K1493" i="7" s="1"/>
  <c r="C1485" i="7"/>
  <c r="G1485" i="7" s="1"/>
  <c r="K1485" i="7" s="1"/>
  <c r="C1477" i="7"/>
  <c r="G1477" i="7" s="1"/>
  <c r="K1477" i="7" s="1"/>
  <c r="C1469" i="7"/>
  <c r="G1469" i="7" s="1"/>
  <c r="K1469" i="7" s="1"/>
  <c r="C1508" i="7"/>
  <c r="G1508" i="7" s="1"/>
  <c r="C1500" i="7"/>
  <c r="G1500" i="7" s="1"/>
  <c r="C1492" i="7"/>
  <c r="G1492" i="7" s="1"/>
  <c r="C1503" i="7"/>
  <c r="G1503" i="7" s="1"/>
  <c r="C1489" i="7"/>
  <c r="G1489" i="7" s="1"/>
  <c r="C1479" i="7"/>
  <c r="G1479" i="7" s="1"/>
  <c r="C1470" i="7"/>
  <c r="G1470" i="7" s="1"/>
  <c r="C1512" i="7"/>
  <c r="G1512" i="7" s="1"/>
  <c r="C1498" i="7"/>
  <c r="G1498" i="7" s="1"/>
  <c r="C1487" i="7"/>
  <c r="G1487" i="7" s="1"/>
  <c r="C1476" i="7"/>
  <c r="G1476" i="7" s="1"/>
  <c r="C1467" i="7"/>
  <c r="G1467" i="7" s="1"/>
  <c r="C1507" i="7"/>
  <c r="G1507" i="7" s="1"/>
  <c r="C1496" i="7"/>
  <c r="G1496" i="7" s="1"/>
  <c r="C1483" i="7"/>
  <c r="G1483" i="7" s="1"/>
  <c r="C1474" i="7"/>
  <c r="G1474" i="7" s="1"/>
  <c r="C1465" i="7"/>
  <c r="G1465" i="7" s="1"/>
  <c r="K1465" i="7" s="1"/>
  <c r="C1506" i="7"/>
  <c r="G1506" i="7" s="1"/>
  <c r="C1495" i="7"/>
  <c r="G1495" i="7" s="1"/>
  <c r="C1482" i="7"/>
  <c r="G1482" i="7" s="1"/>
  <c r="C1473" i="7"/>
  <c r="G1473" i="7" s="1"/>
  <c r="C1464" i="7"/>
  <c r="G1464" i="7" s="1"/>
  <c r="C1505" i="7"/>
  <c r="G1505" i="7" s="1"/>
  <c r="C1491" i="7"/>
  <c r="G1491" i="7" s="1"/>
  <c r="C1481" i="7"/>
  <c r="G1481" i="7" s="1"/>
  <c r="C1472" i="7"/>
  <c r="G1472" i="7" s="1"/>
  <c r="C1480" i="7"/>
  <c r="G1480" i="7" s="1"/>
  <c r="C1511" i="7"/>
  <c r="G1511" i="7" s="1"/>
  <c r="C1478" i="7"/>
  <c r="G1478" i="7" s="1"/>
  <c r="C1504" i="7"/>
  <c r="G1504" i="7" s="1"/>
  <c r="C1475" i="7"/>
  <c r="G1475" i="7" s="1"/>
  <c r="C1497" i="7"/>
  <c r="G1497" i="7" s="1"/>
  <c r="C1468" i="7"/>
  <c r="G1468" i="7" s="1"/>
  <c r="C1490" i="7"/>
  <c r="G1490" i="7" s="1"/>
  <c r="C1466" i="7"/>
  <c r="G1466" i="7" s="1"/>
  <c r="C1488" i="7"/>
  <c r="G1488" i="7" s="1"/>
  <c r="C1499" i="7"/>
  <c r="G1499" i="7" s="1"/>
  <c r="C1484" i="7"/>
  <c r="G1484" i="7" s="1"/>
  <c r="C1471" i="7"/>
  <c r="G1471" i="7" s="1"/>
  <c r="K1059" i="7" l="1"/>
  <c r="K1054" i="7"/>
  <c r="K1032" i="7"/>
  <c r="K1073" i="7"/>
  <c r="K1097" i="7"/>
  <c r="K1093" i="7"/>
  <c r="K1034" i="7"/>
  <c r="K1060" i="7"/>
  <c r="K1038" i="7"/>
  <c r="K1039" i="7"/>
  <c r="K1026" i="7"/>
  <c r="K1021" i="7"/>
  <c r="K1040" i="7"/>
  <c r="K1024" i="7"/>
  <c r="K1088" i="7"/>
  <c r="K1098" i="7"/>
  <c r="R4" i="7" s="1"/>
  <c r="V4" i="7" s="1"/>
  <c r="K1096" i="7"/>
  <c r="K1030" i="7"/>
  <c r="K1041" i="7"/>
  <c r="K1042" i="7"/>
  <c r="K1049" i="7"/>
  <c r="K1055" i="7"/>
  <c r="K1057" i="7"/>
  <c r="K1048" i="7"/>
  <c r="K1035" i="7"/>
  <c r="K1091" i="7"/>
  <c r="K1019" i="7"/>
  <c r="K1067" i="7"/>
  <c r="K1052" i="7"/>
  <c r="K1090" i="7"/>
  <c r="K1022" i="7"/>
  <c r="K1081" i="7"/>
  <c r="K1037" i="7"/>
  <c r="K1056" i="7"/>
  <c r="K1043" i="7"/>
  <c r="K1027" i="7"/>
  <c r="K1011" i="7"/>
  <c r="K1083" i="7"/>
  <c r="K1095" i="7"/>
  <c r="K1058" i="7"/>
  <c r="K1014" i="7"/>
  <c r="K1071" i="7"/>
  <c r="K1085" i="7"/>
  <c r="K1075" i="7"/>
  <c r="K1029" i="7"/>
  <c r="K1033" i="7"/>
  <c r="K1013" i="7"/>
  <c r="K1078" i="7"/>
  <c r="K1012" i="7"/>
  <c r="K817" i="7"/>
  <c r="K748" i="7"/>
  <c r="K930" i="7"/>
  <c r="K977" i="7"/>
  <c r="K961" i="7"/>
  <c r="K996" i="7"/>
  <c r="K823" i="7"/>
  <c r="K886" i="7"/>
  <c r="K750" i="7"/>
  <c r="K848" i="7"/>
  <c r="K941" i="7"/>
  <c r="K810" i="7"/>
  <c r="K816" i="7"/>
  <c r="K734" i="7"/>
  <c r="K788" i="7"/>
  <c r="K1045" i="7"/>
  <c r="K1028" i="7"/>
  <c r="K1047" i="7"/>
  <c r="K1044" i="7"/>
  <c r="K1010" i="7"/>
  <c r="K1087" i="7"/>
  <c r="K769" i="7"/>
  <c r="K999" i="7"/>
  <c r="K947" i="7"/>
  <c r="K838" i="7"/>
  <c r="K743" i="7"/>
  <c r="K770" i="7"/>
  <c r="K778" i="7"/>
  <c r="K877" i="7"/>
  <c r="K958" i="7"/>
  <c r="K795" i="7"/>
  <c r="K1001" i="7"/>
  <c r="K758" i="7"/>
  <c r="K942" i="7"/>
  <c r="K796" i="7"/>
  <c r="K957" i="7"/>
  <c r="K736" i="7"/>
  <c r="K912" i="7"/>
  <c r="K760" i="7"/>
  <c r="K881" i="7"/>
  <c r="K971" i="7"/>
  <c r="K878" i="7"/>
  <c r="K799" i="7"/>
  <c r="K824" i="7"/>
  <c r="K995" i="7"/>
  <c r="K847" i="7"/>
  <c r="K913" i="7"/>
  <c r="K985" i="7"/>
  <c r="K863" i="7"/>
  <c r="K813" i="7"/>
  <c r="K924" i="7"/>
  <c r="K974" i="7"/>
  <c r="K794" i="7"/>
  <c r="K892" i="7"/>
  <c r="K833" i="7"/>
  <c r="K972" i="7"/>
  <c r="K945" i="7"/>
  <c r="K811" i="7"/>
  <c r="K809" i="7"/>
  <c r="K898" i="7"/>
  <c r="K917" i="7"/>
  <c r="K768" i="7"/>
  <c r="K830" i="7"/>
  <c r="K867" i="7"/>
  <c r="K837" i="7"/>
  <c r="K893" i="7"/>
  <c r="K883" i="7"/>
  <c r="K896" i="7"/>
  <c r="K767" i="7"/>
  <c r="K861" i="7"/>
  <c r="K1023" i="7"/>
  <c r="K965" i="7"/>
  <c r="K931" i="7"/>
  <c r="K740" i="7"/>
  <c r="K862" i="7"/>
  <c r="K973" i="7"/>
  <c r="K923" i="7"/>
  <c r="K843" i="7"/>
  <c r="K851" i="7"/>
  <c r="K910" i="7"/>
  <c r="K765" i="7"/>
  <c r="K951" i="7"/>
  <c r="K782" i="7"/>
  <c r="K950" i="7"/>
  <c r="K967" i="7"/>
  <c r="K780" i="7"/>
  <c r="K885" i="7"/>
  <c r="K806" i="7"/>
  <c r="K869" i="7"/>
  <c r="K865" i="7"/>
  <c r="K804" i="7"/>
  <c r="K807" i="7"/>
  <c r="K856" i="7"/>
  <c r="K850" i="7"/>
  <c r="K927" i="7"/>
  <c r="K935" i="7"/>
  <c r="K876" i="7"/>
  <c r="K866" i="7"/>
  <c r="K968" i="7"/>
  <c r="K926" i="7"/>
  <c r="K836" i="7"/>
  <c r="K984" i="7"/>
  <c r="K921" i="7"/>
  <c r="K982" i="7"/>
  <c r="K990" i="7"/>
  <c r="K793" i="7"/>
  <c r="K814" i="7"/>
  <c r="K922" i="7"/>
  <c r="K746" i="7"/>
  <c r="K993" i="7"/>
  <c r="K797" i="7"/>
  <c r="K934" i="7"/>
  <c r="K944" i="7"/>
  <c r="K952" i="7"/>
  <c r="K821" i="7"/>
  <c r="K903" i="7"/>
  <c r="K986" i="7"/>
  <c r="K855" i="7"/>
  <c r="K844" i="7"/>
  <c r="K1002" i="7"/>
  <c r="K853" i="7"/>
  <c r="K841" i="7"/>
  <c r="K879" i="7"/>
  <c r="K777" i="7"/>
  <c r="K759" i="7"/>
  <c r="K939" i="7"/>
  <c r="K998" i="7"/>
  <c r="K882" i="7"/>
  <c r="K966" i="7"/>
  <c r="K783" i="7"/>
  <c r="K962" i="7"/>
  <c r="K970" i="7"/>
  <c r="K766" i="7"/>
  <c r="K889" i="7"/>
  <c r="K1003" i="7"/>
  <c r="K802" i="7"/>
  <c r="K953" i="7"/>
  <c r="K916" i="7"/>
  <c r="K798" i="7"/>
  <c r="K873" i="7"/>
  <c r="K826" i="7"/>
  <c r="K887" i="7"/>
  <c r="K964" i="7"/>
  <c r="K914" i="7"/>
  <c r="K827" i="7"/>
  <c r="K870" i="7"/>
  <c r="K846" i="7"/>
  <c r="K979" i="7"/>
  <c r="K987" i="7"/>
  <c r="K894" i="7"/>
  <c r="K872" i="7"/>
  <c r="K737" i="7"/>
  <c r="K981" i="7"/>
  <c r="K831" i="7"/>
  <c r="K739" i="7"/>
  <c r="K969" i="7"/>
  <c r="K819" i="7"/>
  <c r="K771" i="7"/>
  <c r="K834" i="7"/>
  <c r="K745" i="7"/>
  <c r="K854" i="7"/>
  <c r="K911" i="7"/>
  <c r="K815" i="7"/>
  <c r="K925" i="7"/>
  <c r="K1004" i="7"/>
  <c r="K755" i="7"/>
  <c r="K839" i="7"/>
  <c r="K784" i="7"/>
  <c r="K749" i="7"/>
  <c r="K875" i="7"/>
  <c r="K832" i="7"/>
  <c r="K757" i="7"/>
  <c r="K871" i="7"/>
  <c r="K808" i="7"/>
  <c r="K900" i="7"/>
  <c r="K779" i="7"/>
  <c r="K752" i="7"/>
  <c r="K920" i="7"/>
  <c r="K928" i="7"/>
  <c r="K762" i="7"/>
  <c r="K761" i="7"/>
  <c r="K754" i="7"/>
  <c r="K842" i="7"/>
  <c r="K786" i="7"/>
  <c r="K800" i="7"/>
  <c r="K801" i="7"/>
  <c r="K959" i="7"/>
  <c r="K864" i="7"/>
  <c r="K787" i="7"/>
  <c r="K818" i="7"/>
  <c r="K1009" i="7"/>
  <c r="K983" i="7"/>
  <c r="K868" i="7"/>
  <c r="K918" i="7"/>
  <c r="K906" i="7"/>
  <c r="K938" i="7"/>
  <c r="K946" i="7"/>
  <c r="K890" i="7"/>
  <c r="K888" i="7"/>
  <c r="K895" i="7"/>
  <c r="K909" i="7"/>
  <c r="K937" i="7"/>
  <c r="K997" i="7"/>
  <c r="K744" i="7"/>
  <c r="K976" i="7"/>
  <c r="K772" i="7"/>
  <c r="K1007" i="7"/>
  <c r="K763" i="7"/>
  <c r="K764" i="7"/>
  <c r="K1000" i="7"/>
  <c r="K849" i="7"/>
  <c r="K991" i="7"/>
  <c r="K775" i="7"/>
  <c r="K955" i="7"/>
  <c r="K963" i="7"/>
  <c r="K835" i="7"/>
  <c r="K840" i="7"/>
  <c r="K812" i="7"/>
  <c r="K825" i="7"/>
  <c r="K859" i="7"/>
  <c r="K884" i="7"/>
  <c r="K820" i="7"/>
  <c r="K994" i="7"/>
  <c r="K901" i="7"/>
  <c r="K929" i="7"/>
  <c r="K891" i="7"/>
  <c r="K880" i="7"/>
  <c r="K907" i="7"/>
  <c r="K948" i="7"/>
  <c r="K1008" i="7"/>
  <c r="K747" i="7"/>
  <c r="K980" i="7"/>
  <c r="K988" i="7"/>
  <c r="K919" i="7"/>
  <c r="K860" i="7"/>
  <c r="K756" i="7"/>
  <c r="K904" i="7"/>
  <c r="K943" i="7"/>
  <c r="K829" i="7"/>
  <c r="K791" i="7"/>
  <c r="K908" i="7"/>
  <c r="K845" i="7"/>
  <c r="K828" i="7"/>
  <c r="K975" i="7"/>
  <c r="K933" i="7"/>
  <c r="K932" i="7"/>
  <c r="K776" i="7"/>
  <c r="K1006" i="7"/>
  <c r="K915" i="7"/>
  <c r="K897" i="7"/>
  <c r="K741" i="7"/>
  <c r="K742" i="7"/>
  <c r="K936" i="7"/>
  <c r="K805" i="7"/>
  <c r="K858" i="7"/>
  <c r="K773" i="7"/>
  <c r="K960" i="7"/>
  <c r="K774" i="7"/>
  <c r="K792" i="7"/>
  <c r="K738" i="7"/>
  <c r="K790" i="7"/>
  <c r="K874" i="7"/>
  <c r="K992" i="7"/>
  <c r="K857" i="7"/>
  <c r="K735" i="7"/>
  <c r="K956" i="7"/>
  <c r="K940" i="7"/>
  <c r="K1005" i="7"/>
  <c r="K803" i="7"/>
  <c r="K822" i="7"/>
  <c r="K954" i="7"/>
  <c r="K989" i="7"/>
  <c r="K902" i="7"/>
  <c r="K781" i="7"/>
  <c r="K978" i="7"/>
  <c r="K905" i="7"/>
  <c r="K789" i="7"/>
  <c r="K751" i="7"/>
  <c r="K949" i="7"/>
  <c r="K852" i="7"/>
  <c r="K899" i="7"/>
  <c r="K785" i="7"/>
  <c r="K753" i="7"/>
  <c r="K1478" i="7"/>
  <c r="K1511" i="7"/>
  <c r="K1483" i="7"/>
  <c r="K1491" i="7"/>
  <c r="K1505" i="7"/>
  <c r="K1475" i="7"/>
  <c r="K1494" i="7"/>
  <c r="K1471" i="7"/>
  <c r="K1481" i="7"/>
  <c r="K1499" i="7"/>
  <c r="K1467" i="7"/>
  <c r="K1489" i="7"/>
  <c r="K1495" i="7"/>
  <c r="K1503" i="7"/>
  <c r="K1497" i="7"/>
  <c r="K1487" i="7"/>
  <c r="K1510" i="7"/>
  <c r="K1473" i="7"/>
  <c r="K1479" i="7"/>
  <c r="K1470" i="7"/>
  <c r="K1502" i="7"/>
  <c r="K1500" i="7"/>
  <c r="K1486" i="7"/>
  <c r="K1504" i="7"/>
  <c r="K1498" i="7"/>
  <c r="K1508" i="7"/>
  <c r="K1512" i="7"/>
  <c r="K1474" i="7"/>
  <c r="K1464" i="7"/>
  <c r="K1490" i="7"/>
  <c r="K1482" i="7"/>
  <c r="K1468" i="7"/>
  <c r="K1472" i="7"/>
  <c r="K1507" i="7"/>
  <c r="K1476" i="7"/>
  <c r="K1480" i="7"/>
  <c r="K1484" i="7"/>
  <c r="K1488" i="7"/>
  <c r="K1506" i="7"/>
  <c r="K1466" i="7"/>
  <c r="K1492" i="7"/>
  <c r="K1496" i="7"/>
  <c r="C1225" i="7" l="1"/>
  <c r="G1225" i="7" s="1"/>
  <c r="C1207" i="7"/>
  <c r="G1207" i="7" s="1"/>
  <c r="C1245" i="7"/>
  <c r="G1245" i="7" s="1"/>
  <c r="C1117" i="7"/>
  <c r="G1117" i="7" s="1"/>
  <c r="C1203" i="7"/>
  <c r="G1203" i="7" s="1"/>
  <c r="C1234" i="7"/>
  <c r="G1234" i="7" s="1"/>
  <c r="C1137" i="7"/>
  <c r="G1137" i="7" s="1"/>
  <c r="C1240" i="7"/>
  <c r="G1240" i="7" s="1"/>
  <c r="C1254" i="7"/>
  <c r="G1254" i="7" s="1"/>
  <c r="C1146" i="7"/>
  <c r="G1146" i="7" s="1"/>
  <c r="C1178" i="7"/>
  <c r="G1178" i="7" s="1"/>
  <c r="C1217" i="7"/>
  <c r="G1217" i="7" s="1"/>
  <c r="C1237" i="7"/>
  <c r="G1237" i="7" s="1"/>
  <c r="C1195" i="7"/>
  <c r="G1195" i="7" s="1"/>
  <c r="C1238" i="7"/>
  <c r="G1238" i="7" s="1"/>
  <c r="C1136" i="7"/>
  <c r="G1136" i="7" s="1"/>
  <c r="C1141" i="7"/>
  <c r="G1141" i="7" s="1"/>
  <c r="C1100" i="7"/>
  <c r="G1100" i="7" s="1"/>
  <c r="C1199" i="7"/>
  <c r="G1199" i="7" s="1"/>
  <c r="C1218" i="7"/>
  <c r="G1218" i="7" s="1"/>
  <c r="C1124" i="7"/>
  <c r="G1124" i="7" s="1"/>
  <c r="C1204" i="7"/>
  <c r="G1204" i="7" s="1"/>
  <c r="C1103" i="7"/>
  <c r="G1103" i="7" s="1"/>
  <c r="C1209" i="7"/>
  <c r="G1209" i="7" s="1"/>
  <c r="C1191" i="7"/>
  <c r="G1191" i="7" s="1"/>
  <c r="C1229" i="7"/>
  <c r="G1229" i="7" s="1"/>
  <c r="C1101" i="7"/>
  <c r="G1101" i="7" s="1"/>
  <c r="C1187" i="7"/>
  <c r="G1187" i="7" s="1"/>
  <c r="C1202" i="7"/>
  <c r="G1202" i="7" s="1"/>
  <c r="C1112" i="7"/>
  <c r="G1112" i="7" s="1"/>
  <c r="C1208" i="7"/>
  <c r="G1208" i="7" s="1"/>
  <c r="C1222" i="7"/>
  <c r="G1222" i="7" s="1"/>
  <c r="C1104" i="7"/>
  <c r="G1104" i="7" s="1"/>
  <c r="C1122" i="7"/>
  <c r="G1122" i="7" s="1"/>
  <c r="C1099" i="7"/>
  <c r="G1099" i="7" s="1"/>
  <c r="C1219" i="7"/>
  <c r="G1219" i="7" s="1"/>
  <c r="C1201" i="7"/>
  <c r="G1201" i="7" s="1"/>
  <c r="C1183" i="7"/>
  <c r="G1183" i="7" s="1"/>
  <c r="C1221" i="7"/>
  <c r="G1221" i="7" s="1"/>
  <c r="C1179" i="7"/>
  <c r="G1179" i="7" s="1"/>
  <c r="C1186" i="7"/>
  <c r="G1186" i="7" s="1"/>
  <c r="C1192" i="7"/>
  <c r="G1192" i="7" s="1"/>
  <c r="C1206" i="7"/>
  <c r="G1206" i="7" s="1"/>
  <c r="C1244" i="7"/>
  <c r="G1244" i="7" s="1"/>
  <c r="C1182" i="7"/>
  <c r="G1182" i="7" s="1"/>
  <c r="C1193" i="7"/>
  <c r="G1193" i="7" s="1"/>
  <c r="C1175" i="7"/>
  <c r="G1175" i="7" s="1"/>
  <c r="C1213" i="7"/>
  <c r="G1213" i="7" s="1"/>
  <c r="C1171" i="7"/>
  <c r="G1171" i="7" s="1"/>
  <c r="C1170" i="7"/>
  <c r="G1170" i="7" s="1"/>
  <c r="C1248" i="7"/>
  <c r="G1248" i="7" s="1"/>
  <c r="C1176" i="7"/>
  <c r="G1176" i="7" s="1"/>
  <c r="C1190" i="7"/>
  <c r="G1190" i="7" s="1"/>
  <c r="C1162" i="7"/>
  <c r="G1162" i="7" s="1"/>
  <c r="C1121" i="7"/>
  <c r="G1121" i="7" s="1"/>
  <c r="C1185" i="7"/>
  <c r="G1185" i="7" s="1"/>
  <c r="C1167" i="7"/>
  <c r="G1167" i="7" s="1"/>
  <c r="C1205" i="7"/>
  <c r="G1205" i="7" s="1"/>
  <c r="C1163" i="7"/>
  <c r="G1163" i="7" s="1"/>
  <c r="C1154" i="7"/>
  <c r="G1154" i="7" s="1"/>
  <c r="C1232" i="7"/>
  <c r="G1232" i="7" s="1"/>
  <c r="C1160" i="7"/>
  <c r="G1160" i="7" s="1"/>
  <c r="C1174" i="7"/>
  <c r="G1174" i="7" s="1"/>
  <c r="C1236" i="7"/>
  <c r="G1236" i="7" s="1"/>
  <c r="C1196" i="7"/>
  <c r="G1196" i="7" s="1"/>
  <c r="C1241" i="7"/>
  <c r="G1241" i="7" s="1"/>
  <c r="C1177" i="7"/>
  <c r="G1177" i="7" s="1"/>
  <c r="C1159" i="7"/>
  <c r="G1159" i="7" s="1"/>
  <c r="C1197" i="7"/>
  <c r="G1197" i="7" s="1"/>
  <c r="C1155" i="7"/>
  <c r="G1155" i="7" s="1"/>
  <c r="C1140" i="7"/>
  <c r="G1140" i="7" s="1"/>
  <c r="C1216" i="7"/>
  <c r="G1216" i="7" s="1"/>
  <c r="C1145" i="7"/>
  <c r="G1145" i="7" s="1"/>
  <c r="C1158" i="7"/>
  <c r="G1158" i="7" s="1"/>
  <c r="C1194" i="7"/>
  <c r="G1194" i="7" s="1"/>
  <c r="C1156" i="7"/>
  <c r="G1156" i="7" s="1"/>
  <c r="C1227" i="7"/>
  <c r="G1227" i="7" s="1"/>
  <c r="C1228" i="7"/>
  <c r="G1228" i="7" s="1"/>
  <c r="C1169" i="7"/>
  <c r="G1169" i="7" s="1"/>
  <c r="C1151" i="7"/>
  <c r="G1151" i="7" s="1"/>
  <c r="C1189" i="7"/>
  <c r="G1189" i="7" s="1"/>
  <c r="C1147" i="7"/>
  <c r="G1147" i="7" s="1"/>
  <c r="C1128" i="7"/>
  <c r="G1128" i="7" s="1"/>
  <c r="C1200" i="7"/>
  <c r="G1200" i="7" s="1"/>
  <c r="C1132" i="7"/>
  <c r="G1132" i="7" s="1"/>
  <c r="C1144" i="7"/>
  <c r="G1144" i="7" s="1"/>
  <c r="C1148" i="7"/>
  <c r="G1148" i="7" s="1"/>
  <c r="C1226" i="7"/>
  <c r="G1226" i="7" s="1"/>
  <c r="C1161" i="7"/>
  <c r="G1161" i="7" s="1"/>
  <c r="C1143" i="7"/>
  <c r="G1143" i="7" s="1"/>
  <c r="C1181" i="7"/>
  <c r="G1181" i="7" s="1"/>
  <c r="C1139" i="7"/>
  <c r="G1139" i="7" s="1"/>
  <c r="C1114" i="7"/>
  <c r="G1114" i="7" s="1"/>
  <c r="C1184" i="7"/>
  <c r="G1184" i="7" s="1"/>
  <c r="C1120" i="7"/>
  <c r="G1120" i="7" s="1"/>
  <c r="C1130" i="7"/>
  <c r="G1130" i="7" s="1"/>
  <c r="C1116" i="7"/>
  <c r="G1116" i="7" s="1"/>
  <c r="C1180" i="7"/>
  <c r="G1180" i="7" s="1"/>
  <c r="C1252" i="7"/>
  <c r="G1252" i="7" s="1"/>
  <c r="C1166" i="7"/>
  <c r="G1166" i="7" s="1"/>
  <c r="C1153" i="7"/>
  <c r="G1153" i="7" s="1"/>
  <c r="C1135" i="7"/>
  <c r="G1135" i="7" s="1"/>
  <c r="C1173" i="7"/>
  <c r="G1173" i="7" s="1"/>
  <c r="C1259" i="7"/>
  <c r="G1259" i="7" s="1"/>
  <c r="C1131" i="7"/>
  <c r="G1131" i="7" s="1"/>
  <c r="C1102" i="7"/>
  <c r="G1102" i="7" s="1"/>
  <c r="C1168" i="7"/>
  <c r="G1168" i="7" s="1"/>
  <c r="C1246" i="7"/>
  <c r="G1246" i="7" s="1"/>
  <c r="C1106" i="7"/>
  <c r="G1106" i="7" s="1"/>
  <c r="C1118" i="7"/>
  <c r="G1118" i="7" s="1"/>
  <c r="C1142" i="7"/>
  <c r="G1142" i="7" s="1"/>
  <c r="C1242" i="7"/>
  <c r="G1242" i="7" s="1"/>
  <c r="C1210" i="7"/>
  <c r="G1210" i="7" s="1"/>
  <c r="C1113" i="7"/>
  <c r="G1113" i="7" s="1"/>
  <c r="C1223" i="7"/>
  <c r="G1223" i="7" s="1"/>
  <c r="C1255" i="7"/>
  <c r="G1255" i="7" s="1"/>
  <c r="C1127" i="7"/>
  <c r="G1127" i="7" s="1"/>
  <c r="C1165" i="7"/>
  <c r="G1165" i="7" s="1"/>
  <c r="C1251" i="7"/>
  <c r="G1251" i="7" s="1"/>
  <c r="C1123" i="7"/>
  <c r="G1123" i="7" s="1"/>
  <c r="C1152" i="7"/>
  <c r="G1152" i="7" s="1"/>
  <c r="C1230" i="7"/>
  <c r="G1230" i="7" s="1"/>
  <c r="C1105" i="7"/>
  <c r="G1105" i="7" s="1"/>
  <c r="C1108" i="7"/>
  <c r="G1108" i="7" s="1"/>
  <c r="C1260" i="7"/>
  <c r="G1260" i="7" s="1"/>
  <c r="C1164" i="7"/>
  <c r="G1164" i="7" s="1"/>
  <c r="C1231" i="7"/>
  <c r="G1231" i="7" s="1"/>
  <c r="C1258" i="7"/>
  <c r="G1258" i="7" s="1"/>
  <c r="C1247" i="7"/>
  <c r="G1247" i="7" s="1"/>
  <c r="C1119" i="7"/>
  <c r="G1119" i="7" s="1"/>
  <c r="C1157" i="7"/>
  <c r="G1157" i="7" s="1"/>
  <c r="C1243" i="7"/>
  <c r="G1243" i="7" s="1"/>
  <c r="C1115" i="7"/>
  <c r="G1115" i="7" s="1"/>
  <c r="C1138" i="7"/>
  <c r="G1138" i="7" s="1"/>
  <c r="C1214" i="7"/>
  <c r="G1214" i="7" s="1"/>
  <c r="C1212" i="7"/>
  <c r="G1212" i="7" s="1"/>
  <c r="C1129" i="7"/>
  <c r="G1129" i="7" s="1"/>
  <c r="C1249" i="7"/>
  <c r="G1249" i="7" s="1"/>
  <c r="C1134" i="7"/>
  <c r="G1134" i="7" s="1"/>
  <c r="C1133" i="7"/>
  <c r="G1133" i="7" s="1"/>
  <c r="C1257" i="7"/>
  <c r="G1257" i="7" s="1"/>
  <c r="C1239" i="7"/>
  <c r="G1239" i="7" s="1"/>
  <c r="C1111" i="7"/>
  <c r="G1111" i="7" s="1"/>
  <c r="C1149" i="7"/>
  <c r="G1149" i="7" s="1"/>
  <c r="C1235" i="7"/>
  <c r="G1235" i="7" s="1"/>
  <c r="C1107" i="7"/>
  <c r="G1107" i="7" s="1"/>
  <c r="C1126" i="7"/>
  <c r="G1126" i="7" s="1"/>
  <c r="C1198" i="7"/>
  <c r="G1198" i="7" s="1"/>
  <c r="C1172" i="7"/>
  <c r="G1172" i="7" s="1"/>
  <c r="C1233" i="7"/>
  <c r="G1233" i="7" s="1"/>
  <c r="C1215" i="7"/>
  <c r="G1215" i="7" s="1"/>
  <c r="C1253" i="7"/>
  <c r="G1253" i="7" s="1"/>
  <c r="C1125" i="7"/>
  <c r="G1125" i="7" s="1"/>
  <c r="C1211" i="7"/>
  <c r="G1211" i="7" s="1"/>
  <c r="C1250" i="7"/>
  <c r="G1250" i="7" s="1"/>
  <c r="C1150" i="7"/>
  <c r="G1150" i="7" s="1"/>
  <c r="C1256" i="7"/>
  <c r="G1256" i="7" s="1"/>
  <c r="C1188" i="7"/>
  <c r="G1188" i="7" s="1"/>
  <c r="C1220" i="7"/>
  <c r="G1220" i="7" s="1"/>
  <c r="C1109" i="7"/>
  <c r="G1109" i="7" s="1"/>
  <c r="C1224" i="7"/>
  <c r="G1224" i="7" s="1"/>
  <c r="C1110" i="7"/>
  <c r="G1110" i="7" s="1"/>
  <c r="C1451" i="7"/>
  <c r="G1451" i="7" s="1"/>
  <c r="C1321" i="7"/>
  <c r="G1321" i="7" s="1"/>
  <c r="C1431" i="7"/>
  <c r="G1431" i="7" s="1"/>
  <c r="C1303" i="7"/>
  <c r="G1303" i="7" s="1"/>
  <c r="C1413" i="7"/>
  <c r="G1413" i="7" s="1"/>
  <c r="C1285" i="7"/>
  <c r="G1285" i="7" s="1"/>
  <c r="C1396" i="7"/>
  <c r="G1396" i="7" s="1"/>
  <c r="C1419" i="7"/>
  <c r="G1419" i="7" s="1"/>
  <c r="C1291" i="7"/>
  <c r="G1291" i="7" s="1"/>
  <c r="C1426" i="7"/>
  <c r="G1426" i="7" s="1"/>
  <c r="C1358" i="7"/>
  <c r="G1358" i="7" s="1"/>
  <c r="C1288" i="7"/>
  <c r="G1288" i="7" s="1"/>
  <c r="C1292" i="7"/>
  <c r="G1292" i="7" s="1"/>
  <c r="C1300" i="7"/>
  <c r="G1300" i="7" s="1"/>
  <c r="C1433" i="7"/>
  <c r="G1433" i="7" s="1"/>
  <c r="C1305" i="7"/>
  <c r="G1305" i="7" s="1"/>
  <c r="C1287" i="7"/>
  <c r="G1287" i="7" s="1"/>
  <c r="C1397" i="7"/>
  <c r="G1397" i="7" s="1"/>
  <c r="C1380" i="7"/>
  <c r="G1380" i="7" s="1"/>
  <c r="C1384" i="7"/>
  <c r="G1384" i="7" s="1"/>
  <c r="C1301" i="7"/>
  <c r="G1301" i="7" s="1"/>
  <c r="C1448" i="7"/>
  <c r="G1448" i="7" s="1"/>
  <c r="C1442" i="7"/>
  <c r="G1442" i="7" s="1"/>
  <c r="C1313" i="7"/>
  <c r="G1313" i="7" s="1"/>
  <c r="C1423" i="7"/>
  <c r="G1423" i="7" s="1"/>
  <c r="C1295" i="7"/>
  <c r="G1295" i="7" s="1"/>
  <c r="C1405" i="7"/>
  <c r="G1405" i="7" s="1"/>
  <c r="C1277" i="7"/>
  <c r="G1277" i="7" s="1"/>
  <c r="C1388" i="7"/>
  <c r="G1388" i="7" s="1"/>
  <c r="C1411" i="7"/>
  <c r="G1411" i="7" s="1"/>
  <c r="C1283" i="7"/>
  <c r="G1283" i="7" s="1"/>
  <c r="C1406" i="7"/>
  <c r="G1406" i="7" s="1"/>
  <c r="C1338" i="7"/>
  <c r="G1338" i="7" s="1"/>
  <c r="C1272" i="7"/>
  <c r="G1272" i="7" s="1"/>
  <c r="C1434" i="7"/>
  <c r="G1434" i="7" s="1"/>
  <c r="C1452" i="7"/>
  <c r="G1452" i="7" s="1"/>
  <c r="C1350" i="7"/>
  <c r="G1350" i="7" s="1"/>
  <c r="C1349" i="7"/>
  <c r="G1349" i="7" s="1"/>
  <c r="C1400" i="7"/>
  <c r="G1400" i="7" s="1"/>
  <c r="C1275" i="7"/>
  <c r="G1275" i="7" s="1"/>
  <c r="C1355" i="7"/>
  <c r="G1355" i="7" s="1"/>
  <c r="C1390" i="7"/>
  <c r="G1390" i="7" s="1"/>
  <c r="C1278" i="7"/>
  <c r="G1278" i="7" s="1"/>
  <c r="C1441" i="7"/>
  <c r="G1441" i="7" s="1"/>
  <c r="C1347" i="7"/>
  <c r="G1347" i="7" s="1"/>
  <c r="C1262" i="7"/>
  <c r="G1262" i="7" s="1"/>
  <c r="C1332" i="7"/>
  <c r="G1332" i="7" s="1"/>
  <c r="C1339" i="7"/>
  <c r="G1339" i="7" s="1"/>
  <c r="C1420" i="7"/>
  <c r="G1420" i="7" s="1"/>
  <c r="C1402" i="7"/>
  <c r="G1402" i="7" s="1"/>
  <c r="C1425" i="7"/>
  <c r="G1425" i="7" s="1"/>
  <c r="C1297" i="7"/>
  <c r="G1297" i="7" s="1"/>
  <c r="C1407" i="7"/>
  <c r="G1407" i="7" s="1"/>
  <c r="C1279" i="7"/>
  <c r="G1279" i="7" s="1"/>
  <c r="C1389" i="7"/>
  <c r="G1389" i="7" s="1"/>
  <c r="C1261" i="7"/>
  <c r="G1261" i="7" s="1"/>
  <c r="C1372" i="7"/>
  <c r="G1372" i="7" s="1"/>
  <c r="C1395" i="7"/>
  <c r="G1395" i="7" s="1"/>
  <c r="C1267" i="7"/>
  <c r="G1267" i="7" s="1"/>
  <c r="C1430" i="7"/>
  <c r="G1430" i="7" s="1"/>
  <c r="C1362" i="7"/>
  <c r="G1362" i="7" s="1"/>
  <c r="C1306" i="7"/>
  <c r="G1306" i="7" s="1"/>
  <c r="C1462" i="7"/>
  <c r="G1462" i="7" s="1"/>
  <c r="C1284" i="7"/>
  <c r="G1284" i="7" s="1"/>
  <c r="C1316" i="7"/>
  <c r="G1316" i="7" s="1"/>
  <c r="C1408" i="7"/>
  <c r="G1408" i="7" s="1"/>
  <c r="C1342" i="7"/>
  <c r="G1342" i="7" s="1"/>
  <c r="C1290" i="7"/>
  <c r="G1290" i="7" s="1"/>
  <c r="C1439" i="7"/>
  <c r="G1439" i="7" s="1"/>
  <c r="C1370" i="7"/>
  <c r="G1370" i="7" s="1"/>
  <c r="C1352" i="7"/>
  <c r="G1352" i="7" s="1"/>
  <c r="C1368" i="7"/>
  <c r="G1368" i="7" s="1"/>
  <c r="C1418" i="7"/>
  <c r="G1418" i="7" s="1"/>
  <c r="C1333" i="7"/>
  <c r="G1333" i="7" s="1"/>
  <c r="C1398" i="7"/>
  <c r="G1398" i="7" s="1"/>
  <c r="C1454" i="7"/>
  <c r="G1454" i="7" s="1"/>
  <c r="C1286" i="7"/>
  <c r="G1286" i="7" s="1"/>
  <c r="C1458" i="7"/>
  <c r="G1458" i="7" s="1"/>
  <c r="C1444" i="7"/>
  <c r="G1444" i="7" s="1"/>
  <c r="C1336" i="7"/>
  <c r="G1336" i="7" s="1"/>
  <c r="C1319" i="7"/>
  <c r="G1319" i="7" s="1"/>
  <c r="C1282" i="7"/>
  <c r="G1282" i="7" s="1"/>
  <c r="C1461" i="7"/>
  <c r="G1461" i="7" s="1"/>
  <c r="C1417" i="7"/>
  <c r="G1417" i="7" s="1"/>
  <c r="C1289" i="7"/>
  <c r="G1289" i="7" s="1"/>
  <c r="C1399" i="7"/>
  <c r="G1399" i="7" s="1"/>
  <c r="C1271" i="7"/>
  <c r="G1271" i="7" s="1"/>
  <c r="C1381" i="7"/>
  <c r="G1381" i="7" s="1"/>
  <c r="C1364" i="7"/>
  <c r="G1364" i="7" s="1"/>
  <c r="C1387" i="7"/>
  <c r="G1387" i="7" s="1"/>
  <c r="C1410" i="7"/>
  <c r="G1410" i="7" s="1"/>
  <c r="C1294" i="7"/>
  <c r="G1294" i="7" s="1"/>
  <c r="C1374" i="7"/>
  <c r="G1374" i="7" s="1"/>
  <c r="C1276" i="7"/>
  <c r="G1276" i="7" s="1"/>
  <c r="C1367" i="7"/>
  <c r="G1367" i="7" s="1"/>
  <c r="C1453" i="7"/>
  <c r="G1453" i="7" s="1"/>
  <c r="C1409" i="7"/>
  <c r="G1409" i="7" s="1"/>
  <c r="C1281" i="7"/>
  <c r="G1281" i="7" s="1"/>
  <c r="C1391" i="7"/>
  <c r="G1391" i="7" s="1"/>
  <c r="C1263" i="7"/>
  <c r="G1263" i="7" s="1"/>
  <c r="C1373" i="7"/>
  <c r="G1373" i="7" s="1"/>
  <c r="C1356" i="7"/>
  <c r="G1356" i="7" s="1"/>
  <c r="C1379" i="7"/>
  <c r="G1379" i="7" s="1"/>
  <c r="C1457" i="7"/>
  <c r="G1457" i="7" s="1"/>
  <c r="C1386" i="7"/>
  <c r="G1386" i="7" s="1"/>
  <c r="C1326" i="7"/>
  <c r="G1326" i="7" s="1"/>
  <c r="C1274" i="7"/>
  <c r="G1274" i="7" s="1"/>
  <c r="C1416" i="7"/>
  <c r="G1416" i="7" s="1"/>
  <c r="C1424" i="7"/>
  <c r="G1424" i="7" s="1"/>
  <c r="C1308" i="7"/>
  <c r="G1308" i="7" s="1"/>
  <c r="C1365" i="7"/>
  <c r="G1365" i="7" s="1"/>
  <c r="C1394" i="7"/>
  <c r="G1394" i="7" s="1"/>
  <c r="C1340" i="7"/>
  <c r="G1340" i="7" s="1"/>
  <c r="C1363" i="7"/>
  <c r="G1363" i="7" s="1"/>
  <c r="C1344" i="7"/>
  <c r="G1344" i="7" s="1"/>
  <c r="C1438" i="7"/>
  <c r="G1438" i="7" s="1"/>
  <c r="C1320" i="7"/>
  <c r="G1320" i="7" s="1"/>
  <c r="C1445" i="7"/>
  <c r="G1445" i="7" s="1"/>
  <c r="C1401" i="7"/>
  <c r="G1401" i="7" s="1"/>
  <c r="C1273" i="7"/>
  <c r="G1273" i="7" s="1"/>
  <c r="C1383" i="7"/>
  <c r="G1383" i="7" s="1"/>
  <c r="C1348" i="7"/>
  <c r="G1348" i="7" s="1"/>
  <c r="C1371" i="7"/>
  <c r="G1371" i="7" s="1"/>
  <c r="C1432" i="7"/>
  <c r="G1432" i="7" s="1"/>
  <c r="C1366" i="7"/>
  <c r="G1366" i="7" s="1"/>
  <c r="C1310" i="7"/>
  <c r="G1310" i="7" s="1"/>
  <c r="C1443" i="7"/>
  <c r="G1443" i="7" s="1"/>
  <c r="C1437" i="7"/>
  <c r="G1437" i="7" s="1"/>
  <c r="C1393" i="7"/>
  <c r="G1393" i="7" s="1"/>
  <c r="C1265" i="7"/>
  <c r="G1265" i="7" s="1"/>
  <c r="C1375" i="7"/>
  <c r="G1375" i="7" s="1"/>
  <c r="C1357" i="7"/>
  <c r="G1357" i="7" s="1"/>
  <c r="C1346" i="7"/>
  <c r="G1346" i="7" s="1"/>
  <c r="C1318" i="7"/>
  <c r="G1318" i="7" s="1"/>
  <c r="C1428" i="7"/>
  <c r="G1428" i="7" s="1"/>
  <c r="C1435" i="7"/>
  <c r="G1435" i="7" s="1"/>
  <c r="C1385" i="7"/>
  <c r="G1385" i="7" s="1"/>
  <c r="C1328" i="7"/>
  <c r="G1328" i="7" s="1"/>
  <c r="C1414" i="7"/>
  <c r="G1414" i="7" s="1"/>
  <c r="C1312" i="7"/>
  <c r="G1312" i="7" s="1"/>
  <c r="C1334" i="7"/>
  <c r="G1334" i="7" s="1"/>
  <c r="C1446" i="7"/>
  <c r="G1446" i="7" s="1"/>
  <c r="C1296" i="7"/>
  <c r="G1296" i="7" s="1"/>
  <c r="C1268" i="7"/>
  <c r="G1268" i="7" s="1"/>
  <c r="C1314" i="7"/>
  <c r="G1314" i="7" s="1"/>
  <c r="C1345" i="7"/>
  <c r="G1345" i="7" s="1"/>
  <c r="C1315" i="7"/>
  <c r="G1315" i="7" s="1"/>
  <c r="C1337" i="7"/>
  <c r="G1337" i="7" s="1"/>
  <c r="C1412" i="7"/>
  <c r="G1412" i="7" s="1"/>
  <c r="C1324" i="7"/>
  <c r="G1324" i="7" s="1"/>
  <c r="C1377" i="7"/>
  <c r="G1377" i="7" s="1"/>
  <c r="C1359" i="7"/>
  <c r="G1359" i="7" s="1"/>
  <c r="C1341" i="7"/>
  <c r="G1341" i="7" s="1"/>
  <c r="C1455" i="7"/>
  <c r="G1455" i="7" s="1"/>
  <c r="C1264" i="7"/>
  <c r="G1264" i="7" s="1"/>
  <c r="C1309" i="7"/>
  <c r="G1309" i="7" s="1"/>
  <c r="C1422" i="7"/>
  <c r="G1422" i="7" s="1"/>
  <c r="C1369" i="7"/>
  <c r="G1369" i="7" s="1"/>
  <c r="C1351" i="7"/>
  <c r="G1351" i="7" s="1"/>
  <c r="C1429" i="7"/>
  <c r="G1429" i="7" s="1"/>
  <c r="C1361" i="7"/>
  <c r="G1361" i="7" s="1"/>
  <c r="C1343" i="7"/>
  <c r="G1343" i="7" s="1"/>
  <c r="C1456" i="7"/>
  <c r="G1456" i="7" s="1"/>
  <c r="C1325" i="7"/>
  <c r="G1325" i="7" s="1"/>
  <c r="C1436" i="7"/>
  <c r="G1436" i="7" s="1"/>
  <c r="C1463" i="7"/>
  <c r="G1463" i="7" s="1"/>
  <c r="C1331" i="7"/>
  <c r="G1331" i="7" s="1"/>
  <c r="C1330" i="7"/>
  <c r="G1330" i="7" s="1"/>
  <c r="C1280" i="7"/>
  <c r="G1280" i="7" s="1"/>
  <c r="C1376" i="7"/>
  <c r="G1376" i="7" s="1"/>
  <c r="C1302" i="7"/>
  <c r="G1302" i="7" s="1"/>
  <c r="C1459" i="7"/>
  <c r="G1459" i="7" s="1"/>
  <c r="C1335" i="7"/>
  <c r="G1335" i="7" s="1"/>
  <c r="C1447" i="7"/>
  <c r="G1447" i="7" s="1"/>
  <c r="C1317" i="7"/>
  <c r="G1317" i="7" s="1"/>
  <c r="C1323" i="7"/>
  <c r="G1323" i="7" s="1"/>
  <c r="C1354" i="7"/>
  <c r="G1354" i="7" s="1"/>
  <c r="C1327" i="7"/>
  <c r="G1327" i="7" s="1"/>
  <c r="C1298" i="7"/>
  <c r="G1298" i="7" s="1"/>
  <c r="C1353" i="7"/>
  <c r="G1353" i="7" s="1"/>
  <c r="C1270" i="7"/>
  <c r="G1270" i="7" s="1"/>
  <c r="C1460" i="7"/>
  <c r="G1460" i="7" s="1"/>
  <c r="C1329" i="7"/>
  <c r="G1329" i="7" s="1"/>
  <c r="C1440" i="7"/>
  <c r="G1440" i="7" s="1"/>
  <c r="C1311" i="7"/>
  <c r="G1311" i="7" s="1"/>
  <c r="C1421" i="7"/>
  <c r="G1421" i="7" s="1"/>
  <c r="C1293" i="7"/>
  <c r="G1293" i="7" s="1"/>
  <c r="C1404" i="7"/>
  <c r="G1404" i="7" s="1"/>
  <c r="C1427" i="7"/>
  <c r="G1427" i="7" s="1"/>
  <c r="C1299" i="7"/>
  <c r="G1299" i="7" s="1"/>
  <c r="C1266" i="7"/>
  <c r="G1266" i="7" s="1"/>
  <c r="C1450" i="7"/>
  <c r="G1450" i="7" s="1"/>
  <c r="C1378" i="7"/>
  <c r="G1378" i="7" s="1"/>
  <c r="C1304" i="7"/>
  <c r="G1304" i="7" s="1"/>
  <c r="C1360" i="7"/>
  <c r="G1360" i="7" s="1"/>
  <c r="C1382" i="7"/>
  <c r="G1382" i="7" s="1"/>
  <c r="C1415" i="7"/>
  <c r="G1415" i="7" s="1"/>
  <c r="C1269" i="7"/>
  <c r="G1269" i="7" s="1"/>
  <c r="C1403" i="7"/>
  <c r="G1403" i="7" s="1"/>
  <c r="C1322" i="7"/>
  <c r="G1322" i="7" s="1"/>
  <c r="C1392" i="7"/>
  <c r="G1392" i="7" s="1"/>
  <c r="C1449" i="7"/>
  <c r="G1449" i="7" s="1"/>
  <c r="C1307" i="7"/>
  <c r="G1307" i="7" s="1"/>
  <c r="D1196" i="7"/>
  <c r="H1196" i="7" s="1"/>
  <c r="D1195" i="7"/>
  <c r="H1195" i="7" s="1"/>
  <c r="D1194" i="7"/>
  <c r="H1194" i="7" s="1"/>
  <c r="D1192" i="7"/>
  <c r="H1192" i="7" s="1"/>
  <c r="D1183" i="7"/>
  <c r="H1183" i="7" s="1"/>
  <c r="D1185" i="7"/>
  <c r="H1185" i="7" s="1"/>
  <c r="D1241" i="7"/>
  <c r="H1241" i="7" s="1"/>
  <c r="D1188" i="7"/>
  <c r="H1188" i="7" s="1"/>
  <c r="D1186" i="7"/>
  <c r="H1186" i="7" s="1"/>
  <c r="D1219" i="7"/>
  <c r="H1219" i="7" s="1"/>
  <c r="D1254" i="7"/>
  <c r="H1254" i="7" s="1"/>
  <c r="D1187" i="7"/>
  <c r="H1187" i="7" s="1"/>
  <c r="D1175" i="7"/>
  <c r="H1175" i="7" s="1"/>
  <c r="D1165" i="7"/>
  <c r="H1165" i="7" s="1"/>
  <c r="D1230" i="7"/>
  <c r="H1230" i="7" s="1"/>
  <c r="D1233" i="7"/>
  <c r="H1233" i="7" s="1"/>
  <c r="D1180" i="7"/>
  <c r="H1180" i="7" s="1"/>
  <c r="D1179" i="7"/>
  <c r="H1179" i="7" s="1"/>
  <c r="D1178" i="7"/>
  <c r="H1178" i="7" s="1"/>
  <c r="D1176" i="7"/>
  <c r="H1176" i="7" s="1"/>
  <c r="D1167" i="7"/>
  <c r="H1167" i="7" s="1"/>
  <c r="D1237" i="7"/>
  <c r="H1237" i="7" s="1"/>
  <c r="D1142" i="7"/>
  <c r="H1142" i="7" s="1"/>
  <c r="D1198" i="7"/>
  <c r="H1198" i="7" s="1"/>
  <c r="D1145" i="7"/>
  <c r="H1145" i="7" s="1"/>
  <c r="D1126" i="7"/>
  <c r="H1126" i="7" s="1"/>
  <c r="D1172" i="7"/>
  <c r="H1172" i="7" s="1"/>
  <c r="D1171" i="7"/>
  <c r="H1171" i="7" s="1"/>
  <c r="D1170" i="7"/>
  <c r="H1170" i="7" s="1"/>
  <c r="D1168" i="7"/>
  <c r="H1168" i="7" s="1"/>
  <c r="D1159" i="7"/>
  <c r="H1159" i="7" s="1"/>
  <c r="D1214" i="7"/>
  <c r="H1214" i="7" s="1"/>
  <c r="D1121" i="7"/>
  <c r="H1121" i="7" s="1"/>
  <c r="D1177" i="7"/>
  <c r="H1177" i="7" s="1"/>
  <c r="D1164" i="7"/>
  <c r="H1164" i="7" s="1"/>
  <c r="D1163" i="7"/>
  <c r="H1163" i="7" s="1"/>
  <c r="D1162" i="7"/>
  <c r="H1162" i="7" s="1"/>
  <c r="D1160" i="7"/>
  <c r="H1160" i="7" s="1"/>
  <c r="D1151" i="7"/>
  <c r="H1151" i="7" s="1"/>
  <c r="D1193" i="7"/>
  <c r="H1193" i="7" s="1"/>
  <c r="D1101" i="7"/>
  <c r="H1101" i="7" s="1"/>
  <c r="D1157" i="7"/>
  <c r="H1157" i="7" s="1"/>
  <c r="D1209" i="7"/>
  <c r="H1209" i="7" s="1"/>
  <c r="D1249" i="7"/>
  <c r="H1249" i="7" s="1"/>
  <c r="D1212" i="7"/>
  <c r="H1212" i="7" s="1"/>
  <c r="D1156" i="7"/>
  <c r="H1156" i="7" s="1"/>
  <c r="D1155" i="7"/>
  <c r="H1155" i="7" s="1"/>
  <c r="D1154" i="7"/>
  <c r="H1154" i="7" s="1"/>
  <c r="D1152" i="7"/>
  <c r="H1152" i="7" s="1"/>
  <c r="D1143" i="7"/>
  <c r="H1143" i="7" s="1"/>
  <c r="D1173" i="7"/>
  <c r="H1173" i="7" s="1"/>
  <c r="D1245" i="7"/>
  <c r="H1245" i="7" s="1"/>
  <c r="D1134" i="7"/>
  <c r="H1134" i="7" s="1"/>
  <c r="D1125" i="7"/>
  <c r="H1125" i="7" s="1"/>
  <c r="D1110" i="7"/>
  <c r="H1110" i="7" s="1"/>
  <c r="D1161" i="7"/>
  <c r="H1161" i="7" s="1"/>
  <c r="D1141" i="7"/>
  <c r="H1141" i="7" s="1"/>
  <c r="D1148" i="7"/>
  <c r="H1148" i="7" s="1"/>
  <c r="D1147" i="7"/>
  <c r="H1147" i="7" s="1"/>
  <c r="D1146" i="7"/>
  <c r="H1146" i="7" s="1"/>
  <c r="D1144" i="7"/>
  <c r="H1144" i="7" s="1"/>
  <c r="D1135" i="7"/>
  <c r="H1135" i="7" s="1"/>
  <c r="D1238" i="7"/>
  <c r="H1238" i="7" s="1"/>
  <c r="D1150" i="7"/>
  <c r="H1150" i="7" s="1"/>
  <c r="D1222" i="7"/>
  <c r="H1222" i="7" s="1"/>
  <c r="D1113" i="7"/>
  <c r="H1113" i="7" s="1"/>
  <c r="D1182" i="7"/>
  <c r="H1182" i="7" s="1"/>
  <c r="D1220" i="7"/>
  <c r="H1220" i="7" s="1"/>
  <c r="D1140" i="7"/>
  <c r="H1140" i="7" s="1"/>
  <c r="D1139" i="7"/>
  <c r="H1139" i="7" s="1"/>
  <c r="D1138" i="7"/>
  <c r="H1138" i="7" s="1"/>
  <c r="D1136" i="7"/>
  <c r="H1136" i="7" s="1"/>
  <c r="D1255" i="7"/>
  <c r="H1255" i="7" s="1"/>
  <c r="D1127" i="7"/>
  <c r="H1127" i="7" s="1"/>
  <c r="D1217" i="7"/>
  <c r="H1217" i="7" s="1"/>
  <c r="D1129" i="7"/>
  <c r="H1129" i="7" s="1"/>
  <c r="D1201" i="7"/>
  <c r="H1201" i="7" s="1"/>
  <c r="D1190" i="7"/>
  <c r="H1190" i="7" s="1"/>
  <c r="D1216" i="7"/>
  <c r="H1216" i="7" s="1"/>
  <c r="D1210" i="7"/>
  <c r="H1210" i="7" s="1"/>
  <c r="D1260" i="7"/>
  <c r="H1260" i="7" s="1"/>
  <c r="D1132" i="7"/>
  <c r="H1132" i="7" s="1"/>
  <c r="D1259" i="7"/>
  <c r="H1259" i="7" s="1"/>
  <c r="D1131" i="7"/>
  <c r="H1131" i="7" s="1"/>
  <c r="D1258" i="7"/>
  <c r="H1258" i="7" s="1"/>
  <c r="D1130" i="7"/>
  <c r="H1130" i="7" s="1"/>
  <c r="D1256" i="7"/>
  <c r="H1256" i="7" s="1"/>
  <c r="D1128" i="7"/>
  <c r="H1128" i="7" s="1"/>
  <c r="D1247" i="7"/>
  <c r="H1247" i="7" s="1"/>
  <c r="D1119" i="7"/>
  <c r="H1119" i="7" s="1"/>
  <c r="D1197" i="7"/>
  <c r="H1197" i="7" s="1"/>
  <c r="D1109" i="7"/>
  <c r="H1109" i="7" s="1"/>
  <c r="D1181" i="7"/>
  <c r="H1181" i="7" s="1"/>
  <c r="D1105" i="7"/>
  <c r="H1105" i="7" s="1"/>
  <c r="D1207" i="7"/>
  <c r="H1207" i="7" s="1"/>
  <c r="D1252" i="7"/>
  <c r="H1252" i="7" s="1"/>
  <c r="D1124" i="7"/>
  <c r="H1124" i="7" s="1"/>
  <c r="K1124" i="7" s="1"/>
  <c r="D1251" i="7"/>
  <c r="H1251" i="7" s="1"/>
  <c r="D1123" i="7"/>
  <c r="H1123" i="7" s="1"/>
  <c r="D1250" i="7"/>
  <c r="H1250" i="7" s="1"/>
  <c r="D1122" i="7"/>
  <c r="H1122" i="7" s="1"/>
  <c r="D1248" i="7"/>
  <c r="H1248" i="7" s="1"/>
  <c r="D1120" i="7"/>
  <c r="H1120" i="7" s="1"/>
  <c r="D1239" i="7"/>
  <c r="H1239" i="7" s="1"/>
  <c r="D1111" i="7"/>
  <c r="H1111" i="7" s="1"/>
  <c r="D1174" i="7"/>
  <c r="H1174" i="7" s="1"/>
  <c r="D1246" i="7"/>
  <c r="H1246" i="7" s="1"/>
  <c r="D1158" i="7"/>
  <c r="H1158" i="7" s="1"/>
  <c r="D1224" i="7"/>
  <c r="H1224" i="7" s="1"/>
  <c r="D1208" i="7"/>
  <c r="H1208" i="7" s="1"/>
  <c r="D1213" i="7"/>
  <c r="H1213" i="7" s="1"/>
  <c r="D1244" i="7"/>
  <c r="H1244" i="7" s="1"/>
  <c r="D1116" i="7"/>
  <c r="H1116" i="7" s="1"/>
  <c r="D1243" i="7"/>
  <c r="H1243" i="7" s="1"/>
  <c r="D1115" i="7"/>
  <c r="H1115" i="7" s="1"/>
  <c r="D1242" i="7"/>
  <c r="H1242" i="7" s="1"/>
  <c r="D1114" i="7"/>
  <c r="H1114" i="7" s="1"/>
  <c r="D1240" i="7"/>
  <c r="H1240" i="7" s="1"/>
  <c r="D1112" i="7"/>
  <c r="H1112" i="7" s="1"/>
  <c r="D1231" i="7"/>
  <c r="H1231" i="7" s="1"/>
  <c r="D1103" i="7"/>
  <c r="H1103" i="7" s="1"/>
  <c r="D1153" i="7"/>
  <c r="H1153" i="7" s="1"/>
  <c r="D1225" i="7"/>
  <c r="H1225" i="7" s="1"/>
  <c r="D1137" i="7"/>
  <c r="H1137" i="7" s="1"/>
  <c r="D1189" i="7"/>
  <c r="H1189" i="7" s="1"/>
  <c r="D1215" i="7"/>
  <c r="H1215" i="7" s="1"/>
  <c r="D1218" i="7"/>
  <c r="H1218" i="7" s="1"/>
  <c r="D1199" i="7"/>
  <c r="H1199" i="7" s="1"/>
  <c r="D1236" i="7"/>
  <c r="H1236" i="7" s="1"/>
  <c r="D1108" i="7"/>
  <c r="H1108" i="7" s="1"/>
  <c r="D1235" i="7"/>
  <c r="H1235" i="7" s="1"/>
  <c r="D1107" i="7"/>
  <c r="H1107" i="7" s="1"/>
  <c r="D1234" i="7"/>
  <c r="H1234" i="7" s="1"/>
  <c r="D1106" i="7"/>
  <c r="H1106" i="7" s="1"/>
  <c r="D1232" i="7"/>
  <c r="H1232" i="7" s="1"/>
  <c r="D1104" i="7"/>
  <c r="H1104" i="7" s="1"/>
  <c r="D1223" i="7"/>
  <c r="H1223" i="7" s="1"/>
  <c r="D1133" i="7"/>
  <c r="H1133" i="7" s="1"/>
  <c r="D1205" i="7"/>
  <c r="H1205" i="7" s="1"/>
  <c r="D1117" i="7"/>
  <c r="H1117" i="7" s="1"/>
  <c r="D1253" i="7"/>
  <c r="H1253" i="7" s="1"/>
  <c r="D1102" i="7"/>
  <c r="H1102" i="7" s="1"/>
  <c r="D1166" i="7"/>
  <c r="H1166" i="7" s="1"/>
  <c r="D1229" i="7"/>
  <c r="H1229" i="7" s="1"/>
  <c r="D1228" i="7"/>
  <c r="H1228" i="7" s="1"/>
  <c r="D1100" i="7"/>
  <c r="H1100" i="7" s="1"/>
  <c r="D1227" i="7"/>
  <c r="H1227" i="7" s="1"/>
  <c r="D1099" i="7"/>
  <c r="H1099" i="7" s="1"/>
  <c r="D1226" i="7"/>
  <c r="H1226" i="7" s="1"/>
  <c r="D1211" i="7"/>
  <c r="H1211" i="7" s="1"/>
  <c r="D1204" i="7"/>
  <c r="H1204" i="7" s="1"/>
  <c r="D1203" i="7"/>
  <c r="H1203" i="7" s="1"/>
  <c r="D1202" i="7"/>
  <c r="H1202" i="7" s="1"/>
  <c r="D1200" i="7"/>
  <c r="H1200" i="7" s="1"/>
  <c r="D1191" i="7"/>
  <c r="H1191" i="7" s="1"/>
  <c r="D1206" i="7"/>
  <c r="H1206" i="7" s="1"/>
  <c r="D1118" i="7"/>
  <c r="H1118" i="7" s="1"/>
  <c r="D1149" i="7"/>
  <c r="H1149" i="7" s="1"/>
  <c r="D1169" i="7"/>
  <c r="H1169" i="7" s="1"/>
  <c r="D1184" i="7"/>
  <c r="H1184" i="7" s="1"/>
  <c r="D1257" i="7"/>
  <c r="H1257" i="7" s="1"/>
  <c r="D1221" i="7"/>
  <c r="H1221" i="7" s="1"/>
  <c r="D1353" i="7"/>
  <c r="H1353" i="7" s="1"/>
  <c r="D1400" i="7"/>
  <c r="H1400" i="7" s="1"/>
  <c r="D1446" i="7"/>
  <c r="H1446" i="7" s="1"/>
  <c r="D1365" i="7"/>
  <c r="H1365" i="7" s="1"/>
  <c r="D1396" i="7"/>
  <c r="H1396" i="7" s="1"/>
  <c r="D1324" i="7"/>
  <c r="H1324" i="7" s="1"/>
  <c r="D1339" i="7"/>
  <c r="H1339" i="7" s="1"/>
  <c r="D1370" i="7"/>
  <c r="H1370" i="7" s="1"/>
  <c r="D1407" i="7"/>
  <c r="H1407" i="7" s="1"/>
  <c r="D1263" i="7"/>
  <c r="H1263" i="7" s="1"/>
  <c r="D1431" i="7"/>
  <c r="H1431" i="7" s="1"/>
  <c r="D1329" i="7"/>
  <c r="H1329" i="7" s="1"/>
  <c r="D1442" i="7"/>
  <c r="H1442" i="7" s="1"/>
  <c r="D1345" i="7"/>
  <c r="H1345" i="7" s="1"/>
  <c r="D1392" i="7"/>
  <c r="H1392" i="7" s="1"/>
  <c r="D1438" i="7"/>
  <c r="H1438" i="7" s="1"/>
  <c r="D1357" i="7"/>
  <c r="H1357" i="7" s="1"/>
  <c r="D1388" i="7"/>
  <c r="H1388" i="7" s="1"/>
  <c r="D1316" i="7"/>
  <c r="H1316" i="7" s="1"/>
  <c r="D1331" i="7"/>
  <c r="H1331" i="7" s="1"/>
  <c r="D1349" i="7"/>
  <c r="H1349" i="7" s="1"/>
  <c r="D1386" i="7"/>
  <c r="H1386" i="7" s="1"/>
  <c r="D1447" i="7"/>
  <c r="H1447" i="7" s="1"/>
  <c r="D1463" i="7"/>
  <c r="H1463" i="7" s="1"/>
  <c r="D1378" i="7"/>
  <c r="H1378" i="7" s="1"/>
  <c r="D1309" i="7"/>
  <c r="H1309" i="7" s="1"/>
  <c r="D1294" i="7"/>
  <c r="H1294" i="7" s="1"/>
  <c r="D1342" i="7"/>
  <c r="H1342" i="7" s="1"/>
  <c r="D1384" i="7"/>
  <c r="H1384" i="7" s="1"/>
  <c r="D1430" i="7"/>
  <c r="H1430" i="7" s="1"/>
  <c r="D1380" i="7"/>
  <c r="H1380" i="7" s="1"/>
  <c r="D1308" i="7"/>
  <c r="H1308" i="7" s="1"/>
  <c r="D1323" i="7"/>
  <c r="H1323" i="7" s="1"/>
  <c r="D1338" i="7"/>
  <c r="H1338" i="7" s="1"/>
  <c r="D1363" i="7"/>
  <c r="H1363" i="7" s="1"/>
  <c r="D1426" i="7"/>
  <c r="H1426" i="7" s="1"/>
  <c r="D1402" i="7"/>
  <c r="H1402" i="7" s="1"/>
  <c r="D1334" i="7"/>
  <c r="H1334" i="7" s="1"/>
  <c r="D1286" i="7"/>
  <c r="H1286" i="7" s="1"/>
  <c r="D1387" i="7"/>
  <c r="H1387" i="7" s="1"/>
  <c r="D1420" i="7"/>
  <c r="H1420" i="7" s="1"/>
  <c r="D1457" i="7"/>
  <c r="H1457" i="7" s="1"/>
  <c r="D1376" i="7"/>
  <c r="H1376" i="7" s="1"/>
  <c r="D1422" i="7"/>
  <c r="H1422" i="7" s="1"/>
  <c r="D1372" i="7"/>
  <c r="H1372" i="7" s="1"/>
  <c r="D1300" i="7"/>
  <c r="H1300" i="7" s="1"/>
  <c r="D1315" i="7"/>
  <c r="H1315" i="7" s="1"/>
  <c r="D1330" i="7"/>
  <c r="H1330" i="7" s="1"/>
  <c r="D1347" i="7"/>
  <c r="H1347" i="7" s="1"/>
  <c r="D1403" i="7"/>
  <c r="H1403" i="7" s="1"/>
  <c r="D1348" i="7"/>
  <c r="H1348" i="7" s="1"/>
  <c r="D1313" i="7"/>
  <c r="H1313" i="7" s="1"/>
  <c r="D1265" i="7"/>
  <c r="H1265" i="7" s="1"/>
  <c r="D1277" i="7"/>
  <c r="H1277" i="7" s="1"/>
  <c r="D1394" i="7"/>
  <c r="H1394" i="7" s="1"/>
  <c r="D1340" i="7"/>
  <c r="H1340" i="7" s="1"/>
  <c r="D1278" i="7"/>
  <c r="H1278" i="7" s="1"/>
  <c r="D1449" i="7"/>
  <c r="H1449" i="7" s="1"/>
  <c r="D1368" i="7"/>
  <c r="H1368" i="7" s="1"/>
  <c r="D1414" i="7"/>
  <c r="H1414" i="7" s="1"/>
  <c r="D1461" i="7"/>
  <c r="H1461" i="7" s="1"/>
  <c r="D1364" i="7"/>
  <c r="H1364" i="7" s="1"/>
  <c r="D1292" i="7"/>
  <c r="H1292" i="7" s="1"/>
  <c r="D1307" i="7"/>
  <c r="H1307" i="7" s="1"/>
  <c r="D1322" i="7"/>
  <c r="H1322" i="7" s="1"/>
  <c r="D1336" i="7"/>
  <c r="H1336" i="7" s="1"/>
  <c r="D1383" i="7"/>
  <c r="H1383" i="7" s="1"/>
  <c r="D1325" i="7"/>
  <c r="H1325" i="7" s="1"/>
  <c r="D1293" i="7"/>
  <c r="H1293" i="7" s="1"/>
  <c r="D1379" i="7"/>
  <c r="H1379" i="7" s="1"/>
  <c r="D1434" i="7"/>
  <c r="H1434" i="7" s="1"/>
  <c r="D1441" i="7"/>
  <c r="H1441" i="7" s="1"/>
  <c r="D1360" i="7"/>
  <c r="H1360" i="7" s="1"/>
  <c r="D1406" i="7"/>
  <c r="H1406" i="7" s="1"/>
  <c r="D1453" i="7"/>
  <c r="H1453" i="7" s="1"/>
  <c r="D1356" i="7"/>
  <c r="H1356" i="7" s="1"/>
  <c r="D1284" i="7"/>
  <c r="H1284" i="7" s="1"/>
  <c r="D1299" i="7"/>
  <c r="H1299" i="7" s="1"/>
  <c r="D1314" i="7"/>
  <c r="H1314" i="7" s="1"/>
  <c r="D1328" i="7"/>
  <c r="H1328" i="7" s="1"/>
  <c r="D1362" i="7"/>
  <c r="H1362" i="7" s="1"/>
  <c r="D1302" i="7"/>
  <c r="H1302" i="7" s="1"/>
  <c r="D1270" i="7"/>
  <c r="H1270" i="7" s="1"/>
  <c r="D1410" i="7"/>
  <c r="H1410" i="7" s="1"/>
  <c r="D1273" i="7"/>
  <c r="H1273" i="7" s="1"/>
  <c r="D1389" i="7"/>
  <c r="H1389" i="7" s="1"/>
  <c r="D1301" i="7"/>
  <c r="H1301" i="7" s="1"/>
  <c r="D1433" i="7"/>
  <c r="H1433" i="7" s="1"/>
  <c r="D1352" i="7"/>
  <c r="H1352" i="7" s="1"/>
  <c r="D1398" i="7"/>
  <c r="H1398" i="7" s="1"/>
  <c r="D1445" i="7"/>
  <c r="H1445" i="7" s="1"/>
  <c r="D1276" i="7"/>
  <c r="H1276" i="7" s="1"/>
  <c r="D1291" i="7"/>
  <c r="H1291" i="7" s="1"/>
  <c r="D1306" i="7"/>
  <c r="H1306" i="7" s="1"/>
  <c r="D1320" i="7"/>
  <c r="H1320" i="7" s="1"/>
  <c r="D1346" i="7"/>
  <c r="H1346" i="7" s="1"/>
  <c r="D1281" i="7"/>
  <c r="H1281" i="7" s="1"/>
  <c r="D1355" i="7"/>
  <c r="H1355" i="7" s="1"/>
  <c r="D1443" i="7"/>
  <c r="H1443" i="7" s="1"/>
  <c r="D1425" i="7"/>
  <c r="H1425" i="7" s="1"/>
  <c r="D1344" i="7"/>
  <c r="H1344" i="7" s="1"/>
  <c r="D1390" i="7"/>
  <c r="H1390" i="7" s="1"/>
  <c r="D1437" i="7"/>
  <c r="H1437" i="7" s="1"/>
  <c r="D1268" i="7"/>
  <c r="H1268" i="7" s="1"/>
  <c r="D1283" i="7"/>
  <c r="H1283" i="7" s="1"/>
  <c r="D1298" i="7"/>
  <c r="H1298" i="7" s="1"/>
  <c r="D1312" i="7"/>
  <c r="H1312" i="7" s="1"/>
  <c r="D1335" i="7"/>
  <c r="H1335" i="7" s="1"/>
  <c r="D1261" i="7"/>
  <c r="H1261" i="7" s="1"/>
  <c r="D1423" i="7"/>
  <c r="H1423" i="7" s="1"/>
  <c r="D1326" i="7"/>
  <c r="H1326" i="7" s="1"/>
  <c r="D1341" i="7"/>
  <c r="H1341" i="7" s="1"/>
  <c r="D1417" i="7"/>
  <c r="H1417" i="7" s="1"/>
  <c r="D1382" i="7"/>
  <c r="H1382" i="7" s="1"/>
  <c r="D1429" i="7"/>
  <c r="H1429" i="7" s="1"/>
  <c r="D1460" i="7"/>
  <c r="H1460" i="7" s="1"/>
  <c r="D1459" i="7"/>
  <c r="H1459" i="7" s="1"/>
  <c r="D1275" i="7"/>
  <c r="H1275" i="7" s="1"/>
  <c r="D1290" i="7"/>
  <c r="H1290" i="7" s="1"/>
  <c r="D1304" i="7"/>
  <c r="H1304" i="7" s="1"/>
  <c r="D1327" i="7"/>
  <c r="H1327" i="7" s="1"/>
  <c r="D1367" i="7"/>
  <c r="H1367" i="7" s="1"/>
  <c r="D1305" i="7"/>
  <c r="H1305" i="7" s="1"/>
  <c r="D1297" i="7"/>
  <c r="H1297" i="7" s="1"/>
  <c r="D1416" i="7"/>
  <c r="H1416" i="7" s="1"/>
  <c r="D1371" i="7"/>
  <c r="H1371" i="7" s="1"/>
  <c r="D1279" i="7"/>
  <c r="H1279" i="7" s="1"/>
  <c r="D1409" i="7"/>
  <c r="H1409" i="7" s="1"/>
  <c r="D1456" i="7"/>
  <c r="H1456" i="7" s="1"/>
  <c r="D1374" i="7"/>
  <c r="H1374" i="7" s="1"/>
  <c r="D1421" i="7"/>
  <c r="H1421" i="7" s="1"/>
  <c r="D1452" i="7"/>
  <c r="H1452" i="7" s="1"/>
  <c r="D1439" i="7"/>
  <c r="H1439" i="7" s="1"/>
  <c r="D1267" i="7"/>
  <c r="H1267" i="7" s="1"/>
  <c r="D1282" i="7"/>
  <c r="H1282" i="7" s="1"/>
  <c r="D1296" i="7"/>
  <c r="H1296" i="7" s="1"/>
  <c r="D1319" i="7"/>
  <c r="H1319" i="7" s="1"/>
  <c r="D1451" i="7"/>
  <c r="H1451" i="7" s="1"/>
  <c r="D1333" i="7"/>
  <c r="H1333" i="7" s="1"/>
  <c r="D1285" i="7"/>
  <c r="H1285" i="7" s="1"/>
  <c r="D1354" i="7"/>
  <c r="H1354" i="7" s="1"/>
  <c r="D1318" i="7"/>
  <c r="H1318" i="7" s="1"/>
  <c r="D1412" i="7"/>
  <c r="H1412" i="7" s="1"/>
  <c r="D1401" i="7"/>
  <c r="H1401" i="7" s="1"/>
  <c r="D1448" i="7"/>
  <c r="H1448" i="7" s="1"/>
  <c r="D1366" i="7"/>
  <c r="H1366" i="7" s="1"/>
  <c r="D1413" i="7"/>
  <c r="H1413" i="7" s="1"/>
  <c r="D1444" i="7"/>
  <c r="H1444" i="7" s="1"/>
  <c r="D1418" i="7"/>
  <c r="H1418" i="7" s="1"/>
  <c r="D1458" i="7"/>
  <c r="H1458" i="7" s="1"/>
  <c r="D1274" i="7"/>
  <c r="H1274" i="7" s="1"/>
  <c r="D1288" i="7"/>
  <c r="H1288" i="7" s="1"/>
  <c r="D1311" i="7"/>
  <c r="H1311" i="7" s="1"/>
  <c r="D1399" i="7"/>
  <c r="H1399" i="7" s="1"/>
  <c r="D1310" i="7"/>
  <c r="H1310" i="7" s="1"/>
  <c r="D1262" i="7"/>
  <c r="H1262" i="7" s="1"/>
  <c r="D1377" i="7"/>
  <c r="H1377" i="7" s="1"/>
  <c r="D1393" i="7"/>
  <c r="H1393" i="7" s="1"/>
  <c r="D1440" i="7"/>
  <c r="H1440" i="7" s="1"/>
  <c r="D1358" i="7"/>
  <c r="H1358" i="7" s="1"/>
  <c r="D1405" i="7"/>
  <c r="H1405" i="7" s="1"/>
  <c r="D1436" i="7"/>
  <c r="H1436" i="7" s="1"/>
  <c r="D1395" i="7"/>
  <c r="H1395" i="7" s="1"/>
  <c r="D1435" i="7"/>
  <c r="H1435" i="7" s="1"/>
  <c r="D1266" i="7"/>
  <c r="H1266" i="7" s="1"/>
  <c r="D1280" i="7"/>
  <c r="H1280" i="7" s="1"/>
  <c r="D1303" i="7"/>
  <c r="H1303" i="7" s="1"/>
  <c r="D1343" i="7"/>
  <c r="H1343" i="7" s="1"/>
  <c r="D1289" i="7"/>
  <c r="H1289" i="7" s="1"/>
  <c r="D1337" i="7"/>
  <c r="H1337" i="7" s="1"/>
  <c r="D1287" i="7"/>
  <c r="H1287" i="7" s="1"/>
  <c r="D1385" i="7"/>
  <c r="H1385" i="7" s="1"/>
  <c r="D1432" i="7"/>
  <c r="H1432" i="7" s="1"/>
  <c r="D1350" i="7"/>
  <c r="H1350" i="7" s="1"/>
  <c r="D1397" i="7"/>
  <c r="H1397" i="7" s="1"/>
  <c r="D1428" i="7"/>
  <c r="H1428" i="7" s="1"/>
  <c r="D1375" i="7"/>
  <c r="H1375" i="7" s="1"/>
  <c r="D1415" i="7"/>
  <c r="H1415" i="7" s="1"/>
  <c r="D1455" i="7"/>
  <c r="H1455" i="7" s="1"/>
  <c r="D1272" i="7"/>
  <c r="H1272" i="7" s="1"/>
  <c r="D1295" i="7"/>
  <c r="H1295" i="7" s="1"/>
  <c r="D1321" i="7"/>
  <c r="H1321" i="7" s="1"/>
  <c r="D1269" i="7"/>
  <c r="H1269" i="7" s="1"/>
  <c r="D1264" i="7"/>
  <c r="H1264" i="7" s="1"/>
  <c r="D1369" i="7"/>
  <c r="H1369" i="7" s="1"/>
  <c r="D1381" i="7"/>
  <c r="H1381" i="7" s="1"/>
  <c r="D1450" i="7"/>
  <c r="H1450" i="7" s="1"/>
  <c r="D1361" i="7"/>
  <c r="H1361" i="7" s="1"/>
  <c r="D1408" i="7"/>
  <c r="H1408" i="7" s="1"/>
  <c r="D1454" i="7"/>
  <c r="H1454" i="7" s="1"/>
  <c r="D1373" i="7"/>
  <c r="H1373" i="7" s="1"/>
  <c r="D1404" i="7"/>
  <c r="H1404" i="7" s="1"/>
  <c r="D1332" i="7"/>
  <c r="H1332" i="7" s="1"/>
  <c r="D1351" i="7"/>
  <c r="H1351" i="7" s="1"/>
  <c r="D1391" i="7"/>
  <c r="H1391" i="7" s="1"/>
  <c r="D1427" i="7"/>
  <c r="H1427" i="7" s="1"/>
  <c r="D1271" i="7"/>
  <c r="H1271" i="7" s="1"/>
  <c r="D1359" i="7"/>
  <c r="H1359" i="7" s="1"/>
  <c r="D1317" i="7"/>
  <c r="H1317" i="7" s="1"/>
  <c r="D1424" i="7"/>
  <c r="H1424" i="7" s="1"/>
  <c r="D1462" i="7"/>
  <c r="H1462" i="7" s="1"/>
  <c r="D1411" i="7"/>
  <c r="H1411" i="7" s="1"/>
  <c r="D1419" i="7"/>
  <c r="H1419" i="7" s="1"/>
  <c r="C2187" i="7"/>
  <c r="G2187" i="7" s="1"/>
  <c r="C2152" i="7"/>
  <c r="G2152" i="7" s="1"/>
  <c r="C2183" i="7"/>
  <c r="G2183" i="7" s="1"/>
  <c r="C2103" i="7"/>
  <c r="G2103" i="7" s="1"/>
  <c r="C2127" i="7"/>
  <c r="G2127" i="7" s="1"/>
  <c r="C2171" i="7"/>
  <c r="G2171" i="7" s="1"/>
  <c r="C2106" i="7"/>
  <c r="G2106" i="7" s="1"/>
  <c r="C2083" i="7"/>
  <c r="G2083" i="7" s="1"/>
  <c r="C2038" i="7"/>
  <c r="G2038" i="7" s="1"/>
  <c r="C2159" i="7"/>
  <c r="G2159" i="7" s="1"/>
  <c r="C2079" i="7"/>
  <c r="G2079" i="7" s="1"/>
  <c r="C2036" i="7"/>
  <c r="G2036" i="7" s="1"/>
  <c r="C2104" i="7"/>
  <c r="G2104" i="7" s="1"/>
  <c r="C2023" i="7"/>
  <c r="G2023" i="7" s="1"/>
  <c r="C2026" i="7"/>
  <c r="G2026" i="7" s="1"/>
  <c r="C2039" i="7"/>
  <c r="G2039" i="7" s="1"/>
  <c r="C2060" i="7"/>
  <c r="G2060" i="7" s="1"/>
  <c r="C2043" i="7"/>
  <c r="G2043" i="7" s="1"/>
  <c r="C2088" i="7"/>
  <c r="G2088" i="7" s="1"/>
  <c r="C2149" i="7"/>
  <c r="G2149" i="7" s="1"/>
  <c r="C2037" i="7"/>
  <c r="G2037" i="7" s="1"/>
  <c r="C2069" i="7"/>
  <c r="G2069" i="7" s="1"/>
  <c r="C2184" i="7"/>
  <c r="G2184" i="7" s="1"/>
  <c r="C2138" i="7"/>
  <c r="G2138" i="7" s="1"/>
  <c r="C2161" i="7"/>
  <c r="G2161" i="7" s="1"/>
  <c r="C2181" i="7"/>
  <c r="G2181" i="7" s="1"/>
  <c r="C2120" i="7"/>
  <c r="G2120" i="7" s="1"/>
  <c r="C2156" i="7"/>
  <c r="G2156" i="7" s="1"/>
  <c r="C2098" i="7"/>
  <c r="G2098" i="7" s="1"/>
  <c r="C2075" i="7"/>
  <c r="G2075" i="7" s="1"/>
  <c r="C2034" i="7"/>
  <c r="G2034" i="7" s="1"/>
  <c r="C2157" i="7"/>
  <c r="G2157" i="7" s="1"/>
  <c r="C2071" i="7"/>
  <c r="G2071" i="7" s="1"/>
  <c r="C2032" i="7"/>
  <c r="G2032" i="7" s="1"/>
  <c r="C2100" i="7"/>
  <c r="G2100" i="7" s="1"/>
  <c r="C2168" i="7"/>
  <c r="G2168" i="7" s="1"/>
  <c r="C2018" i="7"/>
  <c r="G2018" i="7" s="1"/>
  <c r="C2029" i="7"/>
  <c r="G2029" i="7" s="1"/>
  <c r="C2058" i="7"/>
  <c r="G2058" i="7" s="1"/>
  <c r="C2177" i="7"/>
  <c r="G2177" i="7" s="1"/>
  <c r="C2082" i="7"/>
  <c r="G2082" i="7" s="1"/>
  <c r="C2130" i="7"/>
  <c r="G2130" i="7" s="1"/>
  <c r="C2182" i="7"/>
  <c r="G2182" i="7" s="1"/>
  <c r="C2033" i="7"/>
  <c r="G2033" i="7" s="1"/>
  <c r="C2191" i="7"/>
  <c r="G2191" i="7" s="1"/>
  <c r="C2176" i="7"/>
  <c r="G2176" i="7" s="1"/>
  <c r="C2133" i="7"/>
  <c r="G2133" i="7" s="1"/>
  <c r="C2155" i="7"/>
  <c r="G2155" i="7" s="1"/>
  <c r="C2179" i="7"/>
  <c r="G2179" i="7" s="1"/>
  <c r="C2116" i="7"/>
  <c r="G2116" i="7" s="1"/>
  <c r="C2150" i="7"/>
  <c r="G2150" i="7" s="1"/>
  <c r="C2090" i="7"/>
  <c r="G2090" i="7" s="1"/>
  <c r="C2067" i="7"/>
  <c r="G2067" i="7" s="1"/>
  <c r="C2114" i="7"/>
  <c r="G2114" i="7" s="1"/>
  <c r="C2144" i="7"/>
  <c r="G2144" i="7" s="1"/>
  <c r="C2063" i="7"/>
  <c r="G2063" i="7" s="1"/>
  <c r="C2028" i="7"/>
  <c r="G2028" i="7" s="1"/>
  <c r="C2096" i="7"/>
  <c r="G2096" i="7" s="1"/>
  <c r="C2163" i="7"/>
  <c r="G2163" i="7" s="1"/>
  <c r="C2190" i="7"/>
  <c r="G2190" i="7" s="1"/>
  <c r="C2021" i="7"/>
  <c r="G2021" i="7" s="1"/>
  <c r="C2188" i="7"/>
  <c r="G2188" i="7" s="1"/>
  <c r="C2134" i="7"/>
  <c r="G2134" i="7" s="1"/>
  <c r="C2080" i="7"/>
  <c r="G2080" i="7" s="1"/>
  <c r="C2125" i="7"/>
  <c r="G2125" i="7" s="1"/>
  <c r="C2077" i="7"/>
  <c r="G2077" i="7" s="1"/>
  <c r="C2180" i="7"/>
  <c r="G2180" i="7" s="1"/>
  <c r="C2193" i="7"/>
  <c r="G2193" i="7" s="1"/>
  <c r="C2118" i="7"/>
  <c r="G2118" i="7" s="1"/>
  <c r="C2146" i="7"/>
  <c r="G2146" i="7" s="1"/>
  <c r="C2173" i="7"/>
  <c r="G2173" i="7" s="1"/>
  <c r="C2113" i="7"/>
  <c r="G2113" i="7" s="1"/>
  <c r="C2147" i="7"/>
  <c r="G2147" i="7" s="1"/>
  <c r="C2192" i="7"/>
  <c r="G2192" i="7" s="1"/>
  <c r="C2059" i="7"/>
  <c r="G2059" i="7" s="1"/>
  <c r="C2086" i="7"/>
  <c r="G2086" i="7" s="1"/>
  <c r="C2122" i="7"/>
  <c r="G2122" i="7" s="1"/>
  <c r="C2056" i="7"/>
  <c r="G2056" i="7" s="1"/>
  <c r="C2024" i="7"/>
  <c r="G2024" i="7" s="1"/>
  <c r="C2089" i="7"/>
  <c r="G2089" i="7" s="1"/>
  <c r="C2131" i="7"/>
  <c r="G2131" i="7" s="1"/>
  <c r="C2140" i="7"/>
  <c r="G2140" i="7" s="1"/>
  <c r="C2160" i="7"/>
  <c r="G2160" i="7" s="1"/>
  <c r="C2076" i="7"/>
  <c r="G2076" i="7" s="1"/>
  <c r="C2117" i="7"/>
  <c r="G2117" i="7" s="1"/>
  <c r="C2136" i="7"/>
  <c r="G2136" i="7" s="1"/>
  <c r="C2101" i="7"/>
  <c r="G2101" i="7" s="1"/>
  <c r="C2022" i="7"/>
  <c r="G2022" i="7" s="1"/>
  <c r="C2175" i="7"/>
  <c r="G2175" i="7" s="1"/>
  <c r="C2185" i="7"/>
  <c r="G2185" i="7" s="1"/>
  <c r="C2115" i="7"/>
  <c r="G2115" i="7" s="1"/>
  <c r="C2141" i="7"/>
  <c r="G2141" i="7" s="1"/>
  <c r="C2162" i="7"/>
  <c r="G2162" i="7" s="1"/>
  <c r="C2105" i="7"/>
  <c r="G2105" i="7" s="1"/>
  <c r="C2135" i="7"/>
  <c r="G2135" i="7" s="1"/>
  <c r="C2145" i="7"/>
  <c r="G2145" i="7" s="1"/>
  <c r="C2054" i="7"/>
  <c r="G2054" i="7" s="1"/>
  <c r="C2078" i="7"/>
  <c r="G2078" i="7" s="1"/>
  <c r="C2112" i="7"/>
  <c r="G2112" i="7" s="1"/>
  <c r="C2052" i="7"/>
  <c r="G2052" i="7" s="1"/>
  <c r="C2020" i="7"/>
  <c r="G2020" i="7" s="1"/>
  <c r="C2072" i="7"/>
  <c r="G2072" i="7" s="1"/>
  <c r="C2119" i="7"/>
  <c r="G2119" i="7" s="1"/>
  <c r="C2108" i="7"/>
  <c r="G2108" i="7" s="1"/>
  <c r="C2154" i="7"/>
  <c r="G2154" i="7" s="1"/>
  <c r="C2074" i="7"/>
  <c r="G2074" i="7" s="1"/>
  <c r="C2047" i="7"/>
  <c r="G2047" i="7" s="1"/>
  <c r="C2107" i="7"/>
  <c r="G2107" i="7" s="1"/>
  <c r="C2055" i="7"/>
  <c r="G2055" i="7" s="1"/>
  <c r="C2027" i="7"/>
  <c r="G2027" i="7" s="1"/>
  <c r="C2172" i="7"/>
  <c r="G2172" i="7" s="1"/>
  <c r="C2178" i="7"/>
  <c r="G2178" i="7" s="1"/>
  <c r="C2110" i="7"/>
  <c r="G2110" i="7" s="1"/>
  <c r="C2126" i="7"/>
  <c r="G2126" i="7" s="1"/>
  <c r="C2153" i="7"/>
  <c r="G2153" i="7" s="1"/>
  <c r="C2097" i="7"/>
  <c r="G2097" i="7" s="1"/>
  <c r="C2128" i="7"/>
  <c r="G2128" i="7" s="1"/>
  <c r="C2137" i="7"/>
  <c r="G2137" i="7" s="1"/>
  <c r="C2050" i="7"/>
  <c r="G2050" i="7" s="1"/>
  <c r="C2070" i="7"/>
  <c r="G2070" i="7" s="1"/>
  <c r="C2095" i="7"/>
  <c r="G2095" i="7" s="1"/>
  <c r="C2048" i="7"/>
  <c r="G2048" i="7" s="1"/>
  <c r="C2166" i="7"/>
  <c r="G2166" i="7" s="1"/>
  <c r="C2061" i="7"/>
  <c r="G2061" i="7" s="1"/>
  <c r="C2081" i="7"/>
  <c r="G2081" i="7" s="1"/>
  <c r="C2084" i="7"/>
  <c r="G2084" i="7" s="1"/>
  <c r="C2151" i="7"/>
  <c r="G2151" i="7" s="1"/>
  <c r="C2068" i="7"/>
  <c r="G2068" i="7" s="1"/>
  <c r="C2030" i="7"/>
  <c r="G2030" i="7" s="1"/>
  <c r="C2065" i="7"/>
  <c r="G2065" i="7" s="1"/>
  <c r="C2025" i="7"/>
  <c r="G2025" i="7" s="1"/>
  <c r="C2143" i="7"/>
  <c r="G2143" i="7" s="1"/>
  <c r="C2167" i="7"/>
  <c r="G2167" i="7" s="1"/>
  <c r="C2169" i="7"/>
  <c r="G2169" i="7" s="1"/>
  <c r="C2102" i="7"/>
  <c r="G2102" i="7" s="1"/>
  <c r="C2123" i="7"/>
  <c r="G2123" i="7" s="1"/>
  <c r="C2142" i="7"/>
  <c r="G2142" i="7" s="1"/>
  <c r="C2189" i="7"/>
  <c r="G2189" i="7" s="1"/>
  <c r="C2124" i="7"/>
  <c r="G2124" i="7" s="1"/>
  <c r="C2109" i="7"/>
  <c r="G2109" i="7" s="1"/>
  <c r="C2046" i="7"/>
  <c r="G2046" i="7" s="1"/>
  <c r="C2062" i="7"/>
  <c r="G2062" i="7" s="1"/>
  <c r="C2092" i="7"/>
  <c r="G2092" i="7" s="1"/>
  <c r="C2044" i="7"/>
  <c r="G2044" i="7" s="1"/>
  <c r="C2148" i="7"/>
  <c r="G2148" i="7" s="1"/>
  <c r="C2041" i="7"/>
  <c r="G2041" i="7" s="1"/>
  <c r="C2064" i="7"/>
  <c r="G2064" i="7" s="1"/>
  <c r="C2073" i="7"/>
  <c r="G2073" i="7" s="1"/>
  <c r="C2093" i="7"/>
  <c r="G2093" i="7" s="1"/>
  <c r="C2066" i="7"/>
  <c r="G2066" i="7" s="1"/>
  <c r="C2174" i="7"/>
  <c r="G2174" i="7" s="1"/>
  <c r="C2057" i="7"/>
  <c r="G2057" i="7" s="1"/>
  <c r="C2019" i="7"/>
  <c r="G2019" i="7" s="1"/>
  <c r="C2132" i="7"/>
  <c r="G2132" i="7" s="1"/>
  <c r="C2164" i="7"/>
  <c r="G2164" i="7" s="1"/>
  <c r="C2158" i="7"/>
  <c r="G2158" i="7" s="1"/>
  <c r="C2094" i="7"/>
  <c r="G2094" i="7" s="1"/>
  <c r="C2111" i="7"/>
  <c r="G2111" i="7" s="1"/>
  <c r="C2139" i="7"/>
  <c r="G2139" i="7" s="1"/>
  <c r="C2186" i="7"/>
  <c r="G2186" i="7" s="1"/>
  <c r="C2121" i="7"/>
  <c r="G2121" i="7" s="1"/>
  <c r="C2099" i="7"/>
  <c r="G2099" i="7" s="1"/>
  <c r="C2042" i="7"/>
  <c r="G2042" i="7" s="1"/>
  <c r="C2170" i="7"/>
  <c r="G2170" i="7" s="1"/>
  <c r="C2087" i="7"/>
  <c r="G2087" i="7" s="1"/>
  <c r="C2040" i="7"/>
  <c r="G2040" i="7" s="1"/>
  <c r="C2129" i="7"/>
  <c r="G2129" i="7" s="1"/>
  <c r="C2031" i="7"/>
  <c r="G2031" i="7" s="1"/>
  <c r="C2051" i="7"/>
  <c r="G2051" i="7" s="1"/>
  <c r="C2049" i="7"/>
  <c r="G2049" i="7" s="1"/>
  <c r="C2091" i="7"/>
  <c r="G2091" i="7" s="1"/>
  <c r="C2045" i="7"/>
  <c r="G2045" i="7" s="1"/>
  <c r="C2165" i="7"/>
  <c r="G2165" i="7" s="1"/>
  <c r="C2053" i="7"/>
  <c r="G2053" i="7" s="1"/>
  <c r="C2085" i="7"/>
  <c r="G2085" i="7" s="1"/>
  <c r="C2035" i="7"/>
  <c r="G2035" i="7" s="1"/>
  <c r="D2157" i="7"/>
  <c r="H2157" i="7" s="1"/>
  <c r="D2111" i="7"/>
  <c r="H2111" i="7" s="1"/>
  <c r="D2149" i="7"/>
  <c r="H2149" i="7" s="1"/>
  <c r="D2171" i="7"/>
  <c r="H2171" i="7" s="1"/>
  <c r="D2106" i="7"/>
  <c r="H2106" i="7" s="1"/>
  <c r="D2129" i="7"/>
  <c r="H2129" i="7" s="1"/>
  <c r="D2160" i="7"/>
  <c r="H2160" i="7" s="1"/>
  <c r="D2060" i="7"/>
  <c r="H2060" i="7" s="1"/>
  <c r="D2071" i="7"/>
  <c r="H2071" i="7" s="1"/>
  <c r="D2032" i="7"/>
  <c r="H2032" i="7" s="1"/>
  <c r="D2110" i="7"/>
  <c r="H2110" i="7" s="1"/>
  <c r="D2145" i="7"/>
  <c r="H2145" i="7" s="1"/>
  <c r="D2018" i="7"/>
  <c r="H2018" i="7" s="1"/>
  <c r="D2049" i="7"/>
  <c r="H2049" i="7" s="1"/>
  <c r="D2065" i="7"/>
  <c r="H2065" i="7" s="1"/>
  <c r="D2137" i="7"/>
  <c r="H2137" i="7" s="1"/>
  <c r="D2142" i="7"/>
  <c r="H2142" i="7" s="1"/>
  <c r="D2139" i="7"/>
  <c r="H2139" i="7" s="1"/>
  <c r="D2042" i="7"/>
  <c r="H2042" i="7" s="1"/>
  <c r="D2033" i="7"/>
  <c r="H2033" i="7" s="1"/>
  <c r="D2085" i="7"/>
  <c r="H2085" i="7" s="1"/>
  <c r="D2109" i="7"/>
  <c r="H2109" i="7" s="1"/>
  <c r="D2183" i="7"/>
  <c r="H2183" i="7" s="1"/>
  <c r="D2103" i="7"/>
  <c r="H2103" i="7" s="1"/>
  <c r="D2134" i="7"/>
  <c r="H2134" i="7" s="1"/>
  <c r="D2156" i="7"/>
  <c r="H2156" i="7" s="1"/>
  <c r="D2098" i="7"/>
  <c r="H2098" i="7" s="1"/>
  <c r="D2114" i="7"/>
  <c r="H2114" i="7" s="1"/>
  <c r="D2158" i="7"/>
  <c r="H2158" i="7" s="1"/>
  <c r="D2179" i="7"/>
  <c r="H2179" i="7" s="1"/>
  <c r="D2063" i="7"/>
  <c r="H2063" i="7" s="1"/>
  <c r="D2028" i="7"/>
  <c r="H2028" i="7" s="1"/>
  <c r="D2108" i="7"/>
  <c r="H2108" i="7" s="1"/>
  <c r="D2127" i="7"/>
  <c r="H2127" i="7" s="1"/>
  <c r="D2193" i="7"/>
  <c r="H2193" i="7" s="1"/>
  <c r="D2039" i="7"/>
  <c r="H2039" i="7" s="1"/>
  <c r="D2062" i="7"/>
  <c r="H2062" i="7" s="1"/>
  <c r="D2074" i="7"/>
  <c r="H2074" i="7" s="1"/>
  <c r="D2105" i="7"/>
  <c r="H2105" i="7" s="1"/>
  <c r="D2086" i="7"/>
  <c r="H2086" i="7" s="1"/>
  <c r="D2025" i="7"/>
  <c r="H2025" i="7" s="1"/>
  <c r="D2027" i="7"/>
  <c r="H2027" i="7" s="1"/>
  <c r="D2151" i="7"/>
  <c r="H2151" i="7" s="1"/>
  <c r="D2030" i="7"/>
  <c r="H2030" i="7" s="1"/>
  <c r="D2187" i="7"/>
  <c r="H2187" i="7" s="1"/>
  <c r="D2161" i="7"/>
  <c r="H2161" i="7" s="1"/>
  <c r="D2095" i="7"/>
  <c r="H2095" i="7" s="1"/>
  <c r="D2131" i="7"/>
  <c r="H2131" i="7" s="1"/>
  <c r="D2150" i="7"/>
  <c r="H2150" i="7" s="1"/>
  <c r="D2090" i="7"/>
  <c r="H2090" i="7" s="1"/>
  <c r="D2107" i="7"/>
  <c r="H2107" i="7" s="1"/>
  <c r="D2117" i="7"/>
  <c r="H2117" i="7" s="1"/>
  <c r="D2153" i="7"/>
  <c r="H2153" i="7" s="1"/>
  <c r="D2056" i="7"/>
  <c r="H2056" i="7" s="1"/>
  <c r="D2024" i="7"/>
  <c r="H2024" i="7" s="1"/>
  <c r="D2101" i="7"/>
  <c r="H2101" i="7" s="1"/>
  <c r="D2081" i="7"/>
  <c r="H2081" i="7" s="1"/>
  <c r="D2190" i="7"/>
  <c r="H2190" i="7" s="1"/>
  <c r="D2034" i="7"/>
  <c r="H2034" i="7" s="1"/>
  <c r="D2059" i="7"/>
  <c r="H2059" i="7" s="1"/>
  <c r="D2066" i="7"/>
  <c r="H2066" i="7" s="1"/>
  <c r="D2100" i="7"/>
  <c r="H2100" i="7" s="1"/>
  <c r="D2057" i="7"/>
  <c r="H2057" i="7" s="1"/>
  <c r="D2019" i="7"/>
  <c r="H2019" i="7" s="1"/>
  <c r="D2023" i="7"/>
  <c r="H2023" i="7" s="1"/>
  <c r="D2154" i="7"/>
  <c r="H2154" i="7" s="1"/>
  <c r="D2184" i="7"/>
  <c r="H2184" i="7" s="1"/>
  <c r="D2155" i="7"/>
  <c r="H2155" i="7" s="1"/>
  <c r="D2191" i="7"/>
  <c r="H2191" i="7" s="1"/>
  <c r="D2119" i="7"/>
  <c r="H2119" i="7" s="1"/>
  <c r="D2147" i="7"/>
  <c r="H2147" i="7" s="1"/>
  <c r="D2192" i="7"/>
  <c r="H2192" i="7" s="1"/>
  <c r="D2099" i="7"/>
  <c r="H2099" i="7" s="1"/>
  <c r="D2115" i="7"/>
  <c r="H2115" i="7" s="1"/>
  <c r="D2144" i="7"/>
  <c r="H2144" i="7" s="1"/>
  <c r="D2052" i="7"/>
  <c r="H2052" i="7" s="1"/>
  <c r="D2020" i="7"/>
  <c r="H2020" i="7" s="1"/>
  <c r="D2088" i="7"/>
  <c r="H2088" i="7" s="1"/>
  <c r="D2078" i="7"/>
  <c r="H2078" i="7" s="1"/>
  <c r="D2181" i="7"/>
  <c r="H2181" i="7" s="1"/>
  <c r="D2029" i="7"/>
  <c r="H2029" i="7" s="1"/>
  <c r="D2054" i="7"/>
  <c r="H2054" i="7" s="1"/>
  <c r="D2045" i="7"/>
  <c r="H2045" i="7" s="1"/>
  <c r="D2047" i="7"/>
  <c r="H2047" i="7" s="1"/>
  <c r="D2053" i="7"/>
  <c r="H2053" i="7" s="1"/>
  <c r="D2167" i="7"/>
  <c r="H2167" i="7" s="1"/>
  <c r="D2164" i="7"/>
  <c r="H2164" i="7" s="1"/>
  <c r="D2035" i="7"/>
  <c r="H2035" i="7" s="1"/>
  <c r="D2176" i="7"/>
  <c r="H2176" i="7" s="1"/>
  <c r="D2146" i="7"/>
  <c r="H2146" i="7" s="1"/>
  <c r="D2188" i="7"/>
  <c r="H2188" i="7" s="1"/>
  <c r="D2112" i="7"/>
  <c r="H2112" i="7" s="1"/>
  <c r="D2135" i="7"/>
  <c r="H2135" i="7" s="1"/>
  <c r="D2163" i="7"/>
  <c r="H2163" i="7" s="1"/>
  <c r="D2091" i="7"/>
  <c r="H2091" i="7" s="1"/>
  <c r="D2102" i="7"/>
  <c r="H2102" i="7" s="1"/>
  <c r="D2122" i="7"/>
  <c r="H2122" i="7" s="1"/>
  <c r="D2048" i="7"/>
  <c r="H2048" i="7" s="1"/>
  <c r="D2140" i="7"/>
  <c r="H2140" i="7" s="1"/>
  <c r="D2080" i="7"/>
  <c r="H2080" i="7" s="1"/>
  <c r="D2075" i="7"/>
  <c r="H2075" i="7" s="1"/>
  <c r="D2094" i="7"/>
  <c r="H2094" i="7" s="1"/>
  <c r="D2021" i="7"/>
  <c r="H2021" i="7" s="1"/>
  <c r="D2037" i="7"/>
  <c r="H2037" i="7" s="1"/>
  <c r="D2043" i="7"/>
  <c r="H2043" i="7" s="1"/>
  <c r="D2174" i="7"/>
  <c r="H2174" i="7" s="1"/>
  <c r="D2038" i="7"/>
  <c r="H2038" i="7" s="1"/>
  <c r="D2116" i="7"/>
  <c r="H2116" i="7" s="1"/>
  <c r="D2050" i="7"/>
  <c r="H2050" i="7" s="1"/>
  <c r="D2058" i="7"/>
  <c r="H2058" i="7" s="1"/>
  <c r="D2177" i="7"/>
  <c r="H2177" i="7" s="1"/>
  <c r="D2141" i="7"/>
  <c r="H2141" i="7" s="1"/>
  <c r="D2175" i="7"/>
  <c r="H2175" i="7" s="1"/>
  <c r="D2104" i="7"/>
  <c r="H2104" i="7" s="1"/>
  <c r="D2128" i="7"/>
  <c r="H2128" i="7" s="1"/>
  <c r="D2143" i="7"/>
  <c r="H2143" i="7" s="1"/>
  <c r="D2185" i="7"/>
  <c r="H2185" i="7" s="1"/>
  <c r="D2084" i="7"/>
  <c r="H2084" i="7" s="1"/>
  <c r="D2092" i="7"/>
  <c r="H2092" i="7" s="1"/>
  <c r="D2044" i="7"/>
  <c r="H2044" i="7" s="1"/>
  <c r="D2138" i="7"/>
  <c r="H2138" i="7" s="1"/>
  <c r="D2072" i="7"/>
  <c r="H2072" i="7" s="1"/>
  <c r="D2051" i="7"/>
  <c r="H2051" i="7" s="1"/>
  <c r="D2073" i="7"/>
  <c r="H2073" i="7" s="1"/>
  <c r="D2152" i="7"/>
  <c r="H2152" i="7" s="1"/>
  <c r="D2169" i="7"/>
  <c r="H2169" i="7" s="1"/>
  <c r="D2041" i="7"/>
  <c r="H2041" i="7" s="1"/>
  <c r="D2097" i="7"/>
  <c r="H2097" i="7" s="1"/>
  <c r="D2125" i="7"/>
  <c r="H2125" i="7" s="1"/>
  <c r="D2096" i="7"/>
  <c r="H2096" i="7" s="1"/>
  <c r="D2093" i="7"/>
  <c r="H2093" i="7" s="1"/>
  <c r="D2173" i="7"/>
  <c r="H2173" i="7" s="1"/>
  <c r="D2168" i="7"/>
  <c r="H2168" i="7" s="1"/>
  <c r="D2126" i="7"/>
  <c r="H2126" i="7" s="1"/>
  <c r="D2170" i="7"/>
  <c r="H2170" i="7" s="1"/>
  <c r="D2189" i="7"/>
  <c r="H2189" i="7" s="1"/>
  <c r="D2124" i="7"/>
  <c r="H2124" i="7" s="1"/>
  <c r="D2136" i="7"/>
  <c r="H2136" i="7" s="1"/>
  <c r="D2182" i="7"/>
  <c r="H2182" i="7" s="1"/>
  <c r="D2076" i="7"/>
  <c r="H2076" i="7" s="1"/>
  <c r="D2087" i="7"/>
  <c r="H2087" i="7" s="1"/>
  <c r="D2040" i="7"/>
  <c r="H2040" i="7" s="1"/>
  <c r="D2130" i="7"/>
  <c r="H2130" i="7" s="1"/>
  <c r="D2064" i="7"/>
  <c r="H2064" i="7" s="1"/>
  <c r="D2046" i="7"/>
  <c r="H2046" i="7" s="1"/>
  <c r="D2070" i="7"/>
  <c r="H2070" i="7" s="1"/>
  <c r="D2133" i="7"/>
  <c r="H2133" i="7" s="1"/>
  <c r="D2166" i="7"/>
  <c r="H2166" i="7" s="1"/>
  <c r="D2022" i="7"/>
  <c r="H2022" i="7" s="1"/>
  <c r="D2082" i="7"/>
  <c r="H2082" i="7" s="1"/>
  <c r="D2061" i="7"/>
  <c r="H2061" i="7" s="1"/>
  <c r="D2077" i="7"/>
  <c r="H2077" i="7" s="1"/>
  <c r="D2031" i="7"/>
  <c r="H2031" i="7" s="1"/>
  <c r="D2118" i="7"/>
  <c r="H2118" i="7" s="1"/>
  <c r="D2165" i="7"/>
  <c r="H2165" i="7" s="1"/>
  <c r="D2123" i="7"/>
  <c r="H2123" i="7" s="1"/>
  <c r="D2159" i="7"/>
  <c r="H2159" i="7" s="1"/>
  <c r="D2186" i="7"/>
  <c r="H2186" i="7" s="1"/>
  <c r="D2121" i="7"/>
  <c r="H2121" i="7" s="1"/>
  <c r="D2132" i="7"/>
  <c r="H2132" i="7" s="1"/>
  <c r="D2180" i="7"/>
  <c r="H2180" i="7" s="1"/>
  <c r="D2068" i="7"/>
  <c r="H2068" i="7" s="1"/>
  <c r="D2079" i="7"/>
  <c r="H2079" i="7" s="1"/>
  <c r="D2036" i="7"/>
  <c r="H2036" i="7" s="1"/>
  <c r="D2120" i="7"/>
  <c r="H2120" i="7" s="1"/>
  <c r="D2178" i="7"/>
  <c r="H2178" i="7" s="1"/>
  <c r="D2026" i="7"/>
  <c r="H2026" i="7" s="1"/>
  <c r="D2067" i="7"/>
  <c r="H2067" i="7" s="1"/>
  <c r="D2113" i="7"/>
  <c r="H2113" i="7" s="1"/>
  <c r="D2148" i="7"/>
  <c r="H2148" i="7" s="1"/>
  <c r="D2172" i="7"/>
  <c r="H2172" i="7" s="1"/>
  <c r="D2162" i="7"/>
  <c r="H2162" i="7" s="1"/>
  <c r="D2055" i="7"/>
  <c r="H2055" i="7" s="1"/>
  <c r="D2069" i="7"/>
  <c r="H2069" i="7" s="1"/>
  <c r="D2089" i="7"/>
  <c r="H2089" i="7" s="1"/>
  <c r="D2083" i="7"/>
  <c r="H2083" i="7" s="1"/>
  <c r="C2194" i="7"/>
  <c r="G2194" i="7" s="1"/>
  <c r="D2194" i="7"/>
  <c r="H2194" i="7" s="1"/>
  <c r="D1761" i="7"/>
  <c r="H1761" i="7" s="1"/>
  <c r="D1753" i="7"/>
  <c r="H1753" i="7" s="1"/>
  <c r="D1745" i="7"/>
  <c r="H1745" i="7" s="1"/>
  <c r="D1737" i="7"/>
  <c r="H1737" i="7" s="1"/>
  <c r="D1729" i="7"/>
  <c r="H1729" i="7" s="1"/>
  <c r="D1721" i="7"/>
  <c r="H1721" i="7" s="1"/>
  <c r="D1713" i="7"/>
  <c r="H1713" i="7" s="1"/>
  <c r="D1705" i="7"/>
  <c r="H1705" i="7" s="1"/>
  <c r="D1697" i="7"/>
  <c r="H1697" i="7" s="1"/>
  <c r="D1689" i="7"/>
  <c r="H1689" i="7" s="1"/>
  <c r="D1681" i="7"/>
  <c r="H1681" i="7" s="1"/>
  <c r="D1673" i="7"/>
  <c r="H1673" i="7" s="1"/>
  <c r="D1665" i="7"/>
  <c r="H1665" i="7" s="1"/>
  <c r="D1657" i="7"/>
  <c r="H1657" i="7" s="1"/>
  <c r="D1649" i="7"/>
  <c r="H1649" i="7" s="1"/>
  <c r="D1641" i="7"/>
  <c r="H1641" i="7" s="1"/>
  <c r="D1633" i="7"/>
  <c r="H1633" i="7" s="1"/>
  <c r="D1625" i="7"/>
  <c r="H1625" i="7" s="1"/>
  <c r="D1617" i="7"/>
  <c r="H1617" i="7" s="1"/>
  <c r="D1609" i="7"/>
  <c r="H1609" i="7" s="1"/>
  <c r="D1601" i="7"/>
  <c r="H1601" i="7" s="1"/>
  <c r="D1593" i="7"/>
  <c r="H1593" i="7" s="1"/>
  <c r="D1585" i="7"/>
  <c r="H1585" i="7" s="1"/>
  <c r="D1577" i="7"/>
  <c r="H1577" i="7" s="1"/>
  <c r="D1569" i="7"/>
  <c r="H1569" i="7" s="1"/>
  <c r="D1561" i="7"/>
  <c r="H1561" i="7" s="1"/>
  <c r="D1553" i="7"/>
  <c r="H1553" i="7" s="1"/>
  <c r="D1545" i="7"/>
  <c r="H1545" i="7" s="1"/>
  <c r="D1537" i="7"/>
  <c r="H1537" i="7" s="1"/>
  <c r="D1529" i="7"/>
  <c r="H1529" i="7" s="1"/>
  <c r="D1521" i="7"/>
  <c r="H1521" i="7" s="1"/>
  <c r="D1513" i="7"/>
  <c r="H1513" i="7" s="1"/>
  <c r="D1760" i="7"/>
  <c r="H1760" i="7" s="1"/>
  <c r="D1752" i="7"/>
  <c r="H1752" i="7" s="1"/>
  <c r="D1744" i="7"/>
  <c r="H1744" i="7" s="1"/>
  <c r="D1736" i="7"/>
  <c r="H1736" i="7" s="1"/>
  <c r="D1728" i="7"/>
  <c r="H1728" i="7" s="1"/>
  <c r="D1720" i="7"/>
  <c r="H1720" i="7" s="1"/>
  <c r="D1712" i="7"/>
  <c r="H1712" i="7" s="1"/>
  <c r="D1704" i="7"/>
  <c r="H1704" i="7" s="1"/>
  <c r="D1696" i="7"/>
  <c r="H1696" i="7" s="1"/>
  <c r="D1688" i="7"/>
  <c r="H1688" i="7" s="1"/>
  <c r="D1680" i="7"/>
  <c r="H1680" i="7" s="1"/>
  <c r="D1672" i="7"/>
  <c r="H1672" i="7" s="1"/>
  <c r="D1664" i="7"/>
  <c r="H1664" i="7" s="1"/>
  <c r="D1656" i="7"/>
  <c r="H1656" i="7" s="1"/>
  <c r="D1648" i="7"/>
  <c r="H1648" i="7" s="1"/>
  <c r="D1640" i="7"/>
  <c r="H1640" i="7" s="1"/>
  <c r="D1632" i="7"/>
  <c r="H1632" i="7" s="1"/>
  <c r="D1624" i="7"/>
  <c r="H1624" i="7" s="1"/>
  <c r="D1616" i="7"/>
  <c r="H1616" i="7" s="1"/>
  <c r="D1608" i="7"/>
  <c r="H1608" i="7" s="1"/>
  <c r="D1600" i="7"/>
  <c r="H1600" i="7" s="1"/>
  <c r="D1592" i="7"/>
  <c r="H1592" i="7" s="1"/>
  <c r="D1584" i="7"/>
  <c r="H1584" i="7" s="1"/>
  <c r="D1576" i="7"/>
  <c r="H1576" i="7" s="1"/>
  <c r="D1568" i="7"/>
  <c r="H1568" i="7" s="1"/>
  <c r="D1560" i="7"/>
  <c r="H1560" i="7" s="1"/>
  <c r="D1552" i="7"/>
  <c r="H1552" i="7" s="1"/>
  <c r="D1544" i="7"/>
  <c r="H1544" i="7" s="1"/>
  <c r="D1536" i="7"/>
  <c r="H1536" i="7" s="1"/>
  <c r="D1528" i="7"/>
  <c r="H1528" i="7" s="1"/>
  <c r="D1520" i="7"/>
  <c r="H1520" i="7" s="1"/>
  <c r="D1758" i="7"/>
  <c r="H1758" i="7" s="1"/>
  <c r="D1750" i="7"/>
  <c r="H1750" i="7" s="1"/>
  <c r="D1742" i="7"/>
  <c r="H1742" i="7" s="1"/>
  <c r="D1734" i="7"/>
  <c r="H1734" i="7" s="1"/>
  <c r="D1726" i="7"/>
  <c r="H1726" i="7" s="1"/>
  <c r="D1718" i="7"/>
  <c r="H1718" i="7" s="1"/>
  <c r="D1710" i="7"/>
  <c r="H1710" i="7" s="1"/>
  <c r="D1702" i="7"/>
  <c r="H1702" i="7" s="1"/>
  <c r="D1694" i="7"/>
  <c r="H1694" i="7" s="1"/>
  <c r="D1686" i="7"/>
  <c r="H1686" i="7" s="1"/>
  <c r="D1678" i="7"/>
  <c r="H1678" i="7" s="1"/>
  <c r="D1670" i="7"/>
  <c r="H1670" i="7" s="1"/>
  <c r="D1662" i="7"/>
  <c r="H1662" i="7" s="1"/>
  <c r="D1654" i="7"/>
  <c r="H1654" i="7" s="1"/>
  <c r="D1646" i="7"/>
  <c r="H1646" i="7" s="1"/>
  <c r="D1638" i="7"/>
  <c r="H1638" i="7" s="1"/>
  <c r="D1630" i="7"/>
  <c r="H1630" i="7" s="1"/>
  <c r="D1622" i="7"/>
  <c r="H1622" i="7" s="1"/>
  <c r="D1614" i="7"/>
  <c r="H1614" i="7" s="1"/>
  <c r="D1606" i="7"/>
  <c r="H1606" i="7" s="1"/>
  <c r="D1598" i="7"/>
  <c r="H1598" i="7" s="1"/>
  <c r="D1590" i="7"/>
  <c r="H1590" i="7" s="1"/>
  <c r="D1582" i="7"/>
  <c r="H1582" i="7" s="1"/>
  <c r="D1574" i="7"/>
  <c r="H1574" i="7" s="1"/>
  <c r="D1566" i="7"/>
  <c r="H1566" i="7" s="1"/>
  <c r="D1558" i="7"/>
  <c r="H1558" i="7" s="1"/>
  <c r="D1550" i="7"/>
  <c r="H1550" i="7" s="1"/>
  <c r="D1542" i="7"/>
  <c r="H1542" i="7" s="1"/>
  <c r="D1534" i="7"/>
  <c r="H1534" i="7" s="1"/>
  <c r="D1526" i="7"/>
  <c r="H1526" i="7" s="1"/>
  <c r="D1518" i="7"/>
  <c r="H1518" i="7" s="1"/>
  <c r="D1765" i="7"/>
  <c r="H1765" i="7" s="1"/>
  <c r="D1757" i="7"/>
  <c r="H1757" i="7" s="1"/>
  <c r="D1749" i="7"/>
  <c r="H1749" i="7" s="1"/>
  <c r="D1741" i="7"/>
  <c r="H1741" i="7" s="1"/>
  <c r="D1733" i="7"/>
  <c r="H1733" i="7" s="1"/>
  <c r="D1725" i="7"/>
  <c r="H1725" i="7" s="1"/>
  <c r="D1717" i="7"/>
  <c r="H1717" i="7" s="1"/>
  <c r="D1709" i="7"/>
  <c r="H1709" i="7" s="1"/>
  <c r="D1701" i="7"/>
  <c r="H1701" i="7" s="1"/>
  <c r="D1693" i="7"/>
  <c r="H1693" i="7" s="1"/>
  <c r="D1685" i="7"/>
  <c r="H1685" i="7" s="1"/>
  <c r="D1677" i="7"/>
  <c r="H1677" i="7" s="1"/>
  <c r="D1669" i="7"/>
  <c r="H1669" i="7" s="1"/>
  <c r="D1661" i="7"/>
  <c r="H1661" i="7" s="1"/>
  <c r="D1653" i="7"/>
  <c r="H1653" i="7" s="1"/>
  <c r="D1645" i="7"/>
  <c r="H1645" i="7" s="1"/>
  <c r="D1637" i="7"/>
  <c r="H1637" i="7" s="1"/>
  <c r="D1629" i="7"/>
  <c r="H1629" i="7" s="1"/>
  <c r="D1621" i="7"/>
  <c r="H1621" i="7" s="1"/>
  <c r="D1613" i="7"/>
  <c r="H1613" i="7" s="1"/>
  <c r="D1605" i="7"/>
  <c r="H1605" i="7" s="1"/>
  <c r="D1597" i="7"/>
  <c r="H1597" i="7" s="1"/>
  <c r="D1589" i="7"/>
  <c r="H1589" i="7" s="1"/>
  <c r="D1581" i="7"/>
  <c r="H1581" i="7" s="1"/>
  <c r="D1573" i="7"/>
  <c r="H1573" i="7" s="1"/>
  <c r="D1565" i="7"/>
  <c r="H1565" i="7" s="1"/>
  <c r="D1557" i="7"/>
  <c r="H1557" i="7" s="1"/>
  <c r="D1549" i="7"/>
  <c r="H1549" i="7" s="1"/>
  <c r="D1541" i="7"/>
  <c r="H1541" i="7" s="1"/>
  <c r="D1533" i="7"/>
  <c r="H1533" i="7" s="1"/>
  <c r="D1525" i="7"/>
  <c r="H1525" i="7" s="1"/>
  <c r="D1517" i="7"/>
  <c r="H1517" i="7" s="1"/>
  <c r="D1764" i="7"/>
  <c r="H1764" i="7" s="1"/>
  <c r="D1756" i="7"/>
  <c r="H1756" i="7" s="1"/>
  <c r="D1748" i="7"/>
  <c r="H1748" i="7" s="1"/>
  <c r="D1740" i="7"/>
  <c r="H1740" i="7" s="1"/>
  <c r="D1732" i="7"/>
  <c r="H1732" i="7" s="1"/>
  <c r="D1724" i="7"/>
  <c r="H1724" i="7" s="1"/>
  <c r="D1716" i="7"/>
  <c r="H1716" i="7" s="1"/>
  <c r="D1708" i="7"/>
  <c r="H1708" i="7" s="1"/>
  <c r="D1700" i="7"/>
  <c r="H1700" i="7" s="1"/>
  <c r="D1692" i="7"/>
  <c r="H1692" i="7" s="1"/>
  <c r="D1684" i="7"/>
  <c r="H1684" i="7" s="1"/>
  <c r="D1676" i="7"/>
  <c r="H1676" i="7" s="1"/>
  <c r="D1668" i="7"/>
  <c r="H1668" i="7" s="1"/>
  <c r="D1660" i="7"/>
  <c r="H1660" i="7" s="1"/>
  <c r="D1652" i="7"/>
  <c r="H1652" i="7" s="1"/>
  <c r="D1644" i="7"/>
  <c r="H1644" i="7" s="1"/>
  <c r="D1636" i="7"/>
  <c r="H1636" i="7" s="1"/>
  <c r="D1628" i="7"/>
  <c r="H1628" i="7" s="1"/>
  <c r="D1620" i="7"/>
  <c r="H1620" i="7" s="1"/>
  <c r="D1612" i="7"/>
  <c r="H1612" i="7" s="1"/>
  <c r="D1604" i="7"/>
  <c r="H1604" i="7" s="1"/>
  <c r="D1596" i="7"/>
  <c r="H1596" i="7" s="1"/>
  <c r="D1588" i="7"/>
  <c r="H1588" i="7" s="1"/>
  <c r="D1580" i="7"/>
  <c r="H1580" i="7" s="1"/>
  <c r="D1572" i="7"/>
  <c r="H1572" i="7" s="1"/>
  <c r="D1564" i="7"/>
  <c r="H1564" i="7" s="1"/>
  <c r="D1556" i="7"/>
  <c r="H1556" i="7" s="1"/>
  <c r="D1548" i="7"/>
  <c r="H1548" i="7" s="1"/>
  <c r="D1540" i="7"/>
  <c r="H1540" i="7" s="1"/>
  <c r="D1532" i="7"/>
  <c r="H1532" i="7" s="1"/>
  <c r="D1524" i="7"/>
  <c r="H1524" i="7" s="1"/>
  <c r="D1516" i="7"/>
  <c r="H1516" i="7" s="1"/>
  <c r="D1759" i="7"/>
  <c r="H1759" i="7" s="1"/>
  <c r="D1738" i="7"/>
  <c r="H1738" i="7" s="1"/>
  <c r="D1715" i="7"/>
  <c r="H1715" i="7" s="1"/>
  <c r="D1695" i="7"/>
  <c r="H1695" i="7" s="1"/>
  <c r="D1674" i="7"/>
  <c r="H1674" i="7" s="1"/>
  <c r="D1651" i="7"/>
  <c r="H1651" i="7" s="1"/>
  <c r="D1631" i="7"/>
  <c r="H1631" i="7" s="1"/>
  <c r="D1610" i="7"/>
  <c r="H1610" i="7" s="1"/>
  <c r="D1587" i="7"/>
  <c r="H1587" i="7" s="1"/>
  <c r="D1567" i="7"/>
  <c r="H1567" i="7" s="1"/>
  <c r="D1546" i="7"/>
  <c r="H1546" i="7" s="1"/>
  <c r="D1523" i="7"/>
  <c r="H1523" i="7" s="1"/>
  <c r="D1755" i="7"/>
  <c r="H1755" i="7" s="1"/>
  <c r="D1735" i="7"/>
  <c r="H1735" i="7" s="1"/>
  <c r="D1714" i="7"/>
  <c r="H1714" i="7" s="1"/>
  <c r="D1691" i="7"/>
  <c r="H1691" i="7" s="1"/>
  <c r="D1671" i="7"/>
  <c r="H1671" i="7" s="1"/>
  <c r="D1650" i="7"/>
  <c r="H1650" i="7" s="1"/>
  <c r="D1627" i="7"/>
  <c r="H1627" i="7" s="1"/>
  <c r="D1607" i="7"/>
  <c r="H1607" i="7" s="1"/>
  <c r="D1586" i="7"/>
  <c r="H1586" i="7" s="1"/>
  <c r="D1563" i="7"/>
  <c r="H1563" i="7" s="1"/>
  <c r="D1543" i="7"/>
  <c r="H1543" i="7" s="1"/>
  <c r="D1522" i="7"/>
  <c r="H1522" i="7" s="1"/>
  <c r="D1754" i="7"/>
  <c r="H1754" i="7" s="1"/>
  <c r="D1731" i="7"/>
  <c r="H1731" i="7" s="1"/>
  <c r="D1711" i="7"/>
  <c r="H1711" i="7" s="1"/>
  <c r="D1690" i="7"/>
  <c r="H1690" i="7" s="1"/>
  <c r="D1667" i="7"/>
  <c r="H1667" i="7" s="1"/>
  <c r="D1647" i="7"/>
  <c r="H1647" i="7" s="1"/>
  <c r="D1626" i="7"/>
  <c r="H1626" i="7" s="1"/>
  <c r="D1603" i="7"/>
  <c r="H1603" i="7" s="1"/>
  <c r="D1583" i="7"/>
  <c r="H1583" i="7" s="1"/>
  <c r="D1562" i="7"/>
  <c r="H1562" i="7" s="1"/>
  <c r="D1539" i="7"/>
  <c r="H1539" i="7" s="1"/>
  <c r="D1519" i="7"/>
  <c r="H1519" i="7" s="1"/>
  <c r="D1747" i="7"/>
  <c r="H1747" i="7" s="1"/>
  <c r="D1727" i="7"/>
  <c r="H1727" i="7" s="1"/>
  <c r="D1706" i="7"/>
  <c r="H1706" i="7" s="1"/>
  <c r="D1683" i="7"/>
  <c r="H1683" i="7" s="1"/>
  <c r="D1663" i="7"/>
  <c r="H1663" i="7" s="1"/>
  <c r="D1642" i="7"/>
  <c r="H1642" i="7" s="1"/>
  <c r="D1619" i="7"/>
  <c r="H1619" i="7" s="1"/>
  <c r="D1599" i="7"/>
  <c r="H1599" i="7" s="1"/>
  <c r="D1578" i="7"/>
  <c r="H1578" i="7" s="1"/>
  <c r="D1555" i="7"/>
  <c r="H1555" i="7" s="1"/>
  <c r="D1535" i="7"/>
  <c r="H1535" i="7" s="1"/>
  <c r="D1514" i="7"/>
  <c r="H1514" i="7" s="1"/>
  <c r="D1746" i="7"/>
  <c r="H1746" i="7" s="1"/>
  <c r="D1723" i="7"/>
  <c r="H1723" i="7" s="1"/>
  <c r="D1703" i="7"/>
  <c r="H1703" i="7" s="1"/>
  <c r="D1682" i="7"/>
  <c r="H1682" i="7" s="1"/>
  <c r="D1659" i="7"/>
  <c r="H1659" i="7" s="1"/>
  <c r="D1639" i="7"/>
  <c r="H1639" i="7" s="1"/>
  <c r="D1618" i="7"/>
  <c r="H1618" i="7" s="1"/>
  <c r="D1595" i="7"/>
  <c r="H1595" i="7" s="1"/>
  <c r="D1575" i="7"/>
  <c r="H1575" i="7" s="1"/>
  <c r="D1554" i="7"/>
  <c r="H1554" i="7" s="1"/>
  <c r="D1531" i="7"/>
  <c r="H1531" i="7" s="1"/>
  <c r="D1743" i="7"/>
  <c r="H1743" i="7" s="1"/>
  <c r="D1687" i="7"/>
  <c r="H1687" i="7" s="1"/>
  <c r="D1634" i="7"/>
  <c r="H1634" i="7" s="1"/>
  <c r="D1571" i="7"/>
  <c r="H1571" i="7" s="1"/>
  <c r="D1515" i="7"/>
  <c r="H1515" i="7" s="1"/>
  <c r="D1739" i="7"/>
  <c r="H1739" i="7" s="1"/>
  <c r="D1679" i="7"/>
  <c r="H1679" i="7" s="1"/>
  <c r="D1623" i="7"/>
  <c r="H1623" i="7" s="1"/>
  <c r="D1570" i="7"/>
  <c r="H1570" i="7" s="1"/>
  <c r="D1719" i="7"/>
  <c r="H1719" i="7" s="1"/>
  <c r="D1658" i="7"/>
  <c r="H1658" i="7" s="1"/>
  <c r="D1602" i="7"/>
  <c r="H1602" i="7" s="1"/>
  <c r="D1547" i="7"/>
  <c r="H1547" i="7" s="1"/>
  <c r="D1763" i="7"/>
  <c r="H1763" i="7" s="1"/>
  <c r="D1707" i="7"/>
  <c r="H1707" i="7" s="1"/>
  <c r="D1655" i="7"/>
  <c r="H1655" i="7" s="1"/>
  <c r="D1594" i="7"/>
  <c r="H1594" i="7" s="1"/>
  <c r="D1538" i="7"/>
  <c r="H1538" i="7" s="1"/>
  <c r="D1762" i="7"/>
  <c r="H1762" i="7" s="1"/>
  <c r="D1699" i="7"/>
  <c r="H1699" i="7" s="1"/>
  <c r="D1643" i="7"/>
  <c r="H1643" i="7" s="1"/>
  <c r="D1591" i="7"/>
  <c r="H1591" i="7" s="1"/>
  <c r="D1530" i="7"/>
  <c r="H1530" i="7" s="1"/>
  <c r="D1751" i="7"/>
  <c r="H1751" i="7" s="1"/>
  <c r="D1698" i="7"/>
  <c r="H1698" i="7" s="1"/>
  <c r="D1635" i="7"/>
  <c r="H1635" i="7" s="1"/>
  <c r="D1579" i="7"/>
  <c r="H1579" i="7" s="1"/>
  <c r="D1527" i="7"/>
  <c r="H1527" i="7" s="1"/>
  <c r="D1551" i="7"/>
  <c r="H1551" i="7" s="1"/>
  <c r="D1730" i="7"/>
  <c r="H1730" i="7" s="1"/>
  <c r="D1722" i="7"/>
  <c r="H1722" i="7" s="1"/>
  <c r="D1666" i="7"/>
  <c r="H1666" i="7" s="1"/>
  <c r="D1615" i="7"/>
  <c r="H1615" i="7" s="1"/>
  <c r="D1611" i="7"/>
  <c r="H1611" i="7" s="1"/>
  <c r="D1559" i="7"/>
  <c r="H1559" i="7" s="1"/>
  <c r="D1675" i="7"/>
  <c r="H1675" i="7" s="1"/>
  <c r="C1758" i="7"/>
  <c r="G1758" i="7" s="1"/>
  <c r="C1750" i="7"/>
  <c r="G1750" i="7" s="1"/>
  <c r="C1742" i="7"/>
  <c r="G1742" i="7" s="1"/>
  <c r="C1734" i="7"/>
  <c r="G1734" i="7" s="1"/>
  <c r="C1726" i="7"/>
  <c r="G1726" i="7" s="1"/>
  <c r="C1718" i="7"/>
  <c r="G1718" i="7" s="1"/>
  <c r="C1710" i="7"/>
  <c r="G1710" i="7" s="1"/>
  <c r="C1702" i="7"/>
  <c r="G1702" i="7" s="1"/>
  <c r="C1694" i="7"/>
  <c r="G1694" i="7" s="1"/>
  <c r="C1686" i="7"/>
  <c r="G1686" i="7" s="1"/>
  <c r="C1678" i="7"/>
  <c r="G1678" i="7" s="1"/>
  <c r="C1670" i="7"/>
  <c r="G1670" i="7" s="1"/>
  <c r="C1662" i="7"/>
  <c r="G1662" i="7" s="1"/>
  <c r="C1654" i="7"/>
  <c r="G1654" i="7" s="1"/>
  <c r="C1646" i="7"/>
  <c r="G1646" i="7" s="1"/>
  <c r="C1638" i="7"/>
  <c r="G1638" i="7" s="1"/>
  <c r="C1630" i="7"/>
  <c r="G1630" i="7" s="1"/>
  <c r="C1622" i="7"/>
  <c r="G1622" i="7" s="1"/>
  <c r="C1614" i="7"/>
  <c r="G1614" i="7" s="1"/>
  <c r="C1606" i="7"/>
  <c r="G1606" i="7" s="1"/>
  <c r="C1598" i="7"/>
  <c r="G1598" i="7" s="1"/>
  <c r="C1590" i="7"/>
  <c r="G1590" i="7" s="1"/>
  <c r="C1582" i="7"/>
  <c r="G1582" i="7" s="1"/>
  <c r="C1574" i="7"/>
  <c r="G1574" i="7" s="1"/>
  <c r="C1566" i="7"/>
  <c r="G1566" i="7" s="1"/>
  <c r="C1558" i="7"/>
  <c r="G1558" i="7" s="1"/>
  <c r="C1550" i="7"/>
  <c r="G1550" i="7" s="1"/>
  <c r="C1542" i="7"/>
  <c r="G1542" i="7" s="1"/>
  <c r="C1534" i="7"/>
  <c r="G1534" i="7" s="1"/>
  <c r="C1526" i="7"/>
  <c r="G1526" i="7" s="1"/>
  <c r="C1518" i="7"/>
  <c r="G1518" i="7" s="1"/>
  <c r="C1765" i="7"/>
  <c r="G1765" i="7" s="1"/>
  <c r="C1757" i="7"/>
  <c r="G1757" i="7" s="1"/>
  <c r="C1749" i="7"/>
  <c r="G1749" i="7" s="1"/>
  <c r="C1741" i="7"/>
  <c r="G1741" i="7" s="1"/>
  <c r="C1733" i="7"/>
  <c r="G1733" i="7" s="1"/>
  <c r="C1725" i="7"/>
  <c r="G1725" i="7" s="1"/>
  <c r="C1717" i="7"/>
  <c r="G1717" i="7" s="1"/>
  <c r="C1709" i="7"/>
  <c r="G1709" i="7" s="1"/>
  <c r="C1701" i="7"/>
  <c r="G1701" i="7" s="1"/>
  <c r="C1693" i="7"/>
  <c r="G1693" i="7" s="1"/>
  <c r="C1685" i="7"/>
  <c r="G1685" i="7" s="1"/>
  <c r="C1677" i="7"/>
  <c r="G1677" i="7" s="1"/>
  <c r="C1669" i="7"/>
  <c r="G1669" i="7" s="1"/>
  <c r="C1661" i="7"/>
  <c r="G1661" i="7" s="1"/>
  <c r="C1653" i="7"/>
  <c r="G1653" i="7" s="1"/>
  <c r="C1645" i="7"/>
  <c r="G1645" i="7" s="1"/>
  <c r="C1637" i="7"/>
  <c r="G1637" i="7" s="1"/>
  <c r="C1629" i="7"/>
  <c r="G1629" i="7" s="1"/>
  <c r="C1621" i="7"/>
  <c r="G1621" i="7" s="1"/>
  <c r="C1613" i="7"/>
  <c r="G1613" i="7" s="1"/>
  <c r="C1605" i="7"/>
  <c r="G1605" i="7" s="1"/>
  <c r="C1597" i="7"/>
  <c r="G1597" i="7" s="1"/>
  <c r="C1589" i="7"/>
  <c r="G1589" i="7" s="1"/>
  <c r="C1581" i="7"/>
  <c r="G1581" i="7" s="1"/>
  <c r="C1573" i="7"/>
  <c r="G1573" i="7" s="1"/>
  <c r="C1565" i="7"/>
  <c r="G1565" i="7" s="1"/>
  <c r="C1557" i="7"/>
  <c r="G1557" i="7" s="1"/>
  <c r="C1549" i="7"/>
  <c r="G1549" i="7" s="1"/>
  <c r="C1541" i="7"/>
  <c r="G1541" i="7" s="1"/>
  <c r="C1533" i="7"/>
  <c r="G1533" i="7" s="1"/>
  <c r="C1525" i="7"/>
  <c r="G1525" i="7" s="1"/>
  <c r="C1517" i="7"/>
  <c r="G1517" i="7" s="1"/>
  <c r="C1764" i="7"/>
  <c r="G1764" i="7" s="1"/>
  <c r="C1756" i="7"/>
  <c r="G1756" i="7" s="1"/>
  <c r="C1748" i="7"/>
  <c r="G1748" i="7" s="1"/>
  <c r="C1740" i="7"/>
  <c r="G1740" i="7" s="1"/>
  <c r="C1732" i="7"/>
  <c r="G1732" i="7" s="1"/>
  <c r="C1724" i="7"/>
  <c r="G1724" i="7" s="1"/>
  <c r="C1716" i="7"/>
  <c r="G1716" i="7" s="1"/>
  <c r="C1708" i="7"/>
  <c r="G1708" i="7" s="1"/>
  <c r="C1700" i="7"/>
  <c r="G1700" i="7" s="1"/>
  <c r="C1692" i="7"/>
  <c r="G1692" i="7" s="1"/>
  <c r="C1684" i="7"/>
  <c r="G1684" i="7" s="1"/>
  <c r="C1676" i="7"/>
  <c r="G1676" i="7" s="1"/>
  <c r="C1668" i="7"/>
  <c r="G1668" i="7" s="1"/>
  <c r="C1660" i="7"/>
  <c r="G1660" i="7" s="1"/>
  <c r="C1652" i="7"/>
  <c r="G1652" i="7" s="1"/>
  <c r="C1644" i="7"/>
  <c r="G1644" i="7" s="1"/>
  <c r="C1636" i="7"/>
  <c r="G1636" i="7" s="1"/>
  <c r="C1628" i="7"/>
  <c r="G1628" i="7" s="1"/>
  <c r="C1620" i="7"/>
  <c r="G1620" i="7" s="1"/>
  <c r="C1612" i="7"/>
  <c r="G1612" i="7" s="1"/>
  <c r="C1604" i="7"/>
  <c r="G1604" i="7" s="1"/>
  <c r="C1596" i="7"/>
  <c r="G1596" i="7" s="1"/>
  <c r="C1588" i="7"/>
  <c r="G1588" i="7" s="1"/>
  <c r="C1580" i="7"/>
  <c r="G1580" i="7" s="1"/>
  <c r="C1572" i="7"/>
  <c r="G1572" i="7" s="1"/>
  <c r="C1564" i="7"/>
  <c r="G1564" i="7" s="1"/>
  <c r="C1556" i="7"/>
  <c r="G1556" i="7" s="1"/>
  <c r="C1548" i="7"/>
  <c r="G1548" i="7" s="1"/>
  <c r="C1540" i="7"/>
  <c r="G1540" i="7" s="1"/>
  <c r="C1532" i="7"/>
  <c r="G1532" i="7" s="1"/>
  <c r="C1524" i="7"/>
  <c r="G1524" i="7" s="1"/>
  <c r="C1516" i="7"/>
  <c r="G1516" i="7" s="1"/>
  <c r="C1759" i="7"/>
  <c r="G1759" i="7" s="1"/>
  <c r="C1745" i="7"/>
  <c r="G1745" i="7" s="1"/>
  <c r="C1731" i="7"/>
  <c r="G1731" i="7" s="1"/>
  <c r="K1731" i="7" s="1"/>
  <c r="C1720" i="7"/>
  <c r="G1720" i="7" s="1"/>
  <c r="C1706" i="7"/>
  <c r="G1706" i="7" s="1"/>
  <c r="C1695" i="7"/>
  <c r="G1695" i="7" s="1"/>
  <c r="C1681" i="7"/>
  <c r="G1681" i="7" s="1"/>
  <c r="C1667" i="7"/>
  <c r="G1667" i="7" s="1"/>
  <c r="C1656" i="7"/>
  <c r="G1656" i="7" s="1"/>
  <c r="K1656" i="7" s="1"/>
  <c r="C1642" i="7"/>
  <c r="G1642" i="7" s="1"/>
  <c r="C1631" i="7"/>
  <c r="G1631" i="7" s="1"/>
  <c r="C1617" i="7"/>
  <c r="G1617" i="7" s="1"/>
  <c r="C1603" i="7"/>
  <c r="G1603" i="7" s="1"/>
  <c r="C1592" i="7"/>
  <c r="G1592" i="7" s="1"/>
  <c r="C1578" i="7"/>
  <c r="G1578" i="7" s="1"/>
  <c r="C1567" i="7"/>
  <c r="G1567" i="7" s="1"/>
  <c r="C1553" i="7"/>
  <c r="G1553" i="7" s="1"/>
  <c r="C1539" i="7"/>
  <c r="G1539" i="7" s="1"/>
  <c r="C1528" i="7"/>
  <c r="G1528" i="7" s="1"/>
  <c r="C1514" i="7"/>
  <c r="G1514" i="7" s="1"/>
  <c r="C1755" i="7"/>
  <c r="G1755" i="7" s="1"/>
  <c r="C1744" i="7"/>
  <c r="G1744" i="7" s="1"/>
  <c r="K1744" i="7" s="1"/>
  <c r="C1730" i="7"/>
  <c r="G1730" i="7" s="1"/>
  <c r="C1719" i="7"/>
  <c r="G1719" i="7" s="1"/>
  <c r="C1705" i="7"/>
  <c r="G1705" i="7" s="1"/>
  <c r="C1691" i="7"/>
  <c r="G1691" i="7" s="1"/>
  <c r="K1691" i="7" s="1"/>
  <c r="C1680" i="7"/>
  <c r="G1680" i="7" s="1"/>
  <c r="C1754" i="7"/>
  <c r="G1754" i="7" s="1"/>
  <c r="C1743" i="7"/>
  <c r="G1743" i="7" s="1"/>
  <c r="K1743" i="7" s="1"/>
  <c r="C1729" i="7"/>
  <c r="G1729" i="7" s="1"/>
  <c r="C1715" i="7"/>
  <c r="G1715" i="7" s="1"/>
  <c r="C1704" i="7"/>
  <c r="G1704" i="7" s="1"/>
  <c r="C1690" i="7"/>
  <c r="G1690" i="7" s="1"/>
  <c r="C1679" i="7"/>
  <c r="G1679" i="7" s="1"/>
  <c r="C1665" i="7"/>
  <c r="G1665" i="7" s="1"/>
  <c r="C1651" i="7"/>
  <c r="G1651" i="7" s="1"/>
  <c r="C1640" i="7"/>
  <c r="G1640" i="7" s="1"/>
  <c r="C1626" i="7"/>
  <c r="G1626" i="7" s="1"/>
  <c r="C1615" i="7"/>
  <c r="G1615" i="7" s="1"/>
  <c r="C1601" i="7"/>
  <c r="G1601" i="7" s="1"/>
  <c r="K1601" i="7" s="1"/>
  <c r="C1587" i="7"/>
  <c r="G1587" i="7" s="1"/>
  <c r="C1576" i="7"/>
  <c r="G1576" i="7" s="1"/>
  <c r="C1562" i="7"/>
  <c r="G1562" i="7" s="1"/>
  <c r="K1562" i="7" s="1"/>
  <c r="C1551" i="7"/>
  <c r="G1551" i="7" s="1"/>
  <c r="C1537" i="7"/>
  <c r="G1537" i="7" s="1"/>
  <c r="C1523" i="7"/>
  <c r="G1523" i="7" s="1"/>
  <c r="C1763" i="7"/>
  <c r="G1763" i="7" s="1"/>
  <c r="C1752" i="7"/>
  <c r="G1752" i="7" s="1"/>
  <c r="C1738" i="7"/>
  <c r="G1738" i="7" s="1"/>
  <c r="C1727" i="7"/>
  <c r="G1727" i="7" s="1"/>
  <c r="C1713" i="7"/>
  <c r="G1713" i="7" s="1"/>
  <c r="C1699" i="7"/>
  <c r="G1699" i="7" s="1"/>
  <c r="C1688" i="7"/>
  <c r="G1688" i="7" s="1"/>
  <c r="K1688" i="7" s="1"/>
  <c r="C1674" i="7"/>
  <c r="G1674" i="7" s="1"/>
  <c r="K1674" i="7" s="1"/>
  <c r="C1663" i="7"/>
  <c r="G1663" i="7" s="1"/>
  <c r="C1649" i="7"/>
  <c r="G1649" i="7" s="1"/>
  <c r="C1635" i="7"/>
  <c r="G1635" i="7" s="1"/>
  <c r="C1624" i="7"/>
  <c r="G1624" i="7" s="1"/>
  <c r="C1610" i="7"/>
  <c r="G1610" i="7" s="1"/>
  <c r="C1599" i="7"/>
  <c r="G1599" i="7" s="1"/>
  <c r="C1585" i="7"/>
  <c r="G1585" i="7" s="1"/>
  <c r="C1571" i="7"/>
  <c r="G1571" i="7" s="1"/>
  <c r="C1560" i="7"/>
  <c r="G1560" i="7" s="1"/>
  <c r="C1546" i="7"/>
  <c r="G1546" i="7" s="1"/>
  <c r="C1535" i="7"/>
  <c r="G1535" i="7" s="1"/>
  <c r="C1521" i="7"/>
  <c r="G1521" i="7" s="1"/>
  <c r="K1521" i="7" s="1"/>
  <c r="C1762" i="7"/>
  <c r="G1762" i="7" s="1"/>
  <c r="C1751" i="7"/>
  <c r="G1751" i="7" s="1"/>
  <c r="K1751" i="7" s="1"/>
  <c r="C1737" i="7"/>
  <c r="G1737" i="7" s="1"/>
  <c r="C1723" i="7"/>
  <c r="G1723" i="7" s="1"/>
  <c r="C1712" i="7"/>
  <c r="G1712" i="7" s="1"/>
  <c r="C1698" i="7"/>
  <c r="G1698" i="7" s="1"/>
  <c r="C1687" i="7"/>
  <c r="G1687" i="7" s="1"/>
  <c r="C1673" i="7"/>
  <c r="G1673" i="7" s="1"/>
  <c r="C1659" i="7"/>
  <c r="G1659" i="7" s="1"/>
  <c r="C1648" i="7"/>
  <c r="G1648" i="7" s="1"/>
  <c r="C1634" i="7"/>
  <c r="G1634" i="7" s="1"/>
  <c r="C1623" i="7"/>
  <c r="G1623" i="7" s="1"/>
  <c r="C1609" i="7"/>
  <c r="G1609" i="7" s="1"/>
  <c r="K1609" i="7" s="1"/>
  <c r="C1595" i="7"/>
  <c r="G1595" i="7" s="1"/>
  <c r="C1584" i="7"/>
  <c r="G1584" i="7" s="1"/>
  <c r="C1570" i="7"/>
  <c r="G1570" i="7" s="1"/>
  <c r="C1559" i="7"/>
  <c r="G1559" i="7" s="1"/>
  <c r="C1545" i="7"/>
  <c r="G1545" i="7" s="1"/>
  <c r="C1531" i="7"/>
  <c r="G1531" i="7" s="1"/>
  <c r="C1520" i="7"/>
  <c r="G1520" i="7" s="1"/>
  <c r="C1761" i="7"/>
  <c r="G1761" i="7" s="1"/>
  <c r="C1747" i="7"/>
  <c r="G1747" i="7" s="1"/>
  <c r="C1736" i="7"/>
  <c r="G1736" i="7" s="1"/>
  <c r="C1722" i="7"/>
  <c r="G1722" i="7" s="1"/>
  <c r="C1711" i="7"/>
  <c r="G1711" i="7" s="1"/>
  <c r="C1697" i="7"/>
  <c r="G1697" i="7" s="1"/>
  <c r="K1697" i="7" s="1"/>
  <c r="C1683" i="7"/>
  <c r="G1683" i="7" s="1"/>
  <c r="C1672" i="7"/>
  <c r="G1672" i="7" s="1"/>
  <c r="C1658" i="7"/>
  <c r="G1658" i="7" s="1"/>
  <c r="K1658" i="7" s="1"/>
  <c r="C1647" i="7"/>
  <c r="G1647" i="7" s="1"/>
  <c r="C1633" i="7"/>
  <c r="G1633" i="7" s="1"/>
  <c r="C1619" i="7"/>
  <c r="G1619" i="7" s="1"/>
  <c r="C1608" i="7"/>
  <c r="G1608" i="7" s="1"/>
  <c r="C1594" i="7"/>
  <c r="G1594" i="7" s="1"/>
  <c r="C1583" i="7"/>
  <c r="G1583" i="7" s="1"/>
  <c r="C1569" i="7"/>
  <c r="G1569" i="7" s="1"/>
  <c r="C1555" i="7"/>
  <c r="G1555" i="7" s="1"/>
  <c r="K1555" i="7" s="1"/>
  <c r="C1544" i="7"/>
  <c r="G1544" i="7" s="1"/>
  <c r="C1530" i="7"/>
  <c r="G1530" i="7" s="1"/>
  <c r="C1519" i="7"/>
  <c r="G1519" i="7" s="1"/>
  <c r="C1739" i="7"/>
  <c r="G1739" i="7" s="1"/>
  <c r="C1689" i="7"/>
  <c r="G1689" i="7" s="1"/>
  <c r="C1650" i="7"/>
  <c r="G1650" i="7" s="1"/>
  <c r="C1616" i="7"/>
  <c r="G1616" i="7" s="1"/>
  <c r="K1616" i="7" s="1"/>
  <c r="C1579" i="7"/>
  <c r="G1579" i="7" s="1"/>
  <c r="K1579" i="7" s="1"/>
  <c r="C1547" i="7"/>
  <c r="G1547" i="7" s="1"/>
  <c r="C1513" i="7"/>
  <c r="G1513" i="7" s="1"/>
  <c r="C1735" i="7"/>
  <c r="G1735" i="7" s="1"/>
  <c r="C1682" i="7"/>
  <c r="G1682" i="7" s="1"/>
  <c r="C1643" i="7"/>
  <c r="G1643" i="7" s="1"/>
  <c r="C1611" i="7"/>
  <c r="G1611" i="7" s="1"/>
  <c r="C1577" i="7"/>
  <c r="G1577" i="7" s="1"/>
  <c r="C1543" i="7"/>
  <c r="G1543" i="7" s="1"/>
  <c r="C1728" i="7"/>
  <c r="G1728" i="7" s="1"/>
  <c r="K1728" i="7" s="1"/>
  <c r="C1675" i="7"/>
  <c r="G1675" i="7" s="1"/>
  <c r="C1641" i="7"/>
  <c r="G1641" i="7" s="1"/>
  <c r="C1607" i="7"/>
  <c r="G1607" i="7" s="1"/>
  <c r="C1575" i="7"/>
  <c r="G1575" i="7" s="1"/>
  <c r="C1538" i="7"/>
  <c r="G1538" i="7" s="1"/>
  <c r="C1714" i="7"/>
  <c r="G1714" i="7" s="1"/>
  <c r="C1666" i="7"/>
  <c r="G1666" i="7" s="1"/>
  <c r="C1632" i="7"/>
  <c r="G1632" i="7" s="1"/>
  <c r="C1600" i="7"/>
  <c r="G1600" i="7" s="1"/>
  <c r="C1563" i="7"/>
  <c r="G1563" i="7" s="1"/>
  <c r="C1529" i="7"/>
  <c r="G1529" i="7" s="1"/>
  <c r="C1760" i="7"/>
  <c r="G1760" i="7" s="1"/>
  <c r="K1760" i="7" s="1"/>
  <c r="C1707" i="7"/>
  <c r="G1707" i="7" s="1"/>
  <c r="C1664" i="7"/>
  <c r="G1664" i="7" s="1"/>
  <c r="C1627" i="7"/>
  <c r="G1627" i="7" s="1"/>
  <c r="C1593" i="7"/>
  <c r="G1593" i="7" s="1"/>
  <c r="C1561" i="7"/>
  <c r="G1561" i="7" s="1"/>
  <c r="C1527" i="7"/>
  <c r="G1527" i="7" s="1"/>
  <c r="C1753" i="7"/>
  <c r="G1753" i="7" s="1"/>
  <c r="C1703" i="7"/>
  <c r="G1703" i="7" s="1"/>
  <c r="K1703" i="7" s="1"/>
  <c r="C1657" i="7"/>
  <c r="G1657" i="7" s="1"/>
  <c r="C1625" i="7"/>
  <c r="G1625" i="7" s="1"/>
  <c r="C1591" i="7"/>
  <c r="G1591" i="7" s="1"/>
  <c r="C1554" i="7"/>
  <c r="G1554" i="7" s="1"/>
  <c r="C1522" i="7"/>
  <c r="G1522" i="7" s="1"/>
  <c r="K1522" i="7" s="1"/>
  <c r="C1721" i="7"/>
  <c r="G1721" i="7" s="1"/>
  <c r="K1721" i="7" s="1"/>
  <c r="C1568" i="7"/>
  <c r="G1568" i="7" s="1"/>
  <c r="C1696" i="7"/>
  <c r="G1696" i="7" s="1"/>
  <c r="K1696" i="7" s="1"/>
  <c r="C1552" i="7"/>
  <c r="G1552" i="7" s="1"/>
  <c r="C1671" i="7"/>
  <c r="G1671" i="7" s="1"/>
  <c r="C1536" i="7"/>
  <c r="G1536" i="7" s="1"/>
  <c r="C1515" i="7"/>
  <c r="G1515" i="7" s="1"/>
  <c r="C1655" i="7"/>
  <c r="G1655" i="7" s="1"/>
  <c r="C1639" i="7"/>
  <c r="G1639" i="7" s="1"/>
  <c r="C1602" i="7"/>
  <c r="G1602" i="7" s="1"/>
  <c r="C1586" i="7"/>
  <c r="G1586" i="7" s="1"/>
  <c r="C1618" i="7"/>
  <c r="G1618" i="7" s="1"/>
  <c r="C1746" i="7"/>
  <c r="G1746" i="7" s="1"/>
  <c r="K1299" i="7" l="1"/>
  <c r="K1447" i="7"/>
  <c r="K1369" i="7"/>
  <c r="K1446" i="7"/>
  <c r="K1310" i="7"/>
  <c r="K1308" i="7"/>
  <c r="K1276" i="7"/>
  <c r="K1458" i="7"/>
  <c r="K1306" i="7"/>
  <c r="K1262" i="7"/>
  <c r="K1411" i="7"/>
  <c r="K1300" i="7"/>
  <c r="K1109" i="7"/>
  <c r="K1149" i="7"/>
  <c r="K1258" i="7"/>
  <c r="K1242" i="7"/>
  <c r="K1130" i="7"/>
  <c r="K1151" i="7"/>
  <c r="K1236" i="7"/>
  <c r="K1213" i="7"/>
  <c r="K1222" i="7"/>
  <c r="K1136" i="7"/>
  <c r="K1427" i="7"/>
  <c r="K1335" i="7"/>
  <c r="K1422" i="7"/>
  <c r="K1334" i="7"/>
  <c r="K1366" i="7"/>
  <c r="K1424" i="7"/>
  <c r="K1374" i="7"/>
  <c r="K1286" i="7"/>
  <c r="K1362" i="7"/>
  <c r="K1347" i="7"/>
  <c r="K1388" i="7"/>
  <c r="K1292" i="7"/>
  <c r="K1220" i="7"/>
  <c r="K1111" i="7"/>
  <c r="K1231" i="7"/>
  <c r="K1142" i="7"/>
  <c r="K1120" i="7"/>
  <c r="K1169" i="7"/>
  <c r="K1174" i="7"/>
  <c r="K1175" i="7"/>
  <c r="K1208" i="7"/>
  <c r="K1238" i="7"/>
  <c r="K1404" i="7"/>
  <c r="K1459" i="7"/>
  <c r="K1309" i="7"/>
  <c r="K1312" i="7"/>
  <c r="K1432" i="7"/>
  <c r="K1416" i="7"/>
  <c r="K1294" i="7"/>
  <c r="K1454" i="7"/>
  <c r="K1430" i="7"/>
  <c r="K1441" i="7"/>
  <c r="K1277" i="7"/>
  <c r="K1288" i="7"/>
  <c r="K1188" i="7"/>
  <c r="K1239" i="7"/>
  <c r="K1164" i="7"/>
  <c r="K1118" i="7"/>
  <c r="K1184" i="7"/>
  <c r="K1228" i="7"/>
  <c r="K1160" i="7"/>
  <c r="K1193" i="7"/>
  <c r="K1112" i="7"/>
  <c r="K1195" i="7"/>
  <c r="K1307" i="7"/>
  <c r="K1293" i="7"/>
  <c r="K1302" i="7"/>
  <c r="K1264" i="7"/>
  <c r="K1414" i="7"/>
  <c r="K1371" i="7"/>
  <c r="K1274" i="7"/>
  <c r="K1410" i="7"/>
  <c r="K1398" i="7"/>
  <c r="K1267" i="7"/>
  <c r="K1278" i="7"/>
  <c r="K1405" i="7"/>
  <c r="K1358" i="7"/>
  <c r="K1256" i="7"/>
  <c r="K1257" i="7"/>
  <c r="K1260" i="7"/>
  <c r="K1106" i="7"/>
  <c r="K1114" i="7"/>
  <c r="K1227" i="7"/>
  <c r="K1232" i="7"/>
  <c r="K1182" i="7"/>
  <c r="K1202" i="7"/>
  <c r="K1237" i="7"/>
  <c r="K1449" i="7"/>
  <c r="K1421" i="7"/>
  <c r="K1376" i="7"/>
  <c r="K1455" i="7"/>
  <c r="K1328" i="7"/>
  <c r="K1348" i="7"/>
  <c r="K1326" i="7"/>
  <c r="K1387" i="7"/>
  <c r="K1333" i="7"/>
  <c r="K1395" i="7"/>
  <c r="K1390" i="7"/>
  <c r="K1295" i="7"/>
  <c r="K1426" i="7"/>
  <c r="K1150" i="7"/>
  <c r="K1133" i="7"/>
  <c r="K1108" i="7"/>
  <c r="K1246" i="7"/>
  <c r="K1139" i="7"/>
  <c r="K1156" i="7"/>
  <c r="K1154" i="7"/>
  <c r="K1244" i="7"/>
  <c r="K1187" i="7"/>
  <c r="K1217" i="7"/>
  <c r="K1392" i="7"/>
  <c r="K1311" i="7"/>
  <c r="K1280" i="7"/>
  <c r="K1341" i="7"/>
  <c r="K1385" i="7"/>
  <c r="K1383" i="7"/>
  <c r="K1386" i="7"/>
  <c r="K1364" i="7"/>
  <c r="K1418" i="7"/>
  <c r="K1372" i="7"/>
  <c r="K1355" i="7"/>
  <c r="K1423" i="7"/>
  <c r="K1291" i="7"/>
  <c r="K1250" i="7"/>
  <c r="K1134" i="7"/>
  <c r="K1105" i="7"/>
  <c r="K1168" i="7"/>
  <c r="K1181" i="7"/>
  <c r="K1194" i="7"/>
  <c r="K1163" i="7"/>
  <c r="K1206" i="7"/>
  <c r="K1101" i="7"/>
  <c r="K1178" i="7"/>
  <c r="K1322" i="7"/>
  <c r="K1440" i="7"/>
  <c r="K1330" i="7"/>
  <c r="K1359" i="7"/>
  <c r="K1435" i="7"/>
  <c r="K1273" i="7"/>
  <c r="K1457" i="7"/>
  <c r="K1381" i="7"/>
  <c r="K1368" i="7"/>
  <c r="K1261" i="7"/>
  <c r="K1275" i="7"/>
  <c r="K1313" i="7"/>
  <c r="K1419" i="7"/>
  <c r="K1211" i="7"/>
  <c r="K1249" i="7"/>
  <c r="K1230" i="7"/>
  <c r="K1102" i="7"/>
  <c r="K1143" i="7"/>
  <c r="K1158" i="7"/>
  <c r="K1205" i="7"/>
  <c r="K1192" i="7"/>
  <c r="K1229" i="7"/>
  <c r="K1146" i="7"/>
  <c r="K1403" i="7"/>
  <c r="K1329" i="7"/>
  <c r="K1331" i="7"/>
  <c r="K1377" i="7"/>
  <c r="K1428" i="7"/>
  <c r="K1401" i="7"/>
  <c r="K1379" i="7"/>
  <c r="K1271" i="7"/>
  <c r="K1352" i="7"/>
  <c r="K1389" i="7"/>
  <c r="K1400" i="7"/>
  <c r="K1442" i="7"/>
  <c r="K1396" i="7"/>
  <c r="K1125" i="7"/>
  <c r="K1129" i="7"/>
  <c r="K1152" i="7"/>
  <c r="K1131" i="7"/>
  <c r="K1161" i="7"/>
  <c r="K1145" i="7"/>
  <c r="K1167" i="7"/>
  <c r="K1186" i="7"/>
  <c r="K1191" i="7"/>
  <c r="K1254" i="7"/>
  <c r="K1269" i="7"/>
  <c r="K1460" i="7"/>
  <c r="K1463" i="7"/>
  <c r="R5" i="7" s="1"/>
  <c r="V5" i="7" s="1"/>
  <c r="K1324" i="7"/>
  <c r="K1318" i="7"/>
  <c r="K1445" i="7"/>
  <c r="K1356" i="7"/>
  <c r="K1399" i="7"/>
  <c r="K1370" i="7"/>
  <c r="K1279" i="7"/>
  <c r="K1349" i="7"/>
  <c r="K1448" i="7"/>
  <c r="K1285" i="7"/>
  <c r="K1253" i="7"/>
  <c r="K1212" i="7"/>
  <c r="K1123" i="7"/>
  <c r="K1259" i="7"/>
  <c r="K1226" i="7"/>
  <c r="K1216" i="7"/>
  <c r="K1185" i="7"/>
  <c r="K1179" i="7"/>
  <c r="K1209" i="7"/>
  <c r="K1240" i="7"/>
  <c r="K1415" i="7"/>
  <c r="K1270" i="7"/>
  <c r="K1436" i="7"/>
  <c r="K1412" i="7"/>
  <c r="K1346" i="7"/>
  <c r="K1320" i="7"/>
  <c r="K1373" i="7"/>
  <c r="K1289" i="7"/>
  <c r="K1439" i="7"/>
  <c r="K1407" i="7"/>
  <c r="K1350" i="7"/>
  <c r="K1301" i="7"/>
  <c r="K1413" i="7"/>
  <c r="K1215" i="7"/>
  <c r="K1214" i="7"/>
  <c r="K1251" i="7"/>
  <c r="K1173" i="7"/>
  <c r="K1148" i="7"/>
  <c r="K1140" i="7"/>
  <c r="K1121" i="7"/>
  <c r="K1221" i="7"/>
  <c r="K1103" i="7"/>
  <c r="K1137" i="7"/>
  <c r="K1382" i="7"/>
  <c r="K1353" i="7"/>
  <c r="K1325" i="7"/>
  <c r="K1337" i="7"/>
  <c r="K1357" i="7"/>
  <c r="K1438" i="7"/>
  <c r="K1263" i="7"/>
  <c r="K1417" i="7"/>
  <c r="K1290" i="7"/>
  <c r="K1297" i="7"/>
  <c r="K1452" i="7"/>
  <c r="K1384" i="7"/>
  <c r="K1303" i="7"/>
  <c r="K1233" i="7"/>
  <c r="K1138" i="7"/>
  <c r="K1165" i="7"/>
  <c r="K1135" i="7"/>
  <c r="K1144" i="7"/>
  <c r="K1155" i="7"/>
  <c r="K1162" i="7"/>
  <c r="K1183" i="7"/>
  <c r="K1204" i="7"/>
  <c r="K1234" i="7"/>
  <c r="K1360" i="7"/>
  <c r="K1298" i="7"/>
  <c r="K1456" i="7"/>
  <c r="K1315" i="7"/>
  <c r="K1375" i="7"/>
  <c r="K1344" i="7"/>
  <c r="K1391" i="7"/>
  <c r="K1461" i="7"/>
  <c r="K1342" i="7"/>
  <c r="K1425" i="7"/>
  <c r="K1434" i="7"/>
  <c r="K1380" i="7"/>
  <c r="K1431" i="7"/>
  <c r="K1172" i="7"/>
  <c r="K1115" i="7"/>
  <c r="K1127" i="7"/>
  <c r="K1153" i="7"/>
  <c r="K1132" i="7"/>
  <c r="K1197" i="7"/>
  <c r="K1190" i="7"/>
  <c r="K1201" i="7"/>
  <c r="K1203" i="7"/>
  <c r="K1304" i="7"/>
  <c r="K1327" i="7"/>
  <c r="K1343" i="7"/>
  <c r="K1345" i="7"/>
  <c r="K1265" i="7"/>
  <c r="K1363" i="7"/>
  <c r="K1281" i="7"/>
  <c r="K1282" i="7"/>
  <c r="K1408" i="7"/>
  <c r="K1402" i="7"/>
  <c r="K1272" i="7"/>
  <c r="K1397" i="7"/>
  <c r="K1321" i="7"/>
  <c r="K1198" i="7"/>
  <c r="K1243" i="7"/>
  <c r="K1255" i="7"/>
  <c r="K1166" i="7"/>
  <c r="K1200" i="7"/>
  <c r="K1159" i="7"/>
  <c r="K1176" i="7"/>
  <c r="K1219" i="7"/>
  <c r="K1218" i="7"/>
  <c r="K1117" i="7"/>
  <c r="K1378" i="7"/>
  <c r="K1354" i="7"/>
  <c r="K1361" i="7"/>
  <c r="K1314" i="7"/>
  <c r="K1393" i="7"/>
  <c r="K1340" i="7"/>
  <c r="K1409" i="7"/>
  <c r="K1319" i="7"/>
  <c r="K1316" i="7"/>
  <c r="K1420" i="7"/>
  <c r="K1338" i="7"/>
  <c r="K1287" i="7"/>
  <c r="K1451" i="7"/>
  <c r="K1126" i="7"/>
  <c r="K1157" i="7"/>
  <c r="K1223" i="7"/>
  <c r="K1252" i="7"/>
  <c r="K1128" i="7"/>
  <c r="K1177" i="7"/>
  <c r="K1248" i="7"/>
  <c r="K1099" i="7"/>
  <c r="K1199" i="7"/>
  <c r="K1245" i="7"/>
  <c r="K1450" i="7"/>
  <c r="K1323" i="7"/>
  <c r="K1429" i="7"/>
  <c r="K1268" i="7"/>
  <c r="K1437" i="7"/>
  <c r="K1394" i="7"/>
  <c r="K1453" i="7"/>
  <c r="K1336" i="7"/>
  <c r="K1284" i="7"/>
  <c r="K1339" i="7"/>
  <c r="K1406" i="7"/>
  <c r="K1305" i="7"/>
  <c r="K1110" i="7"/>
  <c r="K1107" i="7"/>
  <c r="K1119" i="7"/>
  <c r="K1113" i="7"/>
  <c r="K1180" i="7"/>
  <c r="K1147" i="7"/>
  <c r="K1241" i="7"/>
  <c r="K1170" i="7"/>
  <c r="K1122" i="7"/>
  <c r="K1100" i="7"/>
  <c r="K1207" i="7"/>
  <c r="K1266" i="7"/>
  <c r="K1317" i="7"/>
  <c r="K1351" i="7"/>
  <c r="K1296" i="7"/>
  <c r="K1443" i="7"/>
  <c r="K1365" i="7"/>
  <c r="K1367" i="7"/>
  <c r="K1444" i="7"/>
  <c r="K1462" i="7"/>
  <c r="K1332" i="7"/>
  <c r="K1283" i="7"/>
  <c r="K1433" i="7"/>
  <c r="K1224" i="7"/>
  <c r="K1235" i="7"/>
  <c r="K1247" i="7"/>
  <c r="K1210" i="7"/>
  <c r="K1116" i="7"/>
  <c r="K1189" i="7"/>
  <c r="K1196" i="7"/>
  <c r="K1171" i="7"/>
  <c r="K1104" i="7"/>
  <c r="K1141" i="7"/>
  <c r="K1225" i="7"/>
  <c r="K2163" i="7"/>
  <c r="K2100" i="7"/>
  <c r="K2088" i="7"/>
  <c r="K2179" i="7"/>
  <c r="K2082" i="7"/>
  <c r="K2161" i="7"/>
  <c r="K2186" i="7"/>
  <c r="K2057" i="7"/>
  <c r="K2178" i="7"/>
  <c r="K2089" i="7"/>
  <c r="K2063" i="7"/>
  <c r="K2177" i="7"/>
  <c r="K2129" i="7"/>
  <c r="K2119" i="7"/>
  <c r="K2058" i="7"/>
  <c r="K2109" i="7"/>
  <c r="K2049" i="7"/>
  <c r="K2126" i="7"/>
  <c r="K2074" i="7"/>
  <c r="K2158" i="7"/>
  <c r="K2168" i="7"/>
  <c r="K2120" i="7"/>
  <c r="K2051" i="7"/>
  <c r="K2148" i="7"/>
  <c r="K2154" i="7"/>
  <c r="K2038" i="7"/>
  <c r="K2123" i="7"/>
  <c r="K2070" i="7"/>
  <c r="K2145" i="7"/>
  <c r="K2080" i="7"/>
  <c r="K2155" i="7"/>
  <c r="K2157" i="7"/>
  <c r="K2138" i="7"/>
  <c r="K2039" i="7"/>
  <c r="K2085" i="7"/>
  <c r="K2139" i="7"/>
  <c r="K2174" i="7"/>
  <c r="K2151" i="7"/>
  <c r="K2050" i="7"/>
  <c r="K2172" i="7"/>
  <c r="K2135" i="7"/>
  <c r="K2173" i="7"/>
  <c r="K2134" i="7"/>
  <c r="K2144" i="7"/>
  <c r="K2133" i="7"/>
  <c r="K2034" i="7"/>
  <c r="K2184" i="7"/>
  <c r="K2106" i="7"/>
  <c r="K2153" i="7"/>
  <c r="K2030" i="7"/>
  <c r="K2110" i="7"/>
  <c r="K2054" i="7"/>
  <c r="K2187" i="7"/>
  <c r="K2031" i="7"/>
  <c r="K2068" i="7"/>
  <c r="K2108" i="7"/>
  <c r="K2022" i="7"/>
  <c r="K2113" i="7"/>
  <c r="K1707" i="7"/>
  <c r="K1650" i="7"/>
  <c r="K1640" i="7"/>
  <c r="K2053" i="7"/>
  <c r="K2066" i="7"/>
  <c r="K2062" i="7"/>
  <c r="K2075" i="7"/>
  <c r="K2035" i="7"/>
  <c r="K2083" i="7"/>
  <c r="K2092" i="7"/>
  <c r="K2102" i="7"/>
  <c r="K2101" i="7"/>
  <c r="K2024" i="7"/>
  <c r="K2026" i="7"/>
  <c r="K1531" i="7"/>
  <c r="K2040" i="7"/>
  <c r="K2111" i="7"/>
  <c r="K2169" i="7"/>
  <c r="K2084" i="7"/>
  <c r="K2137" i="7"/>
  <c r="K2027" i="7"/>
  <c r="K2072" i="7"/>
  <c r="K2105" i="7"/>
  <c r="K2136" i="7"/>
  <c r="K2056" i="7"/>
  <c r="K2146" i="7"/>
  <c r="K2188" i="7"/>
  <c r="K2114" i="7"/>
  <c r="K2176" i="7"/>
  <c r="K2029" i="7"/>
  <c r="K2069" i="7"/>
  <c r="K2023" i="7"/>
  <c r="K2171" i="7"/>
  <c r="K2165" i="7"/>
  <c r="K2087" i="7"/>
  <c r="K2094" i="7"/>
  <c r="K2093" i="7"/>
  <c r="K2046" i="7"/>
  <c r="K2167" i="7"/>
  <c r="K2081" i="7"/>
  <c r="K2128" i="7"/>
  <c r="K2055" i="7"/>
  <c r="K2020" i="7"/>
  <c r="K2162" i="7"/>
  <c r="K2117" i="7"/>
  <c r="K2122" i="7"/>
  <c r="K2118" i="7"/>
  <c r="K2021" i="7"/>
  <c r="K2067" i="7"/>
  <c r="K2191" i="7"/>
  <c r="K2018" i="7"/>
  <c r="K2098" i="7"/>
  <c r="K2037" i="7"/>
  <c r="K2104" i="7"/>
  <c r="K2127" i="7"/>
  <c r="K2045" i="7"/>
  <c r="K2170" i="7"/>
  <c r="K2073" i="7"/>
  <c r="K2143" i="7"/>
  <c r="K2061" i="7"/>
  <c r="K2097" i="7"/>
  <c r="K2107" i="7"/>
  <c r="K2052" i="7"/>
  <c r="K2141" i="7"/>
  <c r="K2076" i="7"/>
  <c r="K2086" i="7"/>
  <c r="K2193" i="7"/>
  <c r="K2190" i="7"/>
  <c r="K2090" i="7"/>
  <c r="K2033" i="7"/>
  <c r="K2156" i="7"/>
  <c r="K2149" i="7"/>
  <c r="K2036" i="7"/>
  <c r="K2103" i="7"/>
  <c r="K2044" i="7"/>
  <c r="K1639" i="7"/>
  <c r="K1673" i="7"/>
  <c r="K2091" i="7"/>
  <c r="K2042" i="7"/>
  <c r="K2164" i="7"/>
  <c r="K2064" i="7"/>
  <c r="K2124" i="7"/>
  <c r="K2025" i="7"/>
  <c r="K2166" i="7"/>
  <c r="K2047" i="7"/>
  <c r="K2112" i="7"/>
  <c r="K2115" i="7"/>
  <c r="K2160" i="7"/>
  <c r="K2059" i="7"/>
  <c r="K2180" i="7"/>
  <c r="K2150" i="7"/>
  <c r="K2182" i="7"/>
  <c r="K2079" i="7"/>
  <c r="K2183" i="7"/>
  <c r="K1563" i="7"/>
  <c r="K1735" i="7"/>
  <c r="K1727" i="7"/>
  <c r="K1736" i="7"/>
  <c r="K2099" i="7"/>
  <c r="K2132" i="7"/>
  <c r="K2041" i="7"/>
  <c r="K2189" i="7"/>
  <c r="K2065" i="7"/>
  <c r="K2048" i="7"/>
  <c r="K2078" i="7"/>
  <c r="K2185" i="7"/>
  <c r="K2140" i="7"/>
  <c r="K2192" i="7"/>
  <c r="K2077" i="7"/>
  <c r="K2096" i="7"/>
  <c r="K2116" i="7"/>
  <c r="K2130" i="7"/>
  <c r="K2032" i="7"/>
  <c r="K2181" i="7"/>
  <c r="K2043" i="7"/>
  <c r="K2159" i="7"/>
  <c r="K2152" i="7"/>
  <c r="K1544" i="7"/>
  <c r="K1647" i="7"/>
  <c r="K2121" i="7"/>
  <c r="K2019" i="7"/>
  <c r="K2142" i="7"/>
  <c r="K2095" i="7"/>
  <c r="K2175" i="7"/>
  <c r="K2131" i="7"/>
  <c r="K2147" i="7"/>
  <c r="K2125" i="7"/>
  <c r="K2028" i="7"/>
  <c r="K2071" i="7"/>
  <c r="K2060" i="7"/>
  <c r="K1593" i="7"/>
  <c r="K1595" i="7"/>
  <c r="K1581" i="7"/>
  <c r="K1582" i="7"/>
  <c r="K1664" i="7"/>
  <c r="K1672" i="7"/>
  <c r="K1729" i="7"/>
  <c r="K1660" i="7"/>
  <c r="K1661" i="7"/>
  <c r="K1662" i="7"/>
  <c r="K1634" i="7"/>
  <c r="K1537" i="7"/>
  <c r="K1645" i="7"/>
  <c r="K1710" i="7"/>
  <c r="K1597" i="7"/>
  <c r="K1598" i="7"/>
  <c r="K1618" i="7"/>
  <c r="K1683" i="7"/>
  <c r="K1737" i="7"/>
  <c r="K1643" i="7"/>
  <c r="K1648" i="7"/>
  <c r="K1551" i="7"/>
  <c r="K1754" i="7"/>
  <c r="K1720" i="7"/>
  <c r="K1517" i="7"/>
  <c r="K1646" i="7"/>
  <c r="K1543" i="7"/>
  <c r="K1714" i="7"/>
  <c r="K1533" i="7"/>
  <c r="K1725" i="7"/>
  <c r="K1726" i="7"/>
  <c r="K1657" i="7"/>
  <c r="K1583" i="7"/>
  <c r="K1585" i="7"/>
  <c r="K1603" i="7"/>
  <c r="K1575" i="7"/>
  <c r="K1545" i="7"/>
  <c r="K1651" i="7"/>
  <c r="K1602" i="7"/>
  <c r="K1529" i="7"/>
  <c r="K1739" i="7"/>
  <c r="K1608" i="7"/>
  <c r="K1559" i="7"/>
  <c r="K1762" i="7"/>
  <c r="K1610" i="7"/>
  <c r="K1665" i="7"/>
  <c r="K1528" i="7"/>
  <c r="K1708" i="7"/>
  <c r="K1515" i="7"/>
  <c r="K1547" i="7"/>
  <c r="K1644" i="7"/>
  <c r="K1724" i="7"/>
  <c r="K1534" i="7"/>
  <c r="K1594" i="7"/>
  <c r="K1676" i="7"/>
  <c r="K1678" i="7"/>
  <c r="K1621" i="7"/>
  <c r="K1750" i="7"/>
  <c r="K1722" i="7"/>
  <c r="K1624" i="7"/>
  <c r="K1692" i="7"/>
  <c r="K1693" i="7"/>
  <c r="K1758" i="7"/>
  <c r="K1633" i="7"/>
  <c r="K1587" i="7"/>
  <c r="K1759" i="7"/>
  <c r="K1764" i="7"/>
  <c r="K1546" i="7"/>
  <c r="K1746" i="7"/>
  <c r="K1671" i="7"/>
  <c r="K1625" i="7"/>
  <c r="K1577" i="7"/>
  <c r="K1569" i="7"/>
  <c r="K1623" i="7"/>
  <c r="K1723" i="7"/>
  <c r="K1523" i="7"/>
  <c r="K1695" i="7"/>
  <c r="K1550" i="7"/>
  <c r="K1689" i="7"/>
  <c r="K1599" i="7"/>
  <c r="K1549" i="7"/>
  <c r="K1742" i="7"/>
  <c r="K1711" i="7"/>
  <c r="K1685" i="7"/>
  <c r="K1740" i="7"/>
  <c r="K1614" i="7"/>
  <c r="K1753" i="7"/>
  <c r="K1620" i="7"/>
  <c r="K1749" i="7"/>
  <c r="K1566" i="7"/>
  <c r="K1612" i="7"/>
  <c r="K1682" i="7"/>
  <c r="K1748" i="7"/>
  <c r="K1622" i="7"/>
  <c r="K1570" i="7"/>
  <c r="K1642" i="7"/>
  <c r="K1565" i="7"/>
  <c r="K1630" i="7"/>
  <c r="K1530" i="7"/>
  <c r="K1738" i="7"/>
  <c r="K1636" i="7"/>
  <c r="K1573" i="7"/>
  <c r="K1701" i="7"/>
  <c r="K1765" i="7"/>
  <c r="K1574" i="7"/>
  <c r="K1638" i="7"/>
  <c r="K1702" i="7"/>
  <c r="K1613" i="7"/>
  <c r="K1607" i="7"/>
  <c r="K1684" i="7"/>
  <c r="K1558" i="7"/>
  <c r="K1641" i="7"/>
  <c r="K1619" i="7"/>
  <c r="K1539" i="7"/>
  <c r="K1756" i="7"/>
  <c r="K1757" i="7"/>
  <c r="K1561" i="7"/>
  <c r="K1513" i="7"/>
  <c r="K1705" i="7"/>
  <c r="K1700" i="7"/>
  <c r="K1554" i="7"/>
  <c r="K1752" i="7"/>
  <c r="K1567" i="7"/>
  <c r="K2194" i="7"/>
  <c r="K1677" i="7"/>
  <c r="K1557" i="7"/>
  <c r="K1686" i="7"/>
  <c r="K1519" i="7"/>
  <c r="K1679" i="7"/>
  <c r="K1629" i="7"/>
  <c r="K1694" i="7"/>
  <c r="K1655" i="7"/>
  <c r="K1690" i="7"/>
  <c r="K1637" i="7"/>
  <c r="K1698" i="7"/>
  <c r="K1649" i="7"/>
  <c r="K1704" i="7"/>
  <c r="K1591" i="7"/>
  <c r="K1627" i="7"/>
  <c r="K1666" i="7"/>
  <c r="K1761" i="7"/>
  <c r="K1712" i="7"/>
  <c r="K1663" i="7"/>
  <c r="K1763" i="7"/>
  <c r="K1615" i="7"/>
  <c r="K1715" i="7"/>
  <c r="K1730" i="7"/>
  <c r="K1538" i="7"/>
  <c r="K1611" i="7"/>
  <c r="K1755" i="7"/>
  <c r="K1668" i="7"/>
  <c r="K1732" i="7"/>
  <c r="K1541" i="7"/>
  <c r="K1605" i="7"/>
  <c r="K1669" i="7"/>
  <c r="K1733" i="7"/>
  <c r="K1542" i="7"/>
  <c r="K1606" i="7"/>
  <c r="K1670" i="7"/>
  <c r="K1734" i="7"/>
  <c r="K1586" i="7"/>
  <c r="K1617" i="7"/>
  <c r="K1659" i="7"/>
  <c r="K1680" i="7"/>
  <c r="K1687" i="7"/>
  <c r="K1635" i="7"/>
  <c r="K1553" i="7"/>
  <c r="K1747" i="7"/>
  <c r="K1719" i="7"/>
  <c r="K1667" i="7"/>
  <c r="K1524" i="7"/>
  <c r="K1588" i="7"/>
  <c r="K1578" i="7"/>
  <c r="K1571" i="7"/>
  <c r="K1626" i="7"/>
  <c r="K1540" i="7"/>
  <c r="K1604" i="7"/>
  <c r="K1552" i="7"/>
  <c r="K1681" i="7"/>
  <c r="K1745" i="7"/>
  <c r="K1706" i="7"/>
  <c r="K1548" i="7"/>
  <c r="K1741" i="7"/>
  <c r="K1560" i="7"/>
  <c r="K1699" i="7"/>
  <c r="K1556" i="7"/>
  <c r="K1568" i="7"/>
  <c r="K1632" i="7"/>
  <c r="K1631" i="7"/>
  <c r="K1564" i="7"/>
  <c r="K1628" i="7"/>
  <c r="K1576" i="7"/>
  <c r="K1527" i="7"/>
  <c r="K1572" i="7"/>
  <c r="K1520" i="7"/>
  <c r="K1584" i="7"/>
  <c r="K1713" i="7"/>
  <c r="K1675" i="7"/>
  <c r="K1535" i="7"/>
  <c r="K1514" i="7"/>
  <c r="K1516" i="7"/>
  <c r="K1580" i="7"/>
  <c r="K1709" i="7"/>
  <c r="K1518" i="7"/>
  <c r="K1592" i="7"/>
  <c r="K1536" i="7"/>
  <c r="K1600" i="7"/>
  <c r="K1652" i="7"/>
  <c r="K1716" i="7"/>
  <c r="K1525" i="7"/>
  <c r="K1589" i="7"/>
  <c r="K1653" i="7"/>
  <c r="K1717" i="7"/>
  <c r="K1526" i="7"/>
  <c r="K1590" i="7"/>
  <c r="K1654" i="7"/>
  <c r="K1718" i="7"/>
  <c r="K1532" i="7"/>
  <c r="K1596" i="7"/>
  <c r="D2556" i="7" l="1"/>
  <c r="H2556" i="7" s="1"/>
  <c r="D2541" i="7"/>
  <c r="H2541" i="7" s="1"/>
  <c r="D2501" i="7"/>
  <c r="H2501" i="7" s="1"/>
  <c r="D2441" i="7"/>
  <c r="H2441" i="7" s="1"/>
  <c r="D2382" i="7"/>
  <c r="H2382" i="7" s="1"/>
  <c r="D2351" i="7"/>
  <c r="H2351" i="7" s="1"/>
  <c r="D2309" i="7"/>
  <c r="H2309" i="7" s="1"/>
  <c r="D2534" i="7"/>
  <c r="H2534" i="7" s="1"/>
  <c r="D2476" i="7"/>
  <c r="H2476" i="7" s="1"/>
  <c r="D2479" i="7"/>
  <c r="H2479" i="7" s="1"/>
  <c r="D2395" i="7"/>
  <c r="H2395" i="7" s="1"/>
  <c r="D2352" i="7"/>
  <c r="H2352" i="7" s="1"/>
  <c r="D2299" i="7"/>
  <c r="H2299" i="7" s="1"/>
  <c r="D2449" i="7"/>
  <c r="H2449" i="7" s="1"/>
  <c r="D2500" i="7"/>
  <c r="H2500" i="7" s="1"/>
  <c r="D2401" i="7"/>
  <c r="H2401" i="7" s="1"/>
  <c r="D2311" i="7"/>
  <c r="H2311" i="7" s="1"/>
  <c r="D2263" i="7"/>
  <c r="H2263" i="7" s="1"/>
  <c r="D2222" i="7"/>
  <c r="H2222" i="7" s="1"/>
  <c r="D2474" i="7"/>
  <c r="H2474" i="7" s="1"/>
  <c r="D2381" i="7"/>
  <c r="H2381" i="7" s="1"/>
  <c r="D2280" i="7"/>
  <c r="H2280" i="7" s="1"/>
  <c r="D2536" i="7"/>
  <c r="H2536" i="7" s="1"/>
  <c r="D2455" i="7"/>
  <c r="H2455" i="7" s="1"/>
  <c r="D2468" i="7"/>
  <c r="H2468" i="7" s="1"/>
  <c r="D2374" i="7"/>
  <c r="H2374" i="7" s="1"/>
  <c r="D2223" i="7"/>
  <c r="H2223" i="7" s="1"/>
  <c r="D2387" i="7"/>
  <c r="H2387" i="7" s="1"/>
  <c r="D2257" i="7"/>
  <c r="H2257" i="7" s="1"/>
  <c r="D2199" i="7"/>
  <c r="H2199" i="7" s="1"/>
  <c r="D2344" i="7"/>
  <c r="H2344" i="7" s="1"/>
  <c r="D2281" i="7"/>
  <c r="H2281" i="7" s="1"/>
  <c r="D2208" i="7"/>
  <c r="H2208" i="7" s="1"/>
  <c r="D2392" i="7"/>
  <c r="H2392" i="7" s="1"/>
  <c r="D2258" i="7"/>
  <c r="H2258" i="7" s="1"/>
  <c r="D2510" i="7"/>
  <c r="H2510" i="7" s="1"/>
  <c r="D2330" i="7"/>
  <c r="H2330" i="7" s="1"/>
  <c r="D2355" i="7"/>
  <c r="H2355" i="7" s="1"/>
  <c r="D2481" i="7"/>
  <c r="H2481" i="7" s="1"/>
  <c r="D2488" i="7"/>
  <c r="H2488" i="7" s="1"/>
  <c r="D2537" i="7"/>
  <c r="H2537" i="7" s="1"/>
  <c r="D2493" i="7"/>
  <c r="H2493" i="7" s="1"/>
  <c r="D2437" i="7"/>
  <c r="H2437" i="7" s="1"/>
  <c r="D2378" i="7"/>
  <c r="H2378" i="7" s="1"/>
  <c r="D2340" i="7"/>
  <c r="H2340" i="7" s="1"/>
  <c r="D2306" i="7"/>
  <c r="H2306" i="7" s="1"/>
  <c r="D2530" i="7"/>
  <c r="H2530" i="7" s="1"/>
  <c r="D2460" i="7"/>
  <c r="H2460" i="7" s="1"/>
  <c r="D2472" i="7"/>
  <c r="H2472" i="7" s="1"/>
  <c r="D2384" i="7"/>
  <c r="H2384" i="7" s="1"/>
  <c r="D2348" i="7"/>
  <c r="H2348" i="7" s="1"/>
  <c r="D2544" i="7"/>
  <c r="H2544" i="7" s="1"/>
  <c r="D2447" i="7"/>
  <c r="H2447" i="7" s="1"/>
  <c r="D2485" i="7"/>
  <c r="H2485" i="7" s="1"/>
  <c r="D2396" i="7"/>
  <c r="H2396" i="7" s="1"/>
  <c r="D2303" i="7"/>
  <c r="H2303" i="7" s="1"/>
  <c r="D2260" i="7"/>
  <c r="H2260" i="7" s="1"/>
  <c r="D2206" i="7"/>
  <c r="H2206" i="7" s="1"/>
  <c r="D2470" i="7"/>
  <c r="H2470" i="7" s="1"/>
  <c r="D2376" i="7"/>
  <c r="H2376" i="7" s="1"/>
  <c r="D2272" i="7"/>
  <c r="H2272" i="7" s="1"/>
  <c r="D2527" i="7"/>
  <c r="H2527" i="7" s="1"/>
  <c r="D2448" i="7"/>
  <c r="H2448" i="7" s="1"/>
  <c r="D2466" i="7"/>
  <c r="H2466" i="7" s="1"/>
  <c r="D2353" i="7"/>
  <c r="H2353" i="7" s="1"/>
  <c r="D2547" i="7"/>
  <c r="H2547" i="7" s="1"/>
  <c r="D2372" i="7"/>
  <c r="H2372" i="7" s="1"/>
  <c r="D2255" i="7"/>
  <c r="H2255" i="7" s="1"/>
  <c r="D2197" i="7"/>
  <c r="H2197" i="7" s="1"/>
  <c r="D2342" i="7"/>
  <c r="H2342" i="7" s="1"/>
  <c r="D2274" i="7"/>
  <c r="H2274" i="7" s="1"/>
  <c r="D2371" i="7"/>
  <c r="H2371" i="7" s="1"/>
  <c r="D2253" i="7"/>
  <c r="H2253" i="7" s="1"/>
  <c r="D2446" i="7"/>
  <c r="H2446" i="7" s="1"/>
  <c r="D2284" i="7"/>
  <c r="H2284" i="7" s="1"/>
  <c r="D2483" i="7"/>
  <c r="H2483" i="7" s="1"/>
  <c r="D2533" i="7"/>
  <c r="H2533" i="7" s="1"/>
  <c r="D2489" i="7"/>
  <c r="H2489" i="7" s="1"/>
  <c r="D2430" i="7"/>
  <c r="H2430" i="7" s="1"/>
  <c r="D2373" i="7"/>
  <c r="H2373" i="7" s="1"/>
  <c r="D2335" i="7"/>
  <c r="H2335" i="7" s="1"/>
  <c r="D2301" i="7"/>
  <c r="H2301" i="7" s="1"/>
  <c r="D2526" i="7"/>
  <c r="H2526" i="7" s="1"/>
  <c r="D2450" i="7"/>
  <c r="H2450" i="7" s="1"/>
  <c r="D2469" i="7"/>
  <c r="H2469" i="7" s="1"/>
  <c r="D2380" i="7"/>
  <c r="H2380" i="7" s="1"/>
  <c r="D2341" i="7"/>
  <c r="H2341" i="7" s="1"/>
  <c r="D2528" i="7"/>
  <c r="H2528" i="7" s="1"/>
  <c r="D2445" i="7"/>
  <c r="H2445" i="7" s="1"/>
  <c r="D2456" i="7"/>
  <c r="H2456" i="7" s="1"/>
  <c r="D2391" i="7"/>
  <c r="H2391" i="7" s="1"/>
  <c r="D2294" i="7"/>
  <c r="H2294" i="7" s="1"/>
  <c r="D2256" i="7"/>
  <c r="H2256" i="7" s="1"/>
  <c r="D2203" i="7"/>
  <c r="H2203" i="7" s="1"/>
  <c r="D2465" i="7"/>
  <c r="H2465" i="7" s="1"/>
  <c r="D2350" i="7"/>
  <c r="H2350" i="7" s="1"/>
  <c r="D2249" i="7"/>
  <c r="H2249" i="7" s="1"/>
  <c r="D2520" i="7"/>
  <c r="H2520" i="7" s="1"/>
  <c r="D2557" i="7"/>
  <c r="H2557" i="7" s="1"/>
  <c r="D2426" i="7"/>
  <c r="H2426" i="7" s="1"/>
  <c r="D2304" i="7"/>
  <c r="H2304" i="7" s="1"/>
  <c r="D2531" i="7"/>
  <c r="H2531" i="7" s="1"/>
  <c r="D2331" i="7"/>
  <c r="H2331" i="7" s="1"/>
  <c r="D2247" i="7"/>
  <c r="H2247" i="7" s="1"/>
  <c r="D2551" i="7"/>
  <c r="H2551" i="7" s="1"/>
  <c r="D2323" i="7"/>
  <c r="H2323" i="7" s="1"/>
  <c r="D2250" i="7"/>
  <c r="H2250" i="7" s="1"/>
  <c r="D2502" i="7"/>
  <c r="H2502" i="7" s="1"/>
  <c r="D2369" i="7"/>
  <c r="H2369" i="7" s="1"/>
  <c r="D2248" i="7"/>
  <c r="H2248" i="7" s="1"/>
  <c r="D2421" i="7"/>
  <c r="H2421" i="7" s="1"/>
  <c r="D2279" i="7"/>
  <c r="H2279" i="7" s="1"/>
  <c r="D2326" i="7"/>
  <c r="H2326" i="7" s="1"/>
  <c r="D2552" i="7"/>
  <c r="H2552" i="7" s="1"/>
  <c r="D2529" i="7"/>
  <c r="H2529" i="7" s="1"/>
  <c r="D2486" i="7"/>
  <c r="H2486" i="7" s="1"/>
  <c r="D2427" i="7"/>
  <c r="H2427" i="7" s="1"/>
  <c r="D2370" i="7"/>
  <c r="H2370" i="7" s="1"/>
  <c r="D2332" i="7"/>
  <c r="H2332" i="7" s="1"/>
  <c r="D2554" i="7"/>
  <c r="H2554" i="7" s="1"/>
  <c r="D2522" i="7"/>
  <c r="H2522" i="7" s="1"/>
  <c r="D2512" i="7"/>
  <c r="H2512" i="7" s="1"/>
  <c r="D2443" i="7"/>
  <c r="H2443" i="7" s="1"/>
  <c r="D2375" i="7"/>
  <c r="H2375" i="7" s="1"/>
  <c r="D2338" i="7"/>
  <c r="H2338" i="7" s="1"/>
  <c r="D2514" i="7"/>
  <c r="H2514" i="7" s="1"/>
  <c r="D2442" i="7"/>
  <c r="H2442" i="7" s="1"/>
  <c r="D2454" i="7"/>
  <c r="H2454" i="7" s="1"/>
  <c r="D2367" i="7"/>
  <c r="H2367" i="7" s="1"/>
  <c r="D2290" i="7"/>
  <c r="H2290" i="7" s="1"/>
  <c r="D2252" i="7"/>
  <c r="H2252" i="7" s="1"/>
  <c r="D2558" i="7"/>
  <c r="H2558" i="7" s="1"/>
  <c r="D2452" i="7"/>
  <c r="H2452" i="7" s="1"/>
  <c r="D2345" i="7"/>
  <c r="H2345" i="7" s="1"/>
  <c r="D2233" i="7"/>
  <c r="H2233" i="7" s="1"/>
  <c r="D2499" i="7"/>
  <c r="H2499" i="7" s="1"/>
  <c r="D2513" i="7"/>
  <c r="H2513" i="7" s="1"/>
  <c r="D2422" i="7"/>
  <c r="H2422" i="7" s="1"/>
  <c r="D2297" i="7"/>
  <c r="H2297" i="7" s="1"/>
  <c r="D2515" i="7"/>
  <c r="H2515" i="7" s="1"/>
  <c r="D2300" i="7"/>
  <c r="H2300" i="7" s="1"/>
  <c r="D2239" i="7"/>
  <c r="H2239" i="7" s="1"/>
  <c r="D2463" i="7"/>
  <c r="H2463" i="7" s="1"/>
  <c r="D2317" i="7"/>
  <c r="H2317" i="7" s="1"/>
  <c r="D2235" i="7"/>
  <c r="H2235" i="7" s="1"/>
  <c r="D2451" i="7"/>
  <c r="H2451" i="7" s="1"/>
  <c r="D2336" i="7"/>
  <c r="H2336" i="7" s="1"/>
  <c r="D2243" i="7"/>
  <c r="H2243" i="7" s="1"/>
  <c r="D2417" i="7"/>
  <c r="H2417" i="7" s="1"/>
  <c r="D2261" i="7"/>
  <c r="H2261" i="7" s="1"/>
  <c r="D2275" i="7"/>
  <c r="H2275" i="7" s="1"/>
  <c r="D2328" i="7"/>
  <c r="H2328" i="7" s="1"/>
  <c r="D2548" i="7"/>
  <c r="H2548" i="7" s="1"/>
  <c r="D2525" i="7"/>
  <c r="H2525" i="7" s="1"/>
  <c r="D2478" i="7"/>
  <c r="H2478" i="7" s="1"/>
  <c r="D2416" i="7"/>
  <c r="H2416" i="7" s="1"/>
  <c r="D2366" i="7"/>
  <c r="H2366" i="7" s="1"/>
  <c r="D2327" i="7"/>
  <c r="H2327" i="7" s="1"/>
  <c r="D2550" i="7"/>
  <c r="H2550" i="7" s="1"/>
  <c r="D2518" i="7"/>
  <c r="H2518" i="7" s="1"/>
  <c r="D2504" i="7"/>
  <c r="H2504" i="7" s="1"/>
  <c r="D2428" i="7"/>
  <c r="H2428" i="7" s="1"/>
  <c r="D2368" i="7"/>
  <c r="H2368" i="7" s="1"/>
  <c r="D2333" i="7"/>
  <c r="H2333" i="7" s="1"/>
  <c r="D2508" i="7"/>
  <c r="H2508" i="7" s="1"/>
  <c r="D2433" i="7"/>
  <c r="H2433" i="7" s="1"/>
  <c r="D2440" i="7"/>
  <c r="H2440" i="7" s="1"/>
  <c r="D2357" i="7"/>
  <c r="H2357" i="7" s="1"/>
  <c r="D2287" i="7"/>
  <c r="H2287" i="7" s="1"/>
  <c r="D2245" i="7"/>
  <c r="H2245" i="7" s="1"/>
  <c r="D2540" i="7"/>
  <c r="H2540" i="7" s="1"/>
  <c r="D2438" i="7"/>
  <c r="H2438" i="7" s="1"/>
  <c r="D2334" i="7"/>
  <c r="H2334" i="7" s="1"/>
  <c r="D2218" i="7"/>
  <c r="H2218" i="7" s="1"/>
  <c r="D2482" i="7"/>
  <c r="H2482" i="7" s="1"/>
  <c r="D2507" i="7"/>
  <c r="H2507" i="7" s="1"/>
  <c r="D2420" i="7"/>
  <c r="H2420" i="7" s="1"/>
  <c r="D2285" i="7"/>
  <c r="H2285" i="7" s="1"/>
  <c r="D2434" i="7"/>
  <c r="H2434" i="7" s="1"/>
  <c r="D2295" i="7"/>
  <c r="H2295" i="7" s="1"/>
  <c r="D2234" i="7"/>
  <c r="H2234" i="7" s="1"/>
  <c r="D2429" i="7"/>
  <c r="H2429" i="7" s="1"/>
  <c r="D2315" i="7"/>
  <c r="H2315" i="7" s="1"/>
  <c r="D2229" i="7"/>
  <c r="H2229" i="7" s="1"/>
  <c r="D2423" i="7"/>
  <c r="H2423" i="7" s="1"/>
  <c r="D2313" i="7"/>
  <c r="H2313" i="7" s="1"/>
  <c r="D2240" i="7"/>
  <c r="H2240" i="7" s="1"/>
  <c r="D2390" i="7"/>
  <c r="H2390" i="7" s="1"/>
  <c r="D2432" i="7"/>
  <c r="H2432" i="7" s="1"/>
  <c r="D2241" i="7"/>
  <c r="H2241" i="7" s="1"/>
  <c r="D2325" i="7"/>
  <c r="H2325" i="7" s="1"/>
  <c r="D2553" i="7"/>
  <c r="H2553" i="7" s="1"/>
  <c r="D2521" i="7"/>
  <c r="H2521" i="7" s="1"/>
  <c r="D2471" i="7"/>
  <c r="H2471" i="7" s="1"/>
  <c r="D2412" i="7"/>
  <c r="H2412" i="7" s="1"/>
  <c r="D2362" i="7"/>
  <c r="H2362" i="7" s="1"/>
  <c r="D2324" i="7"/>
  <c r="H2324" i="7" s="1"/>
  <c r="D2546" i="7"/>
  <c r="H2546" i="7" s="1"/>
  <c r="D2511" i="7"/>
  <c r="H2511" i="7" s="1"/>
  <c r="D2496" i="7"/>
  <c r="H2496" i="7" s="1"/>
  <c r="D2425" i="7"/>
  <c r="H2425" i="7" s="1"/>
  <c r="D2364" i="7"/>
  <c r="H2364" i="7" s="1"/>
  <c r="D2321" i="7"/>
  <c r="H2321" i="7" s="1"/>
  <c r="D2497" i="7"/>
  <c r="H2497" i="7" s="1"/>
  <c r="D2535" i="7"/>
  <c r="H2535" i="7" s="1"/>
  <c r="D2431" i="7"/>
  <c r="H2431" i="7" s="1"/>
  <c r="D2347" i="7"/>
  <c r="H2347" i="7" s="1"/>
  <c r="D2276" i="7"/>
  <c r="H2276" i="7" s="1"/>
  <c r="D2242" i="7"/>
  <c r="H2242" i="7" s="1"/>
  <c r="D2524" i="7"/>
  <c r="H2524" i="7" s="1"/>
  <c r="D2419" i="7"/>
  <c r="H2419" i="7" s="1"/>
  <c r="D2329" i="7"/>
  <c r="H2329" i="7" s="1"/>
  <c r="D2215" i="7"/>
  <c r="H2215" i="7" s="1"/>
  <c r="D2473" i="7"/>
  <c r="H2473" i="7" s="1"/>
  <c r="D2505" i="7"/>
  <c r="H2505" i="7" s="1"/>
  <c r="D2418" i="7"/>
  <c r="H2418" i="7" s="1"/>
  <c r="D2282" i="7"/>
  <c r="H2282" i="7" s="1"/>
  <c r="D2399" i="7"/>
  <c r="H2399" i="7" s="1"/>
  <c r="D2293" i="7"/>
  <c r="H2293" i="7" s="1"/>
  <c r="D2231" i="7"/>
  <c r="H2231" i="7" s="1"/>
  <c r="D2406" i="7"/>
  <c r="H2406" i="7" s="1"/>
  <c r="D2307" i="7"/>
  <c r="H2307" i="7" s="1"/>
  <c r="D2224" i="7"/>
  <c r="H2224" i="7" s="1"/>
  <c r="D2404" i="7"/>
  <c r="H2404" i="7" s="1"/>
  <c r="D2296" i="7"/>
  <c r="H2296" i="7" s="1"/>
  <c r="D2219" i="7"/>
  <c r="H2219" i="7" s="1"/>
  <c r="D2388" i="7"/>
  <c r="H2388" i="7" s="1"/>
  <c r="D2411" i="7"/>
  <c r="H2411" i="7" s="1"/>
  <c r="D2217" i="7"/>
  <c r="H2217" i="7" s="1"/>
  <c r="D2322" i="7"/>
  <c r="H2322" i="7" s="1"/>
  <c r="D2459" i="7"/>
  <c r="H2459" i="7" s="1"/>
  <c r="D2538" i="7"/>
  <c r="H2538" i="7" s="1"/>
  <c r="D2356" i="7"/>
  <c r="H2356" i="7" s="1"/>
  <c r="D2414" i="7"/>
  <c r="H2414" i="7" s="1"/>
  <c r="D2492" i="7"/>
  <c r="H2492" i="7" s="1"/>
  <c r="D2457" i="7"/>
  <c r="H2457" i="7" s="1"/>
  <c r="D2389" i="7"/>
  <c r="H2389" i="7" s="1"/>
  <c r="D2286" i="7"/>
  <c r="H2286" i="7" s="1"/>
  <c r="D2200" i="7"/>
  <c r="H2200" i="7" s="1"/>
  <c r="D2523" i="7"/>
  <c r="H2523" i="7" s="1"/>
  <c r="D2539" i="7"/>
  <c r="H2539" i="7" s="1"/>
  <c r="D2216" i="7"/>
  <c r="H2216" i="7" s="1"/>
  <c r="D2289" i="7"/>
  <c r="H2289" i="7" s="1"/>
  <c r="D2310" i="7"/>
  <c r="H2310" i="7" s="1"/>
  <c r="D2415" i="7"/>
  <c r="H2415" i="7" s="1"/>
  <c r="D2244" i="7"/>
  <c r="H2244" i="7" s="1"/>
  <c r="D2230" i="7"/>
  <c r="H2230" i="7" s="1"/>
  <c r="D2555" i="7"/>
  <c r="H2555" i="7" s="1"/>
  <c r="D2408" i="7"/>
  <c r="H2408" i="7" s="1"/>
  <c r="D2503" i="7"/>
  <c r="H2503" i="7" s="1"/>
  <c r="D2318" i="7"/>
  <c r="H2318" i="7" s="1"/>
  <c r="D2337" i="7"/>
  <c r="H2337" i="7" s="1"/>
  <c r="D2409" i="7"/>
  <c r="H2409" i="7" s="1"/>
  <c r="D2477" i="7"/>
  <c r="H2477" i="7" s="1"/>
  <c r="D2278" i="7"/>
  <c r="H2278" i="7" s="1"/>
  <c r="D2221" i="7"/>
  <c r="H2221" i="7" s="1"/>
  <c r="D2532" i="7"/>
  <c r="H2532" i="7" s="1"/>
  <c r="D2410" i="7"/>
  <c r="H2410" i="7" s="1"/>
  <c r="D2516" i="7"/>
  <c r="H2516" i="7" s="1"/>
  <c r="D2198" i="7"/>
  <c r="H2198" i="7" s="1"/>
  <c r="D2236" i="7"/>
  <c r="H2236" i="7" s="1"/>
  <c r="D2270" i="7"/>
  <c r="H2270" i="7" s="1"/>
  <c r="D2308" i="7"/>
  <c r="H2308" i="7" s="1"/>
  <c r="D2339" i="7"/>
  <c r="H2339" i="7" s="1"/>
  <c r="D2464" i="7"/>
  <c r="H2464" i="7" s="1"/>
  <c r="D2226" i="7"/>
  <c r="H2226" i="7" s="1"/>
  <c r="D2227" i="7"/>
  <c r="H2227" i="7" s="1"/>
  <c r="D2559" i="7"/>
  <c r="H2559" i="7" s="1"/>
  <c r="D2386" i="7"/>
  <c r="H2386" i="7" s="1"/>
  <c r="D2495" i="7"/>
  <c r="H2495" i="7" s="1"/>
  <c r="D2302" i="7"/>
  <c r="H2302" i="7" s="1"/>
  <c r="D2319" i="7"/>
  <c r="H2319" i="7" s="1"/>
  <c r="D2394" i="7"/>
  <c r="H2394" i="7" s="1"/>
  <c r="D2475" i="7"/>
  <c r="H2475" i="7" s="1"/>
  <c r="D2273" i="7"/>
  <c r="H2273" i="7" s="1"/>
  <c r="D2211" i="7"/>
  <c r="H2211" i="7" s="1"/>
  <c r="D2365" i="7"/>
  <c r="H2365" i="7" s="1"/>
  <c r="D2407" i="7"/>
  <c r="H2407" i="7" s="1"/>
  <c r="D2484" i="7"/>
  <c r="H2484" i="7" s="1"/>
  <c r="D2314" i="7"/>
  <c r="H2314" i="7" s="1"/>
  <c r="D2201" i="7"/>
  <c r="H2201" i="7" s="1"/>
  <c r="D2267" i="7"/>
  <c r="H2267" i="7" s="1"/>
  <c r="D2254" i="7"/>
  <c r="H2254" i="7" s="1"/>
  <c r="D2202" i="7"/>
  <c r="H2202" i="7" s="1"/>
  <c r="D2498" i="7"/>
  <c r="H2498" i="7" s="1"/>
  <c r="D2205" i="7"/>
  <c r="H2205" i="7" s="1"/>
  <c r="D2549" i="7"/>
  <c r="H2549" i="7" s="1"/>
  <c r="D2358" i="7"/>
  <c r="H2358" i="7" s="1"/>
  <c r="D2490" i="7"/>
  <c r="H2490" i="7" s="1"/>
  <c r="D2494" i="7"/>
  <c r="H2494" i="7" s="1"/>
  <c r="D2271" i="7"/>
  <c r="H2271" i="7" s="1"/>
  <c r="D2298" i="7"/>
  <c r="H2298" i="7" s="1"/>
  <c r="D2403" i="7"/>
  <c r="H2403" i="7" s="1"/>
  <c r="D2213" i="7"/>
  <c r="H2213" i="7" s="1"/>
  <c r="D2363" i="7"/>
  <c r="H2363" i="7" s="1"/>
  <c r="D2312" i="7"/>
  <c r="H2312" i="7" s="1"/>
  <c r="D2379" i="7"/>
  <c r="H2379" i="7" s="1"/>
  <c r="D2292" i="7"/>
  <c r="H2292" i="7" s="1"/>
  <c r="D2461" i="7"/>
  <c r="H2461" i="7" s="1"/>
  <c r="D2214" i="7"/>
  <c r="H2214" i="7" s="1"/>
  <c r="D2232" i="7"/>
  <c r="H2232" i="7" s="1"/>
  <c r="D2439" i="7"/>
  <c r="H2439" i="7" s="1"/>
  <c r="D2424" i="7"/>
  <c r="H2424" i="7" s="1"/>
  <c r="D2210" i="7"/>
  <c r="H2210" i="7" s="1"/>
  <c r="D2480" i="7"/>
  <c r="H2480" i="7" s="1"/>
  <c r="D2545" i="7"/>
  <c r="H2545" i="7" s="1"/>
  <c r="D2354" i="7"/>
  <c r="H2354" i="7" s="1"/>
  <c r="D2487" i="7"/>
  <c r="H2487" i="7" s="1"/>
  <c r="D2458" i="7"/>
  <c r="H2458" i="7" s="1"/>
  <c r="D2268" i="7"/>
  <c r="H2268" i="7" s="1"/>
  <c r="D2283" i="7"/>
  <c r="H2283" i="7" s="1"/>
  <c r="D2385" i="7"/>
  <c r="H2385" i="7" s="1"/>
  <c r="D2207" i="7"/>
  <c r="H2207" i="7" s="1"/>
  <c r="D2402" i="7"/>
  <c r="H2402" i="7" s="1"/>
  <c r="D2405" i="7"/>
  <c r="H2405" i="7" s="1"/>
  <c r="D2288" i="7"/>
  <c r="H2288" i="7" s="1"/>
  <c r="D2269" i="7"/>
  <c r="H2269" i="7" s="1"/>
  <c r="D2265" i="7"/>
  <c r="H2265" i="7" s="1"/>
  <c r="D2436" i="7"/>
  <c r="H2436" i="7" s="1"/>
  <c r="D2349" i="7"/>
  <c r="H2349" i="7" s="1"/>
  <c r="D2491" i="7"/>
  <c r="H2491" i="7" s="1"/>
  <c r="D2246" i="7"/>
  <c r="H2246" i="7" s="1"/>
  <c r="D2542" i="7"/>
  <c r="H2542" i="7" s="1"/>
  <c r="D2305" i="7"/>
  <c r="H2305" i="7" s="1"/>
  <c r="D2377" i="7"/>
  <c r="H2377" i="7" s="1"/>
  <c r="D2517" i="7"/>
  <c r="H2517" i="7" s="1"/>
  <c r="D2320" i="7"/>
  <c r="H2320" i="7" s="1"/>
  <c r="D2413" i="7"/>
  <c r="H2413" i="7" s="1"/>
  <c r="D2519" i="7"/>
  <c r="H2519" i="7" s="1"/>
  <c r="D2237" i="7"/>
  <c r="H2237" i="7" s="1"/>
  <c r="D2195" i="7"/>
  <c r="H2195" i="7" s="1"/>
  <c r="D2262" i="7"/>
  <c r="H2262" i="7" s="1"/>
  <c r="D2360" i="7"/>
  <c r="H2360" i="7" s="1"/>
  <c r="D2400" i="7"/>
  <c r="H2400" i="7" s="1"/>
  <c r="D2361" i="7"/>
  <c r="H2361" i="7" s="1"/>
  <c r="D2238" i="7"/>
  <c r="H2238" i="7" s="1"/>
  <c r="D2264" i="7"/>
  <c r="H2264" i="7" s="1"/>
  <c r="D2220" i="7"/>
  <c r="H2220" i="7" s="1"/>
  <c r="D2393" i="7"/>
  <c r="H2393" i="7" s="1"/>
  <c r="D2204" i="7"/>
  <c r="H2204" i="7" s="1"/>
  <c r="D2462" i="7"/>
  <c r="H2462" i="7" s="1"/>
  <c r="D2435" i="7"/>
  <c r="H2435" i="7" s="1"/>
  <c r="D2359" i="7"/>
  <c r="H2359" i="7" s="1"/>
  <c r="D2266" i="7"/>
  <c r="H2266" i="7" s="1"/>
  <c r="D2251" i="7"/>
  <c r="H2251" i="7" s="1"/>
  <c r="D2509" i="7"/>
  <c r="H2509" i="7" s="1"/>
  <c r="D2316" i="7"/>
  <c r="H2316" i="7" s="1"/>
  <c r="D2398" i="7"/>
  <c r="H2398" i="7" s="1"/>
  <c r="D2506" i="7"/>
  <c r="H2506" i="7" s="1"/>
  <c r="D2225" i="7"/>
  <c r="H2225" i="7" s="1"/>
  <c r="D2543" i="7"/>
  <c r="H2543" i="7" s="1"/>
  <c r="D2259" i="7"/>
  <c r="H2259" i="7" s="1"/>
  <c r="D2346" i="7"/>
  <c r="H2346" i="7" s="1"/>
  <c r="D2291" i="7"/>
  <c r="H2291" i="7" s="1"/>
  <c r="D2343" i="7"/>
  <c r="H2343" i="7" s="1"/>
  <c r="D2209" i="7"/>
  <c r="H2209" i="7" s="1"/>
  <c r="D2228" i="7"/>
  <c r="H2228" i="7" s="1"/>
  <c r="D2212" i="7"/>
  <c r="H2212" i="7" s="1"/>
  <c r="D2383" i="7"/>
  <c r="H2383" i="7" s="1"/>
  <c r="D2444" i="7"/>
  <c r="H2444" i="7" s="1"/>
  <c r="D2277" i="7"/>
  <c r="H2277" i="7" s="1"/>
  <c r="D2453" i="7"/>
  <c r="H2453" i="7" s="1"/>
  <c r="D2467" i="7"/>
  <c r="H2467" i="7" s="1"/>
  <c r="D2397" i="7"/>
  <c r="H2397" i="7" s="1"/>
  <c r="D2196" i="7"/>
  <c r="H2196" i="7" s="1"/>
  <c r="D2010" i="7"/>
  <c r="H2010" i="7" s="1"/>
  <c r="D2002" i="7"/>
  <c r="H2002" i="7" s="1"/>
  <c r="D1994" i="7"/>
  <c r="H1994" i="7" s="1"/>
  <c r="D2017" i="7"/>
  <c r="H2017" i="7" s="1"/>
  <c r="D2009" i="7"/>
  <c r="H2009" i="7" s="1"/>
  <c r="D2001" i="7"/>
  <c r="H2001" i="7" s="1"/>
  <c r="D1993" i="7"/>
  <c r="H1993" i="7" s="1"/>
  <c r="D1985" i="7"/>
  <c r="H1985" i="7" s="1"/>
  <c r="D1977" i="7"/>
  <c r="H1977" i="7" s="1"/>
  <c r="D1969" i="7"/>
  <c r="H1969" i="7" s="1"/>
  <c r="D1961" i="7"/>
  <c r="H1961" i="7" s="1"/>
  <c r="D1953" i="7"/>
  <c r="H1953" i="7" s="1"/>
  <c r="D1945" i="7"/>
  <c r="H1945" i="7" s="1"/>
  <c r="D1937" i="7"/>
  <c r="H1937" i="7" s="1"/>
  <c r="D1929" i="7"/>
  <c r="H1929" i="7" s="1"/>
  <c r="D1921" i="7"/>
  <c r="H1921" i="7" s="1"/>
  <c r="D1913" i="7"/>
  <c r="H1913" i="7" s="1"/>
  <c r="D1905" i="7"/>
  <c r="H1905" i="7" s="1"/>
  <c r="D1897" i="7"/>
  <c r="H1897" i="7" s="1"/>
  <c r="D1889" i="7"/>
  <c r="H1889" i="7" s="1"/>
  <c r="D1881" i="7"/>
  <c r="H1881" i="7" s="1"/>
  <c r="D1873" i="7"/>
  <c r="H1873" i="7" s="1"/>
  <c r="D1865" i="7"/>
  <c r="H1865" i="7" s="1"/>
  <c r="D1857" i="7"/>
  <c r="H1857" i="7" s="1"/>
  <c r="D1849" i="7"/>
  <c r="H1849" i="7" s="1"/>
  <c r="D1841" i="7"/>
  <c r="H1841" i="7" s="1"/>
  <c r="D1833" i="7"/>
  <c r="H1833" i="7" s="1"/>
  <c r="D1825" i="7"/>
  <c r="H1825" i="7" s="1"/>
  <c r="D1817" i="7"/>
  <c r="H1817" i="7" s="1"/>
  <c r="D1809" i="7"/>
  <c r="H1809" i="7" s="1"/>
  <c r="D1801" i="7"/>
  <c r="H1801" i="7" s="1"/>
  <c r="D1793" i="7"/>
  <c r="H1793" i="7" s="1"/>
  <c r="D1785" i="7"/>
  <c r="H1785" i="7" s="1"/>
  <c r="D1777" i="7"/>
  <c r="H1777" i="7" s="1"/>
  <c r="D1769" i="7"/>
  <c r="H1769" i="7" s="1"/>
  <c r="D2016" i="7"/>
  <c r="H2016" i="7" s="1"/>
  <c r="D2008" i="7"/>
  <c r="H2008" i="7" s="1"/>
  <c r="D2000" i="7"/>
  <c r="H2000" i="7" s="1"/>
  <c r="D1992" i="7"/>
  <c r="H1992" i="7" s="1"/>
  <c r="D1984" i="7"/>
  <c r="H1984" i="7" s="1"/>
  <c r="D1976" i="7"/>
  <c r="H1976" i="7" s="1"/>
  <c r="D1968" i="7"/>
  <c r="H1968" i="7" s="1"/>
  <c r="D1960" i="7"/>
  <c r="H1960" i="7" s="1"/>
  <c r="D1952" i="7"/>
  <c r="H1952" i="7" s="1"/>
  <c r="D1944" i="7"/>
  <c r="H1944" i="7" s="1"/>
  <c r="D1936" i="7"/>
  <c r="H1936" i="7" s="1"/>
  <c r="D1928" i="7"/>
  <c r="H1928" i="7" s="1"/>
  <c r="D1920" i="7"/>
  <c r="H1920" i="7" s="1"/>
  <c r="D1912" i="7"/>
  <c r="H1912" i="7" s="1"/>
  <c r="D1904" i="7"/>
  <c r="H1904" i="7" s="1"/>
  <c r="D1896" i="7"/>
  <c r="H1896" i="7" s="1"/>
  <c r="D1888" i="7"/>
  <c r="H1888" i="7" s="1"/>
  <c r="D1880" i="7"/>
  <c r="H1880" i="7" s="1"/>
  <c r="D1872" i="7"/>
  <c r="H1872" i="7" s="1"/>
  <c r="D1864" i="7"/>
  <c r="H1864" i="7" s="1"/>
  <c r="D1856" i="7"/>
  <c r="H1856" i="7" s="1"/>
  <c r="D1848" i="7"/>
  <c r="H1848" i="7" s="1"/>
  <c r="D1840" i="7"/>
  <c r="H1840" i="7" s="1"/>
  <c r="D1832" i="7"/>
  <c r="H1832" i="7" s="1"/>
  <c r="D1824" i="7"/>
  <c r="H1824" i="7" s="1"/>
  <c r="D1816" i="7"/>
  <c r="H1816" i="7" s="1"/>
  <c r="D1808" i="7"/>
  <c r="H1808" i="7" s="1"/>
  <c r="D1800" i="7"/>
  <c r="H1800" i="7" s="1"/>
  <c r="D1792" i="7"/>
  <c r="H1792" i="7" s="1"/>
  <c r="D1784" i="7"/>
  <c r="H1784" i="7" s="1"/>
  <c r="D1776" i="7"/>
  <c r="H1776" i="7" s="1"/>
  <c r="D1768" i="7"/>
  <c r="H1768" i="7" s="1"/>
  <c r="D2015" i="7"/>
  <c r="H2015" i="7" s="1"/>
  <c r="D2007" i="7"/>
  <c r="H2007" i="7" s="1"/>
  <c r="D1999" i="7"/>
  <c r="H1999" i="7" s="1"/>
  <c r="D1991" i="7"/>
  <c r="H1991" i="7" s="1"/>
  <c r="D1983" i="7"/>
  <c r="H1983" i="7" s="1"/>
  <c r="D1975" i="7"/>
  <c r="H1975" i="7" s="1"/>
  <c r="D1967" i="7"/>
  <c r="H1967" i="7" s="1"/>
  <c r="D1959" i="7"/>
  <c r="H1959" i="7" s="1"/>
  <c r="D1951" i="7"/>
  <c r="H1951" i="7" s="1"/>
  <c r="D1943" i="7"/>
  <c r="H1943" i="7" s="1"/>
  <c r="D1935" i="7"/>
  <c r="H1935" i="7" s="1"/>
  <c r="D1927" i="7"/>
  <c r="H1927" i="7" s="1"/>
  <c r="D1919" i="7"/>
  <c r="H1919" i="7" s="1"/>
  <c r="D1911" i="7"/>
  <c r="H1911" i="7" s="1"/>
  <c r="D2014" i="7"/>
  <c r="H2014" i="7" s="1"/>
  <c r="D2006" i="7"/>
  <c r="H2006" i="7" s="1"/>
  <c r="D1998" i="7"/>
  <c r="H1998" i="7" s="1"/>
  <c r="D1990" i="7"/>
  <c r="H1990" i="7" s="1"/>
  <c r="D1982" i="7"/>
  <c r="H1982" i="7" s="1"/>
  <c r="D1974" i="7"/>
  <c r="H1974" i="7" s="1"/>
  <c r="D1966" i="7"/>
  <c r="H1966" i="7" s="1"/>
  <c r="D1958" i="7"/>
  <c r="H1958" i="7" s="1"/>
  <c r="D1950" i="7"/>
  <c r="H1950" i="7" s="1"/>
  <c r="D1942" i="7"/>
  <c r="H1942" i="7" s="1"/>
  <c r="D1934" i="7"/>
  <c r="H1934" i="7" s="1"/>
  <c r="D1926" i="7"/>
  <c r="H1926" i="7" s="1"/>
  <c r="D1918" i="7"/>
  <c r="H1918" i="7" s="1"/>
  <c r="D1910" i="7"/>
  <c r="H1910" i="7" s="1"/>
  <c r="D1902" i="7"/>
  <c r="H1902" i="7" s="1"/>
  <c r="D1894" i="7"/>
  <c r="H1894" i="7" s="1"/>
  <c r="D1886" i="7"/>
  <c r="H1886" i="7" s="1"/>
  <c r="D1878" i="7"/>
  <c r="H1878" i="7" s="1"/>
  <c r="D1870" i="7"/>
  <c r="H1870" i="7" s="1"/>
  <c r="D1862" i="7"/>
  <c r="H1862" i="7" s="1"/>
  <c r="D1854" i="7"/>
  <c r="H1854" i="7" s="1"/>
  <c r="D1846" i="7"/>
  <c r="H1846" i="7" s="1"/>
  <c r="D1838" i="7"/>
  <c r="H1838" i="7" s="1"/>
  <c r="D1830" i="7"/>
  <c r="H1830" i="7" s="1"/>
  <c r="D1822" i="7"/>
  <c r="H1822" i="7" s="1"/>
  <c r="D1814" i="7"/>
  <c r="H1814" i="7" s="1"/>
  <c r="D1806" i="7"/>
  <c r="H1806" i="7" s="1"/>
  <c r="D1798" i="7"/>
  <c r="H1798" i="7" s="1"/>
  <c r="D1790" i="7"/>
  <c r="H1790" i="7" s="1"/>
  <c r="D1782" i="7"/>
  <c r="H1782" i="7" s="1"/>
  <c r="D1774" i="7"/>
  <c r="H1774" i="7" s="1"/>
  <c r="D1766" i="7"/>
  <c r="H1766" i="7" s="1"/>
  <c r="D2013" i="7"/>
  <c r="H2013" i="7" s="1"/>
  <c r="D2005" i="7"/>
  <c r="H2005" i="7" s="1"/>
  <c r="D1997" i="7"/>
  <c r="H1997" i="7" s="1"/>
  <c r="D1989" i="7"/>
  <c r="H1989" i="7" s="1"/>
  <c r="D1981" i="7"/>
  <c r="H1981" i="7" s="1"/>
  <c r="D1973" i="7"/>
  <c r="H1973" i="7" s="1"/>
  <c r="D1965" i="7"/>
  <c r="H1965" i="7" s="1"/>
  <c r="D1957" i="7"/>
  <c r="H1957" i="7" s="1"/>
  <c r="D1949" i="7"/>
  <c r="H1949" i="7" s="1"/>
  <c r="D1941" i="7"/>
  <c r="H1941" i="7" s="1"/>
  <c r="D1933" i="7"/>
  <c r="H1933" i="7" s="1"/>
  <c r="D1925" i="7"/>
  <c r="H1925" i="7" s="1"/>
  <c r="D1917" i="7"/>
  <c r="H1917" i="7" s="1"/>
  <c r="D1909" i="7"/>
  <c r="H1909" i="7" s="1"/>
  <c r="D1901" i="7"/>
  <c r="H1901" i="7" s="1"/>
  <c r="D1893" i="7"/>
  <c r="H1893" i="7" s="1"/>
  <c r="D1885" i="7"/>
  <c r="H1885" i="7" s="1"/>
  <c r="D1877" i="7"/>
  <c r="H1877" i="7" s="1"/>
  <c r="D1869" i="7"/>
  <c r="H1869" i="7" s="1"/>
  <c r="D1861" i="7"/>
  <c r="H1861" i="7" s="1"/>
  <c r="D1853" i="7"/>
  <c r="H1853" i="7" s="1"/>
  <c r="D1845" i="7"/>
  <c r="H1845" i="7" s="1"/>
  <c r="D1837" i="7"/>
  <c r="H1837" i="7" s="1"/>
  <c r="D1829" i="7"/>
  <c r="H1829" i="7" s="1"/>
  <c r="D1821" i="7"/>
  <c r="H1821" i="7" s="1"/>
  <c r="D1813" i="7"/>
  <c r="H1813" i="7" s="1"/>
  <c r="D1805" i="7"/>
  <c r="H1805" i="7" s="1"/>
  <c r="D1797" i="7"/>
  <c r="H1797" i="7" s="1"/>
  <c r="D1789" i="7"/>
  <c r="H1789" i="7" s="1"/>
  <c r="D1781" i="7"/>
  <c r="H1781" i="7" s="1"/>
  <c r="D1773" i="7"/>
  <c r="H1773" i="7" s="1"/>
  <c r="D2012" i="7"/>
  <c r="H2012" i="7" s="1"/>
  <c r="D2004" i="7"/>
  <c r="H2004" i="7" s="1"/>
  <c r="D1996" i="7"/>
  <c r="H1996" i="7" s="1"/>
  <c r="D1988" i="7"/>
  <c r="H1988" i="7" s="1"/>
  <c r="D1980" i="7"/>
  <c r="H1980" i="7" s="1"/>
  <c r="D1972" i="7"/>
  <c r="H1972" i="7" s="1"/>
  <c r="D1964" i="7"/>
  <c r="H1964" i="7" s="1"/>
  <c r="D1956" i="7"/>
  <c r="H1956" i="7" s="1"/>
  <c r="D1948" i="7"/>
  <c r="H1948" i="7" s="1"/>
  <c r="D1940" i="7"/>
  <c r="H1940" i="7" s="1"/>
  <c r="D1932" i="7"/>
  <c r="H1932" i="7" s="1"/>
  <c r="D1924" i="7"/>
  <c r="H1924" i="7" s="1"/>
  <c r="D1916" i="7"/>
  <c r="H1916" i="7" s="1"/>
  <c r="D1908" i="7"/>
  <c r="H1908" i="7" s="1"/>
  <c r="D1900" i="7"/>
  <c r="H1900" i="7" s="1"/>
  <c r="D1892" i="7"/>
  <c r="H1892" i="7" s="1"/>
  <c r="D1884" i="7"/>
  <c r="H1884" i="7" s="1"/>
  <c r="D1876" i="7"/>
  <c r="H1876" i="7" s="1"/>
  <c r="D1868" i="7"/>
  <c r="H1868" i="7" s="1"/>
  <c r="D1860" i="7"/>
  <c r="H1860" i="7" s="1"/>
  <c r="D1852" i="7"/>
  <c r="H1852" i="7" s="1"/>
  <c r="D1844" i="7"/>
  <c r="H1844" i="7" s="1"/>
  <c r="D1836" i="7"/>
  <c r="H1836" i="7" s="1"/>
  <c r="D1828" i="7"/>
  <c r="H1828" i="7" s="1"/>
  <c r="D1820" i="7"/>
  <c r="H1820" i="7" s="1"/>
  <c r="D1812" i="7"/>
  <c r="H1812" i="7" s="1"/>
  <c r="D1804" i="7"/>
  <c r="H1804" i="7" s="1"/>
  <c r="D1796" i="7"/>
  <c r="H1796" i="7" s="1"/>
  <c r="D1788" i="7"/>
  <c r="H1788" i="7" s="1"/>
  <c r="D1780" i="7"/>
  <c r="H1780" i="7" s="1"/>
  <c r="D1772" i="7"/>
  <c r="H1772" i="7" s="1"/>
  <c r="D1971" i="7"/>
  <c r="H1971" i="7" s="1"/>
  <c r="D1939" i="7"/>
  <c r="H1939" i="7" s="1"/>
  <c r="D1907" i="7"/>
  <c r="H1907" i="7" s="1"/>
  <c r="D1887" i="7"/>
  <c r="H1887" i="7" s="1"/>
  <c r="D1866" i="7"/>
  <c r="H1866" i="7" s="1"/>
  <c r="D1843" i="7"/>
  <c r="H1843" i="7" s="1"/>
  <c r="D1823" i="7"/>
  <c r="H1823" i="7" s="1"/>
  <c r="D1802" i="7"/>
  <c r="H1802" i="7" s="1"/>
  <c r="D1779" i="7"/>
  <c r="H1779" i="7" s="1"/>
  <c r="D2011" i="7"/>
  <c r="H2011" i="7" s="1"/>
  <c r="D1970" i="7"/>
  <c r="H1970" i="7" s="1"/>
  <c r="D1938" i="7"/>
  <c r="H1938" i="7" s="1"/>
  <c r="D1906" i="7"/>
  <c r="H1906" i="7" s="1"/>
  <c r="D1883" i="7"/>
  <c r="H1883" i="7" s="1"/>
  <c r="D1863" i="7"/>
  <c r="H1863" i="7" s="1"/>
  <c r="D1842" i="7"/>
  <c r="H1842" i="7" s="1"/>
  <c r="D1819" i="7"/>
  <c r="H1819" i="7" s="1"/>
  <c r="D1799" i="7"/>
  <c r="H1799" i="7" s="1"/>
  <c r="D1778" i="7"/>
  <c r="H1778" i="7" s="1"/>
  <c r="D2003" i="7"/>
  <c r="H2003" i="7" s="1"/>
  <c r="D1963" i="7"/>
  <c r="H1963" i="7" s="1"/>
  <c r="D1931" i="7"/>
  <c r="H1931" i="7" s="1"/>
  <c r="D1903" i="7"/>
  <c r="H1903" i="7" s="1"/>
  <c r="D1882" i="7"/>
  <c r="H1882" i="7" s="1"/>
  <c r="D1859" i="7"/>
  <c r="H1859" i="7" s="1"/>
  <c r="D1839" i="7"/>
  <c r="H1839" i="7" s="1"/>
  <c r="D1818" i="7"/>
  <c r="H1818" i="7" s="1"/>
  <c r="D1795" i="7"/>
  <c r="H1795" i="7" s="1"/>
  <c r="D1775" i="7"/>
  <c r="H1775" i="7" s="1"/>
  <c r="D1987" i="7"/>
  <c r="H1987" i="7" s="1"/>
  <c r="D1955" i="7"/>
  <c r="H1955" i="7" s="1"/>
  <c r="D1923" i="7"/>
  <c r="H1923" i="7" s="1"/>
  <c r="D1898" i="7"/>
  <c r="H1898" i="7" s="1"/>
  <c r="D1875" i="7"/>
  <c r="H1875" i="7" s="1"/>
  <c r="D1855" i="7"/>
  <c r="H1855" i="7" s="1"/>
  <c r="D1834" i="7"/>
  <c r="H1834" i="7" s="1"/>
  <c r="D1811" i="7"/>
  <c r="H1811" i="7" s="1"/>
  <c r="D1791" i="7"/>
  <c r="H1791" i="7" s="1"/>
  <c r="D1770" i="7"/>
  <c r="H1770" i="7" s="1"/>
  <c r="D1986" i="7"/>
  <c r="H1986" i="7" s="1"/>
  <c r="D1954" i="7"/>
  <c r="H1954" i="7" s="1"/>
  <c r="D1922" i="7"/>
  <c r="H1922" i="7" s="1"/>
  <c r="D1895" i="7"/>
  <c r="H1895" i="7" s="1"/>
  <c r="D1874" i="7"/>
  <c r="H1874" i="7" s="1"/>
  <c r="D1851" i="7"/>
  <c r="H1851" i="7" s="1"/>
  <c r="D1831" i="7"/>
  <c r="H1831" i="7" s="1"/>
  <c r="D1810" i="7"/>
  <c r="H1810" i="7" s="1"/>
  <c r="D1787" i="7"/>
  <c r="H1787" i="7" s="1"/>
  <c r="D1767" i="7"/>
  <c r="H1767" i="7" s="1"/>
  <c r="D1915" i="7"/>
  <c r="H1915" i="7" s="1"/>
  <c r="D1858" i="7"/>
  <c r="H1858" i="7" s="1"/>
  <c r="D1803" i="7"/>
  <c r="H1803" i="7" s="1"/>
  <c r="D1995" i="7"/>
  <c r="H1995" i="7" s="1"/>
  <c r="D1914" i="7"/>
  <c r="H1914" i="7" s="1"/>
  <c r="D1850" i="7"/>
  <c r="H1850" i="7" s="1"/>
  <c r="D1794" i="7"/>
  <c r="H1794" i="7" s="1"/>
  <c r="D1962" i="7"/>
  <c r="H1962" i="7" s="1"/>
  <c r="D1890" i="7"/>
  <c r="H1890" i="7" s="1"/>
  <c r="D1827" i="7"/>
  <c r="H1827" i="7" s="1"/>
  <c r="D1771" i="7"/>
  <c r="H1771" i="7" s="1"/>
  <c r="D1947" i="7"/>
  <c r="H1947" i="7" s="1"/>
  <c r="D1879" i="7"/>
  <c r="H1879" i="7" s="1"/>
  <c r="D1826" i="7"/>
  <c r="H1826" i="7" s="1"/>
  <c r="D1946" i="7"/>
  <c r="H1946" i="7" s="1"/>
  <c r="D1871" i="7"/>
  <c r="H1871" i="7" s="1"/>
  <c r="D1815" i="7"/>
  <c r="H1815" i="7" s="1"/>
  <c r="D1930" i="7"/>
  <c r="H1930" i="7" s="1"/>
  <c r="D1867" i="7"/>
  <c r="H1867" i="7" s="1"/>
  <c r="D1807" i="7"/>
  <c r="H1807" i="7" s="1"/>
  <c r="D1783" i="7"/>
  <c r="H1783" i="7" s="1"/>
  <c r="D1979" i="7"/>
  <c r="H1979" i="7" s="1"/>
  <c r="D1978" i="7"/>
  <c r="H1978" i="7" s="1"/>
  <c r="D1891" i="7"/>
  <c r="H1891" i="7" s="1"/>
  <c r="D1847" i="7"/>
  <c r="H1847" i="7" s="1"/>
  <c r="D1835" i="7"/>
  <c r="H1835" i="7" s="1"/>
  <c r="D1899" i="7"/>
  <c r="H1899" i="7" s="1"/>
  <c r="D1786" i="7"/>
  <c r="H1786" i="7" s="1"/>
  <c r="C2547" i="7" l="1"/>
  <c r="G2547" i="7" s="1"/>
  <c r="K2547" i="7" s="1"/>
  <c r="C2539" i="7"/>
  <c r="G2539" i="7" s="1"/>
  <c r="K2539" i="7" s="1"/>
  <c r="C2531" i="7"/>
  <c r="G2531" i="7" s="1"/>
  <c r="K2531" i="7" s="1"/>
  <c r="C2523" i="7"/>
  <c r="G2523" i="7" s="1"/>
  <c r="K2523" i="7" s="1"/>
  <c r="C2516" i="7"/>
  <c r="G2516" i="7" s="1"/>
  <c r="K2516" i="7" s="1"/>
  <c r="C2458" i="7"/>
  <c r="G2458" i="7" s="1"/>
  <c r="K2458" i="7" s="1"/>
  <c r="C2400" i="7"/>
  <c r="G2400" i="7" s="1"/>
  <c r="K2400" i="7" s="1"/>
  <c r="C2510" i="7"/>
  <c r="G2510" i="7" s="1"/>
  <c r="K2510" i="7" s="1"/>
  <c r="C2453" i="7"/>
  <c r="G2453" i="7" s="1"/>
  <c r="K2453" i="7" s="1"/>
  <c r="C2495" i="7"/>
  <c r="G2495" i="7" s="1"/>
  <c r="K2495" i="7" s="1"/>
  <c r="C2387" i="7"/>
  <c r="G2387" i="7" s="1"/>
  <c r="K2387" i="7" s="1"/>
  <c r="C2317" i="7"/>
  <c r="G2317" i="7" s="1"/>
  <c r="K2317" i="7" s="1"/>
  <c r="C2435" i="7"/>
  <c r="G2435" i="7" s="1"/>
  <c r="K2435" i="7" s="1"/>
  <c r="C2445" i="7"/>
  <c r="G2445" i="7" s="1"/>
  <c r="K2445" i="7" s="1"/>
  <c r="C2372" i="7"/>
  <c r="G2372" i="7" s="1"/>
  <c r="K2372" i="7" s="1"/>
  <c r="C2306" i="7"/>
  <c r="G2306" i="7" s="1"/>
  <c r="K2306" i="7" s="1"/>
  <c r="C2221" i="7"/>
  <c r="G2221" i="7" s="1"/>
  <c r="K2221" i="7" s="1"/>
  <c r="C2483" i="7"/>
  <c r="G2483" i="7" s="1"/>
  <c r="K2483" i="7" s="1"/>
  <c r="C2362" i="7"/>
  <c r="G2362" i="7" s="1"/>
  <c r="K2362" i="7" s="1"/>
  <c r="C2303" i="7"/>
  <c r="G2303" i="7" s="1"/>
  <c r="K2303" i="7" s="1"/>
  <c r="C2260" i="7"/>
  <c r="G2260" i="7" s="1"/>
  <c r="K2260" i="7" s="1"/>
  <c r="C2206" i="7"/>
  <c r="G2206" i="7" s="1"/>
  <c r="K2206" i="7" s="1"/>
  <c r="C2509" i="7"/>
  <c r="G2509" i="7" s="1"/>
  <c r="K2509" i="7" s="1"/>
  <c r="C2432" i="7"/>
  <c r="G2432" i="7" s="1"/>
  <c r="K2432" i="7" s="1"/>
  <c r="C2280" i="7"/>
  <c r="G2280" i="7" s="1"/>
  <c r="K2280" i="7" s="1"/>
  <c r="C2220" i="7"/>
  <c r="G2220" i="7" s="1"/>
  <c r="K2220" i="7" s="1"/>
  <c r="C2477" i="7"/>
  <c r="G2477" i="7" s="1"/>
  <c r="K2477" i="7" s="1"/>
  <c r="C2374" i="7"/>
  <c r="G2374" i="7" s="1"/>
  <c r="K2374" i="7" s="1"/>
  <c r="C2302" i="7"/>
  <c r="G2302" i="7" s="1"/>
  <c r="K2302" i="7" s="1"/>
  <c r="C2444" i="7"/>
  <c r="G2444" i="7" s="1"/>
  <c r="K2444" i="7" s="1"/>
  <c r="C2377" i="7"/>
  <c r="G2377" i="7" s="1"/>
  <c r="K2377" i="7" s="1"/>
  <c r="C2288" i="7"/>
  <c r="G2288" i="7" s="1"/>
  <c r="K2288" i="7" s="1"/>
  <c r="C2504" i="7"/>
  <c r="G2504" i="7" s="1"/>
  <c r="K2504" i="7" s="1"/>
  <c r="C2286" i="7"/>
  <c r="G2286" i="7" s="1"/>
  <c r="K2286" i="7" s="1"/>
  <c r="C2451" i="7"/>
  <c r="G2451" i="7" s="1"/>
  <c r="K2451" i="7" s="1"/>
  <c r="C2554" i="7"/>
  <c r="G2554" i="7" s="1"/>
  <c r="K2554" i="7" s="1"/>
  <c r="C2546" i="7"/>
  <c r="G2546" i="7" s="1"/>
  <c r="K2546" i="7" s="1"/>
  <c r="C2538" i="7"/>
  <c r="G2538" i="7" s="1"/>
  <c r="K2538" i="7" s="1"/>
  <c r="C2530" i="7"/>
  <c r="G2530" i="7" s="1"/>
  <c r="K2530" i="7" s="1"/>
  <c r="C2522" i="7"/>
  <c r="G2522" i="7" s="1"/>
  <c r="K2522" i="7" s="1"/>
  <c r="C2508" i="7"/>
  <c r="G2508" i="7" s="1"/>
  <c r="K2508" i="7" s="1"/>
  <c r="C2455" i="7"/>
  <c r="G2455" i="7" s="1"/>
  <c r="K2455" i="7" s="1"/>
  <c r="C2389" i="7"/>
  <c r="G2389" i="7" s="1"/>
  <c r="K2389" i="7" s="1"/>
  <c r="C2502" i="7"/>
  <c r="G2502" i="7" s="1"/>
  <c r="K2502" i="7" s="1"/>
  <c r="C2449" i="7"/>
  <c r="G2449" i="7" s="1"/>
  <c r="K2449" i="7" s="1"/>
  <c r="C2476" i="7"/>
  <c r="G2476" i="7" s="1"/>
  <c r="K2476" i="7" s="1"/>
  <c r="C2383" i="7"/>
  <c r="G2383" i="7" s="1"/>
  <c r="K2383" i="7" s="1"/>
  <c r="C2310" i="7"/>
  <c r="G2310" i="7" s="1"/>
  <c r="K2310" i="7" s="1"/>
  <c r="C2556" i="7"/>
  <c r="G2556" i="7" s="1"/>
  <c r="K2556" i="7" s="1"/>
  <c r="C2426" i="7"/>
  <c r="G2426" i="7" s="1"/>
  <c r="K2426" i="7" s="1"/>
  <c r="C2359" i="7"/>
  <c r="G2359" i="7" s="1"/>
  <c r="K2359" i="7" s="1"/>
  <c r="C2297" i="7"/>
  <c r="G2297" i="7" s="1"/>
  <c r="K2297" i="7" s="1"/>
  <c r="C2214" i="7"/>
  <c r="G2214" i="7" s="1"/>
  <c r="K2214" i="7" s="1"/>
  <c r="C2454" i="7"/>
  <c r="G2454" i="7" s="1"/>
  <c r="K2454" i="7" s="1"/>
  <c r="C2357" i="7"/>
  <c r="G2357" i="7" s="1"/>
  <c r="K2357" i="7" s="1"/>
  <c r="C2294" i="7"/>
  <c r="G2294" i="7" s="1"/>
  <c r="K2294" i="7" s="1"/>
  <c r="C2256" i="7"/>
  <c r="G2256" i="7" s="1"/>
  <c r="K2256" i="7" s="1"/>
  <c r="C2203" i="7"/>
  <c r="G2203" i="7" s="1"/>
  <c r="K2203" i="7" s="1"/>
  <c r="C2499" i="7"/>
  <c r="G2499" i="7" s="1"/>
  <c r="K2499" i="7" s="1"/>
  <c r="C2405" i="7"/>
  <c r="G2405" i="7" s="1"/>
  <c r="K2405" i="7" s="1"/>
  <c r="C2272" i="7"/>
  <c r="G2272" i="7" s="1"/>
  <c r="K2272" i="7" s="1"/>
  <c r="C2215" i="7"/>
  <c r="G2215" i="7" s="1"/>
  <c r="K2215" i="7" s="1"/>
  <c r="C2470" i="7"/>
  <c r="G2470" i="7" s="1"/>
  <c r="K2470" i="7" s="1"/>
  <c r="C2368" i="7"/>
  <c r="G2368" i="7" s="1"/>
  <c r="K2368" i="7" s="1"/>
  <c r="C2285" i="7"/>
  <c r="G2285" i="7" s="1"/>
  <c r="K2285" i="7" s="1"/>
  <c r="C2436" i="7"/>
  <c r="G2436" i="7" s="1"/>
  <c r="K2436" i="7" s="1"/>
  <c r="C2358" i="7"/>
  <c r="G2358" i="7" s="1"/>
  <c r="K2358" i="7" s="1"/>
  <c r="C2283" i="7"/>
  <c r="G2283" i="7" s="1"/>
  <c r="K2283" i="7" s="1"/>
  <c r="C2465" i="7"/>
  <c r="G2465" i="7" s="1"/>
  <c r="K2465" i="7" s="1"/>
  <c r="C2281" i="7"/>
  <c r="G2281" i="7" s="1"/>
  <c r="K2281" i="7" s="1"/>
  <c r="C2423" i="7"/>
  <c r="G2423" i="7" s="1"/>
  <c r="K2423" i="7" s="1"/>
  <c r="C2336" i="7"/>
  <c r="G2336" i="7" s="1"/>
  <c r="K2336" i="7" s="1"/>
  <c r="C2380" i="7"/>
  <c r="G2380" i="7" s="1"/>
  <c r="K2380" i="7" s="1"/>
  <c r="C2351" i="7"/>
  <c r="G2351" i="7" s="1"/>
  <c r="K2351" i="7" s="1"/>
  <c r="C2300" i="7"/>
  <c r="G2300" i="7" s="1"/>
  <c r="K2300" i="7" s="1"/>
  <c r="C2430" i="7"/>
  <c r="G2430" i="7" s="1"/>
  <c r="K2430" i="7" s="1"/>
  <c r="C2292" i="7"/>
  <c r="G2292" i="7" s="1"/>
  <c r="K2292" i="7" s="1"/>
  <c r="C2236" i="7"/>
  <c r="G2236" i="7" s="1"/>
  <c r="K2236" i="7" s="1"/>
  <c r="C2363" i="7"/>
  <c r="G2363" i="7" s="1"/>
  <c r="K2363" i="7" s="1"/>
  <c r="C2257" i="7"/>
  <c r="G2257" i="7" s="1"/>
  <c r="K2257" i="7" s="1"/>
  <c r="C2246" i="7"/>
  <c r="G2246" i="7" s="1"/>
  <c r="K2246" i="7" s="1"/>
  <c r="C2553" i="7"/>
  <c r="G2553" i="7" s="1"/>
  <c r="K2553" i="7" s="1"/>
  <c r="C2545" i="7"/>
  <c r="G2545" i="7" s="1"/>
  <c r="K2545" i="7" s="1"/>
  <c r="C2537" i="7"/>
  <c r="G2537" i="7" s="1"/>
  <c r="K2537" i="7" s="1"/>
  <c r="C2529" i="7"/>
  <c r="G2529" i="7" s="1"/>
  <c r="K2529" i="7" s="1"/>
  <c r="C2521" i="7"/>
  <c r="G2521" i="7" s="1"/>
  <c r="K2521" i="7" s="1"/>
  <c r="C2500" i="7"/>
  <c r="G2500" i="7" s="1"/>
  <c r="K2500" i="7" s="1"/>
  <c r="C2452" i="7"/>
  <c r="G2452" i="7" s="1"/>
  <c r="K2452" i="7" s="1"/>
  <c r="C2361" i="7"/>
  <c r="G2361" i="7" s="1"/>
  <c r="K2361" i="7" s="1"/>
  <c r="C2494" i="7"/>
  <c r="G2494" i="7" s="1"/>
  <c r="K2494" i="7" s="1"/>
  <c r="C2446" i="7"/>
  <c r="G2446" i="7" s="1"/>
  <c r="K2446" i="7" s="1"/>
  <c r="C2460" i="7"/>
  <c r="G2460" i="7" s="1"/>
  <c r="K2460" i="7" s="1"/>
  <c r="C2371" i="7"/>
  <c r="G2371" i="7" s="1"/>
  <c r="K2371" i="7" s="1"/>
  <c r="C2307" i="7"/>
  <c r="G2307" i="7" s="1"/>
  <c r="K2307" i="7" s="1"/>
  <c r="C2514" i="7"/>
  <c r="G2514" i="7" s="1"/>
  <c r="K2514" i="7" s="1"/>
  <c r="C2421" i="7"/>
  <c r="G2421" i="7" s="1"/>
  <c r="K2421" i="7" s="1"/>
  <c r="C2352" i="7"/>
  <c r="G2352" i="7" s="1"/>
  <c r="K2352" i="7" s="1"/>
  <c r="C2282" i="7"/>
  <c r="G2282" i="7" s="1"/>
  <c r="K2282" i="7" s="1"/>
  <c r="C2211" i="7"/>
  <c r="G2211" i="7" s="1"/>
  <c r="K2211" i="7" s="1"/>
  <c r="C2440" i="7"/>
  <c r="G2440" i="7" s="1"/>
  <c r="K2440" i="7" s="1"/>
  <c r="C2347" i="7"/>
  <c r="G2347" i="7" s="1"/>
  <c r="K2347" i="7" s="1"/>
  <c r="C2290" i="7"/>
  <c r="G2290" i="7" s="1"/>
  <c r="K2290" i="7" s="1"/>
  <c r="C2252" i="7"/>
  <c r="G2252" i="7" s="1"/>
  <c r="K2252" i="7" s="1"/>
  <c r="C2501" i="7"/>
  <c r="G2501" i="7" s="1"/>
  <c r="K2501" i="7" s="1"/>
  <c r="C2488" i="7"/>
  <c r="G2488" i="7" s="1"/>
  <c r="K2488" i="7" s="1"/>
  <c r="C2393" i="7"/>
  <c r="G2393" i="7" s="1"/>
  <c r="K2393" i="7" s="1"/>
  <c r="C2267" i="7"/>
  <c r="G2267" i="7" s="1"/>
  <c r="K2267" i="7" s="1"/>
  <c r="C2210" i="7"/>
  <c r="G2210" i="7" s="1"/>
  <c r="K2210" i="7" s="1"/>
  <c r="C2459" i="7"/>
  <c r="G2459" i="7" s="1"/>
  <c r="K2459" i="7" s="1"/>
  <c r="C2366" i="7"/>
  <c r="G2366" i="7" s="1"/>
  <c r="K2366" i="7" s="1"/>
  <c r="C2262" i="7"/>
  <c r="G2262" i="7" s="1"/>
  <c r="K2262" i="7" s="1"/>
  <c r="C2427" i="7"/>
  <c r="G2427" i="7" s="1"/>
  <c r="K2427" i="7" s="1"/>
  <c r="C2350" i="7"/>
  <c r="G2350" i="7" s="1"/>
  <c r="K2350" i="7" s="1"/>
  <c r="C2270" i="7"/>
  <c r="G2270" i="7" s="1"/>
  <c r="K2270" i="7" s="1"/>
  <c r="C2429" i="7"/>
  <c r="G2429" i="7" s="1"/>
  <c r="K2429" i="7" s="1"/>
  <c r="C2274" i="7"/>
  <c r="G2274" i="7" s="1"/>
  <c r="K2274" i="7" s="1"/>
  <c r="C2404" i="7"/>
  <c r="G2404" i="7" s="1"/>
  <c r="K2404" i="7" s="1"/>
  <c r="C2301" i="7"/>
  <c r="G2301" i="7" s="1"/>
  <c r="K2301" i="7" s="1"/>
  <c r="C2320" i="7"/>
  <c r="G2320" i="7" s="1"/>
  <c r="K2320" i="7" s="1"/>
  <c r="C2345" i="7"/>
  <c r="G2345" i="7" s="1"/>
  <c r="K2345" i="7" s="1"/>
  <c r="C2295" i="7"/>
  <c r="G2295" i="7" s="1"/>
  <c r="K2295" i="7" s="1"/>
  <c r="C2397" i="7"/>
  <c r="G2397" i="7" s="1"/>
  <c r="K2397" i="7" s="1"/>
  <c r="C2273" i="7"/>
  <c r="G2273" i="7" s="1"/>
  <c r="K2273" i="7" s="1"/>
  <c r="C2217" i="7"/>
  <c r="G2217" i="7" s="1"/>
  <c r="K2217" i="7" s="1"/>
  <c r="C2248" i="7"/>
  <c r="G2248" i="7" s="1"/>
  <c r="K2248" i="7" s="1"/>
  <c r="C2219" i="7"/>
  <c r="G2219" i="7" s="1"/>
  <c r="K2219" i="7" s="1"/>
  <c r="C2299" i="7"/>
  <c r="G2299" i="7" s="1"/>
  <c r="K2299" i="7" s="1"/>
  <c r="C2552" i="7"/>
  <c r="G2552" i="7" s="1"/>
  <c r="K2552" i="7" s="1"/>
  <c r="C2544" i="7"/>
  <c r="G2544" i="7" s="1"/>
  <c r="K2544" i="7" s="1"/>
  <c r="C2536" i="7"/>
  <c r="G2536" i="7" s="1"/>
  <c r="K2536" i="7" s="1"/>
  <c r="C2528" i="7"/>
  <c r="G2528" i="7" s="1"/>
  <c r="K2528" i="7" s="1"/>
  <c r="C2520" i="7"/>
  <c r="G2520" i="7" s="1"/>
  <c r="K2520" i="7" s="1"/>
  <c r="C2492" i="7"/>
  <c r="G2492" i="7" s="1"/>
  <c r="K2492" i="7" s="1"/>
  <c r="C2448" i="7"/>
  <c r="G2448" i="7" s="1"/>
  <c r="K2448" i="7" s="1"/>
  <c r="C2346" i="7"/>
  <c r="G2346" i="7" s="1"/>
  <c r="K2346" i="7" s="1"/>
  <c r="C2482" i="7"/>
  <c r="G2482" i="7" s="1"/>
  <c r="K2482" i="7" s="1"/>
  <c r="C2442" i="7"/>
  <c r="G2442" i="7" s="1"/>
  <c r="K2442" i="7" s="1"/>
  <c r="C2450" i="7"/>
  <c r="G2450" i="7" s="1"/>
  <c r="K2450" i="7" s="1"/>
  <c r="C2367" i="7"/>
  <c r="G2367" i="7" s="1"/>
  <c r="K2367" i="7" s="1"/>
  <c r="C2298" i="7"/>
  <c r="G2298" i="7" s="1"/>
  <c r="K2298" i="7" s="1"/>
  <c r="C2497" i="7"/>
  <c r="G2497" i="7" s="1"/>
  <c r="K2497" i="7" s="1"/>
  <c r="C2411" i="7"/>
  <c r="G2411" i="7" s="1"/>
  <c r="K2411" i="7" s="1"/>
  <c r="C2342" i="7"/>
  <c r="G2342" i="7" s="1"/>
  <c r="K2342" i="7" s="1"/>
  <c r="C2279" i="7"/>
  <c r="G2279" i="7" s="1"/>
  <c r="K2279" i="7" s="1"/>
  <c r="C2202" i="7"/>
  <c r="G2202" i="7" s="1"/>
  <c r="K2202" i="7" s="1"/>
  <c r="C2414" i="7"/>
  <c r="G2414" i="7" s="1"/>
  <c r="K2414" i="7" s="1"/>
  <c r="C2340" i="7"/>
  <c r="G2340" i="7" s="1"/>
  <c r="K2340" i="7" s="1"/>
  <c r="C2287" i="7"/>
  <c r="G2287" i="7" s="1"/>
  <c r="K2287" i="7" s="1"/>
  <c r="C2245" i="7"/>
  <c r="G2245" i="7" s="1"/>
  <c r="K2245" i="7" s="1"/>
  <c r="C2493" i="7"/>
  <c r="G2493" i="7" s="1"/>
  <c r="K2493" i="7" s="1"/>
  <c r="C2486" i="7"/>
  <c r="G2486" i="7" s="1"/>
  <c r="K2486" i="7" s="1"/>
  <c r="C2349" i="7"/>
  <c r="G2349" i="7" s="1"/>
  <c r="K2349" i="7" s="1"/>
  <c r="C2264" i="7"/>
  <c r="G2264" i="7" s="1"/>
  <c r="K2264" i="7" s="1"/>
  <c r="C2204" i="7"/>
  <c r="G2204" i="7" s="1"/>
  <c r="K2204" i="7" s="1"/>
  <c r="C2422" i="7"/>
  <c r="G2422" i="7" s="1"/>
  <c r="K2422" i="7" s="1"/>
  <c r="C2364" i="7"/>
  <c r="G2364" i="7" s="1"/>
  <c r="K2364" i="7" s="1"/>
  <c r="C2223" i="7"/>
  <c r="G2223" i="7" s="1"/>
  <c r="K2223" i="7" s="1"/>
  <c r="C2425" i="7"/>
  <c r="G2425" i="7" s="1"/>
  <c r="K2425" i="7" s="1"/>
  <c r="C2348" i="7"/>
  <c r="G2348" i="7" s="1"/>
  <c r="K2348" i="7" s="1"/>
  <c r="C2265" i="7"/>
  <c r="G2265" i="7" s="1"/>
  <c r="K2265" i="7" s="1"/>
  <c r="C2394" i="7"/>
  <c r="G2394" i="7" s="1"/>
  <c r="K2394" i="7" s="1"/>
  <c r="C2250" i="7"/>
  <c r="G2250" i="7" s="1"/>
  <c r="K2250" i="7" s="1"/>
  <c r="C2402" i="7"/>
  <c r="G2402" i="7" s="1"/>
  <c r="K2402" i="7" s="1"/>
  <c r="C2296" i="7"/>
  <c r="G2296" i="7" s="1"/>
  <c r="K2296" i="7" s="1"/>
  <c r="C2289" i="7"/>
  <c r="G2289" i="7" s="1"/>
  <c r="K2289" i="7" s="1"/>
  <c r="C2339" i="7"/>
  <c r="G2339" i="7" s="1"/>
  <c r="K2339" i="7" s="1"/>
  <c r="C2261" i="7"/>
  <c r="G2261" i="7" s="1"/>
  <c r="K2261" i="7" s="1"/>
  <c r="C2341" i="7"/>
  <c r="G2341" i="7" s="1"/>
  <c r="K2341" i="7" s="1"/>
  <c r="C2234" i="7"/>
  <c r="G2234" i="7" s="1"/>
  <c r="K2234" i="7" s="1"/>
  <c r="C2471" i="7"/>
  <c r="G2471" i="7" s="1"/>
  <c r="K2471" i="7" s="1"/>
  <c r="C2330" i="7"/>
  <c r="G2330" i="7" s="1"/>
  <c r="K2330" i="7" s="1"/>
  <c r="C2213" i="7"/>
  <c r="G2213" i="7" s="1"/>
  <c r="K2213" i="7" s="1"/>
  <c r="C2269" i="7"/>
  <c r="G2269" i="7" s="1"/>
  <c r="K2269" i="7" s="1"/>
  <c r="C2551" i="7"/>
  <c r="G2551" i="7" s="1"/>
  <c r="K2551" i="7" s="1"/>
  <c r="C2543" i="7"/>
  <c r="G2543" i="7" s="1"/>
  <c r="K2543" i="7" s="1"/>
  <c r="C2535" i="7"/>
  <c r="G2535" i="7" s="1"/>
  <c r="K2535" i="7" s="1"/>
  <c r="C2527" i="7"/>
  <c r="G2527" i="7" s="1"/>
  <c r="K2527" i="7" s="1"/>
  <c r="C2519" i="7"/>
  <c r="G2519" i="7" s="1"/>
  <c r="K2519" i="7" s="1"/>
  <c r="C2485" i="7"/>
  <c r="G2485" i="7" s="1"/>
  <c r="K2485" i="7" s="1"/>
  <c r="C2433" i="7"/>
  <c r="G2433" i="7" s="1"/>
  <c r="K2433" i="7" s="1"/>
  <c r="C2343" i="7"/>
  <c r="G2343" i="7" s="1"/>
  <c r="K2343" i="7" s="1"/>
  <c r="C2475" i="7"/>
  <c r="G2475" i="7" s="1"/>
  <c r="K2475" i="7" s="1"/>
  <c r="C2438" i="7"/>
  <c r="G2438" i="7" s="1"/>
  <c r="K2438" i="7" s="1"/>
  <c r="C2431" i="7"/>
  <c r="G2431" i="7" s="1"/>
  <c r="K2431" i="7" s="1"/>
  <c r="C2355" i="7"/>
  <c r="G2355" i="7" s="1"/>
  <c r="K2355" i="7" s="1"/>
  <c r="C2505" i="7"/>
  <c r="G2505" i="7" s="1"/>
  <c r="K2505" i="7" s="1"/>
  <c r="C2487" i="7"/>
  <c r="G2487" i="7" s="1"/>
  <c r="K2487" i="7" s="1"/>
  <c r="C2406" i="7"/>
  <c r="G2406" i="7" s="1"/>
  <c r="K2406" i="7" s="1"/>
  <c r="C2326" i="7"/>
  <c r="G2326" i="7" s="1"/>
  <c r="K2326" i="7" s="1"/>
  <c r="C2259" i="7"/>
  <c r="G2259" i="7" s="1"/>
  <c r="K2259" i="7" s="1"/>
  <c r="C2198" i="7"/>
  <c r="G2198" i="7" s="1"/>
  <c r="K2198" i="7" s="1"/>
  <c r="C2401" i="7"/>
  <c r="G2401" i="7" s="1"/>
  <c r="K2401" i="7" s="1"/>
  <c r="C2332" i="7"/>
  <c r="G2332" i="7" s="1"/>
  <c r="K2332" i="7" s="1"/>
  <c r="C2276" i="7"/>
  <c r="G2276" i="7" s="1"/>
  <c r="K2276" i="7" s="1"/>
  <c r="C2242" i="7"/>
  <c r="G2242" i="7" s="1"/>
  <c r="K2242" i="7" s="1"/>
  <c r="C2491" i="7"/>
  <c r="G2491" i="7" s="1"/>
  <c r="K2491" i="7" s="1"/>
  <c r="C2464" i="7"/>
  <c r="G2464" i="7" s="1"/>
  <c r="K2464" i="7" s="1"/>
  <c r="C2322" i="7"/>
  <c r="G2322" i="7" s="1"/>
  <c r="K2322" i="7" s="1"/>
  <c r="C2249" i="7"/>
  <c r="G2249" i="7" s="1"/>
  <c r="K2249" i="7" s="1"/>
  <c r="C2201" i="7"/>
  <c r="G2201" i="7" s="1"/>
  <c r="K2201" i="7" s="1"/>
  <c r="C2420" i="7"/>
  <c r="G2420" i="7" s="1"/>
  <c r="K2420" i="7" s="1"/>
  <c r="C2353" i="7"/>
  <c r="G2353" i="7" s="1"/>
  <c r="K2353" i="7" s="1"/>
  <c r="C2559" i="7"/>
  <c r="G2559" i="7" s="1"/>
  <c r="K2559" i="7" s="1"/>
  <c r="R8" i="7" s="1"/>
  <c r="C2410" i="7"/>
  <c r="G2410" i="7" s="1"/>
  <c r="K2410" i="7" s="1"/>
  <c r="C2338" i="7"/>
  <c r="G2338" i="7" s="1"/>
  <c r="K2338" i="7" s="1"/>
  <c r="C2226" i="7"/>
  <c r="G2226" i="7" s="1"/>
  <c r="K2226" i="7" s="1"/>
  <c r="C2360" i="7"/>
  <c r="G2360" i="7" s="1"/>
  <c r="K2360" i="7" s="1"/>
  <c r="C2235" i="7"/>
  <c r="G2235" i="7" s="1"/>
  <c r="K2235" i="7" s="1"/>
  <c r="C2398" i="7"/>
  <c r="G2398" i="7" s="1"/>
  <c r="K2398" i="7" s="1"/>
  <c r="C2291" i="7"/>
  <c r="G2291" i="7" s="1"/>
  <c r="K2291" i="7" s="1"/>
  <c r="C2243" i="7"/>
  <c r="G2243" i="7" s="1"/>
  <c r="K2243" i="7" s="1"/>
  <c r="C2277" i="7"/>
  <c r="G2277" i="7" s="1"/>
  <c r="K2277" i="7" s="1"/>
  <c r="C2240" i="7"/>
  <c r="G2240" i="7" s="1"/>
  <c r="K2240" i="7" s="1"/>
  <c r="C2253" i="7"/>
  <c r="G2253" i="7" s="1"/>
  <c r="K2253" i="7" s="1"/>
  <c r="C2212" i="7"/>
  <c r="G2212" i="7" s="1"/>
  <c r="K2212" i="7" s="1"/>
  <c r="C2356" i="7"/>
  <c r="G2356" i="7" s="1"/>
  <c r="K2356" i="7" s="1"/>
  <c r="C2251" i="7"/>
  <c r="G2251" i="7" s="1"/>
  <c r="K2251" i="7" s="1"/>
  <c r="C2200" i="7"/>
  <c r="G2200" i="7" s="1"/>
  <c r="K2200" i="7" s="1"/>
  <c r="C2218" i="7"/>
  <c r="G2218" i="7" s="1"/>
  <c r="K2218" i="7" s="1"/>
  <c r="C2550" i="7"/>
  <c r="G2550" i="7" s="1"/>
  <c r="K2550" i="7" s="1"/>
  <c r="C2542" i="7"/>
  <c r="G2542" i="7" s="1"/>
  <c r="K2542" i="7" s="1"/>
  <c r="C2534" i="7"/>
  <c r="G2534" i="7" s="1"/>
  <c r="K2534" i="7" s="1"/>
  <c r="C2526" i="7"/>
  <c r="G2526" i="7" s="1"/>
  <c r="K2526" i="7" s="1"/>
  <c r="C2518" i="7"/>
  <c r="G2518" i="7" s="1"/>
  <c r="K2518" i="7" s="1"/>
  <c r="C2481" i="7"/>
  <c r="G2481" i="7" s="1"/>
  <c r="K2481" i="7" s="1"/>
  <c r="C2419" i="7"/>
  <c r="G2419" i="7" s="1"/>
  <c r="K2419" i="7" s="1"/>
  <c r="C2323" i="7"/>
  <c r="G2323" i="7" s="1"/>
  <c r="K2323" i="7" s="1"/>
  <c r="C2468" i="7"/>
  <c r="G2468" i="7" s="1"/>
  <c r="K2468" i="7" s="1"/>
  <c r="C2434" i="7"/>
  <c r="G2434" i="7" s="1"/>
  <c r="K2434" i="7" s="1"/>
  <c r="C2424" i="7"/>
  <c r="G2424" i="7" s="1"/>
  <c r="K2424" i="7" s="1"/>
  <c r="C2337" i="7"/>
  <c r="G2337" i="7" s="1"/>
  <c r="K2337" i="7" s="1"/>
  <c r="C2489" i="7"/>
  <c r="G2489" i="7" s="1"/>
  <c r="K2489" i="7" s="1"/>
  <c r="C2478" i="7"/>
  <c r="G2478" i="7" s="1"/>
  <c r="K2478" i="7" s="1"/>
  <c r="C2386" i="7"/>
  <c r="G2386" i="7" s="1"/>
  <c r="K2386" i="7" s="1"/>
  <c r="C2321" i="7"/>
  <c r="G2321" i="7" s="1"/>
  <c r="K2321" i="7" s="1"/>
  <c r="C2241" i="7"/>
  <c r="G2241" i="7" s="1"/>
  <c r="K2241" i="7" s="1"/>
  <c r="C2396" i="7"/>
  <c r="G2396" i="7" s="1"/>
  <c r="K2396" i="7" s="1"/>
  <c r="C2324" i="7"/>
  <c r="G2324" i="7" s="1"/>
  <c r="K2324" i="7" s="1"/>
  <c r="C2271" i="7"/>
  <c r="G2271" i="7" s="1"/>
  <c r="K2271" i="7" s="1"/>
  <c r="C2237" i="7"/>
  <c r="G2237" i="7" s="1"/>
  <c r="K2237" i="7" s="1"/>
  <c r="C2484" i="7"/>
  <c r="G2484" i="7" s="1"/>
  <c r="K2484" i="7" s="1"/>
  <c r="C2457" i="7"/>
  <c r="G2457" i="7" s="1"/>
  <c r="K2457" i="7" s="1"/>
  <c r="C2314" i="7"/>
  <c r="G2314" i="7" s="1"/>
  <c r="K2314" i="7" s="1"/>
  <c r="C2244" i="7"/>
  <c r="G2244" i="7" s="1"/>
  <c r="K2244" i="7" s="1"/>
  <c r="C2196" i="7"/>
  <c r="G2196" i="7" s="1"/>
  <c r="K2196" i="7" s="1"/>
  <c r="C2418" i="7"/>
  <c r="G2418" i="7" s="1"/>
  <c r="K2418" i="7" s="1"/>
  <c r="C2335" i="7"/>
  <c r="G2335" i="7" s="1"/>
  <c r="K2335" i="7" s="1"/>
  <c r="C2498" i="7"/>
  <c r="G2498" i="7" s="1"/>
  <c r="K2498" i="7" s="1"/>
  <c r="C2408" i="7"/>
  <c r="G2408" i="7" s="1"/>
  <c r="K2408" i="7" s="1"/>
  <c r="C2329" i="7"/>
  <c r="G2329" i="7" s="1"/>
  <c r="K2329" i="7" s="1"/>
  <c r="C2216" i="7"/>
  <c r="G2216" i="7" s="1"/>
  <c r="K2216" i="7" s="1"/>
  <c r="C2354" i="7"/>
  <c r="G2354" i="7" s="1"/>
  <c r="K2354" i="7" s="1"/>
  <c r="C2224" i="7"/>
  <c r="G2224" i="7" s="1"/>
  <c r="K2224" i="7" s="1"/>
  <c r="C2392" i="7"/>
  <c r="G2392" i="7" s="1"/>
  <c r="K2392" i="7" s="1"/>
  <c r="C2266" i="7"/>
  <c r="G2266" i="7" s="1"/>
  <c r="K2266" i="7" s="1"/>
  <c r="C2239" i="7"/>
  <c r="G2239" i="7" s="1"/>
  <c r="K2239" i="7" s="1"/>
  <c r="C2254" i="7"/>
  <c r="G2254" i="7" s="1"/>
  <c r="K2254" i="7" s="1"/>
  <c r="C2238" i="7"/>
  <c r="G2238" i="7" s="1"/>
  <c r="K2238" i="7" s="1"/>
  <c r="C2199" i="7"/>
  <c r="G2199" i="7" s="1"/>
  <c r="K2199" i="7" s="1"/>
  <c r="C2413" i="7"/>
  <c r="G2413" i="7" s="1"/>
  <c r="K2413" i="7" s="1"/>
  <c r="C2278" i="7"/>
  <c r="G2278" i="7" s="1"/>
  <c r="K2278" i="7" s="1"/>
  <c r="C2515" i="7"/>
  <c r="G2515" i="7" s="1"/>
  <c r="K2515" i="7" s="1"/>
  <c r="C2197" i="7"/>
  <c r="G2197" i="7" s="1"/>
  <c r="K2197" i="7" s="1"/>
  <c r="C2490" i="7"/>
  <c r="G2490" i="7" s="1"/>
  <c r="K2490" i="7" s="1"/>
  <c r="C2549" i="7"/>
  <c r="G2549" i="7" s="1"/>
  <c r="K2549" i="7" s="1"/>
  <c r="C2541" i="7"/>
  <c r="G2541" i="7" s="1"/>
  <c r="K2541" i="7" s="1"/>
  <c r="C2533" i="7"/>
  <c r="G2533" i="7" s="1"/>
  <c r="K2533" i="7" s="1"/>
  <c r="C2525" i="7"/>
  <c r="G2525" i="7" s="1"/>
  <c r="K2525" i="7" s="1"/>
  <c r="C2555" i="7"/>
  <c r="G2555" i="7" s="1"/>
  <c r="K2555" i="7" s="1"/>
  <c r="C2474" i="7"/>
  <c r="G2474" i="7" s="1"/>
  <c r="K2474" i="7" s="1"/>
  <c r="C2415" i="7"/>
  <c r="G2415" i="7" s="1"/>
  <c r="K2415" i="7" s="1"/>
  <c r="C2305" i="7"/>
  <c r="G2305" i="7" s="1"/>
  <c r="K2305" i="7" s="1"/>
  <c r="C2463" i="7"/>
  <c r="G2463" i="7" s="1"/>
  <c r="K2463" i="7" s="1"/>
  <c r="C2511" i="7"/>
  <c r="G2511" i="7" s="1"/>
  <c r="K2511" i="7" s="1"/>
  <c r="C2417" i="7"/>
  <c r="G2417" i="7" s="1"/>
  <c r="K2417" i="7" s="1"/>
  <c r="C2328" i="7"/>
  <c r="G2328" i="7" s="1"/>
  <c r="K2328" i="7" s="1"/>
  <c r="C2480" i="7"/>
  <c r="G2480" i="7" s="1"/>
  <c r="K2480" i="7" s="1"/>
  <c r="C2467" i="7"/>
  <c r="G2467" i="7" s="1"/>
  <c r="K2467" i="7" s="1"/>
  <c r="C2378" i="7"/>
  <c r="G2378" i="7" s="1"/>
  <c r="K2378" i="7" s="1"/>
  <c r="C2316" i="7"/>
  <c r="G2316" i="7" s="1"/>
  <c r="K2316" i="7" s="1"/>
  <c r="C2232" i="7"/>
  <c r="G2232" i="7" s="1"/>
  <c r="K2232" i="7" s="1"/>
  <c r="C2517" i="7"/>
  <c r="G2517" i="7" s="1"/>
  <c r="K2517" i="7" s="1"/>
  <c r="C2391" i="7"/>
  <c r="G2391" i="7" s="1"/>
  <c r="K2391" i="7" s="1"/>
  <c r="C2319" i="7"/>
  <c r="G2319" i="7" s="1"/>
  <c r="K2319" i="7" s="1"/>
  <c r="C2268" i="7"/>
  <c r="G2268" i="7" s="1"/>
  <c r="K2268" i="7" s="1"/>
  <c r="C2225" i="7"/>
  <c r="G2225" i="7" s="1"/>
  <c r="K2225" i="7" s="1"/>
  <c r="C2462" i="7"/>
  <c r="G2462" i="7" s="1"/>
  <c r="K2462" i="7" s="1"/>
  <c r="C2443" i="7"/>
  <c r="G2443" i="7" s="1"/>
  <c r="K2443" i="7" s="1"/>
  <c r="C2312" i="7"/>
  <c r="G2312" i="7" s="1"/>
  <c r="K2312" i="7" s="1"/>
  <c r="C2233" i="7"/>
  <c r="G2233" i="7" s="1"/>
  <c r="K2233" i="7" s="1"/>
  <c r="C2513" i="7"/>
  <c r="G2513" i="7" s="1"/>
  <c r="K2513" i="7" s="1"/>
  <c r="C2403" i="7"/>
  <c r="G2403" i="7" s="1"/>
  <c r="K2403" i="7" s="1"/>
  <c r="C2333" i="7"/>
  <c r="G2333" i="7" s="1"/>
  <c r="K2333" i="7" s="1"/>
  <c r="C2496" i="7"/>
  <c r="G2496" i="7" s="1"/>
  <c r="K2496" i="7" s="1"/>
  <c r="C2381" i="7"/>
  <c r="G2381" i="7" s="1"/>
  <c r="K2381" i="7" s="1"/>
  <c r="C2327" i="7"/>
  <c r="G2327" i="7" s="1"/>
  <c r="K2327" i="7" s="1"/>
  <c r="C2205" i="7"/>
  <c r="G2205" i="7" s="1"/>
  <c r="K2205" i="7" s="1"/>
  <c r="C2344" i="7"/>
  <c r="G2344" i="7" s="1"/>
  <c r="K2344" i="7" s="1"/>
  <c r="C2208" i="7"/>
  <c r="G2208" i="7" s="1"/>
  <c r="K2208" i="7" s="1"/>
  <c r="C2384" i="7"/>
  <c r="G2384" i="7" s="1"/>
  <c r="K2384" i="7" s="1"/>
  <c r="C2258" i="7"/>
  <c r="G2258" i="7" s="1"/>
  <c r="K2258" i="7" s="1"/>
  <c r="C2227" i="7"/>
  <c r="G2227" i="7" s="1"/>
  <c r="K2227" i="7" s="1"/>
  <c r="C2247" i="7"/>
  <c r="G2247" i="7" s="1"/>
  <c r="K2247" i="7" s="1"/>
  <c r="C2209" i="7"/>
  <c r="G2209" i="7" s="1"/>
  <c r="K2209" i="7" s="1"/>
  <c r="C2472" i="7"/>
  <c r="G2472" i="7" s="1"/>
  <c r="K2472" i="7" s="1"/>
  <c r="C2390" i="7"/>
  <c r="G2390" i="7" s="1"/>
  <c r="K2390" i="7" s="1"/>
  <c r="C2275" i="7"/>
  <c r="G2275" i="7" s="1"/>
  <c r="K2275" i="7" s="1"/>
  <c r="C2412" i="7"/>
  <c r="G2412" i="7" s="1"/>
  <c r="K2412" i="7" s="1"/>
  <c r="C2318" i="7"/>
  <c r="G2318" i="7" s="1"/>
  <c r="K2318" i="7" s="1"/>
  <c r="C2293" i="7"/>
  <c r="G2293" i="7" s="1"/>
  <c r="K2293" i="7" s="1"/>
  <c r="C2557" i="7"/>
  <c r="G2557" i="7" s="1"/>
  <c r="K2557" i="7" s="1"/>
  <c r="C2313" i="7"/>
  <c r="G2313" i="7" s="1"/>
  <c r="K2313" i="7" s="1"/>
  <c r="C2439" i="7"/>
  <c r="G2439" i="7" s="1"/>
  <c r="K2439" i="7" s="1"/>
  <c r="C2379" i="7"/>
  <c r="G2379" i="7" s="1"/>
  <c r="K2379" i="7" s="1"/>
  <c r="C2388" i="7"/>
  <c r="G2388" i="7" s="1"/>
  <c r="K2388" i="7" s="1"/>
  <c r="C2331" i="7"/>
  <c r="G2331" i="7" s="1"/>
  <c r="K2331" i="7" s="1"/>
  <c r="C2428" i="7"/>
  <c r="G2428" i="7" s="1"/>
  <c r="K2428" i="7" s="1"/>
  <c r="C2548" i="7"/>
  <c r="G2548" i="7" s="1"/>
  <c r="K2548" i="7" s="1"/>
  <c r="C2456" i="7"/>
  <c r="G2456" i="7" s="1"/>
  <c r="K2456" i="7" s="1"/>
  <c r="C2229" i="7"/>
  <c r="G2229" i="7" s="1"/>
  <c r="K2229" i="7" s="1"/>
  <c r="C2441" i="7"/>
  <c r="G2441" i="7" s="1"/>
  <c r="K2441" i="7" s="1"/>
  <c r="C2309" i="7"/>
  <c r="G2309" i="7" s="1"/>
  <c r="K2309" i="7" s="1"/>
  <c r="C2437" i="7"/>
  <c r="G2437" i="7" s="1"/>
  <c r="K2437" i="7" s="1"/>
  <c r="C2334" i="7"/>
  <c r="G2334" i="7" s="1"/>
  <c r="K2334" i="7" s="1"/>
  <c r="C2416" i="7"/>
  <c r="G2416" i="7" s="1"/>
  <c r="K2416" i="7" s="1"/>
  <c r="C2540" i="7"/>
  <c r="G2540" i="7" s="1"/>
  <c r="K2540" i="7" s="1"/>
  <c r="C2503" i="7"/>
  <c r="G2503" i="7" s="1"/>
  <c r="K2503" i="7" s="1"/>
  <c r="C2308" i="7"/>
  <c r="G2308" i="7" s="1"/>
  <c r="K2308" i="7" s="1"/>
  <c r="C2512" i="7"/>
  <c r="G2512" i="7" s="1"/>
  <c r="K2512" i="7" s="1"/>
  <c r="C2395" i="7"/>
  <c r="G2395" i="7" s="1"/>
  <c r="K2395" i="7" s="1"/>
  <c r="C2255" i="7"/>
  <c r="G2255" i="7" s="1"/>
  <c r="K2255" i="7" s="1"/>
  <c r="C2407" i="7"/>
  <c r="G2407" i="7" s="1"/>
  <c r="K2407" i="7" s="1"/>
  <c r="C2382" i="7"/>
  <c r="G2382" i="7" s="1"/>
  <c r="K2382" i="7" s="1"/>
  <c r="C2532" i="7"/>
  <c r="G2532" i="7" s="1"/>
  <c r="K2532" i="7" s="1"/>
  <c r="C2409" i="7"/>
  <c r="G2409" i="7" s="1"/>
  <c r="K2409" i="7" s="1"/>
  <c r="C2506" i="7"/>
  <c r="G2506" i="7" s="1"/>
  <c r="K2506" i="7" s="1"/>
  <c r="C2228" i="7"/>
  <c r="G2228" i="7" s="1"/>
  <c r="K2228" i="7" s="1"/>
  <c r="C2315" i="7"/>
  <c r="G2315" i="7" s="1"/>
  <c r="K2315" i="7" s="1"/>
  <c r="C2231" i="7"/>
  <c r="G2231" i="7" s="1"/>
  <c r="K2231" i="7" s="1"/>
  <c r="C2230" i="7"/>
  <c r="G2230" i="7" s="1"/>
  <c r="K2230" i="7" s="1"/>
  <c r="C2399" i="7"/>
  <c r="G2399" i="7" s="1"/>
  <c r="K2399" i="7" s="1"/>
  <c r="C2524" i="7"/>
  <c r="G2524" i="7" s="1"/>
  <c r="K2524" i="7" s="1"/>
  <c r="C2325" i="7"/>
  <c r="G2325" i="7" s="1"/>
  <c r="K2325" i="7" s="1"/>
  <c r="C2370" i="7"/>
  <c r="G2370" i="7" s="1"/>
  <c r="K2370" i="7" s="1"/>
  <c r="C2507" i="7"/>
  <c r="G2507" i="7" s="1"/>
  <c r="K2507" i="7" s="1"/>
  <c r="C2469" i="7"/>
  <c r="G2469" i="7" s="1"/>
  <c r="K2469" i="7" s="1"/>
  <c r="C2365" i="7"/>
  <c r="G2365" i="7" s="1"/>
  <c r="K2365" i="7" s="1"/>
  <c r="C2195" i="7"/>
  <c r="G2195" i="7" s="1"/>
  <c r="K2195" i="7" s="1"/>
  <c r="C2461" i="7"/>
  <c r="G2461" i="7" s="1"/>
  <c r="K2461" i="7" s="1"/>
  <c r="C2558" i="7"/>
  <c r="G2558" i="7" s="1"/>
  <c r="K2558" i="7" s="1"/>
  <c r="C2473" i="7"/>
  <c r="G2473" i="7" s="1"/>
  <c r="K2473" i="7" s="1"/>
  <c r="C2311" i="7"/>
  <c r="G2311" i="7" s="1"/>
  <c r="K2311" i="7" s="1"/>
  <c r="C2385" i="7"/>
  <c r="G2385" i="7" s="1"/>
  <c r="K2385" i="7" s="1"/>
  <c r="C2373" i="7"/>
  <c r="G2373" i="7" s="1"/>
  <c r="K2373" i="7" s="1"/>
  <c r="C2207" i="7"/>
  <c r="G2207" i="7" s="1"/>
  <c r="K2207" i="7" s="1"/>
  <c r="C2376" i="7"/>
  <c r="G2376" i="7" s="1"/>
  <c r="K2376" i="7" s="1"/>
  <c r="C2222" i="7"/>
  <c r="G2222" i="7" s="1"/>
  <c r="K2222" i="7" s="1"/>
  <c r="C2466" i="7"/>
  <c r="G2466" i="7" s="1"/>
  <c r="K2466" i="7" s="1"/>
  <c r="C2447" i="7"/>
  <c r="G2447" i="7" s="1"/>
  <c r="K2447" i="7" s="1"/>
  <c r="C2263" i="7"/>
  <c r="G2263" i="7" s="1"/>
  <c r="K2263" i="7" s="1"/>
  <c r="C2304" i="7"/>
  <c r="G2304" i="7" s="1"/>
  <c r="K2304" i="7" s="1"/>
  <c r="C2369" i="7"/>
  <c r="G2369" i="7" s="1"/>
  <c r="K2369" i="7" s="1"/>
  <c r="C2479" i="7"/>
  <c r="G2479" i="7" s="1"/>
  <c r="K2479" i="7" s="1"/>
  <c r="C2284" i="7"/>
  <c r="G2284" i="7" s="1"/>
  <c r="K2284" i="7" s="1"/>
  <c r="C2375" i="7"/>
  <c r="G2375" i="7" s="1"/>
  <c r="K2375" i="7" s="1"/>
  <c r="C2017" i="7"/>
  <c r="G2017" i="7" s="1"/>
  <c r="K2017" i="7" s="1"/>
  <c r="C2009" i="7"/>
  <c r="G2009" i="7" s="1"/>
  <c r="K2009" i="7" s="1"/>
  <c r="C2001" i="7"/>
  <c r="G2001" i="7" s="1"/>
  <c r="K2001" i="7" s="1"/>
  <c r="C1993" i="7"/>
  <c r="G1993" i="7" s="1"/>
  <c r="K1993" i="7" s="1"/>
  <c r="C2016" i="7"/>
  <c r="G2016" i="7" s="1"/>
  <c r="K2016" i="7" s="1"/>
  <c r="C2008" i="7"/>
  <c r="G2008" i="7" s="1"/>
  <c r="K2008" i="7" s="1"/>
  <c r="C2000" i="7"/>
  <c r="G2000" i="7" s="1"/>
  <c r="K2000" i="7" s="1"/>
  <c r="C1992" i="7"/>
  <c r="G1992" i="7" s="1"/>
  <c r="K1992" i="7" s="1"/>
  <c r="C1984" i="7"/>
  <c r="G1984" i="7" s="1"/>
  <c r="K1984" i="7" s="1"/>
  <c r="C2013" i="7"/>
  <c r="G2013" i="7" s="1"/>
  <c r="K2013" i="7" s="1"/>
  <c r="C2005" i="7"/>
  <c r="G2005" i="7" s="1"/>
  <c r="K2005" i="7" s="1"/>
  <c r="C1997" i="7"/>
  <c r="G1997" i="7" s="1"/>
  <c r="K1997" i="7" s="1"/>
  <c r="C1989" i="7"/>
  <c r="G1989" i="7" s="1"/>
  <c r="K1989" i="7" s="1"/>
  <c r="C2012" i="7"/>
  <c r="G2012" i="7" s="1"/>
  <c r="K2012" i="7" s="1"/>
  <c r="C2004" i="7"/>
  <c r="G2004" i="7" s="1"/>
  <c r="K2004" i="7" s="1"/>
  <c r="C1996" i="7"/>
  <c r="G1996" i="7" s="1"/>
  <c r="K1996" i="7" s="1"/>
  <c r="C2011" i="7"/>
  <c r="G2011" i="7" s="1"/>
  <c r="K2011" i="7" s="1"/>
  <c r="C2010" i="7"/>
  <c r="G2010" i="7" s="1"/>
  <c r="K2010" i="7" s="1"/>
  <c r="C2002" i="7"/>
  <c r="G2002" i="7" s="1"/>
  <c r="K2002" i="7" s="1"/>
  <c r="C1994" i="7"/>
  <c r="G1994" i="7" s="1"/>
  <c r="K1994" i="7" s="1"/>
  <c r="C1986" i="7"/>
  <c r="G1986" i="7" s="1"/>
  <c r="K1986" i="7" s="1"/>
  <c r="C1998" i="7"/>
  <c r="G1998" i="7" s="1"/>
  <c r="K1998" i="7" s="1"/>
  <c r="C1982" i="7"/>
  <c r="G1982" i="7" s="1"/>
  <c r="K1982" i="7" s="1"/>
  <c r="C1974" i="7"/>
  <c r="G1974" i="7" s="1"/>
  <c r="K1974" i="7" s="1"/>
  <c r="C1966" i="7"/>
  <c r="G1966" i="7" s="1"/>
  <c r="K1966" i="7" s="1"/>
  <c r="C1958" i="7"/>
  <c r="G1958" i="7" s="1"/>
  <c r="K1958" i="7" s="1"/>
  <c r="C1950" i="7"/>
  <c r="G1950" i="7" s="1"/>
  <c r="K1950" i="7" s="1"/>
  <c r="C1942" i="7"/>
  <c r="G1942" i="7" s="1"/>
  <c r="K1942" i="7" s="1"/>
  <c r="C1934" i="7"/>
  <c r="G1934" i="7" s="1"/>
  <c r="K1934" i="7" s="1"/>
  <c r="C1926" i="7"/>
  <c r="G1926" i="7" s="1"/>
  <c r="K1926" i="7" s="1"/>
  <c r="C1918" i="7"/>
  <c r="G1918" i="7" s="1"/>
  <c r="K1918" i="7" s="1"/>
  <c r="C1910" i="7"/>
  <c r="G1910" i="7" s="1"/>
  <c r="K1910" i="7" s="1"/>
  <c r="C1902" i="7"/>
  <c r="G1902" i="7" s="1"/>
  <c r="K1902" i="7" s="1"/>
  <c r="C1894" i="7"/>
  <c r="G1894" i="7" s="1"/>
  <c r="K1894" i="7" s="1"/>
  <c r="C1886" i="7"/>
  <c r="G1886" i="7" s="1"/>
  <c r="K1886" i="7" s="1"/>
  <c r="C1878" i="7"/>
  <c r="G1878" i="7" s="1"/>
  <c r="K1878" i="7" s="1"/>
  <c r="C1870" i="7"/>
  <c r="G1870" i="7" s="1"/>
  <c r="K1870" i="7" s="1"/>
  <c r="C1862" i="7"/>
  <c r="G1862" i="7" s="1"/>
  <c r="K1862" i="7" s="1"/>
  <c r="C1854" i="7"/>
  <c r="G1854" i="7" s="1"/>
  <c r="K1854" i="7" s="1"/>
  <c r="C1846" i="7"/>
  <c r="G1846" i="7" s="1"/>
  <c r="K1846" i="7" s="1"/>
  <c r="C1838" i="7"/>
  <c r="G1838" i="7" s="1"/>
  <c r="K1838" i="7" s="1"/>
  <c r="C1830" i="7"/>
  <c r="G1830" i="7" s="1"/>
  <c r="K1830" i="7" s="1"/>
  <c r="C1822" i="7"/>
  <c r="G1822" i="7" s="1"/>
  <c r="K1822" i="7" s="1"/>
  <c r="C1814" i="7"/>
  <c r="G1814" i="7" s="1"/>
  <c r="K1814" i="7" s="1"/>
  <c r="C1806" i="7"/>
  <c r="G1806" i="7" s="1"/>
  <c r="K1806" i="7" s="1"/>
  <c r="C1798" i="7"/>
  <c r="G1798" i="7" s="1"/>
  <c r="K1798" i="7" s="1"/>
  <c r="C1790" i="7"/>
  <c r="G1790" i="7" s="1"/>
  <c r="K1790" i="7" s="1"/>
  <c r="C1782" i="7"/>
  <c r="G1782" i="7" s="1"/>
  <c r="K1782" i="7" s="1"/>
  <c r="C1774" i="7"/>
  <c r="G1774" i="7" s="1"/>
  <c r="K1774" i="7" s="1"/>
  <c r="C1766" i="7"/>
  <c r="G1766" i="7" s="1"/>
  <c r="K1766" i="7" s="1"/>
  <c r="C1995" i="7"/>
  <c r="G1995" i="7" s="1"/>
  <c r="K1995" i="7" s="1"/>
  <c r="C1981" i="7"/>
  <c r="G1981" i="7" s="1"/>
  <c r="K1981" i="7" s="1"/>
  <c r="C1973" i="7"/>
  <c r="G1973" i="7" s="1"/>
  <c r="K1973" i="7" s="1"/>
  <c r="C1965" i="7"/>
  <c r="G1965" i="7" s="1"/>
  <c r="K1965" i="7" s="1"/>
  <c r="C1957" i="7"/>
  <c r="G1957" i="7" s="1"/>
  <c r="K1957" i="7" s="1"/>
  <c r="C1949" i="7"/>
  <c r="G1949" i="7" s="1"/>
  <c r="K1949" i="7" s="1"/>
  <c r="C1941" i="7"/>
  <c r="G1941" i="7" s="1"/>
  <c r="K1941" i="7" s="1"/>
  <c r="C1933" i="7"/>
  <c r="G1933" i="7" s="1"/>
  <c r="K1933" i="7" s="1"/>
  <c r="C1925" i="7"/>
  <c r="G1925" i="7" s="1"/>
  <c r="K1925" i="7" s="1"/>
  <c r="C1917" i="7"/>
  <c r="G1917" i="7" s="1"/>
  <c r="K1917" i="7" s="1"/>
  <c r="C1909" i="7"/>
  <c r="G1909" i="7" s="1"/>
  <c r="K1909" i="7" s="1"/>
  <c r="C1901" i="7"/>
  <c r="G1901" i="7" s="1"/>
  <c r="K1901" i="7" s="1"/>
  <c r="C1893" i="7"/>
  <c r="G1893" i="7" s="1"/>
  <c r="K1893" i="7" s="1"/>
  <c r="C1885" i="7"/>
  <c r="G1885" i="7" s="1"/>
  <c r="K1885" i="7" s="1"/>
  <c r="C1877" i="7"/>
  <c r="G1877" i="7" s="1"/>
  <c r="K1877" i="7" s="1"/>
  <c r="C1869" i="7"/>
  <c r="G1869" i="7" s="1"/>
  <c r="K1869" i="7" s="1"/>
  <c r="C1861" i="7"/>
  <c r="G1861" i="7" s="1"/>
  <c r="K1861" i="7" s="1"/>
  <c r="C1853" i="7"/>
  <c r="G1853" i="7" s="1"/>
  <c r="K1853" i="7" s="1"/>
  <c r="C1845" i="7"/>
  <c r="G1845" i="7" s="1"/>
  <c r="K1845" i="7" s="1"/>
  <c r="C1837" i="7"/>
  <c r="G1837" i="7" s="1"/>
  <c r="K1837" i="7" s="1"/>
  <c r="C1829" i="7"/>
  <c r="G1829" i="7" s="1"/>
  <c r="K1829" i="7" s="1"/>
  <c r="C1821" i="7"/>
  <c r="G1821" i="7" s="1"/>
  <c r="K1821" i="7" s="1"/>
  <c r="C1813" i="7"/>
  <c r="G1813" i="7" s="1"/>
  <c r="K1813" i="7" s="1"/>
  <c r="C1805" i="7"/>
  <c r="G1805" i="7" s="1"/>
  <c r="K1805" i="7" s="1"/>
  <c r="C1797" i="7"/>
  <c r="G1797" i="7" s="1"/>
  <c r="K1797" i="7" s="1"/>
  <c r="C1789" i="7"/>
  <c r="G1789" i="7" s="1"/>
  <c r="K1789" i="7" s="1"/>
  <c r="C1781" i="7"/>
  <c r="G1781" i="7" s="1"/>
  <c r="K1781" i="7" s="1"/>
  <c r="C1773" i="7"/>
  <c r="G1773" i="7" s="1"/>
  <c r="K1773" i="7" s="1"/>
  <c r="C2015" i="7"/>
  <c r="G2015" i="7" s="1"/>
  <c r="K2015" i="7" s="1"/>
  <c r="C1991" i="7"/>
  <c r="G1991" i="7" s="1"/>
  <c r="K1991" i="7" s="1"/>
  <c r="C1980" i="7"/>
  <c r="G1980" i="7" s="1"/>
  <c r="K1980" i="7" s="1"/>
  <c r="C1972" i="7"/>
  <c r="G1972" i="7" s="1"/>
  <c r="K1972" i="7" s="1"/>
  <c r="C1964" i="7"/>
  <c r="G1964" i="7" s="1"/>
  <c r="K1964" i="7" s="1"/>
  <c r="C1956" i="7"/>
  <c r="G1956" i="7" s="1"/>
  <c r="K1956" i="7" s="1"/>
  <c r="C1948" i="7"/>
  <c r="G1948" i="7" s="1"/>
  <c r="K1948" i="7" s="1"/>
  <c r="C1940" i="7"/>
  <c r="G1940" i="7" s="1"/>
  <c r="K1940" i="7" s="1"/>
  <c r="C1932" i="7"/>
  <c r="G1932" i="7" s="1"/>
  <c r="K1932" i="7" s="1"/>
  <c r="C1924" i="7"/>
  <c r="G1924" i="7" s="1"/>
  <c r="K1924" i="7" s="1"/>
  <c r="C1916" i="7"/>
  <c r="G1916" i="7" s="1"/>
  <c r="K1916" i="7" s="1"/>
  <c r="C1908" i="7"/>
  <c r="G1908" i="7" s="1"/>
  <c r="K1908" i="7" s="1"/>
  <c r="C1900" i="7"/>
  <c r="G1900" i="7" s="1"/>
  <c r="K1900" i="7" s="1"/>
  <c r="C1892" i="7"/>
  <c r="G1892" i="7" s="1"/>
  <c r="K1892" i="7" s="1"/>
  <c r="C1884" i="7"/>
  <c r="G1884" i="7" s="1"/>
  <c r="K1884" i="7" s="1"/>
  <c r="C1876" i="7"/>
  <c r="G1876" i="7" s="1"/>
  <c r="K1876" i="7" s="1"/>
  <c r="C1868" i="7"/>
  <c r="G1868" i="7" s="1"/>
  <c r="K1868" i="7" s="1"/>
  <c r="C1860" i="7"/>
  <c r="G1860" i="7" s="1"/>
  <c r="K1860" i="7" s="1"/>
  <c r="C1852" i="7"/>
  <c r="G1852" i="7" s="1"/>
  <c r="K1852" i="7" s="1"/>
  <c r="C1844" i="7"/>
  <c r="G1844" i="7" s="1"/>
  <c r="K1844" i="7" s="1"/>
  <c r="C1836" i="7"/>
  <c r="G1836" i="7" s="1"/>
  <c r="K1836" i="7" s="1"/>
  <c r="C1828" i="7"/>
  <c r="G1828" i="7" s="1"/>
  <c r="K1828" i="7" s="1"/>
  <c r="C1820" i="7"/>
  <c r="G1820" i="7" s="1"/>
  <c r="K1820" i="7" s="1"/>
  <c r="C1812" i="7"/>
  <c r="G1812" i="7" s="1"/>
  <c r="K1812" i="7" s="1"/>
  <c r="C1804" i="7"/>
  <c r="G1804" i="7" s="1"/>
  <c r="K1804" i="7" s="1"/>
  <c r="C1796" i="7"/>
  <c r="G1796" i="7" s="1"/>
  <c r="K1796" i="7" s="1"/>
  <c r="C1788" i="7"/>
  <c r="G1788" i="7" s="1"/>
  <c r="K1788" i="7" s="1"/>
  <c r="C1780" i="7"/>
  <c r="G1780" i="7" s="1"/>
  <c r="K1780" i="7" s="1"/>
  <c r="C1772" i="7"/>
  <c r="G1772" i="7" s="1"/>
  <c r="K1772" i="7" s="1"/>
  <c r="C2007" i="7"/>
  <c r="G2007" i="7" s="1"/>
  <c r="K2007" i="7" s="1"/>
  <c r="C1988" i="7"/>
  <c r="G1988" i="7" s="1"/>
  <c r="K1988" i="7" s="1"/>
  <c r="C1978" i="7"/>
  <c r="G1978" i="7" s="1"/>
  <c r="K1978" i="7" s="1"/>
  <c r="C1970" i="7"/>
  <c r="G1970" i="7" s="1"/>
  <c r="K1970" i="7" s="1"/>
  <c r="C1962" i="7"/>
  <c r="G1962" i="7" s="1"/>
  <c r="K1962" i="7" s="1"/>
  <c r="C1954" i="7"/>
  <c r="G1954" i="7" s="1"/>
  <c r="K1954" i="7" s="1"/>
  <c r="C1946" i="7"/>
  <c r="G1946" i="7" s="1"/>
  <c r="K1946" i="7" s="1"/>
  <c r="C1938" i="7"/>
  <c r="G1938" i="7" s="1"/>
  <c r="K1938" i="7" s="1"/>
  <c r="C1930" i="7"/>
  <c r="G1930" i="7" s="1"/>
  <c r="K1930" i="7" s="1"/>
  <c r="C1922" i="7"/>
  <c r="G1922" i="7" s="1"/>
  <c r="K1922" i="7" s="1"/>
  <c r="C1914" i="7"/>
  <c r="G1914" i="7" s="1"/>
  <c r="K1914" i="7" s="1"/>
  <c r="C1906" i="7"/>
  <c r="G1906" i="7" s="1"/>
  <c r="K1906" i="7" s="1"/>
  <c r="C1898" i="7"/>
  <c r="G1898" i="7" s="1"/>
  <c r="K1898" i="7" s="1"/>
  <c r="C1890" i="7"/>
  <c r="G1890" i="7" s="1"/>
  <c r="K1890" i="7" s="1"/>
  <c r="C1882" i="7"/>
  <c r="G1882" i="7" s="1"/>
  <c r="K1882" i="7" s="1"/>
  <c r="C1874" i="7"/>
  <c r="G1874" i="7" s="1"/>
  <c r="K1874" i="7" s="1"/>
  <c r="C1866" i="7"/>
  <c r="G1866" i="7" s="1"/>
  <c r="K1866" i="7" s="1"/>
  <c r="C1858" i="7"/>
  <c r="G1858" i="7" s="1"/>
  <c r="K1858" i="7" s="1"/>
  <c r="C1850" i="7"/>
  <c r="G1850" i="7" s="1"/>
  <c r="K1850" i="7" s="1"/>
  <c r="C1842" i="7"/>
  <c r="G1842" i="7" s="1"/>
  <c r="K1842" i="7" s="1"/>
  <c r="C1834" i="7"/>
  <c r="G1834" i="7" s="1"/>
  <c r="K1834" i="7" s="1"/>
  <c r="C2006" i="7"/>
  <c r="G2006" i="7" s="1"/>
  <c r="K2006" i="7" s="1"/>
  <c r="C1987" i="7"/>
  <c r="G1987" i="7" s="1"/>
  <c r="K1987" i="7" s="1"/>
  <c r="C1977" i="7"/>
  <c r="G1977" i="7" s="1"/>
  <c r="K1977" i="7" s="1"/>
  <c r="C1969" i="7"/>
  <c r="G1969" i="7" s="1"/>
  <c r="K1969" i="7" s="1"/>
  <c r="C1961" i="7"/>
  <c r="G1961" i="7" s="1"/>
  <c r="K1961" i="7" s="1"/>
  <c r="C1953" i="7"/>
  <c r="G1953" i="7" s="1"/>
  <c r="K1953" i="7" s="1"/>
  <c r="C1945" i="7"/>
  <c r="G1945" i="7" s="1"/>
  <c r="K1945" i="7" s="1"/>
  <c r="C1937" i="7"/>
  <c r="G1937" i="7" s="1"/>
  <c r="K1937" i="7" s="1"/>
  <c r="C1929" i="7"/>
  <c r="G1929" i="7" s="1"/>
  <c r="K1929" i="7" s="1"/>
  <c r="C1921" i="7"/>
  <c r="G1921" i="7" s="1"/>
  <c r="K1921" i="7" s="1"/>
  <c r="C1913" i="7"/>
  <c r="G1913" i="7" s="1"/>
  <c r="K1913" i="7" s="1"/>
  <c r="C1905" i="7"/>
  <c r="G1905" i="7" s="1"/>
  <c r="K1905" i="7" s="1"/>
  <c r="C1897" i="7"/>
  <c r="G1897" i="7" s="1"/>
  <c r="K1897" i="7" s="1"/>
  <c r="C1889" i="7"/>
  <c r="G1889" i="7" s="1"/>
  <c r="K1889" i="7" s="1"/>
  <c r="C1881" i="7"/>
  <c r="G1881" i="7" s="1"/>
  <c r="K1881" i="7" s="1"/>
  <c r="C1873" i="7"/>
  <c r="G1873" i="7" s="1"/>
  <c r="K1873" i="7" s="1"/>
  <c r="C1865" i="7"/>
  <c r="G1865" i="7" s="1"/>
  <c r="K1865" i="7" s="1"/>
  <c r="C1857" i="7"/>
  <c r="G1857" i="7" s="1"/>
  <c r="K1857" i="7" s="1"/>
  <c r="C1849" i="7"/>
  <c r="G1849" i="7" s="1"/>
  <c r="K1849" i="7" s="1"/>
  <c r="C1841" i="7"/>
  <c r="G1841" i="7" s="1"/>
  <c r="K1841" i="7" s="1"/>
  <c r="C1833" i="7"/>
  <c r="G1833" i="7" s="1"/>
  <c r="K1833" i="7" s="1"/>
  <c r="C2003" i="7"/>
  <c r="G2003" i="7" s="1"/>
  <c r="K2003" i="7" s="1"/>
  <c r="C1985" i="7"/>
  <c r="G1985" i="7" s="1"/>
  <c r="K1985" i="7" s="1"/>
  <c r="C1976" i="7"/>
  <c r="G1976" i="7" s="1"/>
  <c r="K1976" i="7" s="1"/>
  <c r="C1968" i="7"/>
  <c r="G1968" i="7" s="1"/>
  <c r="K1968" i="7" s="1"/>
  <c r="C1960" i="7"/>
  <c r="G1960" i="7" s="1"/>
  <c r="K1960" i="7" s="1"/>
  <c r="C1952" i="7"/>
  <c r="G1952" i="7" s="1"/>
  <c r="K1952" i="7" s="1"/>
  <c r="C1944" i="7"/>
  <c r="G1944" i="7" s="1"/>
  <c r="K1944" i="7" s="1"/>
  <c r="C1936" i="7"/>
  <c r="G1936" i="7" s="1"/>
  <c r="K1936" i="7" s="1"/>
  <c r="C1928" i="7"/>
  <c r="G1928" i="7" s="1"/>
  <c r="K1928" i="7" s="1"/>
  <c r="C1920" i="7"/>
  <c r="G1920" i="7" s="1"/>
  <c r="K1920" i="7" s="1"/>
  <c r="C1912" i="7"/>
  <c r="G1912" i="7" s="1"/>
  <c r="K1912" i="7" s="1"/>
  <c r="C1904" i="7"/>
  <c r="G1904" i="7" s="1"/>
  <c r="K1904" i="7" s="1"/>
  <c r="C1896" i="7"/>
  <c r="G1896" i="7" s="1"/>
  <c r="K1896" i="7" s="1"/>
  <c r="C1888" i="7"/>
  <c r="G1888" i="7" s="1"/>
  <c r="K1888" i="7" s="1"/>
  <c r="C1880" i="7"/>
  <c r="G1880" i="7" s="1"/>
  <c r="K1880" i="7" s="1"/>
  <c r="C1872" i="7"/>
  <c r="G1872" i="7" s="1"/>
  <c r="K1872" i="7" s="1"/>
  <c r="C1864" i="7"/>
  <c r="G1864" i="7" s="1"/>
  <c r="K1864" i="7" s="1"/>
  <c r="C1856" i="7"/>
  <c r="G1856" i="7" s="1"/>
  <c r="K1856" i="7" s="1"/>
  <c r="C1848" i="7"/>
  <c r="G1848" i="7" s="1"/>
  <c r="K1848" i="7" s="1"/>
  <c r="C1840" i="7"/>
  <c r="G1840" i="7" s="1"/>
  <c r="K1840" i="7" s="1"/>
  <c r="C1832" i="7"/>
  <c r="G1832" i="7" s="1"/>
  <c r="K1832" i="7" s="1"/>
  <c r="C1824" i="7"/>
  <c r="G1824" i="7" s="1"/>
  <c r="K1824" i="7" s="1"/>
  <c r="C1816" i="7"/>
  <c r="G1816" i="7" s="1"/>
  <c r="K1816" i="7" s="1"/>
  <c r="C1808" i="7"/>
  <c r="G1808" i="7" s="1"/>
  <c r="K1808" i="7" s="1"/>
  <c r="C1800" i="7"/>
  <c r="G1800" i="7" s="1"/>
  <c r="K1800" i="7" s="1"/>
  <c r="C1792" i="7"/>
  <c r="G1792" i="7" s="1"/>
  <c r="K1792" i="7" s="1"/>
  <c r="C1784" i="7"/>
  <c r="G1784" i="7" s="1"/>
  <c r="K1784" i="7" s="1"/>
  <c r="C2014" i="7"/>
  <c r="G2014" i="7" s="1"/>
  <c r="K2014" i="7" s="1"/>
  <c r="C1963" i="7"/>
  <c r="G1963" i="7" s="1"/>
  <c r="K1963" i="7" s="1"/>
  <c r="C1931" i="7"/>
  <c r="G1931" i="7" s="1"/>
  <c r="K1931" i="7" s="1"/>
  <c r="C1899" i="7"/>
  <c r="G1899" i="7" s="1"/>
  <c r="K1899" i="7" s="1"/>
  <c r="C1867" i="7"/>
  <c r="G1867" i="7" s="1"/>
  <c r="K1867" i="7" s="1"/>
  <c r="C1835" i="7"/>
  <c r="G1835" i="7" s="1"/>
  <c r="K1835" i="7" s="1"/>
  <c r="C1817" i="7"/>
  <c r="G1817" i="7" s="1"/>
  <c r="K1817" i="7" s="1"/>
  <c r="C1801" i="7"/>
  <c r="G1801" i="7" s="1"/>
  <c r="K1801" i="7" s="1"/>
  <c r="C1785" i="7"/>
  <c r="G1785" i="7" s="1"/>
  <c r="K1785" i="7" s="1"/>
  <c r="C1770" i="7"/>
  <c r="G1770" i="7" s="1"/>
  <c r="K1770" i="7" s="1"/>
  <c r="C1999" i="7"/>
  <c r="G1999" i="7" s="1"/>
  <c r="K1999" i="7" s="1"/>
  <c r="C1959" i="7"/>
  <c r="G1959" i="7" s="1"/>
  <c r="K1959" i="7" s="1"/>
  <c r="C1927" i="7"/>
  <c r="G1927" i="7" s="1"/>
  <c r="K1927" i="7" s="1"/>
  <c r="C1895" i="7"/>
  <c r="G1895" i="7" s="1"/>
  <c r="K1895" i="7" s="1"/>
  <c r="C1863" i="7"/>
  <c r="G1863" i="7" s="1"/>
  <c r="K1863" i="7" s="1"/>
  <c r="C1831" i="7"/>
  <c r="G1831" i="7" s="1"/>
  <c r="K1831" i="7" s="1"/>
  <c r="C1815" i="7"/>
  <c r="G1815" i="7" s="1"/>
  <c r="K1815" i="7" s="1"/>
  <c r="C1799" i="7"/>
  <c r="G1799" i="7" s="1"/>
  <c r="K1799" i="7" s="1"/>
  <c r="C1783" i="7"/>
  <c r="G1783" i="7" s="1"/>
  <c r="K1783" i="7" s="1"/>
  <c r="C1769" i="7"/>
  <c r="G1769" i="7" s="1"/>
  <c r="K1769" i="7" s="1"/>
  <c r="C1990" i="7"/>
  <c r="G1990" i="7" s="1"/>
  <c r="K1990" i="7" s="1"/>
  <c r="C1955" i="7"/>
  <c r="G1955" i="7" s="1"/>
  <c r="K1955" i="7" s="1"/>
  <c r="C1923" i="7"/>
  <c r="G1923" i="7" s="1"/>
  <c r="K1923" i="7" s="1"/>
  <c r="C1891" i="7"/>
  <c r="G1891" i="7" s="1"/>
  <c r="K1891" i="7" s="1"/>
  <c r="C1859" i="7"/>
  <c r="G1859" i="7" s="1"/>
  <c r="K1859" i="7" s="1"/>
  <c r="C1827" i="7"/>
  <c r="G1827" i="7" s="1"/>
  <c r="K1827" i="7" s="1"/>
  <c r="C1811" i="7"/>
  <c r="G1811" i="7" s="1"/>
  <c r="K1811" i="7" s="1"/>
  <c r="C1795" i="7"/>
  <c r="G1795" i="7" s="1"/>
  <c r="K1795" i="7" s="1"/>
  <c r="C1779" i="7"/>
  <c r="G1779" i="7" s="1"/>
  <c r="K1779" i="7" s="1"/>
  <c r="C1768" i="7"/>
  <c r="G1768" i="7" s="1"/>
  <c r="K1768" i="7" s="1"/>
  <c r="C1979" i="7"/>
  <c r="G1979" i="7" s="1"/>
  <c r="K1979" i="7" s="1"/>
  <c r="C1947" i="7"/>
  <c r="G1947" i="7" s="1"/>
  <c r="K1947" i="7" s="1"/>
  <c r="C1915" i="7"/>
  <c r="G1915" i="7" s="1"/>
  <c r="K1915" i="7" s="1"/>
  <c r="C1883" i="7"/>
  <c r="G1883" i="7" s="1"/>
  <c r="K1883" i="7" s="1"/>
  <c r="C1851" i="7"/>
  <c r="G1851" i="7" s="1"/>
  <c r="K1851" i="7" s="1"/>
  <c r="C1825" i="7"/>
  <c r="G1825" i="7" s="1"/>
  <c r="K1825" i="7" s="1"/>
  <c r="C1809" i="7"/>
  <c r="G1809" i="7" s="1"/>
  <c r="K1809" i="7" s="1"/>
  <c r="C1793" i="7"/>
  <c r="G1793" i="7" s="1"/>
  <c r="K1793" i="7" s="1"/>
  <c r="C1777" i="7"/>
  <c r="G1777" i="7" s="1"/>
  <c r="K1777" i="7" s="1"/>
  <c r="C1975" i="7"/>
  <c r="G1975" i="7" s="1"/>
  <c r="K1975" i="7" s="1"/>
  <c r="C1943" i="7"/>
  <c r="G1943" i="7" s="1"/>
  <c r="K1943" i="7" s="1"/>
  <c r="C1911" i="7"/>
  <c r="G1911" i="7" s="1"/>
  <c r="K1911" i="7" s="1"/>
  <c r="C1879" i="7"/>
  <c r="G1879" i="7" s="1"/>
  <c r="K1879" i="7" s="1"/>
  <c r="C1847" i="7"/>
  <c r="G1847" i="7" s="1"/>
  <c r="K1847" i="7" s="1"/>
  <c r="C1823" i="7"/>
  <c r="G1823" i="7" s="1"/>
  <c r="K1823" i="7" s="1"/>
  <c r="C1807" i="7"/>
  <c r="G1807" i="7" s="1"/>
  <c r="K1807" i="7" s="1"/>
  <c r="C1791" i="7"/>
  <c r="G1791" i="7" s="1"/>
  <c r="K1791" i="7" s="1"/>
  <c r="C1776" i="7"/>
  <c r="G1776" i="7" s="1"/>
  <c r="K1776" i="7" s="1"/>
  <c r="C1971" i="7"/>
  <c r="G1971" i="7" s="1"/>
  <c r="K1971" i="7" s="1"/>
  <c r="C1939" i="7"/>
  <c r="G1939" i="7" s="1"/>
  <c r="K1939" i="7" s="1"/>
  <c r="C1907" i="7"/>
  <c r="G1907" i="7" s="1"/>
  <c r="K1907" i="7" s="1"/>
  <c r="C1875" i="7"/>
  <c r="G1875" i="7" s="1"/>
  <c r="K1875" i="7" s="1"/>
  <c r="C1843" i="7"/>
  <c r="G1843" i="7" s="1"/>
  <c r="K1843" i="7" s="1"/>
  <c r="C1819" i="7"/>
  <c r="G1819" i="7" s="1"/>
  <c r="K1819" i="7" s="1"/>
  <c r="C1803" i="7"/>
  <c r="G1803" i="7" s="1"/>
  <c r="K1803" i="7" s="1"/>
  <c r="C1787" i="7"/>
  <c r="G1787" i="7" s="1"/>
  <c r="K1787" i="7" s="1"/>
  <c r="C1775" i="7"/>
  <c r="G1775" i="7" s="1"/>
  <c r="K1775" i="7" s="1"/>
  <c r="C1887" i="7"/>
  <c r="G1887" i="7" s="1"/>
  <c r="K1887" i="7" s="1"/>
  <c r="C1794" i="7"/>
  <c r="G1794" i="7" s="1"/>
  <c r="K1794" i="7" s="1"/>
  <c r="C1871" i="7"/>
  <c r="G1871" i="7" s="1"/>
  <c r="K1871" i="7" s="1"/>
  <c r="C1786" i="7"/>
  <c r="G1786" i="7" s="1"/>
  <c r="K1786" i="7" s="1"/>
  <c r="C1983" i="7"/>
  <c r="G1983" i="7" s="1"/>
  <c r="K1983" i="7" s="1"/>
  <c r="C1855" i="7"/>
  <c r="G1855" i="7" s="1"/>
  <c r="K1855" i="7" s="1"/>
  <c r="C1778" i="7"/>
  <c r="G1778" i="7" s="1"/>
  <c r="K1778" i="7" s="1"/>
  <c r="C1951" i="7"/>
  <c r="G1951" i="7" s="1"/>
  <c r="K1951" i="7" s="1"/>
  <c r="C1826" i="7"/>
  <c r="G1826" i="7" s="1"/>
  <c r="K1826" i="7" s="1"/>
  <c r="C1767" i="7"/>
  <c r="G1767" i="7" s="1"/>
  <c r="K1767" i="7" s="1"/>
  <c r="C1935" i="7"/>
  <c r="G1935" i="7" s="1"/>
  <c r="K1935" i="7" s="1"/>
  <c r="C1818" i="7"/>
  <c r="G1818" i="7" s="1"/>
  <c r="K1818" i="7" s="1"/>
  <c r="C1919" i="7"/>
  <c r="G1919" i="7" s="1"/>
  <c r="K1919" i="7" s="1"/>
  <c r="C1810" i="7"/>
  <c r="G1810" i="7" s="1"/>
  <c r="K1810" i="7" s="1"/>
  <c r="C1967" i="7"/>
  <c r="G1967" i="7" s="1"/>
  <c r="K1967" i="7" s="1"/>
  <c r="C1903" i="7"/>
  <c r="G1903" i="7" s="1"/>
  <c r="K1903" i="7" s="1"/>
  <c r="C1839" i="7"/>
  <c r="G1839" i="7" s="1"/>
  <c r="K1839" i="7" s="1"/>
  <c r="C1802" i="7"/>
  <c r="G1802" i="7" s="1"/>
  <c r="K1802" i="7" s="1"/>
  <c r="C1771" i="7"/>
  <c r="G1771" i="7" s="1"/>
  <c r="K1771" i="7" s="1"/>
  <c r="R6" i="7" l="1"/>
  <c r="V6" i="7" s="1"/>
  <c r="R7" i="7"/>
  <c r="V8" i="7" s="1"/>
  <c r="R9" i="7"/>
  <c r="V9" i="7" s="1"/>
  <c r="T11" i="6" l="1"/>
  <c r="P11" i="6"/>
  <c r="R11" i="6" s="1"/>
  <c r="U11" i="6"/>
  <c r="W11" i="6" s="1"/>
  <c r="Y11" i="6" s="1"/>
  <c r="Q11" i="6"/>
  <c r="S11" i="6" s="1"/>
  <c r="V7" i="7"/>
  <c r="AA11" i="6" l="1"/>
  <c r="AC11" i="6" s="1"/>
  <c r="AD11" i="6" s="1"/>
  <c r="V11" i="6"/>
  <c r="X11" i="6"/>
  <c r="Z11" i="6" s="1"/>
  <c r="AB11" i="6" s="1"/>
  <c r="AE11" i="6" s="1"/>
  <c r="AG11" i="6" s="1"/>
  <c r="C2" i="7"/>
  <c r="Q12" i="6" l="1"/>
  <c r="S12" i="6" s="1"/>
  <c r="AI11" i="6"/>
  <c r="U12" i="6" s="1"/>
  <c r="W12" i="6" s="1"/>
  <c r="Y12" i="6" s="1"/>
  <c r="AA12" i="6" s="1"/>
  <c r="AC12" i="6" s="1"/>
  <c r="AD12" i="6" s="1"/>
  <c r="AF11" i="6"/>
  <c r="L2557" i="7"/>
  <c r="L2553" i="7"/>
  <c r="L2552" i="7"/>
  <c r="L2551" i="7"/>
  <c r="L2550" i="7"/>
  <c r="L2549" i="7"/>
  <c r="L2548" i="7"/>
  <c r="L2547" i="7"/>
  <c r="L2546" i="7"/>
  <c r="L2545" i="7"/>
  <c r="L2544" i="7"/>
  <c r="L2543" i="7"/>
  <c r="L2542" i="7"/>
  <c r="L2541" i="7"/>
  <c r="L2540" i="7"/>
  <c r="L2539" i="7"/>
  <c r="L2538" i="7"/>
  <c r="L2537" i="7"/>
  <c r="L2536" i="7"/>
  <c r="L2535" i="7"/>
  <c r="L2534" i="7"/>
  <c r="L2533" i="7"/>
  <c r="L2532" i="7"/>
  <c r="L2531" i="7"/>
  <c r="L2530" i="7"/>
  <c r="L2529" i="7"/>
  <c r="L2528" i="7"/>
  <c r="L2527" i="7"/>
  <c r="L2526" i="7"/>
  <c r="L2525" i="7"/>
  <c r="L2524" i="7"/>
  <c r="L2523" i="7"/>
  <c r="L2522" i="7"/>
  <c r="L2521" i="7"/>
  <c r="L2520" i="7"/>
  <c r="L2519" i="7"/>
  <c r="L2518" i="7"/>
  <c r="L2517" i="7"/>
  <c r="L2516" i="7"/>
  <c r="L2515" i="7"/>
  <c r="L2514" i="7"/>
  <c r="L2513" i="7"/>
  <c r="L2512" i="7"/>
  <c r="L2511" i="7"/>
  <c r="L2510" i="7"/>
  <c r="L2509" i="7"/>
  <c r="L2508" i="7"/>
  <c r="L2507" i="7"/>
  <c r="L2506" i="7"/>
  <c r="L2505" i="7"/>
  <c r="L2504" i="7"/>
  <c r="L2503" i="7"/>
  <c r="L2502" i="7"/>
  <c r="L2501" i="7"/>
  <c r="L2500" i="7"/>
  <c r="L2499" i="7"/>
  <c r="L2498" i="7"/>
  <c r="L2497" i="7"/>
  <c r="L2496" i="7"/>
  <c r="L2495" i="7"/>
  <c r="L2494" i="7"/>
  <c r="L2493" i="7"/>
  <c r="L2492" i="7"/>
  <c r="L2491" i="7"/>
  <c r="L2486" i="7"/>
  <c r="L2481" i="7"/>
  <c r="L2477" i="7"/>
  <c r="L2555" i="7"/>
  <c r="L2472" i="7"/>
  <c r="L2464" i="7"/>
  <c r="L2461" i="7"/>
  <c r="L2444" i="7"/>
  <c r="L2439" i="7"/>
  <c r="L2435" i="7"/>
  <c r="L2428" i="7"/>
  <c r="L2425" i="7"/>
  <c r="L2421" i="7"/>
  <c r="L2410" i="7"/>
  <c r="L2402" i="7"/>
  <c r="L2398" i="7"/>
  <c r="L2395" i="7"/>
  <c r="L2392" i="7"/>
  <c r="L2380" i="7"/>
  <c r="L2376" i="7"/>
  <c r="L2364" i="7"/>
  <c r="L2352" i="7"/>
  <c r="L2349" i="7"/>
  <c r="L2333" i="7"/>
  <c r="L2330" i="7"/>
  <c r="L2314" i="7"/>
  <c r="L2311" i="7"/>
  <c r="L2303" i="7"/>
  <c r="L2558" i="7"/>
  <c r="L2488" i="7"/>
  <c r="L2485" i="7"/>
  <c r="L2470" i="7"/>
  <c r="L2466" i="7"/>
  <c r="L2458" i="7"/>
  <c r="L2440" i="7"/>
  <c r="L2436" i="7"/>
  <c r="L2556" i="7"/>
  <c r="L2474" i="7"/>
  <c r="L2467" i="7"/>
  <c r="L2462" i="7"/>
  <c r="L2455" i="7"/>
  <c r="L2452" i="7"/>
  <c r="L2448" i="7"/>
  <c r="L2445" i="7"/>
  <c r="L2441" i="7"/>
  <c r="L2437" i="7"/>
  <c r="L2433" i="7"/>
  <c r="L2422" i="7"/>
  <c r="L2419" i="7"/>
  <c r="L2403" i="7"/>
  <c r="L2400" i="7"/>
  <c r="L2396" i="7"/>
  <c r="L2393" i="7"/>
  <c r="L2389" i="7"/>
  <c r="L2378" i="7"/>
  <c r="L2373" i="7"/>
  <c r="L2362" i="7"/>
  <c r="L2346" i="7"/>
  <c r="L2343" i="7"/>
  <c r="L2335" i="7"/>
  <c r="L2312" i="7"/>
  <c r="L2490" i="7"/>
  <c r="L2468" i="7"/>
  <c r="L2463" i="7"/>
  <c r="L2459" i="7"/>
  <c r="L2450" i="7"/>
  <c r="L2479" i="7"/>
  <c r="L2475" i="7"/>
  <c r="L2457" i="7"/>
  <c r="L2434" i="7"/>
  <c r="L2432" i="7"/>
  <c r="L2415" i="7"/>
  <c r="L2397" i="7"/>
  <c r="L2387" i="7"/>
  <c r="L2382" i="7"/>
  <c r="L2353" i="7"/>
  <c r="L2348" i="7"/>
  <c r="L2307" i="7"/>
  <c r="L2299" i="7"/>
  <c r="L2288" i="7"/>
  <c r="L2285" i="7"/>
  <c r="L2269" i="7"/>
  <c r="L2266" i="7"/>
  <c r="L2250" i="7"/>
  <c r="L2247" i="7"/>
  <c r="L2239" i="7"/>
  <c r="L2216" i="7"/>
  <c r="L2200" i="7"/>
  <c r="L2185" i="7"/>
  <c r="L2182" i="7"/>
  <c r="L2484" i="7"/>
  <c r="L2446" i="7"/>
  <c r="L2430" i="7"/>
  <c r="L2423" i="7"/>
  <c r="L2420" i="7"/>
  <c r="L2405" i="7"/>
  <c r="L2385" i="7"/>
  <c r="L2377" i="7"/>
  <c r="L2374" i="7"/>
  <c r="L2371" i="7"/>
  <c r="L2366" i="7"/>
  <c r="L2358" i="7"/>
  <c r="L2351" i="7"/>
  <c r="L2341" i="7"/>
  <c r="L2336" i="7"/>
  <c r="L2325" i="7"/>
  <c r="L2320" i="7"/>
  <c r="L2315" i="7"/>
  <c r="L2305" i="7"/>
  <c r="L2296" i="7"/>
  <c r="L2281" i="7"/>
  <c r="L2278" i="7"/>
  <c r="L2258" i="7"/>
  <c r="L2240" i="7"/>
  <c r="L2231" i="7"/>
  <c r="L2228" i="7"/>
  <c r="L2220" i="7"/>
  <c r="L2213" i="7"/>
  <c r="L2210" i="7"/>
  <c r="L2201" i="7"/>
  <c r="L2197" i="7"/>
  <c r="L2193" i="7"/>
  <c r="S7" i="7" s="1"/>
  <c r="L2190" i="7"/>
  <c r="L2179" i="7"/>
  <c r="L2174" i="7"/>
  <c r="L2171" i="7"/>
  <c r="L2166" i="7"/>
  <c r="L2163" i="7"/>
  <c r="L2159" i="7"/>
  <c r="L2155" i="7"/>
  <c r="L2559" i="7"/>
  <c r="L2483" i="7"/>
  <c r="L2454" i="7"/>
  <c r="L2449" i="7"/>
  <c r="L2447" i="7"/>
  <c r="L2438" i="7"/>
  <c r="L2429" i="7"/>
  <c r="L2427" i="7"/>
  <c r="L2406" i="7"/>
  <c r="L2394" i="7"/>
  <c r="L2375" i="7"/>
  <c r="L2360" i="7"/>
  <c r="L2354" i="7"/>
  <c r="L2344" i="7"/>
  <c r="L2342" i="7"/>
  <c r="L2340" i="7"/>
  <c r="L2338" i="7"/>
  <c r="L2327" i="7"/>
  <c r="L2319" i="7"/>
  <c r="L2317" i="7"/>
  <c r="L2309" i="7"/>
  <c r="L2291" i="7"/>
  <c r="L2276" i="7"/>
  <c r="L2274" i="7"/>
  <c r="L2268" i="7"/>
  <c r="L2253" i="7"/>
  <c r="L2245" i="7"/>
  <c r="L2237" i="7"/>
  <c r="L2235" i="7"/>
  <c r="L2229" i="7"/>
  <c r="L2224" i="7"/>
  <c r="L2211" i="7"/>
  <c r="L2147" i="7"/>
  <c r="L2144" i="7"/>
  <c r="L2129" i="7"/>
  <c r="L2124" i="7"/>
  <c r="L2108" i="7"/>
  <c r="L2100" i="7"/>
  <c r="L2487" i="7"/>
  <c r="L2465" i="7"/>
  <c r="L2456" i="7"/>
  <c r="L2451" i="7"/>
  <c r="L2442" i="7"/>
  <c r="L2431" i="7"/>
  <c r="L2404" i="7"/>
  <c r="L2369" i="7"/>
  <c r="L2321" i="7"/>
  <c r="L2313" i="7"/>
  <c r="L2279" i="7"/>
  <c r="L2271" i="7"/>
  <c r="L2263" i="7"/>
  <c r="L2248" i="7"/>
  <c r="L2243" i="7"/>
  <c r="L2232" i="7"/>
  <c r="L2227" i="7"/>
  <c r="L2219" i="7"/>
  <c r="L2214" i="7"/>
  <c r="L2209" i="7"/>
  <c r="L2203" i="7"/>
  <c r="L2195" i="7"/>
  <c r="L2192" i="7"/>
  <c r="L2184" i="7"/>
  <c r="L2177" i="7"/>
  <c r="L2168" i="7"/>
  <c r="L2157" i="7"/>
  <c r="L2151" i="7"/>
  <c r="L2137" i="7"/>
  <c r="L2132" i="7"/>
  <c r="L2117" i="7"/>
  <c r="L2114" i="7"/>
  <c r="L2109" i="7"/>
  <c r="L2489" i="7"/>
  <c r="L2482" i="7"/>
  <c r="L2480" i="7"/>
  <c r="L2478" i="7"/>
  <c r="L2473" i="7"/>
  <c r="L2471" i="7"/>
  <c r="L2453" i="7"/>
  <c r="L2411" i="7"/>
  <c r="L2361" i="7"/>
  <c r="L2355" i="7"/>
  <c r="L2339" i="7"/>
  <c r="L2324" i="7"/>
  <c r="L2318" i="7"/>
  <c r="L2297" i="7"/>
  <c r="L2294" i="7"/>
  <c r="L2292" i="7"/>
  <c r="L2277" i="7"/>
  <c r="L2275" i="7"/>
  <c r="L2272" i="7"/>
  <c r="L2267" i="7"/>
  <c r="L2259" i="7"/>
  <c r="L2256" i="7"/>
  <c r="L2254" i="7"/>
  <c r="L2246" i="7"/>
  <c r="L2238" i="7"/>
  <c r="L2236" i="7"/>
  <c r="L2233" i="7"/>
  <c r="L2230" i="7"/>
  <c r="L2217" i="7"/>
  <c r="L2212" i="7"/>
  <c r="L2206" i="7"/>
  <c r="L2198" i="7"/>
  <c r="L2196" i="7"/>
  <c r="L2187" i="7"/>
  <c r="L2169" i="7"/>
  <c r="L2164" i="7"/>
  <c r="L2158" i="7"/>
  <c r="L2148" i="7"/>
  <c r="L2133" i="7"/>
  <c r="L2130" i="7"/>
  <c r="L2118" i="7"/>
  <c r="L2111" i="7"/>
  <c r="L2103" i="7"/>
  <c r="L2095" i="7"/>
  <c r="L2460" i="7"/>
  <c r="L2443" i="7"/>
  <c r="L2426" i="7"/>
  <c r="L2424" i="7"/>
  <c r="L2409" i="7"/>
  <c r="L2407" i="7"/>
  <c r="L2357" i="7"/>
  <c r="L2347" i="7"/>
  <c r="L2345" i="7"/>
  <c r="L2337" i="7"/>
  <c r="L2328" i="7"/>
  <c r="L2326" i="7"/>
  <c r="L2322" i="7"/>
  <c r="L2316" i="7"/>
  <c r="L2310" i="7"/>
  <c r="L2308" i="7"/>
  <c r="L2306" i="7"/>
  <c r="L2304" i="7"/>
  <c r="L2287" i="7"/>
  <c r="L2282" i="7"/>
  <c r="L2264" i="7"/>
  <c r="L2244" i="7"/>
  <c r="L2225" i="7"/>
  <c r="L2215" i="7"/>
  <c r="L2204" i="7"/>
  <c r="L2183" i="7"/>
  <c r="L2180" i="7"/>
  <c r="L2178" i="7"/>
  <c r="L2175" i="7"/>
  <c r="L2172" i="7"/>
  <c r="L2161" i="7"/>
  <c r="L2152" i="7"/>
  <c r="L2141" i="7"/>
  <c r="L2138" i="7"/>
  <c r="L2126" i="7"/>
  <c r="L2119" i="7"/>
  <c r="L2115" i="7"/>
  <c r="L2112" i="7"/>
  <c r="L2104" i="7"/>
  <c r="L2096" i="7"/>
  <c r="L2418" i="7"/>
  <c r="L2399" i="7"/>
  <c r="L2370" i="7"/>
  <c r="L2359" i="7"/>
  <c r="L2331" i="7"/>
  <c r="L2302" i="7"/>
  <c r="L2280" i="7"/>
  <c r="L2273" i="7"/>
  <c r="L2262" i="7"/>
  <c r="L2469" i="7"/>
  <c r="L2384" i="7"/>
  <c r="L2368" i="7"/>
  <c r="L2298" i="7"/>
  <c r="L2283" i="7"/>
  <c r="L2221" i="7"/>
  <c r="L2207" i="7"/>
  <c r="L2205" i="7"/>
  <c r="L2189" i="7"/>
  <c r="L2170" i="7"/>
  <c r="L2153" i="7"/>
  <c r="L2122" i="7"/>
  <c r="L2120" i="7"/>
  <c r="L2110" i="7"/>
  <c r="L2089" i="7"/>
  <c r="L2081" i="7"/>
  <c r="L2073" i="7"/>
  <c r="L2065" i="7"/>
  <c r="L2057" i="7"/>
  <c r="L2414" i="7"/>
  <c r="L2386" i="7"/>
  <c r="L2383" i="7"/>
  <c r="L2381" i="7"/>
  <c r="L2367" i="7"/>
  <c r="L2251" i="7"/>
  <c r="L2188" i="7"/>
  <c r="L2186" i="7"/>
  <c r="L2176" i="7"/>
  <c r="L2167" i="7"/>
  <c r="L2165" i="7"/>
  <c r="L2154" i="7"/>
  <c r="L2150" i="7"/>
  <c r="L2106" i="7"/>
  <c r="L2099" i="7"/>
  <c r="L2090" i="7"/>
  <c r="L2084" i="7"/>
  <c r="L2076" i="7"/>
  <c r="L2068" i="7"/>
  <c r="L2060" i="7"/>
  <c r="L2054" i="7"/>
  <c r="L2050" i="7"/>
  <c r="L2046" i="7"/>
  <c r="L2042" i="7"/>
  <c r="L2038" i="7"/>
  <c r="L2034" i="7"/>
  <c r="L2030" i="7"/>
  <c r="L2026" i="7"/>
  <c r="L2022" i="7"/>
  <c r="L2018" i="7"/>
  <c r="L2011" i="7"/>
  <c r="L1979" i="7"/>
  <c r="L1960" i="7"/>
  <c r="L1957" i="7"/>
  <c r="L1954" i="7"/>
  <c r="L1940" i="7"/>
  <c r="L1937" i="7"/>
  <c r="L1931" i="7"/>
  <c r="L1924" i="7"/>
  <c r="L1917" i="7"/>
  <c r="L1907" i="7"/>
  <c r="L1904" i="7"/>
  <c r="L1901" i="7"/>
  <c r="L1898" i="7"/>
  <c r="L1887" i="7"/>
  <c r="L1880" i="7"/>
  <c r="L1877" i="7"/>
  <c r="L1874" i="7"/>
  <c r="L1871" i="7"/>
  <c r="L1868" i="7"/>
  <c r="L1861" i="7"/>
  <c r="L1854" i="7"/>
  <c r="L1847" i="7"/>
  <c r="L1838" i="7"/>
  <c r="L1831" i="7"/>
  <c r="L1824" i="7"/>
  <c r="L1817" i="7"/>
  <c r="L1814" i="7"/>
  <c r="L1798" i="7"/>
  <c r="L1787" i="7"/>
  <c r="L1768" i="7"/>
  <c r="L1761" i="7"/>
  <c r="L1754" i="7"/>
  <c r="L1731" i="7"/>
  <c r="L1724" i="7"/>
  <c r="L1705" i="7"/>
  <c r="L1698" i="7"/>
  <c r="L1684" i="7"/>
  <c r="L1681" i="7"/>
  <c r="L1675" i="7"/>
  <c r="L1668" i="7"/>
  <c r="L1657" i="7"/>
  <c r="L1650" i="7"/>
  <c r="L1643" i="7"/>
  <c r="L1636" i="7"/>
  <c r="L1629" i="7"/>
  <c r="L1626" i="7"/>
  <c r="L1619" i="7"/>
  <c r="L1612" i="7"/>
  <c r="L1592" i="7"/>
  <c r="L1576" i="7"/>
  <c r="L1560" i="7"/>
  <c r="L1544" i="7"/>
  <c r="L1537" i="7"/>
  <c r="L1534" i="7"/>
  <c r="L1531" i="7"/>
  <c r="L1524" i="7"/>
  <c r="L1515" i="7"/>
  <c r="L1512" i="7"/>
  <c r="L2554" i="7"/>
  <c r="L2416" i="7"/>
  <c r="L2391" i="7"/>
  <c r="L2350" i="7"/>
  <c r="L2332" i="7"/>
  <c r="L2289" i="7"/>
  <c r="L2284" i="7"/>
  <c r="L2255" i="7"/>
  <c r="L2241" i="7"/>
  <c r="L2145" i="7"/>
  <c r="L2113" i="7"/>
  <c r="L2102" i="7"/>
  <c r="L2085" i="7"/>
  <c r="L2077" i="7"/>
  <c r="L2069" i="7"/>
  <c r="L2061" i="7"/>
  <c r="L2015" i="7"/>
  <c r="L2008" i="7"/>
  <c r="L2005" i="7"/>
  <c r="L2002" i="7"/>
  <c r="L1999" i="7"/>
  <c r="L1996" i="7"/>
  <c r="L1990" i="7"/>
  <c r="L1983" i="7"/>
  <c r="L1976" i="7"/>
  <c r="L1973" i="7"/>
  <c r="L1970" i="7"/>
  <c r="L1967" i="7"/>
  <c r="L1964" i="7"/>
  <c r="L1947" i="7"/>
  <c r="L1928" i="7"/>
  <c r="L1921" i="7"/>
  <c r="L1914" i="7"/>
  <c r="L1891" i="7"/>
  <c r="L1884" i="7"/>
  <c r="L1865" i="7"/>
  <c r="L1858" i="7"/>
  <c r="L1844" i="7"/>
  <c r="L1841" i="7"/>
  <c r="L1835" i="7"/>
  <c r="L1828" i="7"/>
  <c r="S6" i="7" s="1"/>
  <c r="L1821" i="7"/>
  <c r="L1811" i="7"/>
  <c r="L1808" i="7"/>
  <c r="L1805" i="7"/>
  <c r="L1802" i="7"/>
  <c r="L1791" i="7"/>
  <c r="L1784" i="7"/>
  <c r="L1781" i="7"/>
  <c r="L1778" i="7"/>
  <c r="L1775" i="7"/>
  <c r="L1772" i="7"/>
  <c r="L1765" i="7"/>
  <c r="L1758" i="7"/>
  <c r="L1751" i="7"/>
  <c r="L1742" i="7"/>
  <c r="L1735" i="7"/>
  <c r="L1728" i="7"/>
  <c r="L1721" i="7"/>
  <c r="L1718" i="7"/>
  <c r="L1702" i="7"/>
  <c r="L1691" i="7"/>
  <c r="L1672" i="7"/>
  <c r="L1661" i="7"/>
  <c r="L1654" i="7"/>
  <c r="L1647" i="7"/>
  <c r="L1640" i="7"/>
  <c r="L1623" i="7"/>
  <c r="L1616" i="7"/>
  <c r="L1605" i="7"/>
  <c r="L1602" i="7"/>
  <c r="L1599" i="7"/>
  <c r="L1589" i="7"/>
  <c r="L1586" i="7"/>
  <c r="L1583" i="7"/>
  <c r="L1573" i="7"/>
  <c r="L1570" i="7"/>
  <c r="L1567" i="7"/>
  <c r="L1557" i="7"/>
  <c r="L1554" i="7"/>
  <c r="L1551" i="7"/>
  <c r="L1528" i="7"/>
  <c r="L1521" i="7"/>
  <c r="L1518" i="7"/>
  <c r="L1509" i="7"/>
  <c r="L1506" i="7"/>
  <c r="L2300" i="7"/>
  <c r="L2222" i="7"/>
  <c r="L2173" i="7"/>
  <c r="L2160" i="7"/>
  <c r="L2142" i="7"/>
  <c r="L2135" i="7"/>
  <c r="L2116" i="7"/>
  <c r="L2101" i="7"/>
  <c r="L2097" i="7"/>
  <c r="L2082" i="7"/>
  <c r="L2079" i="7"/>
  <c r="L2052" i="7"/>
  <c r="L2035" i="7"/>
  <c r="L1985" i="7"/>
  <c r="L1980" i="7"/>
  <c r="L1975" i="7"/>
  <c r="L1968" i="7"/>
  <c r="L1963" i="7"/>
  <c r="L1951" i="7"/>
  <c r="L1946" i="7"/>
  <c r="L1941" i="7"/>
  <c r="L1936" i="7"/>
  <c r="L1929" i="7"/>
  <c r="L1895" i="7"/>
  <c r="L1890" i="7"/>
  <c r="L1885" i="7"/>
  <c r="L1873" i="7"/>
  <c r="L1869" i="7"/>
  <c r="L1862" i="7"/>
  <c r="L1852" i="7"/>
  <c r="L1845" i="7"/>
  <c r="L1834" i="7"/>
  <c r="L1829" i="7"/>
  <c r="L1812" i="7"/>
  <c r="L1800" i="7"/>
  <c r="L1739" i="7"/>
  <c r="L1734" i="7"/>
  <c r="L1729" i="7"/>
  <c r="L1719" i="7"/>
  <c r="L1714" i="7"/>
  <c r="L1697" i="7"/>
  <c r="L1692" i="7"/>
  <c r="L1682" i="7"/>
  <c r="L1677" i="7"/>
  <c r="L1652" i="7"/>
  <c r="L1642" i="7"/>
  <c r="L1637" i="7"/>
  <c r="L1632" i="7"/>
  <c r="L1620" i="7"/>
  <c r="L1610" i="7"/>
  <c r="L1603" i="7"/>
  <c r="L1593" i="7"/>
  <c r="L1581" i="7"/>
  <c r="L1562" i="7"/>
  <c r="L1548" i="7"/>
  <c r="L1529" i="7"/>
  <c r="L1522" i="7"/>
  <c r="L1507" i="7"/>
  <c r="L1493" i="7"/>
  <c r="L1490" i="7"/>
  <c r="L1472" i="7"/>
  <c r="L1469" i="7"/>
  <c r="L1466" i="7"/>
  <c r="L1460" i="7"/>
  <c r="L1457" i="7"/>
  <c r="L1447" i="7"/>
  <c r="L1433" i="7"/>
  <c r="L2252" i="7"/>
  <c r="L2208" i="7"/>
  <c r="L2202" i="7"/>
  <c r="L2149" i="7"/>
  <c r="L2128" i="7"/>
  <c r="L2105" i="7"/>
  <c r="L2088" i="7"/>
  <c r="L2074" i="7"/>
  <c r="L2071" i="7"/>
  <c r="L2055" i="7"/>
  <c r="L2045" i="7"/>
  <c r="L2040" i="7"/>
  <c r="L2012" i="7"/>
  <c r="L2007" i="7"/>
  <c r="L2000" i="7"/>
  <c r="L1995" i="7"/>
  <c r="L1988" i="7"/>
  <c r="L1966" i="7"/>
  <c r="L1961" i="7"/>
  <c r="L1956" i="7"/>
  <c r="L1934" i="7"/>
  <c r="L1922" i="7"/>
  <c r="L1919" i="7"/>
  <c r="L1909" i="7"/>
  <c r="L1900" i="7"/>
  <c r="L1867" i="7"/>
  <c r="L1857" i="7"/>
  <c r="L1822" i="7"/>
  <c r="L1819" i="7"/>
  <c r="L1810" i="7"/>
  <c r="L1803" i="7"/>
  <c r="L1793" i="7"/>
  <c r="L1788" i="7"/>
  <c r="L1783" i="7"/>
  <c r="L1776" i="7"/>
  <c r="L1771" i="7"/>
  <c r="L1756" i="7"/>
  <c r="L1749" i="7"/>
  <c r="L1744" i="7"/>
  <c r="L1722" i="7"/>
  <c r="L1712" i="7"/>
  <c r="L1707" i="7"/>
  <c r="L1687" i="7"/>
  <c r="L1665" i="7"/>
  <c r="L1660" i="7"/>
  <c r="L1655" i="7"/>
  <c r="L1635" i="7"/>
  <c r="L1630" i="7"/>
  <c r="L1625" i="7"/>
  <c r="L1615" i="7"/>
  <c r="L1598" i="7"/>
  <c r="L1591" i="7"/>
  <c r="L1584" i="7"/>
  <c r="L1579" i="7"/>
  <c r="L1572" i="7"/>
  <c r="L1558" i="7"/>
  <c r="L1553" i="7"/>
  <c r="L1541" i="7"/>
  <c r="L1536" i="7"/>
  <c r="L1479" i="7"/>
  <c r="L1454" i="7"/>
  <c r="L1451" i="7"/>
  <c r="L1444" i="7"/>
  <c r="L1437" i="7"/>
  <c r="L1430" i="7"/>
  <c r="L1427" i="7"/>
  <c r="L2379" i="7"/>
  <c r="L2363" i="7"/>
  <c r="L2356" i="7"/>
  <c r="L2323" i="7"/>
  <c r="L2293" i="7"/>
  <c r="L2260" i="7"/>
  <c r="L2257" i="7"/>
  <c r="L2249" i="7"/>
  <c r="L2162" i="7"/>
  <c r="L2123" i="7"/>
  <c r="L2093" i="7"/>
  <c r="L2080" i="7"/>
  <c r="L2066" i="7"/>
  <c r="L2063" i="7"/>
  <c r="L2043" i="7"/>
  <c r="L2033" i="7"/>
  <c r="L2025" i="7"/>
  <c r="L2017" i="7"/>
  <c r="L1998" i="7"/>
  <c r="L1993" i="7"/>
  <c r="L1978" i="7"/>
  <c r="L1971" i="7"/>
  <c r="L1949" i="7"/>
  <c r="L1944" i="7"/>
  <c r="L1939" i="7"/>
  <c r="L1932" i="7"/>
  <c r="L1905" i="7"/>
  <c r="L1893" i="7"/>
  <c r="L1888" i="7"/>
  <c r="L1878" i="7"/>
  <c r="L1860" i="7"/>
  <c r="L1855" i="7"/>
  <c r="L1850" i="7"/>
  <c r="L1843" i="7"/>
  <c r="L1839" i="7"/>
  <c r="L1832" i="7"/>
  <c r="L1815" i="7"/>
  <c r="L1806" i="7"/>
  <c r="L1796" i="7"/>
  <c r="L1774" i="7"/>
  <c r="L1769" i="7"/>
  <c r="L1764" i="7"/>
  <c r="L1759" i="7"/>
  <c r="L1737" i="7"/>
  <c r="L1732" i="7"/>
  <c r="L2412" i="7"/>
  <c r="L2301" i="7"/>
  <c r="L2226" i="7"/>
  <c r="L2191" i="7"/>
  <c r="L2156" i="7"/>
  <c r="L2139" i="7"/>
  <c r="L2131" i="7"/>
  <c r="L2053" i="7"/>
  <c r="L2036" i="7"/>
  <c r="L2004" i="7"/>
  <c r="L1991" i="7"/>
  <c r="L1989" i="7"/>
  <c r="L1952" i="7"/>
  <c r="L1950" i="7"/>
  <c r="L1926" i="7"/>
  <c r="L1856" i="7"/>
  <c r="L1833" i="7"/>
  <c r="L1820" i="7"/>
  <c r="L1818" i="7"/>
  <c r="L1816" i="7"/>
  <c r="L1809" i="7"/>
  <c r="L1785" i="7"/>
  <c r="L1770" i="7"/>
  <c r="L1755" i="7"/>
  <c r="L1753" i="7"/>
  <c r="L1740" i="7"/>
  <c r="L1738" i="7"/>
  <c r="L1727" i="7"/>
  <c r="L1725" i="7"/>
  <c r="L1648" i="7"/>
  <c r="L1621" i="7"/>
  <c r="L1617" i="7"/>
  <c r="L1611" i="7"/>
  <c r="L1609" i="7"/>
  <c r="L1601" i="7"/>
  <c r="L1575" i="7"/>
  <c r="L1563" i="7"/>
  <c r="L1559" i="7"/>
  <c r="L1549" i="7"/>
  <c r="L1547" i="7"/>
  <c r="L1545" i="7"/>
  <c r="L1535" i="7"/>
  <c r="L1533" i="7"/>
  <c r="L1516" i="7"/>
  <c r="L1505" i="7"/>
  <c r="L1496" i="7"/>
  <c r="L2401" i="7"/>
  <c r="L2390" i="7"/>
  <c r="L2194" i="7"/>
  <c r="L2136" i="7"/>
  <c r="L2125" i="7"/>
  <c r="L2107" i="7"/>
  <c r="L2094" i="7"/>
  <c r="L2092" i="7"/>
  <c r="L2059" i="7"/>
  <c r="L2408" i="7"/>
  <c r="L2372" i="7"/>
  <c r="L2365" i="7"/>
  <c r="L2270" i="7"/>
  <c r="L2234" i="7"/>
  <c r="L2143" i="7"/>
  <c r="L2075" i="7"/>
  <c r="L2067" i="7"/>
  <c r="L2048" i="7"/>
  <c r="L2044" i="7"/>
  <c r="L2031" i="7"/>
  <c r="L2027" i="7"/>
  <c r="L2021" i="7"/>
  <c r="L1997" i="7"/>
  <c r="L1986" i="7"/>
  <c r="L1982" i="7"/>
  <c r="L1958" i="7"/>
  <c r="L1945" i="7"/>
  <c r="L1943" i="7"/>
  <c r="L1913" i="7"/>
  <c r="L1864" i="7"/>
  <c r="L1853" i="7"/>
  <c r="L1851" i="7"/>
  <c r="L1849" i="7"/>
  <c r="L1837" i="7"/>
  <c r="L1826" i="7"/>
  <c r="L1782" i="7"/>
  <c r="L1763" i="7"/>
  <c r="L1746" i="7"/>
  <c r="L1733" i="7"/>
  <c r="L1713" i="7"/>
  <c r="L1711" i="7"/>
  <c r="L1709" i="7"/>
  <c r="L1703" i="7"/>
  <c r="L1699" i="7"/>
  <c r="L1693" i="7"/>
  <c r="L1689" i="7"/>
  <c r="L1685" i="7"/>
  <c r="L1679" i="7"/>
  <c r="L1673" i="7"/>
  <c r="L1667" i="7"/>
  <c r="L1663" i="7"/>
  <c r="L1646" i="7"/>
  <c r="L1644" i="7"/>
  <c r="L1624" i="7"/>
  <c r="L1530" i="7"/>
  <c r="L2476" i="7"/>
  <c r="L2417" i="7"/>
  <c r="L2329" i="7"/>
  <c r="L2290" i="7"/>
  <c r="L2146" i="7"/>
  <c r="L2127" i="7"/>
  <c r="L2083" i="7"/>
  <c r="L2029" i="7"/>
  <c r="L2016" i="7"/>
  <c r="L2014" i="7"/>
  <c r="L2003" i="7"/>
  <c r="L2001" i="7"/>
  <c r="L1969" i="7"/>
  <c r="L1962" i="7"/>
  <c r="L1925" i="7"/>
  <c r="L1908" i="7"/>
  <c r="L1906" i="7"/>
  <c r="L1899" i="7"/>
  <c r="L1897" i="7"/>
  <c r="L1882" i="7"/>
  <c r="L1830" i="7"/>
  <c r="L1780" i="7"/>
  <c r="L1767" i="7"/>
  <c r="L1750" i="7"/>
  <c r="L1748" i="7"/>
  <c r="L1701" i="7"/>
  <c r="L1683" i="7"/>
  <c r="L1671" i="7"/>
  <c r="L1669" i="7"/>
  <c r="L1659" i="7"/>
  <c r="L1638" i="7"/>
  <c r="L1634" i="7"/>
  <c r="L1628" i="7"/>
  <c r="L1618" i="7"/>
  <c r="L1556" i="7"/>
  <c r="L1552" i="7"/>
  <c r="L1542" i="7"/>
  <c r="L1532" i="7"/>
  <c r="L1504" i="7"/>
  <c r="L1497" i="7"/>
  <c r="L1492" i="7"/>
  <c r="L2286" i="7"/>
  <c r="L2218" i="7"/>
  <c r="L2199" i="7"/>
  <c r="L2121" i="7"/>
  <c r="L2091" i="7"/>
  <c r="L2087" i="7"/>
  <c r="L2058" i="7"/>
  <c r="L2039" i="7"/>
  <c r="L2037" i="7"/>
  <c r="L1955" i="7"/>
  <c r="L1953" i="7"/>
  <c r="L1938" i="7"/>
  <c r="L1927" i="7"/>
  <c r="L1923" i="7"/>
  <c r="L1910" i="7"/>
  <c r="L1886" i="7"/>
  <c r="L1875" i="7"/>
  <c r="L1870" i="7"/>
  <c r="L1859" i="7"/>
  <c r="L1846" i="7"/>
  <c r="L1799" i="7"/>
  <c r="L1797" i="7"/>
  <c r="L1795" i="7"/>
  <c r="L1786" i="7"/>
  <c r="L1752" i="7"/>
  <c r="L1726" i="7"/>
  <c r="L1622" i="7"/>
  <c r="L1608" i="7"/>
  <c r="L1606" i="7"/>
  <c r="L1600" i="7"/>
  <c r="L1596" i="7"/>
  <c r="L1590" i="7"/>
  <c r="L1588" i="7"/>
  <c r="L1582" i="7"/>
  <c r="L1580" i="7"/>
  <c r="L1574" i="7"/>
  <c r="L1568" i="7"/>
  <c r="L1550" i="7"/>
  <c r="L1546" i="7"/>
  <c r="L1540" i="7"/>
  <c r="L1538" i="7"/>
  <c r="L1526" i="7"/>
  <c r="L1510" i="7"/>
  <c r="L1502" i="7"/>
  <c r="L1495" i="7"/>
  <c r="L1483" i="7"/>
  <c r="L1478" i="7"/>
  <c r="L1471" i="7"/>
  <c r="L1448" i="7"/>
  <c r="L2413" i="7"/>
  <c r="L2140" i="7"/>
  <c r="L2098" i="7"/>
  <c r="L2072" i="7"/>
  <c r="L2070" i="7"/>
  <c r="L2064" i="7"/>
  <c r="L2062" i="7"/>
  <c r="L2056" i="7"/>
  <c r="L2041" i="7"/>
  <c r="L2020" i="7"/>
  <c r="L2009" i="7"/>
  <c r="L1994" i="7"/>
  <c r="L1992" i="7"/>
  <c r="L1977" i="7"/>
  <c r="L1942" i="7"/>
  <c r="L1912" i="7"/>
  <c r="L1903" i="7"/>
  <c r="L1872" i="7"/>
  <c r="L1863" i="7"/>
  <c r="L1848" i="7"/>
  <c r="L1836" i="7"/>
  <c r="L1825" i="7"/>
  <c r="L1801" i="7"/>
  <c r="L1773" i="7"/>
  <c r="L1762" i="7"/>
  <c r="L1745" i="7"/>
  <c r="L1743" i="7"/>
  <c r="L1741" i="7"/>
  <c r="L1730" i="7"/>
  <c r="L1720" i="7"/>
  <c r="L1710" i="7"/>
  <c r="L1696" i="7"/>
  <c r="L1690" i="7"/>
  <c r="L1678" i="7"/>
  <c r="L1676" i="7"/>
  <c r="L1651" i="7"/>
  <c r="L1649" i="7"/>
  <c r="L1614" i="7"/>
  <c r="L1594" i="7"/>
  <c r="L1578" i="7"/>
  <c r="L1566" i="7"/>
  <c r="L1564" i="7"/>
  <c r="L1519" i="7"/>
  <c r="L1517" i="7"/>
  <c r="L1500" i="7"/>
  <c r="L1488" i="7"/>
  <c r="L1476" i="7"/>
  <c r="L1467" i="7"/>
  <c r="L2242" i="7"/>
  <c r="L2047" i="7"/>
  <c r="L2013" i="7"/>
  <c r="L1948" i="7"/>
  <c r="L1920" i="7"/>
  <c r="L1823" i="7"/>
  <c r="L1813" i="7"/>
  <c r="L1736" i="7"/>
  <c r="L1704" i="7"/>
  <c r="L1695" i="7"/>
  <c r="L1686" i="7"/>
  <c r="L1674" i="7"/>
  <c r="L1645" i="7"/>
  <c r="L1633" i="7"/>
  <c r="L1585" i="7"/>
  <c r="L1569" i="7"/>
  <c r="L1543" i="7"/>
  <c r="L1523" i="7"/>
  <c r="L1498" i="7"/>
  <c r="L1485" i="7"/>
  <c r="L1470" i="7"/>
  <c r="L1464" i="7"/>
  <c r="L1449" i="7"/>
  <c r="L1442" i="7"/>
  <c r="L1440" i="7"/>
  <c r="L1435" i="7"/>
  <c r="L1428" i="7"/>
  <c r="L1416" i="7"/>
  <c r="L1413" i="7"/>
  <c r="L1404" i="7"/>
  <c r="L1370" i="7"/>
  <c r="L1367" i="7"/>
  <c r="L1361" i="7"/>
  <c r="L1358" i="7"/>
  <c r="L1355" i="7"/>
  <c r="L1352" i="7"/>
  <c r="L1349" i="7"/>
  <c r="L1340" i="7"/>
  <c r="L1306" i="7"/>
  <c r="L1303" i="7"/>
  <c r="L1297" i="7"/>
  <c r="L1294" i="7"/>
  <c r="L1291" i="7"/>
  <c r="L1288" i="7"/>
  <c r="L1285" i="7"/>
  <c r="L1276" i="7"/>
  <c r="L1242" i="7"/>
  <c r="L1239" i="7"/>
  <c r="L1233" i="7"/>
  <c r="L1230" i="7"/>
  <c r="L1227" i="7"/>
  <c r="L1224" i="7"/>
  <c r="L1221" i="7"/>
  <c r="L1212" i="7"/>
  <c r="L2028" i="7"/>
  <c r="L2019" i="7"/>
  <c r="L2010" i="7"/>
  <c r="L1984" i="7"/>
  <c r="L1981" i="7"/>
  <c r="L1876" i="7"/>
  <c r="L1866" i="7"/>
  <c r="L1766" i="7"/>
  <c r="L1760" i="7"/>
  <c r="L1680" i="7"/>
  <c r="L1662" i="7"/>
  <c r="L1627" i="7"/>
  <c r="L1613" i="7"/>
  <c r="L1587" i="7"/>
  <c r="L1577" i="7"/>
  <c r="L1571" i="7"/>
  <c r="L1511" i="7"/>
  <c r="L1508" i="7"/>
  <c r="L1489" i="7"/>
  <c r="L1487" i="7"/>
  <c r="L1468" i="7"/>
  <c r="L1462" i="7"/>
  <c r="L1458" i="7"/>
  <c r="L1456" i="7"/>
  <c r="L1452" i="7"/>
  <c r="L1445" i="7"/>
  <c r="L1438" i="7"/>
  <c r="L1425" i="7"/>
  <c r="L1422" i="7"/>
  <c r="L1419" i="7"/>
  <c r="L1410" i="7"/>
  <c r="L1407" i="7"/>
  <c r="L1401" i="7"/>
  <c r="L1398" i="7"/>
  <c r="L1395" i="7"/>
  <c r="L1392" i="7"/>
  <c r="L1389" i="7"/>
  <c r="L1380" i="7"/>
  <c r="L1346" i="7"/>
  <c r="L1343" i="7"/>
  <c r="L1337" i="7"/>
  <c r="L1334" i="7"/>
  <c r="L1331" i="7"/>
  <c r="L1328" i="7"/>
  <c r="L1325" i="7"/>
  <c r="L1316" i="7"/>
  <c r="L1282" i="7"/>
  <c r="L1279" i="7"/>
  <c r="L1273" i="7"/>
  <c r="L1270" i="7"/>
  <c r="L1267" i="7"/>
  <c r="L1264" i="7"/>
  <c r="L1261" i="7"/>
  <c r="L1252" i="7"/>
  <c r="L1218" i="7"/>
  <c r="L1215" i="7"/>
  <c r="L1209" i="7"/>
  <c r="L1206" i="7"/>
  <c r="L1203" i="7"/>
  <c r="L1200" i="7"/>
  <c r="L1197" i="7"/>
  <c r="L1188" i="7"/>
  <c r="L1154" i="7"/>
  <c r="L1151" i="7"/>
  <c r="L1145" i="7"/>
  <c r="L1142" i="7"/>
  <c r="L1139" i="7"/>
  <c r="L1133" i="7"/>
  <c r="L1130" i="7"/>
  <c r="L1109" i="7"/>
  <c r="L1106" i="7"/>
  <c r="L1103" i="7"/>
  <c r="L1097" i="7"/>
  <c r="L1088" i="7"/>
  <c r="L1085" i="7"/>
  <c r="L1045" i="7"/>
  <c r="L1042" i="7"/>
  <c r="L1039" i="7"/>
  <c r="L1033" i="7"/>
  <c r="L1024" i="7"/>
  <c r="L1021" i="7"/>
  <c r="L981" i="7"/>
  <c r="L978" i="7"/>
  <c r="L975" i="7"/>
  <c r="L969" i="7"/>
  <c r="L960" i="7"/>
  <c r="L957" i="7"/>
  <c r="L917" i="7"/>
  <c r="L914" i="7"/>
  <c r="L911" i="7"/>
  <c r="L905" i="7"/>
  <c r="L896" i="7"/>
  <c r="L893" i="7"/>
  <c r="L874" i="7"/>
  <c r="L871" i="7"/>
  <c r="L868" i="7"/>
  <c r="L840" i="7"/>
  <c r="L828" i="7"/>
  <c r="L2223" i="7"/>
  <c r="L2086" i="7"/>
  <c r="L1987" i="7"/>
  <c r="L1972" i="7"/>
  <c r="L1911" i="7"/>
  <c r="L1902" i="7"/>
  <c r="L1896" i="7"/>
  <c r="L1879" i="7"/>
  <c r="L1757" i="7"/>
  <c r="L1723" i="7"/>
  <c r="L1715" i="7"/>
  <c r="L1706" i="7"/>
  <c r="L1700" i="7"/>
  <c r="L1688" i="7"/>
  <c r="L1641" i="7"/>
  <c r="L1607" i="7"/>
  <c r="L1604" i="7"/>
  <c r="L1525" i="7"/>
  <c r="L1513" i="7"/>
  <c r="L1474" i="7"/>
  <c r="L1386" i="7"/>
  <c r="L1383" i="7"/>
  <c r="L1377" i="7"/>
  <c r="L1374" i="7"/>
  <c r="L1371" i="7"/>
  <c r="L1368" i="7"/>
  <c r="L1365" i="7"/>
  <c r="L1356" i="7"/>
  <c r="L1322" i="7"/>
  <c r="L1319" i="7"/>
  <c r="L1313" i="7"/>
  <c r="L1310" i="7"/>
  <c r="L1307" i="7"/>
  <c r="L1304" i="7"/>
  <c r="L1301" i="7"/>
  <c r="L1292" i="7"/>
  <c r="L1258" i="7"/>
  <c r="L1255" i="7"/>
  <c r="L1249" i="7"/>
  <c r="L1246" i="7"/>
  <c r="L1243" i="7"/>
  <c r="L1240" i="7"/>
  <c r="L1237" i="7"/>
  <c r="L1228" i="7"/>
  <c r="L1194" i="7"/>
  <c r="L1191" i="7"/>
  <c r="L1185" i="7"/>
  <c r="L1182" i="7"/>
  <c r="L1179" i="7"/>
  <c r="L1176" i="7"/>
  <c r="L1173" i="7"/>
  <c r="L1164" i="7"/>
  <c r="L1136" i="7"/>
  <c r="L1116" i="7"/>
  <c r="L1094" i="7"/>
  <c r="L1091" i="7"/>
  <c r="L1082" i="7"/>
  <c r="L1079" i="7"/>
  <c r="L1076" i="7"/>
  <c r="L1073" i="7"/>
  <c r="L1070" i="7"/>
  <c r="L1067" i="7"/>
  <c r="L1064" i="7"/>
  <c r="L1052" i="7"/>
  <c r="L1030" i="7"/>
  <c r="L1027" i="7"/>
  <c r="L1018" i="7"/>
  <c r="L1015" i="7"/>
  <c r="L1012" i="7"/>
  <c r="L1009" i="7"/>
  <c r="L1006" i="7"/>
  <c r="L1003" i="7"/>
  <c r="L1000" i="7"/>
  <c r="L988" i="7"/>
  <c r="L966" i="7"/>
  <c r="L963" i="7"/>
  <c r="L954" i="7"/>
  <c r="L951" i="7"/>
  <c r="L948" i="7"/>
  <c r="L945" i="7"/>
  <c r="L942" i="7"/>
  <c r="L939" i="7"/>
  <c r="L936" i="7"/>
  <c r="L924" i="7"/>
  <c r="L902" i="7"/>
  <c r="L899" i="7"/>
  <c r="L890" i="7"/>
  <c r="L887" i="7"/>
  <c r="L884" i="7"/>
  <c r="L865" i="7"/>
  <c r="L862" i="7"/>
  <c r="L859" i="7"/>
  <c r="L856" i="7"/>
  <c r="L844" i="7"/>
  <c r="L837" i="7"/>
  <c r="L834" i="7"/>
  <c r="L831" i="7"/>
  <c r="L2181" i="7"/>
  <c r="L2049" i="7"/>
  <c r="L2024" i="7"/>
  <c r="L2006" i="7"/>
  <c r="L1974" i="7"/>
  <c r="L1965" i="7"/>
  <c r="L1881" i="7"/>
  <c r="L1790" i="7"/>
  <c r="L1694" i="7"/>
  <c r="L1670" i="7"/>
  <c r="L1595" i="7"/>
  <c r="L1482" i="7"/>
  <c r="L1480" i="7"/>
  <c r="L1450" i="7"/>
  <c r="L1443" i="7"/>
  <c r="L1441" i="7"/>
  <c r="L1436" i="7"/>
  <c r="L1431" i="7"/>
  <c r="L1426" i="7"/>
  <c r="L1420" i="7"/>
  <c r="L1417" i="7"/>
  <c r="L1414" i="7"/>
  <c r="L1411" i="7"/>
  <c r="L1408" i="7"/>
  <c r="L1405" i="7"/>
  <c r="L1396" i="7"/>
  <c r="L1362" i="7"/>
  <c r="L1359" i="7"/>
  <c r="L1353" i="7"/>
  <c r="L1350" i="7"/>
  <c r="L1347" i="7"/>
  <c r="L1344" i="7"/>
  <c r="L1341" i="7"/>
  <c r="L1332" i="7"/>
  <c r="L1298" i="7"/>
  <c r="L1295" i="7"/>
  <c r="L1289" i="7"/>
  <c r="L1286" i="7"/>
  <c r="L1283" i="7"/>
  <c r="L1280" i="7"/>
  <c r="L1277" i="7"/>
  <c r="L1268" i="7"/>
  <c r="L1234" i="7"/>
  <c r="L1231" i="7"/>
  <c r="L1225" i="7"/>
  <c r="L1222" i="7"/>
  <c r="L1219" i="7"/>
  <c r="L1216" i="7"/>
  <c r="L1213" i="7"/>
  <c r="L1204" i="7"/>
  <c r="L1170" i="7"/>
  <c r="L1167" i="7"/>
  <c r="L1161" i="7"/>
  <c r="L1158" i="7"/>
  <c r="L1155" i="7"/>
  <c r="L1152" i="7"/>
  <c r="L1149" i="7"/>
  <c r="L1140" i="7"/>
  <c r="L1128" i="7"/>
  <c r="L1125" i="7"/>
  <c r="L1122" i="7"/>
  <c r="L1119" i="7"/>
  <c r="L1113" i="7"/>
  <c r="L1104" i="7"/>
  <c r="L1101" i="7"/>
  <c r="L1061" i="7"/>
  <c r="L1058" i="7"/>
  <c r="L1055" i="7"/>
  <c r="L1049" i="7"/>
  <c r="L1040" i="7"/>
  <c r="L1037" i="7"/>
  <c r="L997" i="7"/>
  <c r="L994" i="7"/>
  <c r="L991" i="7"/>
  <c r="L985" i="7"/>
  <c r="L976" i="7"/>
  <c r="L973" i="7"/>
  <c r="L933" i="7"/>
  <c r="L930" i="7"/>
  <c r="L927" i="7"/>
  <c r="L921" i="7"/>
  <c r="L912" i="7"/>
  <c r="L909" i="7"/>
  <c r="L881" i="7"/>
  <c r="L878" i="7"/>
  <c r="L875" i="7"/>
  <c r="L872" i="7"/>
  <c r="L853" i="7"/>
  <c r="L850" i="7"/>
  <c r="L847" i="7"/>
  <c r="L2388" i="7"/>
  <c r="L2261" i="7"/>
  <c r="L2078" i="7"/>
  <c r="L1935" i="7"/>
  <c r="L1892" i="7"/>
  <c r="L1777" i="7"/>
  <c r="L1717" i="7"/>
  <c r="L1658" i="7"/>
  <c r="L1561" i="7"/>
  <c r="L1527" i="7"/>
  <c r="L1481" i="7"/>
  <c r="L1473" i="7"/>
  <c r="L1423" i="7"/>
  <c r="L1421" i="7"/>
  <c r="L1372" i="7"/>
  <c r="L1363" i="7"/>
  <c r="L1293" i="7"/>
  <c r="L1244" i="7"/>
  <c r="L1235" i="7"/>
  <c r="L1202" i="7"/>
  <c r="L1192" i="7"/>
  <c r="L1181" i="7"/>
  <c r="L1177" i="7"/>
  <c r="L2023" i="7"/>
  <c r="L1918" i="7"/>
  <c r="L1889" i="7"/>
  <c r="L1840" i="7"/>
  <c r="L1804" i="7"/>
  <c r="L1794" i="7"/>
  <c r="L1520" i="7"/>
  <c r="L1501" i="7"/>
  <c r="L1486" i="7"/>
  <c r="L1459" i="7"/>
  <c r="L1439" i="7"/>
  <c r="L1434" i="7"/>
  <c r="L1432" i="7"/>
  <c r="L1351" i="7"/>
  <c r="L1342" i="7"/>
  <c r="L1311" i="7"/>
  <c r="L1309" i="7"/>
  <c r="L1302" i="7"/>
  <c r="L1300" i="7"/>
  <c r="L1223" i="7"/>
  <c r="L1214" i="7"/>
  <c r="L1175" i="7"/>
  <c r="L1171" i="7"/>
  <c r="L1165" i="7"/>
  <c r="L1086" i="7"/>
  <c r="L1084" i="7"/>
  <c r="L1069" i="7"/>
  <c r="L1065" i="7"/>
  <c r="L1053" i="7"/>
  <c r="L1026" i="7"/>
  <c r="L1016" i="7"/>
  <c r="L999" i="7"/>
  <c r="L995" i="7"/>
  <c r="L993" i="7"/>
  <c r="L987" i="7"/>
  <c r="L983" i="7"/>
  <c r="L979" i="7"/>
  <c r="L977" i="7"/>
  <c r="L971" i="7"/>
  <c r="L967" i="7"/>
  <c r="L946" i="7"/>
  <c r="L2051" i="7"/>
  <c r="L1915" i="7"/>
  <c r="L1807" i="7"/>
  <c r="L1664" i="7"/>
  <c r="L1503" i="7"/>
  <c r="L1494" i="7"/>
  <c r="L1491" i="7"/>
  <c r="L1446" i="7"/>
  <c r="L1409" i="7"/>
  <c r="L1390" i="7"/>
  <c r="L1388" i="7"/>
  <c r="L1384" i="7"/>
  <c r="L1378" i="7"/>
  <c r="L1376" i="7"/>
  <c r="L1360" i="7"/>
  <c r="L1348" i="7"/>
  <c r="L1329" i="7"/>
  <c r="L1323" i="7"/>
  <c r="L1317" i="7"/>
  <c r="L1281" i="7"/>
  <c r="L1262" i="7"/>
  <c r="L1260" i="7"/>
  <c r="L1256" i="7"/>
  <c r="L1250" i="7"/>
  <c r="L1248" i="7"/>
  <c r="L1232" i="7"/>
  <c r="L1220" i="7"/>
  <c r="L1190" i="7"/>
  <c r="L1186" i="7"/>
  <c r="L1169" i="7"/>
  <c r="L1163" i="7"/>
  <c r="L1159" i="7"/>
  <c r="L1157" i="7"/>
  <c r="L1153" i="7"/>
  <c r="L1147" i="7"/>
  <c r="L1143" i="7"/>
  <c r="L1141" i="7"/>
  <c r="L1137" i="7"/>
  <c r="L1123" i="7"/>
  <c r="L1117" i="7"/>
  <c r="L1090" i="7"/>
  <c r="L1080" i="7"/>
  <c r="L1063" i="7"/>
  <c r="L1059" i="7"/>
  <c r="L1057" i="7"/>
  <c r="L1051" i="7"/>
  <c r="L1047" i="7"/>
  <c r="L1043" i="7"/>
  <c r="L1041" i="7"/>
  <c r="L1035" i="7"/>
  <c r="L1031" i="7"/>
  <c r="L1010" i="7"/>
  <c r="L2032" i="7"/>
  <c r="L1930" i="7"/>
  <c r="L1842" i="7"/>
  <c r="L1666" i="7"/>
  <c r="L1653" i="7"/>
  <c r="L1477" i="7"/>
  <c r="L1463" i="7"/>
  <c r="L1453" i="7"/>
  <c r="L1424" i="7"/>
  <c r="L1357" i="7"/>
  <c r="L1308" i="7"/>
  <c r="L1299" i="7"/>
  <c r="L1229" i="7"/>
  <c r="L1199" i="7"/>
  <c r="L1174" i="7"/>
  <c r="L1135" i="7"/>
  <c r="L1078" i="7"/>
  <c r="L1072" i="7"/>
  <c r="L1068" i="7"/>
  <c r="L1029" i="7"/>
  <c r="L1025" i="7"/>
  <c r="L1019" i="7"/>
  <c r="L992" i="7"/>
  <c r="L959" i="7"/>
  <c r="L938" i="7"/>
  <c r="L934" i="7"/>
  <c r="L932" i="7"/>
  <c r="L926" i="7"/>
  <c r="L922" i="7"/>
  <c r="L920" i="7"/>
  <c r="L918" i="7"/>
  <c r="L916" i="7"/>
  <c r="L910" i="7"/>
  <c r="L908" i="7"/>
  <c r="L906" i="7"/>
  <c r="L904" i="7"/>
  <c r="L889" i="7"/>
  <c r="L885" i="7"/>
  <c r="L848" i="7"/>
  <c r="L833" i="7"/>
  <c r="L829" i="7"/>
  <c r="L791" i="7"/>
  <c r="L788" i="7"/>
  <c r="L785" i="7"/>
  <c r="L779" i="7"/>
  <c r="L776" i="7"/>
  <c r="L773" i="7"/>
  <c r="L770" i="7"/>
  <c r="L735" i="7"/>
  <c r="L732" i="7"/>
  <c r="L729" i="7"/>
  <c r="L726" i="7"/>
  <c r="L720" i="7"/>
  <c r="L2295" i="7"/>
  <c r="L1716" i="7"/>
  <c r="L1656" i="7"/>
  <c r="L1597" i="7"/>
  <c r="L1555" i="7"/>
  <c r="L1461" i="7"/>
  <c r="L1415" i="7"/>
  <c r="L1387" i="7"/>
  <c r="L1382" i="7"/>
  <c r="L1354" i="7"/>
  <c r="L1321" i="7"/>
  <c r="L1305" i="7"/>
  <c r="L1296" i="7"/>
  <c r="L1271" i="7"/>
  <c r="L1241" i="7"/>
  <c r="L1238" i="7"/>
  <c r="L1207" i="7"/>
  <c r="L1187" i="7"/>
  <c r="L1172" i="7"/>
  <c r="L1114" i="7"/>
  <c r="L1099" i="7"/>
  <c r="L1092" i="7"/>
  <c r="L1075" i="7"/>
  <c r="L1046" i="7"/>
  <c r="L1038" i="7"/>
  <c r="L1017" i="7"/>
  <c r="L986" i="7"/>
  <c r="L984" i="7"/>
  <c r="L903" i="7"/>
  <c r="L901" i="7"/>
  <c r="L894" i="7"/>
  <c r="L863" i="7"/>
  <c r="L857" i="7"/>
  <c r="L843" i="7"/>
  <c r="L841" i="7"/>
  <c r="L839" i="7"/>
  <c r="L835" i="7"/>
  <c r="L827" i="7"/>
  <c r="L813" i="7"/>
  <c r="L810" i="7"/>
  <c r="L805" i="7"/>
  <c r="L802" i="7"/>
  <c r="L789" i="7"/>
  <c r="L784" i="7"/>
  <c r="L772" i="7"/>
  <c r="L765" i="7"/>
  <c r="L748" i="7"/>
  <c r="L745" i="7"/>
  <c r="L742" i="7"/>
  <c r="L725" i="7"/>
  <c r="L703" i="7"/>
  <c r="L700" i="7"/>
  <c r="L697" i="7"/>
  <c r="L694" i="7"/>
  <c r="L688" i="7"/>
  <c r="L685" i="7"/>
  <c r="L682" i="7"/>
  <c r="L659" i="7"/>
  <c r="L647" i="7"/>
  <c r="L644" i="7"/>
  <c r="L641" i="7"/>
  <c r="L638" i="7"/>
  <c r="L603" i="7"/>
  <c r="L600" i="7"/>
  <c r="L597" i="7"/>
  <c r="L583" i="7"/>
  <c r="L580" i="7"/>
  <c r="L563" i="7"/>
  <c r="L546" i="7"/>
  <c r="L2334" i="7"/>
  <c r="L1959" i="7"/>
  <c r="L1933" i="7"/>
  <c r="L1779" i="7"/>
  <c r="L1708" i="7"/>
  <c r="L1406" i="7"/>
  <c r="L1403" i="7"/>
  <c r="L1379" i="7"/>
  <c r="L1345" i="7"/>
  <c r="L1326" i="7"/>
  <c r="L1290" i="7"/>
  <c r="L1284" i="7"/>
  <c r="L1265" i="7"/>
  <c r="L1257" i="7"/>
  <c r="L1189" i="7"/>
  <c r="L1184" i="7"/>
  <c r="L1146" i="7"/>
  <c r="L1138" i="7"/>
  <c r="L1126" i="7"/>
  <c r="L1121" i="7"/>
  <c r="L1111" i="7"/>
  <c r="L1096" i="7"/>
  <c r="L1077" i="7"/>
  <c r="L1048" i="7"/>
  <c r="L1028" i="7"/>
  <c r="L1014" i="7"/>
  <c r="L1004" i="7"/>
  <c r="L1002" i="7"/>
  <c r="L964" i="7"/>
  <c r="L949" i="7"/>
  <c r="L947" i="7"/>
  <c r="L940" i="7"/>
  <c r="L931" i="7"/>
  <c r="L929" i="7"/>
  <c r="L869" i="7"/>
  <c r="L867" i="7"/>
  <c r="L861" i="7"/>
  <c r="L855" i="7"/>
  <c r="L851" i="7"/>
  <c r="L849" i="7"/>
  <c r="L816" i="7"/>
  <c r="L808" i="7"/>
  <c r="L794" i="7"/>
  <c r="L787" i="7"/>
  <c r="L777" i="7"/>
  <c r="L760" i="7"/>
  <c r="L757" i="7"/>
  <c r="L754" i="7"/>
  <c r="L751" i="7"/>
  <c r="L737" i="7"/>
  <c r="L730" i="7"/>
  <c r="L723" i="7"/>
  <c r="L715" i="7"/>
  <c r="L712" i="7"/>
  <c r="L709" i="7"/>
  <c r="L706" i="7"/>
  <c r="L671" i="7"/>
  <c r="L668" i="7"/>
  <c r="L665" i="7"/>
  <c r="L662" i="7"/>
  <c r="L656" i="7"/>
  <c r="L653" i="7"/>
  <c r="L650" i="7"/>
  <c r="L627" i="7"/>
  <c r="L615" i="7"/>
  <c r="L612" i="7"/>
  <c r="L1565" i="7"/>
  <c r="L1514" i="7"/>
  <c r="L1484" i="7"/>
  <c r="L1373" i="7"/>
  <c r="L1339" i="7"/>
  <c r="L1318" i="7"/>
  <c r="L1315" i="7"/>
  <c r="L1287" i="7"/>
  <c r="L1259" i="7"/>
  <c r="L1254" i="7"/>
  <c r="L1226" i="7"/>
  <c r="L1166" i="7"/>
  <c r="L1108" i="7"/>
  <c r="L1089" i="7"/>
  <c r="L1087" i="7"/>
  <c r="L1060" i="7"/>
  <c r="L1050" i="7"/>
  <c r="L990" i="7"/>
  <c r="L962" i="7"/>
  <c r="L955" i="7"/>
  <c r="L919" i="7"/>
  <c r="L891" i="7"/>
  <c r="L883" i="7"/>
  <c r="L879" i="7"/>
  <c r="L877" i="7"/>
  <c r="L873" i="7"/>
  <c r="L825" i="7"/>
  <c r="L822" i="7"/>
  <c r="L819" i="7"/>
  <c r="L803" i="7"/>
  <c r="L800" i="7"/>
  <c r="L797" i="7"/>
  <c r="L792" i="7"/>
  <c r="L782" i="7"/>
  <c r="L775" i="7"/>
  <c r="L768" i="7"/>
  <c r="L763" i="7"/>
  <c r="L743" i="7"/>
  <c r="L740" i="7"/>
  <c r="L728" i="7"/>
  <c r="L721" i="7"/>
  <c r="L718" i="7"/>
  <c r="L695" i="7"/>
  <c r="L692" i="7"/>
  <c r="L689" i="7"/>
  <c r="L683" i="7"/>
  <c r="L680" i="7"/>
  <c r="L677" i="7"/>
  <c r="L674" i="7"/>
  <c r="L639" i="7"/>
  <c r="L636" i="7"/>
  <c r="L633" i="7"/>
  <c r="L630" i="7"/>
  <c r="L624" i="7"/>
  <c r="L621" i="7"/>
  <c r="L618" i="7"/>
  <c r="L595" i="7"/>
  <c r="L578" i="7"/>
  <c r="L561" i="7"/>
  <c r="L558" i="7"/>
  <c r="L544" i="7"/>
  <c r="L541" i="7"/>
  <c r="L538" i="7"/>
  <c r="L1827" i="7"/>
  <c r="L1400" i="7"/>
  <c r="L1381" i="7"/>
  <c r="L1375" i="7"/>
  <c r="L1336" i="7"/>
  <c r="L1320" i="7"/>
  <c r="L1312" i="7"/>
  <c r="L1278" i="7"/>
  <c r="L1275" i="7"/>
  <c r="L1251" i="7"/>
  <c r="L1217" i="7"/>
  <c r="L1196" i="7"/>
  <c r="L1168" i="7"/>
  <c r="L1160" i="7"/>
  <c r="L1148" i="7"/>
  <c r="L1132" i="7"/>
  <c r="L1118" i="7"/>
  <c r="L1098" i="7"/>
  <c r="L1074" i="7"/>
  <c r="L1062" i="7"/>
  <c r="L1023" i="7"/>
  <c r="L1011" i="7"/>
  <c r="L970" i="7"/>
  <c r="L968" i="7"/>
  <c r="L953" i="7"/>
  <c r="L944" i="7"/>
  <c r="L907" i="7"/>
  <c r="L900" i="7"/>
  <c r="L898" i="7"/>
  <c r="L832" i="7"/>
  <c r="L814" i="7"/>
  <c r="L811" i="7"/>
  <c r="L806" i="7"/>
  <c r="L795" i="7"/>
  <c r="L780" i="7"/>
  <c r="L755" i="7"/>
  <c r="L749" i="7"/>
  <c r="L746" i="7"/>
  <c r="L733" i="7"/>
  <c r="L707" i="7"/>
  <c r="L704" i="7"/>
  <c r="L701" i="7"/>
  <c r="L698" i="7"/>
  <c r="L686" i="7"/>
  <c r="L663" i="7"/>
  <c r="L660" i="7"/>
  <c r="L657" i="7"/>
  <c r="L651" i="7"/>
  <c r="L648" i="7"/>
  <c r="L645" i="7"/>
  <c r="L642" i="7"/>
  <c r="L607" i="7"/>
  <c r="L604" i="7"/>
  <c r="L601" i="7"/>
  <c r="L598" i="7"/>
  <c r="L587" i="7"/>
  <c r="L584" i="7"/>
  <c r="L581" i="7"/>
  <c r="L567" i="7"/>
  <c r="L564" i="7"/>
  <c r="L547" i="7"/>
  <c r="L530" i="7"/>
  <c r="L513" i="7"/>
  <c r="L510" i="7"/>
  <c r="L496" i="7"/>
  <c r="L493" i="7"/>
  <c r="L490" i="7"/>
  <c r="L479" i="7"/>
  <c r="L476" i="7"/>
  <c r="L473" i="7"/>
  <c r="L447" i="7"/>
  <c r="L444" i="7"/>
  <c r="L441" i="7"/>
  <c r="L418" i="7"/>
  <c r="L415" i="7"/>
  <c r="L404" i="7"/>
  <c r="L393" i="7"/>
  <c r="L390" i="7"/>
  <c r="L379" i="7"/>
  <c r="L368" i="7"/>
  <c r="L365" i="7"/>
  <c r="L354" i="7"/>
  <c r="L351" i="7"/>
  <c r="L340" i="7"/>
  <c r="L329" i="7"/>
  <c r="L326" i="7"/>
  <c r="L314" i="7"/>
  <c r="L311" i="7"/>
  <c r="L300" i="7"/>
  <c r="L291" i="7"/>
  <c r="L288" i="7"/>
  <c r="L275" i="7"/>
  <c r="L264" i="7"/>
  <c r="L261" i="7"/>
  <c r="L1916" i="7"/>
  <c r="L1792" i="7"/>
  <c r="L1789" i="7"/>
  <c r="L1639" i="7"/>
  <c r="L1539" i="7"/>
  <c r="L1402" i="7"/>
  <c r="L1397" i="7"/>
  <c r="L1394" i="7"/>
  <c r="L1245" i="7"/>
  <c r="L1211" i="7"/>
  <c r="L1201" i="7"/>
  <c r="L1183" i="7"/>
  <c r="L1120" i="7"/>
  <c r="L1115" i="7"/>
  <c r="L1110" i="7"/>
  <c r="L1032" i="7"/>
  <c r="L1013" i="7"/>
  <c r="L1008" i="7"/>
  <c r="L1001" i="7"/>
  <c r="L974" i="7"/>
  <c r="L972" i="7"/>
  <c r="L937" i="7"/>
  <c r="L935" i="7"/>
  <c r="L928" i="7"/>
  <c r="L860" i="7"/>
  <c r="L846" i="7"/>
  <c r="L842" i="7"/>
  <c r="L838" i="7"/>
  <c r="L836" i="7"/>
  <c r="L826" i="7"/>
  <c r="L823" i="7"/>
  <c r="L820" i="7"/>
  <c r="L817" i="7"/>
  <c r="L809" i="7"/>
  <c r="L790" i="7"/>
  <c r="L783" i="7"/>
  <c r="L771" i="7"/>
  <c r="L766" i="7"/>
  <c r="L761" i="7"/>
  <c r="L758" i="7"/>
  <c r="L752" i="7"/>
  <c r="L738" i="7"/>
  <c r="L731" i="7"/>
  <c r="L724" i="7"/>
  <c r="L719" i="7"/>
  <c r="L716" i="7"/>
  <c r="L713" i="7"/>
  <c r="L710" i="7"/>
  <c r="L675" i="7"/>
  <c r="L672" i="7"/>
  <c r="L669" i="7"/>
  <c r="L666" i="7"/>
  <c r="L654" i="7"/>
  <c r="L631" i="7"/>
  <c r="L628" i="7"/>
  <c r="L625" i="7"/>
  <c r="L619" i="7"/>
  <c r="L616" i="7"/>
  <c r="L613" i="7"/>
  <c r="L610" i="7"/>
  <c r="L593" i="7"/>
  <c r="L590" i="7"/>
  <c r="L576" i="7"/>
  <c r="L573" i="7"/>
  <c r="L570" i="7"/>
  <c r="L559" i="7"/>
  <c r="L556" i="7"/>
  <c r="L553" i="7"/>
  <c r="L550" i="7"/>
  <c r="L539" i="7"/>
  <c r="L536" i="7"/>
  <c r="L533" i="7"/>
  <c r="L519" i="7"/>
  <c r="L516" i="7"/>
  <c r="L499" i="7"/>
  <c r="L482" i="7"/>
  <c r="L468" i="7"/>
  <c r="L465" i="7"/>
  <c r="L462" i="7"/>
  <c r="L456" i="7"/>
  <c r="L453" i="7"/>
  <c r="L450" i="7"/>
  <c r="L436" i="7"/>
  <c r="L424" i="7"/>
  <c r="L421" i="7"/>
  <c r="L410" i="7"/>
  <c r="L407" i="7"/>
  <c r="L396" i="7"/>
  <c r="L385" i="7"/>
  <c r="L382" i="7"/>
  <c r="L371" i="7"/>
  <c r="L360" i="7"/>
  <c r="L357" i="7"/>
  <c r="L346" i="7"/>
  <c r="L343" i="7"/>
  <c r="L332" i="7"/>
  <c r="L323" i="7"/>
  <c r="L320" i="7"/>
  <c r="L317" i="7"/>
  <c r="L306" i="7"/>
  <c r="L303" i="7"/>
  <c r="L285" i="7"/>
  <c r="L282" i="7"/>
  <c r="L270" i="7"/>
  <c r="L267" i="7"/>
  <c r="L250" i="7"/>
  <c r="L1475" i="7"/>
  <c r="L1393" i="7"/>
  <c r="L1366" i="7"/>
  <c r="L1338" i="7"/>
  <c r="L1314" i="7"/>
  <c r="L1210" i="7"/>
  <c r="L1180" i="7"/>
  <c r="L1156" i="7"/>
  <c r="L1124" i="7"/>
  <c r="L1107" i="7"/>
  <c r="L1022" i="7"/>
  <c r="L996" i="7"/>
  <c r="L913" i="7"/>
  <c r="L897" i="7"/>
  <c r="L888" i="7"/>
  <c r="L876" i="7"/>
  <c r="L870" i="7"/>
  <c r="L864" i="7"/>
  <c r="L830" i="7"/>
  <c r="L750" i="7"/>
  <c r="L727" i="7"/>
  <c r="L722" i="7"/>
  <c r="L717" i="7"/>
  <c r="L699" i="7"/>
  <c r="L687" i="7"/>
  <c r="L637" i="7"/>
  <c r="L602" i="7"/>
  <c r="L589" i="7"/>
  <c r="L565" i="7"/>
  <c r="L554" i="7"/>
  <c r="L552" i="7"/>
  <c r="L543" i="7"/>
  <c r="L527" i="7"/>
  <c r="L520" i="7"/>
  <c r="L504" i="7"/>
  <c r="L491" i="7"/>
  <c r="L486" i="7"/>
  <c r="L475" i="7"/>
  <c r="L466" i="7"/>
  <c r="L459" i="7"/>
  <c r="L443" i="7"/>
  <c r="L429" i="7"/>
  <c r="L422" i="7"/>
  <c r="L411" i="7"/>
  <c r="L387" i="7"/>
  <c r="L376" i="7"/>
  <c r="L361" i="7"/>
  <c r="L339" i="7"/>
  <c r="L328" i="7"/>
  <c r="L324" i="7"/>
  <c r="L310" i="7"/>
  <c r="L297" i="7"/>
  <c r="L283" i="7"/>
  <c r="L278" i="7"/>
  <c r="L271" i="7"/>
  <c r="L260" i="7"/>
  <c r="L255" i="7"/>
  <c r="L248" i="7"/>
  <c r="L245" i="7"/>
  <c r="L234" i="7"/>
  <c r="L231" i="7"/>
  <c r="L220" i="7"/>
  <c r="L217" i="7"/>
  <c r="L214" i="7"/>
  <c r="L211" i="7"/>
  <c r="L188" i="7"/>
  <c r="L185" i="7"/>
  <c r="L182" i="7"/>
  <c r="L179" i="7"/>
  <c r="L156" i="7"/>
  <c r="L153" i="7"/>
  <c r="L150" i="7"/>
  <c r="L147" i="7"/>
  <c r="L124" i="7"/>
  <c r="L121" i="7"/>
  <c r="L118" i="7"/>
  <c r="L115" i="7"/>
  <c r="L92" i="7"/>
  <c r="L89" i="7"/>
  <c r="L86" i="7"/>
  <c r="L83" i="7"/>
  <c r="L60" i="7"/>
  <c r="L57" i="7"/>
  <c r="L54" i="7"/>
  <c r="L51" i="7"/>
  <c r="L28" i="7"/>
  <c r="L25" i="7"/>
  <c r="L22" i="7"/>
  <c r="L19" i="7"/>
  <c r="L1883" i="7"/>
  <c r="L1369" i="7"/>
  <c r="L1324" i="7"/>
  <c r="L1274" i="7"/>
  <c r="L1247" i="7"/>
  <c r="L1054" i="7"/>
  <c r="L1005" i="7"/>
  <c r="L956" i="7"/>
  <c r="L950" i="7"/>
  <c r="L882" i="7"/>
  <c r="L858" i="7"/>
  <c r="L824" i="7"/>
  <c r="L804" i="7"/>
  <c r="L786" i="7"/>
  <c r="L781" i="7"/>
  <c r="L747" i="7"/>
  <c r="L670" i="7"/>
  <c r="L652" i="7"/>
  <c r="L632" i="7"/>
  <c r="L620" i="7"/>
  <c r="L582" i="7"/>
  <c r="L571" i="7"/>
  <c r="L560" i="7"/>
  <c r="L545" i="7"/>
  <c r="L525" i="7"/>
  <c r="L509" i="7"/>
  <c r="L502" i="7"/>
  <c r="L484" i="7"/>
  <c r="L480" i="7"/>
  <c r="L471" i="7"/>
  <c r="L464" i="7"/>
  <c r="L457" i="7"/>
  <c r="L452" i="7"/>
  <c r="L448" i="7"/>
  <c r="L439" i="7"/>
  <c r="L434" i="7"/>
  <c r="L427" i="7"/>
  <c r="L420" i="7"/>
  <c r="L416" i="7"/>
  <c r="L409" i="7"/>
  <c r="L405" i="7"/>
  <c r="L398" i="7"/>
  <c r="L394" i="7"/>
  <c r="L374" i="7"/>
  <c r="L350" i="7"/>
  <c r="L337" i="7"/>
  <c r="L319" i="7"/>
  <c r="L315" i="7"/>
  <c r="L308" i="7"/>
  <c r="L304" i="7"/>
  <c r="L295" i="7"/>
  <c r="L290" i="7"/>
  <c r="L286" i="7"/>
  <c r="L276" i="7"/>
  <c r="L269" i="7"/>
  <c r="L265" i="7"/>
  <c r="L258" i="7"/>
  <c r="L240" i="7"/>
  <c r="L237" i="7"/>
  <c r="L226" i="7"/>
  <c r="L223" i="7"/>
  <c r="L200" i="7"/>
  <c r="L197" i="7"/>
  <c r="L194" i="7"/>
  <c r="L191" i="7"/>
  <c r="L168" i="7"/>
  <c r="L165" i="7"/>
  <c r="L162" i="7"/>
  <c r="L159" i="7"/>
  <c r="L136" i="7"/>
  <c r="L133" i="7"/>
  <c r="L130" i="7"/>
  <c r="L127" i="7"/>
  <c r="L104" i="7"/>
  <c r="L101" i="7"/>
  <c r="L98" i="7"/>
  <c r="L95" i="7"/>
  <c r="L72" i="7"/>
  <c r="L69" i="7"/>
  <c r="L66" i="7"/>
  <c r="L63" i="7"/>
  <c r="L40" i="7"/>
  <c r="L37" i="7"/>
  <c r="L34" i="7"/>
  <c r="L31" i="7"/>
  <c r="L8" i="7"/>
  <c r="L5" i="7"/>
  <c r="L1894" i="7"/>
  <c r="L1327" i="7"/>
  <c r="L1236" i="7"/>
  <c r="L1193" i="7"/>
  <c r="L1129" i="7"/>
  <c r="L1044" i="7"/>
  <c r="L989" i="7"/>
  <c r="L965" i="7"/>
  <c r="L943" i="7"/>
  <c r="L915" i="7"/>
  <c r="L866" i="7"/>
  <c r="L852" i="7"/>
  <c r="L799" i="7"/>
  <c r="L778" i="7"/>
  <c r="L762" i="7"/>
  <c r="L714" i="7"/>
  <c r="L696" i="7"/>
  <c r="L684" i="7"/>
  <c r="L667" i="7"/>
  <c r="L649" i="7"/>
  <c r="L634" i="7"/>
  <c r="L622" i="7"/>
  <c r="L608" i="7"/>
  <c r="L606" i="7"/>
  <c r="L599" i="7"/>
  <c r="L577" i="7"/>
  <c r="L575" i="7"/>
  <c r="L569" i="7"/>
  <c r="L562" i="7"/>
  <c r="L540" i="7"/>
  <c r="L523" i="7"/>
  <c r="L518" i="7"/>
  <c r="L514" i="7"/>
  <c r="L507" i="7"/>
  <c r="L500" i="7"/>
  <c r="L489" i="7"/>
  <c r="L478" i="7"/>
  <c r="L469" i="7"/>
  <c r="L446" i="7"/>
  <c r="L437" i="7"/>
  <c r="L432" i="7"/>
  <c r="L425" i="7"/>
  <c r="L403" i="7"/>
  <c r="L392" i="7"/>
  <c r="L383" i="7"/>
  <c r="L372" i="7"/>
  <c r="L366" i="7"/>
  <c r="L359" i="7"/>
  <c r="L355" i="7"/>
  <c r="L348" i="7"/>
  <c r="L344" i="7"/>
  <c r="L335" i="7"/>
  <c r="L322" i="7"/>
  <c r="L313" i="7"/>
  <c r="L281" i="7"/>
  <c r="L263" i="7"/>
  <c r="L253" i="7"/>
  <c r="L243" i="7"/>
  <c r="L232" i="7"/>
  <c r="L229" i="7"/>
  <c r="L212" i="7"/>
  <c r="L209" i="7"/>
  <c r="L206" i="7"/>
  <c r="L203" i="7"/>
  <c r="L180" i="7"/>
  <c r="L177" i="7"/>
  <c r="L174" i="7"/>
  <c r="L171" i="7"/>
  <c r="L148" i="7"/>
  <c r="L145" i="7"/>
  <c r="L142" i="7"/>
  <c r="L139" i="7"/>
  <c r="L116" i="7"/>
  <c r="L113" i="7"/>
  <c r="L110" i="7"/>
  <c r="L107" i="7"/>
  <c r="L84" i="7"/>
  <c r="L81" i="7"/>
  <c r="L78" i="7"/>
  <c r="L75" i="7"/>
  <c r="L52" i="7"/>
  <c r="L49" i="7"/>
  <c r="L46" i="7"/>
  <c r="L43" i="7"/>
  <c r="L20" i="7"/>
  <c r="L17" i="7"/>
  <c r="L14" i="7"/>
  <c r="L11" i="7"/>
  <c r="L2134" i="7"/>
  <c r="L1455" i="7"/>
  <c r="L1399" i="7"/>
  <c r="L1330" i="7"/>
  <c r="L1162" i="7"/>
  <c r="L1100" i="7"/>
  <c r="L1066" i="7"/>
  <c r="L1056" i="7"/>
  <c r="L1034" i="7"/>
  <c r="L998" i="7"/>
  <c r="L980" i="7"/>
  <c r="L821" i="7"/>
  <c r="L801" i="7"/>
  <c r="L767" i="7"/>
  <c r="L764" i="7"/>
  <c r="L759" i="7"/>
  <c r="L744" i="7"/>
  <c r="L739" i="7"/>
  <c r="L711" i="7"/>
  <c r="L691" i="7"/>
  <c r="L679" i="7"/>
  <c r="L646" i="7"/>
  <c r="L629" i="7"/>
  <c r="L617" i="7"/>
  <c r="L588" i="7"/>
  <c r="L586" i="7"/>
  <c r="L579" i="7"/>
  <c r="L551" i="7"/>
  <c r="L542" i="7"/>
  <c r="L534" i="7"/>
  <c r="L528" i="7"/>
  <c r="L512" i="7"/>
  <c r="L505" i="7"/>
  <c r="L498" i="7"/>
  <c r="L494" i="7"/>
  <c r="L487" i="7"/>
  <c r="L460" i="7"/>
  <c r="L455" i="7"/>
  <c r="L430" i="7"/>
  <c r="L414" i="7"/>
  <c r="L401" i="7"/>
  <c r="L388" i="7"/>
  <c r="L381" i="7"/>
  <c r="L377" i="7"/>
  <c r="L370" i="7"/>
  <c r="L364" i="7"/>
  <c r="L353" i="7"/>
  <c r="L333" i="7"/>
  <c r="L302" i="7"/>
  <c r="L298" i="7"/>
  <c r="L293" i="7"/>
  <c r="L284" i="7"/>
  <c r="L279" i="7"/>
  <c r="L274" i="7"/>
  <c r="L256" i="7"/>
  <c r="L251" i="7"/>
  <c r="L246" i="7"/>
  <c r="L235" i="7"/>
  <c r="L224" i="7"/>
  <c r="L221" i="7"/>
  <c r="L218" i="7"/>
  <c r="L215" i="7"/>
  <c r="L192" i="7"/>
  <c r="L189" i="7"/>
  <c r="L186" i="7"/>
  <c r="L183" i="7"/>
  <c r="L160" i="7"/>
  <c r="L157" i="7"/>
  <c r="L154" i="7"/>
  <c r="L151" i="7"/>
  <c r="L128" i="7"/>
  <c r="L125" i="7"/>
  <c r="L122" i="7"/>
  <c r="L119" i="7"/>
  <c r="L96" i="7"/>
  <c r="L93" i="7"/>
  <c r="L90" i="7"/>
  <c r="L87" i="7"/>
  <c r="L64" i="7"/>
  <c r="L61" i="7"/>
  <c r="L58" i="7"/>
  <c r="L55" i="7"/>
  <c r="L32" i="7"/>
  <c r="L29" i="7"/>
  <c r="L26" i="7"/>
  <c r="L23" i="7"/>
  <c r="L2265" i="7"/>
  <c r="L1412" i="7"/>
  <c r="L1385" i="7"/>
  <c r="L1333" i="7"/>
  <c r="L1266" i="7"/>
  <c r="L1263" i="7"/>
  <c r="L1253" i="7"/>
  <c r="L1205" i="7"/>
  <c r="L1144" i="7"/>
  <c r="L1081" i="7"/>
  <c r="L1007" i="7"/>
  <c r="L961" i="7"/>
  <c r="L958" i="7"/>
  <c r="L952" i="7"/>
  <c r="L892" i="7"/>
  <c r="L854" i="7"/>
  <c r="L796" i="7"/>
  <c r="L734" i="7"/>
  <c r="L693" i="7"/>
  <c r="L681" i="7"/>
  <c r="L664" i="7"/>
  <c r="L643" i="7"/>
  <c r="L594" i="7"/>
  <c r="L592" i="7"/>
  <c r="L557" i="7"/>
  <c r="L555" i="7"/>
  <c r="L549" i="7"/>
  <c r="L532" i="7"/>
  <c r="L521" i="7"/>
  <c r="L503" i="7"/>
  <c r="L492" i="7"/>
  <c r="L485" i="7"/>
  <c r="L474" i="7"/>
  <c r="L467" i="7"/>
  <c r="L463" i="7"/>
  <c r="L442" i="7"/>
  <c r="L435" i="7"/>
  <c r="L423" i="7"/>
  <c r="L419" i="7"/>
  <c r="L412" i="7"/>
  <c r="L408" i="7"/>
  <c r="L399" i="7"/>
  <c r="L386" i="7"/>
  <c r="L362" i="7"/>
  <c r="L342" i="7"/>
  <c r="L338" i="7"/>
  <c r="L331" i="7"/>
  <c r="L327" i="7"/>
  <c r="L309" i="7"/>
  <c r="L296" i="7"/>
  <c r="L272" i="7"/>
  <c r="L268" i="7"/>
  <c r="L259" i="7"/>
  <c r="L254" i="7"/>
  <c r="L249" i="7"/>
  <c r="L241" i="7"/>
  <c r="L238" i="7"/>
  <c r="L227" i="7"/>
  <c r="L204" i="7"/>
  <c r="L201" i="7"/>
  <c r="L198" i="7"/>
  <c r="L195" i="7"/>
  <c r="L172" i="7"/>
  <c r="L169" i="7"/>
  <c r="L166" i="7"/>
  <c r="L163" i="7"/>
  <c r="L140" i="7"/>
  <c r="L137" i="7"/>
  <c r="L134" i="7"/>
  <c r="L131" i="7"/>
  <c r="L108" i="7"/>
  <c r="L105" i="7"/>
  <c r="L102" i="7"/>
  <c r="L99" i="7"/>
  <c r="L76" i="7"/>
  <c r="L73" i="7"/>
  <c r="L70" i="7"/>
  <c r="L67" i="7"/>
  <c r="L44" i="7"/>
  <c r="L41" i="7"/>
  <c r="L38" i="7"/>
  <c r="L35" i="7"/>
  <c r="L12" i="7"/>
  <c r="L9" i="7"/>
  <c r="L6" i="7"/>
  <c r="L3" i="7"/>
  <c r="L1631" i="7"/>
  <c r="L1499" i="7"/>
  <c r="L1391" i="7"/>
  <c r="L1364" i="7"/>
  <c r="L1269" i="7"/>
  <c r="L1208" i="7"/>
  <c r="L1195" i="7"/>
  <c r="L1131" i="7"/>
  <c r="L1112" i="7"/>
  <c r="L1105" i="7"/>
  <c r="L1093" i="7"/>
  <c r="L1071" i="7"/>
  <c r="L1020" i="7"/>
  <c r="L982" i="7"/>
  <c r="L923" i="7"/>
  <c r="L895" i="7"/>
  <c r="L845" i="7"/>
  <c r="L818" i="7"/>
  <c r="L798" i="7"/>
  <c r="L793" i="7"/>
  <c r="L769" i="7"/>
  <c r="L756" i="7"/>
  <c r="L741" i="7"/>
  <c r="L736" i="7"/>
  <c r="L708" i="7"/>
  <c r="L676" i="7"/>
  <c r="L661" i="7"/>
  <c r="L626" i="7"/>
  <c r="L614" i="7"/>
  <c r="L605" i="7"/>
  <c r="L596" i="7"/>
  <c r="L568" i="7"/>
  <c r="L566" i="7"/>
  <c r="L537" i="7"/>
  <c r="L526" i="7"/>
  <c r="L508" i="7"/>
  <c r="L483" i="7"/>
  <c r="L472" i="7"/>
  <c r="L458" i="7"/>
  <c r="L451" i="7"/>
  <c r="L440" i="7"/>
  <c r="L433" i="7"/>
  <c r="L428" i="7"/>
  <c r="L417" i="7"/>
  <c r="L397" i="7"/>
  <c r="L384" i="7"/>
  <c r="L375" i="7"/>
  <c r="L349" i="7"/>
  <c r="L336" i="7"/>
  <c r="L325" i="7"/>
  <c r="L318" i="7"/>
  <c r="L307" i="7"/>
  <c r="L289" i="7"/>
  <c r="L277" i="7"/>
  <c r="L244" i="7"/>
  <c r="L233" i="7"/>
  <c r="L230" i="7"/>
  <c r="L216" i="7"/>
  <c r="L213" i="7"/>
  <c r="L210" i="7"/>
  <c r="L207" i="7"/>
  <c r="L184" i="7"/>
  <c r="L181" i="7"/>
  <c r="L178" i="7"/>
  <c r="L175" i="7"/>
  <c r="L152" i="7"/>
  <c r="L149" i="7"/>
  <c r="L146" i="7"/>
  <c r="L143" i="7"/>
  <c r="L120" i="7"/>
  <c r="L117" i="7"/>
  <c r="L114" i="7"/>
  <c r="L111" i="7"/>
  <c r="L88" i="7"/>
  <c r="L85" i="7"/>
  <c r="L82" i="7"/>
  <c r="L79" i="7"/>
  <c r="L56" i="7"/>
  <c r="L53" i="7"/>
  <c r="L50" i="7"/>
  <c r="L47" i="7"/>
  <c r="L24" i="7"/>
  <c r="L21" i="7"/>
  <c r="L18" i="7"/>
  <c r="L15" i="7"/>
  <c r="L1465" i="7"/>
  <c r="L1429" i="7"/>
  <c r="L1418" i="7"/>
  <c r="L1272" i="7"/>
  <c r="L1198" i="7"/>
  <c r="L1178" i="7"/>
  <c r="L1150" i="7"/>
  <c r="L1134" i="7"/>
  <c r="L1102" i="7"/>
  <c r="L1083" i="7"/>
  <c r="L1036" i="7"/>
  <c r="L880" i="7"/>
  <c r="L815" i="7"/>
  <c r="L774" i="7"/>
  <c r="L753" i="7"/>
  <c r="L705" i="7"/>
  <c r="L690" i="7"/>
  <c r="L678" i="7"/>
  <c r="L658" i="7"/>
  <c r="L640" i="7"/>
  <c r="L611" i="7"/>
  <c r="L585" i="7"/>
  <c r="L574" i="7"/>
  <c r="L572" i="7"/>
  <c r="L535" i="7"/>
  <c r="L1127" i="7"/>
  <c r="L655" i="7"/>
  <c r="L522" i="7"/>
  <c r="L449" i="7"/>
  <c r="L389" i="7"/>
  <c r="L363" i="7"/>
  <c r="L341" i="7"/>
  <c r="L305" i="7"/>
  <c r="L292" i="7"/>
  <c r="L161" i="7"/>
  <c r="L132" i="7"/>
  <c r="L112" i="7"/>
  <c r="L109" i="7"/>
  <c r="L106" i="7"/>
  <c r="L33" i="7"/>
  <c r="L4" i="7"/>
  <c r="L812" i="7"/>
  <c r="L673" i="7"/>
  <c r="L531" i="7"/>
  <c r="L506" i="7"/>
  <c r="L481" i="7"/>
  <c r="L431" i="7"/>
  <c r="L413" i="7"/>
  <c r="L395" i="7"/>
  <c r="L373" i="7"/>
  <c r="L347" i="7"/>
  <c r="L301" i="7"/>
  <c r="L273" i="7"/>
  <c r="L158" i="7"/>
  <c r="L155" i="7"/>
  <c r="L103" i="7"/>
  <c r="L30" i="7"/>
  <c r="L27" i="7"/>
  <c r="L515" i="7"/>
  <c r="L454" i="7"/>
  <c r="L445" i="7"/>
  <c r="L369" i="7"/>
  <c r="L356" i="7"/>
  <c r="L316" i="7"/>
  <c r="L252" i="7"/>
  <c r="L208" i="7"/>
  <c r="L205" i="7"/>
  <c r="L202" i="7"/>
  <c r="L129" i="7"/>
  <c r="L100" i="7"/>
  <c r="L80" i="7"/>
  <c r="L77" i="7"/>
  <c r="L74" i="7"/>
  <c r="L1095" i="7"/>
  <c r="L635" i="7"/>
  <c r="L548" i="7"/>
  <c r="L524" i="7"/>
  <c r="L511" i="7"/>
  <c r="L477" i="7"/>
  <c r="L400" i="7"/>
  <c r="L391" i="7"/>
  <c r="L352" i="7"/>
  <c r="L334" i="7"/>
  <c r="L294" i="7"/>
  <c r="L228" i="7"/>
  <c r="L199" i="7"/>
  <c r="L126" i="7"/>
  <c r="L123" i="7"/>
  <c r="L71" i="7"/>
  <c r="L1747" i="7"/>
  <c r="L1335" i="7"/>
  <c r="L807" i="7"/>
  <c r="L702" i="7"/>
  <c r="L495" i="7"/>
  <c r="L406" i="7"/>
  <c r="L378" i="7"/>
  <c r="L321" i="7"/>
  <c r="L312" i="7"/>
  <c r="L266" i="7"/>
  <c r="L242" i="7"/>
  <c r="L225" i="7"/>
  <c r="L196" i="7"/>
  <c r="L176" i="7"/>
  <c r="L173" i="7"/>
  <c r="L170" i="7"/>
  <c r="L97" i="7"/>
  <c r="L68" i="7"/>
  <c r="L48" i="7"/>
  <c r="L45" i="7"/>
  <c r="L42" i="7"/>
  <c r="L941" i="7"/>
  <c r="L517" i="7"/>
  <c r="L358" i="7"/>
  <c r="L330" i="7"/>
  <c r="L257" i="7"/>
  <c r="L239" i="7"/>
  <c r="L222" i="7"/>
  <c r="L219" i="7"/>
  <c r="L167" i="7"/>
  <c r="L94" i="7"/>
  <c r="L91" i="7"/>
  <c r="L39" i="7"/>
  <c r="L62" i="7"/>
  <c r="L623" i="7"/>
  <c r="L609" i="7"/>
  <c r="L591" i="7"/>
  <c r="L529" i="7"/>
  <c r="L501" i="7"/>
  <c r="L488" i="7"/>
  <c r="L438" i="7"/>
  <c r="L402" i="7"/>
  <c r="L345" i="7"/>
  <c r="L299" i="7"/>
  <c r="L287" i="7"/>
  <c r="L262" i="7"/>
  <c r="L236" i="7"/>
  <c r="L193" i="7"/>
  <c r="L164" i="7"/>
  <c r="L144" i="7"/>
  <c r="L141" i="7"/>
  <c r="L138" i="7"/>
  <c r="L65" i="7"/>
  <c r="L36" i="7"/>
  <c r="L16" i="7"/>
  <c r="L13" i="7"/>
  <c r="L10" i="7"/>
  <c r="L925" i="7"/>
  <c r="L886" i="7"/>
  <c r="L497" i="7"/>
  <c r="L470" i="7"/>
  <c r="L461" i="7"/>
  <c r="L426" i="7"/>
  <c r="L380" i="7"/>
  <c r="L367" i="7"/>
  <c r="L280" i="7"/>
  <c r="L247" i="7"/>
  <c r="L190" i="7"/>
  <c r="L187" i="7"/>
  <c r="L135" i="7"/>
  <c r="L59" i="7"/>
  <c r="L7" i="7"/>
  <c r="L2" i="7"/>
  <c r="G2" i="7"/>
  <c r="P12" i="6" l="1"/>
  <c r="R12" i="6" s="1"/>
  <c r="AH11" i="6"/>
  <c r="T12" i="6" s="1"/>
  <c r="S5" i="7"/>
  <c r="Y6" i="7" s="1"/>
  <c r="S8" i="7"/>
  <c r="Y8" i="7" s="1"/>
  <c r="S3" i="7"/>
  <c r="Y7" i="7"/>
  <c r="S2" i="7"/>
  <c r="S4" i="7"/>
  <c r="S9" i="7"/>
  <c r="W22" i="6"/>
  <c r="W25" i="6" s="1"/>
  <c r="K2" i="7"/>
  <c r="R2" i="7" s="1"/>
  <c r="V3" i="7" s="1"/>
  <c r="V12" i="6" l="1"/>
  <c r="X12" i="6"/>
  <c r="Z12" i="6" s="1"/>
  <c r="AB12" i="6" s="1"/>
  <c r="Y9" i="7"/>
  <c r="Y5" i="7"/>
  <c r="Y3" i="7"/>
  <c r="Y4" i="7"/>
  <c r="D3" i="7"/>
  <c r="H3" i="7" s="1"/>
  <c r="K3" i="7" s="1"/>
  <c r="V25" i="6"/>
  <c r="W28" i="6"/>
  <c r="W29" i="6" s="1"/>
  <c r="W31" i="6" s="1"/>
  <c r="W32" i="6" s="1"/>
  <c r="AE12" i="6" l="1"/>
  <c r="AG12" i="6" s="1"/>
  <c r="AF12" i="6"/>
  <c r="P13" i="6" l="1"/>
  <c r="R13" i="6" s="1"/>
  <c r="AH12" i="6"/>
  <c r="T13" i="6" s="1"/>
  <c r="Q13" i="6"/>
  <c r="S13" i="6" s="1"/>
  <c r="AI12" i="6"/>
  <c r="U13" i="6" s="1"/>
  <c r="W13" i="6" l="1"/>
  <c r="Y13" i="6"/>
  <c r="AA13" i="6" s="1"/>
  <c r="AC13" i="6" s="1"/>
  <c r="AD13" i="6" s="1"/>
  <c r="V13" i="6"/>
  <c r="X13" i="6"/>
  <c r="T3" i="7"/>
  <c r="Z13" i="6" l="1"/>
  <c r="AB13" i="6" s="1"/>
  <c r="V27" i="6"/>
  <c r="V28" i="6" s="1"/>
  <c r="V29" i="6" s="1"/>
  <c r="V31" i="6" s="1"/>
  <c r="V32" i="6" s="1"/>
  <c r="T4" i="7"/>
  <c r="W4" i="7" s="1"/>
  <c r="AE13" i="6" l="1"/>
  <c r="AG13" i="6" s="1"/>
  <c r="AI13" i="6" s="1"/>
  <c r="AF13" i="6"/>
  <c r="AH13" i="6" s="1"/>
  <c r="T5" i="7"/>
  <c r="W5" i="7" s="1"/>
  <c r="T6" i="7" l="1"/>
  <c r="W6" i="7" s="1"/>
  <c r="T7" i="7" l="1"/>
  <c r="W7" i="7" s="1"/>
  <c r="T8" i="7" l="1"/>
  <c r="W8" i="7" s="1"/>
  <c r="T9" i="7" l="1"/>
  <c r="W9" i="7" s="1"/>
  <c r="T2" i="7" l="1"/>
  <c r="W3" i="7" s="1"/>
</calcChain>
</file>

<file path=xl/sharedStrings.xml><?xml version="1.0" encoding="utf-8"?>
<sst xmlns="http://schemas.openxmlformats.org/spreadsheetml/2006/main" count="133" uniqueCount="107">
  <si>
    <t>USDKRW</t>
    <phoneticPr fontId="1" type="noConversion"/>
  </si>
  <si>
    <t>총 수익</t>
    <phoneticPr fontId="1" type="noConversion"/>
  </si>
  <si>
    <t>기본공제(누적)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</si>
  <si>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</si>
  <si>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</si>
  <si>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</si>
  <si>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</si>
  <si>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</si>
  <si>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</si>
  <si>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</si>
  <si>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날짜</t>
    <phoneticPr fontId="1" type="noConversion"/>
  </si>
  <si>
    <t>연도</t>
    <phoneticPr fontId="1" type="noConversion"/>
  </si>
  <si>
    <t>TLH 포트
($)</t>
    <phoneticPr fontId="1" type="noConversion"/>
  </si>
  <si>
    <t>(1)</t>
    <phoneticPr fontId="1" type="noConversion"/>
  </si>
  <si>
    <t>(2)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</si>
  <si>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</si>
  <si>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</si>
  <si>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</si>
  <si>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</si>
  <si>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</si>
  <si>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</si>
  <si>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</si>
  <si>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</si>
  <si>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</si>
  <si>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</si>
  <si>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</si>
  <si>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</si>
  <si>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</si>
  <si>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(1) 매도만 한 경우 =&gt; 매수 단가 변함 없음</t>
    <phoneticPr fontId="1" type="noConversion"/>
  </si>
  <si>
    <t>최초 투자금</t>
    <phoneticPr fontId="1" type="noConversion"/>
  </si>
  <si>
    <t>TLH Port
Price</t>
    <phoneticPr fontId="1" type="noConversion"/>
  </si>
  <si>
    <t>TLH
수량</t>
    <phoneticPr fontId="1" type="noConversion"/>
  </si>
  <si>
    <t>TLH
금액</t>
    <phoneticPr fontId="1" type="noConversion"/>
  </si>
  <si>
    <t>TLH
누적수익</t>
    <phoneticPr fontId="1" type="noConversion"/>
  </si>
  <si>
    <t>기본공제
대비</t>
    <phoneticPr fontId="1" type="noConversion"/>
  </si>
  <si>
    <t>TLH
실현 수익</t>
    <phoneticPr fontId="1" type="noConversion"/>
  </si>
  <si>
    <t>TLH
실현 금액</t>
    <phoneticPr fontId="1" type="noConversion"/>
  </si>
  <si>
    <t>TLH
실현 수량</t>
    <phoneticPr fontId="1" type="noConversion"/>
  </si>
  <si>
    <t>TLH
매수 수량</t>
    <phoneticPr fontId="1" type="noConversion"/>
  </si>
  <si>
    <t>TLH
수량(실현 후)</t>
    <phoneticPr fontId="1" type="noConversion"/>
  </si>
  <si>
    <t>TLH
평단(실현 후)</t>
    <phoneticPr fontId="1" type="noConversion"/>
  </si>
  <si>
    <t>평가금액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</si>
  <si>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</si>
  <si>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</si>
  <si>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</si>
  <si>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</si>
  <si>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</si>
  <si>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</si>
  <si>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TLH 보유 수량</t>
    <phoneticPr fontId="1" type="noConversion"/>
  </si>
  <si>
    <t>TLH 평가 금액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</si>
  <si>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</si>
  <si>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</si>
  <si>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</si>
  <si>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</si>
  <si>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</si>
  <si>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수익률
편차</t>
    <phoneticPr fontId="1" type="noConversion"/>
  </si>
  <si>
    <t>CORREL</t>
    <phoneticPr fontId="1" type="noConversion"/>
  </si>
  <si>
    <t>TE</t>
    <phoneticPr fontId="1" type="noConversion"/>
  </si>
  <si>
    <t>TLH 포트</t>
    <phoneticPr fontId="1" type="noConversion"/>
  </si>
  <si>
    <t>- TLH 포트폴리오 주가 = 데이터 Sheet의 10개 종목 산술평균</t>
    <phoneticPr fontId="1" type="noConversion"/>
  </si>
  <si>
    <t>NOBL US EQUITY</t>
  </si>
  <si>
    <t>PG US EQUITY</t>
  </si>
  <si>
    <t>KO US EQUITY</t>
  </si>
  <si>
    <t>LOW US EQUITY</t>
  </si>
  <si>
    <t>CAT US EQUITY</t>
  </si>
  <si>
    <t>SPGI US EQUITY</t>
  </si>
  <si>
    <t>LIN US EQUITY</t>
  </si>
  <si>
    <t>JNJ US EQUITY</t>
  </si>
  <si>
    <t>WMT US EQUITY</t>
  </si>
  <si>
    <t>NEE US EQUITY</t>
  </si>
  <si>
    <t>XON US EQUITY</t>
  </si>
  <si>
    <t>NOBL ETF
 보유 수량</t>
    <phoneticPr fontId="1" type="noConversion"/>
  </si>
  <si>
    <t>NOBL 바이홀드 전략</t>
    <phoneticPr fontId="1" type="noConversion"/>
  </si>
  <si>
    <t>NOBL ETF
($)</t>
  </si>
  <si>
    <t>NOBL ETF
($)</t>
    <phoneticPr fontId="1" type="noConversion"/>
  </si>
  <si>
    <t>NOBL
Price</t>
    <phoneticPr fontId="1" type="noConversion"/>
  </si>
  <si>
    <t>NOBL</t>
    <phoneticPr fontId="1" type="noConversion"/>
  </si>
  <si>
    <t>NOBL
수량</t>
  </si>
  <si>
    <t>NOBL
금액</t>
  </si>
  <si>
    <t>NOBL
누적수익</t>
  </si>
  <si>
    <t>NOBL
실현 수익</t>
  </si>
  <si>
    <t>NOBL
실현 금액</t>
  </si>
  <si>
    <t>NOBL
실현 수량</t>
  </si>
  <si>
    <t>NOBL
매수 수량</t>
  </si>
  <si>
    <t>NOBL
수량(실현 후)</t>
  </si>
  <si>
    <t>NOBL
평단(실현 후)</t>
  </si>
  <si>
    <t>1) 사용되는 데이터: TLH 포트폴리오 주가, NOBL ETF 주가, USDKRW</t>
  </si>
  <si>
    <t>- 포트폴리오 구성종목, NOBL, USDKRW는 블룸버그 PX_LAST 사용</t>
  </si>
  <si>
    <t>2) 매년말 기준으로 보유하고 있는 NOBL와 TLH 포트폴리오의 수량과 평균 매수단가, 원화 기준 평가금액 조회</t>
  </si>
  <si>
    <t>3) NOBL와 TLH 포트폴리오의 연간 수익 계산</t>
  </si>
  <si>
    <t>&gt;&gt; TLH 포트폴리오의 수익을 먼저 실현하고, 기본 공제(250만원) 달성을 위해 필요한 잔여 수익을 NOBL에서 실현한다</t>
  </si>
  <si>
    <t>&gt;&gt; TLH 포트폴리오의 수익이 250만원 미만으로 발생하는 경우에는 수익의 50%만 실현하고, 기본공제에서 모자란 부분은 NOBL ETF의 수익을 실현</t>
  </si>
  <si>
    <t>5) 수익 실현 후 NOBL와 TLH 포트폴리오 수량, 매수 단가 계산</t>
  </si>
  <si>
    <t>- 매수 수량(NOBL) = (TLH 실현 수량) * 99.5% * (TLH 주가) / (NOBL 주가)</t>
  </si>
  <si>
    <t>NOBL 평가 금액</t>
    <phoneticPr fontId="1" type="noConversion"/>
  </si>
  <si>
    <t>PEP US EQUITY</t>
  </si>
  <si>
    <t>MCD US EQUITY</t>
  </si>
  <si>
    <t>IBM US EQUITY</t>
  </si>
  <si>
    <t>ADP US EQUITY</t>
  </si>
  <si>
    <t>CB US EQUITY</t>
  </si>
  <si>
    <t>APD US EQUITY</t>
  </si>
  <si>
    <t>ABBV US EQUITY</t>
  </si>
  <si>
    <t>TGT US EQUITY</t>
  </si>
  <si>
    <t>CVX US EQUITY</t>
  </si>
  <si>
    <t>TLH 적용
주식 포트</t>
    <phoneticPr fontId="1" type="noConversion"/>
  </si>
  <si>
    <t>TLH 적용
ETF 포트</t>
    <phoneticPr fontId="1" type="noConversion"/>
  </si>
  <si>
    <t>NOBL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</si>
</sst>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10" fontId="0" fillId="0" borderId="0" xfId="2" applyNumberFormat="1" applyFont="1">
      <alignment vertical="center"/>
    </xf>
    <xf numFmtId="10" fontId="0" fillId="0" borderId="0" xfId="2" applyNumberFormat="1" applyFont="1" applyFill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41" fontId="4" fillId="0" borderId="0" xfId="1" quotePrefix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176" fontId="0" fillId="0" borderId="0" xfId="1" applyNumberFormat="1" applyFont="1" applyAlignment="1">
      <alignment horizontal="center" vertical="center"/>
    </xf>
    <xf numFmtId="14" fontId="0" fillId="0" borderId="0" xfId="0" applyNumberFormat="1" applyAlignment="1">
      <alignment vertical="center" wrapText="1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6" fillId="0" borderId="1" xfId="0" applyNumberFormat="1" applyFont="1" applyBorder="1" applyAlignment="1">
      <alignment horizontal="center" vertical="top"/>
    </xf>
    <xf numFmtId="0" fontId="0" fillId="0" borderId="1" xfId="1" applyNumberFormat="1" applyFont="1" applyFill="1" applyBorder="1" applyAlignment="1">
      <alignment horizontal="center" vertical="center" wrapText="1"/>
    </xf>
    <xf numFmtId="0" fontId="0" fillId="0" borderId="1" xfId="1" applyNumberFormat="1" applyFont="1" applyFill="1" applyBorder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2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0" fillId="8" borderId="1" xfId="1" applyNumberFormat="1" applyFont="1" applyFill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top" wrapText="1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 wrapText="1"/>
    </xf>
    <xf numFmtId="0" fontId="0" fillId="9" borderId="0" xfId="0" applyNumberFormat="1" applyFill="1" applyAlignment="1"/>
    <xf numFmtId="0" fontId="7" fillId="2" borderId="1" xfId="1" applyNumberFormat="1" applyFont="1" applyFill="1" applyBorder="1" applyAlignment="1">
      <alignment horizontal="center" vertical="center"/>
    </xf>
    <xf numFmtId="0" fontId="0" fillId="9" borderId="0" xfId="0" applyNumberFormat="1" applyFill="1" applyAlignment="1">
      <alignment wrapText="1"/>
    </xf>
    <xf numFmtId="0" fontId="0" fillId="0" borderId="0" xfId="0" applyNumberFormat="1" applyAlignment="1">
      <alignment horizontal="center" vertical="center"/>
    </xf>
    <xf numFmtId="0" fontId="0" fillId="5" borderId="0" xfId="0" quotePrefix="1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4" borderId="0" xfId="1" quotePrefix="1" applyNumberFormat="1" applyFont="1" applyFill="1" applyAlignment="1">
      <alignment horizontal="center" vertical="center"/>
    </xf>
    <xf numFmtId="0" fontId="0" fillId="4" borderId="0" xfId="1" applyNumberFormat="1" applyFont="1" applyFill="1" applyAlignment="1">
      <alignment horizontal="center" vertical="center"/>
    </xf>
    <xf numFmtId="0" fontId="0" fillId="6" borderId="0" xfId="1" quotePrefix="1" applyNumberFormat="1" applyFont="1" applyFill="1" applyAlignment="1">
      <alignment horizontal="center" vertical="center"/>
    </xf>
    <xf numFmtId="0" fontId="0" fillId="7" borderId="0" xfId="1" quotePrefix="1" applyNumberFormat="1" applyFont="1" applyFill="1" applyAlignment="1">
      <alignment horizontal="center" vertical="center"/>
    </xf>
    <xf numFmtId="0" fontId="0" fillId="7" borderId="0" xfId="1" applyNumberFormat="1" applyFont="1" applyFill="1" applyAlignment="1">
      <alignment horizontal="center" vertical="center"/>
    </xf>
    <xf numFmtId="0" fontId="0" fillId="0" borderId="0" xfId="2" applyNumberFormat="1" applyFont="1" applyFill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0" fillId="0" borderId="1" xfId="2" applyNumberFormat="1" applyFont="1" applyFill="1" applyBorder="1" applyAlignment="1">
      <alignment horizontal="center" vertical="center"/>
    </xf>
    <xf numFmtId="0" fontId="0" fillId="0" borderId="0" xfId="1" quotePrefix="1" applyNumberFormat="1" applyFont="1" applyFill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TLH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시뮬레이션!$C$2:$C$2771</c:f>
              <c:numCache>
                <c:formatCode>m/d/yyyy</c:formatCode>
                <c:ptCount val="2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11">
                  <c:v>42012</c:v>
                </c:pt>
                <c:pt idx="12">
                  <c:v>42013</c:v>
                </c:pt>
                <c:pt idx="13">
                  <c:v>42014</c:v>
                </c:pt>
                <c:pt idx="14">
                  <c:v>42015</c:v>
                </c:pt>
                <c:pt idx="15">
                  <c:v>42016</c:v>
                </c:pt>
                <c:pt idx="16">
                  <c:v>42017</c:v>
                </c:pt>
                <c:pt idx="17">
                  <c:v>42018</c:v>
                </c:pt>
                <c:pt idx="18">
                  <c:v>42019</c:v>
                </c:pt>
                <c:pt idx="19">
                  <c:v>42020</c:v>
                </c:pt>
                <c:pt idx="20">
                  <c:v>42021</c:v>
                </c:pt>
                <c:pt idx="21">
                  <c:v>42022</c:v>
                </c:pt>
                <c:pt idx="22">
                  <c:v>42023</c:v>
                </c:pt>
                <c:pt idx="23">
                  <c:v>42024</c:v>
                </c:pt>
                <c:pt idx="24">
                  <c:v>42025</c:v>
                </c:pt>
                <c:pt idx="25">
                  <c:v>42026</c:v>
                </c:pt>
                <c:pt idx="26">
                  <c:v>42027</c:v>
                </c:pt>
                <c:pt idx="27">
                  <c:v>42028</c:v>
                </c:pt>
                <c:pt idx="28">
                  <c:v>42029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42035</c:v>
                </c:pt>
                <c:pt idx="35">
                  <c:v>42036</c:v>
                </c:pt>
                <c:pt idx="36">
                  <c:v>42037</c:v>
                </c:pt>
                <c:pt idx="37">
                  <c:v>42038</c:v>
                </c:pt>
                <c:pt idx="38">
                  <c:v>42039</c:v>
                </c:pt>
                <c:pt idx="39">
                  <c:v>42040</c:v>
                </c:pt>
                <c:pt idx="40">
                  <c:v>42041</c:v>
                </c:pt>
                <c:pt idx="41">
                  <c:v>42042</c:v>
                </c:pt>
                <c:pt idx="42">
                  <c:v>42043</c:v>
                </c:pt>
                <c:pt idx="43">
                  <c:v>42044</c:v>
                </c:pt>
                <c:pt idx="44">
                  <c:v>42045</c:v>
                </c:pt>
                <c:pt idx="45">
                  <c:v>42046</c:v>
                </c:pt>
                <c:pt idx="46">
                  <c:v>42047</c:v>
                </c:pt>
                <c:pt idx="47">
                  <c:v>42048</c:v>
                </c:pt>
                <c:pt idx="48">
                  <c:v>42049</c:v>
                </c:pt>
                <c:pt idx="49">
                  <c:v>42050</c:v>
                </c:pt>
                <c:pt idx="50">
                  <c:v>42051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42056</c:v>
                </c:pt>
                <c:pt idx="56">
                  <c:v>42057</c:v>
                </c:pt>
                <c:pt idx="57">
                  <c:v>42058</c:v>
                </c:pt>
                <c:pt idx="58">
                  <c:v>42059</c:v>
                </c:pt>
                <c:pt idx="59">
                  <c:v>42060</c:v>
                </c:pt>
                <c:pt idx="60">
                  <c:v>42061</c:v>
                </c:pt>
                <c:pt idx="61">
                  <c:v>42062</c:v>
                </c:pt>
                <c:pt idx="62">
                  <c:v>42063</c:v>
                </c:pt>
                <c:pt idx="63">
                  <c:v>42064</c:v>
                </c:pt>
                <c:pt idx="64">
                  <c:v>42065</c:v>
                </c:pt>
                <c:pt idx="65">
                  <c:v>42066</c:v>
                </c:pt>
                <c:pt idx="66">
                  <c:v>42067</c:v>
                </c:pt>
                <c:pt idx="67">
                  <c:v>42068</c:v>
                </c:pt>
                <c:pt idx="68">
                  <c:v>42069</c:v>
                </c:pt>
                <c:pt idx="69">
                  <c:v>42070</c:v>
                </c:pt>
                <c:pt idx="70">
                  <c:v>42071</c:v>
                </c:pt>
                <c:pt idx="71">
                  <c:v>42072</c:v>
                </c:pt>
                <c:pt idx="72">
                  <c:v>42073</c:v>
                </c:pt>
                <c:pt idx="73">
                  <c:v>42074</c:v>
                </c:pt>
                <c:pt idx="74">
                  <c:v>42075</c:v>
                </c:pt>
                <c:pt idx="75">
                  <c:v>42076</c:v>
                </c:pt>
                <c:pt idx="76">
                  <c:v>42077</c:v>
                </c:pt>
                <c:pt idx="77">
                  <c:v>42078</c:v>
                </c:pt>
                <c:pt idx="78">
                  <c:v>42079</c:v>
                </c:pt>
                <c:pt idx="79">
                  <c:v>42080</c:v>
                </c:pt>
                <c:pt idx="80">
                  <c:v>42081</c:v>
                </c:pt>
                <c:pt idx="81">
                  <c:v>42082</c:v>
                </c:pt>
                <c:pt idx="82">
                  <c:v>42083</c:v>
                </c:pt>
                <c:pt idx="83">
                  <c:v>42084</c:v>
                </c:pt>
                <c:pt idx="84">
                  <c:v>42085</c:v>
                </c:pt>
                <c:pt idx="85">
                  <c:v>42086</c:v>
                </c:pt>
                <c:pt idx="86">
                  <c:v>42087</c:v>
                </c:pt>
                <c:pt idx="87">
                  <c:v>42088</c:v>
                </c:pt>
                <c:pt idx="88">
                  <c:v>42089</c:v>
                </c:pt>
                <c:pt idx="89">
                  <c:v>42090</c:v>
                </c:pt>
                <c:pt idx="90">
                  <c:v>42091</c:v>
                </c:pt>
                <c:pt idx="91">
                  <c:v>42092</c:v>
                </c:pt>
                <c:pt idx="92">
                  <c:v>42093</c:v>
                </c:pt>
                <c:pt idx="93">
                  <c:v>42094</c:v>
                </c:pt>
                <c:pt idx="94">
                  <c:v>42095</c:v>
                </c:pt>
                <c:pt idx="95">
                  <c:v>42096</c:v>
                </c:pt>
                <c:pt idx="96">
                  <c:v>42097</c:v>
                </c:pt>
                <c:pt idx="97">
                  <c:v>42098</c:v>
                </c:pt>
                <c:pt idx="98">
                  <c:v>42099</c:v>
                </c:pt>
                <c:pt idx="99">
                  <c:v>42100</c:v>
                </c:pt>
                <c:pt idx="100">
                  <c:v>42101</c:v>
                </c:pt>
                <c:pt idx="101">
                  <c:v>42102</c:v>
                </c:pt>
                <c:pt idx="102">
                  <c:v>42103</c:v>
                </c:pt>
                <c:pt idx="103">
                  <c:v>42104</c:v>
                </c:pt>
                <c:pt idx="104">
                  <c:v>42105</c:v>
                </c:pt>
                <c:pt idx="105">
                  <c:v>42106</c:v>
                </c:pt>
                <c:pt idx="106">
                  <c:v>42107</c:v>
                </c:pt>
                <c:pt idx="107">
                  <c:v>42108</c:v>
                </c:pt>
                <c:pt idx="108">
                  <c:v>42109</c:v>
                </c:pt>
                <c:pt idx="109">
                  <c:v>42110</c:v>
                </c:pt>
                <c:pt idx="110">
                  <c:v>42111</c:v>
                </c:pt>
                <c:pt idx="111">
                  <c:v>42112</c:v>
                </c:pt>
                <c:pt idx="112">
                  <c:v>42113</c:v>
                </c:pt>
                <c:pt idx="113">
                  <c:v>42114</c:v>
                </c:pt>
                <c:pt idx="114">
                  <c:v>42115</c:v>
                </c:pt>
                <c:pt idx="115">
                  <c:v>42116</c:v>
                </c:pt>
                <c:pt idx="116">
                  <c:v>42117</c:v>
                </c:pt>
                <c:pt idx="117">
                  <c:v>42118</c:v>
                </c:pt>
                <c:pt idx="118">
                  <c:v>42119</c:v>
                </c:pt>
                <c:pt idx="119">
                  <c:v>42120</c:v>
                </c:pt>
                <c:pt idx="120">
                  <c:v>42121</c:v>
                </c:pt>
                <c:pt idx="121">
                  <c:v>42122</c:v>
                </c:pt>
                <c:pt idx="122">
                  <c:v>42123</c:v>
                </c:pt>
                <c:pt idx="123">
                  <c:v>42124</c:v>
                </c:pt>
                <c:pt idx="124">
                  <c:v>42125</c:v>
                </c:pt>
                <c:pt idx="125">
                  <c:v>42126</c:v>
                </c:pt>
                <c:pt idx="126">
                  <c:v>42127</c:v>
                </c:pt>
                <c:pt idx="127">
                  <c:v>42128</c:v>
                </c:pt>
                <c:pt idx="128">
                  <c:v>42129</c:v>
                </c:pt>
                <c:pt idx="129">
                  <c:v>42130</c:v>
                </c:pt>
                <c:pt idx="130">
                  <c:v>42131</c:v>
                </c:pt>
                <c:pt idx="131">
                  <c:v>42132</c:v>
                </c:pt>
                <c:pt idx="132">
                  <c:v>42133</c:v>
                </c:pt>
                <c:pt idx="133">
                  <c:v>42134</c:v>
                </c:pt>
                <c:pt idx="134">
                  <c:v>42135</c:v>
                </c:pt>
                <c:pt idx="135">
                  <c:v>42136</c:v>
                </c:pt>
                <c:pt idx="136">
                  <c:v>42137</c:v>
                </c:pt>
                <c:pt idx="137">
                  <c:v>42138</c:v>
                </c:pt>
                <c:pt idx="138">
                  <c:v>42139</c:v>
                </c:pt>
                <c:pt idx="139">
                  <c:v>42140</c:v>
                </c:pt>
                <c:pt idx="140">
                  <c:v>42141</c:v>
                </c:pt>
                <c:pt idx="141">
                  <c:v>42142</c:v>
                </c:pt>
                <c:pt idx="142">
                  <c:v>42143</c:v>
                </c:pt>
                <c:pt idx="143">
                  <c:v>42144</c:v>
                </c:pt>
                <c:pt idx="144">
                  <c:v>42145</c:v>
                </c:pt>
                <c:pt idx="145">
                  <c:v>42146</c:v>
                </c:pt>
                <c:pt idx="146">
                  <c:v>42147</c:v>
                </c:pt>
                <c:pt idx="147">
                  <c:v>42148</c:v>
                </c:pt>
                <c:pt idx="148">
                  <c:v>42149</c:v>
                </c:pt>
                <c:pt idx="149">
                  <c:v>42150</c:v>
                </c:pt>
                <c:pt idx="150">
                  <c:v>42151</c:v>
                </c:pt>
                <c:pt idx="151">
                  <c:v>42152</c:v>
                </c:pt>
                <c:pt idx="152">
                  <c:v>42153</c:v>
                </c:pt>
                <c:pt idx="153">
                  <c:v>42154</c:v>
                </c:pt>
                <c:pt idx="154">
                  <c:v>42155</c:v>
                </c:pt>
                <c:pt idx="155">
                  <c:v>42156</c:v>
                </c:pt>
                <c:pt idx="156">
                  <c:v>42157</c:v>
                </c:pt>
                <c:pt idx="157">
                  <c:v>42158</c:v>
                </c:pt>
                <c:pt idx="158">
                  <c:v>42159</c:v>
                </c:pt>
                <c:pt idx="159">
                  <c:v>42160</c:v>
                </c:pt>
                <c:pt idx="160">
                  <c:v>42161</c:v>
                </c:pt>
                <c:pt idx="161">
                  <c:v>42162</c:v>
                </c:pt>
                <c:pt idx="162">
                  <c:v>42163</c:v>
                </c:pt>
                <c:pt idx="163">
                  <c:v>42164</c:v>
                </c:pt>
                <c:pt idx="164">
                  <c:v>42165</c:v>
                </c:pt>
                <c:pt idx="165">
                  <c:v>42166</c:v>
                </c:pt>
                <c:pt idx="166">
                  <c:v>42167</c:v>
                </c:pt>
                <c:pt idx="167">
                  <c:v>42168</c:v>
                </c:pt>
                <c:pt idx="168">
                  <c:v>42169</c:v>
                </c:pt>
                <c:pt idx="169">
                  <c:v>42170</c:v>
                </c:pt>
                <c:pt idx="170">
                  <c:v>42171</c:v>
                </c:pt>
                <c:pt idx="171">
                  <c:v>42172</c:v>
                </c:pt>
                <c:pt idx="172">
                  <c:v>42173</c:v>
                </c:pt>
                <c:pt idx="173">
                  <c:v>42174</c:v>
                </c:pt>
                <c:pt idx="174">
                  <c:v>42175</c:v>
                </c:pt>
                <c:pt idx="175">
                  <c:v>42176</c:v>
                </c:pt>
                <c:pt idx="176">
                  <c:v>42177</c:v>
                </c:pt>
                <c:pt idx="177">
                  <c:v>42178</c:v>
                </c:pt>
                <c:pt idx="178">
                  <c:v>42179</c:v>
                </c:pt>
                <c:pt idx="179">
                  <c:v>42180</c:v>
                </c:pt>
                <c:pt idx="180">
                  <c:v>42181</c:v>
                </c:pt>
                <c:pt idx="181">
                  <c:v>42182</c:v>
                </c:pt>
                <c:pt idx="182">
                  <c:v>42183</c:v>
                </c:pt>
                <c:pt idx="183">
                  <c:v>42184</c:v>
                </c:pt>
                <c:pt idx="184">
                  <c:v>42185</c:v>
                </c:pt>
                <c:pt idx="185">
                  <c:v>42186</c:v>
                </c:pt>
                <c:pt idx="186">
                  <c:v>42187</c:v>
                </c:pt>
                <c:pt idx="187">
                  <c:v>42188</c:v>
                </c:pt>
                <c:pt idx="188">
                  <c:v>42189</c:v>
                </c:pt>
                <c:pt idx="189">
                  <c:v>42190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42196</c:v>
                </c:pt>
                <c:pt idx="196">
                  <c:v>42197</c:v>
                </c:pt>
                <c:pt idx="197">
                  <c:v>42198</c:v>
                </c:pt>
                <c:pt idx="198">
                  <c:v>42199</c:v>
                </c:pt>
                <c:pt idx="199">
                  <c:v>42200</c:v>
                </c:pt>
                <c:pt idx="200">
                  <c:v>42201</c:v>
                </c:pt>
                <c:pt idx="201">
                  <c:v>42202</c:v>
                </c:pt>
                <c:pt idx="202">
                  <c:v>42203</c:v>
                </c:pt>
                <c:pt idx="203">
                  <c:v>42204</c:v>
                </c:pt>
                <c:pt idx="204">
                  <c:v>42205</c:v>
                </c:pt>
                <c:pt idx="205">
                  <c:v>42206</c:v>
                </c:pt>
                <c:pt idx="206">
                  <c:v>42207</c:v>
                </c:pt>
                <c:pt idx="207">
                  <c:v>42208</c:v>
                </c:pt>
                <c:pt idx="208">
                  <c:v>42209</c:v>
                </c:pt>
                <c:pt idx="209">
                  <c:v>42210</c:v>
                </c:pt>
                <c:pt idx="210">
                  <c:v>42211</c:v>
                </c:pt>
                <c:pt idx="211">
                  <c:v>42212</c:v>
                </c:pt>
                <c:pt idx="212">
                  <c:v>42213</c:v>
                </c:pt>
                <c:pt idx="213">
                  <c:v>42214</c:v>
                </c:pt>
                <c:pt idx="214">
                  <c:v>42215</c:v>
                </c:pt>
                <c:pt idx="215">
                  <c:v>42216</c:v>
                </c:pt>
                <c:pt idx="216">
                  <c:v>42217</c:v>
                </c:pt>
                <c:pt idx="217">
                  <c:v>42218</c:v>
                </c:pt>
                <c:pt idx="218">
                  <c:v>42219</c:v>
                </c:pt>
                <c:pt idx="219">
                  <c:v>42220</c:v>
                </c:pt>
                <c:pt idx="220">
                  <c:v>42221</c:v>
                </c:pt>
                <c:pt idx="221">
                  <c:v>42222</c:v>
                </c:pt>
                <c:pt idx="222">
                  <c:v>42223</c:v>
                </c:pt>
                <c:pt idx="223">
                  <c:v>42224</c:v>
                </c:pt>
                <c:pt idx="224">
                  <c:v>42225</c:v>
                </c:pt>
                <c:pt idx="225">
                  <c:v>42226</c:v>
                </c:pt>
                <c:pt idx="226">
                  <c:v>42227</c:v>
                </c:pt>
                <c:pt idx="227">
                  <c:v>42228</c:v>
                </c:pt>
                <c:pt idx="228">
                  <c:v>42229</c:v>
                </c:pt>
                <c:pt idx="229">
                  <c:v>42230</c:v>
                </c:pt>
                <c:pt idx="230">
                  <c:v>42231</c:v>
                </c:pt>
                <c:pt idx="231">
                  <c:v>42232</c:v>
                </c:pt>
                <c:pt idx="232">
                  <c:v>42233</c:v>
                </c:pt>
                <c:pt idx="233">
                  <c:v>42234</c:v>
                </c:pt>
                <c:pt idx="234">
                  <c:v>42235</c:v>
                </c:pt>
                <c:pt idx="235">
                  <c:v>42236</c:v>
                </c:pt>
                <c:pt idx="236">
                  <c:v>42237</c:v>
                </c:pt>
                <c:pt idx="237">
                  <c:v>42238</c:v>
                </c:pt>
                <c:pt idx="238">
                  <c:v>42239</c:v>
                </c:pt>
                <c:pt idx="239">
                  <c:v>42240</c:v>
                </c:pt>
                <c:pt idx="240">
                  <c:v>42241</c:v>
                </c:pt>
                <c:pt idx="241">
                  <c:v>42242</c:v>
                </c:pt>
                <c:pt idx="242">
                  <c:v>42243</c:v>
                </c:pt>
                <c:pt idx="243">
                  <c:v>42244</c:v>
                </c:pt>
                <c:pt idx="244">
                  <c:v>42245</c:v>
                </c:pt>
                <c:pt idx="245">
                  <c:v>42246</c:v>
                </c:pt>
                <c:pt idx="246">
                  <c:v>42247</c:v>
                </c:pt>
                <c:pt idx="247">
                  <c:v>42248</c:v>
                </c:pt>
                <c:pt idx="248">
                  <c:v>42249</c:v>
                </c:pt>
                <c:pt idx="249">
                  <c:v>42250</c:v>
                </c:pt>
                <c:pt idx="250">
                  <c:v>42251</c:v>
                </c:pt>
                <c:pt idx="251">
                  <c:v>42252</c:v>
                </c:pt>
                <c:pt idx="252">
                  <c:v>42253</c:v>
                </c:pt>
                <c:pt idx="253">
                  <c:v>42254</c:v>
                </c:pt>
                <c:pt idx="254">
                  <c:v>42255</c:v>
                </c:pt>
                <c:pt idx="255">
                  <c:v>42256</c:v>
                </c:pt>
                <c:pt idx="256">
                  <c:v>42257</c:v>
                </c:pt>
                <c:pt idx="257">
                  <c:v>42258</c:v>
                </c:pt>
                <c:pt idx="258">
                  <c:v>42259</c:v>
                </c:pt>
                <c:pt idx="259">
                  <c:v>42260</c:v>
                </c:pt>
                <c:pt idx="260">
                  <c:v>42261</c:v>
                </c:pt>
                <c:pt idx="261">
                  <c:v>42262</c:v>
                </c:pt>
                <c:pt idx="262">
                  <c:v>42263</c:v>
                </c:pt>
                <c:pt idx="263">
                  <c:v>42264</c:v>
                </c:pt>
                <c:pt idx="264">
                  <c:v>42265</c:v>
                </c:pt>
                <c:pt idx="265">
                  <c:v>42266</c:v>
                </c:pt>
                <c:pt idx="266">
                  <c:v>42267</c:v>
                </c:pt>
                <c:pt idx="267">
                  <c:v>42268</c:v>
                </c:pt>
                <c:pt idx="268">
                  <c:v>42269</c:v>
                </c:pt>
                <c:pt idx="269">
                  <c:v>42270</c:v>
                </c:pt>
                <c:pt idx="270">
                  <c:v>42271</c:v>
                </c:pt>
                <c:pt idx="271">
                  <c:v>42272</c:v>
                </c:pt>
                <c:pt idx="272">
                  <c:v>42273</c:v>
                </c:pt>
                <c:pt idx="273">
                  <c:v>42274</c:v>
                </c:pt>
                <c:pt idx="274">
                  <c:v>42275</c:v>
                </c:pt>
                <c:pt idx="275">
                  <c:v>42276</c:v>
                </c:pt>
                <c:pt idx="276">
                  <c:v>42277</c:v>
                </c:pt>
                <c:pt idx="277">
                  <c:v>42278</c:v>
                </c:pt>
                <c:pt idx="278">
                  <c:v>42279</c:v>
                </c:pt>
                <c:pt idx="279">
                  <c:v>42280</c:v>
                </c:pt>
                <c:pt idx="280">
                  <c:v>42281</c:v>
                </c:pt>
                <c:pt idx="281">
                  <c:v>42282</c:v>
                </c:pt>
                <c:pt idx="282">
                  <c:v>42283</c:v>
                </c:pt>
                <c:pt idx="283">
                  <c:v>42284</c:v>
                </c:pt>
                <c:pt idx="284">
                  <c:v>42285</c:v>
                </c:pt>
                <c:pt idx="285">
                  <c:v>42286</c:v>
                </c:pt>
                <c:pt idx="286">
                  <c:v>42287</c:v>
                </c:pt>
                <c:pt idx="287">
                  <c:v>42288</c:v>
                </c:pt>
                <c:pt idx="288">
                  <c:v>42289</c:v>
                </c:pt>
                <c:pt idx="289">
                  <c:v>42290</c:v>
                </c:pt>
                <c:pt idx="290">
                  <c:v>42291</c:v>
                </c:pt>
                <c:pt idx="291">
                  <c:v>42292</c:v>
                </c:pt>
                <c:pt idx="292">
                  <c:v>42293</c:v>
                </c:pt>
                <c:pt idx="293">
                  <c:v>42294</c:v>
                </c:pt>
                <c:pt idx="294">
                  <c:v>42295</c:v>
                </c:pt>
                <c:pt idx="295">
                  <c:v>42296</c:v>
                </c:pt>
                <c:pt idx="296">
                  <c:v>42297</c:v>
                </c:pt>
                <c:pt idx="297">
                  <c:v>42298</c:v>
                </c:pt>
                <c:pt idx="298">
                  <c:v>42299</c:v>
                </c:pt>
                <c:pt idx="299">
                  <c:v>42300</c:v>
                </c:pt>
                <c:pt idx="300">
                  <c:v>42301</c:v>
                </c:pt>
                <c:pt idx="301">
                  <c:v>42302</c:v>
                </c:pt>
                <c:pt idx="302">
                  <c:v>42303</c:v>
                </c:pt>
                <c:pt idx="303">
                  <c:v>42304</c:v>
                </c:pt>
                <c:pt idx="304">
                  <c:v>42305</c:v>
                </c:pt>
                <c:pt idx="305">
                  <c:v>42306</c:v>
                </c:pt>
                <c:pt idx="306">
                  <c:v>42307</c:v>
                </c:pt>
                <c:pt idx="307">
                  <c:v>42308</c:v>
                </c:pt>
                <c:pt idx="308">
                  <c:v>42309</c:v>
                </c:pt>
                <c:pt idx="309">
                  <c:v>42310</c:v>
                </c:pt>
                <c:pt idx="310">
                  <c:v>42311</c:v>
                </c:pt>
                <c:pt idx="311">
                  <c:v>42312</c:v>
                </c:pt>
                <c:pt idx="312">
                  <c:v>42313</c:v>
                </c:pt>
                <c:pt idx="313">
                  <c:v>42314</c:v>
                </c:pt>
                <c:pt idx="314">
                  <c:v>42315</c:v>
                </c:pt>
                <c:pt idx="315">
                  <c:v>42316</c:v>
                </c:pt>
                <c:pt idx="316">
                  <c:v>42317</c:v>
                </c:pt>
                <c:pt idx="317">
                  <c:v>42318</c:v>
                </c:pt>
                <c:pt idx="318">
                  <c:v>42319</c:v>
                </c:pt>
                <c:pt idx="319">
                  <c:v>42320</c:v>
                </c:pt>
                <c:pt idx="320">
                  <c:v>42321</c:v>
                </c:pt>
                <c:pt idx="321">
                  <c:v>42322</c:v>
                </c:pt>
                <c:pt idx="322">
                  <c:v>42323</c:v>
                </c:pt>
                <c:pt idx="323">
                  <c:v>42324</c:v>
                </c:pt>
                <c:pt idx="324">
                  <c:v>42325</c:v>
                </c:pt>
                <c:pt idx="325">
                  <c:v>42326</c:v>
                </c:pt>
                <c:pt idx="326">
                  <c:v>42327</c:v>
                </c:pt>
                <c:pt idx="327">
                  <c:v>42328</c:v>
                </c:pt>
                <c:pt idx="328">
                  <c:v>42329</c:v>
                </c:pt>
                <c:pt idx="329">
                  <c:v>42330</c:v>
                </c:pt>
                <c:pt idx="330">
                  <c:v>42331</c:v>
                </c:pt>
                <c:pt idx="331">
                  <c:v>42332</c:v>
                </c:pt>
                <c:pt idx="332">
                  <c:v>42333</c:v>
                </c:pt>
                <c:pt idx="333">
                  <c:v>42334</c:v>
                </c:pt>
                <c:pt idx="334">
                  <c:v>42335</c:v>
                </c:pt>
                <c:pt idx="335">
                  <c:v>42336</c:v>
                </c:pt>
                <c:pt idx="336">
                  <c:v>42337</c:v>
                </c:pt>
                <c:pt idx="337">
                  <c:v>42338</c:v>
                </c:pt>
                <c:pt idx="338">
                  <c:v>42339</c:v>
                </c:pt>
                <c:pt idx="339">
                  <c:v>42340</c:v>
                </c:pt>
                <c:pt idx="340">
                  <c:v>42341</c:v>
                </c:pt>
                <c:pt idx="341">
                  <c:v>42342</c:v>
                </c:pt>
                <c:pt idx="342">
                  <c:v>42343</c:v>
                </c:pt>
                <c:pt idx="343">
                  <c:v>42344</c:v>
                </c:pt>
                <c:pt idx="344">
                  <c:v>42345</c:v>
                </c:pt>
                <c:pt idx="345">
                  <c:v>42346</c:v>
                </c:pt>
                <c:pt idx="346">
                  <c:v>42347</c:v>
                </c:pt>
                <c:pt idx="347">
                  <c:v>42348</c:v>
                </c:pt>
                <c:pt idx="348">
                  <c:v>42349</c:v>
                </c:pt>
                <c:pt idx="349">
                  <c:v>42350</c:v>
                </c:pt>
                <c:pt idx="350">
                  <c:v>42351</c:v>
                </c:pt>
                <c:pt idx="351">
                  <c:v>42352</c:v>
                </c:pt>
                <c:pt idx="352">
                  <c:v>42353</c:v>
                </c:pt>
                <c:pt idx="353">
                  <c:v>42354</c:v>
                </c:pt>
                <c:pt idx="354">
                  <c:v>42355</c:v>
                </c:pt>
                <c:pt idx="355">
                  <c:v>42356</c:v>
                </c:pt>
                <c:pt idx="356">
                  <c:v>42357</c:v>
                </c:pt>
                <c:pt idx="357">
                  <c:v>42358</c:v>
                </c:pt>
                <c:pt idx="358">
                  <c:v>42359</c:v>
                </c:pt>
                <c:pt idx="359">
                  <c:v>42360</c:v>
                </c:pt>
                <c:pt idx="360">
                  <c:v>42361</c:v>
                </c:pt>
                <c:pt idx="361">
                  <c:v>42362</c:v>
                </c:pt>
                <c:pt idx="362">
                  <c:v>42363</c:v>
                </c:pt>
                <c:pt idx="363">
                  <c:v>42364</c:v>
                </c:pt>
                <c:pt idx="364">
                  <c:v>42365</c:v>
                </c:pt>
                <c:pt idx="365">
                  <c:v>42366</c:v>
                </c:pt>
                <c:pt idx="366">
                  <c:v>42367</c:v>
                </c:pt>
                <c:pt idx="367">
                  <c:v>42368</c:v>
                </c:pt>
                <c:pt idx="368">
                  <c:v>42369</c:v>
                </c:pt>
                <c:pt idx="369">
                  <c:v>42370</c:v>
                </c:pt>
                <c:pt idx="370">
                  <c:v>42371</c:v>
                </c:pt>
                <c:pt idx="371">
                  <c:v>42372</c:v>
                </c:pt>
                <c:pt idx="372">
                  <c:v>42373</c:v>
                </c:pt>
                <c:pt idx="373">
                  <c:v>42374</c:v>
                </c:pt>
                <c:pt idx="374">
                  <c:v>42375</c:v>
                </c:pt>
                <c:pt idx="375">
                  <c:v>42376</c:v>
                </c:pt>
                <c:pt idx="376">
                  <c:v>42377</c:v>
                </c:pt>
                <c:pt idx="377">
                  <c:v>42378</c:v>
                </c:pt>
                <c:pt idx="378">
                  <c:v>42379</c:v>
                </c:pt>
                <c:pt idx="379">
                  <c:v>42380</c:v>
                </c:pt>
                <c:pt idx="380">
                  <c:v>42381</c:v>
                </c:pt>
                <c:pt idx="381">
                  <c:v>42382</c:v>
                </c:pt>
                <c:pt idx="382">
                  <c:v>42383</c:v>
                </c:pt>
                <c:pt idx="383">
                  <c:v>42384</c:v>
                </c:pt>
                <c:pt idx="384">
                  <c:v>42385</c:v>
                </c:pt>
                <c:pt idx="385">
                  <c:v>42386</c:v>
                </c:pt>
                <c:pt idx="386">
                  <c:v>42387</c:v>
                </c:pt>
                <c:pt idx="387">
                  <c:v>42388</c:v>
                </c:pt>
                <c:pt idx="388">
                  <c:v>42389</c:v>
                </c:pt>
                <c:pt idx="389">
                  <c:v>42390</c:v>
                </c:pt>
                <c:pt idx="390">
                  <c:v>42391</c:v>
                </c:pt>
                <c:pt idx="391">
                  <c:v>42392</c:v>
                </c:pt>
                <c:pt idx="392">
                  <c:v>42393</c:v>
                </c:pt>
                <c:pt idx="393">
                  <c:v>42394</c:v>
                </c:pt>
                <c:pt idx="394">
                  <c:v>42395</c:v>
                </c:pt>
                <c:pt idx="395">
                  <c:v>42396</c:v>
                </c:pt>
                <c:pt idx="396">
                  <c:v>42397</c:v>
                </c:pt>
                <c:pt idx="397">
                  <c:v>42398</c:v>
                </c:pt>
                <c:pt idx="398">
                  <c:v>42399</c:v>
                </c:pt>
                <c:pt idx="399">
                  <c:v>42400</c:v>
                </c:pt>
                <c:pt idx="400">
                  <c:v>42401</c:v>
                </c:pt>
                <c:pt idx="401">
                  <c:v>42402</c:v>
                </c:pt>
                <c:pt idx="402">
                  <c:v>42403</c:v>
                </c:pt>
                <c:pt idx="403">
                  <c:v>42404</c:v>
                </c:pt>
                <c:pt idx="404">
                  <c:v>42405</c:v>
                </c:pt>
                <c:pt idx="405">
                  <c:v>42406</c:v>
                </c:pt>
                <c:pt idx="406">
                  <c:v>42407</c:v>
                </c:pt>
                <c:pt idx="407">
                  <c:v>42408</c:v>
                </c:pt>
                <c:pt idx="408">
                  <c:v>42409</c:v>
                </c:pt>
                <c:pt idx="409">
                  <c:v>42410</c:v>
                </c:pt>
                <c:pt idx="410">
                  <c:v>42411</c:v>
                </c:pt>
                <c:pt idx="411">
                  <c:v>42412</c:v>
                </c:pt>
                <c:pt idx="412">
                  <c:v>42413</c:v>
                </c:pt>
                <c:pt idx="413">
                  <c:v>42414</c:v>
                </c:pt>
                <c:pt idx="414">
                  <c:v>42415</c:v>
                </c:pt>
                <c:pt idx="415">
                  <c:v>42416</c:v>
                </c:pt>
                <c:pt idx="416">
                  <c:v>42417</c:v>
                </c:pt>
                <c:pt idx="417">
                  <c:v>42418</c:v>
                </c:pt>
                <c:pt idx="418">
                  <c:v>42419</c:v>
                </c:pt>
                <c:pt idx="419">
                  <c:v>42420</c:v>
                </c:pt>
                <c:pt idx="420">
                  <c:v>42421</c:v>
                </c:pt>
                <c:pt idx="421">
                  <c:v>42422</c:v>
                </c:pt>
                <c:pt idx="422">
                  <c:v>42423</c:v>
                </c:pt>
                <c:pt idx="423">
                  <c:v>42424</c:v>
                </c:pt>
                <c:pt idx="424">
                  <c:v>42425</c:v>
                </c:pt>
                <c:pt idx="425">
                  <c:v>42426</c:v>
                </c:pt>
                <c:pt idx="426">
                  <c:v>42427</c:v>
                </c:pt>
                <c:pt idx="427">
                  <c:v>42428</c:v>
                </c:pt>
                <c:pt idx="428">
                  <c:v>42429</c:v>
                </c:pt>
                <c:pt idx="429">
                  <c:v>42430</c:v>
                </c:pt>
                <c:pt idx="430">
                  <c:v>42431</c:v>
                </c:pt>
                <c:pt idx="431">
                  <c:v>42432</c:v>
                </c:pt>
                <c:pt idx="432">
                  <c:v>42433</c:v>
                </c:pt>
                <c:pt idx="433">
                  <c:v>42434</c:v>
                </c:pt>
                <c:pt idx="434">
                  <c:v>42435</c:v>
                </c:pt>
                <c:pt idx="435">
                  <c:v>42436</c:v>
                </c:pt>
                <c:pt idx="436">
                  <c:v>42437</c:v>
                </c:pt>
                <c:pt idx="437">
                  <c:v>42438</c:v>
                </c:pt>
                <c:pt idx="438">
                  <c:v>42439</c:v>
                </c:pt>
                <c:pt idx="439">
                  <c:v>42440</c:v>
                </c:pt>
                <c:pt idx="440">
                  <c:v>42441</c:v>
                </c:pt>
                <c:pt idx="441">
                  <c:v>42442</c:v>
                </c:pt>
                <c:pt idx="442">
                  <c:v>42443</c:v>
                </c:pt>
                <c:pt idx="443">
                  <c:v>42444</c:v>
                </c:pt>
                <c:pt idx="444">
                  <c:v>42445</c:v>
                </c:pt>
                <c:pt idx="445">
                  <c:v>42446</c:v>
                </c:pt>
                <c:pt idx="446">
                  <c:v>42447</c:v>
                </c:pt>
                <c:pt idx="447">
                  <c:v>42448</c:v>
                </c:pt>
                <c:pt idx="448">
                  <c:v>42449</c:v>
                </c:pt>
                <c:pt idx="449">
                  <c:v>42450</c:v>
                </c:pt>
                <c:pt idx="450">
                  <c:v>42451</c:v>
                </c:pt>
                <c:pt idx="451">
                  <c:v>42452</c:v>
                </c:pt>
                <c:pt idx="452">
                  <c:v>42453</c:v>
                </c:pt>
                <c:pt idx="453">
                  <c:v>42454</c:v>
                </c:pt>
                <c:pt idx="454">
                  <c:v>42455</c:v>
                </c:pt>
                <c:pt idx="455">
                  <c:v>42456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42462</c:v>
                </c:pt>
                <c:pt idx="462">
                  <c:v>42463</c:v>
                </c:pt>
                <c:pt idx="463">
                  <c:v>42464</c:v>
                </c:pt>
                <c:pt idx="464">
                  <c:v>42465</c:v>
                </c:pt>
                <c:pt idx="465">
                  <c:v>42466</c:v>
                </c:pt>
                <c:pt idx="466">
                  <c:v>42467</c:v>
                </c:pt>
                <c:pt idx="467">
                  <c:v>42468</c:v>
                </c:pt>
                <c:pt idx="468">
                  <c:v>42469</c:v>
                </c:pt>
                <c:pt idx="469">
                  <c:v>42470</c:v>
                </c:pt>
                <c:pt idx="470">
                  <c:v>42471</c:v>
                </c:pt>
                <c:pt idx="471">
                  <c:v>42472</c:v>
                </c:pt>
                <c:pt idx="472">
                  <c:v>42473</c:v>
                </c:pt>
                <c:pt idx="473">
                  <c:v>42474</c:v>
                </c:pt>
                <c:pt idx="474">
                  <c:v>42475</c:v>
                </c:pt>
                <c:pt idx="475">
                  <c:v>42476</c:v>
                </c:pt>
                <c:pt idx="476">
                  <c:v>42477</c:v>
                </c:pt>
                <c:pt idx="477">
                  <c:v>42478</c:v>
                </c:pt>
                <c:pt idx="478">
                  <c:v>42479</c:v>
                </c:pt>
                <c:pt idx="479">
                  <c:v>42480</c:v>
                </c:pt>
                <c:pt idx="480">
                  <c:v>42481</c:v>
                </c:pt>
                <c:pt idx="481">
                  <c:v>42482</c:v>
                </c:pt>
                <c:pt idx="482">
                  <c:v>42483</c:v>
                </c:pt>
                <c:pt idx="483">
                  <c:v>42484</c:v>
                </c:pt>
                <c:pt idx="484">
                  <c:v>42485</c:v>
                </c:pt>
                <c:pt idx="485">
                  <c:v>42486</c:v>
                </c:pt>
                <c:pt idx="486">
                  <c:v>42487</c:v>
                </c:pt>
                <c:pt idx="487">
                  <c:v>42488</c:v>
                </c:pt>
                <c:pt idx="488">
                  <c:v>42489</c:v>
                </c:pt>
                <c:pt idx="489">
                  <c:v>42490</c:v>
                </c:pt>
                <c:pt idx="490">
                  <c:v>42491</c:v>
                </c:pt>
                <c:pt idx="491">
                  <c:v>42492</c:v>
                </c:pt>
                <c:pt idx="492">
                  <c:v>42493</c:v>
                </c:pt>
                <c:pt idx="493">
                  <c:v>42494</c:v>
                </c:pt>
                <c:pt idx="494">
                  <c:v>42495</c:v>
                </c:pt>
                <c:pt idx="495">
                  <c:v>42496</c:v>
                </c:pt>
                <c:pt idx="496">
                  <c:v>42497</c:v>
                </c:pt>
                <c:pt idx="497">
                  <c:v>42498</c:v>
                </c:pt>
                <c:pt idx="498">
                  <c:v>42499</c:v>
                </c:pt>
                <c:pt idx="499">
                  <c:v>42500</c:v>
                </c:pt>
                <c:pt idx="500">
                  <c:v>42501</c:v>
                </c:pt>
                <c:pt idx="501">
                  <c:v>42502</c:v>
                </c:pt>
                <c:pt idx="502">
                  <c:v>42503</c:v>
                </c:pt>
                <c:pt idx="503">
                  <c:v>42504</c:v>
                </c:pt>
                <c:pt idx="504">
                  <c:v>42505</c:v>
                </c:pt>
                <c:pt idx="505">
                  <c:v>42506</c:v>
                </c:pt>
                <c:pt idx="506">
                  <c:v>42507</c:v>
                </c:pt>
                <c:pt idx="507">
                  <c:v>42508</c:v>
                </c:pt>
                <c:pt idx="508">
                  <c:v>42509</c:v>
                </c:pt>
                <c:pt idx="509">
                  <c:v>42510</c:v>
                </c:pt>
                <c:pt idx="510">
                  <c:v>42511</c:v>
                </c:pt>
                <c:pt idx="511">
                  <c:v>42512</c:v>
                </c:pt>
                <c:pt idx="512">
                  <c:v>42513</c:v>
                </c:pt>
                <c:pt idx="513">
                  <c:v>42514</c:v>
                </c:pt>
                <c:pt idx="514">
                  <c:v>42515</c:v>
                </c:pt>
                <c:pt idx="515">
                  <c:v>42516</c:v>
                </c:pt>
                <c:pt idx="516">
                  <c:v>42517</c:v>
                </c:pt>
                <c:pt idx="517">
                  <c:v>42518</c:v>
                </c:pt>
                <c:pt idx="518">
                  <c:v>42519</c:v>
                </c:pt>
                <c:pt idx="519">
                  <c:v>42520</c:v>
                </c:pt>
                <c:pt idx="520">
                  <c:v>42521</c:v>
                </c:pt>
                <c:pt idx="521">
                  <c:v>42522</c:v>
                </c:pt>
                <c:pt idx="522">
                  <c:v>42523</c:v>
                </c:pt>
                <c:pt idx="523">
                  <c:v>42524</c:v>
                </c:pt>
                <c:pt idx="524">
                  <c:v>42525</c:v>
                </c:pt>
                <c:pt idx="525">
                  <c:v>42526</c:v>
                </c:pt>
                <c:pt idx="526">
                  <c:v>42527</c:v>
                </c:pt>
                <c:pt idx="527">
                  <c:v>42528</c:v>
                </c:pt>
                <c:pt idx="528">
                  <c:v>42529</c:v>
                </c:pt>
                <c:pt idx="529">
                  <c:v>42530</c:v>
                </c:pt>
                <c:pt idx="530">
                  <c:v>42531</c:v>
                </c:pt>
                <c:pt idx="531">
                  <c:v>42532</c:v>
                </c:pt>
                <c:pt idx="532">
                  <c:v>42533</c:v>
                </c:pt>
                <c:pt idx="533">
                  <c:v>42534</c:v>
                </c:pt>
                <c:pt idx="534">
                  <c:v>42535</c:v>
                </c:pt>
                <c:pt idx="535">
                  <c:v>42536</c:v>
                </c:pt>
                <c:pt idx="536">
                  <c:v>42537</c:v>
                </c:pt>
                <c:pt idx="537">
                  <c:v>42538</c:v>
                </c:pt>
                <c:pt idx="538">
                  <c:v>42539</c:v>
                </c:pt>
                <c:pt idx="539">
                  <c:v>42540</c:v>
                </c:pt>
                <c:pt idx="540">
                  <c:v>42541</c:v>
                </c:pt>
                <c:pt idx="541">
                  <c:v>42542</c:v>
                </c:pt>
                <c:pt idx="542">
                  <c:v>42543</c:v>
                </c:pt>
                <c:pt idx="543">
                  <c:v>42544</c:v>
                </c:pt>
                <c:pt idx="544">
                  <c:v>42545</c:v>
                </c:pt>
                <c:pt idx="545">
                  <c:v>42546</c:v>
                </c:pt>
                <c:pt idx="546">
                  <c:v>42547</c:v>
                </c:pt>
                <c:pt idx="547">
                  <c:v>42548</c:v>
                </c:pt>
                <c:pt idx="548">
                  <c:v>42549</c:v>
                </c:pt>
                <c:pt idx="549">
                  <c:v>42550</c:v>
                </c:pt>
                <c:pt idx="550">
                  <c:v>42551</c:v>
                </c:pt>
                <c:pt idx="551">
                  <c:v>42552</c:v>
                </c:pt>
                <c:pt idx="552">
                  <c:v>42553</c:v>
                </c:pt>
                <c:pt idx="553">
                  <c:v>42554</c:v>
                </c:pt>
                <c:pt idx="554">
                  <c:v>42555</c:v>
                </c:pt>
                <c:pt idx="555">
                  <c:v>42556</c:v>
                </c:pt>
                <c:pt idx="556">
                  <c:v>42557</c:v>
                </c:pt>
                <c:pt idx="557">
                  <c:v>42558</c:v>
                </c:pt>
                <c:pt idx="558">
                  <c:v>42559</c:v>
                </c:pt>
                <c:pt idx="559">
                  <c:v>42560</c:v>
                </c:pt>
                <c:pt idx="560">
                  <c:v>42561</c:v>
                </c:pt>
                <c:pt idx="561">
                  <c:v>42562</c:v>
                </c:pt>
                <c:pt idx="562">
                  <c:v>42563</c:v>
                </c:pt>
                <c:pt idx="563">
                  <c:v>42564</c:v>
                </c:pt>
                <c:pt idx="564">
                  <c:v>42565</c:v>
                </c:pt>
                <c:pt idx="565">
                  <c:v>42566</c:v>
                </c:pt>
                <c:pt idx="566">
                  <c:v>42567</c:v>
                </c:pt>
                <c:pt idx="567">
                  <c:v>42568</c:v>
                </c:pt>
                <c:pt idx="568">
                  <c:v>42569</c:v>
                </c:pt>
                <c:pt idx="569">
                  <c:v>42570</c:v>
                </c:pt>
                <c:pt idx="570">
                  <c:v>42571</c:v>
                </c:pt>
                <c:pt idx="571">
                  <c:v>42572</c:v>
                </c:pt>
                <c:pt idx="572">
                  <c:v>42573</c:v>
                </c:pt>
                <c:pt idx="573">
                  <c:v>42574</c:v>
                </c:pt>
                <c:pt idx="574">
                  <c:v>42575</c:v>
                </c:pt>
                <c:pt idx="575">
                  <c:v>42576</c:v>
                </c:pt>
                <c:pt idx="576">
                  <c:v>42577</c:v>
                </c:pt>
                <c:pt idx="577">
                  <c:v>42578</c:v>
                </c:pt>
                <c:pt idx="578">
                  <c:v>42579</c:v>
                </c:pt>
                <c:pt idx="579">
                  <c:v>42580</c:v>
                </c:pt>
                <c:pt idx="580">
                  <c:v>42581</c:v>
                </c:pt>
                <c:pt idx="581">
                  <c:v>42582</c:v>
                </c:pt>
                <c:pt idx="582">
                  <c:v>42583</c:v>
                </c:pt>
                <c:pt idx="583">
                  <c:v>42584</c:v>
                </c:pt>
                <c:pt idx="584">
                  <c:v>42585</c:v>
                </c:pt>
                <c:pt idx="585">
                  <c:v>42586</c:v>
                </c:pt>
                <c:pt idx="586">
                  <c:v>42587</c:v>
                </c:pt>
                <c:pt idx="587">
                  <c:v>42588</c:v>
                </c:pt>
                <c:pt idx="588">
                  <c:v>42589</c:v>
                </c:pt>
                <c:pt idx="589">
                  <c:v>42590</c:v>
                </c:pt>
                <c:pt idx="590">
                  <c:v>42591</c:v>
                </c:pt>
                <c:pt idx="591">
                  <c:v>42592</c:v>
                </c:pt>
                <c:pt idx="592">
                  <c:v>42593</c:v>
                </c:pt>
                <c:pt idx="593">
                  <c:v>42594</c:v>
                </c:pt>
                <c:pt idx="594">
                  <c:v>42595</c:v>
                </c:pt>
                <c:pt idx="595">
                  <c:v>42596</c:v>
                </c:pt>
                <c:pt idx="596">
                  <c:v>42597</c:v>
                </c:pt>
                <c:pt idx="597">
                  <c:v>42598</c:v>
                </c:pt>
                <c:pt idx="598">
                  <c:v>42599</c:v>
                </c:pt>
                <c:pt idx="599">
                  <c:v>42600</c:v>
                </c:pt>
                <c:pt idx="600">
                  <c:v>42601</c:v>
                </c:pt>
                <c:pt idx="601">
                  <c:v>42602</c:v>
                </c:pt>
                <c:pt idx="602">
                  <c:v>42603</c:v>
                </c:pt>
                <c:pt idx="603">
                  <c:v>42604</c:v>
                </c:pt>
                <c:pt idx="604">
                  <c:v>42605</c:v>
                </c:pt>
                <c:pt idx="605">
                  <c:v>42606</c:v>
                </c:pt>
                <c:pt idx="606">
                  <c:v>42607</c:v>
                </c:pt>
                <c:pt idx="607">
                  <c:v>42608</c:v>
                </c:pt>
                <c:pt idx="608">
                  <c:v>42609</c:v>
                </c:pt>
                <c:pt idx="609">
                  <c:v>42610</c:v>
                </c:pt>
                <c:pt idx="610">
                  <c:v>42611</c:v>
                </c:pt>
                <c:pt idx="611">
                  <c:v>42612</c:v>
                </c:pt>
                <c:pt idx="612">
                  <c:v>42613</c:v>
                </c:pt>
                <c:pt idx="613">
                  <c:v>42614</c:v>
                </c:pt>
                <c:pt idx="614">
                  <c:v>42615</c:v>
                </c:pt>
                <c:pt idx="615">
                  <c:v>42616</c:v>
                </c:pt>
                <c:pt idx="616">
                  <c:v>42617</c:v>
                </c:pt>
                <c:pt idx="617">
                  <c:v>42618</c:v>
                </c:pt>
                <c:pt idx="618">
                  <c:v>42619</c:v>
                </c:pt>
                <c:pt idx="619">
                  <c:v>42620</c:v>
                </c:pt>
                <c:pt idx="620">
                  <c:v>42621</c:v>
                </c:pt>
                <c:pt idx="621">
                  <c:v>42622</c:v>
                </c:pt>
                <c:pt idx="622">
                  <c:v>42623</c:v>
                </c:pt>
                <c:pt idx="623">
                  <c:v>42624</c:v>
                </c:pt>
                <c:pt idx="624">
                  <c:v>42625</c:v>
                </c:pt>
                <c:pt idx="625">
                  <c:v>42626</c:v>
                </c:pt>
                <c:pt idx="626">
                  <c:v>42627</c:v>
                </c:pt>
                <c:pt idx="627">
                  <c:v>42628</c:v>
                </c:pt>
                <c:pt idx="628">
                  <c:v>42629</c:v>
                </c:pt>
                <c:pt idx="629">
                  <c:v>42630</c:v>
                </c:pt>
                <c:pt idx="630">
                  <c:v>42631</c:v>
                </c:pt>
                <c:pt idx="631">
                  <c:v>42632</c:v>
                </c:pt>
                <c:pt idx="632">
                  <c:v>42633</c:v>
                </c:pt>
                <c:pt idx="633">
                  <c:v>42634</c:v>
                </c:pt>
                <c:pt idx="634">
                  <c:v>42635</c:v>
                </c:pt>
                <c:pt idx="635">
                  <c:v>42636</c:v>
                </c:pt>
                <c:pt idx="636">
                  <c:v>42637</c:v>
                </c:pt>
                <c:pt idx="637">
                  <c:v>42638</c:v>
                </c:pt>
                <c:pt idx="638">
                  <c:v>42639</c:v>
                </c:pt>
                <c:pt idx="639">
                  <c:v>42640</c:v>
                </c:pt>
                <c:pt idx="640">
                  <c:v>42641</c:v>
                </c:pt>
                <c:pt idx="641">
                  <c:v>42642</c:v>
                </c:pt>
                <c:pt idx="642">
                  <c:v>42643</c:v>
                </c:pt>
                <c:pt idx="643">
                  <c:v>42644</c:v>
                </c:pt>
                <c:pt idx="644">
                  <c:v>42645</c:v>
                </c:pt>
                <c:pt idx="645">
                  <c:v>42646</c:v>
                </c:pt>
                <c:pt idx="646">
                  <c:v>42647</c:v>
                </c:pt>
                <c:pt idx="647">
                  <c:v>42648</c:v>
                </c:pt>
                <c:pt idx="648">
                  <c:v>42649</c:v>
                </c:pt>
                <c:pt idx="649">
                  <c:v>42650</c:v>
                </c:pt>
                <c:pt idx="650">
                  <c:v>42651</c:v>
                </c:pt>
                <c:pt idx="651">
                  <c:v>42652</c:v>
                </c:pt>
                <c:pt idx="652">
                  <c:v>42653</c:v>
                </c:pt>
                <c:pt idx="653">
                  <c:v>42654</c:v>
                </c:pt>
                <c:pt idx="654">
                  <c:v>42655</c:v>
                </c:pt>
                <c:pt idx="655">
                  <c:v>42656</c:v>
                </c:pt>
                <c:pt idx="656">
                  <c:v>42657</c:v>
                </c:pt>
                <c:pt idx="657">
                  <c:v>42658</c:v>
                </c:pt>
                <c:pt idx="658">
                  <c:v>42659</c:v>
                </c:pt>
                <c:pt idx="659">
                  <c:v>42660</c:v>
                </c:pt>
                <c:pt idx="660">
                  <c:v>42661</c:v>
                </c:pt>
                <c:pt idx="661">
                  <c:v>42662</c:v>
                </c:pt>
                <c:pt idx="662">
                  <c:v>42663</c:v>
                </c:pt>
                <c:pt idx="663">
                  <c:v>42664</c:v>
                </c:pt>
                <c:pt idx="664">
                  <c:v>42665</c:v>
                </c:pt>
                <c:pt idx="665">
                  <c:v>42666</c:v>
                </c:pt>
                <c:pt idx="666">
                  <c:v>42667</c:v>
                </c:pt>
                <c:pt idx="667">
                  <c:v>42668</c:v>
                </c:pt>
                <c:pt idx="668">
                  <c:v>42669</c:v>
                </c:pt>
                <c:pt idx="669">
                  <c:v>42670</c:v>
                </c:pt>
                <c:pt idx="670">
                  <c:v>42671</c:v>
                </c:pt>
                <c:pt idx="671">
                  <c:v>42672</c:v>
                </c:pt>
                <c:pt idx="672">
                  <c:v>42673</c:v>
                </c:pt>
                <c:pt idx="673">
                  <c:v>42674</c:v>
                </c:pt>
                <c:pt idx="674">
                  <c:v>42675</c:v>
                </c:pt>
                <c:pt idx="675">
                  <c:v>42676</c:v>
                </c:pt>
                <c:pt idx="676">
                  <c:v>42677</c:v>
                </c:pt>
                <c:pt idx="677">
                  <c:v>42678</c:v>
                </c:pt>
                <c:pt idx="678">
                  <c:v>42679</c:v>
                </c:pt>
                <c:pt idx="679">
                  <c:v>42680</c:v>
                </c:pt>
                <c:pt idx="680">
                  <c:v>42681</c:v>
                </c:pt>
                <c:pt idx="681">
                  <c:v>42682</c:v>
                </c:pt>
                <c:pt idx="682">
                  <c:v>42683</c:v>
                </c:pt>
                <c:pt idx="683">
                  <c:v>42684</c:v>
                </c:pt>
                <c:pt idx="684">
                  <c:v>42685</c:v>
                </c:pt>
                <c:pt idx="685">
                  <c:v>42686</c:v>
                </c:pt>
                <c:pt idx="686">
                  <c:v>42687</c:v>
                </c:pt>
                <c:pt idx="687">
                  <c:v>42688</c:v>
                </c:pt>
                <c:pt idx="688">
                  <c:v>42689</c:v>
                </c:pt>
                <c:pt idx="689">
                  <c:v>42690</c:v>
                </c:pt>
                <c:pt idx="690">
                  <c:v>42691</c:v>
                </c:pt>
                <c:pt idx="691">
                  <c:v>42692</c:v>
                </c:pt>
                <c:pt idx="692">
                  <c:v>42693</c:v>
                </c:pt>
                <c:pt idx="693">
                  <c:v>42694</c:v>
                </c:pt>
                <c:pt idx="694">
                  <c:v>42695</c:v>
                </c:pt>
                <c:pt idx="695">
                  <c:v>42696</c:v>
                </c:pt>
                <c:pt idx="696">
                  <c:v>42697</c:v>
                </c:pt>
                <c:pt idx="697">
                  <c:v>42698</c:v>
                </c:pt>
                <c:pt idx="698">
                  <c:v>42699</c:v>
                </c:pt>
                <c:pt idx="699">
                  <c:v>42700</c:v>
                </c:pt>
                <c:pt idx="700">
                  <c:v>42701</c:v>
                </c:pt>
                <c:pt idx="701">
                  <c:v>42702</c:v>
                </c:pt>
                <c:pt idx="702">
                  <c:v>42703</c:v>
                </c:pt>
                <c:pt idx="703">
                  <c:v>42704</c:v>
                </c:pt>
                <c:pt idx="704">
                  <c:v>42705</c:v>
                </c:pt>
                <c:pt idx="705">
                  <c:v>42706</c:v>
                </c:pt>
                <c:pt idx="706">
                  <c:v>42707</c:v>
                </c:pt>
                <c:pt idx="707">
                  <c:v>42708</c:v>
                </c:pt>
                <c:pt idx="708">
                  <c:v>42709</c:v>
                </c:pt>
                <c:pt idx="709">
                  <c:v>42710</c:v>
                </c:pt>
                <c:pt idx="710">
                  <c:v>42711</c:v>
                </c:pt>
                <c:pt idx="711">
                  <c:v>42712</c:v>
                </c:pt>
                <c:pt idx="712">
                  <c:v>42713</c:v>
                </c:pt>
                <c:pt idx="713">
                  <c:v>42714</c:v>
                </c:pt>
                <c:pt idx="714">
                  <c:v>42715</c:v>
                </c:pt>
                <c:pt idx="715">
                  <c:v>42716</c:v>
                </c:pt>
                <c:pt idx="716">
                  <c:v>42717</c:v>
                </c:pt>
                <c:pt idx="717">
                  <c:v>42718</c:v>
                </c:pt>
                <c:pt idx="718">
                  <c:v>42719</c:v>
                </c:pt>
                <c:pt idx="719">
                  <c:v>42720</c:v>
                </c:pt>
                <c:pt idx="720">
                  <c:v>42721</c:v>
                </c:pt>
                <c:pt idx="721">
                  <c:v>42722</c:v>
                </c:pt>
                <c:pt idx="722">
                  <c:v>42723</c:v>
                </c:pt>
                <c:pt idx="723">
                  <c:v>42724</c:v>
                </c:pt>
                <c:pt idx="724">
                  <c:v>42725</c:v>
                </c:pt>
                <c:pt idx="725">
                  <c:v>42726</c:v>
                </c:pt>
                <c:pt idx="726">
                  <c:v>42727</c:v>
                </c:pt>
                <c:pt idx="727">
                  <c:v>42728</c:v>
                </c:pt>
                <c:pt idx="728">
                  <c:v>42729</c:v>
                </c:pt>
                <c:pt idx="729">
                  <c:v>42730</c:v>
                </c:pt>
                <c:pt idx="730">
                  <c:v>42731</c:v>
                </c:pt>
                <c:pt idx="731">
                  <c:v>42732</c:v>
                </c:pt>
                <c:pt idx="732">
                  <c:v>42733</c:v>
                </c:pt>
                <c:pt idx="733">
                  <c:v>42734</c:v>
                </c:pt>
                <c:pt idx="734">
                  <c:v>42735</c:v>
                </c:pt>
                <c:pt idx="735">
                  <c:v>42736</c:v>
                </c:pt>
                <c:pt idx="736">
                  <c:v>42737</c:v>
                </c:pt>
                <c:pt idx="737">
                  <c:v>42738</c:v>
                </c:pt>
                <c:pt idx="738">
                  <c:v>42739</c:v>
                </c:pt>
                <c:pt idx="739">
                  <c:v>42740</c:v>
                </c:pt>
                <c:pt idx="740">
                  <c:v>42741</c:v>
                </c:pt>
                <c:pt idx="741">
                  <c:v>42742</c:v>
                </c:pt>
                <c:pt idx="742">
                  <c:v>42743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42749</c:v>
                </c:pt>
                <c:pt idx="749">
                  <c:v>42750</c:v>
                </c:pt>
                <c:pt idx="750">
                  <c:v>42751</c:v>
                </c:pt>
                <c:pt idx="751">
                  <c:v>42752</c:v>
                </c:pt>
                <c:pt idx="752">
                  <c:v>42753</c:v>
                </c:pt>
                <c:pt idx="753">
                  <c:v>42754</c:v>
                </c:pt>
                <c:pt idx="754">
                  <c:v>42755</c:v>
                </c:pt>
                <c:pt idx="755">
                  <c:v>42756</c:v>
                </c:pt>
                <c:pt idx="756">
                  <c:v>42757</c:v>
                </c:pt>
                <c:pt idx="757">
                  <c:v>42758</c:v>
                </c:pt>
                <c:pt idx="758">
                  <c:v>42759</c:v>
                </c:pt>
                <c:pt idx="759">
                  <c:v>42760</c:v>
                </c:pt>
                <c:pt idx="760">
                  <c:v>42761</c:v>
                </c:pt>
                <c:pt idx="761">
                  <c:v>42762</c:v>
                </c:pt>
                <c:pt idx="762">
                  <c:v>42763</c:v>
                </c:pt>
                <c:pt idx="763">
                  <c:v>42764</c:v>
                </c:pt>
                <c:pt idx="764">
                  <c:v>42765</c:v>
                </c:pt>
                <c:pt idx="765">
                  <c:v>42766</c:v>
                </c:pt>
                <c:pt idx="766">
                  <c:v>42767</c:v>
                </c:pt>
                <c:pt idx="767">
                  <c:v>42768</c:v>
                </c:pt>
                <c:pt idx="768">
                  <c:v>42769</c:v>
                </c:pt>
                <c:pt idx="769">
                  <c:v>42770</c:v>
                </c:pt>
                <c:pt idx="770">
                  <c:v>42771</c:v>
                </c:pt>
                <c:pt idx="771">
                  <c:v>42772</c:v>
                </c:pt>
                <c:pt idx="772">
                  <c:v>42773</c:v>
                </c:pt>
                <c:pt idx="773">
                  <c:v>42774</c:v>
                </c:pt>
                <c:pt idx="774">
                  <c:v>42775</c:v>
                </c:pt>
                <c:pt idx="775">
                  <c:v>42776</c:v>
                </c:pt>
                <c:pt idx="776">
                  <c:v>42777</c:v>
                </c:pt>
                <c:pt idx="777">
                  <c:v>42778</c:v>
                </c:pt>
                <c:pt idx="778">
                  <c:v>42779</c:v>
                </c:pt>
                <c:pt idx="779">
                  <c:v>42780</c:v>
                </c:pt>
                <c:pt idx="780">
                  <c:v>42781</c:v>
                </c:pt>
                <c:pt idx="781">
                  <c:v>42782</c:v>
                </c:pt>
                <c:pt idx="782">
                  <c:v>42783</c:v>
                </c:pt>
                <c:pt idx="783">
                  <c:v>42784</c:v>
                </c:pt>
                <c:pt idx="784">
                  <c:v>42785</c:v>
                </c:pt>
                <c:pt idx="785">
                  <c:v>42786</c:v>
                </c:pt>
                <c:pt idx="786">
                  <c:v>42787</c:v>
                </c:pt>
                <c:pt idx="787">
                  <c:v>42788</c:v>
                </c:pt>
                <c:pt idx="788">
                  <c:v>42789</c:v>
                </c:pt>
                <c:pt idx="789">
                  <c:v>42790</c:v>
                </c:pt>
                <c:pt idx="790">
                  <c:v>42791</c:v>
                </c:pt>
                <c:pt idx="791">
                  <c:v>42792</c:v>
                </c:pt>
                <c:pt idx="792">
                  <c:v>42793</c:v>
                </c:pt>
                <c:pt idx="793">
                  <c:v>42794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42798</c:v>
                </c:pt>
                <c:pt idx="798">
                  <c:v>42799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42805</c:v>
                </c:pt>
                <c:pt idx="805">
                  <c:v>42806</c:v>
                </c:pt>
                <c:pt idx="806">
                  <c:v>42807</c:v>
                </c:pt>
                <c:pt idx="807">
                  <c:v>42808</c:v>
                </c:pt>
                <c:pt idx="808">
                  <c:v>42809</c:v>
                </c:pt>
                <c:pt idx="809">
                  <c:v>42810</c:v>
                </c:pt>
                <c:pt idx="810">
                  <c:v>42811</c:v>
                </c:pt>
                <c:pt idx="811">
                  <c:v>42812</c:v>
                </c:pt>
                <c:pt idx="812">
                  <c:v>42813</c:v>
                </c:pt>
                <c:pt idx="813">
                  <c:v>42814</c:v>
                </c:pt>
                <c:pt idx="814">
                  <c:v>42815</c:v>
                </c:pt>
                <c:pt idx="815">
                  <c:v>42816</c:v>
                </c:pt>
                <c:pt idx="816">
                  <c:v>42817</c:v>
                </c:pt>
                <c:pt idx="817">
                  <c:v>42818</c:v>
                </c:pt>
                <c:pt idx="818">
                  <c:v>42819</c:v>
                </c:pt>
                <c:pt idx="819">
                  <c:v>42820</c:v>
                </c:pt>
                <c:pt idx="820">
                  <c:v>42821</c:v>
                </c:pt>
                <c:pt idx="821">
                  <c:v>42822</c:v>
                </c:pt>
                <c:pt idx="822">
                  <c:v>42823</c:v>
                </c:pt>
                <c:pt idx="823">
                  <c:v>42824</c:v>
                </c:pt>
                <c:pt idx="824">
                  <c:v>42825</c:v>
                </c:pt>
                <c:pt idx="825">
                  <c:v>42826</c:v>
                </c:pt>
                <c:pt idx="826">
                  <c:v>42827</c:v>
                </c:pt>
                <c:pt idx="827">
                  <c:v>42828</c:v>
                </c:pt>
                <c:pt idx="828">
                  <c:v>42829</c:v>
                </c:pt>
                <c:pt idx="829">
                  <c:v>42830</c:v>
                </c:pt>
                <c:pt idx="830">
                  <c:v>42831</c:v>
                </c:pt>
                <c:pt idx="831">
                  <c:v>42832</c:v>
                </c:pt>
                <c:pt idx="832">
                  <c:v>42833</c:v>
                </c:pt>
                <c:pt idx="833">
                  <c:v>42834</c:v>
                </c:pt>
                <c:pt idx="834">
                  <c:v>42835</c:v>
                </c:pt>
                <c:pt idx="835">
                  <c:v>42836</c:v>
                </c:pt>
                <c:pt idx="836">
                  <c:v>42837</c:v>
                </c:pt>
                <c:pt idx="837">
                  <c:v>42838</c:v>
                </c:pt>
                <c:pt idx="838">
                  <c:v>42839</c:v>
                </c:pt>
                <c:pt idx="839">
                  <c:v>42840</c:v>
                </c:pt>
                <c:pt idx="840">
                  <c:v>42841</c:v>
                </c:pt>
                <c:pt idx="841">
                  <c:v>42842</c:v>
                </c:pt>
                <c:pt idx="842">
                  <c:v>42843</c:v>
                </c:pt>
                <c:pt idx="843">
                  <c:v>42844</c:v>
                </c:pt>
                <c:pt idx="844">
                  <c:v>42845</c:v>
                </c:pt>
                <c:pt idx="845">
                  <c:v>42846</c:v>
                </c:pt>
                <c:pt idx="846">
                  <c:v>42847</c:v>
                </c:pt>
                <c:pt idx="847">
                  <c:v>42848</c:v>
                </c:pt>
                <c:pt idx="848">
                  <c:v>42849</c:v>
                </c:pt>
                <c:pt idx="849">
                  <c:v>42850</c:v>
                </c:pt>
                <c:pt idx="850">
                  <c:v>42851</c:v>
                </c:pt>
                <c:pt idx="851">
                  <c:v>42852</c:v>
                </c:pt>
                <c:pt idx="852">
                  <c:v>42853</c:v>
                </c:pt>
                <c:pt idx="853">
                  <c:v>42854</c:v>
                </c:pt>
                <c:pt idx="854">
                  <c:v>42855</c:v>
                </c:pt>
                <c:pt idx="855">
                  <c:v>42856</c:v>
                </c:pt>
                <c:pt idx="856">
                  <c:v>42857</c:v>
                </c:pt>
                <c:pt idx="857">
                  <c:v>42858</c:v>
                </c:pt>
                <c:pt idx="858">
                  <c:v>42859</c:v>
                </c:pt>
                <c:pt idx="859">
                  <c:v>42860</c:v>
                </c:pt>
                <c:pt idx="860">
                  <c:v>42861</c:v>
                </c:pt>
                <c:pt idx="861">
                  <c:v>42862</c:v>
                </c:pt>
                <c:pt idx="862">
                  <c:v>42863</c:v>
                </c:pt>
                <c:pt idx="863">
                  <c:v>42864</c:v>
                </c:pt>
                <c:pt idx="864">
                  <c:v>42865</c:v>
                </c:pt>
                <c:pt idx="865">
                  <c:v>42866</c:v>
                </c:pt>
                <c:pt idx="866">
                  <c:v>42867</c:v>
                </c:pt>
                <c:pt idx="867">
                  <c:v>42868</c:v>
                </c:pt>
                <c:pt idx="868">
                  <c:v>42869</c:v>
                </c:pt>
                <c:pt idx="869">
                  <c:v>42870</c:v>
                </c:pt>
                <c:pt idx="870">
                  <c:v>42871</c:v>
                </c:pt>
                <c:pt idx="871">
                  <c:v>42872</c:v>
                </c:pt>
                <c:pt idx="872">
                  <c:v>42873</c:v>
                </c:pt>
                <c:pt idx="873">
                  <c:v>42874</c:v>
                </c:pt>
                <c:pt idx="874">
                  <c:v>42875</c:v>
                </c:pt>
                <c:pt idx="875">
                  <c:v>42876</c:v>
                </c:pt>
                <c:pt idx="876">
                  <c:v>42877</c:v>
                </c:pt>
                <c:pt idx="877">
                  <c:v>42878</c:v>
                </c:pt>
                <c:pt idx="878">
                  <c:v>42879</c:v>
                </c:pt>
                <c:pt idx="879">
                  <c:v>42880</c:v>
                </c:pt>
                <c:pt idx="880">
                  <c:v>42881</c:v>
                </c:pt>
                <c:pt idx="881">
                  <c:v>42882</c:v>
                </c:pt>
                <c:pt idx="882">
                  <c:v>42883</c:v>
                </c:pt>
                <c:pt idx="883">
                  <c:v>42884</c:v>
                </c:pt>
                <c:pt idx="884">
                  <c:v>42885</c:v>
                </c:pt>
                <c:pt idx="885">
                  <c:v>42886</c:v>
                </c:pt>
                <c:pt idx="886">
                  <c:v>42887</c:v>
                </c:pt>
                <c:pt idx="887">
                  <c:v>42888</c:v>
                </c:pt>
                <c:pt idx="888">
                  <c:v>42889</c:v>
                </c:pt>
                <c:pt idx="889">
                  <c:v>42890</c:v>
                </c:pt>
                <c:pt idx="890">
                  <c:v>42891</c:v>
                </c:pt>
                <c:pt idx="891">
                  <c:v>42892</c:v>
                </c:pt>
                <c:pt idx="892">
                  <c:v>42893</c:v>
                </c:pt>
                <c:pt idx="893">
                  <c:v>42894</c:v>
                </c:pt>
                <c:pt idx="894">
                  <c:v>42895</c:v>
                </c:pt>
                <c:pt idx="895">
                  <c:v>42896</c:v>
                </c:pt>
                <c:pt idx="896">
                  <c:v>42897</c:v>
                </c:pt>
                <c:pt idx="897">
                  <c:v>42898</c:v>
                </c:pt>
                <c:pt idx="898">
                  <c:v>42899</c:v>
                </c:pt>
                <c:pt idx="899">
                  <c:v>42900</c:v>
                </c:pt>
                <c:pt idx="900">
                  <c:v>42901</c:v>
                </c:pt>
                <c:pt idx="901">
                  <c:v>42902</c:v>
                </c:pt>
                <c:pt idx="902">
                  <c:v>42903</c:v>
                </c:pt>
                <c:pt idx="903">
                  <c:v>42904</c:v>
                </c:pt>
                <c:pt idx="904">
                  <c:v>42905</c:v>
                </c:pt>
                <c:pt idx="905">
                  <c:v>42906</c:v>
                </c:pt>
                <c:pt idx="906">
                  <c:v>42907</c:v>
                </c:pt>
                <c:pt idx="907">
                  <c:v>42908</c:v>
                </c:pt>
                <c:pt idx="908">
                  <c:v>42909</c:v>
                </c:pt>
                <c:pt idx="909">
                  <c:v>42910</c:v>
                </c:pt>
                <c:pt idx="910">
                  <c:v>42911</c:v>
                </c:pt>
                <c:pt idx="911">
                  <c:v>42912</c:v>
                </c:pt>
                <c:pt idx="912">
                  <c:v>42913</c:v>
                </c:pt>
                <c:pt idx="913">
                  <c:v>42914</c:v>
                </c:pt>
                <c:pt idx="914">
                  <c:v>42915</c:v>
                </c:pt>
                <c:pt idx="915">
                  <c:v>42916</c:v>
                </c:pt>
                <c:pt idx="916">
                  <c:v>42917</c:v>
                </c:pt>
                <c:pt idx="917">
                  <c:v>42918</c:v>
                </c:pt>
                <c:pt idx="918">
                  <c:v>42919</c:v>
                </c:pt>
                <c:pt idx="919">
                  <c:v>42920</c:v>
                </c:pt>
                <c:pt idx="920">
                  <c:v>42921</c:v>
                </c:pt>
                <c:pt idx="921">
                  <c:v>42922</c:v>
                </c:pt>
                <c:pt idx="922">
                  <c:v>42923</c:v>
                </c:pt>
                <c:pt idx="923">
                  <c:v>42924</c:v>
                </c:pt>
                <c:pt idx="924">
                  <c:v>42925</c:v>
                </c:pt>
                <c:pt idx="925">
                  <c:v>42926</c:v>
                </c:pt>
                <c:pt idx="926">
                  <c:v>42927</c:v>
                </c:pt>
                <c:pt idx="927">
                  <c:v>42928</c:v>
                </c:pt>
                <c:pt idx="928">
                  <c:v>42929</c:v>
                </c:pt>
                <c:pt idx="929">
                  <c:v>42930</c:v>
                </c:pt>
                <c:pt idx="930">
                  <c:v>42931</c:v>
                </c:pt>
                <c:pt idx="931">
                  <c:v>42932</c:v>
                </c:pt>
                <c:pt idx="932">
                  <c:v>42933</c:v>
                </c:pt>
                <c:pt idx="933">
                  <c:v>42934</c:v>
                </c:pt>
                <c:pt idx="934">
                  <c:v>42935</c:v>
                </c:pt>
                <c:pt idx="935">
                  <c:v>42936</c:v>
                </c:pt>
                <c:pt idx="936">
                  <c:v>42937</c:v>
                </c:pt>
                <c:pt idx="937">
                  <c:v>42938</c:v>
                </c:pt>
                <c:pt idx="938">
                  <c:v>42939</c:v>
                </c:pt>
                <c:pt idx="939">
                  <c:v>42940</c:v>
                </c:pt>
                <c:pt idx="940">
                  <c:v>42941</c:v>
                </c:pt>
                <c:pt idx="941">
                  <c:v>42942</c:v>
                </c:pt>
                <c:pt idx="942">
                  <c:v>42943</c:v>
                </c:pt>
                <c:pt idx="943">
                  <c:v>42944</c:v>
                </c:pt>
                <c:pt idx="944">
                  <c:v>42945</c:v>
                </c:pt>
                <c:pt idx="945">
                  <c:v>42946</c:v>
                </c:pt>
                <c:pt idx="946">
                  <c:v>42947</c:v>
                </c:pt>
                <c:pt idx="947">
                  <c:v>42948</c:v>
                </c:pt>
                <c:pt idx="948">
                  <c:v>42949</c:v>
                </c:pt>
                <c:pt idx="949">
                  <c:v>42950</c:v>
                </c:pt>
                <c:pt idx="950">
                  <c:v>42951</c:v>
                </c:pt>
                <c:pt idx="951">
                  <c:v>42952</c:v>
                </c:pt>
                <c:pt idx="952">
                  <c:v>42953</c:v>
                </c:pt>
                <c:pt idx="953">
                  <c:v>42954</c:v>
                </c:pt>
                <c:pt idx="954">
                  <c:v>42955</c:v>
                </c:pt>
                <c:pt idx="955">
                  <c:v>42956</c:v>
                </c:pt>
                <c:pt idx="956">
                  <c:v>42957</c:v>
                </c:pt>
                <c:pt idx="957">
                  <c:v>42958</c:v>
                </c:pt>
                <c:pt idx="958">
                  <c:v>42959</c:v>
                </c:pt>
                <c:pt idx="959">
                  <c:v>42960</c:v>
                </c:pt>
                <c:pt idx="960">
                  <c:v>42961</c:v>
                </c:pt>
                <c:pt idx="961">
                  <c:v>42962</c:v>
                </c:pt>
                <c:pt idx="962">
                  <c:v>42963</c:v>
                </c:pt>
                <c:pt idx="963">
                  <c:v>42964</c:v>
                </c:pt>
                <c:pt idx="964">
                  <c:v>42965</c:v>
                </c:pt>
                <c:pt idx="965">
                  <c:v>42966</c:v>
                </c:pt>
                <c:pt idx="966">
                  <c:v>42967</c:v>
                </c:pt>
                <c:pt idx="967">
                  <c:v>42968</c:v>
                </c:pt>
                <c:pt idx="968">
                  <c:v>42969</c:v>
                </c:pt>
                <c:pt idx="969">
                  <c:v>42970</c:v>
                </c:pt>
                <c:pt idx="970">
                  <c:v>42971</c:v>
                </c:pt>
                <c:pt idx="971">
                  <c:v>42972</c:v>
                </c:pt>
                <c:pt idx="972">
                  <c:v>42973</c:v>
                </c:pt>
                <c:pt idx="973">
                  <c:v>42974</c:v>
                </c:pt>
                <c:pt idx="974">
                  <c:v>42975</c:v>
                </c:pt>
                <c:pt idx="975">
                  <c:v>42976</c:v>
                </c:pt>
                <c:pt idx="976">
                  <c:v>42977</c:v>
                </c:pt>
                <c:pt idx="977">
                  <c:v>42978</c:v>
                </c:pt>
                <c:pt idx="978">
                  <c:v>42979</c:v>
                </c:pt>
                <c:pt idx="979">
                  <c:v>42980</c:v>
                </c:pt>
                <c:pt idx="980">
                  <c:v>42981</c:v>
                </c:pt>
                <c:pt idx="981">
                  <c:v>42982</c:v>
                </c:pt>
                <c:pt idx="982">
                  <c:v>42983</c:v>
                </c:pt>
                <c:pt idx="983">
                  <c:v>42984</c:v>
                </c:pt>
                <c:pt idx="984">
                  <c:v>42985</c:v>
                </c:pt>
                <c:pt idx="985">
                  <c:v>42986</c:v>
                </c:pt>
                <c:pt idx="986">
                  <c:v>42987</c:v>
                </c:pt>
                <c:pt idx="987">
                  <c:v>42988</c:v>
                </c:pt>
                <c:pt idx="988">
                  <c:v>42989</c:v>
                </c:pt>
                <c:pt idx="989">
                  <c:v>42990</c:v>
                </c:pt>
                <c:pt idx="990">
                  <c:v>42991</c:v>
                </c:pt>
                <c:pt idx="991">
                  <c:v>42992</c:v>
                </c:pt>
                <c:pt idx="992">
                  <c:v>42993</c:v>
                </c:pt>
                <c:pt idx="993">
                  <c:v>42994</c:v>
                </c:pt>
                <c:pt idx="994">
                  <c:v>42995</c:v>
                </c:pt>
                <c:pt idx="995">
                  <c:v>42996</c:v>
                </c:pt>
                <c:pt idx="996">
                  <c:v>42997</c:v>
                </c:pt>
                <c:pt idx="997">
                  <c:v>42998</c:v>
                </c:pt>
                <c:pt idx="998">
                  <c:v>42999</c:v>
                </c:pt>
                <c:pt idx="999">
                  <c:v>43000</c:v>
                </c:pt>
                <c:pt idx="1000">
                  <c:v>43001</c:v>
                </c:pt>
                <c:pt idx="1001">
                  <c:v>43002</c:v>
                </c:pt>
                <c:pt idx="1002">
                  <c:v>43003</c:v>
                </c:pt>
                <c:pt idx="1003">
                  <c:v>43004</c:v>
                </c:pt>
                <c:pt idx="1004">
                  <c:v>43005</c:v>
                </c:pt>
                <c:pt idx="1005">
                  <c:v>43006</c:v>
                </c:pt>
                <c:pt idx="1006">
                  <c:v>43007</c:v>
                </c:pt>
                <c:pt idx="1007">
                  <c:v>43008</c:v>
                </c:pt>
                <c:pt idx="1008">
                  <c:v>43009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43015</c:v>
                </c:pt>
                <c:pt idx="1015">
                  <c:v>43016</c:v>
                </c:pt>
                <c:pt idx="1016">
                  <c:v>43017</c:v>
                </c:pt>
                <c:pt idx="1017">
                  <c:v>43018</c:v>
                </c:pt>
                <c:pt idx="1018">
                  <c:v>43019</c:v>
                </c:pt>
                <c:pt idx="1019">
                  <c:v>43020</c:v>
                </c:pt>
                <c:pt idx="1020">
                  <c:v>43021</c:v>
                </c:pt>
                <c:pt idx="1021">
                  <c:v>43022</c:v>
                </c:pt>
                <c:pt idx="1022">
                  <c:v>43023</c:v>
                </c:pt>
                <c:pt idx="1023">
                  <c:v>43024</c:v>
                </c:pt>
                <c:pt idx="1024">
                  <c:v>43025</c:v>
                </c:pt>
                <c:pt idx="1025">
                  <c:v>43026</c:v>
                </c:pt>
                <c:pt idx="1026">
                  <c:v>43027</c:v>
                </c:pt>
                <c:pt idx="1027">
                  <c:v>43028</c:v>
                </c:pt>
                <c:pt idx="1028">
                  <c:v>43029</c:v>
                </c:pt>
                <c:pt idx="1029">
                  <c:v>43030</c:v>
                </c:pt>
                <c:pt idx="1030">
                  <c:v>43031</c:v>
                </c:pt>
                <c:pt idx="1031">
                  <c:v>43032</c:v>
                </c:pt>
                <c:pt idx="1032">
                  <c:v>43033</c:v>
                </c:pt>
                <c:pt idx="1033">
                  <c:v>43034</c:v>
                </c:pt>
                <c:pt idx="1034">
                  <c:v>43035</c:v>
                </c:pt>
                <c:pt idx="1035">
                  <c:v>43036</c:v>
                </c:pt>
                <c:pt idx="1036">
                  <c:v>43037</c:v>
                </c:pt>
                <c:pt idx="1037">
                  <c:v>43038</c:v>
                </c:pt>
                <c:pt idx="1038">
                  <c:v>43039</c:v>
                </c:pt>
                <c:pt idx="1039">
                  <c:v>43040</c:v>
                </c:pt>
                <c:pt idx="1040">
                  <c:v>43041</c:v>
                </c:pt>
                <c:pt idx="1041">
                  <c:v>43042</c:v>
                </c:pt>
                <c:pt idx="1042">
                  <c:v>43043</c:v>
                </c:pt>
                <c:pt idx="1043">
                  <c:v>43044</c:v>
                </c:pt>
                <c:pt idx="1044">
                  <c:v>43045</c:v>
                </c:pt>
                <c:pt idx="1045">
                  <c:v>43046</c:v>
                </c:pt>
                <c:pt idx="1046">
                  <c:v>43047</c:v>
                </c:pt>
                <c:pt idx="1047">
                  <c:v>43048</c:v>
                </c:pt>
                <c:pt idx="1048">
                  <c:v>43049</c:v>
                </c:pt>
                <c:pt idx="1049">
                  <c:v>43050</c:v>
                </c:pt>
                <c:pt idx="1050">
                  <c:v>43051</c:v>
                </c:pt>
                <c:pt idx="1051">
                  <c:v>43052</c:v>
                </c:pt>
                <c:pt idx="1052">
                  <c:v>43053</c:v>
                </c:pt>
                <c:pt idx="1053">
                  <c:v>43054</c:v>
                </c:pt>
                <c:pt idx="1054">
                  <c:v>43055</c:v>
                </c:pt>
                <c:pt idx="1055">
                  <c:v>43056</c:v>
                </c:pt>
                <c:pt idx="1056">
                  <c:v>43057</c:v>
                </c:pt>
                <c:pt idx="1057">
                  <c:v>43058</c:v>
                </c:pt>
                <c:pt idx="1058">
                  <c:v>43059</c:v>
                </c:pt>
                <c:pt idx="1059">
                  <c:v>43060</c:v>
                </c:pt>
                <c:pt idx="1060">
                  <c:v>43061</c:v>
                </c:pt>
                <c:pt idx="1061">
                  <c:v>43062</c:v>
                </c:pt>
                <c:pt idx="1062">
                  <c:v>43063</c:v>
                </c:pt>
                <c:pt idx="1063">
                  <c:v>43064</c:v>
                </c:pt>
                <c:pt idx="1064">
                  <c:v>43065</c:v>
                </c:pt>
                <c:pt idx="1065">
                  <c:v>43066</c:v>
                </c:pt>
                <c:pt idx="1066">
                  <c:v>43067</c:v>
                </c:pt>
                <c:pt idx="1067">
                  <c:v>43068</c:v>
                </c:pt>
                <c:pt idx="1068">
                  <c:v>43069</c:v>
                </c:pt>
                <c:pt idx="1069">
                  <c:v>43070</c:v>
                </c:pt>
                <c:pt idx="1070">
                  <c:v>43071</c:v>
                </c:pt>
                <c:pt idx="1071">
                  <c:v>43072</c:v>
                </c:pt>
                <c:pt idx="1072">
                  <c:v>43073</c:v>
                </c:pt>
                <c:pt idx="1073">
                  <c:v>43074</c:v>
                </c:pt>
                <c:pt idx="1074">
                  <c:v>43075</c:v>
                </c:pt>
                <c:pt idx="1075">
                  <c:v>43076</c:v>
                </c:pt>
                <c:pt idx="1076">
                  <c:v>43077</c:v>
                </c:pt>
                <c:pt idx="1077">
                  <c:v>43078</c:v>
                </c:pt>
                <c:pt idx="1078">
                  <c:v>43079</c:v>
                </c:pt>
                <c:pt idx="1079">
                  <c:v>43080</c:v>
                </c:pt>
                <c:pt idx="1080">
                  <c:v>43081</c:v>
                </c:pt>
                <c:pt idx="1081">
                  <c:v>43082</c:v>
                </c:pt>
                <c:pt idx="1082">
                  <c:v>43083</c:v>
                </c:pt>
                <c:pt idx="1083">
                  <c:v>43084</c:v>
                </c:pt>
                <c:pt idx="1084">
                  <c:v>43085</c:v>
                </c:pt>
                <c:pt idx="1085">
                  <c:v>43086</c:v>
                </c:pt>
                <c:pt idx="1086">
                  <c:v>43087</c:v>
                </c:pt>
                <c:pt idx="1087">
                  <c:v>43088</c:v>
                </c:pt>
                <c:pt idx="1088">
                  <c:v>43089</c:v>
                </c:pt>
                <c:pt idx="1089">
                  <c:v>43090</c:v>
                </c:pt>
                <c:pt idx="1090">
                  <c:v>43091</c:v>
                </c:pt>
                <c:pt idx="1091">
                  <c:v>43092</c:v>
                </c:pt>
                <c:pt idx="1092">
                  <c:v>43093</c:v>
                </c:pt>
                <c:pt idx="1093">
                  <c:v>43094</c:v>
                </c:pt>
                <c:pt idx="1094">
                  <c:v>43095</c:v>
                </c:pt>
                <c:pt idx="1095">
                  <c:v>43096</c:v>
                </c:pt>
                <c:pt idx="1096">
                  <c:v>43097</c:v>
                </c:pt>
                <c:pt idx="1097">
                  <c:v>43098</c:v>
                </c:pt>
                <c:pt idx="1098">
                  <c:v>43099</c:v>
                </c:pt>
                <c:pt idx="1099">
                  <c:v>43100</c:v>
                </c:pt>
                <c:pt idx="1100">
                  <c:v>43101</c:v>
                </c:pt>
                <c:pt idx="1101">
                  <c:v>43102</c:v>
                </c:pt>
                <c:pt idx="1102">
                  <c:v>43103</c:v>
                </c:pt>
                <c:pt idx="1103">
                  <c:v>43104</c:v>
                </c:pt>
                <c:pt idx="1104">
                  <c:v>43105</c:v>
                </c:pt>
                <c:pt idx="1105">
                  <c:v>43106</c:v>
                </c:pt>
                <c:pt idx="1106">
                  <c:v>43107</c:v>
                </c:pt>
                <c:pt idx="1107">
                  <c:v>43108</c:v>
                </c:pt>
                <c:pt idx="1108">
                  <c:v>43109</c:v>
                </c:pt>
                <c:pt idx="1109">
                  <c:v>43110</c:v>
                </c:pt>
                <c:pt idx="1110">
                  <c:v>43111</c:v>
                </c:pt>
                <c:pt idx="1111">
                  <c:v>43112</c:v>
                </c:pt>
                <c:pt idx="1112">
                  <c:v>43113</c:v>
                </c:pt>
                <c:pt idx="1113">
                  <c:v>43114</c:v>
                </c:pt>
                <c:pt idx="1114">
                  <c:v>43115</c:v>
                </c:pt>
                <c:pt idx="1115">
                  <c:v>43116</c:v>
                </c:pt>
                <c:pt idx="1116">
                  <c:v>43117</c:v>
                </c:pt>
                <c:pt idx="1117">
                  <c:v>43118</c:v>
                </c:pt>
                <c:pt idx="1118">
                  <c:v>43119</c:v>
                </c:pt>
                <c:pt idx="1119">
                  <c:v>43120</c:v>
                </c:pt>
                <c:pt idx="1120">
                  <c:v>43121</c:v>
                </c:pt>
                <c:pt idx="1121">
                  <c:v>43122</c:v>
                </c:pt>
                <c:pt idx="1122">
                  <c:v>43123</c:v>
                </c:pt>
                <c:pt idx="1123">
                  <c:v>43124</c:v>
                </c:pt>
                <c:pt idx="1124">
                  <c:v>43125</c:v>
                </c:pt>
                <c:pt idx="1125">
                  <c:v>43126</c:v>
                </c:pt>
                <c:pt idx="1126">
                  <c:v>43127</c:v>
                </c:pt>
                <c:pt idx="1127">
                  <c:v>43128</c:v>
                </c:pt>
                <c:pt idx="1128">
                  <c:v>43129</c:v>
                </c:pt>
                <c:pt idx="1129">
                  <c:v>43130</c:v>
                </c:pt>
                <c:pt idx="1130">
                  <c:v>43131</c:v>
                </c:pt>
                <c:pt idx="1131">
                  <c:v>43132</c:v>
                </c:pt>
                <c:pt idx="1132">
                  <c:v>43133</c:v>
                </c:pt>
                <c:pt idx="1133">
                  <c:v>43134</c:v>
                </c:pt>
                <c:pt idx="1134">
                  <c:v>43135</c:v>
                </c:pt>
                <c:pt idx="1135">
                  <c:v>43136</c:v>
                </c:pt>
                <c:pt idx="1136">
                  <c:v>43137</c:v>
                </c:pt>
                <c:pt idx="1137">
                  <c:v>43138</c:v>
                </c:pt>
                <c:pt idx="1138">
                  <c:v>43139</c:v>
                </c:pt>
                <c:pt idx="1139">
                  <c:v>43140</c:v>
                </c:pt>
                <c:pt idx="1140">
                  <c:v>43141</c:v>
                </c:pt>
                <c:pt idx="1141">
                  <c:v>43142</c:v>
                </c:pt>
                <c:pt idx="1142">
                  <c:v>43143</c:v>
                </c:pt>
                <c:pt idx="1143">
                  <c:v>43144</c:v>
                </c:pt>
                <c:pt idx="1144">
                  <c:v>43145</c:v>
                </c:pt>
                <c:pt idx="1145">
                  <c:v>43146</c:v>
                </c:pt>
                <c:pt idx="1146">
                  <c:v>43147</c:v>
                </c:pt>
                <c:pt idx="1147">
                  <c:v>43148</c:v>
                </c:pt>
                <c:pt idx="1148">
                  <c:v>43149</c:v>
                </c:pt>
                <c:pt idx="1149">
                  <c:v>43150</c:v>
                </c:pt>
                <c:pt idx="1150">
                  <c:v>43151</c:v>
                </c:pt>
                <c:pt idx="1151">
                  <c:v>43152</c:v>
                </c:pt>
                <c:pt idx="1152">
                  <c:v>43153</c:v>
                </c:pt>
                <c:pt idx="1153">
                  <c:v>43154</c:v>
                </c:pt>
                <c:pt idx="1154">
                  <c:v>43155</c:v>
                </c:pt>
                <c:pt idx="1155">
                  <c:v>43156</c:v>
                </c:pt>
                <c:pt idx="1156">
                  <c:v>43157</c:v>
                </c:pt>
                <c:pt idx="1157">
                  <c:v>43158</c:v>
                </c:pt>
                <c:pt idx="1158">
                  <c:v>43159</c:v>
                </c:pt>
                <c:pt idx="1159">
                  <c:v>43160</c:v>
                </c:pt>
                <c:pt idx="1160">
                  <c:v>43161</c:v>
                </c:pt>
                <c:pt idx="1161">
                  <c:v>43162</c:v>
                </c:pt>
                <c:pt idx="1162">
                  <c:v>43163</c:v>
                </c:pt>
                <c:pt idx="1163">
                  <c:v>43164</c:v>
                </c:pt>
                <c:pt idx="1164">
                  <c:v>43165</c:v>
                </c:pt>
                <c:pt idx="1165">
                  <c:v>43166</c:v>
                </c:pt>
                <c:pt idx="1166">
                  <c:v>43167</c:v>
                </c:pt>
                <c:pt idx="1167">
                  <c:v>43168</c:v>
                </c:pt>
                <c:pt idx="1168">
                  <c:v>43169</c:v>
                </c:pt>
                <c:pt idx="1169">
                  <c:v>43170</c:v>
                </c:pt>
                <c:pt idx="1170">
                  <c:v>43171</c:v>
                </c:pt>
                <c:pt idx="1171">
                  <c:v>43172</c:v>
                </c:pt>
                <c:pt idx="1172">
                  <c:v>43173</c:v>
                </c:pt>
                <c:pt idx="1173">
                  <c:v>43174</c:v>
                </c:pt>
                <c:pt idx="1174">
                  <c:v>43175</c:v>
                </c:pt>
                <c:pt idx="1175">
                  <c:v>43176</c:v>
                </c:pt>
                <c:pt idx="1176">
                  <c:v>43177</c:v>
                </c:pt>
                <c:pt idx="1177">
                  <c:v>43178</c:v>
                </c:pt>
                <c:pt idx="1178">
                  <c:v>43179</c:v>
                </c:pt>
                <c:pt idx="1179">
                  <c:v>43180</c:v>
                </c:pt>
                <c:pt idx="1180">
                  <c:v>43181</c:v>
                </c:pt>
                <c:pt idx="1181">
                  <c:v>43182</c:v>
                </c:pt>
                <c:pt idx="1182">
                  <c:v>43183</c:v>
                </c:pt>
                <c:pt idx="1183">
                  <c:v>43184</c:v>
                </c:pt>
                <c:pt idx="1184">
                  <c:v>43185</c:v>
                </c:pt>
                <c:pt idx="1185">
                  <c:v>43186</c:v>
                </c:pt>
                <c:pt idx="1186">
                  <c:v>43187</c:v>
                </c:pt>
                <c:pt idx="1187">
                  <c:v>43188</c:v>
                </c:pt>
                <c:pt idx="1188">
                  <c:v>43189</c:v>
                </c:pt>
                <c:pt idx="1189">
                  <c:v>43190</c:v>
                </c:pt>
                <c:pt idx="1190">
                  <c:v>43191</c:v>
                </c:pt>
                <c:pt idx="1191">
                  <c:v>43192</c:v>
                </c:pt>
                <c:pt idx="1192">
                  <c:v>43193</c:v>
                </c:pt>
                <c:pt idx="1193">
                  <c:v>43194</c:v>
                </c:pt>
                <c:pt idx="1194">
                  <c:v>43195</c:v>
                </c:pt>
                <c:pt idx="1195">
                  <c:v>43196</c:v>
                </c:pt>
                <c:pt idx="1196">
                  <c:v>43197</c:v>
                </c:pt>
                <c:pt idx="1197">
                  <c:v>43198</c:v>
                </c:pt>
                <c:pt idx="1198">
                  <c:v>43199</c:v>
                </c:pt>
                <c:pt idx="1199">
                  <c:v>43200</c:v>
                </c:pt>
                <c:pt idx="1200">
                  <c:v>43201</c:v>
                </c:pt>
                <c:pt idx="1201">
                  <c:v>43202</c:v>
                </c:pt>
                <c:pt idx="1202">
                  <c:v>43203</c:v>
                </c:pt>
                <c:pt idx="1203">
                  <c:v>43204</c:v>
                </c:pt>
                <c:pt idx="1204">
                  <c:v>43205</c:v>
                </c:pt>
                <c:pt idx="1205">
                  <c:v>43206</c:v>
                </c:pt>
                <c:pt idx="1206">
                  <c:v>43207</c:v>
                </c:pt>
                <c:pt idx="1207">
                  <c:v>43208</c:v>
                </c:pt>
                <c:pt idx="1208">
                  <c:v>43209</c:v>
                </c:pt>
                <c:pt idx="1209">
                  <c:v>43210</c:v>
                </c:pt>
                <c:pt idx="1210">
                  <c:v>43211</c:v>
                </c:pt>
                <c:pt idx="1211">
                  <c:v>43212</c:v>
                </c:pt>
                <c:pt idx="1212">
                  <c:v>43213</c:v>
                </c:pt>
                <c:pt idx="1213">
                  <c:v>43214</c:v>
                </c:pt>
                <c:pt idx="1214">
                  <c:v>43215</c:v>
                </c:pt>
                <c:pt idx="1215">
                  <c:v>43216</c:v>
                </c:pt>
                <c:pt idx="1216">
                  <c:v>43217</c:v>
                </c:pt>
                <c:pt idx="1217">
                  <c:v>43218</c:v>
                </c:pt>
                <c:pt idx="1218">
                  <c:v>43219</c:v>
                </c:pt>
                <c:pt idx="1219">
                  <c:v>43220</c:v>
                </c:pt>
                <c:pt idx="1220">
                  <c:v>43221</c:v>
                </c:pt>
                <c:pt idx="1221">
                  <c:v>43222</c:v>
                </c:pt>
                <c:pt idx="1222">
                  <c:v>43223</c:v>
                </c:pt>
                <c:pt idx="1223">
                  <c:v>43224</c:v>
                </c:pt>
                <c:pt idx="1224">
                  <c:v>43225</c:v>
                </c:pt>
                <c:pt idx="1225">
                  <c:v>43226</c:v>
                </c:pt>
                <c:pt idx="1226">
                  <c:v>43227</c:v>
                </c:pt>
                <c:pt idx="1227">
                  <c:v>43228</c:v>
                </c:pt>
                <c:pt idx="1228">
                  <c:v>43229</c:v>
                </c:pt>
                <c:pt idx="1229">
                  <c:v>43230</c:v>
                </c:pt>
                <c:pt idx="1230">
                  <c:v>43231</c:v>
                </c:pt>
                <c:pt idx="1231">
                  <c:v>43232</c:v>
                </c:pt>
                <c:pt idx="1232">
                  <c:v>43233</c:v>
                </c:pt>
                <c:pt idx="1233">
                  <c:v>43234</c:v>
                </c:pt>
                <c:pt idx="1234">
                  <c:v>43235</c:v>
                </c:pt>
                <c:pt idx="1235">
                  <c:v>43236</c:v>
                </c:pt>
                <c:pt idx="1236">
                  <c:v>43237</c:v>
                </c:pt>
                <c:pt idx="1237">
                  <c:v>43238</c:v>
                </c:pt>
                <c:pt idx="1238">
                  <c:v>43239</c:v>
                </c:pt>
                <c:pt idx="1239">
                  <c:v>43240</c:v>
                </c:pt>
                <c:pt idx="1240">
                  <c:v>43241</c:v>
                </c:pt>
                <c:pt idx="1241">
                  <c:v>43242</c:v>
                </c:pt>
                <c:pt idx="1242">
                  <c:v>43243</c:v>
                </c:pt>
                <c:pt idx="1243">
                  <c:v>43244</c:v>
                </c:pt>
                <c:pt idx="1244">
                  <c:v>43245</c:v>
                </c:pt>
                <c:pt idx="1245">
                  <c:v>43246</c:v>
                </c:pt>
                <c:pt idx="1246">
                  <c:v>43247</c:v>
                </c:pt>
                <c:pt idx="1247">
                  <c:v>43248</c:v>
                </c:pt>
                <c:pt idx="1248">
                  <c:v>43249</c:v>
                </c:pt>
                <c:pt idx="1249">
                  <c:v>43250</c:v>
                </c:pt>
                <c:pt idx="1250">
                  <c:v>43251</c:v>
                </c:pt>
                <c:pt idx="1251">
                  <c:v>43252</c:v>
                </c:pt>
                <c:pt idx="1252">
                  <c:v>43253</c:v>
                </c:pt>
                <c:pt idx="1253">
                  <c:v>43254</c:v>
                </c:pt>
                <c:pt idx="1254">
                  <c:v>43255</c:v>
                </c:pt>
                <c:pt idx="1255">
                  <c:v>43256</c:v>
                </c:pt>
                <c:pt idx="1256">
                  <c:v>43257</c:v>
                </c:pt>
                <c:pt idx="1257">
                  <c:v>43258</c:v>
                </c:pt>
                <c:pt idx="1258">
                  <c:v>43259</c:v>
                </c:pt>
                <c:pt idx="1259">
                  <c:v>43260</c:v>
                </c:pt>
                <c:pt idx="1260">
                  <c:v>43261</c:v>
                </c:pt>
                <c:pt idx="1261">
                  <c:v>43262</c:v>
                </c:pt>
                <c:pt idx="1262">
                  <c:v>43263</c:v>
                </c:pt>
                <c:pt idx="1263">
                  <c:v>43264</c:v>
                </c:pt>
                <c:pt idx="1264">
                  <c:v>43265</c:v>
                </c:pt>
                <c:pt idx="1265">
                  <c:v>43266</c:v>
                </c:pt>
                <c:pt idx="1266">
                  <c:v>43267</c:v>
                </c:pt>
                <c:pt idx="1267">
                  <c:v>43268</c:v>
                </c:pt>
                <c:pt idx="1268">
                  <c:v>43269</c:v>
                </c:pt>
                <c:pt idx="1269">
                  <c:v>43270</c:v>
                </c:pt>
                <c:pt idx="1270">
                  <c:v>43271</c:v>
                </c:pt>
                <c:pt idx="1271">
                  <c:v>43272</c:v>
                </c:pt>
                <c:pt idx="1272">
                  <c:v>43273</c:v>
                </c:pt>
                <c:pt idx="1273">
                  <c:v>43274</c:v>
                </c:pt>
                <c:pt idx="1274">
                  <c:v>43275</c:v>
                </c:pt>
                <c:pt idx="1275">
                  <c:v>43276</c:v>
                </c:pt>
                <c:pt idx="1276">
                  <c:v>43277</c:v>
                </c:pt>
                <c:pt idx="1277">
                  <c:v>43278</c:v>
                </c:pt>
                <c:pt idx="1278">
                  <c:v>43279</c:v>
                </c:pt>
                <c:pt idx="1279">
                  <c:v>43280</c:v>
                </c:pt>
                <c:pt idx="1280">
                  <c:v>43281</c:v>
                </c:pt>
                <c:pt idx="1281">
                  <c:v>43282</c:v>
                </c:pt>
                <c:pt idx="1282">
                  <c:v>43283</c:v>
                </c:pt>
                <c:pt idx="1283">
                  <c:v>43284</c:v>
                </c:pt>
                <c:pt idx="1284">
                  <c:v>43285</c:v>
                </c:pt>
                <c:pt idx="1285">
                  <c:v>43286</c:v>
                </c:pt>
                <c:pt idx="1286">
                  <c:v>43287</c:v>
                </c:pt>
                <c:pt idx="1287">
                  <c:v>43288</c:v>
                </c:pt>
                <c:pt idx="1288">
                  <c:v>43289</c:v>
                </c:pt>
                <c:pt idx="1289">
                  <c:v>43290</c:v>
                </c:pt>
                <c:pt idx="1290">
                  <c:v>43291</c:v>
                </c:pt>
                <c:pt idx="1291">
                  <c:v>43292</c:v>
                </c:pt>
                <c:pt idx="1292">
                  <c:v>43293</c:v>
                </c:pt>
                <c:pt idx="1293">
                  <c:v>43294</c:v>
                </c:pt>
                <c:pt idx="1294">
                  <c:v>43295</c:v>
                </c:pt>
                <c:pt idx="1295">
                  <c:v>43296</c:v>
                </c:pt>
                <c:pt idx="1296">
                  <c:v>43297</c:v>
                </c:pt>
                <c:pt idx="1297">
                  <c:v>43298</c:v>
                </c:pt>
                <c:pt idx="1298">
                  <c:v>43299</c:v>
                </c:pt>
                <c:pt idx="1299">
                  <c:v>43300</c:v>
                </c:pt>
                <c:pt idx="1300">
                  <c:v>43301</c:v>
                </c:pt>
                <c:pt idx="1301">
                  <c:v>43302</c:v>
                </c:pt>
                <c:pt idx="1302">
                  <c:v>43303</c:v>
                </c:pt>
                <c:pt idx="1303">
                  <c:v>43304</c:v>
                </c:pt>
                <c:pt idx="1304">
                  <c:v>43305</c:v>
                </c:pt>
                <c:pt idx="1305">
                  <c:v>43306</c:v>
                </c:pt>
                <c:pt idx="1306">
                  <c:v>43307</c:v>
                </c:pt>
                <c:pt idx="1307">
                  <c:v>43308</c:v>
                </c:pt>
                <c:pt idx="1308">
                  <c:v>43309</c:v>
                </c:pt>
                <c:pt idx="1309">
                  <c:v>43310</c:v>
                </c:pt>
                <c:pt idx="1310">
                  <c:v>43311</c:v>
                </c:pt>
                <c:pt idx="1311">
                  <c:v>43312</c:v>
                </c:pt>
                <c:pt idx="1312">
                  <c:v>43313</c:v>
                </c:pt>
                <c:pt idx="1313">
                  <c:v>43314</c:v>
                </c:pt>
                <c:pt idx="1314">
                  <c:v>43315</c:v>
                </c:pt>
                <c:pt idx="1315">
                  <c:v>43316</c:v>
                </c:pt>
                <c:pt idx="1316">
                  <c:v>43317</c:v>
                </c:pt>
                <c:pt idx="1317">
                  <c:v>43318</c:v>
                </c:pt>
                <c:pt idx="1318">
                  <c:v>43319</c:v>
                </c:pt>
                <c:pt idx="1319">
                  <c:v>43320</c:v>
                </c:pt>
                <c:pt idx="1320">
                  <c:v>43321</c:v>
                </c:pt>
                <c:pt idx="1321">
                  <c:v>43322</c:v>
                </c:pt>
                <c:pt idx="1322">
                  <c:v>43323</c:v>
                </c:pt>
                <c:pt idx="1323">
                  <c:v>43324</c:v>
                </c:pt>
                <c:pt idx="1324">
                  <c:v>43325</c:v>
                </c:pt>
                <c:pt idx="1325">
                  <c:v>43326</c:v>
                </c:pt>
                <c:pt idx="1326">
                  <c:v>43327</c:v>
                </c:pt>
                <c:pt idx="1327">
                  <c:v>43328</c:v>
                </c:pt>
                <c:pt idx="1328">
                  <c:v>43329</c:v>
                </c:pt>
                <c:pt idx="1329">
                  <c:v>43330</c:v>
                </c:pt>
                <c:pt idx="1330">
                  <c:v>43331</c:v>
                </c:pt>
                <c:pt idx="1331">
                  <c:v>43332</c:v>
                </c:pt>
                <c:pt idx="1332">
                  <c:v>43333</c:v>
                </c:pt>
                <c:pt idx="1333">
                  <c:v>43334</c:v>
                </c:pt>
                <c:pt idx="1334">
                  <c:v>43335</c:v>
                </c:pt>
                <c:pt idx="1335">
                  <c:v>43336</c:v>
                </c:pt>
                <c:pt idx="1336">
                  <c:v>43337</c:v>
                </c:pt>
                <c:pt idx="1337">
                  <c:v>43338</c:v>
                </c:pt>
                <c:pt idx="1338">
                  <c:v>43339</c:v>
                </c:pt>
                <c:pt idx="1339">
                  <c:v>43340</c:v>
                </c:pt>
                <c:pt idx="1340">
                  <c:v>43341</c:v>
                </c:pt>
                <c:pt idx="1341">
                  <c:v>43342</c:v>
                </c:pt>
                <c:pt idx="1342">
                  <c:v>43343</c:v>
                </c:pt>
                <c:pt idx="1343">
                  <c:v>43344</c:v>
                </c:pt>
                <c:pt idx="1344">
                  <c:v>43345</c:v>
                </c:pt>
                <c:pt idx="1345">
                  <c:v>43346</c:v>
                </c:pt>
                <c:pt idx="1346">
                  <c:v>43347</c:v>
                </c:pt>
                <c:pt idx="1347">
                  <c:v>43348</c:v>
                </c:pt>
                <c:pt idx="1348">
                  <c:v>43349</c:v>
                </c:pt>
                <c:pt idx="1349">
                  <c:v>43350</c:v>
                </c:pt>
                <c:pt idx="1350">
                  <c:v>43351</c:v>
                </c:pt>
                <c:pt idx="1351">
                  <c:v>43352</c:v>
                </c:pt>
                <c:pt idx="1352">
                  <c:v>43353</c:v>
                </c:pt>
                <c:pt idx="1353">
                  <c:v>43354</c:v>
                </c:pt>
                <c:pt idx="1354">
                  <c:v>43355</c:v>
                </c:pt>
                <c:pt idx="1355">
                  <c:v>43356</c:v>
                </c:pt>
                <c:pt idx="1356">
                  <c:v>43357</c:v>
                </c:pt>
                <c:pt idx="1357">
                  <c:v>43358</c:v>
                </c:pt>
                <c:pt idx="1358">
                  <c:v>43359</c:v>
                </c:pt>
                <c:pt idx="1359">
                  <c:v>43360</c:v>
                </c:pt>
                <c:pt idx="1360">
                  <c:v>43361</c:v>
                </c:pt>
                <c:pt idx="1361">
                  <c:v>43362</c:v>
                </c:pt>
                <c:pt idx="1362">
                  <c:v>43363</c:v>
                </c:pt>
                <c:pt idx="1363">
                  <c:v>43364</c:v>
                </c:pt>
                <c:pt idx="1364">
                  <c:v>43365</c:v>
                </c:pt>
                <c:pt idx="1365">
                  <c:v>43366</c:v>
                </c:pt>
                <c:pt idx="1366">
                  <c:v>43367</c:v>
                </c:pt>
                <c:pt idx="1367">
                  <c:v>43368</c:v>
                </c:pt>
                <c:pt idx="1368">
                  <c:v>43369</c:v>
                </c:pt>
                <c:pt idx="1369">
                  <c:v>43370</c:v>
                </c:pt>
                <c:pt idx="1370">
                  <c:v>43371</c:v>
                </c:pt>
                <c:pt idx="1371">
                  <c:v>43372</c:v>
                </c:pt>
                <c:pt idx="1372">
                  <c:v>43373</c:v>
                </c:pt>
                <c:pt idx="1373">
                  <c:v>43374</c:v>
                </c:pt>
                <c:pt idx="1374">
                  <c:v>43375</c:v>
                </c:pt>
                <c:pt idx="1375">
                  <c:v>43376</c:v>
                </c:pt>
                <c:pt idx="1376">
                  <c:v>43377</c:v>
                </c:pt>
                <c:pt idx="1377">
                  <c:v>43378</c:v>
                </c:pt>
                <c:pt idx="1378">
                  <c:v>43379</c:v>
                </c:pt>
                <c:pt idx="1379">
                  <c:v>43380</c:v>
                </c:pt>
                <c:pt idx="1380">
                  <c:v>43381</c:v>
                </c:pt>
                <c:pt idx="1381">
                  <c:v>43382</c:v>
                </c:pt>
                <c:pt idx="1382">
                  <c:v>43383</c:v>
                </c:pt>
                <c:pt idx="1383">
                  <c:v>43384</c:v>
                </c:pt>
                <c:pt idx="1384">
                  <c:v>43385</c:v>
                </c:pt>
                <c:pt idx="1385">
                  <c:v>43386</c:v>
                </c:pt>
                <c:pt idx="1386">
                  <c:v>43387</c:v>
                </c:pt>
                <c:pt idx="1387">
                  <c:v>43388</c:v>
                </c:pt>
                <c:pt idx="1388">
                  <c:v>43389</c:v>
                </c:pt>
                <c:pt idx="1389">
                  <c:v>43390</c:v>
                </c:pt>
                <c:pt idx="1390">
                  <c:v>43391</c:v>
                </c:pt>
                <c:pt idx="1391">
                  <c:v>43392</c:v>
                </c:pt>
                <c:pt idx="1392">
                  <c:v>43393</c:v>
                </c:pt>
                <c:pt idx="1393">
                  <c:v>43394</c:v>
                </c:pt>
                <c:pt idx="1394">
                  <c:v>43395</c:v>
                </c:pt>
                <c:pt idx="1395">
                  <c:v>43396</c:v>
                </c:pt>
                <c:pt idx="1396">
                  <c:v>43397</c:v>
                </c:pt>
                <c:pt idx="1397">
                  <c:v>43398</c:v>
                </c:pt>
                <c:pt idx="1398">
                  <c:v>43399</c:v>
                </c:pt>
                <c:pt idx="1399">
                  <c:v>43400</c:v>
                </c:pt>
                <c:pt idx="1400">
                  <c:v>43401</c:v>
                </c:pt>
                <c:pt idx="1401">
                  <c:v>43402</c:v>
                </c:pt>
                <c:pt idx="1402">
                  <c:v>43403</c:v>
                </c:pt>
                <c:pt idx="1403">
                  <c:v>43404</c:v>
                </c:pt>
                <c:pt idx="1404">
                  <c:v>43405</c:v>
                </c:pt>
                <c:pt idx="1405">
                  <c:v>43406</c:v>
                </c:pt>
                <c:pt idx="1406">
                  <c:v>43407</c:v>
                </c:pt>
                <c:pt idx="1407">
                  <c:v>43408</c:v>
                </c:pt>
                <c:pt idx="1408">
                  <c:v>43409</c:v>
                </c:pt>
                <c:pt idx="1409">
                  <c:v>43410</c:v>
                </c:pt>
                <c:pt idx="1410">
                  <c:v>43411</c:v>
                </c:pt>
                <c:pt idx="1411">
                  <c:v>43412</c:v>
                </c:pt>
                <c:pt idx="1412">
                  <c:v>43413</c:v>
                </c:pt>
                <c:pt idx="1413">
                  <c:v>43414</c:v>
                </c:pt>
                <c:pt idx="1414">
                  <c:v>43415</c:v>
                </c:pt>
                <c:pt idx="1415">
                  <c:v>43416</c:v>
                </c:pt>
                <c:pt idx="1416">
                  <c:v>43417</c:v>
                </c:pt>
                <c:pt idx="1417">
                  <c:v>43418</c:v>
                </c:pt>
                <c:pt idx="1418">
                  <c:v>43419</c:v>
                </c:pt>
                <c:pt idx="1419">
                  <c:v>43420</c:v>
                </c:pt>
                <c:pt idx="1420">
                  <c:v>43421</c:v>
                </c:pt>
                <c:pt idx="1421">
                  <c:v>43422</c:v>
                </c:pt>
                <c:pt idx="1422">
                  <c:v>43423</c:v>
                </c:pt>
                <c:pt idx="1423">
                  <c:v>43424</c:v>
                </c:pt>
                <c:pt idx="1424">
                  <c:v>43425</c:v>
                </c:pt>
                <c:pt idx="1425">
                  <c:v>43426</c:v>
                </c:pt>
                <c:pt idx="1426">
                  <c:v>43427</c:v>
                </c:pt>
                <c:pt idx="1427">
                  <c:v>43428</c:v>
                </c:pt>
                <c:pt idx="1428">
                  <c:v>43429</c:v>
                </c:pt>
                <c:pt idx="1429">
                  <c:v>43430</c:v>
                </c:pt>
                <c:pt idx="1430">
                  <c:v>43431</c:v>
                </c:pt>
                <c:pt idx="1431">
                  <c:v>43432</c:v>
                </c:pt>
                <c:pt idx="1432">
                  <c:v>43433</c:v>
                </c:pt>
                <c:pt idx="1433">
                  <c:v>43434</c:v>
                </c:pt>
                <c:pt idx="1434">
                  <c:v>43435</c:v>
                </c:pt>
                <c:pt idx="1435">
                  <c:v>43436</c:v>
                </c:pt>
                <c:pt idx="1436">
                  <c:v>43437</c:v>
                </c:pt>
                <c:pt idx="1437">
                  <c:v>43438</c:v>
                </c:pt>
                <c:pt idx="1438">
                  <c:v>43439</c:v>
                </c:pt>
                <c:pt idx="1439">
                  <c:v>43440</c:v>
                </c:pt>
                <c:pt idx="1440">
                  <c:v>43441</c:v>
                </c:pt>
                <c:pt idx="1441">
                  <c:v>43442</c:v>
                </c:pt>
                <c:pt idx="1442">
                  <c:v>43443</c:v>
                </c:pt>
                <c:pt idx="1443">
                  <c:v>43444</c:v>
                </c:pt>
                <c:pt idx="1444">
                  <c:v>43445</c:v>
                </c:pt>
                <c:pt idx="1445">
                  <c:v>43446</c:v>
                </c:pt>
                <c:pt idx="1446">
                  <c:v>43447</c:v>
                </c:pt>
                <c:pt idx="1447">
                  <c:v>43448</c:v>
                </c:pt>
                <c:pt idx="1448">
                  <c:v>43449</c:v>
                </c:pt>
                <c:pt idx="1449">
                  <c:v>43450</c:v>
                </c:pt>
                <c:pt idx="1450">
                  <c:v>43451</c:v>
                </c:pt>
                <c:pt idx="1451">
                  <c:v>43452</c:v>
                </c:pt>
                <c:pt idx="1452">
                  <c:v>43453</c:v>
                </c:pt>
                <c:pt idx="1453">
                  <c:v>43454</c:v>
                </c:pt>
                <c:pt idx="1454">
                  <c:v>43455</c:v>
                </c:pt>
                <c:pt idx="1455">
                  <c:v>43456</c:v>
                </c:pt>
                <c:pt idx="1456">
                  <c:v>43457</c:v>
                </c:pt>
                <c:pt idx="1457">
                  <c:v>43458</c:v>
                </c:pt>
                <c:pt idx="1458">
                  <c:v>43459</c:v>
                </c:pt>
                <c:pt idx="1459">
                  <c:v>43460</c:v>
                </c:pt>
                <c:pt idx="1460">
                  <c:v>43461</c:v>
                </c:pt>
                <c:pt idx="1461">
                  <c:v>43462</c:v>
                </c:pt>
                <c:pt idx="1462">
                  <c:v>43463</c:v>
                </c:pt>
                <c:pt idx="1463">
                  <c:v>43464</c:v>
                </c:pt>
                <c:pt idx="1464">
                  <c:v>43465</c:v>
                </c:pt>
                <c:pt idx="1465">
                  <c:v>43466</c:v>
                </c:pt>
                <c:pt idx="1466">
                  <c:v>43467</c:v>
                </c:pt>
                <c:pt idx="1467">
                  <c:v>43468</c:v>
                </c:pt>
                <c:pt idx="1468">
                  <c:v>43469</c:v>
                </c:pt>
                <c:pt idx="1469">
                  <c:v>43470</c:v>
                </c:pt>
                <c:pt idx="1470">
                  <c:v>43471</c:v>
                </c:pt>
                <c:pt idx="1471">
                  <c:v>43472</c:v>
                </c:pt>
                <c:pt idx="1472">
                  <c:v>43473</c:v>
                </c:pt>
                <c:pt idx="1473">
                  <c:v>43474</c:v>
                </c:pt>
                <c:pt idx="1474">
                  <c:v>43475</c:v>
                </c:pt>
                <c:pt idx="1475">
                  <c:v>43476</c:v>
                </c:pt>
                <c:pt idx="1476">
                  <c:v>43477</c:v>
                </c:pt>
                <c:pt idx="1477">
                  <c:v>43478</c:v>
                </c:pt>
                <c:pt idx="1478">
                  <c:v>43479</c:v>
                </c:pt>
                <c:pt idx="1479">
                  <c:v>43480</c:v>
                </c:pt>
                <c:pt idx="1480">
                  <c:v>43481</c:v>
                </c:pt>
                <c:pt idx="1481">
                  <c:v>43482</c:v>
                </c:pt>
                <c:pt idx="1482">
                  <c:v>43483</c:v>
                </c:pt>
                <c:pt idx="1483">
                  <c:v>43484</c:v>
                </c:pt>
                <c:pt idx="1484">
                  <c:v>43485</c:v>
                </c:pt>
                <c:pt idx="1485">
                  <c:v>43486</c:v>
                </c:pt>
                <c:pt idx="1486">
                  <c:v>43487</c:v>
                </c:pt>
                <c:pt idx="1487">
                  <c:v>43488</c:v>
                </c:pt>
                <c:pt idx="1488">
                  <c:v>43489</c:v>
                </c:pt>
                <c:pt idx="1489">
                  <c:v>43490</c:v>
                </c:pt>
                <c:pt idx="1490">
                  <c:v>43491</c:v>
                </c:pt>
                <c:pt idx="1491">
                  <c:v>43492</c:v>
                </c:pt>
                <c:pt idx="1492">
                  <c:v>43493</c:v>
                </c:pt>
                <c:pt idx="1493">
                  <c:v>43494</c:v>
                </c:pt>
                <c:pt idx="1494">
                  <c:v>43495</c:v>
                </c:pt>
                <c:pt idx="1495">
                  <c:v>43496</c:v>
                </c:pt>
                <c:pt idx="1496">
                  <c:v>43497</c:v>
                </c:pt>
                <c:pt idx="1497">
                  <c:v>43498</c:v>
                </c:pt>
                <c:pt idx="1498">
                  <c:v>43499</c:v>
                </c:pt>
                <c:pt idx="1499">
                  <c:v>43500</c:v>
                </c:pt>
                <c:pt idx="1500">
                  <c:v>43501</c:v>
                </c:pt>
                <c:pt idx="1501">
                  <c:v>43502</c:v>
                </c:pt>
                <c:pt idx="1502">
                  <c:v>43503</c:v>
                </c:pt>
                <c:pt idx="1503">
                  <c:v>43504</c:v>
                </c:pt>
                <c:pt idx="1504">
                  <c:v>43505</c:v>
                </c:pt>
                <c:pt idx="1505">
                  <c:v>43506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43512</c:v>
                </c:pt>
                <c:pt idx="1512">
                  <c:v>43513</c:v>
                </c:pt>
                <c:pt idx="1513">
                  <c:v>43514</c:v>
                </c:pt>
                <c:pt idx="1514">
                  <c:v>43515</c:v>
                </c:pt>
                <c:pt idx="1515">
                  <c:v>43516</c:v>
                </c:pt>
                <c:pt idx="1516">
                  <c:v>43517</c:v>
                </c:pt>
                <c:pt idx="1517">
                  <c:v>43518</c:v>
                </c:pt>
                <c:pt idx="1518">
                  <c:v>43519</c:v>
                </c:pt>
                <c:pt idx="1519">
                  <c:v>43520</c:v>
                </c:pt>
                <c:pt idx="1520">
                  <c:v>43521</c:v>
                </c:pt>
                <c:pt idx="1521">
                  <c:v>43522</c:v>
                </c:pt>
                <c:pt idx="1522">
                  <c:v>43523</c:v>
                </c:pt>
                <c:pt idx="1523">
                  <c:v>43524</c:v>
                </c:pt>
                <c:pt idx="1524">
                  <c:v>43525</c:v>
                </c:pt>
                <c:pt idx="1525">
                  <c:v>43526</c:v>
                </c:pt>
                <c:pt idx="1526">
                  <c:v>43527</c:v>
                </c:pt>
                <c:pt idx="1527">
                  <c:v>43528</c:v>
                </c:pt>
                <c:pt idx="1528">
                  <c:v>43529</c:v>
                </c:pt>
                <c:pt idx="1529">
                  <c:v>43530</c:v>
                </c:pt>
                <c:pt idx="1530">
                  <c:v>43531</c:v>
                </c:pt>
                <c:pt idx="1531">
                  <c:v>43532</c:v>
                </c:pt>
                <c:pt idx="1532">
                  <c:v>43533</c:v>
                </c:pt>
                <c:pt idx="1533">
                  <c:v>43534</c:v>
                </c:pt>
                <c:pt idx="1534">
                  <c:v>43535</c:v>
                </c:pt>
                <c:pt idx="1535">
                  <c:v>43536</c:v>
                </c:pt>
                <c:pt idx="1536">
                  <c:v>43537</c:v>
                </c:pt>
                <c:pt idx="1537">
                  <c:v>43538</c:v>
                </c:pt>
                <c:pt idx="1538">
                  <c:v>43539</c:v>
                </c:pt>
                <c:pt idx="1539">
                  <c:v>43540</c:v>
                </c:pt>
                <c:pt idx="1540">
                  <c:v>43541</c:v>
                </c:pt>
                <c:pt idx="1541">
                  <c:v>43542</c:v>
                </c:pt>
                <c:pt idx="1542">
                  <c:v>43543</c:v>
                </c:pt>
                <c:pt idx="1543">
                  <c:v>43544</c:v>
                </c:pt>
                <c:pt idx="1544">
                  <c:v>43545</c:v>
                </c:pt>
                <c:pt idx="1545">
                  <c:v>43546</c:v>
                </c:pt>
                <c:pt idx="1546">
                  <c:v>43547</c:v>
                </c:pt>
                <c:pt idx="1547">
                  <c:v>43548</c:v>
                </c:pt>
                <c:pt idx="1548">
                  <c:v>43549</c:v>
                </c:pt>
                <c:pt idx="1549">
                  <c:v>43550</c:v>
                </c:pt>
                <c:pt idx="1550">
                  <c:v>43551</c:v>
                </c:pt>
                <c:pt idx="1551">
                  <c:v>43552</c:v>
                </c:pt>
                <c:pt idx="1552">
                  <c:v>43553</c:v>
                </c:pt>
                <c:pt idx="1553">
                  <c:v>43554</c:v>
                </c:pt>
                <c:pt idx="1554">
                  <c:v>43555</c:v>
                </c:pt>
                <c:pt idx="1555">
                  <c:v>43556</c:v>
                </c:pt>
                <c:pt idx="1556">
                  <c:v>43557</c:v>
                </c:pt>
                <c:pt idx="1557">
                  <c:v>43558</c:v>
                </c:pt>
                <c:pt idx="1558">
                  <c:v>43559</c:v>
                </c:pt>
                <c:pt idx="1559">
                  <c:v>43560</c:v>
                </c:pt>
                <c:pt idx="1560">
                  <c:v>43561</c:v>
                </c:pt>
                <c:pt idx="1561">
                  <c:v>43562</c:v>
                </c:pt>
                <c:pt idx="1562">
                  <c:v>43563</c:v>
                </c:pt>
                <c:pt idx="1563">
                  <c:v>43564</c:v>
                </c:pt>
                <c:pt idx="1564">
                  <c:v>43565</c:v>
                </c:pt>
                <c:pt idx="1565">
                  <c:v>43566</c:v>
                </c:pt>
                <c:pt idx="1566">
                  <c:v>43567</c:v>
                </c:pt>
                <c:pt idx="1567">
                  <c:v>43568</c:v>
                </c:pt>
                <c:pt idx="1568">
                  <c:v>43569</c:v>
                </c:pt>
                <c:pt idx="1569">
                  <c:v>43570</c:v>
                </c:pt>
                <c:pt idx="1570">
                  <c:v>43571</c:v>
                </c:pt>
                <c:pt idx="1571">
                  <c:v>43572</c:v>
                </c:pt>
                <c:pt idx="1572">
                  <c:v>43573</c:v>
                </c:pt>
                <c:pt idx="1573">
                  <c:v>43574</c:v>
                </c:pt>
                <c:pt idx="1574">
                  <c:v>43575</c:v>
                </c:pt>
                <c:pt idx="1575">
                  <c:v>43576</c:v>
                </c:pt>
                <c:pt idx="1576">
                  <c:v>43577</c:v>
                </c:pt>
                <c:pt idx="1577">
                  <c:v>43578</c:v>
                </c:pt>
                <c:pt idx="1578">
                  <c:v>43579</c:v>
                </c:pt>
                <c:pt idx="1579">
                  <c:v>43580</c:v>
                </c:pt>
                <c:pt idx="1580">
                  <c:v>43581</c:v>
                </c:pt>
                <c:pt idx="1581">
                  <c:v>43582</c:v>
                </c:pt>
                <c:pt idx="1582">
                  <c:v>43583</c:v>
                </c:pt>
                <c:pt idx="1583">
                  <c:v>43584</c:v>
                </c:pt>
                <c:pt idx="1584">
                  <c:v>43585</c:v>
                </c:pt>
                <c:pt idx="1585">
                  <c:v>43586</c:v>
                </c:pt>
                <c:pt idx="1586">
                  <c:v>43587</c:v>
                </c:pt>
                <c:pt idx="1587">
                  <c:v>43588</c:v>
                </c:pt>
                <c:pt idx="1588">
                  <c:v>43589</c:v>
                </c:pt>
                <c:pt idx="1589">
                  <c:v>43590</c:v>
                </c:pt>
                <c:pt idx="1590">
                  <c:v>43591</c:v>
                </c:pt>
                <c:pt idx="1591">
                  <c:v>43592</c:v>
                </c:pt>
                <c:pt idx="1592">
                  <c:v>43593</c:v>
                </c:pt>
                <c:pt idx="1593">
                  <c:v>43594</c:v>
                </c:pt>
                <c:pt idx="1594">
                  <c:v>43595</c:v>
                </c:pt>
                <c:pt idx="1595">
                  <c:v>43596</c:v>
                </c:pt>
                <c:pt idx="1596">
                  <c:v>43597</c:v>
                </c:pt>
                <c:pt idx="1597">
                  <c:v>43598</c:v>
                </c:pt>
                <c:pt idx="1598">
                  <c:v>43599</c:v>
                </c:pt>
                <c:pt idx="1599">
                  <c:v>43600</c:v>
                </c:pt>
                <c:pt idx="1600">
                  <c:v>43601</c:v>
                </c:pt>
                <c:pt idx="1601">
                  <c:v>43602</c:v>
                </c:pt>
                <c:pt idx="1602">
                  <c:v>43603</c:v>
                </c:pt>
                <c:pt idx="1603">
                  <c:v>43604</c:v>
                </c:pt>
                <c:pt idx="1604">
                  <c:v>43605</c:v>
                </c:pt>
                <c:pt idx="1605">
                  <c:v>43606</c:v>
                </c:pt>
                <c:pt idx="1606">
                  <c:v>43607</c:v>
                </c:pt>
                <c:pt idx="1607">
                  <c:v>43608</c:v>
                </c:pt>
                <c:pt idx="1608">
                  <c:v>43609</c:v>
                </c:pt>
                <c:pt idx="1609">
                  <c:v>43610</c:v>
                </c:pt>
                <c:pt idx="1610">
                  <c:v>43611</c:v>
                </c:pt>
                <c:pt idx="1611">
                  <c:v>43612</c:v>
                </c:pt>
                <c:pt idx="1612">
                  <c:v>43613</c:v>
                </c:pt>
                <c:pt idx="1613">
                  <c:v>43614</c:v>
                </c:pt>
                <c:pt idx="1614">
                  <c:v>43615</c:v>
                </c:pt>
                <c:pt idx="1615">
                  <c:v>43616</c:v>
                </c:pt>
                <c:pt idx="1616">
                  <c:v>43617</c:v>
                </c:pt>
                <c:pt idx="1617">
                  <c:v>43618</c:v>
                </c:pt>
                <c:pt idx="1618">
                  <c:v>43619</c:v>
                </c:pt>
                <c:pt idx="1619">
                  <c:v>43620</c:v>
                </c:pt>
                <c:pt idx="1620">
                  <c:v>43621</c:v>
                </c:pt>
                <c:pt idx="1621">
                  <c:v>43622</c:v>
                </c:pt>
                <c:pt idx="1622">
                  <c:v>43623</c:v>
                </c:pt>
                <c:pt idx="1623">
                  <c:v>43624</c:v>
                </c:pt>
                <c:pt idx="1624">
                  <c:v>43625</c:v>
                </c:pt>
                <c:pt idx="1625">
                  <c:v>43626</c:v>
                </c:pt>
                <c:pt idx="1626">
                  <c:v>43627</c:v>
                </c:pt>
                <c:pt idx="1627">
                  <c:v>43628</c:v>
                </c:pt>
                <c:pt idx="1628">
                  <c:v>43629</c:v>
                </c:pt>
                <c:pt idx="1629">
                  <c:v>43630</c:v>
                </c:pt>
                <c:pt idx="1630">
                  <c:v>43631</c:v>
                </c:pt>
                <c:pt idx="1631">
                  <c:v>43632</c:v>
                </c:pt>
                <c:pt idx="1632">
                  <c:v>43633</c:v>
                </c:pt>
                <c:pt idx="1633">
                  <c:v>43634</c:v>
                </c:pt>
                <c:pt idx="1634">
                  <c:v>43635</c:v>
                </c:pt>
                <c:pt idx="1635">
                  <c:v>43636</c:v>
                </c:pt>
                <c:pt idx="1636">
                  <c:v>43637</c:v>
                </c:pt>
                <c:pt idx="1637">
                  <c:v>43638</c:v>
                </c:pt>
                <c:pt idx="1638">
                  <c:v>43639</c:v>
                </c:pt>
                <c:pt idx="1639">
                  <c:v>43640</c:v>
                </c:pt>
                <c:pt idx="1640">
                  <c:v>43641</c:v>
                </c:pt>
                <c:pt idx="1641">
                  <c:v>43642</c:v>
                </c:pt>
                <c:pt idx="1642">
                  <c:v>43643</c:v>
                </c:pt>
                <c:pt idx="1643">
                  <c:v>43644</c:v>
                </c:pt>
                <c:pt idx="1644">
                  <c:v>43645</c:v>
                </c:pt>
                <c:pt idx="1645">
                  <c:v>43646</c:v>
                </c:pt>
                <c:pt idx="1646">
                  <c:v>43647</c:v>
                </c:pt>
                <c:pt idx="1647">
                  <c:v>43648</c:v>
                </c:pt>
                <c:pt idx="1648">
                  <c:v>43649</c:v>
                </c:pt>
                <c:pt idx="1649">
                  <c:v>43650</c:v>
                </c:pt>
                <c:pt idx="1650">
                  <c:v>43651</c:v>
                </c:pt>
                <c:pt idx="1651">
                  <c:v>43652</c:v>
                </c:pt>
                <c:pt idx="1652">
                  <c:v>43653</c:v>
                </c:pt>
                <c:pt idx="1653">
                  <c:v>43654</c:v>
                </c:pt>
                <c:pt idx="1654">
                  <c:v>43655</c:v>
                </c:pt>
                <c:pt idx="1655">
                  <c:v>43656</c:v>
                </c:pt>
                <c:pt idx="1656">
                  <c:v>43657</c:v>
                </c:pt>
                <c:pt idx="1657">
                  <c:v>43658</c:v>
                </c:pt>
                <c:pt idx="1658">
                  <c:v>43659</c:v>
                </c:pt>
                <c:pt idx="1659">
                  <c:v>43660</c:v>
                </c:pt>
                <c:pt idx="1660">
                  <c:v>43661</c:v>
                </c:pt>
                <c:pt idx="1661">
                  <c:v>43662</c:v>
                </c:pt>
                <c:pt idx="1662">
                  <c:v>43663</c:v>
                </c:pt>
                <c:pt idx="1663">
                  <c:v>43664</c:v>
                </c:pt>
                <c:pt idx="1664">
                  <c:v>43665</c:v>
                </c:pt>
                <c:pt idx="1665">
                  <c:v>43666</c:v>
                </c:pt>
                <c:pt idx="1666">
                  <c:v>43667</c:v>
                </c:pt>
                <c:pt idx="1667">
                  <c:v>43668</c:v>
                </c:pt>
                <c:pt idx="1668">
                  <c:v>43669</c:v>
                </c:pt>
                <c:pt idx="1669">
                  <c:v>43670</c:v>
                </c:pt>
                <c:pt idx="1670">
                  <c:v>43671</c:v>
                </c:pt>
                <c:pt idx="1671">
                  <c:v>43672</c:v>
                </c:pt>
                <c:pt idx="1672">
                  <c:v>43673</c:v>
                </c:pt>
                <c:pt idx="1673">
                  <c:v>43674</c:v>
                </c:pt>
                <c:pt idx="1674">
                  <c:v>43675</c:v>
                </c:pt>
                <c:pt idx="1675">
                  <c:v>43676</c:v>
                </c:pt>
                <c:pt idx="1676">
                  <c:v>43677</c:v>
                </c:pt>
                <c:pt idx="1677">
                  <c:v>43678</c:v>
                </c:pt>
                <c:pt idx="1678">
                  <c:v>43679</c:v>
                </c:pt>
                <c:pt idx="1679">
                  <c:v>43680</c:v>
                </c:pt>
                <c:pt idx="1680">
                  <c:v>43681</c:v>
                </c:pt>
                <c:pt idx="1681">
                  <c:v>43682</c:v>
                </c:pt>
                <c:pt idx="1682">
                  <c:v>43683</c:v>
                </c:pt>
                <c:pt idx="1683">
                  <c:v>43684</c:v>
                </c:pt>
                <c:pt idx="1684">
                  <c:v>43685</c:v>
                </c:pt>
                <c:pt idx="1685">
                  <c:v>43686</c:v>
                </c:pt>
                <c:pt idx="1686">
                  <c:v>43687</c:v>
                </c:pt>
                <c:pt idx="1687">
                  <c:v>43688</c:v>
                </c:pt>
                <c:pt idx="1688">
                  <c:v>43689</c:v>
                </c:pt>
                <c:pt idx="1689">
                  <c:v>43690</c:v>
                </c:pt>
                <c:pt idx="1690">
                  <c:v>43691</c:v>
                </c:pt>
                <c:pt idx="1691">
                  <c:v>43692</c:v>
                </c:pt>
                <c:pt idx="1692">
                  <c:v>43693</c:v>
                </c:pt>
                <c:pt idx="1693">
                  <c:v>43694</c:v>
                </c:pt>
                <c:pt idx="1694">
                  <c:v>43695</c:v>
                </c:pt>
                <c:pt idx="1695">
                  <c:v>43696</c:v>
                </c:pt>
                <c:pt idx="1696">
                  <c:v>43697</c:v>
                </c:pt>
                <c:pt idx="1697">
                  <c:v>43698</c:v>
                </c:pt>
                <c:pt idx="1698">
                  <c:v>43699</c:v>
                </c:pt>
                <c:pt idx="1699">
                  <c:v>43700</c:v>
                </c:pt>
                <c:pt idx="1700">
                  <c:v>43701</c:v>
                </c:pt>
                <c:pt idx="1701">
                  <c:v>43702</c:v>
                </c:pt>
                <c:pt idx="1702">
                  <c:v>43703</c:v>
                </c:pt>
                <c:pt idx="1703">
                  <c:v>43704</c:v>
                </c:pt>
                <c:pt idx="1704">
                  <c:v>43705</c:v>
                </c:pt>
                <c:pt idx="1705">
                  <c:v>43706</c:v>
                </c:pt>
                <c:pt idx="1706">
                  <c:v>43707</c:v>
                </c:pt>
                <c:pt idx="1707">
                  <c:v>43708</c:v>
                </c:pt>
                <c:pt idx="1708">
                  <c:v>43709</c:v>
                </c:pt>
                <c:pt idx="1709">
                  <c:v>43710</c:v>
                </c:pt>
                <c:pt idx="1710">
                  <c:v>43711</c:v>
                </c:pt>
                <c:pt idx="1711">
                  <c:v>43712</c:v>
                </c:pt>
                <c:pt idx="1712">
                  <c:v>43713</c:v>
                </c:pt>
                <c:pt idx="1713">
                  <c:v>43714</c:v>
                </c:pt>
                <c:pt idx="1714">
                  <c:v>43715</c:v>
                </c:pt>
                <c:pt idx="1715">
                  <c:v>43716</c:v>
                </c:pt>
                <c:pt idx="1716">
                  <c:v>43717</c:v>
                </c:pt>
                <c:pt idx="1717">
                  <c:v>43718</c:v>
                </c:pt>
                <c:pt idx="1718">
                  <c:v>43719</c:v>
                </c:pt>
                <c:pt idx="1719">
                  <c:v>43720</c:v>
                </c:pt>
                <c:pt idx="1720">
                  <c:v>43721</c:v>
                </c:pt>
                <c:pt idx="1721">
                  <c:v>43722</c:v>
                </c:pt>
                <c:pt idx="1722">
                  <c:v>43723</c:v>
                </c:pt>
                <c:pt idx="1723">
                  <c:v>43724</c:v>
                </c:pt>
                <c:pt idx="1724">
                  <c:v>43725</c:v>
                </c:pt>
                <c:pt idx="1725">
                  <c:v>43726</c:v>
                </c:pt>
                <c:pt idx="1726">
                  <c:v>43727</c:v>
                </c:pt>
                <c:pt idx="1727">
                  <c:v>43728</c:v>
                </c:pt>
                <c:pt idx="1728">
                  <c:v>43729</c:v>
                </c:pt>
                <c:pt idx="1729">
                  <c:v>43730</c:v>
                </c:pt>
                <c:pt idx="1730">
                  <c:v>43731</c:v>
                </c:pt>
                <c:pt idx="1731">
                  <c:v>43732</c:v>
                </c:pt>
                <c:pt idx="1732">
                  <c:v>43733</c:v>
                </c:pt>
                <c:pt idx="1733">
                  <c:v>43734</c:v>
                </c:pt>
                <c:pt idx="1734">
                  <c:v>43735</c:v>
                </c:pt>
                <c:pt idx="1735">
                  <c:v>43736</c:v>
                </c:pt>
                <c:pt idx="1736">
                  <c:v>43737</c:v>
                </c:pt>
                <c:pt idx="1737">
                  <c:v>43738</c:v>
                </c:pt>
                <c:pt idx="1738">
                  <c:v>43739</c:v>
                </c:pt>
                <c:pt idx="1739">
                  <c:v>43740</c:v>
                </c:pt>
                <c:pt idx="1740">
                  <c:v>43741</c:v>
                </c:pt>
                <c:pt idx="1741">
                  <c:v>43742</c:v>
                </c:pt>
                <c:pt idx="1742">
                  <c:v>43743</c:v>
                </c:pt>
                <c:pt idx="1743">
                  <c:v>43744</c:v>
                </c:pt>
                <c:pt idx="1744">
                  <c:v>43745</c:v>
                </c:pt>
                <c:pt idx="1745">
                  <c:v>43746</c:v>
                </c:pt>
                <c:pt idx="1746">
                  <c:v>43747</c:v>
                </c:pt>
                <c:pt idx="1747">
                  <c:v>43748</c:v>
                </c:pt>
                <c:pt idx="1748">
                  <c:v>43749</c:v>
                </c:pt>
                <c:pt idx="1749">
                  <c:v>43750</c:v>
                </c:pt>
                <c:pt idx="1750">
                  <c:v>43751</c:v>
                </c:pt>
                <c:pt idx="1751">
                  <c:v>43752</c:v>
                </c:pt>
                <c:pt idx="1752">
                  <c:v>43753</c:v>
                </c:pt>
                <c:pt idx="1753">
                  <c:v>43754</c:v>
                </c:pt>
                <c:pt idx="1754">
                  <c:v>43755</c:v>
                </c:pt>
                <c:pt idx="1755">
                  <c:v>43756</c:v>
                </c:pt>
                <c:pt idx="1756">
                  <c:v>43757</c:v>
                </c:pt>
                <c:pt idx="1757">
                  <c:v>43758</c:v>
                </c:pt>
                <c:pt idx="1758">
                  <c:v>43759</c:v>
                </c:pt>
                <c:pt idx="1759">
                  <c:v>43760</c:v>
                </c:pt>
                <c:pt idx="1760">
                  <c:v>43761</c:v>
                </c:pt>
                <c:pt idx="1761">
                  <c:v>43762</c:v>
                </c:pt>
                <c:pt idx="1762">
                  <c:v>43763</c:v>
                </c:pt>
                <c:pt idx="1763">
                  <c:v>43764</c:v>
                </c:pt>
                <c:pt idx="1764">
                  <c:v>43765</c:v>
                </c:pt>
                <c:pt idx="1765">
                  <c:v>43766</c:v>
                </c:pt>
                <c:pt idx="1766">
                  <c:v>43767</c:v>
                </c:pt>
                <c:pt idx="1767">
                  <c:v>43768</c:v>
                </c:pt>
                <c:pt idx="1768">
                  <c:v>43769</c:v>
                </c:pt>
                <c:pt idx="1769">
                  <c:v>43770</c:v>
                </c:pt>
                <c:pt idx="1770">
                  <c:v>43771</c:v>
                </c:pt>
                <c:pt idx="1771">
                  <c:v>43772</c:v>
                </c:pt>
                <c:pt idx="1772">
                  <c:v>43773</c:v>
                </c:pt>
                <c:pt idx="1773">
                  <c:v>43774</c:v>
                </c:pt>
                <c:pt idx="1774">
                  <c:v>43775</c:v>
                </c:pt>
                <c:pt idx="1775">
                  <c:v>43776</c:v>
                </c:pt>
                <c:pt idx="1776">
                  <c:v>43777</c:v>
                </c:pt>
                <c:pt idx="1777">
                  <c:v>43778</c:v>
                </c:pt>
                <c:pt idx="1778">
                  <c:v>43779</c:v>
                </c:pt>
                <c:pt idx="1779">
                  <c:v>43780</c:v>
                </c:pt>
                <c:pt idx="1780">
                  <c:v>43781</c:v>
                </c:pt>
                <c:pt idx="1781">
                  <c:v>43782</c:v>
                </c:pt>
                <c:pt idx="1782">
                  <c:v>43783</c:v>
                </c:pt>
                <c:pt idx="1783">
                  <c:v>43784</c:v>
                </c:pt>
                <c:pt idx="1784">
                  <c:v>43785</c:v>
                </c:pt>
                <c:pt idx="1785">
                  <c:v>43786</c:v>
                </c:pt>
                <c:pt idx="1786">
                  <c:v>43787</c:v>
                </c:pt>
                <c:pt idx="1787">
                  <c:v>43788</c:v>
                </c:pt>
                <c:pt idx="1788">
                  <c:v>43789</c:v>
                </c:pt>
                <c:pt idx="1789">
                  <c:v>43790</c:v>
                </c:pt>
                <c:pt idx="1790">
                  <c:v>43791</c:v>
                </c:pt>
                <c:pt idx="1791">
                  <c:v>43792</c:v>
                </c:pt>
                <c:pt idx="1792">
                  <c:v>43793</c:v>
                </c:pt>
                <c:pt idx="1793">
                  <c:v>43794</c:v>
                </c:pt>
                <c:pt idx="1794">
                  <c:v>43795</c:v>
                </c:pt>
                <c:pt idx="1795">
                  <c:v>43796</c:v>
                </c:pt>
                <c:pt idx="1796">
                  <c:v>43797</c:v>
                </c:pt>
                <c:pt idx="1797">
                  <c:v>43798</c:v>
                </c:pt>
                <c:pt idx="1798">
                  <c:v>43799</c:v>
                </c:pt>
                <c:pt idx="1799">
                  <c:v>43800</c:v>
                </c:pt>
                <c:pt idx="1800">
                  <c:v>43801</c:v>
                </c:pt>
                <c:pt idx="1801">
                  <c:v>43802</c:v>
                </c:pt>
                <c:pt idx="1802">
                  <c:v>43803</c:v>
                </c:pt>
                <c:pt idx="1803">
                  <c:v>43804</c:v>
                </c:pt>
                <c:pt idx="1804">
                  <c:v>43805</c:v>
                </c:pt>
                <c:pt idx="1805">
                  <c:v>43806</c:v>
                </c:pt>
                <c:pt idx="1806">
                  <c:v>43807</c:v>
                </c:pt>
                <c:pt idx="1807">
                  <c:v>43808</c:v>
                </c:pt>
                <c:pt idx="1808">
                  <c:v>43809</c:v>
                </c:pt>
                <c:pt idx="1809">
                  <c:v>43810</c:v>
                </c:pt>
                <c:pt idx="1810">
                  <c:v>43811</c:v>
                </c:pt>
                <c:pt idx="1811">
                  <c:v>43812</c:v>
                </c:pt>
                <c:pt idx="1812">
                  <c:v>43813</c:v>
                </c:pt>
                <c:pt idx="1813">
                  <c:v>43814</c:v>
                </c:pt>
                <c:pt idx="1814">
                  <c:v>43815</c:v>
                </c:pt>
                <c:pt idx="1815">
                  <c:v>43816</c:v>
                </c:pt>
                <c:pt idx="1816">
                  <c:v>43817</c:v>
                </c:pt>
                <c:pt idx="1817">
                  <c:v>43818</c:v>
                </c:pt>
                <c:pt idx="1818">
                  <c:v>43819</c:v>
                </c:pt>
                <c:pt idx="1819">
                  <c:v>43820</c:v>
                </c:pt>
                <c:pt idx="1820">
                  <c:v>43821</c:v>
                </c:pt>
                <c:pt idx="1821">
                  <c:v>43822</c:v>
                </c:pt>
                <c:pt idx="1822">
                  <c:v>43823</c:v>
                </c:pt>
                <c:pt idx="1823">
                  <c:v>43824</c:v>
                </c:pt>
                <c:pt idx="1824">
                  <c:v>43825</c:v>
                </c:pt>
                <c:pt idx="1825">
                  <c:v>43826</c:v>
                </c:pt>
                <c:pt idx="1826">
                  <c:v>43827</c:v>
                </c:pt>
                <c:pt idx="1827">
                  <c:v>43828</c:v>
                </c:pt>
                <c:pt idx="1828">
                  <c:v>43829</c:v>
                </c:pt>
                <c:pt idx="1829">
                  <c:v>43830</c:v>
                </c:pt>
                <c:pt idx="1830">
                  <c:v>43831</c:v>
                </c:pt>
                <c:pt idx="1831">
                  <c:v>43832</c:v>
                </c:pt>
                <c:pt idx="1832">
                  <c:v>43833</c:v>
                </c:pt>
                <c:pt idx="1833">
                  <c:v>43834</c:v>
                </c:pt>
                <c:pt idx="1834">
                  <c:v>43835</c:v>
                </c:pt>
                <c:pt idx="1835">
                  <c:v>43836</c:v>
                </c:pt>
                <c:pt idx="1836">
                  <c:v>43837</c:v>
                </c:pt>
                <c:pt idx="1837">
                  <c:v>43838</c:v>
                </c:pt>
                <c:pt idx="1838">
                  <c:v>43839</c:v>
                </c:pt>
                <c:pt idx="1839">
                  <c:v>43840</c:v>
                </c:pt>
                <c:pt idx="1840">
                  <c:v>43841</c:v>
                </c:pt>
                <c:pt idx="1841">
                  <c:v>43842</c:v>
                </c:pt>
                <c:pt idx="1842">
                  <c:v>43843</c:v>
                </c:pt>
                <c:pt idx="1843">
                  <c:v>43844</c:v>
                </c:pt>
                <c:pt idx="1844">
                  <c:v>43845</c:v>
                </c:pt>
                <c:pt idx="1845">
                  <c:v>43846</c:v>
                </c:pt>
                <c:pt idx="1846">
                  <c:v>43847</c:v>
                </c:pt>
                <c:pt idx="1847">
                  <c:v>43848</c:v>
                </c:pt>
                <c:pt idx="1848">
                  <c:v>43849</c:v>
                </c:pt>
                <c:pt idx="1849">
                  <c:v>43850</c:v>
                </c:pt>
                <c:pt idx="1850">
                  <c:v>43851</c:v>
                </c:pt>
                <c:pt idx="1851">
                  <c:v>43852</c:v>
                </c:pt>
                <c:pt idx="1852">
                  <c:v>43853</c:v>
                </c:pt>
                <c:pt idx="1853">
                  <c:v>43854</c:v>
                </c:pt>
                <c:pt idx="1854">
                  <c:v>43855</c:v>
                </c:pt>
                <c:pt idx="1855">
                  <c:v>43856</c:v>
                </c:pt>
                <c:pt idx="1856">
                  <c:v>43857</c:v>
                </c:pt>
                <c:pt idx="1857">
                  <c:v>43858</c:v>
                </c:pt>
                <c:pt idx="1858">
                  <c:v>43859</c:v>
                </c:pt>
                <c:pt idx="1859">
                  <c:v>43860</c:v>
                </c:pt>
                <c:pt idx="1860">
                  <c:v>43861</c:v>
                </c:pt>
                <c:pt idx="1861">
                  <c:v>43862</c:v>
                </c:pt>
                <c:pt idx="1862">
                  <c:v>43863</c:v>
                </c:pt>
                <c:pt idx="1863">
                  <c:v>43864</c:v>
                </c:pt>
                <c:pt idx="1864">
                  <c:v>43865</c:v>
                </c:pt>
                <c:pt idx="1865">
                  <c:v>43866</c:v>
                </c:pt>
                <c:pt idx="1866">
                  <c:v>43867</c:v>
                </c:pt>
                <c:pt idx="1867">
                  <c:v>43868</c:v>
                </c:pt>
                <c:pt idx="1868">
                  <c:v>43869</c:v>
                </c:pt>
                <c:pt idx="1869">
                  <c:v>43870</c:v>
                </c:pt>
                <c:pt idx="1870">
                  <c:v>43871</c:v>
                </c:pt>
                <c:pt idx="1871">
                  <c:v>43872</c:v>
                </c:pt>
                <c:pt idx="1872">
                  <c:v>43873</c:v>
                </c:pt>
                <c:pt idx="1873">
                  <c:v>43874</c:v>
                </c:pt>
                <c:pt idx="1874">
                  <c:v>43875</c:v>
                </c:pt>
                <c:pt idx="1875">
                  <c:v>43876</c:v>
                </c:pt>
                <c:pt idx="1876">
                  <c:v>43877</c:v>
                </c:pt>
                <c:pt idx="1877">
                  <c:v>43878</c:v>
                </c:pt>
                <c:pt idx="1878">
                  <c:v>43879</c:v>
                </c:pt>
                <c:pt idx="1879">
                  <c:v>43880</c:v>
                </c:pt>
                <c:pt idx="1880">
                  <c:v>43881</c:v>
                </c:pt>
                <c:pt idx="1881">
                  <c:v>43882</c:v>
                </c:pt>
                <c:pt idx="1882">
                  <c:v>43883</c:v>
                </c:pt>
                <c:pt idx="1883">
                  <c:v>43884</c:v>
                </c:pt>
                <c:pt idx="1884">
                  <c:v>43885</c:v>
                </c:pt>
                <c:pt idx="1885">
                  <c:v>43886</c:v>
                </c:pt>
                <c:pt idx="1886">
                  <c:v>43887</c:v>
                </c:pt>
                <c:pt idx="1887">
                  <c:v>43888</c:v>
                </c:pt>
                <c:pt idx="1888">
                  <c:v>43889</c:v>
                </c:pt>
                <c:pt idx="1889">
                  <c:v>43890</c:v>
                </c:pt>
                <c:pt idx="1890">
                  <c:v>43891</c:v>
                </c:pt>
                <c:pt idx="1891">
                  <c:v>43892</c:v>
                </c:pt>
                <c:pt idx="1892">
                  <c:v>43893</c:v>
                </c:pt>
                <c:pt idx="1893">
                  <c:v>43894</c:v>
                </c:pt>
                <c:pt idx="1894">
                  <c:v>43895</c:v>
                </c:pt>
                <c:pt idx="1895">
                  <c:v>43896</c:v>
                </c:pt>
                <c:pt idx="1896">
                  <c:v>43897</c:v>
                </c:pt>
                <c:pt idx="1897">
                  <c:v>43898</c:v>
                </c:pt>
                <c:pt idx="1898">
                  <c:v>43899</c:v>
                </c:pt>
                <c:pt idx="1899">
                  <c:v>43900</c:v>
                </c:pt>
                <c:pt idx="1900">
                  <c:v>43901</c:v>
                </c:pt>
                <c:pt idx="1901">
                  <c:v>43902</c:v>
                </c:pt>
                <c:pt idx="1902">
                  <c:v>43903</c:v>
                </c:pt>
                <c:pt idx="1903">
                  <c:v>43904</c:v>
                </c:pt>
                <c:pt idx="1904">
                  <c:v>43905</c:v>
                </c:pt>
                <c:pt idx="1905">
                  <c:v>43906</c:v>
                </c:pt>
                <c:pt idx="1906">
                  <c:v>43907</c:v>
                </c:pt>
                <c:pt idx="1907">
                  <c:v>43908</c:v>
                </c:pt>
                <c:pt idx="1908">
                  <c:v>43909</c:v>
                </c:pt>
                <c:pt idx="1909">
                  <c:v>43910</c:v>
                </c:pt>
                <c:pt idx="1910">
                  <c:v>43911</c:v>
                </c:pt>
                <c:pt idx="1911">
                  <c:v>43912</c:v>
                </c:pt>
                <c:pt idx="1912">
                  <c:v>43913</c:v>
                </c:pt>
                <c:pt idx="1913">
                  <c:v>43914</c:v>
                </c:pt>
                <c:pt idx="1914">
                  <c:v>43915</c:v>
                </c:pt>
                <c:pt idx="1915">
                  <c:v>43916</c:v>
                </c:pt>
                <c:pt idx="1916">
                  <c:v>43917</c:v>
                </c:pt>
                <c:pt idx="1917">
                  <c:v>43918</c:v>
                </c:pt>
                <c:pt idx="1918">
                  <c:v>43919</c:v>
                </c:pt>
                <c:pt idx="1919">
                  <c:v>43920</c:v>
                </c:pt>
                <c:pt idx="1920">
                  <c:v>43921</c:v>
                </c:pt>
                <c:pt idx="1921">
                  <c:v>43922</c:v>
                </c:pt>
                <c:pt idx="1922">
                  <c:v>43923</c:v>
                </c:pt>
                <c:pt idx="1923">
                  <c:v>43924</c:v>
                </c:pt>
                <c:pt idx="1924">
                  <c:v>43925</c:v>
                </c:pt>
                <c:pt idx="1925">
                  <c:v>43926</c:v>
                </c:pt>
                <c:pt idx="1926">
                  <c:v>43927</c:v>
                </c:pt>
                <c:pt idx="1927">
                  <c:v>43928</c:v>
                </c:pt>
                <c:pt idx="1928">
                  <c:v>43929</c:v>
                </c:pt>
                <c:pt idx="1929">
                  <c:v>43930</c:v>
                </c:pt>
                <c:pt idx="1930">
                  <c:v>43931</c:v>
                </c:pt>
                <c:pt idx="1931">
                  <c:v>43932</c:v>
                </c:pt>
                <c:pt idx="1932">
                  <c:v>43933</c:v>
                </c:pt>
                <c:pt idx="1933">
                  <c:v>43934</c:v>
                </c:pt>
                <c:pt idx="1934">
                  <c:v>43935</c:v>
                </c:pt>
                <c:pt idx="1935">
                  <c:v>43936</c:v>
                </c:pt>
                <c:pt idx="1936">
                  <c:v>43937</c:v>
                </c:pt>
                <c:pt idx="1937">
                  <c:v>43938</c:v>
                </c:pt>
                <c:pt idx="1938">
                  <c:v>43939</c:v>
                </c:pt>
                <c:pt idx="1939">
                  <c:v>43940</c:v>
                </c:pt>
                <c:pt idx="1940">
                  <c:v>43941</c:v>
                </c:pt>
                <c:pt idx="1941">
                  <c:v>43942</c:v>
                </c:pt>
                <c:pt idx="1942">
                  <c:v>43943</c:v>
                </c:pt>
                <c:pt idx="1943">
                  <c:v>43944</c:v>
                </c:pt>
                <c:pt idx="1944">
                  <c:v>43945</c:v>
                </c:pt>
                <c:pt idx="1945">
                  <c:v>43946</c:v>
                </c:pt>
                <c:pt idx="1946">
                  <c:v>43947</c:v>
                </c:pt>
                <c:pt idx="1947">
                  <c:v>43948</c:v>
                </c:pt>
                <c:pt idx="1948">
                  <c:v>43949</c:v>
                </c:pt>
                <c:pt idx="1949">
                  <c:v>43950</c:v>
                </c:pt>
                <c:pt idx="1950">
                  <c:v>43951</c:v>
                </c:pt>
                <c:pt idx="1951">
                  <c:v>43952</c:v>
                </c:pt>
                <c:pt idx="1952">
                  <c:v>43953</c:v>
                </c:pt>
                <c:pt idx="1953">
                  <c:v>43954</c:v>
                </c:pt>
                <c:pt idx="1954">
                  <c:v>43955</c:v>
                </c:pt>
                <c:pt idx="1955">
                  <c:v>43956</c:v>
                </c:pt>
                <c:pt idx="1956">
                  <c:v>43957</c:v>
                </c:pt>
                <c:pt idx="1957">
                  <c:v>43958</c:v>
                </c:pt>
                <c:pt idx="1958">
                  <c:v>43959</c:v>
                </c:pt>
                <c:pt idx="1959">
                  <c:v>43960</c:v>
                </c:pt>
                <c:pt idx="1960">
                  <c:v>43961</c:v>
                </c:pt>
                <c:pt idx="1961">
                  <c:v>43962</c:v>
                </c:pt>
                <c:pt idx="1962">
                  <c:v>43963</c:v>
                </c:pt>
                <c:pt idx="1963">
                  <c:v>43964</c:v>
                </c:pt>
                <c:pt idx="1964">
                  <c:v>43965</c:v>
                </c:pt>
                <c:pt idx="1965">
                  <c:v>43966</c:v>
                </c:pt>
                <c:pt idx="1966">
                  <c:v>43967</c:v>
                </c:pt>
                <c:pt idx="1967">
                  <c:v>43968</c:v>
                </c:pt>
                <c:pt idx="1968">
                  <c:v>43969</c:v>
                </c:pt>
                <c:pt idx="1969">
                  <c:v>43970</c:v>
                </c:pt>
                <c:pt idx="1970">
                  <c:v>43971</c:v>
                </c:pt>
                <c:pt idx="1971">
                  <c:v>43972</c:v>
                </c:pt>
                <c:pt idx="1972">
                  <c:v>43973</c:v>
                </c:pt>
                <c:pt idx="1973">
                  <c:v>43974</c:v>
                </c:pt>
                <c:pt idx="1974">
                  <c:v>43975</c:v>
                </c:pt>
                <c:pt idx="1975">
                  <c:v>43976</c:v>
                </c:pt>
                <c:pt idx="1976">
                  <c:v>43977</c:v>
                </c:pt>
                <c:pt idx="1977">
                  <c:v>43978</c:v>
                </c:pt>
                <c:pt idx="1978">
                  <c:v>43979</c:v>
                </c:pt>
                <c:pt idx="1979">
                  <c:v>43980</c:v>
                </c:pt>
                <c:pt idx="1980">
                  <c:v>43981</c:v>
                </c:pt>
                <c:pt idx="1981">
                  <c:v>43982</c:v>
                </c:pt>
                <c:pt idx="1982">
                  <c:v>43983</c:v>
                </c:pt>
                <c:pt idx="1983">
                  <c:v>43984</c:v>
                </c:pt>
                <c:pt idx="1984">
                  <c:v>43985</c:v>
                </c:pt>
                <c:pt idx="1985">
                  <c:v>43986</c:v>
                </c:pt>
                <c:pt idx="1986">
                  <c:v>43987</c:v>
                </c:pt>
                <c:pt idx="1987">
                  <c:v>43988</c:v>
                </c:pt>
                <c:pt idx="1988">
                  <c:v>43989</c:v>
                </c:pt>
                <c:pt idx="1989">
                  <c:v>43990</c:v>
                </c:pt>
                <c:pt idx="1990">
                  <c:v>43991</c:v>
                </c:pt>
                <c:pt idx="1991">
                  <c:v>43992</c:v>
                </c:pt>
                <c:pt idx="1992">
                  <c:v>43993</c:v>
                </c:pt>
                <c:pt idx="1993">
                  <c:v>43994</c:v>
                </c:pt>
                <c:pt idx="1994">
                  <c:v>43995</c:v>
                </c:pt>
                <c:pt idx="1995">
                  <c:v>43996</c:v>
                </c:pt>
                <c:pt idx="1996">
                  <c:v>43997</c:v>
                </c:pt>
                <c:pt idx="1997">
                  <c:v>43998</c:v>
                </c:pt>
                <c:pt idx="1998">
                  <c:v>43999</c:v>
                </c:pt>
                <c:pt idx="1999">
                  <c:v>44000</c:v>
                </c:pt>
                <c:pt idx="2000">
                  <c:v>44001</c:v>
                </c:pt>
                <c:pt idx="2001">
                  <c:v>44002</c:v>
                </c:pt>
                <c:pt idx="2002">
                  <c:v>44003</c:v>
                </c:pt>
                <c:pt idx="2003">
                  <c:v>44004</c:v>
                </c:pt>
                <c:pt idx="2004">
                  <c:v>44005</c:v>
                </c:pt>
                <c:pt idx="2005">
                  <c:v>44006</c:v>
                </c:pt>
                <c:pt idx="2006">
                  <c:v>44007</c:v>
                </c:pt>
                <c:pt idx="2007">
                  <c:v>44008</c:v>
                </c:pt>
                <c:pt idx="2008">
                  <c:v>44009</c:v>
                </c:pt>
                <c:pt idx="2009">
                  <c:v>44010</c:v>
                </c:pt>
                <c:pt idx="2010">
                  <c:v>44011</c:v>
                </c:pt>
                <c:pt idx="2011">
                  <c:v>44012</c:v>
                </c:pt>
                <c:pt idx="2012">
                  <c:v>44013</c:v>
                </c:pt>
                <c:pt idx="2013">
                  <c:v>44014</c:v>
                </c:pt>
                <c:pt idx="2014">
                  <c:v>44015</c:v>
                </c:pt>
                <c:pt idx="2015">
                  <c:v>44016</c:v>
                </c:pt>
                <c:pt idx="2016">
                  <c:v>44017</c:v>
                </c:pt>
                <c:pt idx="2017">
                  <c:v>44018</c:v>
                </c:pt>
                <c:pt idx="2018">
                  <c:v>44019</c:v>
                </c:pt>
                <c:pt idx="2019">
                  <c:v>44020</c:v>
                </c:pt>
                <c:pt idx="2020">
                  <c:v>44021</c:v>
                </c:pt>
                <c:pt idx="2021">
                  <c:v>44022</c:v>
                </c:pt>
                <c:pt idx="2022">
                  <c:v>44023</c:v>
                </c:pt>
                <c:pt idx="2023">
                  <c:v>44024</c:v>
                </c:pt>
                <c:pt idx="2024">
                  <c:v>44025</c:v>
                </c:pt>
                <c:pt idx="2025">
                  <c:v>44026</c:v>
                </c:pt>
                <c:pt idx="2026">
                  <c:v>44027</c:v>
                </c:pt>
                <c:pt idx="2027">
                  <c:v>44028</c:v>
                </c:pt>
                <c:pt idx="2028">
                  <c:v>44029</c:v>
                </c:pt>
                <c:pt idx="2029">
                  <c:v>44030</c:v>
                </c:pt>
                <c:pt idx="2030">
                  <c:v>44031</c:v>
                </c:pt>
                <c:pt idx="2031">
                  <c:v>44032</c:v>
                </c:pt>
                <c:pt idx="2032">
                  <c:v>44033</c:v>
                </c:pt>
                <c:pt idx="2033">
                  <c:v>44034</c:v>
                </c:pt>
                <c:pt idx="2034">
                  <c:v>44035</c:v>
                </c:pt>
                <c:pt idx="2035">
                  <c:v>44036</c:v>
                </c:pt>
                <c:pt idx="2036">
                  <c:v>44037</c:v>
                </c:pt>
                <c:pt idx="2037">
                  <c:v>44038</c:v>
                </c:pt>
                <c:pt idx="2038">
                  <c:v>44039</c:v>
                </c:pt>
                <c:pt idx="2039">
                  <c:v>44040</c:v>
                </c:pt>
                <c:pt idx="2040">
                  <c:v>44041</c:v>
                </c:pt>
                <c:pt idx="2041">
                  <c:v>44042</c:v>
                </c:pt>
                <c:pt idx="2042">
                  <c:v>44043</c:v>
                </c:pt>
                <c:pt idx="2043">
                  <c:v>44044</c:v>
                </c:pt>
                <c:pt idx="2044">
                  <c:v>44045</c:v>
                </c:pt>
                <c:pt idx="2045">
                  <c:v>44046</c:v>
                </c:pt>
                <c:pt idx="2046">
                  <c:v>44047</c:v>
                </c:pt>
                <c:pt idx="2047">
                  <c:v>44048</c:v>
                </c:pt>
                <c:pt idx="2048">
                  <c:v>44049</c:v>
                </c:pt>
                <c:pt idx="2049">
                  <c:v>44050</c:v>
                </c:pt>
                <c:pt idx="2050">
                  <c:v>44051</c:v>
                </c:pt>
                <c:pt idx="2051">
                  <c:v>44052</c:v>
                </c:pt>
                <c:pt idx="2052">
                  <c:v>44053</c:v>
                </c:pt>
                <c:pt idx="2053">
                  <c:v>44054</c:v>
                </c:pt>
                <c:pt idx="2054">
                  <c:v>44055</c:v>
                </c:pt>
                <c:pt idx="2055">
                  <c:v>44056</c:v>
                </c:pt>
                <c:pt idx="2056">
                  <c:v>44057</c:v>
                </c:pt>
                <c:pt idx="2057">
                  <c:v>44058</c:v>
                </c:pt>
                <c:pt idx="2058">
                  <c:v>44059</c:v>
                </c:pt>
                <c:pt idx="2059">
                  <c:v>44060</c:v>
                </c:pt>
                <c:pt idx="2060">
                  <c:v>44061</c:v>
                </c:pt>
                <c:pt idx="2061">
                  <c:v>44062</c:v>
                </c:pt>
                <c:pt idx="2062">
                  <c:v>44063</c:v>
                </c:pt>
                <c:pt idx="2063">
                  <c:v>44064</c:v>
                </c:pt>
                <c:pt idx="2064">
                  <c:v>44065</c:v>
                </c:pt>
                <c:pt idx="2065">
                  <c:v>44066</c:v>
                </c:pt>
                <c:pt idx="2066">
                  <c:v>44067</c:v>
                </c:pt>
                <c:pt idx="2067">
                  <c:v>44068</c:v>
                </c:pt>
                <c:pt idx="2068">
                  <c:v>44069</c:v>
                </c:pt>
                <c:pt idx="2069">
                  <c:v>44070</c:v>
                </c:pt>
                <c:pt idx="2070">
                  <c:v>44071</c:v>
                </c:pt>
                <c:pt idx="2071">
                  <c:v>44072</c:v>
                </c:pt>
                <c:pt idx="2072">
                  <c:v>44073</c:v>
                </c:pt>
                <c:pt idx="2073">
                  <c:v>44074</c:v>
                </c:pt>
                <c:pt idx="2074">
                  <c:v>44075</c:v>
                </c:pt>
                <c:pt idx="2075">
                  <c:v>44076</c:v>
                </c:pt>
                <c:pt idx="2076">
                  <c:v>44077</c:v>
                </c:pt>
                <c:pt idx="2077">
                  <c:v>44078</c:v>
                </c:pt>
                <c:pt idx="2078">
                  <c:v>44079</c:v>
                </c:pt>
                <c:pt idx="2079">
                  <c:v>44080</c:v>
                </c:pt>
                <c:pt idx="2080">
                  <c:v>44081</c:v>
                </c:pt>
                <c:pt idx="2081">
                  <c:v>44082</c:v>
                </c:pt>
                <c:pt idx="2082">
                  <c:v>44083</c:v>
                </c:pt>
                <c:pt idx="2083">
                  <c:v>44084</c:v>
                </c:pt>
                <c:pt idx="2084">
                  <c:v>44085</c:v>
                </c:pt>
                <c:pt idx="2085">
                  <c:v>44086</c:v>
                </c:pt>
                <c:pt idx="2086">
                  <c:v>44087</c:v>
                </c:pt>
                <c:pt idx="2087">
                  <c:v>44088</c:v>
                </c:pt>
                <c:pt idx="2088">
                  <c:v>44089</c:v>
                </c:pt>
                <c:pt idx="2089">
                  <c:v>44090</c:v>
                </c:pt>
                <c:pt idx="2090">
                  <c:v>44091</c:v>
                </c:pt>
                <c:pt idx="2091">
                  <c:v>44092</c:v>
                </c:pt>
                <c:pt idx="2092">
                  <c:v>44093</c:v>
                </c:pt>
                <c:pt idx="2093">
                  <c:v>44094</c:v>
                </c:pt>
                <c:pt idx="2094">
                  <c:v>44095</c:v>
                </c:pt>
                <c:pt idx="2095">
                  <c:v>44096</c:v>
                </c:pt>
                <c:pt idx="2096">
                  <c:v>44097</c:v>
                </c:pt>
                <c:pt idx="2097">
                  <c:v>44098</c:v>
                </c:pt>
                <c:pt idx="2098">
                  <c:v>44099</c:v>
                </c:pt>
                <c:pt idx="2099">
                  <c:v>44100</c:v>
                </c:pt>
                <c:pt idx="2100">
                  <c:v>44101</c:v>
                </c:pt>
                <c:pt idx="2101">
                  <c:v>44102</c:v>
                </c:pt>
                <c:pt idx="2102">
                  <c:v>44103</c:v>
                </c:pt>
                <c:pt idx="2103">
                  <c:v>44104</c:v>
                </c:pt>
                <c:pt idx="2104">
                  <c:v>44105</c:v>
                </c:pt>
                <c:pt idx="2105">
                  <c:v>44106</c:v>
                </c:pt>
                <c:pt idx="2106">
                  <c:v>44107</c:v>
                </c:pt>
                <c:pt idx="2107">
                  <c:v>44108</c:v>
                </c:pt>
                <c:pt idx="2108">
                  <c:v>44109</c:v>
                </c:pt>
                <c:pt idx="2109">
                  <c:v>44110</c:v>
                </c:pt>
                <c:pt idx="2110">
                  <c:v>44111</c:v>
                </c:pt>
                <c:pt idx="2111">
                  <c:v>44112</c:v>
                </c:pt>
                <c:pt idx="2112">
                  <c:v>44113</c:v>
                </c:pt>
                <c:pt idx="2113">
                  <c:v>44114</c:v>
                </c:pt>
                <c:pt idx="2114">
                  <c:v>44115</c:v>
                </c:pt>
                <c:pt idx="2115">
                  <c:v>44116</c:v>
                </c:pt>
                <c:pt idx="2116">
                  <c:v>44117</c:v>
                </c:pt>
                <c:pt idx="2117">
                  <c:v>44118</c:v>
                </c:pt>
                <c:pt idx="2118">
                  <c:v>44119</c:v>
                </c:pt>
                <c:pt idx="2119">
                  <c:v>44120</c:v>
                </c:pt>
                <c:pt idx="2120">
                  <c:v>44121</c:v>
                </c:pt>
                <c:pt idx="2121">
                  <c:v>44122</c:v>
                </c:pt>
                <c:pt idx="2122">
                  <c:v>44123</c:v>
                </c:pt>
                <c:pt idx="2123">
                  <c:v>44124</c:v>
                </c:pt>
                <c:pt idx="2124">
                  <c:v>44125</c:v>
                </c:pt>
                <c:pt idx="2125">
                  <c:v>44126</c:v>
                </c:pt>
                <c:pt idx="2126">
                  <c:v>44127</c:v>
                </c:pt>
                <c:pt idx="2127">
                  <c:v>44128</c:v>
                </c:pt>
                <c:pt idx="2128">
                  <c:v>44129</c:v>
                </c:pt>
                <c:pt idx="2129">
                  <c:v>44130</c:v>
                </c:pt>
                <c:pt idx="2130">
                  <c:v>44131</c:v>
                </c:pt>
                <c:pt idx="2131">
                  <c:v>44132</c:v>
                </c:pt>
                <c:pt idx="2132">
                  <c:v>44133</c:v>
                </c:pt>
                <c:pt idx="2133">
                  <c:v>44134</c:v>
                </c:pt>
                <c:pt idx="2134">
                  <c:v>44135</c:v>
                </c:pt>
                <c:pt idx="2135">
                  <c:v>44136</c:v>
                </c:pt>
                <c:pt idx="2136">
                  <c:v>44137</c:v>
                </c:pt>
                <c:pt idx="2137">
                  <c:v>44138</c:v>
                </c:pt>
                <c:pt idx="2138">
                  <c:v>44139</c:v>
                </c:pt>
                <c:pt idx="2139">
                  <c:v>44140</c:v>
                </c:pt>
                <c:pt idx="2140">
                  <c:v>44141</c:v>
                </c:pt>
                <c:pt idx="2141">
                  <c:v>44142</c:v>
                </c:pt>
                <c:pt idx="2142">
                  <c:v>44143</c:v>
                </c:pt>
                <c:pt idx="2143">
                  <c:v>44144</c:v>
                </c:pt>
                <c:pt idx="2144">
                  <c:v>44145</c:v>
                </c:pt>
                <c:pt idx="2145">
                  <c:v>44146</c:v>
                </c:pt>
                <c:pt idx="2146">
                  <c:v>44147</c:v>
                </c:pt>
                <c:pt idx="2147">
                  <c:v>44148</c:v>
                </c:pt>
                <c:pt idx="2148">
                  <c:v>44149</c:v>
                </c:pt>
                <c:pt idx="2149">
                  <c:v>44150</c:v>
                </c:pt>
                <c:pt idx="2150">
                  <c:v>44151</c:v>
                </c:pt>
                <c:pt idx="2151">
                  <c:v>44152</c:v>
                </c:pt>
                <c:pt idx="2152">
                  <c:v>44153</c:v>
                </c:pt>
                <c:pt idx="2153">
                  <c:v>44154</c:v>
                </c:pt>
                <c:pt idx="2154">
                  <c:v>44155</c:v>
                </c:pt>
                <c:pt idx="2155">
                  <c:v>44156</c:v>
                </c:pt>
                <c:pt idx="2156">
                  <c:v>44157</c:v>
                </c:pt>
                <c:pt idx="2157">
                  <c:v>44158</c:v>
                </c:pt>
                <c:pt idx="2158">
                  <c:v>44159</c:v>
                </c:pt>
                <c:pt idx="2159">
                  <c:v>44160</c:v>
                </c:pt>
                <c:pt idx="2160">
                  <c:v>44161</c:v>
                </c:pt>
                <c:pt idx="2161">
                  <c:v>44162</c:v>
                </c:pt>
                <c:pt idx="2162">
                  <c:v>44163</c:v>
                </c:pt>
                <c:pt idx="2163">
                  <c:v>44164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44170</c:v>
                </c:pt>
                <c:pt idx="2170">
                  <c:v>44171</c:v>
                </c:pt>
                <c:pt idx="2171">
                  <c:v>44172</c:v>
                </c:pt>
                <c:pt idx="2172">
                  <c:v>44173</c:v>
                </c:pt>
                <c:pt idx="2173">
                  <c:v>44174</c:v>
                </c:pt>
                <c:pt idx="2174">
                  <c:v>44175</c:v>
                </c:pt>
                <c:pt idx="2175">
                  <c:v>44176</c:v>
                </c:pt>
                <c:pt idx="2176">
                  <c:v>44177</c:v>
                </c:pt>
                <c:pt idx="2177">
                  <c:v>44178</c:v>
                </c:pt>
                <c:pt idx="2178">
                  <c:v>44179</c:v>
                </c:pt>
                <c:pt idx="2179">
                  <c:v>44180</c:v>
                </c:pt>
                <c:pt idx="2180">
                  <c:v>44181</c:v>
                </c:pt>
                <c:pt idx="2181">
                  <c:v>44182</c:v>
                </c:pt>
                <c:pt idx="2182">
                  <c:v>44183</c:v>
                </c:pt>
                <c:pt idx="2183">
                  <c:v>44184</c:v>
                </c:pt>
                <c:pt idx="2184">
                  <c:v>44185</c:v>
                </c:pt>
                <c:pt idx="2185">
                  <c:v>44186</c:v>
                </c:pt>
                <c:pt idx="2186">
                  <c:v>44187</c:v>
                </c:pt>
                <c:pt idx="2187">
                  <c:v>44188</c:v>
                </c:pt>
                <c:pt idx="2188">
                  <c:v>44189</c:v>
                </c:pt>
                <c:pt idx="2189">
                  <c:v>44190</c:v>
                </c:pt>
                <c:pt idx="2190">
                  <c:v>44191</c:v>
                </c:pt>
                <c:pt idx="2191">
                  <c:v>44192</c:v>
                </c:pt>
                <c:pt idx="2192">
                  <c:v>44193</c:v>
                </c:pt>
                <c:pt idx="2193">
                  <c:v>44194</c:v>
                </c:pt>
                <c:pt idx="2194">
                  <c:v>44195</c:v>
                </c:pt>
                <c:pt idx="2195">
                  <c:v>44196</c:v>
                </c:pt>
                <c:pt idx="2196">
                  <c:v>44197</c:v>
                </c:pt>
                <c:pt idx="2197">
                  <c:v>44198</c:v>
                </c:pt>
                <c:pt idx="2198">
                  <c:v>44199</c:v>
                </c:pt>
                <c:pt idx="2199">
                  <c:v>44200</c:v>
                </c:pt>
                <c:pt idx="2200">
                  <c:v>44201</c:v>
                </c:pt>
                <c:pt idx="2201">
                  <c:v>44202</c:v>
                </c:pt>
                <c:pt idx="2202">
                  <c:v>44203</c:v>
                </c:pt>
                <c:pt idx="2203">
                  <c:v>44204</c:v>
                </c:pt>
                <c:pt idx="2204">
                  <c:v>44205</c:v>
                </c:pt>
                <c:pt idx="2205">
                  <c:v>44206</c:v>
                </c:pt>
                <c:pt idx="2206">
                  <c:v>44207</c:v>
                </c:pt>
                <c:pt idx="2207">
                  <c:v>44208</c:v>
                </c:pt>
                <c:pt idx="2208">
                  <c:v>44209</c:v>
                </c:pt>
                <c:pt idx="2209">
                  <c:v>44210</c:v>
                </c:pt>
                <c:pt idx="2210">
                  <c:v>44211</c:v>
                </c:pt>
                <c:pt idx="2211">
                  <c:v>44212</c:v>
                </c:pt>
                <c:pt idx="2212">
                  <c:v>44213</c:v>
                </c:pt>
                <c:pt idx="2213">
                  <c:v>44214</c:v>
                </c:pt>
                <c:pt idx="2214">
                  <c:v>44215</c:v>
                </c:pt>
                <c:pt idx="2215">
                  <c:v>44216</c:v>
                </c:pt>
                <c:pt idx="2216">
                  <c:v>44217</c:v>
                </c:pt>
                <c:pt idx="2217">
                  <c:v>44218</c:v>
                </c:pt>
                <c:pt idx="2218">
                  <c:v>44219</c:v>
                </c:pt>
                <c:pt idx="2219">
                  <c:v>44220</c:v>
                </c:pt>
                <c:pt idx="2220">
                  <c:v>44221</c:v>
                </c:pt>
                <c:pt idx="2221">
                  <c:v>44222</c:v>
                </c:pt>
                <c:pt idx="2222">
                  <c:v>44223</c:v>
                </c:pt>
                <c:pt idx="2223">
                  <c:v>44224</c:v>
                </c:pt>
                <c:pt idx="2224">
                  <c:v>44225</c:v>
                </c:pt>
                <c:pt idx="2225">
                  <c:v>44226</c:v>
                </c:pt>
                <c:pt idx="2226">
                  <c:v>44227</c:v>
                </c:pt>
                <c:pt idx="2227">
                  <c:v>44228</c:v>
                </c:pt>
                <c:pt idx="2228">
                  <c:v>44229</c:v>
                </c:pt>
                <c:pt idx="2229">
                  <c:v>44230</c:v>
                </c:pt>
                <c:pt idx="2230">
                  <c:v>44231</c:v>
                </c:pt>
                <c:pt idx="2231">
                  <c:v>44232</c:v>
                </c:pt>
                <c:pt idx="2232">
                  <c:v>44233</c:v>
                </c:pt>
                <c:pt idx="2233">
                  <c:v>44234</c:v>
                </c:pt>
                <c:pt idx="2234">
                  <c:v>44235</c:v>
                </c:pt>
                <c:pt idx="2235">
                  <c:v>44236</c:v>
                </c:pt>
                <c:pt idx="2236">
                  <c:v>44237</c:v>
                </c:pt>
                <c:pt idx="2237">
                  <c:v>44238</c:v>
                </c:pt>
                <c:pt idx="2238">
                  <c:v>44239</c:v>
                </c:pt>
                <c:pt idx="2239">
                  <c:v>44240</c:v>
                </c:pt>
                <c:pt idx="2240">
                  <c:v>44241</c:v>
                </c:pt>
                <c:pt idx="2241">
                  <c:v>44242</c:v>
                </c:pt>
                <c:pt idx="2242">
                  <c:v>44243</c:v>
                </c:pt>
                <c:pt idx="2243">
                  <c:v>44244</c:v>
                </c:pt>
                <c:pt idx="2244">
                  <c:v>44245</c:v>
                </c:pt>
                <c:pt idx="2245">
                  <c:v>44246</c:v>
                </c:pt>
                <c:pt idx="2246">
                  <c:v>44247</c:v>
                </c:pt>
                <c:pt idx="2247">
                  <c:v>44248</c:v>
                </c:pt>
                <c:pt idx="2248">
                  <c:v>44249</c:v>
                </c:pt>
                <c:pt idx="2249">
                  <c:v>44250</c:v>
                </c:pt>
                <c:pt idx="2250">
                  <c:v>44251</c:v>
                </c:pt>
                <c:pt idx="2251">
                  <c:v>44252</c:v>
                </c:pt>
                <c:pt idx="2252">
                  <c:v>44253</c:v>
                </c:pt>
                <c:pt idx="2253">
                  <c:v>44254</c:v>
                </c:pt>
                <c:pt idx="2254">
                  <c:v>44255</c:v>
                </c:pt>
                <c:pt idx="2255">
                  <c:v>44256</c:v>
                </c:pt>
                <c:pt idx="2256">
                  <c:v>44257</c:v>
                </c:pt>
                <c:pt idx="2257">
                  <c:v>44258</c:v>
                </c:pt>
                <c:pt idx="2258">
                  <c:v>44259</c:v>
                </c:pt>
                <c:pt idx="2259">
                  <c:v>44260</c:v>
                </c:pt>
                <c:pt idx="2260">
                  <c:v>44261</c:v>
                </c:pt>
                <c:pt idx="2261">
                  <c:v>44262</c:v>
                </c:pt>
                <c:pt idx="2262">
                  <c:v>44263</c:v>
                </c:pt>
                <c:pt idx="2263">
                  <c:v>44264</c:v>
                </c:pt>
                <c:pt idx="2264">
                  <c:v>44265</c:v>
                </c:pt>
                <c:pt idx="2265">
                  <c:v>44266</c:v>
                </c:pt>
                <c:pt idx="2266">
                  <c:v>44267</c:v>
                </c:pt>
                <c:pt idx="2267">
                  <c:v>44268</c:v>
                </c:pt>
                <c:pt idx="2268">
                  <c:v>44269</c:v>
                </c:pt>
                <c:pt idx="2269">
                  <c:v>44270</c:v>
                </c:pt>
                <c:pt idx="2270">
                  <c:v>44271</c:v>
                </c:pt>
                <c:pt idx="2271">
                  <c:v>44272</c:v>
                </c:pt>
                <c:pt idx="2272">
                  <c:v>44273</c:v>
                </c:pt>
                <c:pt idx="2273">
                  <c:v>44274</c:v>
                </c:pt>
                <c:pt idx="2274">
                  <c:v>44275</c:v>
                </c:pt>
                <c:pt idx="2275">
                  <c:v>44276</c:v>
                </c:pt>
                <c:pt idx="2276">
                  <c:v>44277</c:v>
                </c:pt>
                <c:pt idx="2277">
                  <c:v>44278</c:v>
                </c:pt>
                <c:pt idx="2278">
                  <c:v>44279</c:v>
                </c:pt>
                <c:pt idx="2279">
                  <c:v>44280</c:v>
                </c:pt>
                <c:pt idx="2280">
                  <c:v>44281</c:v>
                </c:pt>
                <c:pt idx="2281">
                  <c:v>44282</c:v>
                </c:pt>
                <c:pt idx="2282">
                  <c:v>44283</c:v>
                </c:pt>
                <c:pt idx="2283">
                  <c:v>44284</c:v>
                </c:pt>
                <c:pt idx="2284">
                  <c:v>44285</c:v>
                </c:pt>
                <c:pt idx="2285">
                  <c:v>44286</c:v>
                </c:pt>
                <c:pt idx="2286">
                  <c:v>44287</c:v>
                </c:pt>
                <c:pt idx="2287">
                  <c:v>44288</c:v>
                </c:pt>
                <c:pt idx="2288">
                  <c:v>44289</c:v>
                </c:pt>
                <c:pt idx="2289">
                  <c:v>44290</c:v>
                </c:pt>
                <c:pt idx="2290">
                  <c:v>44291</c:v>
                </c:pt>
                <c:pt idx="2291">
                  <c:v>44292</c:v>
                </c:pt>
                <c:pt idx="2292">
                  <c:v>44293</c:v>
                </c:pt>
                <c:pt idx="2293">
                  <c:v>44294</c:v>
                </c:pt>
                <c:pt idx="2294">
                  <c:v>44295</c:v>
                </c:pt>
                <c:pt idx="2295">
                  <c:v>44296</c:v>
                </c:pt>
                <c:pt idx="2296">
                  <c:v>44297</c:v>
                </c:pt>
                <c:pt idx="2297">
                  <c:v>44298</c:v>
                </c:pt>
                <c:pt idx="2298">
                  <c:v>44299</c:v>
                </c:pt>
                <c:pt idx="2299">
                  <c:v>44300</c:v>
                </c:pt>
                <c:pt idx="2300">
                  <c:v>44301</c:v>
                </c:pt>
                <c:pt idx="2301">
                  <c:v>44302</c:v>
                </c:pt>
                <c:pt idx="2302">
                  <c:v>44303</c:v>
                </c:pt>
                <c:pt idx="2303">
                  <c:v>44304</c:v>
                </c:pt>
                <c:pt idx="2304">
                  <c:v>44305</c:v>
                </c:pt>
                <c:pt idx="2305">
                  <c:v>44306</c:v>
                </c:pt>
                <c:pt idx="2306">
                  <c:v>44307</c:v>
                </c:pt>
                <c:pt idx="2307">
                  <c:v>44308</c:v>
                </c:pt>
                <c:pt idx="2308">
                  <c:v>44309</c:v>
                </c:pt>
                <c:pt idx="2309">
                  <c:v>44310</c:v>
                </c:pt>
                <c:pt idx="2310">
                  <c:v>44311</c:v>
                </c:pt>
                <c:pt idx="2311">
                  <c:v>44312</c:v>
                </c:pt>
                <c:pt idx="2312">
                  <c:v>44313</c:v>
                </c:pt>
                <c:pt idx="2313">
                  <c:v>44314</c:v>
                </c:pt>
                <c:pt idx="2314">
                  <c:v>44315</c:v>
                </c:pt>
                <c:pt idx="2315">
                  <c:v>44316</c:v>
                </c:pt>
                <c:pt idx="2316">
                  <c:v>44317</c:v>
                </c:pt>
                <c:pt idx="2317">
                  <c:v>44318</c:v>
                </c:pt>
                <c:pt idx="2318">
                  <c:v>44319</c:v>
                </c:pt>
                <c:pt idx="2319">
                  <c:v>44320</c:v>
                </c:pt>
                <c:pt idx="2320">
                  <c:v>44321</c:v>
                </c:pt>
                <c:pt idx="2321">
                  <c:v>44322</c:v>
                </c:pt>
                <c:pt idx="2322">
                  <c:v>44323</c:v>
                </c:pt>
                <c:pt idx="2323">
                  <c:v>44324</c:v>
                </c:pt>
                <c:pt idx="2324">
                  <c:v>44325</c:v>
                </c:pt>
                <c:pt idx="2325">
                  <c:v>44326</c:v>
                </c:pt>
                <c:pt idx="2326">
                  <c:v>44327</c:v>
                </c:pt>
                <c:pt idx="2327">
                  <c:v>44328</c:v>
                </c:pt>
                <c:pt idx="2328">
                  <c:v>44329</c:v>
                </c:pt>
                <c:pt idx="2329">
                  <c:v>44330</c:v>
                </c:pt>
                <c:pt idx="2330">
                  <c:v>44331</c:v>
                </c:pt>
                <c:pt idx="2331">
                  <c:v>44332</c:v>
                </c:pt>
                <c:pt idx="2332">
                  <c:v>44333</c:v>
                </c:pt>
                <c:pt idx="2333">
                  <c:v>44334</c:v>
                </c:pt>
                <c:pt idx="2334">
                  <c:v>44335</c:v>
                </c:pt>
                <c:pt idx="2335">
                  <c:v>44336</c:v>
                </c:pt>
                <c:pt idx="2336">
                  <c:v>44337</c:v>
                </c:pt>
                <c:pt idx="2337">
                  <c:v>44338</c:v>
                </c:pt>
                <c:pt idx="2338">
                  <c:v>44339</c:v>
                </c:pt>
                <c:pt idx="2339">
                  <c:v>44340</c:v>
                </c:pt>
                <c:pt idx="2340">
                  <c:v>44341</c:v>
                </c:pt>
                <c:pt idx="2341">
                  <c:v>44342</c:v>
                </c:pt>
                <c:pt idx="2342">
                  <c:v>44343</c:v>
                </c:pt>
                <c:pt idx="2343">
                  <c:v>44344</c:v>
                </c:pt>
                <c:pt idx="2344">
                  <c:v>44345</c:v>
                </c:pt>
                <c:pt idx="2345">
                  <c:v>44346</c:v>
                </c:pt>
                <c:pt idx="2346">
                  <c:v>44347</c:v>
                </c:pt>
                <c:pt idx="2347">
                  <c:v>44348</c:v>
                </c:pt>
                <c:pt idx="2348">
                  <c:v>44349</c:v>
                </c:pt>
                <c:pt idx="2349">
                  <c:v>44350</c:v>
                </c:pt>
                <c:pt idx="2350">
                  <c:v>44351</c:v>
                </c:pt>
                <c:pt idx="2351">
                  <c:v>44352</c:v>
                </c:pt>
                <c:pt idx="2352">
                  <c:v>44353</c:v>
                </c:pt>
                <c:pt idx="2353">
                  <c:v>44354</c:v>
                </c:pt>
                <c:pt idx="2354">
                  <c:v>44355</c:v>
                </c:pt>
                <c:pt idx="2355">
                  <c:v>44356</c:v>
                </c:pt>
                <c:pt idx="2356">
                  <c:v>44357</c:v>
                </c:pt>
                <c:pt idx="2357">
                  <c:v>44358</c:v>
                </c:pt>
                <c:pt idx="2358">
                  <c:v>44359</c:v>
                </c:pt>
                <c:pt idx="2359">
                  <c:v>44360</c:v>
                </c:pt>
                <c:pt idx="2360">
                  <c:v>44361</c:v>
                </c:pt>
                <c:pt idx="2361">
                  <c:v>44362</c:v>
                </c:pt>
                <c:pt idx="2362">
                  <c:v>44363</c:v>
                </c:pt>
                <c:pt idx="2363">
                  <c:v>44364</c:v>
                </c:pt>
                <c:pt idx="2364">
                  <c:v>44365</c:v>
                </c:pt>
                <c:pt idx="2365">
                  <c:v>44366</c:v>
                </c:pt>
                <c:pt idx="2366">
                  <c:v>44367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44373</c:v>
                </c:pt>
                <c:pt idx="2373">
                  <c:v>44374</c:v>
                </c:pt>
                <c:pt idx="2374">
                  <c:v>44375</c:v>
                </c:pt>
                <c:pt idx="2375">
                  <c:v>44376</c:v>
                </c:pt>
                <c:pt idx="2376">
                  <c:v>44377</c:v>
                </c:pt>
                <c:pt idx="2377">
                  <c:v>44378</c:v>
                </c:pt>
                <c:pt idx="2378">
                  <c:v>44379</c:v>
                </c:pt>
                <c:pt idx="2379">
                  <c:v>44380</c:v>
                </c:pt>
                <c:pt idx="2380">
                  <c:v>44381</c:v>
                </c:pt>
                <c:pt idx="2381">
                  <c:v>44382</c:v>
                </c:pt>
                <c:pt idx="2382">
                  <c:v>44383</c:v>
                </c:pt>
                <c:pt idx="2383">
                  <c:v>44384</c:v>
                </c:pt>
                <c:pt idx="2384">
                  <c:v>44385</c:v>
                </c:pt>
                <c:pt idx="2385">
                  <c:v>44386</c:v>
                </c:pt>
                <c:pt idx="2386">
                  <c:v>44387</c:v>
                </c:pt>
                <c:pt idx="2387">
                  <c:v>44388</c:v>
                </c:pt>
                <c:pt idx="2388">
                  <c:v>44389</c:v>
                </c:pt>
                <c:pt idx="2389">
                  <c:v>44390</c:v>
                </c:pt>
                <c:pt idx="2390">
                  <c:v>44391</c:v>
                </c:pt>
                <c:pt idx="2391">
                  <c:v>44392</c:v>
                </c:pt>
                <c:pt idx="2392">
                  <c:v>44393</c:v>
                </c:pt>
                <c:pt idx="2393">
                  <c:v>44394</c:v>
                </c:pt>
                <c:pt idx="2394">
                  <c:v>44395</c:v>
                </c:pt>
                <c:pt idx="2395">
                  <c:v>44396</c:v>
                </c:pt>
                <c:pt idx="2396">
                  <c:v>44397</c:v>
                </c:pt>
                <c:pt idx="2397">
                  <c:v>44398</c:v>
                </c:pt>
                <c:pt idx="2398">
                  <c:v>44399</c:v>
                </c:pt>
                <c:pt idx="2399">
                  <c:v>44400</c:v>
                </c:pt>
                <c:pt idx="2400">
                  <c:v>44401</c:v>
                </c:pt>
                <c:pt idx="2401">
                  <c:v>44402</c:v>
                </c:pt>
                <c:pt idx="2402">
                  <c:v>44403</c:v>
                </c:pt>
                <c:pt idx="2403">
                  <c:v>44404</c:v>
                </c:pt>
                <c:pt idx="2404">
                  <c:v>44405</c:v>
                </c:pt>
                <c:pt idx="2405">
                  <c:v>44406</c:v>
                </c:pt>
                <c:pt idx="2406">
                  <c:v>44407</c:v>
                </c:pt>
                <c:pt idx="2407">
                  <c:v>44408</c:v>
                </c:pt>
                <c:pt idx="2408">
                  <c:v>44409</c:v>
                </c:pt>
                <c:pt idx="2409">
                  <c:v>44410</c:v>
                </c:pt>
                <c:pt idx="2410">
                  <c:v>44411</c:v>
                </c:pt>
                <c:pt idx="2411">
                  <c:v>44412</c:v>
                </c:pt>
                <c:pt idx="2412">
                  <c:v>44413</c:v>
                </c:pt>
                <c:pt idx="2413">
                  <c:v>44414</c:v>
                </c:pt>
                <c:pt idx="2414">
                  <c:v>44415</c:v>
                </c:pt>
                <c:pt idx="2415">
                  <c:v>44416</c:v>
                </c:pt>
                <c:pt idx="2416">
                  <c:v>44417</c:v>
                </c:pt>
                <c:pt idx="2417">
                  <c:v>44418</c:v>
                </c:pt>
                <c:pt idx="2418">
                  <c:v>44419</c:v>
                </c:pt>
                <c:pt idx="2419">
                  <c:v>44420</c:v>
                </c:pt>
                <c:pt idx="2420">
                  <c:v>44421</c:v>
                </c:pt>
                <c:pt idx="2421">
                  <c:v>44422</c:v>
                </c:pt>
                <c:pt idx="2422">
                  <c:v>44423</c:v>
                </c:pt>
                <c:pt idx="2423">
                  <c:v>44424</c:v>
                </c:pt>
                <c:pt idx="2424">
                  <c:v>44425</c:v>
                </c:pt>
                <c:pt idx="2425">
                  <c:v>44426</c:v>
                </c:pt>
                <c:pt idx="2426">
                  <c:v>44427</c:v>
                </c:pt>
                <c:pt idx="2427">
                  <c:v>44428</c:v>
                </c:pt>
                <c:pt idx="2428">
                  <c:v>44429</c:v>
                </c:pt>
                <c:pt idx="2429">
                  <c:v>44430</c:v>
                </c:pt>
                <c:pt idx="2430">
                  <c:v>44431</c:v>
                </c:pt>
                <c:pt idx="2431">
                  <c:v>44432</c:v>
                </c:pt>
                <c:pt idx="2432">
                  <c:v>44433</c:v>
                </c:pt>
                <c:pt idx="2433">
                  <c:v>44434</c:v>
                </c:pt>
                <c:pt idx="2434">
                  <c:v>44435</c:v>
                </c:pt>
                <c:pt idx="2435">
                  <c:v>44436</c:v>
                </c:pt>
                <c:pt idx="2436">
                  <c:v>44437</c:v>
                </c:pt>
                <c:pt idx="2437">
                  <c:v>44438</c:v>
                </c:pt>
                <c:pt idx="2438">
                  <c:v>44439</c:v>
                </c:pt>
                <c:pt idx="2439">
                  <c:v>44440</c:v>
                </c:pt>
                <c:pt idx="2440">
                  <c:v>44441</c:v>
                </c:pt>
                <c:pt idx="2441">
                  <c:v>44442</c:v>
                </c:pt>
                <c:pt idx="2442">
                  <c:v>44443</c:v>
                </c:pt>
                <c:pt idx="2443">
                  <c:v>44444</c:v>
                </c:pt>
                <c:pt idx="2444">
                  <c:v>44445</c:v>
                </c:pt>
                <c:pt idx="2445">
                  <c:v>44446</c:v>
                </c:pt>
                <c:pt idx="2446">
                  <c:v>44447</c:v>
                </c:pt>
                <c:pt idx="2447">
                  <c:v>44448</c:v>
                </c:pt>
                <c:pt idx="2448">
                  <c:v>44449</c:v>
                </c:pt>
                <c:pt idx="2449">
                  <c:v>44450</c:v>
                </c:pt>
                <c:pt idx="2450">
                  <c:v>44451</c:v>
                </c:pt>
                <c:pt idx="2451">
                  <c:v>44452</c:v>
                </c:pt>
                <c:pt idx="2452">
                  <c:v>44453</c:v>
                </c:pt>
                <c:pt idx="2453">
                  <c:v>44454</c:v>
                </c:pt>
                <c:pt idx="2454">
                  <c:v>44455</c:v>
                </c:pt>
                <c:pt idx="2455">
                  <c:v>44456</c:v>
                </c:pt>
                <c:pt idx="2456">
                  <c:v>44457</c:v>
                </c:pt>
                <c:pt idx="2457">
                  <c:v>44458</c:v>
                </c:pt>
                <c:pt idx="2458">
                  <c:v>44459</c:v>
                </c:pt>
                <c:pt idx="2459">
                  <c:v>44460</c:v>
                </c:pt>
                <c:pt idx="2460">
                  <c:v>44461</c:v>
                </c:pt>
                <c:pt idx="2461">
                  <c:v>44462</c:v>
                </c:pt>
                <c:pt idx="2462">
                  <c:v>44463</c:v>
                </c:pt>
                <c:pt idx="2463">
                  <c:v>44464</c:v>
                </c:pt>
                <c:pt idx="2464">
                  <c:v>44465</c:v>
                </c:pt>
                <c:pt idx="2465">
                  <c:v>44466</c:v>
                </c:pt>
                <c:pt idx="2466">
                  <c:v>44467</c:v>
                </c:pt>
                <c:pt idx="2467">
                  <c:v>44468</c:v>
                </c:pt>
                <c:pt idx="2468">
                  <c:v>44469</c:v>
                </c:pt>
                <c:pt idx="2469">
                  <c:v>44470</c:v>
                </c:pt>
                <c:pt idx="2470">
                  <c:v>44471</c:v>
                </c:pt>
                <c:pt idx="2471">
                  <c:v>44472</c:v>
                </c:pt>
                <c:pt idx="2472">
                  <c:v>44473</c:v>
                </c:pt>
                <c:pt idx="2473">
                  <c:v>44474</c:v>
                </c:pt>
                <c:pt idx="2474">
                  <c:v>44475</c:v>
                </c:pt>
                <c:pt idx="2475">
                  <c:v>44476</c:v>
                </c:pt>
                <c:pt idx="2476">
                  <c:v>44477</c:v>
                </c:pt>
                <c:pt idx="2477">
                  <c:v>44478</c:v>
                </c:pt>
                <c:pt idx="2478">
                  <c:v>44479</c:v>
                </c:pt>
                <c:pt idx="2479">
                  <c:v>44480</c:v>
                </c:pt>
                <c:pt idx="2480">
                  <c:v>44481</c:v>
                </c:pt>
                <c:pt idx="2481">
                  <c:v>44482</c:v>
                </c:pt>
                <c:pt idx="2482">
                  <c:v>44483</c:v>
                </c:pt>
                <c:pt idx="2483">
                  <c:v>44484</c:v>
                </c:pt>
                <c:pt idx="2484">
                  <c:v>44485</c:v>
                </c:pt>
                <c:pt idx="2485">
                  <c:v>44486</c:v>
                </c:pt>
                <c:pt idx="2486">
                  <c:v>44487</c:v>
                </c:pt>
                <c:pt idx="2487">
                  <c:v>44488</c:v>
                </c:pt>
                <c:pt idx="2488">
                  <c:v>44489</c:v>
                </c:pt>
                <c:pt idx="2489">
                  <c:v>44490</c:v>
                </c:pt>
                <c:pt idx="2490">
                  <c:v>44491</c:v>
                </c:pt>
                <c:pt idx="2491">
                  <c:v>44492</c:v>
                </c:pt>
                <c:pt idx="2492">
                  <c:v>44493</c:v>
                </c:pt>
                <c:pt idx="2493">
                  <c:v>44494</c:v>
                </c:pt>
                <c:pt idx="2494">
                  <c:v>44495</c:v>
                </c:pt>
                <c:pt idx="2495">
                  <c:v>44496</c:v>
                </c:pt>
                <c:pt idx="2496">
                  <c:v>44497</c:v>
                </c:pt>
                <c:pt idx="2497">
                  <c:v>44498</c:v>
                </c:pt>
                <c:pt idx="2498">
                  <c:v>44499</c:v>
                </c:pt>
                <c:pt idx="2499">
                  <c:v>44500</c:v>
                </c:pt>
                <c:pt idx="2500">
                  <c:v>44501</c:v>
                </c:pt>
                <c:pt idx="2501">
                  <c:v>44502</c:v>
                </c:pt>
                <c:pt idx="2502">
                  <c:v>44503</c:v>
                </c:pt>
                <c:pt idx="2503">
                  <c:v>44504</c:v>
                </c:pt>
                <c:pt idx="2504">
                  <c:v>44505</c:v>
                </c:pt>
                <c:pt idx="2505">
                  <c:v>44506</c:v>
                </c:pt>
                <c:pt idx="2506">
                  <c:v>44507</c:v>
                </c:pt>
                <c:pt idx="2507">
                  <c:v>44508</c:v>
                </c:pt>
                <c:pt idx="2508">
                  <c:v>44509</c:v>
                </c:pt>
                <c:pt idx="2509">
                  <c:v>44510</c:v>
                </c:pt>
                <c:pt idx="2510">
                  <c:v>44511</c:v>
                </c:pt>
                <c:pt idx="2511">
                  <c:v>44512</c:v>
                </c:pt>
                <c:pt idx="2512">
                  <c:v>44513</c:v>
                </c:pt>
                <c:pt idx="2513">
                  <c:v>44514</c:v>
                </c:pt>
                <c:pt idx="2514">
                  <c:v>44515</c:v>
                </c:pt>
                <c:pt idx="2515">
                  <c:v>44516</c:v>
                </c:pt>
                <c:pt idx="2516">
                  <c:v>44517</c:v>
                </c:pt>
                <c:pt idx="2517">
                  <c:v>44518</c:v>
                </c:pt>
                <c:pt idx="2518">
                  <c:v>44519</c:v>
                </c:pt>
                <c:pt idx="2519">
                  <c:v>44520</c:v>
                </c:pt>
                <c:pt idx="2520">
                  <c:v>44521</c:v>
                </c:pt>
                <c:pt idx="2521">
                  <c:v>44522</c:v>
                </c:pt>
                <c:pt idx="2522">
                  <c:v>44523</c:v>
                </c:pt>
                <c:pt idx="2523">
                  <c:v>44524</c:v>
                </c:pt>
                <c:pt idx="2524">
                  <c:v>44525</c:v>
                </c:pt>
                <c:pt idx="2525">
                  <c:v>44526</c:v>
                </c:pt>
                <c:pt idx="2526">
                  <c:v>44527</c:v>
                </c:pt>
                <c:pt idx="2527">
                  <c:v>44528</c:v>
                </c:pt>
                <c:pt idx="2528">
                  <c:v>44529</c:v>
                </c:pt>
                <c:pt idx="2529">
                  <c:v>44530</c:v>
                </c:pt>
                <c:pt idx="2530">
                  <c:v>44531</c:v>
                </c:pt>
                <c:pt idx="2531">
                  <c:v>44532</c:v>
                </c:pt>
                <c:pt idx="2532">
                  <c:v>44533</c:v>
                </c:pt>
                <c:pt idx="2533">
                  <c:v>44534</c:v>
                </c:pt>
                <c:pt idx="2534">
                  <c:v>44535</c:v>
                </c:pt>
                <c:pt idx="2535">
                  <c:v>44536</c:v>
                </c:pt>
                <c:pt idx="2536">
                  <c:v>44537</c:v>
                </c:pt>
                <c:pt idx="2537">
                  <c:v>44538</c:v>
                </c:pt>
                <c:pt idx="2538">
                  <c:v>44539</c:v>
                </c:pt>
                <c:pt idx="2539">
                  <c:v>44540</c:v>
                </c:pt>
                <c:pt idx="2540">
                  <c:v>44541</c:v>
                </c:pt>
                <c:pt idx="2541">
                  <c:v>44542</c:v>
                </c:pt>
                <c:pt idx="2542">
                  <c:v>44543</c:v>
                </c:pt>
                <c:pt idx="2543">
                  <c:v>44544</c:v>
                </c:pt>
                <c:pt idx="2544">
                  <c:v>44545</c:v>
                </c:pt>
                <c:pt idx="2545">
                  <c:v>44546</c:v>
                </c:pt>
                <c:pt idx="2546">
                  <c:v>44547</c:v>
                </c:pt>
                <c:pt idx="2547">
                  <c:v>44548</c:v>
                </c:pt>
                <c:pt idx="2548">
                  <c:v>44549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44554</c:v>
                </c:pt>
                <c:pt idx="2554">
                  <c:v>44555</c:v>
                </c:pt>
                <c:pt idx="2555">
                  <c:v>44556</c:v>
                </c:pt>
                <c:pt idx="2556">
                  <c:v>44557</c:v>
                </c:pt>
                <c:pt idx="2557">
                  <c:v>44558</c:v>
                </c:pt>
                <c:pt idx="2558">
                  <c:v>44559</c:v>
                </c:pt>
                <c:pt idx="2559">
                  <c:v>44560</c:v>
                </c:pt>
                <c:pt idx="2560">
                  <c:v>44561</c:v>
                </c:pt>
              </c:numCache>
            </c:numRef>
          </c:cat>
          <c:val>
            <c:numRef>
              <c:f>시뮬레이션!$H$2:$H$2771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1.0005072413449514</c:v>
                </c:pt>
                <c:pt idx="3">
                  <c:v>1.0005072413449514</c:v>
                </c:pt>
                <c:pt idx="4">
                  <c:v>1.0005072413449514</c:v>
                </c:pt>
                <c:pt idx="5">
                  <c:v>0.98151880917029211</c:v>
                </c:pt>
                <c:pt idx="6">
                  <c:v>0.97605938681911542</c:v>
                </c:pt>
                <c:pt idx="7">
                  <c:v>0.99033547368436725</c:v>
                </c:pt>
                <c:pt idx="11">
                  <c:v>1.0056322207389869</c:v>
                </c:pt>
                <c:pt idx="12">
                  <c:v>0.99460772935596919</c:v>
                </c:pt>
                <c:pt idx="13">
                  <c:v>0.99460772935596919</c:v>
                </c:pt>
                <c:pt idx="14">
                  <c:v>0.99460772935596919</c:v>
                </c:pt>
                <c:pt idx="15">
                  <c:v>0.98716727444490893</c:v>
                </c:pt>
                <c:pt idx="16">
                  <c:v>0.98605194979614852</c:v>
                </c:pt>
                <c:pt idx="17">
                  <c:v>0.97731353360862883</c:v>
                </c:pt>
                <c:pt idx="18">
                  <c:v>0.97274510115712587</c:v>
                </c:pt>
                <c:pt idx="19">
                  <c:v>0.98260679266401385</c:v>
                </c:pt>
                <c:pt idx="20">
                  <c:v>0.98260679266401385</c:v>
                </c:pt>
                <c:pt idx="21">
                  <c:v>0.98260679266401385</c:v>
                </c:pt>
                <c:pt idx="22">
                  <c:v>0.98260679266401385</c:v>
                </c:pt>
                <c:pt idx="23">
                  <c:v>0.98094796246048022</c:v>
                </c:pt>
                <c:pt idx="24">
                  <c:v>0.98167896656382692</c:v>
                </c:pt>
                <c:pt idx="25">
                  <c:v>0.99673656431045821</c:v>
                </c:pt>
                <c:pt idx="26">
                  <c:v>0.98939557858059657</c:v>
                </c:pt>
                <c:pt idx="27">
                  <c:v>0.98939557858059657</c:v>
                </c:pt>
                <c:pt idx="28">
                  <c:v>0.98939557858059657</c:v>
                </c:pt>
                <c:pt idx="29">
                  <c:v>0.99142282798832881</c:v>
                </c:pt>
                <c:pt idx="30">
                  <c:v>0.97742112505764278</c:v>
                </c:pt>
                <c:pt idx="31">
                  <c:v>0.96263402170887757</c:v>
                </c:pt>
                <c:pt idx="32">
                  <c:v>0.97514500250017189</c:v>
                </c:pt>
                <c:pt idx="33">
                  <c:v>0.95941325652489873</c:v>
                </c:pt>
                <c:pt idx="34">
                  <c:v>0.95941325652489873</c:v>
                </c:pt>
                <c:pt idx="35">
                  <c:v>0.95941325652489873</c:v>
                </c:pt>
                <c:pt idx="36">
                  <c:v>0.97122532189062183</c:v>
                </c:pt>
                <c:pt idx="37">
                  <c:v>0.98893781443043327</c:v>
                </c:pt>
                <c:pt idx="38">
                  <c:v>0.98458324929836816</c:v>
                </c:pt>
                <c:pt idx="39">
                  <c:v>0.99465074305594747</c:v>
                </c:pt>
                <c:pt idx="40">
                  <c:v>0.9912053571275361</c:v>
                </c:pt>
                <c:pt idx="41">
                  <c:v>0.9912053571275361</c:v>
                </c:pt>
                <c:pt idx="42">
                  <c:v>0.9912053571275361</c:v>
                </c:pt>
                <c:pt idx="43">
                  <c:v>0.98520809192942904</c:v>
                </c:pt>
                <c:pt idx="44">
                  <c:v>0.99307422231287679</c:v>
                </c:pt>
                <c:pt idx="45">
                  <c:v>0.99281379495117594</c:v>
                </c:pt>
                <c:pt idx="46">
                  <c:v>0.99954835615023285</c:v>
                </c:pt>
                <c:pt idx="47">
                  <c:v>1.004911455269013</c:v>
                </c:pt>
                <c:pt idx="48">
                  <c:v>1.004911455269013</c:v>
                </c:pt>
                <c:pt idx="49">
                  <c:v>1.004911455269013</c:v>
                </c:pt>
                <c:pt idx="50">
                  <c:v>1.004911455269013</c:v>
                </c:pt>
                <c:pt idx="51">
                  <c:v>1.005681240341223</c:v>
                </c:pt>
                <c:pt idx="52">
                  <c:v>1.0074151157234412</c:v>
                </c:pt>
                <c:pt idx="53">
                  <c:v>1.0044705076451708</c:v>
                </c:pt>
                <c:pt idx="54">
                  <c:v>1.0095263333646411</c:v>
                </c:pt>
                <c:pt idx="55">
                  <c:v>1.0095263333646411</c:v>
                </c:pt>
                <c:pt idx="56">
                  <c:v>1.0095263333646411</c:v>
                </c:pt>
                <c:pt idx="57">
                  <c:v>1.006016312488125</c:v>
                </c:pt>
                <c:pt idx="58">
                  <c:v>1.0107408983983237</c:v>
                </c:pt>
                <c:pt idx="59">
                  <c:v>1.0113931965825622</c:v>
                </c:pt>
                <c:pt idx="60">
                  <c:v>1.0085238624792534</c:v>
                </c:pt>
                <c:pt idx="61">
                  <c:v>1.0072964276550185</c:v>
                </c:pt>
                <c:pt idx="62">
                  <c:v>1.0072964276550185</c:v>
                </c:pt>
                <c:pt idx="63">
                  <c:v>1.0072964276550185</c:v>
                </c:pt>
                <c:pt idx="64">
                  <c:v>1.0113604787150259</c:v>
                </c:pt>
                <c:pt idx="65">
                  <c:v>1.0061220163678575</c:v>
                </c:pt>
                <c:pt idx="66">
                  <c:v>0.99806220993637129</c:v>
                </c:pt>
                <c:pt idx="67">
                  <c:v>0.99823500832418122</c:v>
                </c:pt>
                <c:pt idx="68">
                  <c:v>0.98304156278839117</c:v>
                </c:pt>
                <c:pt idx="69">
                  <c:v>0.98304156278839117</c:v>
                </c:pt>
                <c:pt idx="70">
                  <c:v>0.98304156278839117</c:v>
                </c:pt>
                <c:pt idx="71">
                  <c:v>0.98955310481695158</c:v>
                </c:pt>
                <c:pt idx="72">
                  <c:v>0.97536939444832749</c:v>
                </c:pt>
                <c:pt idx="73">
                  <c:v>0.97269716833720432</c:v>
                </c:pt>
                <c:pt idx="74">
                  <c:v>0.98545073038063413</c:v>
                </c:pt>
                <c:pt idx="75">
                  <c:v>0.97714874309049615</c:v>
                </c:pt>
                <c:pt idx="76">
                  <c:v>0.97714874309049615</c:v>
                </c:pt>
                <c:pt idx="77">
                  <c:v>0.97714874309049615</c:v>
                </c:pt>
                <c:pt idx="78">
                  <c:v>0.99072030902140351</c:v>
                </c:pt>
                <c:pt idx="79">
                  <c:v>0.98603690644097031</c:v>
                </c:pt>
                <c:pt idx="80">
                  <c:v>0.99901726279345915</c:v>
                </c:pt>
                <c:pt idx="81">
                  <c:v>0.99104325496565204</c:v>
                </c:pt>
                <c:pt idx="82">
                  <c:v>0.99995160958752549</c:v>
                </c:pt>
                <c:pt idx="83">
                  <c:v>0.99995160958752549</c:v>
                </c:pt>
                <c:pt idx="84">
                  <c:v>0.99995160958752549</c:v>
                </c:pt>
                <c:pt idx="85">
                  <c:v>1.0005212551168865</c:v>
                </c:pt>
                <c:pt idx="86">
                  <c:v>0.99517096858958931</c:v>
                </c:pt>
                <c:pt idx="87">
                  <c:v>0.98418028185642148</c:v>
                </c:pt>
                <c:pt idx="88">
                  <c:v>0.98211247830868387</c:v>
                </c:pt>
                <c:pt idx="89">
                  <c:v>0.9822345983212537</c:v>
                </c:pt>
                <c:pt idx="90">
                  <c:v>0.9822345983212537</c:v>
                </c:pt>
                <c:pt idx="91">
                  <c:v>0.9822345983212537</c:v>
                </c:pt>
                <c:pt idx="92">
                  <c:v>0.99496076201057537</c:v>
                </c:pt>
                <c:pt idx="93">
                  <c:v>0.98602918456663924</c:v>
                </c:pt>
                <c:pt idx="94">
                  <c:v>0.98146269688348653</c:v>
                </c:pt>
                <c:pt idx="95">
                  <c:v>0.98512280811737218</c:v>
                </c:pt>
                <c:pt idx="96">
                  <c:v>0.98512280811737218</c:v>
                </c:pt>
                <c:pt idx="97">
                  <c:v>0.98512280811737218</c:v>
                </c:pt>
                <c:pt idx="98">
                  <c:v>0.98512280811737218</c:v>
                </c:pt>
                <c:pt idx="99">
                  <c:v>0.99109833766921418</c:v>
                </c:pt>
                <c:pt idx="100">
                  <c:v>0.99007435993383719</c:v>
                </c:pt>
                <c:pt idx="101">
                  <c:v>0.98979883201788876</c:v>
                </c:pt>
                <c:pt idx="102">
                  <c:v>0.99352758213471781</c:v>
                </c:pt>
                <c:pt idx="103">
                  <c:v>0.99779406070033905</c:v>
                </c:pt>
                <c:pt idx="104">
                  <c:v>0.99779406070033905</c:v>
                </c:pt>
                <c:pt idx="105">
                  <c:v>0.99779406070033905</c:v>
                </c:pt>
                <c:pt idx="106">
                  <c:v>0.99218580637131371</c:v>
                </c:pt>
                <c:pt idx="107">
                  <c:v>0.99521792902533657</c:v>
                </c:pt>
                <c:pt idx="108">
                  <c:v>0.99800037774265338</c:v>
                </c:pt>
                <c:pt idx="109">
                  <c:v>0.99528182038554291</c:v>
                </c:pt>
                <c:pt idx="110">
                  <c:v>0.9837842927009075</c:v>
                </c:pt>
                <c:pt idx="111">
                  <c:v>0.9837842927009075</c:v>
                </c:pt>
                <c:pt idx="112">
                  <c:v>0.9837842927009075</c:v>
                </c:pt>
                <c:pt idx="113">
                  <c:v>0.99533089718684753</c:v>
                </c:pt>
                <c:pt idx="114">
                  <c:v>0.99216081037810844</c:v>
                </c:pt>
                <c:pt idx="115">
                  <c:v>0.99619214357057928</c:v>
                </c:pt>
                <c:pt idx="116">
                  <c:v>0.99825096686446557</c:v>
                </c:pt>
                <c:pt idx="117">
                  <c:v>1.0006669983450032</c:v>
                </c:pt>
                <c:pt idx="118">
                  <c:v>1.0006669983450032</c:v>
                </c:pt>
                <c:pt idx="119">
                  <c:v>1.0006669983450032</c:v>
                </c:pt>
                <c:pt idx="120">
                  <c:v>0.99682859761267184</c:v>
                </c:pt>
                <c:pt idx="121">
                  <c:v>1.003002379138082</c:v>
                </c:pt>
                <c:pt idx="122">
                  <c:v>1.0001200036470135</c:v>
                </c:pt>
                <c:pt idx="123">
                  <c:v>0.9871724795601996</c:v>
                </c:pt>
                <c:pt idx="124">
                  <c:v>0.99568455903121356</c:v>
                </c:pt>
                <c:pt idx="125">
                  <c:v>0.99568455903121356</c:v>
                </c:pt>
                <c:pt idx="126">
                  <c:v>0.99568455903121356</c:v>
                </c:pt>
                <c:pt idx="127">
                  <c:v>0.99755073586030529</c:v>
                </c:pt>
                <c:pt idx="128">
                  <c:v>0.98965223080373588</c:v>
                </c:pt>
                <c:pt idx="129">
                  <c:v>0.98660655197033154</c:v>
                </c:pt>
                <c:pt idx="130">
                  <c:v>0.99097484487898546</c:v>
                </c:pt>
                <c:pt idx="131">
                  <c:v>1.0019727386948623</c:v>
                </c:pt>
                <c:pt idx="132">
                  <c:v>1.0019727386948623</c:v>
                </c:pt>
                <c:pt idx="133">
                  <c:v>1.0019727386948623</c:v>
                </c:pt>
                <c:pt idx="134">
                  <c:v>0.99628595004393572</c:v>
                </c:pt>
                <c:pt idx="135">
                  <c:v>0.99265152119208455</c:v>
                </c:pt>
                <c:pt idx="136">
                  <c:v>0.99185622533504714</c:v>
                </c:pt>
                <c:pt idx="137">
                  <c:v>1.0003897544569811</c:v>
                </c:pt>
                <c:pt idx="138">
                  <c:v>1.0033329325585232</c:v>
                </c:pt>
                <c:pt idx="139">
                  <c:v>1.0033329325585232</c:v>
                </c:pt>
                <c:pt idx="140">
                  <c:v>1.0033329325585232</c:v>
                </c:pt>
                <c:pt idx="141">
                  <c:v>1.0028241468387058</c:v>
                </c:pt>
                <c:pt idx="142">
                  <c:v>1.0005278330098353</c:v>
                </c:pt>
                <c:pt idx="143">
                  <c:v>0.99774755785714531</c:v>
                </c:pt>
                <c:pt idx="144">
                  <c:v>0.99827556246418747</c:v>
                </c:pt>
                <c:pt idx="145">
                  <c:v>0.99357946169040967</c:v>
                </c:pt>
                <c:pt idx="146">
                  <c:v>0.99357946169040967</c:v>
                </c:pt>
                <c:pt idx="147">
                  <c:v>0.99357946169040967</c:v>
                </c:pt>
                <c:pt idx="148">
                  <c:v>0.99357946169040967</c:v>
                </c:pt>
                <c:pt idx="149">
                  <c:v>0.98538220589582926</c:v>
                </c:pt>
                <c:pt idx="150">
                  <c:v>0.99102363568494456</c:v>
                </c:pt>
                <c:pt idx="151">
                  <c:v>0.98986432495203114</c:v>
                </c:pt>
                <c:pt idx="152">
                  <c:v>0.98235900629658923</c:v>
                </c:pt>
                <c:pt idx="153">
                  <c:v>0.98235900629658923</c:v>
                </c:pt>
                <c:pt idx="154">
                  <c:v>0.98235900629658923</c:v>
                </c:pt>
                <c:pt idx="155">
                  <c:v>0.98339522463275741</c:v>
                </c:pt>
                <c:pt idx="156">
                  <c:v>0.98362030296974257</c:v>
                </c:pt>
                <c:pt idx="157">
                  <c:v>0.9843001139062274</c:v>
                </c:pt>
                <c:pt idx="158">
                  <c:v>0.97545341988086465</c:v>
                </c:pt>
                <c:pt idx="159">
                  <c:v>0.97102072082038238</c:v>
                </c:pt>
                <c:pt idx="160">
                  <c:v>0.97102072082038238</c:v>
                </c:pt>
                <c:pt idx="161">
                  <c:v>0.97102072082038238</c:v>
                </c:pt>
                <c:pt idx="162">
                  <c:v>0.96636374420988258</c:v>
                </c:pt>
                <c:pt idx="163">
                  <c:v>0.9673993905553594</c:v>
                </c:pt>
                <c:pt idx="164">
                  <c:v>0.97809458689745643</c:v>
                </c:pt>
                <c:pt idx="165">
                  <c:v>0.97952410603289031</c:v>
                </c:pt>
                <c:pt idx="166">
                  <c:v>0.97251556129275074</c:v>
                </c:pt>
                <c:pt idx="167">
                  <c:v>0.97251556129275074</c:v>
                </c:pt>
                <c:pt idx="168">
                  <c:v>0.97251556129275074</c:v>
                </c:pt>
                <c:pt idx="169">
                  <c:v>0.96701569919970642</c:v>
                </c:pt>
                <c:pt idx="170">
                  <c:v>0.97279406356029352</c:v>
                </c:pt>
                <c:pt idx="171">
                  <c:v>0.97733732842138388</c:v>
                </c:pt>
                <c:pt idx="172">
                  <c:v>0.98682573880319779</c:v>
                </c:pt>
                <c:pt idx="173">
                  <c:v>0.98188665638380079</c:v>
                </c:pt>
                <c:pt idx="174">
                  <c:v>0.98188665638380079</c:v>
                </c:pt>
                <c:pt idx="175">
                  <c:v>0.98188665638380079</c:v>
                </c:pt>
                <c:pt idx="176">
                  <c:v>0.98680897947594581</c:v>
                </c:pt>
                <c:pt idx="177">
                  <c:v>0.98606344680904312</c:v>
                </c:pt>
                <c:pt idx="178">
                  <c:v>0.97889680384185707</c:v>
                </c:pt>
                <c:pt idx="179">
                  <c:v>0.97283490369564463</c:v>
                </c:pt>
                <c:pt idx="180">
                  <c:v>0.97339082144841682</c:v>
                </c:pt>
                <c:pt idx="181">
                  <c:v>0.97339082144841682</c:v>
                </c:pt>
                <c:pt idx="182">
                  <c:v>0.97339082144841682</c:v>
                </c:pt>
                <c:pt idx="183">
                  <c:v>0.95348720416784605</c:v>
                </c:pt>
                <c:pt idx="184">
                  <c:v>0.95112579779831774</c:v>
                </c:pt>
                <c:pt idx="185">
                  <c:v>0.95802417713133325</c:v>
                </c:pt>
                <c:pt idx="186">
                  <c:v>0.95889743531957994</c:v>
                </c:pt>
                <c:pt idx="187">
                  <c:v>0.95889743531957994</c:v>
                </c:pt>
                <c:pt idx="188">
                  <c:v>0.95889743531957994</c:v>
                </c:pt>
                <c:pt idx="189">
                  <c:v>0.95889743531957994</c:v>
                </c:pt>
                <c:pt idx="190">
                  <c:v>0.95523783887731673</c:v>
                </c:pt>
                <c:pt idx="191">
                  <c:v>0.96405896491878307</c:v>
                </c:pt>
                <c:pt idx="192">
                  <c:v>0.9505981363856908</c:v>
                </c:pt>
                <c:pt idx="193">
                  <c:v>0.95126828067949454</c:v>
                </c:pt>
                <c:pt idx="194">
                  <c:v>0.96288478242789854</c:v>
                </c:pt>
                <c:pt idx="195">
                  <c:v>0.96288478242789854</c:v>
                </c:pt>
                <c:pt idx="196">
                  <c:v>0.96288478242789854</c:v>
                </c:pt>
                <c:pt idx="197">
                  <c:v>0.97046445987319574</c:v>
                </c:pt>
                <c:pt idx="198">
                  <c:v>0.97275619777653666</c:v>
                </c:pt>
                <c:pt idx="199">
                  <c:v>0.97227298004061524</c:v>
                </c:pt>
                <c:pt idx="200">
                  <c:v>0.97511388620657202</c:v>
                </c:pt>
                <c:pt idx="201">
                  <c:v>0.97084237412286833</c:v>
                </c:pt>
                <c:pt idx="202">
                  <c:v>0.97084237412286833</c:v>
                </c:pt>
                <c:pt idx="203">
                  <c:v>0.97084237412286833</c:v>
                </c:pt>
                <c:pt idx="204">
                  <c:v>0.96995372938502811</c:v>
                </c:pt>
                <c:pt idx="205">
                  <c:v>0.96004456265077143</c:v>
                </c:pt>
                <c:pt idx="206">
                  <c:v>0.95931681889436426</c:v>
                </c:pt>
                <c:pt idx="207">
                  <c:v>0.95569182788891793</c:v>
                </c:pt>
                <c:pt idx="208">
                  <c:v>0.94322889431568402</c:v>
                </c:pt>
                <c:pt idx="209">
                  <c:v>0.94322889431568402</c:v>
                </c:pt>
                <c:pt idx="210">
                  <c:v>0.94322889431568402</c:v>
                </c:pt>
                <c:pt idx="211">
                  <c:v>0.93606133616339227</c:v>
                </c:pt>
                <c:pt idx="212">
                  <c:v>0.9502075811417432</c:v>
                </c:pt>
                <c:pt idx="213">
                  <c:v>0.95794020889786602</c:v>
                </c:pt>
                <c:pt idx="214">
                  <c:v>0.96007470656019733</c:v>
                </c:pt>
                <c:pt idx="215">
                  <c:v>0.95575531885564058</c:v>
                </c:pt>
                <c:pt idx="216">
                  <c:v>0.95575531885564058</c:v>
                </c:pt>
                <c:pt idx="217">
                  <c:v>0.95575531885564058</c:v>
                </c:pt>
                <c:pt idx="218">
                  <c:v>0.95296406148167945</c:v>
                </c:pt>
                <c:pt idx="219">
                  <c:v>0.95114021196373599</c:v>
                </c:pt>
                <c:pt idx="220">
                  <c:v>0.95571550830353347</c:v>
                </c:pt>
                <c:pt idx="221">
                  <c:v>0.95116291999417657</c:v>
                </c:pt>
                <c:pt idx="222">
                  <c:v>0.94633468937073306</c:v>
                </c:pt>
                <c:pt idx="223">
                  <c:v>0.94633468937073306</c:v>
                </c:pt>
                <c:pt idx="224">
                  <c:v>0.94633468937073306</c:v>
                </c:pt>
                <c:pt idx="225">
                  <c:v>0.95773818178573622</c:v>
                </c:pt>
                <c:pt idx="226">
                  <c:v>0.95079141204024598</c:v>
                </c:pt>
                <c:pt idx="227">
                  <c:v>0.95124500065836337</c:v>
                </c:pt>
                <c:pt idx="228">
                  <c:v>0.95122309341489031</c:v>
                </c:pt>
                <c:pt idx="229">
                  <c:v>0.95496620049806891</c:v>
                </c:pt>
                <c:pt idx="230">
                  <c:v>0.95496620049806891</c:v>
                </c:pt>
                <c:pt idx="231">
                  <c:v>0.95496620049806891</c:v>
                </c:pt>
                <c:pt idx="232">
                  <c:v>0.95772085046779298</c:v>
                </c:pt>
                <c:pt idx="233">
                  <c:v>0.95566940585382332</c:v>
                </c:pt>
                <c:pt idx="234">
                  <c:v>0.94863220438005491</c:v>
                </c:pt>
                <c:pt idx="235">
                  <c:v>0.93565076124525326</c:v>
                </c:pt>
                <c:pt idx="236">
                  <c:v>0.90978911732799095</c:v>
                </c:pt>
                <c:pt idx="237">
                  <c:v>0.90978911732799095</c:v>
                </c:pt>
                <c:pt idx="238">
                  <c:v>0.90978911732799095</c:v>
                </c:pt>
                <c:pt idx="239">
                  <c:v>0.87536757551793098</c:v>
                </c:pt>
                <c:pt idx="240">
                  <c:v>0.86219005397418735</c:v>
                </c:pt>
                <c:pt idx="241">
                  <c:v>0.89133023413523949</c:v>
                </c:pt>
                <c:pt idx="242">
                  <c:v>0.90773584234380933</c:v>
                </c:pt>
                <c:pt idx="243">
                  <c:v>0.90721738998131052</c:v>
                </c:pt>
                <c:pt idx="244">
                  <c:v>0.90721738998131052</c:v>
                </c:pt>
                <c:pt idx="245">
                  <c:v>0.90721738998131052</c:v>
                </c:pt>
                <c:pt idx="246">
                  <c:v>0.90127869662998161</c:v>
                </c:pt>
                <c:pt idx="247">
                  <c:v>0.87681534115641391</c:v>
                </c:pt>
                <c:pt idx="248">
                  <c:v>0.8887227001712904</c:v>
                </c:pt>
                <c:pt idx="249">
                  <c:v>0.89138016892258065</c:v>
                </c:pt>
                <c:pt idx="250">
                  <c:v>0.87626239775523596</c:v>
                </c:pt>
                <c:pt idx="251">
                  <c:v>0.87626239775523596</c:v>
                </c:pt>
                <c:pt idx="252">
                  <c:v>0.87626239775523596</c:v>
                </c:pt>
                <c:pt idx="253">
                  <c:v>0.87626239775523596</c:v>
                </c:pt>
                <c:pt idx="254">
                  <c:v>0.89544484917234868</c:v>
                </c:pt>
                <c:pt idx="255">
                  <c:v>0.88067799429405136</c:v>
                </c:pt>
                <c:pt idx="256">
                  <c:v>0.88209344245848176</c:v>
                </c:pt>
                <c:pt idx="257">
                  <c:v>0.88629145373836693</c:v>
                </c:pt>
                <c:pt idx="258">
                  <c:v>0.88629145373836693</c:v>
                </c:pt>
                <c:pt idx="259">
                  <c:v>0.88629145373836693</c:v>
                </c:pt>
                <c:pt idx="260">
                  <c:v>0.88130832803574799</c:v>
                </c:pt>
                <c:pt idx="261">
                  <c:v>0.89181013432515166</c:v>
                </c:pt>
                <c:pt idx="262">
                  <c:v>0.90100179593637397</c:v>
                </c:pt>
                <c:pt idx="263">
                  <c:v>0.89986536483110813</c:v>
                </c:pt>
                <c:pt idx="264">
                  <c:v>0.88494475885501822</c:v>
                </c:pt>
                <c:pt idx="265">
                  <c:v>0.88494475885501822</c:v>
                </c:pt>
                <c:pt idx="266">
                  <c:v>0.88494475885501822</c:v>
                </c:pt>
                <c:pt idx="267">
                  <c:v>0.89106586003776889</c:v>
                </c:pt>
                <c:pt idx="268">
                  <c:v>0.88153746750664008</c:v>
                </c:pt>
                <c:pt idx="269">
                  <c:v>0.87721819420022173</c:v>
                </c:pt>
                <c:pt idx="270">
                  <c:v>0.87482630072685319</c:v>
                </c:pt>
                <c:pt idx="271">
                  <c:v>0.87677410062757843</c:v>
                </c:pt>
                <c:pt idx="272">
                  <c:v>0.87677410062757843</c:v>
                </c:pt>
                <c:pt idx="273">
                  <c:v>0.87677410062757843</c:v>
                </c:pt>
                <c:pt idx="274">
                  <c:v>0.86071534757414891</c:v>
                </c:pt>
                <c:pt idx="275">
                  <c:v>0.86575412797102147</c:v>
                </c:pt>
                <c:pt idx="276">
                  <c:v>0.87891277382195532</c:v>
                </c:pt>
                <c:pt idx="277">
                  <c:v>0.87904679124090257</c:v>
                </c:pt>
                <c:pt idx="278">
                  <c:v>0.88906166185489222</c:v>
                </c:pt>
                <c:pt idx="279">
                  <c:v>0.88906166185489222</c:v>
                </c:pt>
                <c:pt idx="280">
                  <c:v>0.88906166185489222</c:v>
                </c:pt>
                <c:pt idx="281">
                  <c:v>0.90603479922726537</c:v>
                </c:pt>
                <c:pt idx="282">
                  <c:v>0.90557377473016243</c:v>
                </c:pt>
                <c:pt idx="283">
                  <c:v>0.91387742079330514</c:v>
                </c:pt>
                <c:pt idx="284">
                  <c:v>0.92546560900249486</c:v>
                </c:pt>
                <c:pt idx="285">
                  <c:v>0.92609537075350035</c:v>
                </c:pt>
                <c:pt idx="286">
                  <c:v>0.92609537075350035</c:v>
                </c:pt>
                <c:pt idx="287">
                  <c:v>0.92609537075350035</c:v>
                </c:pt>
                <c:pt idx="288">
                  <c:v>0.92575343471830418</c:v>
                </c:pt>
                <c:pt idx="289">
                  <c:v>0.92031088609251743</c:v>
                </c:pt>
                <c:pt idx="290">
                  <c:v>0.91560734943975419</c:v>
                </c:pt>
                <c:pt idx="291">
                  <c:v>0.92435943620479355</c:v>
                </c:pt>
                <c:pt idx="292">
                  <c:v>0.92779103715754685</c:v>
                </c:pt>
                <c:pt idx="293">
                  <c:v>0.92779103715754685</c:v>
                </c:pt>
                <c:pt idx="294">
                  <c:v>0.92779103715754685</c:v>
                </c:pt>
                <c:pt idx="295">
                  <c:v>0.92563617662660924</c:v>
                </c:pt>
                <c:pt idx="296">
                  <c:v>0.92004124968068823</c:v>
                </c:pt>
                <c:pt idx="297">
                  <c:v>0.91736381845427506</c:v>
                </c:pt>
                <c:pt idx="298">
                  <c:v>0.93483956404700086</c:v>
                </c:pt>
                <c:pt idx="299">
                  <c:v>0.9394972270463301</c:v>
                </c:pt>
                <c:pt idx="300">
                  <c:v>0.9394972270463301</c:v>
                </c:pt>
                <c:pt idx="301">
                  <c:v>0.9394972270463301</c:v>
                </c:pt>
                <c:pt idx="302">
                  <c:v>0.93641128006826568</c:v>
                </c:pt>
                <c:pt idx="303">
                  <c:v>0.93048162416985791</c:v>
                </c:pt>
                <c:pt idx="304">
                  <c:v>0.93768321576827551</c:v>
                </c:pt>
                <c:pt idx="305">
                  <c:v>0.93819812178848905</c:v>
                </c:pt>
                <c:pt idx="306">
                  <c:v>0.93853490990746435</c:v>
                </c:pt>
                <c:pt idx="307">
                  <c:v>0.93853490990746435</c:v>
                </c:pt>
                <c:pt idx="308">
                  <c:v>0.93853490990746435</c:v>
                </c:pt>
                <c:pt idx="309">
                  <c:v>0.94638330857948505</c:v>
                </c:pt>
                <c:pt idx="310">
                  <c:v>0.95385402179811007</c:v>
                </c:pt>
                <c:pt idx="311">
                  <c:v>0.95123888035796755</c:v>
                </c:pt>
                <c:pt idx="312">
                  <c:v>0.9487937345512486</c:v>
                </c:pt>
                <c:pt idx="313">
                  <c:v>0.94716859459942604</c:v>
                </c:pt>
                <c:pt idx="314">
                  <c:v>0.94716859459942604</c:v>
                </c:pt>
                <c:pt idx="315">
                  <c:v>0.94716859459942604</c:v>
                </c:pt>
                <c:pt idx="316">
                  <c:v>0.93450597907589616</c:v>
                </c:pt>
                <c:pt idx="317">
                  <c:v>0.93771255889073379</c:v>
                </c:pt>
                <c:pt idx="318">
                  <c:v>0.93419138419573944</c:v>
                </c:pt>
                <c:pt idx="319">
                  <c:v>0.92123270629044707</c:v>
                </c:pt>
                <c:pt idx="320">
                  <c:v>0.91573925049314397</c:v>
                </c:pt>
                <c:pt idx="321">
                  <c:v>0.91573925049314397</c:v>
                </c:pt>
                <c:pt idx="322">
                  <c:v>0.91573925049314397</c:v>
                </c:pt>
                <c:pt idx="323">
                  <c:v>0.93133188833231895</c:v>
                </c:pt>
                <c:pt idx="324">
                  <c:v>0.92912915218052805</c:v>
                </c:pt>
                <c:pt idx="325">
                  <c:v>0.93739493245991368</c:v>
                </c:pt>
                <c:pt idx="326">
                  <c:v>0.93895143352879251</c:v>
                </c:pt>
                <c:pt idx="327">
                  <c:v>0.94063262856835206</c:v>
                </c:pt>
                <c:pt idx="328">
                  <c:v>0.94063262856835206</c:v>
                </c:pt>
                <c:pt idx="329">
                  <c:v>0.94063262856835206</c:v>
                </c:pt>
                <c:pt idx="330">
                  <c:v>0.94356814199463235</c:v>
                </c:pt>
                <c:pt idx="331">
                  <c:v>0.94497369472010506</c:v>
                </c:pt>
                <c:pt idx="332">
                  <c:v>0.94207879263289995</c:v>
                </c:pt>
                <c:pt idx="333">
                  <c:v>0.94207879263289995</c:v>
                </c:pt>
                <c:pt idx="334">
                  <c:v>0.94193916970517888</c:v>
                </c:pt>
                <c:pt idx="335">
                  <c:v>0.94193916970517888</c:v>
                </c:pt>
                <c:pt idx="336">
                  <c:v>0.94193916970517888</c:v>
                </c:pt>
                <c:pt idx="337">
                  <c:v>0.93795571213356077</c:v>
                </c:pt>
                <c:pt idx="338">
                  <c:v>0.94460813546936251</c:v>
                </c:pt>
                <c:pt idx="339">
                  <c:v>0.93519774461782734</c:v>
                </c:pt>
                <c:pt idx="340">
                  <c:v>0.9254788219874619</c:v>
                </c:pt>
                <c:pt idx="341">
                  <c:v>0.94249022553707562</c:v>
                </c:pt>
                <c:pt idx="342">
                  <c:v>0.94249022553707562</c:v>
                </c:pt>
                <c:pt idx="343">
                  <c:v>0.94249022553707562</c:v>
                </c:pt>
                <c:pt idx="344">
                  <c:v>0.93563777705656337</c:v>
                </c:pt>
                <c:pt idx="345">
                  <c:v>0.92551337022520996</c:v>
                </c:pt>
                <c:pt idx="346">
                  <c:v>0.92143118706029181</c:v>
                </c:pt>
                <c:pt idx="347">
                  <c:v>0.92320630297134543</c:v>
                </c:pt>
                <c:pt idx="348">
                  <c:v>0.90943556988176399</c:v>
                </c:pt>
                <c:pt idx="349">
                  <c:v>0.90943556988176399</c:v>
                </c:pt>
                <c:pt idx="350">
                  <c:v>0.90943556988176399</c:v>
                </c:pt>
                <c:pt idx="351">
                  <c:v>0.91756710394592589</c:v>
                </c:pt>
                <c:pt idx="352">
                  <c:v>0.93012224241858033</c:v>
                </c:pt>
                <c:pt idx="353">
                  <c:v>0.94033324864058054</c:v>
                </c:pt>
                <c:pt idx="354">
                  <c:v>0.9247656639936801</c:v>
                </c:pt>
                <c:pt idx="355">
                  <c:v>0.9118200274761471</c:v>
                </c:pt>
                <c:pt idx="356">
                  <c:v>0.9118200274761471</c:v>
                </c:pt>
                <c:pt idx="357">
                  <c:v>0.9118200274761471</c:v>
                </c:pt>
                <c:pt idx="358">
                  <c:v>0.91833620262930615</c:v>
                </c:pt>
                <c:pt idx="359">
                  <c:v>0.92962318054051285</c:v>
                </c:pt>
                <c:pt idx="360">
                  <c:v>0.94250841484105563</c:v>
                </c:pt>
                <c:pt idx="361">
                  <c:v>0.9397570252182712</c:v>
                </c:pt>
                <c:pt idx="362">
                  <c:v>0.9397570252182712</c:v>
                </c:pt>
                <c:pt idx="363">
                  <c:v>0.9397570252182712</c:v>
                </c:pt>
                <c:pt idx="364">
                  <c:v>0.9397570252182712</c:v>
                </c:pt>
                <c:pt idx="365">
                  <c:v>0.93682740329611047</c:v>
                </c:pt>
                <c:pt idx="366">
                  <c:v>0.94686149279732401</c:v>
                </c:pt>
                <c:pt idx="367">
                  <c:v>0.94153385710139836</c:v>
                </c:pt>
                <c:pt idx="368">
                  <c:v>0.93146933769541296</c:v>
                </c:pt>
                <c:pt idx="369">
                  <c:v>0.93146933769541296</c:v>
                </c:pt>
                <c:pt idx="370">
                  <c:v>0.93146933769541296</c:v>
                </c:pt>
                <c:pt idx="371">
                  <c:v>0.93146933769541296</c:v>
                </c:pt>
                <c:pt idx="372">
                  <c:v>0.91933415478823366</c:v>
                </c:pt>
                <c:pt idx="373">
                  <c:v>0.9226753812117785</c:v>
                </c:pt>
                <c:pt idx="374">
                  <c:v>0.91241318182291598</c:v>
                </c:pt>
                <c:pt idx="375">
                  <c:v>0.89550050386660229</c:v>
                </c:pt>
                <c:pt idx="376">
                  <c:v>0.88452365930816124</c:v>
                </c:pt>
                <c:pt idx="377">
                  <c:v>0.88452365930816124</c:v>
                </c:pt>
                <c:pt idx="378">
                  <c:v>0.88452365930816124</c:v>
                </c:pt>
                <c:pt idx="379">
                  <c:v>0.88596238749372336</c:v>
                </c:pt>
                <c:pt idx="380">
                  <c:v>0.89316083314333938</c:v>
                </c:pt>
                <c:pt idx="381">
                  <c:v>0.87495917416441815</c:v>
                </c:pt>
                <c:pt idx="382">
                  <c:v>0.88753856504237949</c:v>
                </c:pt>
                <c:pt idx="383">
                  <c:v>0.87480262031223843</c:v>
                </c:pt>
                <c:pt idx="384">
                  <c:v>0.87480262031223843</c:v>
                </c:pt>
                <c:pt idx="385">
                  <c:v>0.87480262031223843</c:v>
                </c:pt>
                <c:pt idx="386">
                  <c:v>0.87480262031223843</c:v>
                </c:pt>
                <c:pt idx="387">
                  <c:v>0.87742228047884085</c:v>
                </c:pt>
                <c:pt idx="388">
                  <c:v>0.86243526638350299</c:v>
                </c:pt>
                <c:pt idx="389">
                  <c:v>0.86930762014006902</c:v>
                </c:pt>
                <c:pt idx="390">
                  <c:v>0.88180132681248924</c:v>
                </c:pt>
                <c:pt idx="391">
                  <c:v>0.88180132681248924</c:v>
                </c:pt>
                <c:pt idx="392">
                  <c:v>0.88180132681248924</c:v>
                </c:pt>
                <c:pt idx="393">
                  <c:v>0.87118786794016434</c:v>
                </c:pt>
                <c:pt idx="394">
                  <c:v>0.88468318751193542</c:v>
                </c:pt>
                <c:pt idx="395">
                  <c:v>0.88065133952784214</c:v>
                </c:pt>
                <c:pt idx="396">
                  <c:v>0.88856483074052084</c:v>
                </c:pt>
                <c:pt idx="397">
                  <c:v>0.90916564747458906</c:v>
                </c:pt>
                <c:pt idx="398">
                  <c:v>0.90916564747458906</c:v>
                </c:pt>
                <c:pt idx="399">
                  <c:v>0.90916564747458906</c:v>
                </c:pt>
                <c:pt idx="400">
                  <c:v>0.91148918806036039</c:v>
                </c:pt>
                <c:pt idx="401">
                  <c:v>0.89918641188066117</c:v>
                </c:pt>
                <c:pt idx="402">
                  <c:v>0.9081987544101936</c:v>
                </c:pt>
                <c:pt idx="403">
                  <c:v>0.91614444869878642</c:v>
                </c:pt>
                <c:pt idx="404">
                  <c:v>0.90516989210311027</c:v>
                </c:pt>
                <c:pt idx="405">
                  <c:v>0.90516989210311027</c:v>
                </c:pt>
                <c:pt idx="406">
                  <c:v>0.90516989210311027</c:v>
                </c:pt>
                <c:pt idx="407">
                  <c:v>0.89920259921722201</c:v>
                </c:pt>
                <c:pt idx="408">
                  <c:v>0.89910902154014227</c:v>
                </c:pt>
                <c:pt idx="409">
                  <c:v>0.89311638946663363</c:v>
                </c:pt>
                <c:pt idx="410">
                  <c:v>0.88321500180577706</c:v>
                </c:pt>
                <c:pt idx="411">
                  <c:v>0.90086800731370431</c:v>
                </c:pt>
                <c:pt idx="412">
                  <c:v>0.90086800731370431</c:v>
                </c:pt>
                <c:pt idx="413">
                  <c:v>0.90086800731370431</c:v>
                </c:pt>
                <c:pt idx="414">
                  <c:v>0.90086800731370431</c:v>
                </c:pt>
                <c:pt idx="415">
                  <c:v>0.9106308588291534</c:v>
                </c:pt>
                <c:pt idx="416">
                  <c:v>0.92195730409805265</c:v>
                </c:pt>
                <c:pt idx="417">
                  <c:v>0.92135757185833511</c:v>
                </c:pt>
                <c:pt idx="418">
                  <c:v>0.92086537386856204</c:v>
                </c:pt>
                <c:pt idx="419">
                  <c:v>0.92086537386856204</c:v>
                </c:pt>
                <c:pt idx="420">
                  <c:v>0.92086537386856204</c:v>
                </c:pt>
                <c:pt idx="421">
                  <c:v>0.93032707228509737</c:v>
                </c:pt>
                <c:pt idx="422">
                  <c:v>0.9198456288643001</c:v>
                </c:pt>
                <c:pt idx="423">
                  <c:v>0.9247169303867907</c:v>
                </c:pt>
                <c:pt idx="424">
                  <c:v>0.93504427951538005</c:v>
                </c:pt>
                <c:pt idx="425">
                  <c:v>0.92774087357392965</c:v>
                </c:pt>
                <c:pt idx="426">
                  <c:v>0.92774087357392965</c:v>
                </c:pt>
                <c:pt idx="427">
                  <c:v>0.92774087357392965</c:v>
                </c:pt>
                <c:pt idx="428">
                  <c:v>0.92058418324477065</c:v>
                </c:pt>
                <c:pt idx="429">
                  <c:v>0.93932282708458559</c:v>
                </c:pt>
                <c:pt idx="430">
                  <c:v>0.94065344902951198</c:v>
                </c:pt>
                <c:pt idx="431">
                  <c:v>0.94410707162387619</c:v>
                </c:pt>
                <c:pt idx="432">
                  <c:v>0.9499724357685938</c:v>
                </c:pt>
                <c:pt idx="433">
                  <c:v>0.9499724357685938</c:v>
                </c:pt>
                <c:pt idx="434">
                  <c:v>0.9499724357685938</c:v>
                </c:pt>
                <c:pt idx="435">
                  <c:v>0.95493085147335355</c:v>
                </c:pt>
                <c:pt idx="436">
                  <c:v>0.94915225831649008</c:v>
                </c:pt>
                <c:pt idx="437">
                  <c:v>0.95580891438340665</c:v>
                </c:pt>
                <c:pt idx="438">
                  <c:v>0.95657726947888833</c:v>
                </c:pt>
                <c:pt idx="439">
                  <c:v>0.96697268549972992</c:v>
                </c:pt>
                <c:pt idx="440">
                  <c:v>0.96697268549972992</c:v>
                </c:pt>
                <c:pt idx="441">
                  <c:v>0.96697268549972992</c:v>
                </c:pt>
                <c:pt idx="442">
                  <c:v>0.96564154876318153</c:v>
                </c:pt>
                <c:pt idx="443">
                  <c:v>0.96417610861234082</c:v>
                </c:pt>
                <c:pt idx="444">
                  <c:v>0.97034571460570496</c:v>
                </c:pt>
                <c:pt idx="445">
                  <c:v>0.98167210267553495</c:v>
                </c:pt>
                <c:pt idx="446">
                  <c:v>0.9855059846814056</c:v>
                </c:pt>
                <c:pt idx="447">
                  <c:v>0.9855059846814056</c:v>
                </c:pt>
                <c:pt idx="448">
                  <c:v>0.9855059846814056</c:v>
                </c:pt>
                <c:pt idx="449">
                  <c:v>0.98379939325515708</c:v>
                </c:pt>
                <c:pt idx="450">
                  <c:v>0.98338275523569085</c:v>
                </c:pt>
                <c:pt idx="451">
                  <c:v>0.97947525802786328</c:v>
                </c:pt>
                <c:pt idx="452">
                  <c:v>0.98055460446214793</c:v>
                </c:pt>
                <c:pt idx="453">
                  <c:v>0.98055460446214793</c:v>
                </c:pt>
                <c:pt idx="454">
                  <c:v>0.98055460446214793</c:v>
                </c:pt>
                <c:pt idx="455">
                  <c:v>0.98055460446214793</c:v>
                </c:pt>
                <c:pt idx="456">
                  <c:v>0.9826031319235925</c:v>
                </c:pt>
                <c:pt idx="457">
                  <c:v>0.98987444918726686</c:v>
                </c:pt>
                <c:pt idx="458">
                  <c:v>0.99352214822315377</c:v>
                </c:pt>
                <c:pt idx="459">
                  <c:v>0.99179719589571813</c:v>
                </c:pt>
                <c:pt idx="460">
                  <c:v>0.99838046555695426</c:v>
                </c:pt>
                <c:pt idx="461">
                  <c:v>0.99838046555695426</c:v>
                </c:pt>
                <c:pt idx="462">
                  <c:v>0.99838046555695426</c:v>
                </c:pt>
                <c:pt idx="463">
                  <c:v>0.99482823176742785</c:v>
                </c:pt>
                <c:pt idx="464">
                  <c:v>0.98711224894041882</c:v>
                </c:pt>
                <c:pt idx="465">
                  <c:v>0.99427608915321752</c:v>
                </c:pt>
                <c:pt idx="466">
                  <c:v>0.98611280960569392</c:v>
                </c:pt>
                <c:pt idx="467">
                  <c:v>0.99001664607309781</c:v>
                </c:pt>
                <c:pt idx="468">
                  <c:v>0.99001664607309781</c:v>
                </c:pt>
                <c:pt idx="469">
                  <c:v>0.99001664607309781</c:v>
                </c:pt>
                <c:pt idx="470">
                  <c:v>0.98712586231886879</c:v>
                </c:pt>
                <c:pt idx="471">
                  <c:v>0.99621610998054233</c:v>
                </c:pt>
                <c:pt idx="472">
                  <c:v>1.0013199829180728</c:v>
                </c:pt>
                <c:pt idx="473">
                  <c:v>1.001514002160526</c:v>
                </c:pt>
                <c:pt idx="474">
                  <c:v>1.0039213393825572</c:v>
                </c:pt>
                <c:pt idx="475">
                  <c:v>1.0039213393825572</c:v>
                </c:pt>
                <c:pt idx="476">
                  <c:v>1.0039213393825572</c:v>
                </c:pt>
                <c:pt idx="477">
                  <c:v>1.0107909475838053</c:v>
                </c:pt>
                <c:pt idx="478">
                  <c:v>1.0140792076693452</c:v>
                </c:pt>
                <c:pt idx="479">
                  <c:v>1.0122979142588266</c:v>
                </c:pt>
                <c:pt idx="480">
                  <c:v>1.005448611727116</c:v>
                </c:pt>
                <c:pt idx="481">
                  <c:v>1.0078472546906405</c:v>
                </c:pt>
                <c:pt idx="482">
                  <c:v>1.0078472546906405</c:v>
                </c:pt>
                <c:pt idx="483">
                  <c:v>1.0078472546906405</c:v>
                </c:pt>
                <c:pt idx="484">
                  <c:v>1.0085769432153979</c:v>
                </c:pt>
                <c:pt idx="485">
                  <c:v>1.0103534319041103</c:v>
                </c:pt>
                <c:pt idx="486">
                  <c:v>1.0150313433739078</c:v>
                </c:pt>
                <c:pt idx="487">
                  <c:v>1.0077613988878926</c:v>
                </c:pt>
                <c:pt idx="488">
                  <c:v>1.0023664970866826</c:v>
                </c:pt>
                <c:pt idx="489">
                  <c:v>1.0023664970866826</c:v>
                </c:pt>
                <c:pt idx="490">
                  <c:v>1.0023664970866826</c:v>
                </c:pt>
                <c:pt idx="491">
                  <c:v>1.0078356432796096</c:v>
                </c:pt>
                <c:pt idx="492">
                  <c:v>0.99933426003452119</c:v>
                </c:pt>
                <c:pt idx="493">
                  <c:v>0.99713009390600249</c:v>
                </c:pt>
                <c:pt idx="494">
                  <c:v>0.99921088164243033</c:v>
                </c:pt>
                <c:pt idx="495">
                  <c:v>1.0045495567586959</c:v>
                </c:pt>
                <c:pt idx="496">
                  <c:v>1.0045495567586959</c:v>
                </c:pt>
                <c:pt idx="497">
                  <c:v>1.0045495567586959</c:v>
                </c:pt>
                <c:pt idx="498">
                  <c:v>1.0039694437996864</c:v>
                </c:pt>
                <c:pt idx="499">
                  <c:v>1.0145286207554169</c:v>
                </c:pt>
                <c:pt idx="500">
                  <c:v>1.0021403319673838</c:v>
                </c:pt>
                <c:pt idx="501">
                  <c:v>1.0061158960674634</c:v>
                </c:pt>
                <c:pt idx="502">
                  <c:v>0.99447399793237057</c:v>
                </c:pt>
                <c:pt idx="503">
                  <c:v>0.99447399793237057</c:v>
                </c:pt>
                <c:pt idx="504">
                  <c:v>0.99447399793237057</c:v>
                </c:pt>
                <c:pt idx="505">
                  <c:v>1.0040560431903331</c:v>
                </c:pt>
                <c:pt idx="506">
                  <c:v>0.99321172887504183</c:v>
                </c:pt>
                <c:pt idx="507">
                  <c:v>0.98699344647385667</c:v>
                </c:pt>
                <c:pt idx="508">
                  <c:v>0.98651612024205504</c:v>
                </c:pt>
                <c:pt idx="509">
                  <c:v>0.98800649918703187</c:v>
                </c:pt>
                <c:pt idx="510">
                  <c:v>0.98800649918703187</c:v>
                </c:pt>
                <c:pt idx="511">
                  <c:v>0.98800649918703187</c:v>
                </c:pt>
                <c:pt idx="512">
                  <c:v>0.98706225695400795</c:v>
                </c:pt>
                <c:pt idx="513">
                  <c:v>0.99773154211779291</c:v>
                </c:pt>
                <c:pt idx="514">
                  <c:v>1.0033554689917576</c:v>
                </c:pt>
                <c:pt idx="515">
                  <c:v>1.0024474337694858</c:v>
                </c:pt>
                <c:pt idx="516">
                  <c:v>1.0049228950828384</c:v>
                </c:pt>
                <c:pt idx="517">
                  <c:v>1.0049228950828384</c:v>
                </c:pt>
                <c:pt idx="518">
                  <c:v>1.0049228950828384</c:v>
                </c:pt>
                <c:pt idx="519">
                  <c:v>1.0049228950828384</c:v>
                </c:pt>
                <c:pt idx="520">
                  <c:v>1.0018864252995621</c:v>
                </c:pt>
                <c:pt idx="521">
                  <c:v>1.0029217284506244</c:v>
                </c:pt>
                <c:pt idx="522">
                  <c:v>1.0057177905463914</c:v>
                </c:pt>
                <c:pt idx="523">
                  <c:v>1.0058114254225401</c:v>
                </c:pt>
                <c:pt idx="524">
                  <c:v>1.0058114254225401</c:v>
                </c:pt>
                <c:pt idx="525">
                  <c:v>1.0058114254225401</c:v>
                </c:pt>
                <c:pt idx="526">
                  <c:v>1.0089689856351423</c:v>
                </c:pt>
                <c:pt idx="527">
                  <c:v>1.0102940020712947</c:v>
                </c:pt>
                <c:pt idx="528">
                  <c:v>1.0142914734148472</c:v>
                </c:pt>
                <c:pt idx="529">
                  <c:v>1.0135095049409151</c:v>
                </c:pt>
                <c:pt idx="530">
                  <c:v>1.0090796086348195</c:v>
                </c:pt>
                <c:pt idx="531">
                  <c:v>1.0090796086348195</c:v>
                </c:pt>
                <c:pt idx="532">
                  <c:v>1.0090796086348195</c:v>
                </c:pt>
                <c:pt idx="533">
                  <c:v>1.0030491679766229</c:v>
                </c:pt>
                <c:pt idx="534">
                  <c:v>1.0016919484645561</c:v>
                </c:pt>
                <c:pt idx="535">
                  <c:v>1.0008687966608576</c:v>
                </c:pt>
                <c:pt idx="536">
                  <c:v>1.0056803251561184</c:v>
                </c:pt>
                <c:pt idx="537">
                  <c:v>1.0029863061996604</c:v>
                </c:pt>
                <c:pt idx="538">
                  <c:v>1.0029863061996604</c:v>
                </c:pt>
                <c:pt idx="539">
                  <c:v>1.0029863061996604</c:v>
                </c:pt>
                <c:pt idx="540">
                  <c:v>1.0089448476279741</c:v>
                </c:pt>
                <c:pt idx="541">
                  <c:v>1.0100287127887189</c:v>
                </c:pt>
                <c:pt idx="542">
                  <c:v>1.0081221534168285</c:v>
                </c:pt>
                <c:pt idx="543">
                  <c:v>1.0223036902208262</c:v>
                </c:pt>
                <c:pt idx="544">
                  <c:v>0.99033839083689446</c:v>
                </c:pt>
                <c:pt idx="545">
                  <c:v>0.99033839083689446</c:v>
                </c:pt>
                <c:pt idx="546">
                  <c:v>0.99033839083689446</c:v>
                </c:pt>
                <c:pt idx="547">
                  <c:v>0.97472796408722329</c:v>
                </c:pt>
                <c:pt idx="548">
                  <c:v>0.9899617921658117</c:v>
                </c:pt>
                <c:pt idx="549">
                  <c:v>1.0058213208614981</c:v>
                </c:pt>
                <c:pt idx="550">
                  <c:v>1.0221481087528212</c:v>
                </c:pt>
                <c:pt idx="551">
                  <c:v>1.0235208864116885</c:v>
                </c:pt>
                <c:pt idx="552">
                  <c:v>1.0235208864116885</c:v>
                </c:pt>
                <c:pt idx="553">
                  <c:v>1.0235208864116885</c:v>
                </c:pt>
                <c:pt idx="554">
                  <c:v>1.0235208864116885</c:v>
                </c:pt>
                <c:pt idx="555">
                  <c:v>1.0187619810600177</c:v>
                </c:pt>
                <c:pt idx="556">
                  <c:v>1.0234341726229033</c:v>
                </c:pt>
                <c:pt idx="557">
                  <c:v>1.02253403087217</c:v>
                </c:pt>
                <c:pt idx="558">
                  <c:v>1.0368471255351424</c:v>
                </c:pt>
                <c:pt idx="559">
                  <c:v>1.0368471255351424</c:v>
                </c:pt>
                <c:pt idx="560">
                  <c:v>1.0368471255351424</c:v>
                </c:pt>
                <c:pt idx="561">
                  <c:v>1.0412585465419124</c:v>
                </c:pt>
                <c:pt idx="562">
                  <c:v>1.0495175201320726</c:v>
                </c:pt>
                <c:pt idx="563">
                  <c:v>1.0510729916177075</c:v>
                </c:pt>
                <c:pt idx="564">
                  <c:v>1.0550381454872075</c:v>
                </c:pt>
                <c:pt idx="565">
                  <c:v>1.0549257493163875</c:v>
                </c:pt>
                <c:pt idx="566">
                  <c:v>1.0549257493163875</c:v>
                </c:pt>
                <c:pt idx="567">
                  <c:v>1.0549257493163875</c:v>
                </c:pt>
                <c:pt idx="568">
                  <c:v>1.0548319428430317</c:v>
                </c:pt>
                <c:pt idx="569">
                  <c:v>1.0563752881260133</c:v>
                </c:pt>
                <c:pt idx="570">
                  <c:v>1.055959164898169</c:v>
                </c:pt>
                <c:pt idx="571">
                  <c:v>1.0537126714585019</c:v>
                </c:pt>
                <c:pt idx="572">
                  <c:v>1.0579625050950094</c:v>
                </c:pt>
                <c:pt idx="573">
                  <c:v>1.0579625050950094</c:v>
                </c:pt>
                <c:pt idx="574">
                  <c:v>1.0579625050950094</c:v>
                </c:pt>
                <c:pt idx="575">
                  <c:v>1.0554184620977827</c:v>
                </c:pt>
                <c:pt idx="576">
                  <c:v>1.0541820470196963</c:v>
                </c:pt>
                <c:pt idx="577">
                  <c:v>1.0485087001500124</c:v>
                </c:pt>
                <c:pt idx="578">
                  <c:v>1.0472244094510732</c:v>
                </c:pt>
                <c:pt idx="579">
                  <c:v>1.0459423495158293</c:v>
                </c:pt>
                <c:pt idx="580">
                  <c:v>1.0459423495158293</c:v>
                </c:pt>
                <c:pt idx="581">
                  <c:v>1.0459423495158293</c:v>
                </c:pt>
                <c:pt idx="582">
                  <c:v>1.0427081425506071</c:v>
                </c:pt>
                <c:pt idx="583">
                  <c:v>1.0391279956153503</c:v>
                </c:pt>
                <c:pt idx="584">
                  <c:v>1.0399302125597507</c:v>
                </c:pt>
                <c:pt idx="585">
                  <c:v>1.0400680051172595</c:v>
                </c:pt>
                <c:pt idx="586">
                  <c:v>1.046086319572803</c:v>
                </c:pt>
                <c:pt idx="587">
                  <c:v>1.046086319572803</c:v>
                </c:pt>
                <c:pt idx="588">
                  <c:v>1.046086319572803</c:v>
                </c:pt>
                <c:pt idx="589">
                  <c:v>1.0445187790835837</c:v>
                </c:pt>
                <c:pt idx="590">
                  <c:v>1.0437388125770708</c:v>
                </c:pt>
                <c:pt idx="591">
                  <c:v>1.0417519457121367</c:v>
                </c:pt>
                <c:pt idx="592">
                  <c:v>1.0467259767627657</c:v>
                </c:pt>
                <c:pt idx="593">
                  <c:v>1.047929273579832</c:v>
                </c:pt>
                <c:pt idx="594">
                  <c:v>1.047929273579832</c:v>
                </c:pt>
                <c:pt idx="595">
                  <c:v>1.047929273579832</c:v>
                </c:pt>
                <c:pt idx="596">
                  <c:v>1.0492269488609456</c:v>
                </c:pt>
                <c:pt idx="597">
                  <c:v>1.046953972252276</c:v>
                </c:pt>
                <c:pt idx="598">
                  <c:v>1.0425567366146478</c:v>
                </c:pt>
                <c:pt idx="599">
                  <c:v>1.0464316303530774</c:v>
                </c:pt>
                <c:pt idx="600">
                  <c:v>1.0429627928063268</c:v>
                </c:pt>
                <c:pt idx="601">
                  <c:v>1.0429627928063268</c:v>
                </c:pt>
                <c:pt idx="602">
                  <c:v>1.0429627928063268</c:v>
                </c:pt>
                <c:pt idx="603">
                  <c:v>1.0414795637449898</c:v>
                </c:pt>
                <c:pt idx="604">
                  <c:v>1.0413535541957197</c:v>
                </c:pt>
                <c:pt idx="605">
                  <c:v>1.0390889286511416</c:v>
                </c:pt>
                <c:pt idx="606">
                  <c:v>1.0389857415304502</c:v>
                </c:pt>
                <c:pt idx="607">
                  <c:v>1.0349607002355823</c:v>
                </c:pt>
                <c:pt idx="608">
                  <c:v>1.0349607002355823</c:v>
                </c:pt>
                <c:pt idx="609">
                  <c:v>1.0349607002355823</c:v>
                </c:pt>
                <c:pt idx="610">
                  <c:v>1.0416377763701747</c:v>
                </c:pt>
                <c:pt idx="611">
                  <c:v>1.0392165397743476</c:v>
                </c:pt>
                <c:pt idx="612">
                  <c:v>1.036809088154178</c:v>
                </c:pt>
                <c:pt idx="613">
                  <c:v>1.0395798682613946</c:v>
                </c:pt>
                <c:pt idx="614">
                  <c:v>1.0437624357926174</c:v>
                </c:pt>
                <c:pt idx="615">
                  <c:v>1.0437624357926174</c:v>
                </c:pt>
                <c:pt idx="616">
                  <c:v>1.0437624357926174</c:v>
                </c:pt>
                <c:pt idx="617">
                  <c:v>1.0437624357926174</c:v>
                </c:pt>
                <c:pt idx="618">
                  <c:v>1.0467429076872257</c:v>
                </c:pt>
                <c:pt idx="619">
                  <c:v>1.0464767604186127</c:v>
                </c:pt>
                <c:pt idx="620">
                  <c:v>1.0408726244225637</c:v>
                </c:pt>
                <c:pt idx="621">
                  <c:v>1.0171107583326771</c:v>
                </c:pt>
                <c:pt idx="622">
                  <c:v>1.0171107583326771</c:v>
                </c:pt>
                <c:pt idx="623">
                  <c:v>1.0171107583326771</c:v>
                </c:pt>
                <c:pt idx="624">
                  <c:v>1.0297532397838769</c:v>
                </c:pt>
                <c:pt idx="625">
                  <c:v>1.0149274698643869</c:v>
                </c:pt>
                <c:pt idx="626">
                  <c:v>1.0115848134641139</c:v>
                </c:pt>
                <c:pt idx="627">
                  <c:v>1.0202295375764159</c:v>
                </c:pt>
                <c:pt idx="628">
                  <c:v>1.0148345213770675</c:v>
                </c:pt>
                <c:pt idx="629">
                  <c:v>1.0148345213770675</c:v>
                </c:pt>
                <c:pt idx="630">
                  <c:v>1.0148345213770675</c:v>
                </c:pt>
                <c:pt idx="631">
                  <c:v>1.0165009018577251</c:v>
                </c:pt>
                <c:pt idx="632">
                  <c:v>1.0175138973718307</c:v>
                </c:pt>
                <c:pt idx="633">
                  <c:v>1.0275626298347393</c:v>
                </c:pt>
                <c:pt idx="634">
                  <c:v>1.0306091094551113</c:v>
                </c:pt>
                <c:pt idx="635">
                  <c:v>1.0234035711209244</c:v>
                </c:pt>
                <c:pt idx="636">
                  <c:v>1.0234035711209244</c:v>
                </c:pt>
                <c:pt idx="637">
                  <c:v>1.0234035711209244</c:v>
                </c:pt>
                <c:pt idx="638">
                  <c:v>1.0175050315161169</c:v>
                </c:pt>
                <c:pt idx="639">
                  <c:v>1.0258434546132844</c:v>
                </c:pt>
                <c:pt idx="640">
                  <c:v>1.0325090337349834</c:v>
                </c:pt>
                <c:pt idx="641">
                  <c:v>1.026799422655478</c:v>
                </c:pt>
                <c:pt idx="642">
                  <c:v>1.0364000576109047</c:v>
                </c:pt>
                <c:pt idx="643">
                  <c:v>1.0364000576109047</c:v>
                </c:pt>
                <c:pt idx="644">
                  <c:v>1.0364000576109047</c:v>
                </c:pt>
                <c:pt idx="645">
                  <c:v>1.0328526857422531</c:v>
                </c:pt>
                <c:pt idx="646">
                  <c:v>1.0249615593656001</c:v>
                </c:pt>
                <c:pt idx="647">
                  <c:v>1.0266501902841452</c:v>
                </c:pt>
                <c:pt idx="648">
                  <c:v>1.0255298893163711</c:v>
                </c:pt>
                <c:pt idx="649">
                  <c:v>1.0230484792998302</c:v>
                </c:pt>
                <c:pt idx="650">
                  <c:v>1.0230484792998302</c:v>
                </c:pt>
                <c:pt idx="651">
                  <c:v>1.0230484792998302</c:v>
                </c:pt>
                <c:pt idx="652">
                  <c:v>1.0269663295391684</c:v>
                </c:pt>
                <c:pt idx="653">
                  <c:v>1.0146985019907011</c:v>
                </c:pt>
                <c:pt idx="654">
                  <c:v>1.0165574717370838</c:v>
                </c:pt>
                <c:pt idx="655">
                  <c:v>1.0149433140065323</c:v>
                </c:pt>
                <c:pt idx="656">
                  <c:v>1.0163545866389172</c:v>
                </c:pt>
                <c:pt idx="657">
                  <c:v>1.0163545866389172</c:v>
                </c:pt>
                <c:pt idx="658">
                  <c:v>1.0163545866389172</c:v>
                </c:pt>
                <c:pt idx="659">
                  <c:v>1.0133534086812876</c:v>
                </c:pt>
                <c:pt idx="660">
                  <c:v>1.0124176891095622</c:v>
                </c:pt>
                <c:pt idx="661">
                  <c:v>1.0124996553756105</c:v>
                </c:pt>
                <c:pt idx="662">
                  <c:v>1.0089223111947405</c:v>
                </c:pt>
                <c:pt idx="663">
                  <c:v>1.0082358079671687</c:v>
                </c:pt>
                <c:pt idx="664">
                  <c:v>1.0082358079671687</c:v>
                </c:pt>
                <c:pt idx="665">
                  <c:v>1.0082358079671687</c:v>
                </c:pt>
                <c:pt idx="666">
                  <c:v>1.011356188784843</c:v>
                </c:pt>
                <c:pt idx="667">
                  <c:v>1.0092518922310068</c:v>
                </c:pt>
                <c:pt idx="668">
                  <c:v>1.0113787252180761</c:v>
                </c:pt>
                <c:pt idx="669">
                  <c:v>1.0085765428219133</c:v>
                </c:pt>
                <c:pt idx="670">
                  <c:v>1.0095064280885884</c:v>
                </c:pt>
                <c:pt idx="671">
                  <c:v>1.0095064280885884</c:v>
                </c:pt>
                <c:pt idx="672">
                  <c:v>1.0095064280885884</c:v>
                </c:pt>
                <c:pt idx="673">
                  <c:v>1.0083390522869291</c:v>
                </c:pt>
                <c:pt idx="674">
                  <c:v>1.0031526982917287</c:v>
                </c:pt>
                <c:pt idx="675">
                  <c:v>1.0024292444655054</c:v>
                </c:pt>
                <c:pt idx="676">
                  <c:v>1.0020237602645177</c:v>
                </c:pt>
                <c:pt idx="677">
                  <c:v>0.99893060620374408</c:v>
                </c:pt>
                <c:pt idx="678">
                  <c:v>0.99893060620374408</c:v>
                </c:pt>
                <c:pt idx="679">
                  <c:v>0.99893060620374408</c:v>
                </c:pt>
                <c:pt idx="680">
                  <c:v>1.0181337636838781</c:v>
                </c:pt>
                <c:pt idx="681">
                  <c:v>1.0222590749469127</c:v>
                </c:pt>
                <c:pt idx="682">
                  <c:v>1.0305793087400998</c:v>
                </c:pt>
                <c:pt idx="683">
                  <c:v>1.0359159818889461</c:v>
                </c:pt>
                <c:pt idx="684">
                  <c:v>1.0315419118743112</c:v>
                </c:pt>
                <c:pt idx="685">
                  <c:v>1.0315419118743112</c:v>
                </c:pt>
                <c:pt idx="686">
                  <c:v>1.0315419118743112</c:v>
                </c:pt>
                <c:pt idx="687">
                  <c:v>1.0288433741913927</c:v>
                </c:pt>
                <c:pt idx="688">
                  <c:v>1.0304260152348597</c:v>
                </c:pt>
                <c:pt idx="689">
                  <c:v>1.0311966010940368</c:v>
                </c:pt>
                <c:pt idx="690">
                  <c:v>1.0308646176968672</c:v>
                </c:pt>
                <c:pt idx="691">
                  <c:v>1.0289605178849495</c:v>
                </c:pt>
                <c:pt idx="692">
                  <c:v>1.0289605178849495</c:v>
                </c:pt>
                <c:pt idx="693">
                  <c:v>1.0289605178849495</c:v>
                </c:pt>
                <c:pt idx="694">
                  <c:v>1.0358462562236894</c:v>
                </c:pt>
                <c:pt idx="695">
                  <c:v>1.0369413324019816</c:v>
                </c:pt>
                <c:pt idx="696">
                  <c:v>1.041013048137251</c:v>
                </c:pt>
                <c:pt idx="697">
                  <c:v>1.041013048137251</c:v>
                </c:pt>
                <c:pt idx="698">
                  <c:v>1.0450644582029833</c:v>
                </c:pt>
                <c:pt idx="699">
                  <c:v>1.0450644582029833</c:v>
                </c:pt>
                <c:pt idx="700">
                  <c:v>1.0450644582029833</c:v>
                </c:pt>
                <c:pt idx="701">
                  <c:v>1.0424064746600705</c:v>
                </c:pt>
                <c:pt idx="702">
                  <c:v>1.0451159373651908</c:v>
                </c:pt>
                <c:pt idx="703">
                  <c:v>1.0399901571841879</c:v>
                </c:pt>
                <c:pt idx="704">
                  <c:v>1.0364939212833295</c:v>
                </c:pt>
                <c:pt idx="705">
                  <c:v>1.0373782188919165</c:v>
                </c:pt>
                <c:pt idx="706">
                  <c:v>1.0373782188919165</c:v>
                </c:pt>
                <c:pt idx="707">
                  <c:v>1.0373782188919165</c:v>
                </c:pt>
                <c:pt idx="708">
                  <c:v>1.0402985745648803</c:v>
                </c:pt>
                <c:pt idx="709">
                  <c:v>1.0411305922242919</c:v>
                </c:pt>
                <c:pt idx="710">
                  <c:v>1.0551578059398052</c:v>
                </c:pt>
                <c:pt idx="711">
                  <c:v>1.0558624412722879</c:v>
                </c:pt>
                <c:pt idx="712">
                  <c:v>1.0609548743959942</c:v>
                </c:pt>
                <c:pt idx="713">
                  <c:v>1.0609548743959942</c:v>
                </c:pt>
                <c:pt idx="714">
                  <c:v>1.0609548743959942</c:v>
                </c:pt>
                <c:pt idx="715">
                  <c:v>1.0650478681849764</c:v>
                </c:pt>
                <c:pt idx="716">
                  <c:v>1.0724651002739742</c:v>
                </c:pt>
                <c:pt idx="717">
                  <c:v>1.0622680506248392</c:v>
                </c:pt>
                <c:pt idx="718">
                  <c:v>1.0660042938197229</c:v>
                </c:pt>
                <c:pt idx="719">
                  <c:v>1.0648862236156447</c:v>
                </c:pt>
                <c:pt idx="720">
                  <c:v>1.0648862236156447</c:v>
                </c:pt>
                <c:pt idx="721">
                  <c:v>1.0648862236156447</c:v>
                </c:pt>
                <c:pt idx="722">
                  <c:v>1.0650476393886994</c:v>
                </c:pt>
                <c:pt idx="723">
                  <c:v>1.0651499113242853</c:v>
                </c:pt>
                <c:pt idx="724">
                  <c:v>1.0627058522998793</c:v>
                </c:pt>
                <c:pt idx="725">
                  <c:v>1.0584543026912985</c:v>
                </c:pt>
                <c:pt idx="726">
                  <c:v>1.0582130370177523</c:v>
                </c:pt>
                <c:pt idx="727">
                  <c:v>1.0582130370177523</c:v>
                </c:pt>
                <c:pt idx="728">
                  <c:v>1.0582130370177523</c:v>
                </c:pt>
                <c:pt idx="729">
                  <c:v>1.0582130370177523</c:v>
                </c:pt>
                <c:pt idx="730">
                  <c:v>1.0597721120447419</c:v>
                </c:pt>
                <c:pt idx="731">
                  <c:v>1.052515037349278</c:v>
                </c:pt>
                <c:pt idx="732">
                  <c:v>1.0535412458483508</c:v>
                </c:pt>
                <c:pt idx="733">
                  <c:v>1.0494614650443355</c:v>
                </c:pt>
                <c:pt idx="734">
                  <c:v>1.0494614650443355</c:v>
                </c:pt>
                <c:pt idx="735">
                  <c:v>1.0494614650443355</c:v>
                </c:pt>
                <c:pt idx="736">
                  <c:v>1.0494614650443355</c:v>
                </c:pt>
                <c:pt idx="737">
                  <c:v>1.0506804916054096</c:v>
                </c:pt>
                <c:pt idx="738">
                  <c:v>1.055459302233134</c:v>
                </c:pt>
                <c:pt idx="739">
                  <c:v>1.0522261820502252</c:v>
                </c:pt>
                <c:pt idx="740">
                  <c:v>1.0538365074431457</c:v>
                </c:pt>
                <c:pt idx="741">
                  <c:v>1.0538365074431457</c:v>
                </c:pt>
                <c:pt idx="742">
                  <c:v>1.0538365074431457</c:v>
                </c:pt>
                <c:pt idx="743">
                  <c:v>1.0498321150122298</c:v>
                </c:pt>
                <c:pt idx="744">
                  <c:v>1.0441310837930922</c:v>
                </c:pt>
                <c:pt idx="745">
                  <c:v>1.0471383820511175</c:v>
                </c:pt>
                <c:pt idx="746">
                  <c:v>1.0475922566645801</c:v>
                </c:pt>
                <c:pt idx="747">
                  <c:v>1.0465596990688357</c:v>
                </c:pt>
                <c:pt idx="748">
                  <c:v>1.0465596990688357</c:v>
                </c:pt>
                <c:pt idx="749">
                  <c:v>1.0465596990688357</c:v>
                </c:pt>
                <c:pt idx="750">
                  <c:v>1.0465596990688357</c:v>
                </c:pt>
                <c:pt idx="751">
                  <c:v>1.0511630229525017</c:v>
                </c:pt>
                <c:pt idx="752">
                  <c:v>1.0475774421056787</c:v>
                </c:pt>
                <c:pt idx="753">
                  <c:v>1.0430941790680948</c:v>
                </c:pt>
                <c:pt idx="754">
                  <c:v>1.0502081988916905</c:v>
                </c:pt>
                <c:pt idx="755">
                  <c:v>1.0502081988916905</c:v>
                </c:pt>
                <c:pt idx="756">
                  <c:v>1.0502081988916905</c:v>
                </c:pt>
                <c:pt idx="757">
                  <c:v>1.0479422577685225</c:v>
                </c:pt>
                <c:pt idx="758">
                  <c:v>1.0559152932121547</c:v>
                </c:pt>
                <c:pt idx="759">
                  <c:v>1.0638404530349339</c:v>
                </c:pt>
                <c:pt idx="760">
                  <c:v>1.0615615849221451</c:v>
                </c:pt>
                <c:pt idx="761">
                  <c:v>1.0561196654861187</c:v>
                </c:pt>
                <c:pt idx="762">
                  <c:v>1.0561196654861187</c:v>
                </c:pt>
                <c:pt idx="763">
                  <c:v>1.0561196654861187</c:v>
                </c:pt>
                <c:pt idx="764">
                  <c:v>1.0519482517733743</c:v>
                </c:pt>
                <c:pt idx="765">
                  <c:v>1.0487822260985424</c:v>
                </c:pt>
                <c:pt idx="766">
                  <c:v>1.0390213765505121</c:v>
                </c:pt>
                <c:pt idx="767">
                  <c:v>1.0431151139273926</c:v>
                </c:pt>
                <c:pt idx="768">
                  <c:v>1.0489791052944517</c:v>
                </c:pt>
                <c:pt idx="769">
                  <c:v>1.0489791052944517</c:v>
                </c:pt>
                <c:pt idx="770">
                  <c:v>1.0489791052944517</c:v>
                </c:pt>
                <c:pt idx="771">
                  <c:v>1.0460737929766664</c:v>
                </c:pt>
                <c:pt idx="772">
                  <c:v>1.048940038330243</c:v>
                </c:pt>
                <c:pt idx="773">
                  <c:v>1.0483766846984852</c:v>
                </c:pt>
                <c:pt idx="774">
                  <c:v>1.0540856665882303</c:v>
                </c:pt>
                <c:pt idx="775">
                  <c:v>1.0587525958367567</c:v>
                </c:pt>
                <c:pt idx="776">
                  <c:v>1.0587525958367567</c:v>
                </c:pt>
                <c:pt idx="777">
                  <c:v>1.0587525958367567</c:v>
                </c:pt>
                <c:pt idx="778">
                  <c:v>1.063301065813137</c:v>
                </c:pt>
                <c:pt idx="779">
                  <c:v>1.0668276744196978</c:v>
                </c:pt>
                <c:pt idx="780">
                  <c:v>1.0736189198962527</c:v>
                </c:pt>
                <c:pt idx="781">
                  <c:v>1.0733021514514691</c:v>
                </c:pt>
                <c:pt idx="782">
                  <c:v>1.0760314622335734</c:v>
                </c:pt>
                <c:pt idx="783">
                  <c:v>1.0760314622335734</c:v>
                </c:pt>
                <c:pt idx="784">
                  <c:v>1.0760314622335734</c:v>
                </c:pt>
                <c:pt idx="785">
                  <c:v>1.0760314622335734</c:v>
                </c:pt>
                <c:pt idx="786">
                  <c:v>1.0807037109955284</c:v>
                </c:pt>
                <c:pt idx="787">
                  <c:v>1.0795569268587522</c:v>
                </c:pt>
                <c:pt idx="788">
                  <c:v>1.0812500193046886</c:v>
                </c:pt>
                <c:pt idx="789">
                  <c:v>1.0839046281025229</c:v>
                </c:pt>
                <c:pt idx="790">
                  <c:v>1.0839046281025229</c:v>
                </c:pt>
                <c:pt idx="791">
                  <c:v>1.0839046281025229</c:v>
                </c:pt>
                <c:pt idx="792">
                  <c:v>1.0817853453925776</c:v>
                </c:pt>
                <c:pt idx="793">
                  <c:v>1.0774060130635834</c:v>
                </c:pt>
                <c:pt idx="794">
                  <c:v>1.0922760550625714</c:v>
                </c:pt>
                <c:pt idx="795">
                  <c:v>1.0843346507041629</c:v>
                </c:pt>
                <c:pt idx="796">
                  <c:v>1.0829770307986124</c:v>
                </c:pt>
                <c:pt idx="797">
                  <c:v>1.0829770307986124</c:v>
                </c:pt>
                <c:pt idx="798">
                  <c:v>1.0829770307986124</c:v>
                </c:pt>
                <c:pt idx="799">
                  <c:v>1.0817936392575997</c:v>
                </c:pt>
                <c:pt idx="800">
                  <c:v>1.0805218751547974</c:v>
                </c:pt>
                <c:pt idx="801">
                  <c:v>1.0758711332428315</c:v>
                </c:pt>
                <c:pt idx="802">
                  <c:v>1.074297758448562</c:v>
                </c:pt>
                <c:pt idx="803">
                  <c:v>1.0791930263810134</c:v>
                </c:pt>
                <c:pt idx="804">
                  <c:v>1.0791930263810134</c:v>
                </c:pt>
                <c:pt idx="805">
                  <c:v>1.0791930263810134</c:v>
                </c:pt>
                <c:pt idx="806">
                  <c:v>1.0774549754667493</c:v>
                </c:pt>
                <c:pt idx="807">
                  <c:v>1.0737603159951152</c:v>
                </c:pt>
                <c:pt idx="808">
                  <c:v>1.0819046054516908</c:v>
                </c:pt>
                <c:pt idx="809">
                  <c:v>1.0803636053305432</c:v>
                </c:pt>
                <c:pt idx="810">
                  <c:v>1.0801999015947232</c:v>
                </c:pt>
                <c:pt idx="811">
                  <c:v>1.0801999015947232</c:v>
                </c:pt>
                <c:pt idx="812">
                  <c:v>1.0801999015947232</c:v>
                </c:pt>
                <c:pt idx="813">
                  <c:v>1.0796122955576588</c:v>
                </c:pt>
                <c:pt idx="814">
                  <c:v>1.0718741766909008</c:v>
                </c:pt>
                <c:pt idx="815">
                  <c:v>1.073841653071403</c:v>
                </c:pt>
                <c:pt idx="816">
                  <c:v>1.0734573897250583</c:v>
                </c:pt>
                <c:pt idx="817">
                  <c:v>1.0703525670541842</c:v>
                </c:pt>
                <c:pt idx="818">
                  <c:v>1.0703525670541842</c:v>
                </c:pt>
                <c:pt idx="819">
                  <c:v>1.0703525670541842</c:v>
                </c:pt>
                <c:pt idx="820">
                  <c:v>1.0697391642369474</c:v>
                </c:pt>
                <c:pt idx="821">
                  <c:v>1.0756517748127576</c:v>
                </c:pt>
                <c:pt idx="822">
                  <c:v>1.0735743046223385</c:v>
                </c:pt>
                <c:pt idx="823">
                  <c:v>1.074871922704383</c:v>
                </c:pt>
                <c:pt idx="824">
                  <c:v>1.0735034349756996</c:v>
                </c:pt>
                <c:pt idx="825">
                  <c:v>1.0735034349756996</c:v>
                </c:pt>
                <c:pt idx="826">
                  <c:v>1.0735034349756996</c:v>
                </c:pt>
                <c:pt idx="827">
                  <c:v>1.0707757829665994</c:v>
                </c:pt>
                <c:pt idx="828">
                  <c:v>1.0737696394433818</c:v>
                </c:pt>
                <c:pt idx="829">
                  <c:v>1.0731224891753639</c:v>
                </c:pt>
                <c:pt idx="830">
                  <c:v>1.0753642350922941</c:v>
                </c:pt>
                <c:pt idx="831">
                  <c:v>1.0750647407663849</c:v>
                </c:pt>
                <c:pt idx="832">
                  <c:v>1.0750647407663849</c:v>
                </c:pt>
                <c:pt idx="833">
                  <c:v>1.0750647407663849</c:v>
                </c:pt>
                <c:pt idx="834">
                  <c:v>1.0772767431673724</c:v>
                </c:pt>
                <c:pt idx="835">
                  <c:v>1.0766019657489703</c:v>
                </c:pt>
                <c:pt idx="836">
                  <c:v>1.075729050755138</c:v>
                </c:pt>
                <c:pt idx="837">
                  <c:v>1.067632922914761</c:v>
                </c:pt>
                <c:pt idx="838">
                  <c:v>1.067632922914761</c:v>
                </c:pt>
                <c:pt idx="839">
                  <c:v>1.067632922914761</c:v>
                </c:pt>
                <c:pt idx="840">
                  <c:v>1.067632922914761</c:v>
                </c:pt>
                <c:pt idx="841">
                  <c:v>1.0753688682168927</c:v>
                </c:pt>
                <c:pt idx="842">
                  <c:v>1.0730663196894885</c:v>
                </c:pt>
                <c:pt idx="843">
                  <c:v>1.0651012921155332</c:v>
                </c:pt>
                <c:pt idx="844">
                  <c:v>1.0720653359798975</c:v>
                </c:pt>
                <c:pt idx="845">
                  <c:v>1.0697451129401352</c:v>
                </c:pt>
                <c:pt idx="846">
                  <c:v>1.0697451129401352</c:v>
                </c:pt>
                <c:pt idx="847">
                  <c:v>1.0697451129401352</c:v>
                </c:pt>
                <c:pt idx="848">
                  <c:v>1.0815600954583839</c:v>
                </c:pt>
                <c:pt idx="849">
                  <c:v>1.0957561608259376</c:v>
                </c:pt>
                <c:pt idx="850">
                  <c:v>1.0943789216396791</c:v>
                </c:pt>
                <c:pt idx="851">
                  <c:v>1.0936415684396599</c:v>
                </c:pt>
                <c:pt idx="852">
                  <c:v>1.0910855136379185</c:v>
                </c:pt>
                <c:pt idx="853">
                  <c:v>1.0910855136379185</c:v>
                </c:pt>
                <c:pt idx="854">
                  <c:v>1.0910855136379185</c:v>
                </c:pt>
                <c:pt idx="855">
                  <c:v>1.0906651004798904</c:v>
                </c:pt>
                <c:pt idx="856">
                  <c:v>1.0927891307125728</c:v>
                </c:pt>
                <c:pt idx="857">
                  <c:v>1.0916200389388397</c:v>
                </c:pt>
                <c:pt idx="858">
                  <c:v>1.0943118843306712</c:v>
                </c:pt>
                <c:pt idx="859">
                  <c:v>1.0971414650809421</c:v>
                </c:pt>
                <c:pt idx="860">
                  <c:v>1.0971414650809421</c:v>
                </c:pt>
                <c:pt idx="861">
                  <c:v>1.0971414650809421</c:v>
                </c:pt>
                <c:pt idx="862">
                  <c:v>1.0934724307922736</c:v>
                </c:pt>
                <c:pt idx="863">
                  <c:v>1.0908219975264848</c:v>
                </c:pt>
                <c:pt idx="864">
                  <c:v>1.0931205993181199</c:v>
                </c:pt>
                <c:pt idx="865">
                  <c:v>1.0889590238452638</c:v>
                </c:pt>
                <c:pt idx="866">
                  <c:v>1.0897655307198482</c:v>
                </c:pt>
                <c:pt idx="867">
                  <c:v>1.0897655307198482</c:v>
                </c:pt>
                <c:pt idx="868">
                  <c:v>1.0897655307198482</c:v>
                </c:pt>
                <c:pt idx="869">
                  <c:v>1.0988166542182443</c:v>
                </c:pt>
                <c:pt idx="870">
                  <c:v>1.1001866863217939</c:v>
                </c:pt>
                <c:pt idx="871">
                  <c:v>1.0893193207816478</c:v>
                </c:pt>
                <c:pt idx="872">
                  <c:v>1.0933971568173129</c:v>
                </c:pt>
                <c:pt idx="873">
                  <c:v>1.0992793374883518</c:v>
                </c:pt>
                <c:pt idx="874">
                  <c:v>1.0992793374883518</c:v>
                </c:pt>
                <c:pt idx="875">
                  <c:v>1.0992793374883518</c:v>
                </c:pt>
                <c:pt idx="876">
                  <c:v>1.1017934653724291</c:v>
                </c:pt>
                <c:pt idx="877">
                  <c:v>1.1014216142240836</c:v>
                </c:pt>
                <c:pt idx="878">
                  <c:v>1.1054289810065936</c:v>
                </c:pt>
                <c:pt idx="879">
                  <c:v>1.110414737866392</c:v>
                </c:pt>
                <c:pt idx="880">
                  <c:v>1.1092446737084845</c:v>
                </c:pt>
                <c:pt idx="881">
                  <c:v>1.1092446737084845</c:v>
                </c:pt>
                <c:pt idx="882">
                  <c:v>1.1092446737084845</c:v>
                </c:pt>
                <c:pt idx="883">
                  <c:v>1.1092446737084845</c:v>
                </c:pt>
                <c:pt idx="884">
                  <c:v>1.1078942036865733</c:v>
                </c:pt>
                <c:pt idx="885">
                  <c:v>1.1115991017915798</c:v>
                </c:pt>
                <c:pt idx="886">
                  <c:v>1.119911956904851</c:v>
                </c:pt>
                <c:pt idx="887">
                  <c:v>1.1220971329424219</c:v>
                </c:pt>
                <c:pt idx="888">
                  <c:v>1.1220971329424219</c:v>
                </c:pt>
                <c:pt idx="889">
                  <c:v>1.1220971329424219</c:v>
                </c:pt>
                <c:pt idx="890">
                  <c:v>1.119430969932625</c:v>
                </c:pt>
                <c:pt idx="891">
                  <c:v>1.1166907341283185</c:v>
                </c:pt>
                <c:pt idx="892">
                  <c:v>1.1153279091074784</c:v>
                </c:pt>
                <c:pt idx="893">
                  <c:v>1.1147543168423479</c:v>
                </c:pt>
                <c:pt idx="894">
                  <c:v>1.1264160058553563</c:v>
                </c:pt>
                <c:pt idx="895">
                  <c:v>1.1264160058553563</c:v>
                </c:pt>
                <c:pt idx="896">
                  <c:v>1.1264160058553563</c:v>
                </c:pt>
                <c:pt idx="897">
                  <c:v>1.1257848141276232</c:v>
                </c:pt>
                <c:pt idx="898">
                  <c:v>1.1286986491067068</c:v>
                </c:pt>
                <c:pt idx="899">
                  <c:v>1.1297281179527194</c:v>
                </c:pt>
                <c:pt idx="900">
                  <c:v>1.1309702529377179</c:v>
                </c:pt>
                <c:pt idx="901">
                  <c:v>1.1334014993706405</c:v>
                </c:pt>
                <c:pt idx="902">
                  <c:v>1.1334014993706405</c:v>
                </c:pt>
                <c:pt idx="903">
                  <c:v>1.1334014993706405</c:v>
                </c:pt>
                <c:pt idx="904">
                  <c:v>1.1347180503445635</c:v>
                </c:pt>
                <c:pt idx="905">
                  <c:v>1.1297174789258631</c:v>
                </c:pt>
                <c:pt idx="906">
                  <c:v>1.1211931016549885</c:v>
                </c:pt>
                <c:pt idx="907">
                  <c:v>1.1214305349909033</c:v>
                </c:pt>
                <c:pt idx="908">
                  <c:v>1.1219112931668525</c:v>
                </c:pt>
                <c:pt idx="909">
                  <c:v>1.1219112931668525</c:v>
                </c:pt>
                <c:pt idx="910">
                  <c:v>1.1219112931668525</c:v>
                </c:pt>
                <c:pt idx="911">
                  <c:v>1.1235370623084351</c:v>
                </c:pt>
                <c:pt idx="912">
                  <c:v>1.1188418767197637</c:v>
                </c:pt>
                <c:pt idx="913">
                  <c:v>1.1258270270406332</c:v>
                </c:pt>
                <c:pt idx="914">
                  <c:v>1.1144963490406194</c:v>
                </c:pt>
                <c:pt idx="915">
                  <c:v>1.1181705312455088</c:v>
                </c:pt>
                <c:pt idx="916">
                  <c:v>1.1181705312455088</c:v>
                </c:pt>
                <c:pt idx="917">
                  <c:v>1.1181705312455088</c:v>
                </c:pt>
                <c:pt idx="918">
                  <c:v>1.1233150155221134</c:v>
                </c:pt>
                <c:pt idx="919">
                  <c:v>1.1233150155221134</c:v>
                </c:pt>
                <c:pt idx="920">
                  <c:v>1.1205956001789665</c:v>
                </c:pt>
                <c:pt idx="921">
                  <c:v>1.1144674063116449</c:v>
                </c:pt>
                <c:pt idx="922">
                  <c:v>1.1218412243071811</c:v>
                </c:pt>
                <c:pt idx="923">
                  <c:v>1.1218412243071811</c:v>
                </c:pt>
                <c:pt idx="924">
                  <c:v>1.1218412243071811</c:v>
                </c:pt>
                <c:pt idx="925">
                  <c:v>1.1167482191927836</c:v>
                </c:pt>
                <c:pt idx="926">
                  <c:v>1.113287847108263</c:v>
                </c:pt>
                <c:pt idx="927">
                  <c:v>1.1197882925174143</c:v>
                </c:pt>
                <c:pt idx="928">
                  <c:v>1.1205851327493177</c:v>
                </c:pt>
                <c:pt idx="929">
                  <c:v>1.124785088797553</c:v>
                </c:pt>
                <c:pt idx="930">
                  <c:v>1.124785088797553</c:v>
                </c:pt>
                <c:pt idx="931">
                  <c:v>1.124785088797553</c:v>
                </c:pt>
                <c:pt idx="932">
                  <c:v>1.1245291801623123</c:v>
                </c:pt>
                <c:pt idx="933">
                  <c:v>1.1239575898646015</c:v>
                </c:pt>
                <c:pt idx="934">
                  <c:v>1.1256978715425612</c:v>
                </c:pt>
                <c:pt idx="935">
                  <c:v>1.1261921858978916</c:v>
                </c:pt>
                <c:pt idx="936">
                  <c:v>1.1275698254776341</c:v>
                </c:pt>
                <c:pt idx="937">
                  <c:v>1.1275698254776341</c:v>
                </c:pt>
                <c:pt idx="938">
                  <c:v>1.1275698254776341</c:v>
                </c:pt>
                <c:pt idx="939">
                  <c:v>1.1239799547006271</c:v>
                </c:pt>
                <c:pt idx="940">
                  <c:v>1.1352945025631493</c:v>
                </c:pt>
                <c:pt idx="941">
                  <c:v>1.1323900482314009</c:v>
                </c:pt>
                <c:pt idx="942">
                  <c:v>1.1387980599448551</c:v>
                </c:pt>
                <c:pt idx="943">
                  <c:v>1.1389710871289414</c:v>
                </c:pt>
                <c:pt idx="944">
                  <c:v>1.1389710871289414</c:v>
                </c:pt>
                <c:pt idx="945">
                  <c:v>1.1389710871289414</c:v>
                </c:pt>
                <c:pt idx="946">
                  <c:v>1.1406959250582385</c:v>
                </c:pt>
                <c:pt idx="947">
                  <c:v>1.1459420520806691</c:v>
                </c:pt>
                <c:pt idx="948">
                  <c:v>1.1443236616190029</c:v>
                </c:pt>
                <c:pt idx="949">
                  <c:v>1.1424464453695709</c:v>
                </c:pt>
                <c:pt idx="950">
                  <c:v>1.1420132196200601</c:v>
                </c:pt>
                <c:pt idx="951">
                  <c:v>1.1420132196200601</c:v>
                </c:pt>
                <c:pt idx="952">
                  <c:v>1.1420132196200601</c:v>
                </c:pt>
                <c:pt idx="953">
                  <c:v>1.1433978946853043</c:v>
                </c:pt>
                <c:pt idx="954">
                  <c:v>1.1366289568457062</c:v>
                </c:pt>
                <c:pt idx="955">
                  <c:v>1.1409061316372529</c:v>
                </c:pt>
                <c:pt idx="956">
                  <c:v>1.1326390929783468</c:v>
                </c:pt>
                <c:pt idx="957">
                  <c:v>1.1302796313771686</c:v>
                </c:pt>
                <c:pt idx="958">
                  <c:v>1.1302796313771686</c:v>
                </c:pt>
                <c:pt idx="959">
                  <c:v>1.1302796313771686</c:v>
                </c:pt>
                <c:pt idx="960">
                  <c:v>1.1382579863342286</c:v>
                </c:pt>
                <c:pt idx="961">
                  <c:v>1.1386461964163423</c:v>
                </c:pt>
                <c:pt idx="962">
                  <c:v>1.1433898868156274</c:v>
                </c:pt>
                <c:pt idx="963">
                  <c:v>1.1278707497802714</c:v>
                </c:pt>
                <c:pt idx="964">
                  <c:v>1.1271985463199794</c:v>
                </c:pt>
                <c:pt idx="965">
                  <c:v>1.1271985463199794</c:v>
                </c:pt>
                <c:pt idx="966">
                  <c:v>1.1271985463199794</c:v>
                </c:pt>
                <c:pt idx="967">
                  <c:v>1.1276285689216194</c:v>
                </c:pt>
                <c:pt idx="968">
                  <c:v>1.1363554308971771</c:v>
                </c:pt>
                <c:pt idx="969">
                  <c:v>1.1299716143899603</c:v>
                </c:pt>
                <c:pt idx="970">
                  <c:v>1.1274271709992498</c:v>
                </c:pt>
                <c:pt idx="971">
                  <c:v>1.1307914486476496</c:v>
                </c:pt>
                <c:pt idx="972">
                  <c:v>1.1307914486476496</c:v>
                </c:pt>
                <c:pt idx="973">
                  <c:v>1.1307914486476496</c:v>
                </c:pt>
                <c:pt idx="974">
                  <c:v>1.1290869735869586</c:v>
                </c:pt>
                <c:pt idx="975">
                  <c:v>1.1295455957231586</c:v>
                </c:pt>
                <c:pt idx="976">
                  <c:v>1.1300723991497488</c:v>
                </c:pt>
                <c:pt idx="977">
                  <c:v>1.1339684565437522</c:v>
                </c:pt>
                <c:pt idx="978">
                  <c:v>1.1363510265688548</c:v>
                </c:pt>
                <c:pt idx="979">
                  <c:v>1.1363510265688548</c:v>
                </c:pt>
                <c:pt idx="980">
                  <c:v>1.1363510265688548</c:v>
                </c:pt>
                <c:pt idx="981">
                  <c:v>1.1363510265688548</c:v>
                </c:pt>
                <c:pt idx="982">
                  <c:v>1.1336464829836788</c:v>
                </c:pt>
                <c:pt idx="983">
                  <c:v>1.1392648615479386</c:v>
                </c:pt>
                <c:pt idx="984">
                  <c:v>1.144327665553841</c:v>
                </c:pt>
                <c:pt idx="985">
                  <c:v>1.146319737534065</c:v>
                </c:pt>
                <c:pt idx="986">
                  <c:v>1.146319737534065</c:v>
                </c:pt>
                <c:pt idx="987">
                  <c:v>1.146319737534065</c:v>
                </c:pt>
                <c:pt idx="988">
                  <c:v>1.1605720295865634</c:v>
                </c:pt>
                <c:pt idx="989">
                  <c:v>1.1612367399688006</c:v>
                </c:pt>
                <c:pt idx="990">
                  <c:v>1.1603685724977053</c:v>
                </c:pt>
                <c:pt idx="991">
                  <c:v>1.1615655774171685</c:v>
                </c:pt>
                <c:pt idx="992">
                  <c:v>1.1622447019648239</c:v>
                </c:pt>
                <c:pt idx="993">
                  <c:v>1.1622447019648239</c:v>
                </c:pt>
                <c:pt idx="994">
                  <c:v>1.1622447019648239</c:v>
                </c:pt>
                <c:pt idx="995">
                  <c:v>1.1627907242786379</c:v>
                </c:pt>
                <c:pt idx="996">
                  <c:v>1.1670418162946663</c:v>
                </c:pt>
                <c:pt idx="997">
                  <c:v>1.1698607008190121</c:v>
                </c:pt>
                <c:pt idx="998">
                  <c:v>1.1652091581200783</c:v>
                </c:pt>
                <c:pt idx="999">
                  <c:v>1.1647978396140406</c:v>
                </c:pt>
                <c:pt idx="1000">
                  <c:v>1.1647978396140406</c:v>
                </c:pt>
                <c:pt idx="1001">
                  <c:v>1.1647978396140406</c:v>
                </c:pt>
                <c:pt idx="1002">
                  <c:v>1.1654280589575985</c:v>
                </c:pt>
                <c:pt idx="1003">
                  <c:v>1.1617896261709093</c:v>
                </c:pt>
                <c:pt idx="1004">
                  <c:v>1.1599923742201064</c:v>
                </c:pt>
                <c:pt idx="1005">
                  <c:v>1.1672766756724706</c:v>
                </c:pt>
                <c:pt idx="1006">
                  <c:v>1.1660617674443734</c:v>
                </c:pt>
                <c:pt idx="1007">
                  <c:v>1.1660617674443734</c:v>
                </c:pt>
                <c:pt idx="1008">
                  <c:v>1.1660617674443734</c:v>
                </c:pt>
                <c:pt idx="1009">
                  <c:v>1.171814106228511</c:v>
                </c:pt>
                <c:pt idx="1010">
                  <c:v>1.1763340338694006</c:v>
                </c:pt>
                <c:pt idx="1011">
                  <c:v>1.1786639807509129</c:v>
                </c:pt>
                <c:pt idx="1012">
                  <c:v>1.1830378791683409</c:v>
                </c:pt>
                <c:pt idx="1013">
                  <c:v>1.1813323173253365</c:v>
                </c:pt>
                <c:pt idx="1014">
                  <c:v>1.1813323173253365</c:v>
                </c:pt>
                <c:pt idx="1015">
                  <c:v>1.1813323173253365</c:v>
                </c:pt>
                <c:pt idx="1016">
                  <c:v>1.1824114921624134</c:v>
                </c:pt>
                <c:pt idx="1017">
                  <c:v>1.1892255028684777</c:v>
                </c:pt>
                <c:pt idx="1018">
                  <c:v>1.1954083790458776</c:v>
                </c:pt>
                <c:pt idx="1019">
                  <c:v>1.1994088819400932</c:v>
                </c:pt>
                <c:pt idx="1020">
                  <c:v>1.2038814487517517</c:v>
                </c:pt>
                <c:pt idx="1021">
                  <c:v>1.2038814487517517</c:v>
                </c:pt>
                <c:pt idx="1022">
                  <c:v>1.2038814487517517</c:v>
                </c:pt>
                <c:pt idx="1023">
                  <c:v>1.2051824987779434</c:v>
                </c:pt>
                <c:pt idx="1024">
                  <c:v>1.206544122618332</c:v>
                </c:pt>
                <c:pt idx="1025">
                  <c:v>1.2141144766153633</c:v>
                </c:pt>
                <c:pt idx="1026">
                  <c:v>1.218296357757757</c:v>
                </c:pt>
                <c:pt idx="1027">
                  <c:v>1.2215281051630069</c:v>
                </c:pt>
                <c:pt idx="1028">
                  <c:v>1.2215281051630069</c:v>
                </c:pt>
                <c:pt idx="1029">
                  <c:v>1.2215281051630069</c:v>
                </c:pt>
                <c:pt idx="1030">
                  <c:v>1.2204001395199706</c:v>
                </c:pt>
                <c:pt idx="1031">
                  <c:v>1.2189899536698994</c:v>
                </c:pt>
                <c:pt idx="1032">
                  <c:v>1.2156190409294818</c:v>
                </c:pt>
                <c:pt idx="1033">
                  <c:v>1.2263198427803521</c:v>
                </c:pt>
                <c:pt idx="1034">
                  <c:v>1.2211083783938081</c:v>
                </c:pt>
                <c:pt idx="1035">
                  <c:v>1.2211083783938081</c:v>
                </c:pt>
                <c:pt idx="1036">
                  <c:v>1.2211083783938081</c:v>
                </c:pt>
                <c:pt idx="1037">
                  <c:v>1.2121049589190578</c:v>
                </c:pt>
                <c:pt idx="1038">
                  <c:v>1.2100349246076245</c:v>
                </c:pt>
                <c:pt idx="1039">
                  <c:v>1.2131744671134537</c:v>
                </c:pt>
                <c:pt idx="1040">
                  <c:v>1.2082785127921731</c:v>
                </c:pt>
                <c:pt idx="1041">
                  <c:v>1.2094550404448916</c:v>
                </c:pt>
                <c:pt idx="1042">
                  <c:v>1.2094550404448916</c:v>
                </c:pt>
                <c:pt idx="1043">
                  <c:v>1.2094550404448916</c:v>
                </c:pt>
                <c:pt idx="1044">
                  <c:v>1.2097327991245355</c:v>
                </c:pt>
                <c:pt idx="1045">
                  <c:v>1.215918706852599</c:v>
                </c:pt>
                <c:pt idx="1046">
                  <c:v>1.2207449355086233</c:v>
                </c:pt>
                <c:pt idx="1047">
                  <c:v>1.2163173843643615</c:v>
                </c:pt>
                <c:pt idx="1048">
                  <c:v>1.2147150668411177</c:v>
                </c:pt>
                <c:pt idx="1049">
                  <c:v>1.2147150668411177</c:v>
                </c:pt>
                <c:pt idx="1050">
                  <c:v>1.2147150668411177</c:v>
                </c:pt>
                <c:pt idx="1051">
                  <c:v>1.2185296727606951</c:v>
                </c:pt>
                <c:pt idx="1052">
                  <c:v>1.2213056007841323</c:v>
                </c:pt>
                <c:pt idx="1053">
                  <c:v>1.2080183714258177</c:v>
                </c:pt>
                <c:pt idx="1054">
                  <c:v>1.2184011464523841</c:v>
                </c:pt>
                <c:pt idx="1055">
                  <c:v>1.217116569758099</c:v>
                </c:pt>
                <c:pt idx="1056">
                  <c:v>1.217116569758099</c:v>
                </c:pt>
                <c:pt idx="1057">
                  <c:v>1.217116569758099</c:v>
                </c:pt>
                <c:pt idx="1058">
                  <c:v>1.2200571167024616</c:v>
                </c:pt>
                <c:pt idx="1059">
                  <c:v>1.224711976947404</c:v>
                </c:pt>
                <c:pt idx="1060">
                  <c:v>1.2225272585023859</c:v>
                </c:pt>
                <c:pt idx="1061">
                  <c:v>1.2225272585023859</c:v>
                </c:pt>
                <c:pt idx="1062">
                  <c:v>1.2244602438442092</c:v>
                </c:pt>
                <c:pt idx="1063">
                  <c:v>1.2244602438442092</c:v>
                </c:pt>
                <c:pt idx="1064">
                  <c:v>1.2244602438442092</c:v>
                </c:pt>
                <c:pt idx="1065">
                  <c:v>1.2244065911173752</c:v>
                </c:pt>
                <c:pt idx="1066">
                  <c:v>1.2379373741120003</c:v>
                </c:pt>
                <c:pt idx="1067">
                  <c:v>1.2426085360916417</c:v>
                </c:pt>
                <c:pt idx="1068">
                  <c:v>1.2469492018499109</c:v>
                </c:pt>
                <c:pt idx="1069">
                  <c:v>1.2470076020994818</c:v>
                </c:pt>
                <c:pt idx="1070">
                  <c:v>1.2470076020994818</c:v>
                </c:pt>
                <c:pt idx="1071">
                  <c:v>1.2470076020994818</c:v>
                </c:pt>
                <c:pt idx="1072">
                  <c:v>1.2531100563856996</c:v>
                </c:pt>
                <c:pt idx="1073">
                  <c:v>1.2521932697058529</c:v>
                </c:pt>
                <c:pt idx="1074">
                  <c:v>1.2475264548554643</c:v>
                </c:pt>
                <c:pt idx="1075">
                  <c:v>1.2465733467667266</c:v>
                </c:pt>
                <c:pt idx="1076">
                  <c:v>1.2521656425554681</c:v>
                </c:pt>
                <c:pt idx="1077">
                  <c:v>1.2521656425554681</c:v>
                </c:pt>
                <c:pt idx="1078">
                  <c:v>1.2521656425554681</c:v>
                </c:pt>
                <c:pt idx="1079">
                  <c:v>1.2576099071533284</c:v>
                </c:pt>
                <c:pt idx="1080">
                  <c:v>1.2558455446672692</c:v>
                </c:pt>
                <c:pt idx="1081">
                  <c:v>1.2585950467207729</c:v>
                </c:pt>
                <c:pt idx="1082">
                  <c:v>1.2503317832004286</c:v>
                </c:pt>
                <c:pt idx="1083">
                  <c:v>1.2574528957085951</c:v>
                </c:pt>
                <c:pt idx="1084">
                  <c:v>1.2574528957085951</c:v>
                </c:pt>
                <c:pt idx="1085">
                  <c:v>1.2574528957085951</c:v>
                </c:pt>
                <c:pt idx="1086">
                  <c:v>1.2642726263215709</c:v>
                </c:pt>
                <c:pt idx="1087">
                  <c:v>1.2663615363258143</c:v>
                </c:pt>
                <c:pt idx="1088">
                  <c:v>1.2653877221740553</c:v>
                </c:pt>
                <c:pt idx="1089">
                  <c:v>1.267215232432422</c:v>
                </c:pt>
                <c:pt idx="1090">
                  <c:v>1.2681190921226484</c:v>
                </c:pt>
                <c:pt idx="1091">
                  <c:v>1.2681190921226484</c:v>
                </c:pt>
                <c:pt idx="1092">
                  <c:v>1.2681190921226484</c:v>
                </c:pt>
                <c:pt idx="1093">
                  <c:v>1.2681190921226484</c:v>
                </c:pt>
                <c:pt idx="1094">
                  <c:v>1.2698008591528991</c:v>
                </c:pt>
                <c:pt idx="1095">
                  <c:v>1.2743476703562746</c:v>
                </c:pt>
                <c:pt idx="1096">
                  <c:v>1.2773358641252142</c:v>
                </c:pt>
                <c:pt idx="1097">
                  <c:v>1.2736223861598401</c:v>
                </c:pt>
                <c:pt idx="1098">
                  <c:v>1.2736223861598401</c:v>
                </c:pt>
                <c:pt idx="1099">
                  <c:v>1.2736223861598401</c:v>
                </c:pt>
                <c:pt idx="1100">
                  <c:v>1.2736223861598401</c:v>
                </c:pt>
                <c:pt idx="1101">
                  <c:v>1.2737183089987538</c:v>
                </c:pt>
                <c:pt idx="1102">
                  <c:v>1.282742834930009</c:v>
                </c:pt>
                <c:pt idx="1103">
                  <c:v>1.2908085328656145</c:v>
                </c:pt>
                <c:pt idx="1104">
                  <c:v>1.2996155307370083</c:v>
                </c:pt>
                <c:pt idx="1105">
                  <c:v>1.2996155307370083</c:v>
                </c:pt>
                <c:pt idx="1106">
                  <c:v>1.2996155307370083</c:v>
                </c:pt>
                <c:pt idx="1107">
                  <c:v>1.3031038731663283</c:v>
                </c:pt>
                <c:pt idx="1108">
                  <c:v>1.307933648164638</c:v>
                </c:pt>
                <c:pt idx="1109">
                  <c:v>1.3043425762071794</c:v>
                </c:pt>
                <c:pt idx="1110">
                  <c:v>1.3128918922721899</c:v>
                </c:pt>
                <c:pt idx="1111">
                  <c:v>1.3225657420360892</c:v>
                </c:pt>
                <c:pt idx="1112">
                  <c:v>1.3225657420360892</c:v>
                </c:pt>
                <c:pt idx="1113">
                  <c:v>1.3225657420360892</c:v>
                </c:pt>
                <c:pt idx="1114">
                  <c:v>1.3225657420360892</c:v>
                </c:pt>
                <c:pt idx="1115">
                  <c:v>1.3192556891052145</c:v>
                </c:pt>
                <c:pt idx="1116">
                  <c:v>1.3333322656173776</c:v>
                </c:pt>
                <c:pt idx="1117">
                  <c:v>1.3314126076586592</c:v>
                </c:pt>
                <c:pt idx="1118">
                  <c:v>1.3362331736068407</c:v>
                </c:pt>
                <c:pt idx="1119">
                  <c:v>1.3362331736068407</c:v>
                </c:pt>
                <c:pt idx="1120">
                  <c:v>1.3362331736068407</c:v>
                </c:pt>
                <c:pt idx="1121">
                  <c:v>1.3448672014932177</c:v>
                </c:pt>
                <c:pt idx="1122">
                  <c:v>1.3417906351624889</c:v>
                </c:pt>
                <c:pt idx="1123">
                  <c:v>1.3412827074287077</c:v>
                </c:pt>
                <c:pt idx="1124">
                  <c:v>1.3465310080157649</c:v>
                </c:pt>
                <c:pt idx="1125">
                  <c:v>1.3622756809806591</c:v>
                </c:pt>
                <c:pt idx="1126">
                  <c:v>1.3622756809806591</c:v>
                </c:pt>
                <c:pt idx="1127">
                  <c:v>1.3622756809806591</c:v>
                </c:pt>
                <c:pt idx="1128">
                  <c:v>1.3464154086970741</c:v>
                </c:pt>
                <c:pt idx="1129">
                  <c:v>1.331084628196328</c:v>
                </c:pt>
                <c:pt idx="1130">
                  <c:v>1.329572513605086</c:v>
                </c:pt>
                <c:pt idx="1131">
                  <c:v>1.3280557658892449</c:v>
                </c:pt>
                <c:pt idx="1132">
                  <c:v>1.2980354636516516</c:v>
                </c:pt>
                <c:pt idx="1133">
                  <c:v>1.2980354636516516</c:v>
                </c:pt>
                <c:pt idx="1134">
                  <c:v>1.2980354636516516</c:v>
                </c:pt>
                <c:pt idx="1135">
                  <c:v>1.2439159924135741</c:v>
                </c:pt>
                <c:pt idx="1136">
                  <c:v>1.266773598419751</c:v>
                </c:pt>
                <c:pt idx="1137">
                  <c:v>1.2636444089454324</c:v>
                </c:pt>
                <c:pt idx="1138">
                  <c:v>1.2148482834730965</c:v>
                </c:pt>
                <c:pt idx="1139">
                  <c:v>1.2378974491617547</c:v>
                </c:pt>
                <c:pt idx="1140">
                  <c:v>1.2378974491617547</c:v>
                </c:pt>
                <c:pt idx="1141">
                  <c:v>1.2378974491617547</c:v>
                </c:pt>
                <c:pt idx="1142">
                  <c:v>1.25116774759561</c:v>
                </c:pt>
                <c:pt idx="1143">
                  <c:v>1.2529104316344728</c:v>
                </c:pt>
                <c:pt idx="1144">
                  <c:v>1.2620809867891902</c:v>
                </c:pt>
                <c:pt idx="1145">
                  <c:v>1.2744482263197872</c:v>
                </c:pt>
                <c:pt idx="1146">
                  <c:v>1.2742980215642792</c:v>
                </c:pt>
                <c:pt idx="1147">
                  <c:v>1.2742980215642792</c:v>
                </c:pt>
                <c:pt idx="1148">
                  <c:v>1.2742980215642792</c:v>
                </c:pt>
                <c:pt idx="1149">
                  <c:v>1.2742980215642792</c:v>
                </c:pt>
                <c:pt idx="1150">
                  <c:v>1.2570328829440514</c:v>
                </c:pt>
                <c:pt idx="1151">
                  <c:v>1.2486196434644756</c:v>
                </c:pt>
                <c:pt idx="1152">
                  <c:v>1.2572524129713318</c:v>
                </c:pt>
                <c:pt idx="1153">
                  <c:v>1.2742534634894351</c:v>
                </c:pt>
                <c:pt idx="1154">
                  <c:v>1.2742534634894351</c:v>
                </c:pt>
                <c:pt idx="1155">
                  <c:v>1.2742534634894351</c:v>
                </c:pt>
                <c:pt idx="1156">
                  <c:v>1.2853731341234673</c:v>
                </c:pt>
                <c:pt idx="1157">
                  <c:v>1.2696768515710481</c:v>
                </c:pt>
                <c:pt idx="1158">
                  <c:v>1.2461850794855438</c:v>
                </c:pt>
                <c:pt idx="1159">
                  <c:v>1.2313823035918401</c:v>
                </c:pt>
                <c:pt idx="1160">
                  <c:v>1.2267345932305369</c:v>
                </c:pt>
                <c:pt idx="1161">
                  <c:v>1.2267345932305369</c:v>
                </c:pt>
                <c:pt idx="1162">
                  <c:v>1.2267345932305369</c:v>
                </c:pt>
                <c:pt idx="1163">
                  <c:v>1.2437125353247165</c:v>
                </c:pt>
                <c:pt idx="1164">
                  <c:v>1.2425314317464686</c:v>
                </c:pt>
                <c:pt idx="1165">
                  <c:v>1.2403527192037076</c:v>
                </c:pt>
                <c:pt idx="1166">
                  <c:v>1.2520954592976588</c:v>
                </c:pt>
                <c:pt idx="1167">
                  <c:v>1.2723073223617143</c:v>
                </c:pt>
                <c:pt idx="1168">
                  <c:v>1.2723073223617143</c:v>
                </c:pt>
                <c:pt idx="1169">
                  <c:v>1.2723073223617143</c:v>
                </c:pt>
                <c:pt idx="1170">
                  <c:v>1.2692485449414819</c:v>
                </c:pt>
                <c:pt idx="1171">
                  <c:v>1.2685976767339713</c:v>
                </c:pt>
                <c:pt idx="1172">
                  <c:v>1.2567510631304999</c:v>
                </c:pt>
                <c:pt idx="1173">
                  <c:v>1.2579040247667408</c:v>
                </c:pt>
                <c:pt idx="1174">
                  <c:v>1.2617111376082635</c:v>
                </c:pt>
                <c:pt idx="1175">
                  <c:v>1.2617111376082635</c:v>
                </c:pt>
                <c:pt idx="1176">
                  <c:v>1.2617111376082635</c:v>
                </c:pt>
                <c:pt idx="1177">
                  <c:v>1.2407036354927559</c:v>
                </c:pt>
                <c:pt idx="1178">
                  <c:v>1.2470035409655744</c:v>
                </c:pt>
                <c:pt idx="1179">
                  <c:v>1.248423793851811</c:v>
                </c:pt>
                <c:pt idx="1180">
                  <c:v>1.2116727055537222</c:v>
                </c:pt>
                <c:pt idx="1181">
                  <c:v>1.1909400449653336</c:v>
                </c:pt>
                <c:pt idx="1182">
                  <c:v>1.1909400449653336</c:v>
                </c:pt>
                <c:pt idx="1183">
                  <c:v>1.1909400449653336</c:v>
                </c:pt>
                <c:pt idx="1184">
                  <c:v>1.2174655984778657</c:v>
                </c:pt>
                <c:pt idx="1185">
                  <c:v>1.2047305117337612</c:v>
                </c:pt>
                <c:pt idx="1186">
                  <c:v>1.2059045798265076</c:v>
                </c:pt>
                <c:pt idx="1187">
                  <c:v>1.2156193841238965</c:v>
                </c:pt>
                <c:pt idx="1188">
                  <c:v>1.2156193841238965</c:v>
                </c:pt>
                <c:pt idx="1189">
                  <c:v>1.2156193841238965</c:v>
                </c:pt>
                <c:pt idx="1190">
                  <c:v>1.2156193841238965</c:v>
                </c:pt>
                <c:pt idx="1191">
                  <c:v>1.192682957800473</c:v>
                </c:pt>
                <c:pt idx="1192">
                  <c:v>1.2074330533515181</c:v>
                </c:pt>
                <c:pt idx="1193">
                  <c:v>1.2226429150201454</c:v>
                </c:pt>
                <c:pt idx="1194">
                  <c:v>1.2315210685335236</c:v>
                </c:pt>
                <c:pt idx="1195">
                  <c:v>1.2088545646172753</c:v>
                </c:pt>
                <c:pt idx="1196">
                  <c:v>1.2088545646172753</c:v>
                </c:pt>
                <c:pt idx="1197">
                  <c:v>1.2088545646172753</c:v>
                </c:pt>
                <c:pt idx="1198">
                  <c:v>1.210570536690859</c:v>
                </c:pt>
                <c:pt idx="1199">
                  <c:v>1.2298617235383678</c:v>
                </c:pt>
                <c:pt idx="1200">
                  <c:v>1.2242627354585394</c:v>
                </c:pt>
                <c:pt idx="1201">
                  <c:v>1.2290422896741624</c:v>
                </c:pt>
                <c:pt idx="1202">
                  <c:v>1.2282635243481006</c:v>
                </c:pt>
                <c:pt idx="1203">
                  <c:v>1.2282635243481006</c:v>
                </c:pt>
                <c:pt idx="1204">
                  <c:v>1.2282635243481006</c:v>
                </c:pt>
                <c:pt idx="1205">
                  <c:v>1.2399675978713267</c:v>
                </c:pt>
                <c:pt idx="1206">
                  <c:v>1.2493537363175553</c:v>
                </c:pt>
                <c:pt idx="1207">
                  <c:v>1.2430981601233044</c:v>
                </c:pt>
                <c:pt idx="1208">
                  <c:v>1.233716826398882</c:v>
                </c:pt>
                <c:pt idx="1209">
                  <c:v>1.2220928887714921</c:v>
                </c:pt>
                <c:pt idx="1210">
                  <c:v>1.2220928887714921</c:v>
                </c:pt>
                <c:pt idx="1211">
                  <c:v>1.2220928887714921</c:v>
                </c:pt>
                <c:pt idx="1212">
                  <c:v>1.2244048179462323</c:v>
                </c:pt>
                <c:pt idx="1213">
                  <c:v>1.2063433538857229</c:v>
                </c:pt>
                <c:pt idx="1214">
                  <c:v>1.2103260678694423</c:v>
                </c:pt>
                <c:pt idx="1215">
                  <c:v>1.2275859441753114</c:v>
                </c:pt>
                <c:pt idx="1216">
                  <c:v>1.2239527737029812</c:v>
                </c:pt>
                <c:pt idx="1217">
                  <c:v>1.2239527737029812</c:v>
                </c:pt>
                <c:pt idx="1218">
                  <c:v>1.2239527737029812</c:v>
                </c:pt>
                <c:pt idx="1219">
                  <c:v>1.2207872056207028</c:v>
                </c:pt>
                <c:pt idx="1220">
                  <c:v>1.2198981604893786</c:v>
                </c:pt>
                <c:pt idx="1221">
                  <c:v>1.2099293923250996</c:v>
                </c:pt>
                <c:pt idx="1222">
                  <c:v>1.208821503555324</c:v>
                </c:pt>
                <c:pt idx="1223">
                  <c:v>1.2245578254561269</c:v>
                </c:pt>
                <c:pt idx="1224">
                  <c:v>1.2245578254561269</c:v>
                </c:pt>
                <c:pt idx="1225">
                  <c:v>1.2245578254561269</c:v>
                </c:pt>
                <c:pt idx="1226">
                  <c:v>1.2239034109063309</c:v>
                </c:pt>
                <c:pt idx="1227">
                  <c:v>1.2231082866465015</c:v>
                </c:pt>
                <c:pt idx="1228">
                  <c:v>1.2316323207229609</c:v>
                </c:pt>
                <c:pt idx="1229">
                  <c:v>1.2425985262545456</c:v>
                </c:pt>
                <c:pt idx="1230">
                  <c:v>1.2481364829276238</c:v>
                </c:pt>
                <c:pt idx="1231">
                  <c:v>1.2481364829276238</c:v>
                </c:pt>
                <c:pt idx="1232">
                  <c:v>1.2481364829276238</c:v>
                </c:pt>
                <c:pt idx="1233">
                  <c:v>1.2494565802438318</c:v>
                </c:pt>
                <c:pt idx="1234">
                  <c:v>1.2428544348897865</c:v>
                </c:pt>
                <c:pt idx="1235">
                  <c:v>1.247813651381513</c:v>
                </c:pt>
                <c:pt idx="1236">
                  <c:v>1.2465600193836217</c:v>
                </c:pt>
                <c:pt idx="1237">
                  <c:v>1.2469468566880768</c:v>
                </c:pt>
                <c:pt idx="1238">
                  <c:v>1.2469468566880768</c:v>
                </c:pt>
                <c:pt idx="1239">
                  <c:v>1.2469468566880768</c:v>
                </c:pt>
                <c:pt idx="1240">
                  <c:v>1.257825719241116</c:v>
                </c:pt>
                <c:pt idx="1241">
                  <c:v>1.249486323759774</c:v>
                </c:pt>
                <c:pt idx="1242">
                  <c:v>1.2544806032808713</c:v>
                </c:pt>
                <c:pt idx="1243">
                  <c:v>1.2491936361230895</c:v>
                </c:pt>
                <c:pt idx="1244">
                  <c:v>1.243653505885385</c:v>
                </c:pt>
                <c:pt idx="1245">
                  <c:v>1.243653505885385</c:v>
                </c:pt>
                <c:pt idx="1246">
                  <c:v>1.243653505885385</c:v>
                </c:pt>
                <c:pt idx="1247">
                  <c:v>1.243653505885385</c:v>
                </c:pt>
                <c:pt idx="1248">
                  <c:v>1.228985376600388</c:v>
                </c:pt>
                <c:pt idx="1249">
                  <c:v>1.2482570013662582</c:v>
                </c:pt>
                <c:pt idx="1250">
                  <c:v>1.2327467301866157</c:v>
                </c:pt>
                <c:pt idx="1251">
                  <c:v>1.23986732790316</c:v>
                </c:pt>
                <c:pt idx="1252">
                  <c:v>1.23986732790316</c:v>
                </c:pt>
                <c:pt idx="1253">
                  <c:v>1.23986732790316</c:v>
                </c:pt>
                <c:pt idx="1254">
                  <c:v>1.2467161728423184</c:v>
                </c:pt>
                <c:pt idx="1255">
                  <c:v>1.2494405073054096</c:v>
                </c:pt>
                <c:pt idx="1256">
                  <c:v>1.2627176696275588</c:v>
                </c:pt>
                <c:pt idx="1257">
                  <c:v>1.2690972534036606</c:v>
                </c:pt>
                <c:pt idx="1258">
                  <c:v>1.2740793495230356</c:v>
                </c:pt>
                <c:pt idx="1259">
                  <c:v>1.2740793495230356</c:v>
                </c:pt>
                <c:pt idx="1260">
                  <c:v>1.2740793495230356</c:v>
                </c:pt>
                <c:pt idx="1261">
                  <c:v>1.2738106282963124</c:v>
                </c:pt>
                <c:pt idx="1262">
                  <c:v>1.2772880457034308</c:v>
                </c:pt>
                <c:pt idx="1263">
                  <c:v>1.2718861084167188</c:v>
                </c:pt>
                <c:pt idx="1264">
                  <c:v>1.2683863833726441</c:v>
                </c:pt>
                <c:pt idx="1265">
                  <c:v>1.2669172252823102</c:v>
                </c:pt>
                <c:pt idx="1266">
                  <c:v>1.2669172252823102</c:v>
                </c:pt>
                <c:pt idx="1267">
                  <c:v>1.2669172252823102</c:v>
                </c:pt>
                <c:pt idx="1268">
                  <c:v>1.2589369827559693</c:v>
                </c:pt>
                <c:pt idx="1269">
                  <c:v>1.2514401867618261</c:v>
                </c:pt>
                <c:pt idx="1270">
                  <c:v>1.2437365589337466</c:v>
                </c:pt>
                <c:pt idx="1271">
                  <c:v>1.2374671977638381</c:v>
                </c:pt>
                <c:pt idx="1272">
                  <c:v>1.2460763440551479</c:v>
                </c:pt>
                <c:pt idx="1273">
                  <c:v>1.2460763440551479</c:v>
                </c:pt>
                <c:pt idx="1274">
                  <c:v>1.2460763440551479</c:v>
                </c:pt>
                <c:pt idx="1275">
                  <c:v>1.2328213749718167</c:v>
                </c:pt>
                <c:pt idx="1276">
                  <c:v>1.230893480347145</c:v>
                </c:pt>
                <c:pt idx="1277">
                  <c:v>1.2275468772111031</c:v>
                </c:pt>
                <c:pt idx="1278">
                  <c:v>1.2325505373795356</c:v>
                </c:pt>
                <c:pt idx="1279">
                  <c:v>1.2342208645959627</c:v>
                </c:pt>
                <c:pt idx="1280">
                  <c:v>1.2342208645959627</c:v>
                </c:pt>
                <c:pt idx="1281">
                  <c:v>1.2342208645959627</c:v>
                </c:pt>
                <c:pt idx="1282">
                  <c:v>1.232932627161254</c:v>
                </c:pt>
                <c:pt idx="1283">
                  <c:v>1.2309366656443301</c:v>
                </c:pt>
                <c:pt idx="1284">
                  <c:v>1.2309366656443301</c:v>
                </c:pt>
                <c:pt idx="1285">
                  <c:v>1.2415766076856574</c:v>
                </c:pt>
                <c:pt idx="1286">
                  <c:v>1.2492558687102915</c:v>
                </c:pt>
                <c:pt idx="1287">
                  <c:v>1.2492558687102915</c:v>
                </c:pt>
                <c:pt idx="1288">
                  <c:v>1.2492558687102915</c:v>
                </c:pt>
                <c:pt idx="1289">
                  <c:v>1.2590636786940688</c:v>
                </c:pt>
                <c:pt idx="1290">
                  <c:v>1.2738185789669194</c:v>
                </c:pt>
                <c:pt idx="1291">
                  <c:v>1.258707843285076</c:v>
                </c:pt>
                <c:pt idx="1292">
                  <c:v>1.2651612138603419</c:v>
                </c:pt>
                <c:pt idx="1293">
                  <c:v>1.268050968031327</c:v>
                </c:pt>
                <c:pt idx="1294">
                  <c:v>1.268050968031327</c:v>
                </c:pt>
                <c:pt idx="1295">
                  <c:v>1.268050968031327</c:v>
                </c:pt>
                <c:pt idx="1296">
                  <c:v>1.264576010184181</c:v>
                </c:pt>
                <c:pt idx="1297">
                  <c:v>1.2694240888846091</c:v>
                </c:pt>
                <c:pt idx="1298">
                  <c:v>1.2691130975458065</c:v>
                </c:pt>
                <c:pt idx="1299">
                  <c:v>1.2639799958839562</c:v>
                </c:pt>
                <c:pt idx="1300">
                  <c:v>1.2611083738178821</c:v>
                </c:pt>
                <c:pt idx="1301">
                  <c:v>1.2611083738178821</c:v>
                </c:pt>
                <c:pt idx="1302">
                  <c:v>1.2611083738178821</c:v>
                </c:pt>
                <c:pt idx="1303">
                  <c:v>1.2588227562149372</c:v>
                </c:pt>
                <c:pt idx="1304">
                  <c:v>1.2673994706340563</c:v>
                </c:pt>
                <c:pt idx="1305">
                  <c:v>1.2766395226577534</c:v>
                </c:pt>
                <c:pt idx="1306">
                  <c:v>1.2799733704013818</c:v>
                </c:pt>
                <c:pt idx="1307">
                  <c:v>1.2724431129518032</c:v>
                </c:pt>
                <c:pt idx="1308">
                  <c:v>1.2724431129518032</c:v>
                </c:pt>
                <c:pt idx="1309">
                  <c:v>1.2724431129518032</c:v>
                </c:pt>
                <c:pt idx="1310">
                  <c:v>1.271920999848881</c:v>
                </c:pt>
                <c:pt idx="1311">
                  <c:v>1.2771218824076376</c:v>
                </c:pt>
                <c:pt idx="1312">
                  <c:v>1.2634936893983022</c:v>
                </c:pt>
                <c:pt idx="1313">
                  <c:v>1.2607719860923903</c:v>
                </c:pt>
                <c:pt idx="1314">
                  <c:v>1.2701369036839758</c:v>
                </c:pt>
                <c:pt idx="1315">
                  <c:v>1.2701369036839758</c:v>
                </c:pt>
                <c:pt idx="1316">
                  <c:v>1.2701369036839758</c:v>
                </c:pt>
                <c:pt idx="1317">
                  <c:v>1.2694104183070896</c:v>
                </c:pt>
                <c:pt idx="1318">
                  <c:v>1.2723110403012066</c:v>
                </c:pt>
                <c:pt idx="1319">
                  <c:v>1.2690265553542281</c:v>
                </c:pt>
                <c:pt idx="1320">
                  <c:v>1.2671776526440106</c:v>
                </c:pt>
                <c:pt idx="1321">
                  <c:v>1.261459461704137</c:v>
                </c:pt>
                <c:pt idx="1322">
                  <c:v>1.261459461704137</c:v>
                </c:pt>
                <c:pt idx="1323">
                  <c:v>1.261459461704137</c:v>
                </c:pt>
                <c:pt idx="1324">
                  <c:v>1.2591783056285835</c:v>
                </c:pt>
                <c:pt idx="1325">
                  <c:v>1.2646584340427816</c:v>
                </c:pt>
                <c:pt idx="1326">
                  <c:v>1.2580135609841037</c:v>
                </c:pt>
                <c:pt idx="1327">
                  <c:v>1.27382956118819</c:v>
                </c:pt>
                <c:pt idx="1328">
                  <c:v>1.2810325255642665</c:v>
                </c:pt>
                <c:pt idx="1329">
                  <c:v>1.2810325255642665</c:v>
                </c:pt>
                <c:pt idx="1330">
                  <c:v>1.2810325255642665</c:v>
                </c:pt>
                <c:pt idx="1331">
                  <c:v>1.2839166742264776</c:v>
                </c:pt>
                <c:pt idx="1332">
                  <c:v>1.283113999689524</c:v>
                </c:pt>
                <c:pt idx="1333">
                  <c:v>1.2814796506875734</c:v>
                </c:pt>
                <c:pt idx="1334">
                  <c:v>1.2788566157758927</c:v>
                </c:pt>
                <c:pt idx="1335">
                  <c:v>1.2847924491737654</c:v>
                </c:pt>
                <c:pt idx="1336">
                  <c:v>1.2847924491737654</c:v>
                </c:pt>
                <c:pt idx="1337">
                  <c:v>1.2847924491737654</c:v>
                </c:pt>
                <c:pt idx="1338">
                  <c:v>1.2918341121749251</c:v>
                </c:pt>
                <c:pt idx="1339">
                  <c:v>1.2914219928819195</c:v>
                </c:pt>
                <c:pt idx="1340">
                  <c:v>1.2993726062904567</c:v>
                </c:pt>
                <c:pt idx="1341">
                  <c:v>1.2918722067549588</c:v>
                </c:pt>
                <c:pt idx="1342">
                  <c:v>1.2915420537280013</c:v>
                </c:pt>
                <c:pt idx="1343">
                  <c:v>1.2915420537280013</c:v>
                </c:pt>
                <c:pt idx="1344">
                  <c:v>1.2915420537280013</c:v>
                </c:pt>
                <c:pt idx="1345">
                  <c:v>1.2915420537280013</c:v>
                </c:pt>
                <c:pt idx="1346">
                  <c:v>1.2881492337441109</c:v>
                </c:pt>
                <c:pt idx="1347">
                  <c:v>1.2947063062316904</c:v>
                </c:pt>
                <c:pt idx="1348">
                  <c:v>1.2960688452571851</c:v>
                </c:pt>
                <c:pt idx="1349">
                  <c:v>1.2925408638729654</c:v>
                </c:pt>
                <c:pt idx="1350">
                  <c:v>1.2925408638729654</c:v>
                </c:pt>
                <c:pt idx="1351">
                  <c:v>1.2925408638729654</c:v>
                </c:pt>
                <c:pt idx="1352">
                  <c:v>1.2982398931246841</c:v>
                </c:pt>
                <c:pt idx="1353">
                  <c:v>1.3017933280946621</c:v>
                </c:pt>
                <c:pt idx="1354">
                  <c:v>1.3043923965963815</c:v>
                </c:pt>
                <c:pt idx="1355">
                  <c:v>1.3103172477729832</c:v>
                </c:pt>
                <c:pt idx="1356">
                  <c:v>1.3110095281065361</c:v>
                </c:pt>
                <c:pt idx="1357">
                  <c:v>1.3110095281065361</c:v>
                </c:pt>
                <c:pt idx="1358">
                  <c:v>1.3110095281065361</c:v>
                </c:pt>
                <c:pt idx="1359">
                  <c:v>1.3102545003941595</c:v>
                </c:pt>
                <c:pt idx="1360">
                  <c:v>1.3133988476217946</c:v>
                </c:pt>
                <c:pt idx="1361">
                  <c:v>1.3202798956368673</c:v>
                </c:pt>
                <c:pt idx="1362">
                  <c:v>1.3316174947242445</c:v>
                </c:pt>
                <c:pt idx="1363">
                  <c:v>1.3366530719732463</c:v>
                </c:pt>
                <c:pt idx="1364">
                  <c:v>1.3366530719732463</c:v>
                </c:pt>
                <c:pt idx="1365">
                  <c:v>1.3366530719732463</c:v>
                </c:pt>
                <c:pt idx="1366">
                  <c:v>1.324733758352924</c:v>
                </c:pt>
                <c:pt idx="1367">
                  <c:v>1.3202380259182718</c:v>
                </c:pt>
                <c:pt idx="1368">
                  <c:v>1.3166567350016325</c:v>
                </c:pt>
                <c:pt idx="1369">
                  <c:v>1.3155355760478218</c:v>
                </c:pt>
                <c:pt idx="1370">
                  <c:v>1.3108827177702984</c:v>
                </c:pt>
                <c:pt idx="1371">
                  <c:v>1.3108827177702984</c:v>
                </c:pt>
                <c:pt idx="1372">
                  <c:v>1.3108827177702984</c:v>
                </c:pt>
                <c:pt idx="1373">
                  <c:v>1.3218119155041628</c:v>
                </c:pt>
                <c:pt idx="1374">
                  <c:v>1.3214938314807896</c:v>
                </c:pt>
                <c:pt idx="1375">
                  <c:v>1.3178781067245404</c:v>
                </c:pt>
                <c:pt idx="1376">
                  <c:v>1.3101609227170798</c:v>
                </c:pt>
                <c:pt idx="1377">
                  <c:v>1.3062726443964763</c:v>
                </c:pt>
                <c:pt idx="1378">
                  <c:v>1.3062726443964763</c:v>
                </c:pt>
                <c:pt idx="1379">
                  <c:v>1.3062726443964763</c:v>
                </c:pt>
                <c:pt idx="1380">
                  <c:v>1.3084154359238303</c:v>
                </c:pt>
                <c:pt idx="1381">
                  <c:v>1.3036416016151191</c:v>
                </c:pt>
                <c:pt idx="1382">
                  <c:v>1.2733713394454735</c:v>
                </c:pt>
                <c:pt idx="1383">
                  <c:v>1.240916301631741</c:v>
                </c:pt>
                <c:pt idx="1384">
                  <c:v>1.2516442158413741</c:v>
                </c:pt>
                <c:pt idx="1385">
                  <c:v>1.2516442158413741</c:v>
                </c:pt>
                <c:pt idx="1386">
                  <c:v>1.2516442158413741</c:v>
                </c:pt>
                <c:pt idx="1387">
                  <c:v>1.246900983034642</c:v>
                </c:pt>
                <c:pt idx="1388">
                  <c:v>1.2677063436398814</c:v>
                </c:pt>
                <c:pt idx="1389">
                  <c:v>1.2638218404578401</c:v>
                </c:pt>
                <c:pt idx="1390">
                  <c:v>1.2511262210714278</c:v>
                </c:pt>
                <c:pt idx="1391">
                  <c:v>1.2529894807479944</c:v>
                </c:pt>
                <c:pt idx="1392">
                  <c:v>1.2529894807479944</c:v>
                </c:pt>
                <c:pt idx="1393">
                  <c:v>1.2529894807479944</c:v>
                </c:pt>
                <c:pt idx="1394">
                  <c:v>1.2497798693824937</c:v>
                </c:pt>
                <c:pt idx="1395">
                  <c:v>1.2416399842542403</c:v>
                </c:pt>
                <c:pt idx="1396">
                  <c:v>1.2217242979700853</c:v>
                </c:pt>
                <c:pt idx="1397">
                  <c:v>1.2310672511191285</c:v>
                </c:pt>
                <c:pt idx="1398">
                  <c:v>1.2133852456831575</c:v>
                </c:pt>
                <c:pt idx="1399">
                  <c:v>1.2133852456831575</c:v>
                </c:pt>
                <c:pt idx="1400">
                  <c:v>1.2133852456831575</c:v>
                </c:pt>
                <c:pt idx="1401">
                  <c:v>1.2131583941750299</c:v>
                </c:pt>
                <c:pt idx="1402">
                  <c:v>1.231251946913315</c:v>
                </c:pt>
                <c:pt idx="1403">
                  <c:v>1.2354825044635291</c:v>
                </c:pt>
                <c:pt idx="1404">
                  <c:v>1.2379704923730186</c:v>
                </c:pt>
                <c:pt idx="1405">
                  <c:v>1.2407286314859591</c:v>
                </c:pt>
                <c:pt idx="1406">
                  <c:v>1.2407286314859591</c:v>
                </c:pt>
                <c:pt idx="1407">
                  <c:v>1.2407286314859591</c:v>
                </c:pt>
                <c:pt idx="1408">
                  <c:v>1.2593487588545587</c:v>
                </c:pt>
                <c:pt idx="1409">
                  <c:v>1.2716867696608354</c:v>
                </c:pt>
                <c:pt idx="1410">
                  <c:v>1.2927434057767164</c:v>
                </c:pt>
                <c:pt idx="1411">
                  <c:v>1.290049558417466</c:v>
                </c:pt>
                <c:pt idx="1412">
                  <c:v>1.2837993589357126</c:v>
                </c:pt>
                <c:pt idx="1413">
                  <c:v>1.2837993589357126</c:v>
                </c:pt>
                <c:pt idx="1414">
                  <c:v>1.2837993589357126</c:v>
                </c:pt>
                <c:pt idx="1415">
                  <c:v>1.267995713730556</c:v>
                </c:pt>
                <c:pt idx="1416">
                  <c:v>1.2623645797738827</c:v>
                </c:pt>
                <c:pt idx="1417">
                  <c:v>1.2539155336770382</c:v>
                </c:pt>
                <c:pt idx="1418">
                  <c:v>1.2653407045392375</c:v>
                </c:pt>
                <c:pt idx="1419">
                  <c:v>1.275325774438216</c:v>
                </c:pt>
                <c:pt idx="1420">
                  <c:v>1.275325774438216</c:v>
                </c:pt>
                <c:pt idx="1421">
                  <c:v>1.275325774438216</c:v>
                </c:pt>
                <c:pt idx="1422">
                  <c:v>1.2653225152352574</c:v>
                </c:pt>
                <c:pt idx="1423">
                  <c:v>1.2363451236249194</c:v>
                </c:pt>
                <c:pt idx="1424">
                  <c:v>1.23763845177678</c:v>
                </c:pt>
                <c:pt idx="1425">
                  <c:v>1.23763845177678</c:v>
                </c:pt>
                <c:pt idx="1426">
                  <c:v>1.2265357692662762</c:v>
                </c:pt>
                <c:pt idx="1427">
                  <c:v>1.2265357692662762</c:v>
                </c:pt>
                <c:pt idx="1428">
                  <c:v>1.2265357692662762</c:v>
                </c:pt>
                <c:pt idx="1429">
                  <c:v>1.2403486008707296</c:v>
                </c:pt>
                <c:pt idx="1430">
                  <c:v>1.2426888435846835</c:v>
                </c:pt>
                <c:pt idx="1431">
                  <c:v>1.2691545096718473</c:v>
                </c:pt>
                <c:pt idx="1432">
                  <c:v>1.2664636366641908</c:v>
                </c:pt>
                <c:pt idx="1433">
                  <c:v>1.2822233529842637</c:v>
                </c:pt>
                <c:pt idx="1434">
                  <c:v>1.2822233529842637</c:v>
                </c:pt>
                <c:pt idx="1435">
                  <c:v>1.2822233529842637</c:v>
                </c:pt>
                <c:pt idx="1436">
                  <c:v>1.2903275458933865</c:v>
                </c:pt>
                <c:pt idx="1437">
                  <c:v>1.2605247145165857</c:v>
                </c:pt>
                <c:pt idx="1438">
                  <c:v>1.2605247145165857</c:v>
                </c:pt>
                <c:pt idx="1439">
                  <c:v>1.252035800668565</c:v>
                </c:pt>
                <c:pt idx="1440">
                  <c:v>1.2290960567991329</c:v>
                </c:pt>
                <c:pt idx="1441">
                  <c:v>1.2290960567991329</c:v>
                </c:pt>
                <c:pt idx="1442">
                  <c:v>1.2290960567991329</c:v>
                </c:pt>
                <c:pt idx="1443">
                  <c:v>1.2337676191722584</c:v>
                </c:pt>
                <c:pt idx="1444">
                  <c:v>1.2319620161573639</c:v>
                </c:pt>
                <c:pt idx="1445">
                  <c:v>1.2390091702691588</c:v>
                </c:pt>
                <c:pt idx="1446">
                  <c:v>1.2424592465212381</c:v>
                </c:pt>
                <c:pt idx="1447">
                  <c:v>1.2195551948709362</c:v>
                </c:pt>
                <c:pt idx="1448">
                  <c:v>1.2195551948709362</c:v>
                </c:pt>
                <c:pt idx="1449">
                  <c:v>1.2195551948709362</c:v>
                </c:pt>
                <c:pt idx="1450">
                  <c:v>1.1998459972263027</c:v>
                </c:pt>
                <c:pt idx="1451">
                  <c:v>1.196495790548906</c:v>
                </c:pt>
                <c:pt idx="1452">
                  <c:v>1.1859653275258735</c:v>
                </c:pt>
                <c:pt idx="1453">
                  <c:v>1.1724093769408357</c:v>
                </c:pt>
                <c:pt idx="1454">
                  <c:v>1.1628990593155488</c:v>
                </c:pt>
                <c:pt idx="1455">
                  <c:v>1.1628990593155488</c:v>
                </c:pt>
                <c:pt idx="1456">
                  <c:v>1.1628990593155488</c:v>
                </c:pt>
                <c:pt idx="1457">
                  <c:v>1.1310126374479328</c:v>
                </c:pt>
                <c:pt idx="1458">
                  <c:v>1.1310126374479328</c:v>
                </c:pt>
                <c:pt idx="1459">
                  <c:v>1.1776033956112981</c:v>
                </c:pt>
                <c:pt idx="1460">
                  <c:v>1.195471183623769</c:v>
                </c:pt>
                <c:pt idx="1461">
                  <c:v>1.1940718655968305</c:v>
                </c:pt>
                <c:pt idx="1462">
                  <c:v>1.1940718655968305</c:v>
                </c:pt>
                <c:pt idx="1463">
                  <c:v>1.1940718655968305</c:v>
                </c:pt>
                <c:pt idx="1464">
                  <c:v>1.2026496095991936</c:v>
                </c:pt>
                <c:pt idx="1465">
                  <c:v>1.2026496095991936</c:v>
                </c:pt>
                <c:pt idx="1466">
                  <c:v>1.1988420963641866</c:v>
                </c:pt>
                <c:pt idx="1467">
                  <c:v>1.1747316591470862</c:v>
                </c:pt>
                <c:pt idx="1468">
                  <c:v>1.2097101482931627</c:v>
                </c:pt>
                <c:pt idx="1469">
                  <c:v>1.2097101482931627</c:v>
                </c:pt>
                <c:pt idx="1470">
                  <c:v>1.2097101482931627</c:v>
                </c:pt>
                <c:pt idx="1471">
                  <c:v>1.2137371343563805</c:v>
                </c:pt>
                <c:pt idx="1472">
                  <c:v>1.2211328023963204</c:v>
                </c:pt>
                <c:pt idx="1473">
                  <c:v>1.216610586792666</c:v>
                </c:pt>
                <c:pt idx="1474">
                  <c:v>1.2251508082056868</c:v>
                </c:pt>
                <c:pt idx="1475">
                  <c:v>1.224003852471703</c:v>
                </c:pt>
                <c:pt idx="1476">
                  <c:v>1.224003852471703</c:v>
                </c:pt>
                <c:pt idx="1477">
                  <c:v>1.224003852471703</c:v>
                </c:pt>
                <c:pt idx="1478">
                  <c:v>1.2157260031887334</c:v>
                </c:pt>
                <c:pt idx="1479">
                  <c:v>1.2223224286358672</c:v>
                </c:pt>
                <c:pt idx="1480">
                  <c:v>1.2211126111249211</c:v>
                </c:pt>
                <c:pt idx="1481">
                  <c:v>1.2275229108011401</c:v>
                </c:pt>
                <c:pt idx="1482">
                  <c:v>1.2459792772348501</c:v>
                </c:pt>
                <c:pt idx="1483">
                  <c:v>1.2459792772348501</c:v>
                </c:pt>
                <c:pt idx="1484">
                  <c:v>1.2459792772348501</c:v>
                </c:pt>
                <c:pt idx="1485">
                  <c:v>1.2459792772348501</c:v>
                </c:pt>
                <c:pt idx="1486">
                  <c:v>1.2340308492883458</c:v>
                </c:pt>
                <c:pt idx="1487">
                  <c:v>1.2432141598354769</c:v>
                </c:pt>
                <c:pt idx="1488">
                  <c:v>1.2420422653073568</c:v>
                </c:pt>
                <c:pt idx="1489">
                  <c:v>1.2454029394144024</c:v>
                </c:pt>
                <c:pt idx="1490">
                  <c:v>1.2454029394144024</c:v>
                </c:pt>
                <c:pt idx="1491">
                  <c:v>1.2454029394144024</c:v>
                </c:pt>
                <c:pt idx="1492">
                  <c:v>1.2323352972824375</c:v>
                </c:pt>
                <c:pt idx="1493">
                  <c:v>1.2351293574107853</c:v>
                </c:pt>
                <c:pt idx="1494">
                  <c:v>1.2491318039293697</c:v>
                </c:pt>
                <c:pt idx="1495">
                  <c:v>1.258710188446909</c:v>
                </c:pt>
                <c:pt idx="1496">
                  <c:v>1.2642896144450986</c:v>
                </c:pt>
                <c:pt idx="1497">
                  <c:v>1.2642896144450986</c:v>
                </c:pt>
                <c:pt idx="1498">
                  <c:v>1.2642896144450986</c:v>
                </c:pt>
                <c:pt idx="1499">
                  <c:v>1.2674476322502537</c:v>
                </c:pt>
                <c:pt idx="1500">
                  <c:v>1.272624948792533</c:v>
                </c:pt>
                <c:pt idx="1501">
                  <c:v>1.2669267775268516</c:v>
                </c:pt>
                <c:pt idx="1502">
                  <c:v>1.2607108402875005</c:v>
                </c:pt>
                <c:pt idx="1503">
                  <c:v>1.2596221704049497</c:v>
                </c:pt>
                <c:pt idx="1504">
                  <c:v>1.2596221704049497</c:v>
                </c:pt>
                <c:pt idx="1505">
                  <c:v>1.2596221704049497</c:v>
                </c:pt>
                <c:pt idx="1506">
                  <c:v>1.2611965175833939</c:v>
                </c:pt>
                <c:pt idx="1507">
                  <c:v>1.2789812525475033</c:v>
                </c:pt>
                <c:pt idx="1508">
                  <c:v>1.2869771676187831</c:v>
                </c:pt>
                <c:pt idx="1509">
                  <c:v>1.2786699180142864</c:v>
                </c:pt>
                <c:pt idx="1510">
                  <c:v>1.297750383491159</c:v>
                </c:pt>
                <c:pt idx="1511">
                  <c:v>1.297750383491159</c:v>
                </c:pt>
                <c:pt idx="1512">
                  <c:v>1.297750383491159</c:v>
                </c:pt>
                <c:pt idx="1513">
                  <c:v>1.297750383491159</c:v>
                </c:pt>
                <c:pt idx="1514">
                  <c:v>1.30049159167964</c:v>
                </c:pt>
                <c:pt idx="1515">
                  <c:v>1.3064053462368326</c:v>
                </c:pt>
                <c:pt idx="1516">
                  <c:v>1.3062607469900989</c:v>
                </c:pt>
                <c:pt idx="1517">
                  <c:v>1.3155037161663212</c:v>
                </c:pt>
                <c:pt idx="1518">
                  <c:v>1.3155037161663212</c:v>
                </c:pt>
                <c:pt idx="1519">
                  <c:v>1.3155037161663212</c:v>
                </c:pt>
                <c:pt idx="1520">
                  <c:v>1.3168353676944917</c:v>
                </c:pt>
                <c:pt idx="1521">
                  <c:v>1.3146136414517531</c:v>
                </c:pt>
                <c:pt idx="1522">
                  <c:v>1.3151225415697088</c:v>
                </c:pt>
                <c:pt idx="1523">
                  <c:v>1.3112925491005378</c:v>
                </c:pt>
                <c:pt idx="1524">
                  <c:v>1.3133013804080138</c:v>
                </c:pt>
                <c:pt idx="1525">
                  <c:v>1.3133013804080138</c:v>
                </c:pt>
                <c:pt idx="1526">
                  <c:v>1.3133013804080138</c:v>
                </c:pt>
                <c:pt idx="1527">
                  <c:v>1.3093515558890381</c:v>
                </c:pt>
                <c:pt idx="1528">
                  <c:v>1.3088908745863497</c:v>
                </c:pt>
                <c:pt idx="1529">
                  <c:v>1.307393917748424</c:v>
                </c:pt>
                <c:pt idx="1530">
                  <c:v>1.2979232390780371</c:v>
                </c:pt>
                <c:pt idx="1531">
                  <c:v>1.2945797246917279</c:v>
                </c:pt>
                <c:pt idx="1532">
                  <c:v>1.2945797246917279</c:v>
                </c:pt>
                <c:pt idx="1533">
                  <c:v>1.2945797246917279</c:v>
                </c:pt>
                <c:pt idx="1534">
                  <c:v>1.3084919682783109</c:v>
                </c:pt>
                <c:pt idx="1535">
                  <c:v>1.3121309730556914</c:v>
                </c:pt>
                <c:pt idx="1536">
                  <c:v>1.3197083625382242</c:v>
                </c:pt>
                <c:pt idx="1537">
                  <c:v>1.3199956162633417</c:v>
                </c:pt>
                <c:pt idx="1538">
                  <c:v>1.325947922993121</c:v>
                </c:pt>
                <c:pt idx="1539">
                  <c:v>1.325947922993121</c:v>
                </c:pt>
                <c:pt idx="1540">
                  <c:v>1.325947922993121</c:v>
                </c:pt>
                <c:pt idx="1541">
                  <c:v>1.3303308016644007</c:v>
                </c:pt>
                <c:pt idx="1542">
                  <c:v>1.331574881417749</c:v>
                </c:pt>
                <c:pt idx="1543">
                  <c:v>1.3293969696619561</c:v>
                </c:pt>
                <c:pt idx="1544">
                  <c:v>1.3421223325643101</c:v>
                </c:pt>
                <c:pt idx="1545">
                  <c:v>1.3272701366748867</c:v>
                </c:pt>
                <c:pt idx="1546">
                  <c:v>1.3272701366748867</c:v>
                </c:pt>
                <c:pt idx="1547">
                  <c:v>1.3272701366748867</c:v>
                </c:pt>
                <c:pt idx="1548">
                  <c:v>1.3271855392516587</c:v>
                </c:pt>
                <c:pt idx="1549">
                  <c:v>1.3383513123354014</c:v>
                </c:pt>
                <c:pt idx="1550">
                  <c:v>1.3359797817306389</c:v>
                </c:pt>
                <c:pt idx="1551">
                  <c:v>1.3457548166478108</c:v>
                </c:pt>
                <c:pt idx="1552">
                  <c:v>1.3560947495716065</c:v>
                </c:pt>
                <c:pt idx="1553">
                  <c:v>1.3560947495716065</c:v>
                </c:pt>
                <c:pt idx="1554">
                  <c:v>1.3560947495716065</c:v>
                </c:pt>
                <c:pt idx="1555">
                  <c:v>1.3631381857439089</c:v>
                </c:pt>
                <c:pt idx="1556">
                  <c:v>1.3618918180277957</c:v>
                </c:pt>
                <c:pt idx="1557">
                  <c:v>1.3636416519502983</c:v>
                </c:pt>
                <c:pt idx="1558">
                  <c:v>1.3655295644256558</c:v>
                </c:pt>
                <c:pt idx="1559">
                  <c:v>1.3732043067238298</c:v>
                </c:pt>
                <c:pt idx="1560">
                  <c:v>1.3732043067238298</c:v>
                </c:pt>
                <c:pt idx="1561">
                  <c:v>1.3732043067238298</c:v>
                </c:pt>
                <c:pt idx="1562">
                  <c:v>1.3746086010697816</c:v>
                </c:pt>
                <c:pt idx="1563">
                  <c:v>1.3656597495069718</c:v>
                </c:pt>
                <c:pt idx="1564">
                  <c:v>1.3659724568178477</c:v>
                </c:pt>
                <c:pt idx="1565">
                  <c:v>1.3688958440414745</c:v>
                </c:pt>
                <c:pt idx="1566">
                  <c:v>1.3729666445916384</c:v>
                </c:pt>
                <c:pt idx="1567">
                  <c:v>1.3729666445916384</c:v>
                </c:pt>
                <c:pt idx="1568">
                  <c:v>1.3729666445916384</c:v>
                </c:pt>
                <c:pt idx="1569">
                  <c:v>1.3766889884127262</c:v>
                </c:pt>
                <c:pt idx="1570">
                  <c:v>1.3813989885603</c:v>
                </c:pt>
                <c:pt idx="1571">
                  <c:v>1.3782832980662936</c:v>
                </c:pt>
                <c:pt idx="1572">
                  <c:v>1.3804012651976489</c:v>
                </c:pt>
                <c:pt idx="1573">
                  <c:v>1.3804012651976489</c:v>
                </c:pt>
                <c:pt idx="1574">
                  <c:v>1.3804012651976489</c:v>
                </c:pt>
                <c:pt idx="1575">
                  <c:v>1.3804012651976489</c:v>
                </c:pt>
                <c:pt idx="1576">
                  <c:v>1.3771463521694056</c:v>
                </c:pt>
                <c:pt idx="1577">
                  <c:v>1.3829022944948977</c:v>
                </c:pt>
                <c:pt idx="1578">
                  <c:v>1.3801564531818173</c:v>
                </c:pt>
                <c:pt idx="1579">
                  <c:v>1.3784772029106078</c:v>
                </c:pt>
                <c:pt idx="1580">
                  <c:v>1.3811719654549641</c:v>
                </c:pt>
                <c:pt idx="1581">
                  <c:v>1.3811719654549641</c:v>
                </c:pt>
                <c:pt idx="1582">
                  <c:v>1.3811719654549641</c:v>
                </c:pt>
                <c:pt idx="1583">
                  <c:v>1.3803211293018123</c:v>
                </c:pt>
                <c:pt idx="1584">
                  <c:v>1.3921114590212702</c:v>
                </c:pt>
                <c:pt idx="1585">
                  <c:v>1.3740963262067476</c:v>
                </c:pt>
                <c:pt idx="1586">
                  <c:v>1.3744829347149261</c:v>
                </c:pt>
                <c:pt idx="1587">
                  <c:v>1.3845688465727624</c:v>
                </c:pt>
                <c:pt idx="1588">
                  <c:v>1.3845688465727624</c:v>
                </c:pt>
                <c:pt idx="1589">
                  <c:v>1.3845688465727624</c:v>
                </c:pt>
                <c:pt idx="1590">
                  <c:v>1.3812836752369544</c:v>
                </c:pt>
                <c:pt idx="1591">
                  <c:v>1.3597055552079111</c:v>
                </c:pt>
                <c:pt idx="1592">
                  <c:v>1.3618026446790383</c:v>
                </c:pt>
                <c:pt idx="1593">
                  <c:v>1.3571705496636053</c:v>
                </c:pt>
                <c:pt idx="1594">
                  <c:v>1.372172950308536</c:v>
                </c:pt>
                <c:pt idx="1595">
                  <c:v>1.372172950308536</c:v>
                </c:pt>
                <c:pt idx="1596">
                  <c:v>1.372172950308536</c:v>
                </c:pt>
                <c:pt idx="1597">
                  <c:v>1.3504014974258689</c:v>
                </c:pt>
                <c:pt idx="1598">
                  <c:v>1.3579962182263445</c:v>
                </c:pt>
                <c:pt idx="1599">
                  <c:v>1.3623897359244803</c:v>
                </c:pt>
                <c:pt idx="1600">
                  <c:v>1.3777512323253434</c:v>
                </c:pt>
                <c:pt idx="1601">
                  <c:v>1.3733625765480832</c:v>
                </c:pt>
                <c:pt idx="1602">
                  <c:v>1.3733625765480832</c:v>
                </c:pt>
                <c:pt idx="1603">
                  <c:v>1.3733625765480832</c:v>
                </c:pt>
                <c:pt idx="1604">
                  <c:v>1.369265235629848</c:v>
                </c:pt>
                <c:pt idx="1605">
                  <c:v>1.3785130667269461</c:v>
                </c:pt>
                <c:pt idx="1606">
                  <c:v>1.377570426067857</c:v>
                </c:pt>
                <c:pt idx="1607">
                  <c:v>1.3643617882305126</c:v>
                </c:pt>
                <c:pt idx="1608">
                  <c:v>1.3680253314085449</c:v>
                </c:pt>
                <c:pt idx="1609">
                  <c:v>1.3680253314085449</c:v>
                </c:pt>
                <c:pt idx="1610">
                  <c:v>1.3680253314085449</c:v>
                </c:pt>
                <c:pt idx="1611">
                  <c:v>1.3680253314085449</c:v>
                </c:pt>
                <c:pt idx="1612">
                  <c:v>1.3525824979313943</c:v>
                </c:pt>
                <c:pt idx="1613">
                  <c:v>1.3462917443096352</c:v>
                </c:pt>
                <c:pt idx="1614">
                  <c:v>1.3514970883957833</c:v>
                </c:pt>
                <c:pt idx="1615">
                  <c:v>1.3389322832804478</c:v>
                </c:pt>
                <c:pt idx="1616">
                  <c:v>1.3389322832804478</c:v>
                </c:pt>
                <c:pt idx="1617">
                  <c:v>1.3389322832804478</c:v>
                </c:pt>
                <c:pt idx="1618">
                  <c:v>1.3506896091370235</c:v>
                </c:pt>
                <c:pt idx="1619">
                  <c:v>1.3700811231517676</c:v>
                </c:pt>
                <c:pt idx="1620">
                  <c:v>1.3839354812804017</c:v>
                </c:pt>
                <c:pt idx="1621">
                  <c:v>1.3982494339294105</c:v>
                </c:pt>
                <c:pt idx="1622">
                  <c:v>1.4116446551302224</c:v>
                </c:pt>
                <c:pt idx="1623">
                  <c:v>1.4116446551302224</c:v>
                </c:pt>
                <c:pt idx="1624">
                  <c:v>1.4116446551302224</c:v>
                </c:pt>
                <c:pt idx="1625">
                  <c:v>1.4130422571850878</c:v>
                </c:pt>
                <c:pt idx="1626">
                  <c:v>1.411185117808917</c:v>
                </c:pt>
                <c:pt idx="1627">
                  <c:v>1.4151967745216107</c:v>
                </c:pt>
                <c:pt idx="1628">
                  <c:v>1.4179566868056943</c:v>
                </c:pt>
                <c:pt idx="1629">
                  <c:v>1.4194980873203256</c:v>
                </c:pt>
                <c:pt idx="1630">
                  <c:v>1.4194980873203256</c:v>
                </c:pt>
                <c:pt idx="1631">
                  <c:v>1.4194980873203256</c:v>
                </c:pt>
                <c:pt idx="1632">
                  <c:v>1.4148658207076856</c:v>
                </c:pt>
                <c:pt idx="1633">
                  <c:v>1.4224552219947328</c:v>
                </c:pt>
                <c:pt idx="1634">
                  <c:v>1.4254430725692575</c:v>
                </c:pt>
                <c:pt idx="1635">
                  <c:v>1.4383160662690091</c:v>
                </c:pt>
                <c:pt idx="1636">
                  <c:v>1.4377193655799549</c:v>
                </c:pt>
                <c:pt idx="1637">
                  <c:v>1.4377193655799549</c:v>
                </c:pt>
                <c:pt idx="1638">
                  <c:v>1.4377193655799549</c:v>
                </c:pt>
                <c:pt idx="1639">
                  <c:v>1.4390668612502708</c:v>
                </c:pt>
                <c:pt idx="1640">
                  <c:v>1.4281758152955093</c:v>
                </c:pt>
                <c:pt idx="1641">
                  <c:v>1.4197191045234028</c:v>
                </c:pt>
                <c:pt idx="1642">
                  <c:v>1.4207715673952015</c:v>
                </c:pt>
                <c:pt idx="1643">
                  <c:v>1.4283992348594896</c:v>
                </c:pt>
                <c:pt idx="1644">
                  <c:v>1.4283992348594896</c:v>
                </c:pt>
                <c:pt idx="1645">
                  <c:v>1.4283992348594896</c:v>
                </c:pt>
                <c:pt idx="1646">
                  <c:v>1.4378148880253843</c:v>
                </c:pt>
                <c:pt idx="1647">
                  <c:v>1.441747209629209</c:v>
                </c:pt>
                <c:pt idx="1648">
                  <c:v>1.4549706620254554</c:v>
                </c:pt>
                <c:pt idx="1649">
                  <c:v>1.4549706620254554</c:v>
                </c:pt>
                <c:pt idx="1650">
                  <c:v>1.4497782449289283</c:v>
                </c:pt>
                <c:pt idx="1651">
                  <c:v>1.4497782449289283</c:v>
                </c:pt>
                <c:pt idx="1652">
                  <c:v>1.4497782449289283</c:v>
                </c:pt>
                <c:pt idx="1653">
                  <c:v>1.4451859032665335</c:v>
                </c:pt>
                <c:pt idx="1654">
                  <c:v>1.4397022857091191</c:v>
                </c:pt>
                <c:pt idx="1655">
                  <c:v>1.4450554893889413</c:v>
                </c:pt>
                <c:pt idx="1656">
                  <c:v>1.4514592111722115</c:v>
                </c:pt>
                <c:pt idx="1657">
                  <c:v>1.4556491573833503</c:v>
                </c:pt>
                <c:pt idx="1658">
                  <c:v>1.4556491573833503</c:v>
                </c:pt>
                <c:pt idx="1659">
                  <c:v>1.4556491573833503</c:v>
                </c:pt>
                <c:pt idx="1660">
                  <c:v>1.4592835862352016</c:v>
                </c:pt>
                <c:pt idx="1661">
                  <c:v>1.4534195948681425</c:v>
                </c:pt>
                <c:pt idx="1662">
                  <c:v>1.4478072794052093</c:v>
                </c:pt>
                <c:pt idx="1663">
                  <c:v>1.4543785372619307</c:v>
                </c:pt>
                <c:pt idx="1664">
                  <c:v>1.4459131894303876</c:v>
                </c:pt>
                <c:pt idx="1665">
                  <c:v>1.4459131894303876</c:v>
                </c:pt>
                <c:pt idx="1666">
                  <c:v>1.4459131894303876</c:v>
                </c:pt>
                <c:pt idx="1667">
                  <c:v>1.4459903509746295</c:v>
                </c:pt>
                <c:pt idx="1668">
                  <c:v>1.4537329885678485</c:v>
                </c:pt>
                <c:pt idx="1669">
                  <c:v>1.4463461291845525</c:v>
                </c:pt>
                <c:pt idx="1670">
                  <c:v>1.4460351378457503</c:v>
                </c:pt>
                <c:pt idx="1671">
                  <c:v>1.4552679255876688</c:v>
                </c:pt>
                <c:pt idx="1672">
                  <c:v>1.4552679255876688</c:v>
                </c:pt>
                <c:pt idx="1673">
                  <c:v>1.4552679255876688</c:v>
                </c:pt>
                <c:pt idx="1674">
                  <c:v>1.4566315513954777</c:v>
                </c:pt>
                <c:pt idx="1675">
                  <c:v>1.450289490208718</c:v>
                </c:pt>
                <c:pt idx="1676">
                  <c:v>1.4360432612575467</c:v>
                </c:pt>
                <c:pt idx="1677">
                  <c:v>1.4301685164654931</c:v>
                </c:pt>
                <c:pt idx="1678">
                  <c:v>1.423856656387229</c:v>
                </c:pt>
                <c:pt idx="1679">
                  <c:v>1.423856656387229</c:v>
                </c:pt>
                <c:pt idx="1680">
                  <c:v>1.423856656387229</c:v>
                </c:pt>
                <c:pt idx="1681">
                  <c:v>1.39500601791406</c:v>
                </c:pt>
                <c:pt idx="1682">
                  <c:v>1.4080981984466769</c:v>
                </c:pt>
                <c:pt idx="1683">
                  <c:v>1.4160146640109494</c:v>
                </c:pt>
                <c:pt idx="1684">
                  <c:v>1.4415615414508474</c:v>
                </c:pt>
                <c:pt idx="1685">
                  <c:v>1.4345392117350506</c:v>
                </c:pt>
                <c:pt idx="1686">
                  <c:v>1.4345392117350506</c:v>
                </c:pt>
                <c:pt idx="1687">
                  <c:v>1.4345392117350506</c:v>
                </c:pt>
                <c:pt idx="1688">
                  <c:v>1.4186566318145089</c:v>
                </c:pt>
                <c:pt idx="1689">
                  <c:v>1.4362953375551559</c:v>
                </c:pt>
                <c:pt idx="1690">
                  <c:v>1.3973133711632701</c:v>
                </c:pt>
                <c:pt idx="1691">
                  <c:v>1.4112684568526239</c:v>
                </c:pt>
                <c:pt idx="1692">
                  <c:v>1.4242941148678545</c:v>
                </c:pt>
                <c:pt idx="1693">
                  <c:v>1.4242941148678545</c:v>
                </c:pt>
                <c:pt idx="1694">
                  <c:v>1.4242941148678545</c:v>
                </c:pt>
                <c:pt idx="1695">
                  <c:v>1.4365176131377544</c:v>
                </c:pt>
                <c:pt idx="1696">
                  <c:v>1.4280544388708374</c:v>
                </c:pt>
                <c:pt idx="1697">
                  <c:v>1.4550904368761917</c:v>
                </c:pt>
                <c:pt idx="1698">
                  <c:v>1.4532067571319498</c:v>
                </c:pt>
                <c:pt idx="1699">
                  <c:v>1.4221550984790636</c:v>
                </c:pt>
                <c:pt idx="1700">
                  <c:v>1.4221550984790636</c:v>
                </c:pt>
                <c:pt idx="1701">
                  <c:v>1.4221550984790636</c:v>
                </c:pt>
                <c:pt idx="1702">
                  <c:v>1.4339445130134154</c:v>
                </c:pt>
                <c:pt idx="1703">
                  <c:v>1.4369329355786313</c:v>
                </c:pt>
                <c:pt idx="1704">
                  <c:v>1.4454176738946061</c:v>
                </c:pt>
                <c:pt idx="1705">
                  <c:v>1.4582001786670102</c:v>
                </c:pt>
                <c:pt idx="1706">
                  <c:v>1.4575085847222866</c:v>
                </c:pt>
                <c:pt idx="1707">
                  <c:v>1.4575085847222866</c:v>
                </c:pt>
                <c:pt idx="1708">
                  <c:v>1.4575085847222866</c:v>
                </c:pt>
                <c:pt idx="1709">
                  <c:v>1.4575085847222866</c:v>
                </c:pt>
                <c:pt idx="1710">
                  <c:v>1.4537071917876758</c:v>
                </c:pt>
                <c:pt idx="1711">
                  <c:v>1.4658279605294371</c:v>
                </c:pt>
                <c:pt idx="1712">
                  <c:v>1.4746217454158643</c:v>
                </c:pt>
                <c:pt idx="1713">
                  <c:v>1.4808566727461632</c:v>
                </c:pt>
                <c:pt idx="1714">
                  <c:v>1.4808566727461632</c:v>
                </c:pt>
                <c:pt idx="1715">
                  <c:v>1.4808566727461632</c:v>
                </c:pt>
                <c:pt idx="1716">
                  <c:v>1.4660229521560655</c:v>
                </c:pt>
                <c:pt idx="1717">
                  <c:v>1.4588602559246489</c:v>
                </c:pt>
                <c:pt idx="1718">
                  <c:v>1.4626068521510434</c:v>
                </c:pt>
                <c:pt idx="1719">
                  <c:v>1.4702824524352542</c:v>
                </c:pt>
                <c:pt idx="1720">
                  <c:v>1.4675284316552899</c:v>
                </c:pt>
                <c:pt idx="1721">
                  <c:v>1.4675284316552899</c:v>
                </c:pt>
                <c:pt idx="1722">
                  <c:v>1.4675284316552899</c:v>
                </c:pt>
                <c:pt idx="1723">
                  <c:v>1.4545261680593284</c:v>
                </c:pt>
                <c:pt idx="1724">
                  <c:v>1.4687744561769887</c:v>
                </c:pt>
                <c:pt idx="1725">
                  <c:v>1.4677843974895997</c:v>
                </c:pt>
                <c:pt idx="1726">
                  <c:v>1.4706136922445248</c:v>
                </c:pt>
                <c:pt idx="1727">
                  <c:v>1.4647701781442111</c:v>
                </c:pt>
                <c:pt idx="1728">
                  <c:v>1.4647701781442111</c:v>
                </c:pt>
                <c:pt idx="1729">
                  <c:v>1.4647701781442111</c:v>
                </c:pt>
                <c:pt idx="1730">
                  <c:v>1.4683973999133531</c:v>
                </c:pt>
                <c:pt idx="1731">
                  <c:v>1.4651913920892066</c:v>
                </c:pt>
                <c:pt idx="1732">
                  <c:v>1.4685825533000925</c:v>
                </c:pt>
                <c:pt idx="1733">
                  <c:v>1.4717857011707829</c:v>
                </c:pt>
                <c:pt idx="1734">
                  <c:v>1.4622385473449828</c:v>
                </c:pt>
                <c:pt idx="1735">
                  <c:v>1.4622385473449828</c:v>
                </c:pt>
                <c:pt idx="1736">
                  <c:v>1.4622385473449828</c:v>
                </c:pt>
                <c:pt idx="1737">
                  <c:v>1.4685102536767249</c:v>
                </c:pt>
                <c:pt idx="1738">
                  <c:v>1.4476606209919869</c:v>
                </c:pt>
                <c:pt idx="1739">
                  <c:v>1.4200210584092843</c:v>
                </c:pt>
                <c:pt idx="1740">
                  <c:v>1.4307345584534992</c:v>
                </c:pt>
                <c:pt idx="1741">
                  <c:v>1.4517560743409408</c:v>
                </c:pt>
                <c:pt idx="1742">
                  <c:v>1.4517560743409408</c:v>
                </c:pt>
                <c:pt idx="1743">
                  <c:v>1.4517560743409408</c:v>
                </c:pt>
                <c:pt idx="1744">
                  <c:v>1.4466520298062033</c:v>
                </c:pt>
                <c:pt idx="1745">
                  <c:v>1.4256285119513425</c:v>
                </c:pt>
                <c:pt idx="1746">
                  <c:v>1.4411578876200708</c:v>
                </c:pt>
                <c:pt idx="1747">
                  <c:v>1.4519653657348492</c:v>
                </c:pt>
                <c:pt idx="1748">
                  <c:v>1.4633319075512006</c:v>
                </c:pt>
                <c:pt idx="1749">
                  <c:v>1.4633319075512006</c:v>
                </c:pt>
                <c:pt idx="1750">
                  <c:v>1.4633319075512006</c:v>
                </c:pt>
                <c:pt idx="1751">
                  <c:v>1.4568296889709069</c:v>
                </c:pt>
                <c:pt idx="1752">
                  <c:v>1.463640382130962</c:v>
                </c:pt>
                <c:pt idx="1753">
                  <c:v>1.463447278073615</c:v>
                </c:pt>
                <c:pt idx="1754">
                  <c:v>1.460659910236354</c:v>
                </c:pt>
                <c:pt idx="1755">
                  <c:v>1.4543366103442659</c:v>
                </c:pt>
                <c:pt idx="1756">
                  <c:v>1.4543366103442659</c:v>
                </c:pt>
                <c:pt idx="1757">
                  <c:v>1.4543366103442659</c:v>
                </c:pt>
                <c:pt idx="1758">
                  <c:v>1.4572066880354733</c:v>
                </c:pt>
                <c:pt idx="1759">
                  <c:v>1.4439755137648962</c:v>
                </c:pt>
                <c:pt idx="1760">
                  <c:v>1.4485463485773022</c:v>
                </c:pt>
                <c:pt idx="1761">
                  <c:v>1.4484613507605906</c:v>
                </c:pt>
                <c:pt idx="1762">
                  <c:v>1.4515049704275065</c:v>
                </c:pt>
                <c:pt idx="1763">
                  <c:v>1.4515049704275065</c:v>
                </c:pt>
                <c:pt idx="1764">
                  <c:v>1.4515049704275065</c:v>
                </c:pt>
                <c:pt idx="1765">
                  <c:v>1.4508035382428943</c:v>
                </c:pt>
                <c:pt idx="1766">
                  <c:v>1.4566397308623613</c:v>
                </c:pt>
                <c:pt idx="1767">
                  <c:v>1.4660355359512709</c:v>
                </c:pt>
                <c:pt idx="1768">
                  <c:v>1.460440437408143</c:v>
                </c:pt>
                <c:pt idx="1769">
                  <c:v>1.4661499340895099</c:v>
                </c:pt>
                <c:pt idx="1770">
                  <c:v>1.4661499340895099</c:v>
                </c:pt>
                <c:pt idx="1771">
                  <c:v>1.4661499340895099</c:v>
                </c:pt>
                <c:pt idx="1772">
                  <c:v>1.4633737772697966</c:v>
                </c:pt>
                <c:pt idx="1773">
                  <c:v>1.4612618160406983</c:v>
                </c:pt>
                <c:pt idx="1774">
                  <c:v>1.4694270403565715</c:v>
                </c:pt>
                <c:pt idx="1775">
                  <c:v>1.4786868832581843</c:v>
                </c:pt>
                <c:pt idx="1776">
                  <c:v>1.4835608731369234</c:v>
                </c:pt>
                <c:pt idx="1777">
                  <c:v>1.4835608731369234</c:v>
                </c:pt>
                <c:pt idx="1778">
                  <c:v>1.4835608731369234</c:v>
                </c:pt>
                <c:pt idx="1779">
                  <c:v>1.4808902485997353</c:v>
                </c:pt>
                <c:pt idx="1780">
                  <c:v>1.4834382383327314</c:v>
                </c:pt>
                <c:pt idx="1781">
                  <c:v>1.4917162592129076</c:v>
                </c:pt>
                <c:pt idx="1782">
                  <c:v>1.494622829910214</c:v>
                </c:pt>
                <c:pt idx="1783">
                  <c:v>1.5040546704126683</c:v>
                </c:pt>
                <c:pt idx="1784">
                  <c:v>1.5040546704126683</c:v>
                </c:pt>
                <c:pt idx="1785">
                  <c:v>1.5040546704126683</c:v>
                </c:pt>
                <c:pt idx="1786">
                  <c:v>1.5037452806478013</c:v>
                </c:pt>
                <c:pt idx="1787">
                  <c:v>1.5015463196345724</c:v>
                </c:pt>
                <c:pt idx="1788">
                  <c:v>1.5089702440146573</c:v>
                </c:pt>
                <c:pt idx="1789">
                  <c:v>1.5063913095852681</c:v>
                </c:pt>
                <c:pt idx="1790">
                  <c:v>1.5079228718600111</c:v>
                </c:pt>
                <c:pt idx="1791">
                  <c:v>1.5079228718600111</c:v>
                </c:pt>
                <c:pt idx="1792">
                  <c:v>1.5079228718600111</c:v>
                </c:pt>
                <c:pt idx="1793">
                  <c:v>1.506579780518017</c:v>
                </c:pt>
                <c:pt idx="1794">
                  <c:v>1.5128199129636055</c:v>
                </c:pt>
                <c:pt idx="1795">
                  <c:v>1.5138990878006824</c:v>
                </c:pt>
                <c:pt idx="1796">
                  <c:v>1.5138990878006824</c:v>
                </c:pt>
                <c:pt idx="1797">
                  <c:v>1.5093214462990514</c:v>
                </c:pt>
                <c:pt idx="1798">
                  <c:v>1.5093214462990514</c:v>
                </c:pt>
                <c:pt idx="1799">
                  <c:v>1.5093214462990514</c:v>
                </c:pt>
                <c:pt idx="1800">
                  <c:v>1.4964896931281351</c:v>
                </c:pt>
                <c:pt idx="1801">
                  <c:v>1.490621354631823</c:v>
                </c:pt>
                <c:pt idx="1802">
                  <c:v>1.5019257782591113</c:v>
                </c:pt>
                <c:pt idx="1803">
                  <c:v>1.5039841439604442</c:v>
                </c:pt>
                <c:pt idx="1804">
                  <c:v>1.515760688704245</c:v>
                </c:pt>
                <c:pt idx="1805">
                  <c:v>1.515760688704245</c:v>
                </c:pt>
                <c:pt idx="1806">
                  <c:v>1.515760688704245</c:v>
                </c:pt>
                <c:pt idx="1807">
                  <c:v>1.5146045239201327</c:v>
                </c:pt>
                <c:pt idx="1808">
                  <c:v>1.510077446395603</c:v>
                </c:pt>
                <c:pt idx="1809">
                  <c:v>1.5117529215282504</c:v>
                </c:pt>
                <c:pt idx="1810">
                  <c:v>1.5242738549575712</c:v>
                </c:pt>
                <c:pt idx="1811">
                  <c:v>1.5239090964937969</c:v>
                </c:pt>
                <c:pt idx="1812">
                  <c:v>1.5239090964937969</c:v>
                </c:pt>
                <c:pt idx="1813">
                  <c:v>1.5239090964937969</c:v>
                </c:pt>
                <c:pt idx="1814">
                  <c:v>1.5309980631251179</c:v>
                </c:pt>
                <c:pt idx="1815">
                  <c:v>1.5324758010758195</c:v>
                </c:pt>
                <c:pt idx="1816">
                  <c:v>1.5251251487032764</c:v>
                </c:pt>
                <c:pt idx="1817">
                  <c:v>1.5302406330518381</c:v>
                </c:pt>
                <c:pt idx="1818">
                  <c:v>1.5401925846897959</c:v>
                </c:pt>
                <c:pt idx="1819">
                  <c:v>1.5401925846897959</c:v>
                </c:pt>
                <c:pt idx="1820">
                  <c:v>1.5401925846897959</c:v>
                </c:pt>
                <c:pt idx="1821">
                  <c:v>1.5372178327021</c:v>
                </c:pt>
                <c:pt idx="1822">
                  <c:v>1.536947853095856</c:v>
                </c:pt>
                <c:pt idx="1823">
                  <c:v>1.536947853095856</c:v>
                </c:pt>
                <c:pt idx="1824">
                  <c:v>1.5407033723770327</c:v>
                </c:pt>
                <c:pt idx="1825">
                  <c:v>1.5432666342614836</c:v>
                </c:pt>
                <c:pt idx="1826">
                  <c:v>1.5432666342614836</c:v>
                </c:pt>
                <c:pt idx="1827">
                  <c:v>1.5432666342614836</c:v>
                </c:pt>
                <c:pt idx="1828">
                  <c:v>1.5348270832101132</c:v>
                </c:pt>
                <c:pt idx="1829">
                  <c:v>1.5383061593902361</c:v>
                </c:pt>
                <c:pt idx="1830">
                  <c:v>1.5383061593902361</c:v>
                </c:pt>
                <c:pt idx="1831">
                  <c:v>1.5408990503924909</c:v>
                </c:pt>
                <c:pt idx="1832">
                  <c:v>1.5273848551279101</c:v>
                </c:pt>
                <c:pt idx="1833">
                  <c:v>1.5273848551279101</c:v>
                </c:pt>
                <c:pt idx="1834">
                  <c:v>1.5273848551279101</c:v>
                </c:pt>
                <c:pt idx="1835">
                  <c:v>1.5305541411496819</c:v>
                </c:pt>
                <c:pt idx="1836">
                  <c:v>1.5247504376014749</c:v>
                </c:pt>
                <c:pt idx="1837">
                  <c:v>1.5330856003517019</c:v>
                </c:pt>
                <c:pt idx="1838">
                  <c:v>1.5466008251995267</c:v>
                </c:pt>
                <c:pt idx="1839">
                  <c:v>1.5402501841523997</c:v>
                </c:pt>
                <c:pt idx="1840">
                  <c:v>1.5402501841523997</c:v>
                </c:pt>
                <c:pt idx="1841">
                  <c:v>1.5402501841523997</c:v>
                </c:pt>
                <c:pt idx="1842">
                  <c:v>1.5504296164882461</c:v>
                </c:pt>
                <c:pt idx="1843">
                  <c:v>1.5452745503838539</c:v>
                </c:pt>
                <c:pt idx="1844">
                  <c:v>1.5496712140307911</c:v>
                </c:pt>
                <c:pt idx="1845">
                  <c:v>1.5588468027035904</c:v>
                </c:pt>
                <c:pt idx="1846">
                  <c:v>1.5637245677208913</c:v>
                </c:pt>
                <c:pt idx="1847">
                  <c:v>1.5637245677208913</c:v>
                </c:pt>
                <c:pt idx="1848">
                  <c:v>1.5637245677208913</c:v>
                </c:pt>
                <c:pt idx="1849">
                  <c:v>1.5637245677208913</c:v>
                </c:pt>
                <c:pt idx="1850">
                  <c:v>1.5569830854344706</c:v>
                </c:pt>
                <c:pt idx="1851">
                  <c:v>1.5615022694874618</c:v>
                </c:pt>
                <c:pt idx="1852">
                  <c:v>1.5591690050599405</c:v>
                </c:pt>
                <c:pt idx="1853">
                  <c:v>1.5526589502071768</c:v>
                </c:pt>
                <c:pt idx="1854">
                  <c:v>1.5526589502071768</c:v>
                </c:pt>
                <c:pt idx="1855">
                  <c:v>1.5526589502071768</c:v>
                </c:pt>
                <c:pt idx="1856">
                  <c:v>1.5365785187065515</c:v>
                </c:pt>
                <c:pt idx="1857">
                  <c:v>1.547495418640555</c:v>
                </c:pt>
                <c:pt idx="1858">
                  <c:v>1.5418103459617019</c:v>
                </c:pt>
                <c:pt idx="1859">
                  <c:v>1.5536727465082505</c:v>
                </c:pt>
                <c:pt idx="1860">
                  <c:v>1.5296550861812614</c:v>
                </c:pt>
                <c:pt idx="1861">
                  <c:v>1.5296550861812614</c:v>
                </c:pt>
                <c:pt idx="1862">
                  <c:v>1.5296550861812614</c:v>
                </c:pt>
                <c:pt idx="1863">
                  <c:v>1.5422552403213132</c:v>
                </c:pt>
                <c:pt idx="1864">
                  <c:v>1.5579822387738493</c:v>
                </c:pt>
                <c:pt idx="1865">
                  <c:v>1.5853341472379503</c:v>
                </c:pt>
                <c:pt idx="1866">
                  <c:v>1.583981789646759</c:v>
                </c:pt>
                <c:pt idx="1867">
                  <c:v>1.5781547488783509</c:v>
                </c:pt>
                <c:pt idx="1868">
                  <c:v>1.5781547488783509</c:v>
                </c:pt>
                <c:pt idx="1869">
                  <c:v>1.5781547488783509</c:v>
                </c:pt>
                <c:pt idx="1870">
                  <c:v>1.584855219432213</c:v>
                </c:pt>
                <c:pt idx="1871">
                  <c:v>1.5879011270618939</c:v>
                </c:pt>
                <c:pt idx="1872">
                  <c:v>1.6016491521210345</c:v>
                </c:pt>
                <c:pt idx="1873">
                  <c:v>1.6046563359809216</c:v>
                </c:pt>
                <c:pt idx="1874">
                  <c:v>1.6065463648218361</c:v>
                </c:pt>
                <c:pt idx="1875">
                  <c:v>1.6065463648218361</c:v>
                </c:pt>
                <c:pt idx="1876">
                  <c:v>1.6065463648218361</c:v>
                </c:pt>
                <c:pt idx="1877">
                  <c:v>1.6065463648218361</c:v>
                </c:pt>
                <c:pt idx="1878">
                  <c:v>1.6019087214966987</c:v>
                </c:pt>
                <c:pt idx="1879">
                  <c:v>1.6036236639870389</c:v>
                </c:pt>
                <c:pt idx="1880">
                  <c:v>1.5992215664285359</c:v>
                </c:pt>
                <c:pt idx="1881">
                  <c:v>1.5907629108880792</c:v>
                </c:pt>
                <c:pt idx="1882">
                  <c:v>1.5907629108880792</c:v>
                </c:pt>
                <c:pt idx="1883">
                  <c:v>1.5907629108880792</c:v>
                </c:pt>
                <c:pt idx="1884">
                  <c:v>1.5522510064462165</c:v>
                </c:pt>
                <c:pt idx="1885">
                  <c:v>1.5111529604922562</c:v>
                </c:pt>
                <c:pt idx="1886">
                  <c:v>1.5019798885784974</c:v>
                </c:pt>
                <c:pt idx="1887">
                  <c:v>1.4334855476827992</c:v>
                </c:pt>
                <c:pt idx="1888">
                  <c:v>1.408918661894125</c:v>
                </c:pt>
                <c:pt idx="1889">
                  <c:v>1.408918661894125</c:v>
                </c:pt>
                <c:pt idx="1890">
                  <c:v>1.408918661894125</c:v>
                </c:pt>
                <c:pt idx="1891">
                  <c:v>1.4795431533229018</c:v>
                </c:pt>
                <c:pt idx="1892">
                  <c:v>1.4434631817027919</c:v>
                </c:pt>
                <c:pt idx="1893">
                  <c:v>1.5090070230161006</c:v>
                </c:pt>
                <c:pt idx="1894">
                  <c:v>1.4604990092549197</c:v>
                </c:pt>
                <c:pt idx="1895">
                  <c:v>1.4418158485121513</c:v>
                </c:pt>
                <c:pt idx="1896">
                  <c:v>1.4418158485121513</c:v>
                </c:pt>
                <c:pt idx="1897">
                  <c:v>1.4418158485121513</c:v>
                </c:pt>
                <c:pt idx="1898">
                  <c:v>1.3345617596080959</c:v>
                </c:pt>
                <c:pt idx="1899">
                  <c:v>1.3905026780032135</c:v>
                </c:pt>
                <c:pt idx="1900">
                  <c:v>1.3256946455150578</c:v>
                </c:pt>
                <c:pt idx="1901">
                  <c:v>1.1985681128231014</c:v>
                </c:pt>
                <c:pt idx="1902">
                  <c:v>1.3015018988374942</c:v>
                </c:pt>
                <c:pt idx="1903">
                  <c:v>1.3015018988374942</c:v>
                </c:pt>
                <c:pt idx="1904">
                  <c:v>1.3015018988374942</c:v>
                </c:pt>
                <c:pt idx="1905">
                  <c:v>1.1541171146364266</c:v>
                </c:pt>
                <c:pt idx="1906">
                  <c:v>1.2287322135204615</c:v>
                </c:pt>
                <c:pt idx="1907">
                  <c:v>1.1590574554353443</c:v>
                </c:pt>
                <c:pt idx="1908">
                  <c:v>1.1546239555878941</c:v>
                </c:pt>
                <c:pt idx="1909">
                  <c:v>1.1148845591227281</c:v>
                </c:pt>
                <c:pt idx="1910">
                  <c:v>1.1148845591227281</c:v>
                </c:pt>
                <c:pt idx="1911">
                  <c:v>1.1148845591227281</c:v>
                </c:pt>
                <c:pt idx="1912">
                  <c:v>1.0681673910166087</c:v>
                </c:pt>
                <c:pt idx="1913">
                  <c:v>1.1755513790066345</c:v>
                </c:pt>
                <c:pt idx="1914">
                  <c:v>1.1796802366119541</c:v>
                </c:pt>
                <c:pt idx="1915">
                  <c:v>1.2536568794864773</c:v>
                </c:pt>
                <c:pt idx="1916">
                  <c:v>1.2223291781260202</c:v>
                </c:pt>
                <c:pt idx="1917">
                  <c:v>1.2223291781260202</c:v>
                </c:pt>
                <c:pt idx="1918">
                  <c:v>1.2223291781260202</c:v>
                </c:pt>
                <c:pt idx="1919">
                  <c:v>1.2781013020681664</c:v>
                </c:pt>
                <c:pt idx="1920">
                  <c:v>1.2573907203204582</c:v>
                </c:pt>
                <c:pt idx="1921">
                  <c:v>1.207239777696959</c:v>
                </c:pt>
                <c:pt idx="1922">
                  <c:v>1.2470601108449293</c:v>
                </c:pt>
                <c:pt idx="1923">
                  <c:v>1.2300729025015527</c:v>
                </c:pt>
                <c:pt idx="1924">
                  <c:v>1.2300729025015527</c:v>
                </c:pt>
                <c:pt idx="1925">
                  <c:v>1.2300729025015527</c:v>
                </c:pt>
                <c:pt idx="1926">
                  <c:v>1.3076447356665106</c:v>
                </c:pt>
                <c:pt idx="1927">
                  <c:v>1.3083938718747683</c:v>
                </c:pt>
                <c:pt idx="1928">
                  <c:v>1.351360325421517</c:v>
                </c:pt>
                <c:pt idx="1929">
                  <c:v>1.3786476561365817</c:v>
                </c:pt>
                <c:pt idx="1930">
                  <c:v>1.3786476561365817</c:v>
                </c:pt>
                <c:pt idx="1931">
                  <c:v>1.3786476561365817</c:v>
                </c:pt>
                <c:pt idx="1932">
                  <c:v>1.3786476561365817</c:v>
                </c:pt>
                <c:pt idx="1933">
                  <c:v>1.3531015222845826</c:v>
                </c:pt>
                <c:pt idx="1934">
                  <c:v>1.3920476820591996</c:v>
                </c:pt>
                <c:pt idx="1935">
                  <c:v>1.355648482434334</c:v>
                </c:pt>
                <c:pt idx="1936">
                  <c:v>1.3562134376400268</c:v>
                </c:pt>
                <c:pt idx="1937">
                  <c:v>1.4013825129404283</c:v>
                </c:pt>
                <c:pt idx="1938">
                  <c:v>1.4013825129404283</c:v>
                </c:pt>
                <c:pt idx="1939">
                  <c:v>1.4013825129404283</c:v>
                </c:pt>
                <c:pt idx="1940">
                  <c:v>1.3726139551314454</c:v>
                </c:pt>
                <c:pt idx="1941">
                  <c:v>1.3354151697193588</c:v>
                </c:pt>
                <c:pt idx="1942">
                  <c:v>1.3624550000623439</c:v>
                </c:pt>
                <c:pt idx="1943">
                  <c:v>1.3573877917281194</c:v>
                </c:pt>
                <c:pt idx="1944">
                  <c:v>1.3763944132067585</c:v>
                </c:pt>
                <c:pt idx="1945">
                  <c:v>1.3763944132067585</c:v>
                </c:pt>
                <c:pt idx="1946">
                  <c:v>1.3763944132067585</c:v>
                </c:pt>
                <c:pt idx="1947">
                  <c:v>1.3959514613275346</c:v>
                </c:pt>
                <c:pt idx="1948">
                  <c:v>1.4037072547066509</c:v>
                </c:pt>
                <c:pt idx="1949">
                  <c:v>1.4166908714060791</c:v>
                </c:pt>
                <c:pt idx="1950">
                  <c:v>1.396572700417241</c:v>
                </c:pt>
                <c:pt idx="1951">
                  <c:v>1.3666220666458355</c:v>
                </c:pt>
                <c:pt idx="1952">
                  <c:v>1.3666220666458355</c:v>
                </c:pt>
                <c:pt idx="1953">
                  <c:v>1.3666220666458355</c:v>
                </c:pt>
                <c:pt idx="1954">
                  <c:v>1.3727644458822985</c:v>
                </c:pt>
                <c:pt idx="1955">
                  <c:v>1.385801314915077</c:v>
                </c:pt>
                <c:pt idx="1956">
                  <c:v>1.368271802197379</c:v>
                </c:pt>
                <c:pt idx="1957">
                  <c:v>1.3833220212640935</c:v>
                </c:pt>
                <c:pt idx="1958">
                  <c:v>1.4067184997004452</c:v>
                </c:pt>
                <c:pt idx="1959">
                  <c:v>1.4067184997004452</c:v>
                </c:pt>
                <c:pt idx="1960">
                  <c:v>1.4067184997004452</c:v>
                </c:pt>
                <c:pt idx="1961">
                  <c:v>1.4063355519326903</c:v>
                </c:pt>
                <c:pt idx="1962">
                  <c:v>1.3892569966759301</c:v>
                </c:pt>
                <c:pt idx="1963">
                  <c:v>1.3660345178078401</c:v>
                </c:pt>
                <c:pt idx="1964">
                  <c:v>1.3753080884860416</c:v>
                </c:pt>
                <c:pt idx="1965">
                  <c:v>1.387264810297568</c:v>
                </c:pt>
                <c:pt idx="1966">
                  <c:v>1.387264810297568</c:v>
                </c:pt>
                <c:pt idx="1967">
                  <c:v>1.387264810297568</c:v>
                </c:pt>
                <c:pt idx="1968">
                  <c:v>1.4302983011533243</c:v>
                </c:pt>
                <c:pt idx="1969">
                  <c:v>1.4094718340915799</c:v>
                </c:pt>
                <c:pt idx="1970">
                  <c:v>1.4258843061884445</c:v>
                </c:pt>
                <c:pt idx="1971">
                  <c:v>1.4209130206931326</c:v>
                </c:pt>
                <c:pt idx="1972">
                  <c:v>1.4190542225439577</c:v>
                </c:pt>
                <c:pt idx="1973">
                  <c:v>1.4190542225439577</c:v>
                </c:pt>
                <c:pt idx="1974">
                  <c:v>1.4190542225439577</c:v>
                </c:pt>
                <c:pt idx="1975">
                  <c:v>1.4190542225439577</c:v>
                </c:pt>
                <c:pt idx="1976">
                  <c:v>1.4313656929821628</c:v>
                </c:pt>
                <c:pt idx="1977">
                  <c:v>1.4505877261551061</c:v>
                </c:pt>
                <c:pt idx="1978">
                  <c:v>1.4630816044247335</c:v>
                </c:pt>
                <c:pt idx="1979">
                  <c:v>1.4737683353046009</c:v>
                </c:pt>
                <c:pt idx="1980">
                  <c:v>1.4737683353046009</c:v>
                </c:pt>
                <c:pt idx="1981">
                  <c:v>1.4737683353046009</c:v>
                </c:pt>
                <c:pt idx="1982">
                  <c:v>1.4747652578802839</c:v>
                </c:pt>
                <c:pt idx="1983">
                  <c:v>1.4859978966758269</c:v>
                </c:pt>
                <c:pt idx="1984">
                  <c:v>1.5127145522782868</c:v>
                </c:pt>
                <c:pt idx="1985">
                  <c:v>1.5027016836317164</c:v>
                </c:pt>
                <c:pt idx="1986">
                  <c:v>1.5415172007324645</c:v>
                </c:pt>
                <c:pt idx="1987">
                  <c:v>1.5415172007324645</c:v>
                </c:pt>
                <c:pt idx="1988">
                  <c:v>1.5415172007324645</c:v>
                </c:pt>
                <c:pt idx="1989">
                  <c:v>1.5500166964082724</c:v>
                </c:pt>
                <c:pt idx="1990">
                  <c:v>1.5338244979265876</c:v>
                </c:pt>
                <c:pt idx="1991">
                  <c:v>1.5226818904658381</c:v>
                </c:pt>
                <c:pt idx="1992">
                  <c:v>1.4344790955134044</c:v>
                </c:pt>
                <c:pt idx="1993">
                  <c:v>1.4540927135135397</c:v>
                </c:pt>
                <c:pt idx="1994">
                  <c:v>1.4540927135135397</c:v>
                </c:pt>
                <c:pt idx="1995">
                  <c:v>1.4540927135135397</c:v>
                </c:pt>
                <c:pt idx="1996">
                  <c:v>1.4631282788651347</c:v>
                </c:pt>
                <c:pt idx="1997">
                  <c:v>1.4902767302403777</c:v>
                </c:pt>
                <c:pt idx="1998">
                  <c:v>1.4863942290257557</c:v>
                </c:pt>
                <c:pt idx="1999">
                  <c:v>1.4870360597803451</c:v>
                </c:pt>
                <c:pt idx="2000">
                  <c:v>1.4776815524193396</c:v>
                </c:pt>
                <c:pt idx="2001">
                  <c:v>1.4776815524193396</c:v>
                </c:pt>
                <c:pt idx="2002">
                  <c:v>1.4776815524193396</c:v>
                </c:pt>
                <c:pt idx="2003">
                  <c:v>1.4833730313939344</c:v>
                </c:pt>
                <c:pt idx="2004">
                  <c:v>1.485767899218897</c:v>
                </c:pt>
                <c:pt idx="2005">
                  <c:v>1.4505041583151224</c:v>
                </c:pt>
                <c:pt idx="2006">
                  <c:v>1.4687480874061229</c:v>
                </c:pt>
                <c:pt idx="2007">
                  <c:v>1.4429841966979857</c:v>
                </c:pt>
                <c:pt idx="2008">
                  <c:v>1.4429841966979857</c:v>
                </c:pt>
                <c:pt idx="2009">
                  <c:v>1.4429841966979857</c:v>
                </c:pt>
                <c:pt idx="2010">
                  <c:v>1.4625635524557186</c:v>
                </c:pt>
                <c:pt idx="2011">
                  <c:v>1.4808997436452085</c:v>
                </c:pt>
                <c:pt idx="2012">
                  <c:v>1.4846648151709285</c:v>
                </c:pt>
                <c:pt idx="2013">
                  <c:v>1.4929546762584138</c:v>
                </c:pt>
                <c:pt idx="2014">
                  <c:v>1.4929546762584138</c:v>
                </c:pt>
                <c:pt idx="2015">
                  <c:v>1.4929546762584138</c:v>
                </c:pt>
                <c:pt idx="2016">
                  <c:v>1.4929546762584138</c:v>
                </c:pt>
                <c:pt idx="2017">
                  <c:v>1.5078081877264262</c:v>
                </c:pt>
                <c:pt idx="2018">
                  <c:v>1.5128056703953945</c:v>
                </c:pt>
                <c:pt idx="2019">
                  <c:v>1.5234571094496145</c:v>
                </c:pt>
                <c:pt idx="2020">
                  <c:v>1.5128064139832929</c:v>
                </c:pt>
                <c:pt idx="2021">
                  <c:v>1.5300371759629801</c:v>
                </c:pt>
                <c:pt idx="2022">
                  <c:v>1.5300371759629801</c:v>
                </c:pt>
                <c:pt idx="2023">
                  <c:v>1.5300371759629801</c:v>
                </c:pt>
                <c:pt idx="2024">
                  <c:v>1.5292717380200231</c:v>
                </c:pt>
                <c:pt idx="2025">
                  <c:v>1.5605337748491308</c:v>
                </c:pt>
                <c:pt idx="2026">
                  <c:v>1.5729201760678835</c:v>
                </c:pt>
                <c:pt idx="2027">
                  <c:v>1.5765921847081457</c:v>
                </c:pt>
                <c:pt idx="2028">
                  <c:v>1.5886272692443664</c:v>
                </c:pt>
                <c:pt idx="2029">
                  <c:v>1.5886272692443664</c:v>
                </c:pt>
                <c:pt idx="2030">
                  <c:v>1.5886272692443664</c:v>
                </c:pt>
                <c:pt idx="2031">
                  <c:v>1.58058565211686</c:v>
                </c:pt>
                <c:pt idx="2032">
                  <c:v>1.5887730696715514</c:v>
                </c:pt>
                <c:pt idx="2033">
                  <c:v>1.6054039850133828</c:v>
                </c:pt>
                <c:pt idx="2034">
                  <c:v>1.5959532688181182</c:v>
                </c:pt>
                <c:pt idx="2035">
                  <c:v>1.5922462543475546</c:v>
                </c:pt>
                <c:pt idx="2036">
                  <c:v>1.5922462543475546</c:v>
                </c:pt>
                <c:pt idx="2037">
                  <c:v>1.5922462543475546</c:v>
                </c:pt>
                <c:pt idx="2038">
                  <c:v>1.5998800993113076</c:v>
                </c:pt>
                <c:pt idx="2039">
                  <c:v>1.5871307699989934</c:v>
                </c:pt>
                <c:pt idx="2040">
                  <c:v>1.5925772081614797</c:v>
                </c:pt>
                <c:pt idx="2041">
                  <c:v>1.5752192926511395</c:v>
                </c:pt>
                <c:pt idx="2042">
                  <c:v>1.5694297172730052</c:v>
                </c:pt>
                <c:pt idx="2043">
                  <c:v>1.5694297172730052</c:v>
                </c:pt>
                <c:pt idx="2044">
                  <c:v>1.5694297172730052</c:v>
                </c:pt>
                <c:pt idx="2045">
                  <c:v>1.5676399584002576</c:v>
                </c:pt>
                <c:pt idx="2046">
                  <c:v>1.5753883730994571</c:v>
                </c:pt>
                <c:pt idx="2047">
                  <c:v>1.5814228748915615</c:v>
                </c:pt>
                <c:pt idx="2048">
                  <c:v>1.584910588131121</c:v>
                </c:pt>
                <c:pt idx="2049">
                  <c:v>1.5886368214889088</c:v>
                </c:pt>
                <c:pt idx="2050">
                  <c:v>1.5886368214889088</c:v>
                </c:pt>
                <c:pt idx="2051">
                  <c:v>1.5886368214889088</c:v>
                </c:pt>
                <c:pt idx="2052">
                  <c:v>1.5942701290102088</c:v>
                </c:pt>
                <c:pt idx="2053">
                  <c:v>1.592773572565767</c:v>
                </c:pt>
                <c:pt idx="2054">
                  <c:v>1.6122282915518882</c:v>
                </c:pt>
                <c:pt idx="2055">
                  <c:v>1.6141315333777699</c:v>
                </c:pt>
                <c:pt idx="2056">
                  <c:v>1.6118116535324221</c:v>
                </c:pt>
                <c:pt idx="2057">
                  <c:v>1.6118116535324221</c:v>
                </c:pt>
                <c:pt idx="2058">
                  <c:v>1.6118116535324221</c:v>
                </c:pt>
                <c:pt idx="2059">
                  <c:v>1.6188812868783808</c:v>
                </c:pt>
                <c:pt idx="2060">
                  <c:v>1.6161663330626257</c:v>
                </c:pt>
                <c:pt idx="2061">
                  <c:v>1.6192327179590513</c:v>
                </c:pt>
                <c:pt idx="2062">
                  <c:v>1.6163117902953958</c:v>
                </c:pt>
                <c:pt idx="2063">
                  <c:v>1.6203698354531459</c:v>
                </c:pt>
                <c:pt idx="2064">
                  <c:v>1.6203698354531459</c:v>
                </c:pt>
                <c:pt idx="2065">
                  <c:v>1.6203698354531459</c:v>
                </c:pt>
                <c:pt idx="2066">
                  <c:v>1.6342017143476164</c:v>
                </c:pt>
                <c:pt idx="2067">
                  <c:v>1.6330043090346689</c:v>
                </c:pt>
                <c:pt idx="2068">
                  <c:v>1.641986622052914</c:v>
                </c:pt>
                <c:pt idx="2069">
                  <c:v>1.6420658427636441</c:v>
                </c:pt>
                <c:pt idx="2070">
                  <c:v>1.6542599407120164</c:v>
                </c:pt>
                <c:pt idx="2071">
                  <c:v>1.6542599407120164</c:v>
                </c:pt>
                <c:pt idx="2072">
                  <c:v>1.6542599407120164</c:v>
                </c:pt>
                <c:pt idx="2073">
                  <c:v>1.6425478021200448</c:v>
                </c:pt>
                <c:pt idx="2074">
                  <c:v>1.6563876316851227</c:v>
                </c:pt>
                <c:pt idx="2075">
                  <c:v>1.6876115739341973</c:v>
                </c:pt>
                <c:pt idx="2076">
                  <c:v>1.6342104086061224</c:v>
                </c:pt>
                <c:pt idx="2077">
                  <c:v>1.6228157248477633</c:v>
                </c:pt>
                <c:pt idx="2078">
                  <c:v>1.6228157248477633</c:v>
                </c:pt>
                <c:pt idx="2079">
                  <c:v>1.6228157248477633</c:v>
                </c:pt>
                <c:pt idx="2080">
                  <c:v>1.6228157248477633</c:v>
                </c:pt>
                <c:pt idx="2081">
                  <c:v>1.5985440434548153</c:v>
                </c:pt>
                <c:pt idx="2082">
                  <c:v>1.6319929150944983</c:v>
                </c:pt>
                <c:pt idx="2083">
                  <c:v>1.6038402196627253</c:v>
                </c:pt>
                <c:pt idx="2084">
                  <c:v>1.6210740703921447</c:v>
                </c:pt>
                <c:pt idx="2085">
                  <c:v>1.6210740703921447</c:v>
                </c:pt>
                <c:pt idx="2086">
                  <c:v>1.6210740703921447</c:v>
                </c:pt>
                <c:pt idx="2087">
                  <c:v>1.6339920797592928</c:v>
                </c:pt>
                <c:pt idx="2088">
                  <c:v>1.6368230332872231</c:v>
                </c:pt>
                <c:pt idx="2089">
                  <c:v>1.6351944041921842</c:v>
                </c:pt>
                <c:pt idx="2090">
                  <c:v>1.6286800594092372</c:v>
                </c:pt>
                <c:pt idx="2091">
                  <c:v>1.6145958182218119</c:v>
                </c:pt>
                <c:pt idx="2092">
                  <c:v>1.6145958182218119</c:v>
                </c:pt>
                <c:pt idx="2093">
                  <c:v>1.6145958182218119</c:v>
                </c:pt>
                <c:pt idx="2094">
                  <c:v>1.5920036730954186</c:v>
                </c:pt>
                <c:pt idx="2095">
                  <c:v>1.5996073169506773</c:v>
                </c:pt>
                <c:pt idx="2096">
                  <c:v>1.5697939037460888</c:v>
                </c:pt>
                <c:pt idx="2097">
                  <c:v>1.5785286019941156</c:v>
                </c:pt>
                <c:pt idx="2098">
                  <c:v>1.5914392898804164</c:v>
                </c:pt>
                <c:pt idx="2099">
                  <c:v>1.5914392898804164</c:v>
                </c:pt>
                <c:pt idx="2100">
                  <c:v>1.5914392898804164</c:v>
                </c:pt>
                <c:pt idx="2101">
                  <c:v>1.6130063704891195</c:v>
                </c:pt>
                <c:pt idx="2102">
                  <c:v>1.6080645997134739</c:v>
                </c:pt>
                <c:pt idx="2103">
                  <c:v>1.6241073942266191</c:v>
                </c:pt>
                <c:pt idx="2104">
                  <c:v>1.6206846019305094</c:v>
                </c:pt>
                <c:pt idx="2105">
                  <c:v>1.6202360468304751</c:v>
                </c:pt>
                <c:pt idx="2106">
                  <c:v>1.6202360468304751</c:v>
                </c:pt>
                <c:pt idx="2107">
                  <c:v>1.6202360468304751</c:v>
                </c:pt>
                <c:pt idx="2108">
                  <c:v>1.6414114282138481</c:v>
                </c:pt>
                <c:pt idx="2109">
                  <c:v>1.6204046696862393</c:v>
                </c:pt>
                <c:pt idx="2110">
                  <c:v>1.6429730199998789</c:v>
                </c:pt>
                <c:pt idx="2111">
                  <c:v>1.6570424466284019</c:v>
                </c:pt>
                <c:pt idx="2112">
                  <c:v>1.6636108445316673</c:v>
                </c:pt>
                <c:pt idx="2113">
                  <c:v>1.6636108445316673</c:v>
                </c:pt>
                <c:pt idx="2114">
                  <c:v>1.6636108445316673</c:v>
                </c:pt>
                <c:pt idx="2115">
                  <c:v>1.6773420530644869</c:v>
                </c:pt>
                <c:pt idx="2116">
                  <c:v>1.6660078287221878</c:v>
                </c:pt>
                <c:pt idx="2117">
                  <c:v>1.6573449725049751</c:v>
                </c:pt>
                <c:pt idx="2118">
                  <c:v>1.6535766978313844</c:v>
                </c:pt>
                <c:pt idx="2119">
                  <c:v>1.6626132355671546</c:v>
                </c:pt>
                <c:pt idx="2120">
                  <c:v>1.6626132355671546</c:v>
                </c:pt>
                <c:pt idx="2121">
                  <c:v>1.6626132355671546</c:v>
                </c:pt>
                <c:pt idx="2122">
                  <c:v>1.6371115453918614</c:v>
                </c:pt>
                <c:pt idx="2123">
                  <c:v>1.6416562402296793</c:v>
                </c:pt>
                <c:pt idx="2124">
                  <c:v>1.6375757158377657</c:v>
                </c:pt>
                <c:pt idx="2125">
                  <c:v>1.6404219987162194</c:v>
                </c:pt>
                <c:pt idx="2126">
                  <c:v>1.6432014158828727</c:v>
                </c:pt>
                <c:pt idx="2127">
                  <c:v>1.6432014158828727</c:v>
                </c:pt>
                <c:pt idx="2128">
                  <c:v>1.6432014158828727</c:v>
                </c:pt>
                <c:pt idx="2129">
                  <c:v>1.612796964697073</c:v>
                </c:pt>
                <c:pt idx="2130">
                  <c:v>1.5993619901432237</c:v>
                </c:pt>
                <c:pt idx="2131">
                  <c:v>1.5644106705549787</c:v>
                </c:pt>
                <c:pt idx="2132">
                  <c:v>1.5758783403255341</c:v>
                </c:pt>
                <c:pt idx="2133">
                  <c:v>1.5723701498192293</c:v>
                </c:pt>
                <c:pt idx="2134">
                  <c:v>1.5723701498192293</c:v>
                </c:pt>
                <c:pt idx="2135">
                  <c:v>1.5723701498192293</c:v>
                </c:pt>
                <c:pt idx="2136">
                  <c:v>1.6064058839080786</c:v>
                </c:pt>
                <c:pt idx="2137">
                  <c:v>1.6316443439672843</c:v>
                </c:pt>
                <c:pt idx="2138">
                  <c:v>1.6341104246333014</c:v>
                </c:pt>
                <c:pt idx="2139">
                  <c:v>1.6657994525133857</c:v>
                </c:pt>
                <c:pt idx="2140">
                  <c:v>1.6723274106747832</c:v>
                </c:pt>
                <c:pt idx="2141">
                  <c:v>1.6723274106747832</c:v>
                </c:pt>
                <c:pt idx="2142">
                  <c:v>1.6723274106747832</c:v>
                </c:pt>
                <c:pt idx="2143">
                  <c:v>1.6827623512523868</c:v>
                </c:pt>
                <c:pt idx="2144">
                  <c:v>1.6966922121522581</c:v>
                </c:pt>
                <c:pt idx="2145">
                  <c:v>1.6887482910348077</c:v>
                </c:pt>
                <c:pt idx="2146">
                  <c:v>1.6659150518320762</c:v>
                </c:pt>
                <c:pt idx="2147">
                  <c:v>1.6820363806671221</c:v>
                </c:pt>
                <c:pt idx="2148">
                  <c:v>1.6820363806671221</c:v>
                </c:pt>
                <c:pt idx="2149">
                  <c:v>1.6820363806671221</c:v>
                </c:pt>
                <c:pt idx="2150">
                  <c:v>1.6979790768093079</c:v>
                </c:pt>
                <c:pt idx="2151">
                  <c:v>1.6848345019293773</c:v>
                </c:pt>
                <c:pt idx="2152">
                  <c:v>1.6693288066752645</c:v>
                </c:pt>
                <c:pt idx="2153">
                  <c:v>1.6800145079718871</c:v>
                </c:pt>
                <c:pt idx="2154">
                  <c:v>1.677275130153618</c:v>
                </c:pt>
                <c:pt idx="2155">
                  <c:v>1.677275130153618</c:v>
                </c:pt>
                <c:pt idx="2156">
                  <c:v>1.677275130153618</c:v>
                </c:pt>
                <c:pt idx="2157">
                  <c:v>1.6929354916906296</c:v>
                </c:pt>
                <c:pt idx="2158">
                  <c:v>1.7159786514770299</c:v>
                </c:pt>
                <c:pt idx="2159">
                  <c:v>1.7090003078453859</c:v>
                </c:pt>
                <c:pt idx="2160">
                  <c:v>1.7090003078453859</c:v>
                </c:pt>
                <c:pt idx="2161">
                  <c:v>1.7120565685065772</c:v>
                </c:pt>
                <c:pt idx="2162">
                  <c:v>1.7120565685065772</c:v>
                </c:pt>
                <c:pt idx="2163">
                  <c:v>1.7120565685065772</c:v>
                </c:pt>
                <c:pt idx="2164">
                  <c:v>1.7102875728959195</c:v>
                </c:pt>
                <c:pt idx="2165">
                  <c:v>1.7073338701656593</c:v>
                </c:pt>
                <c:pt idx="2166">
                  <c:v>1.6918126167647454</c:v>
                </c:pt>
                <c:pt idx="2167">
                  <c:v>1.680627510395641</c:v>
                </c:pt>
                <c:pt idx="2168">
                  <c:v>1.7071788034892765</c:v>
                </c:pt>
                <c:pt idx="2169">
                  <c:v>1.7071788034892765</c:v>
                </c:pt>
                <c:pt idx="2170">
                  <c:v>1.7071788034892765</c:v>
                </c:pt>
                <c:pt idx="2171">
                  <c:v>1.6917248161936471</c:v>
                </c:pt>
                <c:pt idx="2172">
                  <c:v>1.694387261263951</c:v>
                </c:pt>
                <c:pt idx="2173">
                  <c:v>1.7001309057895828</c:v>
                </c:pt>
                <c:pt idx="2174">
                  <c:v>1.6935484941143837</c:v>
                </c:pt>
                <c:pt idx="2175">
                  <c:v>1.6904030601044349</c:v>
                </c:pt>
                <c:pt idx="2176">
                  <c:v>1.6904030601044349</c:v>
                </c:pt>
                <c:pt idx="2177">
                  <c:v>1.6904030601044349</c:v>
                </c:pt>
                <c:pt idx="2178">
                  <c:v>1.6800575788709347</c:v>
                </c:pt>
                <c:pt idx="2179">
                  <c:v>1.6981395773972578</c:v>
                </c:pt>
                <c:pt idx="2180">
                  <c:v>1.6928355077178097</c:v>
                </c:pt>
                <c:pt idx="2181">
                  <c:v>1.7010721736710135</c:v>
                </c:pt>
                <c:pt idx="2182">
                  <c:v>1.704668050350278</c:v>
                </c:pt>
                <c:pt idx="2183">
                  <c:v>1.704668050350278</c:v>
                </c:pt>
                <c:pt idx="2184">
                  <c:v>1.704668050350278</c:v>
                </c:pt>
                <c:pt idx="2185">
                  <c:v>1.6897335450003916</c:v>
                </c:pt>
                <c:pt idx="2186">
                  <c:v>1.6815369755946403</c:v>
                </c:pt>
                <c:pt idx="2187">
                  <c:v>1.6824618845423025</c:v>
                </c:pt>
                <c:pt idx="2188">
                  <c:v>1.6898374757089818</c:v>
                </c:pt>
                <c:pt idx="2189">
                  <c:v>1.6898374757089818</c:v>
                </c:pt>
                <c:pt idx="2190">
                  <c:v>1.6898374757089818</c:v>
                </c:pt>
                <c:pt idx="2191">
                  <c:v>1.6898374757089818</c:v>
                </c:pt>
                <c:pt idx="2192">
                  <c:v>1.6982023819751515</c:v>
                </c:pt>
                <c:pt idx="2193">
                  <c:v>1.6947622583610988</c:v>
                </c:pt>
                <c:pt idx="2194">
                  <c:v>1.7016180243876204</c:v>
                </c:pt>
                <c:pt idx="2195">
                  <c:v>1.7178230354607882</c:v>
                </c:pt>
                <c:pt idx="2196">
                  <c:v>1.7178230354607882</c:v>
                </c:pt>
                <c:pt idx="2197">
                  <c:v>1.7178230354607882</c:v>
                </c:pt>
                <c:pt idx="2198">
                  <c:v>1.7178230354607882</c:v>
                </c:pt>
                <c:pt idx="2199">
                  <c:v>1.6996320155087232</c:v>
                </c:pt>
                <c:pt idx="2200">
                  <c:v>1.7161919468057771</c:v>
                </c:pt>
                <c:pt idx="2201">
                  <c:v>1.7469014406271912</c:v>
                </c:pt>
                <c:pt idx="2202">
                  <c:v>1.7465716307946484</c:v>
                </c:pt>
                <c:pt idx="2203">
                  <c:v>1.7540936515782732</c:v>
                </c:pt>
                <c:pt idx="2204">
                  <c:v>1.7540936515782732</c:v>
                </c:pt>
                <c:pt idx="2205">
                  <c:v>1.7540936515782732</c:v>
                </c:pt>
                <c:pt idx="2206">
                  <c:v>1.7439738778715181</c:v>
                </c:pt>
                <c:pt idx="2207">
                  <c:v>1.7493172433114523</c:v>
                </c:pt>
                <c:pt idx="2208">
                  <c:v>1.7499479774466324</c:v>
                </c:pt>
                <c:pt idx="2209">
                  <c:v>1.7421163381018636</c:v>
                </c:pt>
                <c:pt idx="2210">
                  <c:v>1.7290783822867719</c:v>
                </c:pt>
                <c:pt idx="2211">
                  <c:v>1.7290783822867719</c:v>
                </c:pt>
                <c:pt idx="2212">
                  <c:v>1.7290783822867719</c:v>
                </c:pt>
                <c:pt idx="2213">
                  <c:v>1.7290783822867719</c:v>
                </c:pt>
                <c:pt idx="2214">
                  <c:v>1.7326543536899832</c:v>
                </c:pt>
                <c:pt idx="2215">
                  <c:v>1.7425054061700145</c:v>
                </c:pt>
                <c:pt idx="2216">
                  <c:v>1.7320148680972274</c:v>
                </c:pt>
                <c:pt idx="2217">
                  <c:v>1.7210296152756257</c:v>
                </c:pt>
                <c:pt idx="2218">
                  <c:v>1.7210296152756257</c:v>
                </c:pt>
                <c:pt idx="2219">
                  <c:v>1.7210296152756257</c:v>
                </c:pt>
                <c:pt idx="2220">
                  <c:v>1.7217968263897254</c:v>
                </c:pt>
                <c:pt idx="2221">
                  <c:v>1.7274107434265937</c:v>
                </c:pt>
                <c:pt idx="2222">
                  <c:v>1.6723628740976388</c:v>
                </c:pt>
                <c:pt idx="2223">
                  <c:v>1.7007491705276956</c:v>
                </c:pt>
                <c:pt idx="2224">
                  <c:v>1.67156248752345</c:v>
                </c:pt>
                <c:pt idx="2225">
                  <c:v>1.67156248752345</c:v>
                </c:pt>
                <c:pt idx="2226">
                  <c:v>1.67156248752345</c:v>
                </c:pt>
                <c:pt idx="2227">
                  <c:v>1.6828397987919743</c:v>
                </c:pt>
                <c:pt idx="2228">
                  <c:v>1.7051927946103795</c:v>
                </c:pt>
                <c:pt idx="2229">
                  <c:v>1.7078950502327908</c:v>
                </c:pt>
                <c:pt idx="2230">
                  <c:v>1.7151792372870165</c:v>
                </c:pt>
                <c:pt idx="2231">
                  <c:v>1.7220920307854501</c:v>
                </c:pt>
                <c:pt idx="2232">
                  <c:v>1.7220920307854501</c:v>
                </c:pt>
                <c:pt idx="2233">
                  <c:v>1.7220920307854501</c:v>
                </c:pt>
                <c:pt idx="2234">
                  <c:v>1.7354184987051806</c:v>
                </c:pt>
                <c:pt idx="2235">
                  <c:v>1.7372532732453261</c:v>
                </c:pt>
                <c:pt idx="2236">
                  <c:v>1.7314954433505527</c:v>
                </c:pt>
                <c:pt idx="2237">
                  <c:v>1.7333199220582562</c:v>
                </c:pt>
                <c:pt idx="2238">
                  <c:v>1.7351931343728504</c:v>
                </c:pt>
                <c:pt idx="2239">
                  <c:v>1.7351931343728504</c:v>
                </c:pt>
                <c:pt idx="2240">
                  <c:v>1.7351931343728504</c:v>
                </c:pt>
                <c:pt idx="2241">
                  <c:v>1.7351931343728504</c:v>
                </c:pt>
                <c:pt idx="2242">
                  <c:v>1.7334329474188366</c:v>
                </c:pt>
                <c:pt idx="2243">
                  <c:v>1.741397631798377</c:v>
                </c:pt>
                <c:pt idx="2244">
                  <c:v>1.7391588030339722</c:v>
                </c:pt>
                <c:pt idx="2245">
                  <c:v>1.7345589110944537</c:v>
                </c:pt>
                <c:pt idx="2246">
                  <c:v>1.7345589110944537</c:v>
                </c:pt>
                <c:pt idx="2247">
                  <c:v>1.7345589110944537</c:v>
                </c:pt>
                <c:pt idx="2248">
                  <c:v>1.7387322123764788</c:v>
                </c:pt>
                <c:pt idx="2249">
                  <c:v>1.7343460161591904</c:v>
                </c:pt>
                <c:pt idx="2250">
                  <c:v>1.7436997799322973</c:v>
                </c:pt>
                <c:pt idx="2251">
                  <c:v>1.7232414460794057</c:v>
                </c:pt>
                <c:pt idx="2252">
                  <c:v>1.6990055141046567</c:v>
                </c:pt>
                <c:pt idx="2253">
                  <c:v>1.6990055141046567</c:v>
                </c:pt>
                <c:pt idx="2254">
                  <c:v>1.6990055141046567</c:v>
                </c:pt>
                <c:pt idx="2255">
                  <c:v>1.7301039615960832</c:v>
                </c:pt>
                <c:pt idx="2256">
                  <c:v>1.7202991259639002</c:v>
                </c:pt>
                <c:pt idx="2257">
                  <c:v>1.7007250325205265</c:v>
                </c:pt>
                <c:pt idx="2258">
                  <c:v>1.6839375633265152</c:v>
                </c:pt>
                <c:pt idx="2259">
                  <c:v>1.7241531420421004</c:v>
                </c:pt>
                <c:pt idx="2260">
                  <c:v>1.7241531420421004</c:v>
                </c:pt>
                <c:pt idx="2261">
                  <c:v>1.7241531420421004</c:v>
                </c:pt>
                <c:pt idx="2262">
                  <c:v>1.7448999308005619</c:v>
                </c:pt>
                <c:pt idx="2263">
                  <c:v>1.7502527912859693</c:v>
                </c:pt>
                <c:pt idx="2264">
                  <c:v>1.7731693123333392</c:v>
                </c:pt>
                <c:pt idx="2265">
                  <c:v>1.7724387658225449</c:v>
                </c:pt>
                <c:pt idx="2266">
                  <c:v>1.7861315937799858</c:v>
                </c:pt>
                <c:pt idx="2267">
                  <c:v>1.7861315937799858</c:v>
                </c:pt>
                <c:pt idx="2268">
                  <c:v>1.7861315937799858</c:v>
                </c:pt>
                <c:pt idx="2269">
                  <c:v>1.8011615071771629</c:v>
                </c:pt>
                <c:pt idx="2270">
                  <c:v>1.7965427967439043</c:v>
                </c:pt>
                <c:pt idx="2271">
                  <c:v>1.7945034211335187</c:v>
                </c:pt>
                <c:pt idx="2272">
                  <c:v>1.7788788090147059</c:v>
                </c:pt>
                <c:pt idx="2273">
                  <c:v>1.7801326126098047</c:v>
                </c:pt>
                <c:pt idx="2274">
                  <c:v>1.7801326126098047</c:v>
                </c:pt>
                <c:pt idx="2275">
                  <c:v>1.7801326126098047</c:v>
                </c:pt>
                <c:pt idx="2276">
                  <c:v>1.7901974180111357</c:v>
                </c:pt>
                <c:pt idx="2277">
                  <c:v>1.7852748661227138</c:v>
                </c:pt>
                <c:pt idx="2278">
                  <c:v>1.7933644160701423</c:v>
                </c:pt>
                <c:pt idx="2279">
                  <c:v>1.8080475315112483</c:v>
                </c:pt>
                <c:pt idx="2280">
                  <c:v>1.8501927208235796</c:v>
                </c:pt>
                <c:pt idx="2281">
                  <c:v>1.8501927208235796</c:v>
                </c:pt>
                <c:pt idx="2282">
                  <c:v>1.8501927208235796</c:v>
                </c:pt>
                <c:pt idx="2283">
                  <c:v>1.8523967725539601</c:v>
                </c:pt>
                <c:pt idx="2284">
                  <c:v>1.8395104514711045</c:v>
                </c:pt>
                <c:pt idx="2285">
                  <c:v>1.8341197252019399</c:v>
                </c:pt>
                <c:pt idx="2286">
                  <c:v>1.8463725093952286</c:v>
                </c:pt>
                <c:pt idx="2287">
                  <c:v>1.8463725093952286</c:v>
                </c:pt>
                <c:pt idx="2288">
                  <c:v>1.8463725093952286</c:v>
                </c:pt>
                <c:pt idx="2289">
                  <c:v>1.8463725093952286</c:v>
                </c:pt>
                <c:pt idx="2290">
                  <c:v>1.8679759686118922</c:v>
                </c:pt>
                <c:pt idx="2291">
                  <c:v>1.8638443082521861</c:v>
                </c:pt>
                <c:pt idx="2292">
                  <c:v>1.8544283118918772</c:v>
                </c:pt>
                <c:pt idx="2293">
                  <c:v>1.8560936627892903</c:v>
                </c:pt>
                <c:pt idx="2294">
                  <c:v>1.8655787556250953</c:v>
                </c:pt>
                <c:pt idx="2295">
                  <c:v>1.8655787556250953</c:v>
                </c:pt>
                <c:pt idx="2296">
                  <c:v>1.8655787556250953</c:v>
                </c:pt>
                <c:pt idx="2297">
                  <c:v>1.8671008800534332</c:v>
                </c:pt>
                <c:pt idx="2298">
                  <c:v>1.8664905087868597</c:v>
                </c:pt>
                <c:pt idx="2299">
                  <c:v>1.8696507573557102</c:v>
                </c:pt>
                <c:pt idx="2300">
                  <c:v>1.8794730959030435</c:v>
                </c:pt>
                <c:pt idx="2301">
                  <c:v>1.8924142708931853</c:v>
                </c:pt>
                <c:pt idx="2302">
                  <c:v>1.8924142708931853</c:v>
                </c:pt>
                <c:pt idx="2303">
                  <c:v>1.8924142708931853</c:v>
                </c:pt>
                <c:pt idx="2304">
                  <c:v>1.8839436607472828</c:v>
                </c:pt>
                <c:pt idx="2305">
                  <c:v>1.8862454084877192</c:v>
                </c:pt>
                <c:pt idx="2306">
                  <c:v>1.9041477447379382</c:v>
                </c:pt>
                <c:pt idx="2307">
                  <c:v>1.8914277013490124</c:v>
                </c:pt>
                <c:pt idx="2308">
                  <c:v>1.9042908568088752</c:v>
                </c:pt>
                <c:pt idx="2309">
                  <c:v>1.9042908568088752</c:v>
                </c:pt>
                <c:pt idx="2310">
                  <c:v>1.9042908568088752</c:v>
                </c:pt>
                <c:pt idx="2311">
                  <c:v>1.8890236244739211</c:v>
                </c:pt>
                <c:pt idx="2312">
                  <c:v>1.8921696876736298</c:v>
                </c:pt>
                <c:pt idx="2313">
                  <c:v>1.8809047314040341</c:v>
                </c:pt>
                <c:pt idx="2314">
                  <c:v>1.9030146883777503</c:v>
                </c:pt>
                <c:pt idx="2315">
                  <c:v>1.8933056039872733</c:v>
                </c:pt>
                <c:pt idx="2316">
                  <c:v>1.8933056039872733</c:v>
                </c:pt>
                <c:pt idx="2317">
                  <c:v>1.8933056039872733</c:v>
                </c:pt>
                <c:pt idx="2318">
                  <c:v>1.9144871628701117</c:v>
                </c:pt>
                <c:pt idx="2319">
                  <c:v>1.9170240559836984</c:v>
                </c:pt>
                <c:pt idx="2320">
                  <c:v>1.9240673777578627</c:v>
                </c:pt>
                <c:pt idx="2321">
                  <c:v>1.9364747138359122</c:v>
                </c:pt>
                <c:pt idx="2322">
                  <c:v>1.9424793577139361</c:v>
                </c:pt>
                <c:pt idx="2323">
                  <c:v>1.9424793577139361</c:v>
                </c:pt>
                <c:pt idx="2324">
                  <c:v>1.9424793577139361</c:v>
                </c:pt>
                <c:pt idx="2325">
                  <c:v>1.9512697678552857</c:v>
                </c:pt>
                <c:pt idx="2326">
                  <c:v>1.9266841779710098</c:v>
                </c:pt>
                <c:pt idx="2327">
                  <c:v>1.8885843928221533</c:v>
                </c:pt>
                <c:pt idx="2328">
                  <c:v>1.9203134600506218</c:v>
                </c:pt>
                <c:pt idx="2329">
                  <c:v>1.931768774822247</c:v>
                </c:pt>
                <c:pt idx="2330">
                  <c:v>1.931768774822247</c:v>
                </c:pt>
                <c:pt idx="2331">
                  <c:v>1.931768774822247</c:v>
                </c:pt>
                <c:pt idx="2332">
                  <c:v>1.9272504487552931</c:v>
                </c:pt>
                <c:pt idx="2333">
                  <c:v>1.9097554842753428</c:v>
                </c:pt>
                <c:pt idx="2334">
                  <c:v>1.9072228238928708</c:v>
                </c:pt>
                <c:pt idx="2335">
                  <c:v>1.9201664584429847</c:v>
                </c:pt>
                <c:pt idx="2336">
                  <c:v>1.9256469300515975</c:v>
                </c:pt>
                <c:pt idx="2337">
                  <c:v>1.9256469300515975</c:v>
                </c:pt>
                <c:pt idx="2338">
                  <c:v>1.9256469300515975</c:v>
                </c:pt>
                <c:pt idx="2339">
                  <c:v>1.9315675484970845</c:v>
                </c:pt>
                <c:pt idx="2340">
                  <c:v>1.9280278985027641</c:v>
                </c:pt>
                <c:pt idx="2341">
                  <c:v>1.9264711686376084</c:v>
                </c:pt>
                <c:pt idx="2342">
                  <c:v>1.9305896732114181</c:v>
                </c:pt>
                <c:pt idx="2343">
                  <c:v>1.9320102692920686</c:v>
                </c:pt>
                <c:pt idx="2344">
                  <c:v>1.9320102692920686</c:v>
                </c:pt>
                <c:pt idx="2345">
                  <c:v>1.9320102692920686</c:v>
                </c:pt>
                <c:pt idx="2346">
                  <c:v>1.9320102692920686</c:v>
                </c:pt>
                <c:pt idx="2347">
                  <c:v>1.9297393518498878</c:v>
                </c:pt>
                <c:pt idx="2348">
                  <c:v>1.9382685338425685</c:v>
                </c:pt>
                <c:pt idx="2349">
                  <c:v>1.9385417165966832</c:v>
                </c:pt>
                <c:pt idx="2350">
                  <c:v>1.9458209845309646</c:v>
                </c:pt>
                <c:pt idx="2351">
                  <c:v>1.9458209845309646</c:v>
                </c:pt>
                <c:pt idx="2352">
                  <c:v>1.9458209845309646</c:v>
                </c:pt>
                <c:pt idx="2353">
                  <c:v>1.9304648076435298</c:v>
                </c:pt>
                <c:pt idx="2354">
                  <c:v>1.9346534382760792</c:v>
                </c:pt>
                <c:pt idx="2355">
                  <c:v>1.9267075151912101</c:v>
                </c:pt>
                <c:pt idx="2356">
                  <c:v>1.9292676311268591</c:v>
                </c:pt>
                <c:pt idx="2357">
                  <c:v>1.9334356128954568</c:v>
                </c:pt>
                <c:pt idx="2358">
                  <c:v>1.9334356128954568</c:v>
                </c:pt>
                <c:pt idx="2359">
                  <c:v>1.9334356128954568</c:v>
                </c:pt>
                <c:pt idx="2360">
                  <c:v>1.9320491646590698</c:v>
                </c:pt>
                <c:pt idx="2361">
                  <c:v>1.9339481737538367</c:v>
                </c:pt>
                <c:pt idx="2362">
                  <c:v>1.9202996750749639</c:v>
                </c:pt>
                <c:pt idx="2363">
                  <c:v>1.9125434813023634</c:v>
                </c:pt>
                <c:pt idx="2364">
                  <c:v>1.8790655525355675</c:v>
                </c:pt>
                <c:pt idx="2365">
                  <c:v>1.8790655525355675</c:v>
                </c:pt>
                <c:pt idx="2366">
                  <c:v>1.8790655525355675</c:v>
                </c:pt>
                <c:pt idx="2367">
                  <c:v>1.9108348879086956</c:v>
                </c:pt>
                <c:pt idx="2368">
                  <c:v>1.9208464409766766</c:v>
                </c:pt>
                <c:pt idx="2369">
                  <c:v>1.9065114962693008</c:v>
                </c:pt>
                <c:pt idx="2370">
                  <c:v>1.9215106937663606</c:v>
                </c:pt>
                <c:pt idx="2371">
                  <c:v>1.9247751590391471</c:v>
                </c:pt>
                <c:pt idx="2372">
                  <c:v>1.9247751590391471</c:v>
                </c:pt>
                <c:pt idx="2373">
                  <c:v>1.9247751590391471</c:v>
                </c:pt>
                <c:pt idx="2374">
                  <c:v>1.9216689635906143</c:v>
                </c:pt>
                <c:pt idx="2375">
                  <c:v>1.9190825932822393</c:v>
                </c:pt>
                <c:pt idx="2376">
                  <c:v>1.9252334379809324</c:v>
                </c:pt>
                <c:pt idx="2377">
                  <c:v>1.9348135956696138</c:v>
                </c:pt>
                <c:pt idx="2378">
                  <c:v>1.9414520052334814</c:v>
                </c:pt>
                <c:pt idx="2379">
                  <c:v>1.9414520052334814</c:v>
                </c:pt>
                <c:pt idx="2380">
                  <c:v>1.9414520052334814</c:v>
                </c:pt>
                <c:pt idx="2381">
                  <c:v>1.9414520052334814</c:v>
                </c:pt>
                <c:pt idx="2382">
                  <c:v>1.9306045449693883</c:v>
                </c:pt>
                <c:pt idx="2383">
                  <c:v>1.9446202044729393</c:v>
                </c:pt>
                <c:pt idx="2384">
                  <c:v>1.9309489405645566</c:v>
                </c:pt>
                <c:pt idx="2385">
                  <c:v>1.9479628036741425</c:v>
                </c:pt>
                <c:pt idx="2386">
                  <c:v>1.9479628036741425</c:v>
                </c:pt>
                <c:pt idx="2387">
                  <c:v>1.9479628036741425</c:v>
                </c:pt>
                <c:pt idx="2388">
                  <c:v>1.9499801576429172</c:v>
                </c:pt>
                <c:pt idx="2389">
                  <c:v>1.9437504354279087</c:v>
                </c:pt>
                <c:pt idx="2390">
                  <c:v>1.9462675376635794</c:v>
                </c:pt>
                <c:pt idx="2391">
                  <c:v>1.951124768215067</c:v>
                </c:pt>
                <c:pt idx="2392">
                  <c:v>1.9440775569042028</c:v>
                </c:pt>
                <c:pt idx="2393">
                  <c:v>1.9440775569042028</c:v>
                </c:pt>
                <c:pt idx="2394">
                  <c:v>1.9440775569042028</c:v>
                </c:pt>
                <c:pt idx="2395">
                  <c:v>1.9163325192380443</c:v>
                </c:pt>
                <c:pt idx="2396">
                  <c:v>1.9422654903944985</c:v>
                </c:pt>
                <c:pt idx="2397">
                  <c:v>1.9543633223095427</c:v>
                </c:pt>
                <c:pt idx="2398">
                  <c:v>1.9557111611742743</c:v>
                </c:pt>
                <c:pt idx="2399">
                  <c:v>1.9730435087007174</c:v>
                </c:pt>
                <c:pt idx="2400">
                  <c:v>1.9730435087007174</c:v>
                </c:pt>
                <c:pt idx="2401">
                  <c:v>1.9730435087007174</c:v>
                </c:pt>
                <c:pt idx="2402">
                  <c:v>1.972463452940777</c:v>
                </c:pt>
                <c:pt idx="2403">
                  <c:v>1.9721264932245943</c:v>
                </c:pt>
                <c:pt idx="2404">
                  <c:v>1.9617299332223703</c:v>
                </c:pt>
                <c:pt idx="2405">
                  <c:v>1.9806129475126426</c:v>
                </c:pt>
                <c:pt idx="2406">
                  <c:v>1.9836007408880982</c:v>
                </c:pt>
                <c:pt idx="2407">
                  <c:v>1.9836007408880982</c:v>
                </c:pt>
                <c:pt idx="2408">
                  <c:v>1.9836007408880982</c:v>
                </c:pt>
                <c:pt idx="2409">
                  <c:v>1.9759872015938817</c:v>
                </c:pt>
                <c:pt idx="2410">
                  <c:v>1.9945947451672745</c:v>
                </c:pt>
                <c:pt idx="2411">
                  <c:v>1.981312377729836</c:v>
                </c:pt>
                <c:pt idx="2412">
                  <c:v>1.9903381620406115</c:v>
                </c:pt>
                <c:pt idx="2413">
                  <c:v>1.9929983763472194</c:v>
                </c:pt>
                <c:pt idx="2414">
                  <c:v>1.9929983763472194</c:v>
                </c:pt>
                <c:pt idx="2415">
                  <c:v>1.9929983763472194</c:v>
                </c:pt>
                <c:pt idx="2416">
                  <c:v>1.9779534767939329</c:v>
                </c:pt>
                <c:pt idx="2417">
                  <c:v>1.9887436235907676</c:v>
                </c:pt>
                <c:pt idx="2418">
                  <c:v>2.0030813710525299</c:v>
                </c:pt>
                <c:pt idx="2419">
                  <c:v>2.0035663047605246</c:v>
                </c:pt>
                <c:pt idx="2420">
                  <c:v>2.0115828114966869</c:v>
                </c:pt>
                <c:pt idx="2421">
                  <c:v>2.0115828114966869</c:v>
                </c:pt>
                <c:pt idx="2422">
                  <c:v>2.0115828114966869</c:v>
                </c:pt>
                <c:pt idx="2423">
                  <c:v>2.0249854685764848</c:v>
                </c:pt>
                <c:pt idx="2424">
                  <c:v>2.0096461082153709</c:v>
                </c:pt>
                <c:pt idx="2425">
                  <c:v>1.9839993040017219</c:v>
                </c:pt>
                <c:pt idx="2426">
                  <c:v>1.9868163581558549</c:v>
                </c:pt>
                <c:pt idx="2427">
                  <c:v>2.0006077401093885</c:v>
                </c:pt>
                <c:pt idx="2428">
                  <c:v>2.0006077401093885</c:v>
                </c:pt>
                <c:pt idx="2429">
                  <c:v>2.0006077401093885</c:v>
                </c:pt>
                <c:pt idx="2430">
                  <c:v>2.0033459167472065</c:v>
                </c:pt>
                <c:pt idx="2431">
                  <c:v>1.9957613773810339</c:v>
                </c:pt>
                <c:pt idx="2432">
                  <c:v>1.9992671655264354</c:v>
                </c:pt>
                <c:pt idx="2433">
                  <c:v>1.9865395146613165</c:v>
                </c:pt>
                <c:pt idx="2434">
                  <c:v>1.9933414563637966</c:v>
                </c:pt>
                <c:pt idx="2435">
                  <c:v>1.9933414563637966</c:v>
                </c:pt>
                <c:pt idx="2436">
                  <c:v>1.9933414563637966</c:v>
                </c:pt>
                <c:pt idx="2437">
                  <c:v>1.9976254950436372</c:v>
                </c:pt>
                <c:pt idx="2438">
                  <c:v>1.994249949178621</c:v>
                </c:pt>
                <c:pt idx="2439">
                  <c:v>1.9892316460484938</c:v>
                </c:pt>
                <c:pt idx="2440">
                  <c:v>1.9987142221252576</c:v>
                </c:pt>
                <c:pt idx="2441">
                  <c:v>1.9958252687412403</c:v>
                </c:pt>
                <c:pt idx="2442">
                  <c:v>1.9958252687412403</c:v>
                </c:pt>
                <c:pt idx="2443">
                  <c:v>1.9958252687412403</c:v>
                </c:pt>
                <c:pt idx="2444">
                  <c:v>1.9958252687412403</c:v>
                </c:pt>
                <c:pt idx="2445">
                  <c:v>1.977137246077596</c:v>
                </c:pt>
                <c:pt idx="2446">
                  <c:v>1.9847348268315281</c:v>
                </c:pt>
                <c:pt idx="2447">
                  <c:v>1.9749490384893618</c:v>
                </c:pt>
                <c:pt idx="2448">
                  <c:v>1.9695965211983693</c:v>
                </c:pt>
                <c:pt idx="2449">
                  <c:v>1.9695965211983693</c:v>
                </c:pt>
                <c:pt idx="2450">
                  <c:v>1.9695965211983693</c:v>
                </c:pt>
                <c:pt idx="2451">
                  <c:v>1.9779700645239762</c:v>
                </c:pt>
                <c:pt idx="2452">
                  <c:v>1.9680268643435925</c:v>
                </c:pt>
                <c:pt idx="2453">
                  <c:v>1.979658924238797</c:v>
                </c:pt>
                <c:pt idx="2454">
                  <c:v>1.9768759035307895</c:v>
                </c:pt>
                <c:pt idx="2455">
                  <c:v>1.9605420229548951</c:v>
                </c:pt>
                <c:pt idx="2456">
                  <c:v>1.9605420229548951</c:v>
                </c:pt>
                <c:pt idx="2457">
                  <c:v>1.9605420229548951</c:v>
                </c:pt>
                <c:pt idx="2458">
                  <c:v>1.9340367179128317</c:v>
                </c:pt>
                <c:pt idx="2459">
                  <c:v>1.9339795760427809</c:v>
                </c:pt>
                <c:pt idx="2460">
                  <c:v>1.9437008438349812</c:v>
                </c:pt>
                <c:pt idx="2461">
                  <c:v>1.9617791244218115</c:v>
                </c:pt>
                <c:pt idx="2462">
                  <c:v>1.9624288486479393</c:v>
                </c:pt>
                <c:pt idx="2463">
                  <c:v>1.9624288486479393</c:v>
                </c:pt>
                <c:pt idx="2464">
                  <c:v>1.9624288486479393</c:v>
                </c:pt>
                <c:pt idx="2465">
                  <c:v>1.9610286154358951</c:v>
                </c:pt>
                <c:pt idx="2466">
                  <c:v>1.9282243201061193</c:v>
                </c:pt>
                <c:pt idx="2467">
                  <c:v>1.9345467048131018</c:v>
                </c:pt>
                <c:pt idx="2468">
                  <c:v>1.9078239861093145</c:v>
                </c:pt>
                <c:pt idx="2469">
                  <c:v>1.9230064494238341</c:v>
                </c:pt>
                <c:pt idx="2470">
                  <c:v>1.9230064494238341</c:v>
                </c:pt>
                <c:pt idx="2471">
                  <c:v>1.9230064494238341</c:v>
                </c:pt>
                <c:pt idx="2472">
                  <c:v>1.9080400841924481</c:v>
                </c:pt>
                <c:pt idx="2473">
                  <c:v>1.9226561623245468</c:v>
                </c:pt>
                <c:pt idx="2474">
                  <c:v>1.9306671207510049</c:v>
                </c:pt>
                <c:pt idx="2475">
                  <c:v>1.9503405689774391</c:v>
                </c:pt>
                <c:pt idx="2476">
                  <c:v>1.9499669446579504</c:v>
                </c:pt>
                <c:pt idx="2477">
                  <c:v>1.9499669446579504</c:v>
                </c:pt>
                <c:pt idx="2478">
                  <c:v>1.9499669446579504</c:v>
                </c:pt>
                <c:pt idx="2479">
                  <c:v>1.9453883879712139</c:v>
                </c:pt>
                <c:pt idx="2480">
                  <c:v>1.9442946845705802</c:v>
                </c:pt>
                <c:pt idx="2481">
                  <c:v>1.9573515160784816</c:v>
                </c:pt>
                <c:pt idx="2482">
                  <c:v>1.9930792558309538</c:v>
                </c:pt>
                <c:pt idx="2483">
                  <c:v>2.0055002052874542</c:v>
                </c:pt>
                <c:pt idx="2484">
                  <c:v>2.0055002052874542</c:v>
                </c:pt>
                <c:pt idx="2485">
                  <c:v>2.0055002052874542</c:v>
                </c:pt>
                <c:pt idx="2486">
                  <c:v>2.0060393637129734</c:v>
                </c:pt>
                <c:pt idx="2487">
                  <c:v>2.0221038938723841</c:v>
                </c:pt>
                <c:pt idx="2488">
                  <c:v>2.0228838603788977</c:v>
                </c:pt>
                <c:pt idx="2489">
                  <c:v>2.0187760520310136</c:v>
                </c:pt>
                <c:pt idx="2490">
                  <c:v>2.0273960661454558</c:v>
                </c:pt>
                <c:pt idx="2491">
                  <c:v>2.0273960661454558</c:v>
                </c:pt>
                <c:pt idx="2492">
                  <c:v>2.0273960661454558</c:v>
                </c:pt>
                <c:pt idx="2493">
                  <c:v>2.0346721881309366</c:v>
                </c:pt>
                <c:pt idx="2494">
                  <c:v>2.045999262589596</c:v>
                </c:pt>
                <c:pt idx="2495">
                  <c:v>2.0444136471945353</c:v>
                </c:pt>
                <c:pt idx="2496">
                  <c:v>2.0665267501170534</c:v>
                </c:pt>
                <c:pt idx="2497">
                  <c:v>2.0750398019722422</c:v>
                </c:pt>
                <c:pt idx="2498">
                  <c:v>2.0750398019722422</c:v>
                </c:pt>
                <c:pt idx="2499">
                  <c:v>2.0750398019722422</c:v>
                </c:pt>
                <c:pt idx="2500">
                  <c:v>2.0696213913536239</c:v>
                </c:pt>
                <c:pt idx="2501">
                  <c:v>2.0771914021562403</c:v>
                </c:pt>
                <c:pt idx="2502">
                  <c:v>2.078762889381228</c:v>
                </c:pt>
                <c:pt idx="2503">
                  <c:v>2.087548666397979</c:v>
                </c:pt>
                <c:pt idx="2504">
                  <c:v>2.0954306981226414</c:v>
                </c:pt>
                <c:pt idx="2505">
                  <c:v>2.0954306981226414</c:v>
                </c:pt>
                <c:pt idx="2506">
                  <c:v>2.0954306981226414</c:v>
                </c:pt>
                <c:pt idx="2507">
                  <c:v>2.0983821700892062</c:v>
                </c:pt>
                <c:pt idx="2508">
                  <c:v>2.0992859153812939</c:v>
                </c:pt>
                <c:pt idx="2509">
                  <c:v>2.0906202564096938</c:v>
                </c:pt>
                <c:pt idx="2510">
                  <c:v>2.0846200740590617</c:v>
                </c:pt>
                <c:pt idx="2511">
                  <c:v>2.0930912561956556</c:v>
                </c:pt>
                <c:pt idx="2512">
                  <c:v>2.0930912561956556</c:v>
                </c:pt>
                <c:pt idx="2513">
                  <c:v>2.0930912561956556</c:v>
                </c:pt>
                <c:pt idx="2514">
                  <c:v>2.0967462767123899</c:v>
                </c:pt>
                <c:pt idx="2515">
                  <c:v>2.1043651927191029</c:v>
                </c:pt>
                <c:pt idx="2516">
                  <c:v>2.0905401777129273</c:v>
                </c:pt>
                <c:pt idx="2517">
                  <c:v>2.0856382174893882</c:v>
                </c:pt>
                <c:pt idx="2518">
                  <c:v>2.0787457296604925</c:v>
                </c:pt>
                <c:pt idx="2519">
                  <c:v>2.0787457296604925</c:v>
                </c:pt>
                <c:pt idx="2520">
                  <c:v>2.0787457296604925</c:v>
                </c:pt>
                <c:pt idx="2521">
                  <c:v>2.077784785299285</c:v>
                </c:pt>
                <c:pt idx="2522">
                  <c:v>2.0924735062491648</c:v>
                </c:pt>
                <c:pt idx="2523">
                  <c:v>2.091689879002228</c:v>
                </c:pt>
                <c:pt idx="2524">
                  <c:v>2.091689879002228</c:v>
                </c:pt>
                <c:pt idx="2525">
                  <c:v>2.0514560537835935</c:v>
                </c:pt>
                <c:pt idx="2526">
                  <c:v>2.0514560537835935</c:v>
                </c:pt>
                <c:pt idx="2527">
                  <c:v>2.0514560537835935</c:v>
                </c:pt>
                <c:pt idx="2528">
                  <c:v>2.0663335316615683</c:v>
                </c:pt>
                <c:pt idx="2529">
                  <c:v>2.026728896203247</c:v>
                </c:pt>
                <c:pt idx="2530">
                  <c:v>2.0147342514088944</c:v>
                </c:pt>
                <c:pt idx="2531">
                  <c:v>2.0482929452612875</c:v>
                </c:pt>
                <c:pt idx="2532">
                  <c:v>2.0511128593688772</c:v>
                </c:pt>
                <c:pt idx="2533">
                  <c:v>2.0511128593688772</c:v>
                </c:pt>
                <c:pt idx="2534">
                  <c:v>2.0511128593688772</c:v>
                </c:pt>
                <c:pt idx="2535">
                  <c:v>2.0757599382524563</c:v>
                </c:pt>
                <c:pt idx="2536">
                  <c:v>2.1026034613902227</c:v>
                </c:pt>
                <c:pt idx="2537">
                  <c:v>2.1031983317090668</c:v>
                </c:pt>
                <c:pt idx="2538">
                  <c:v>2.1022659868824181</c:v>
                </c:pt>
                <c:pt idx="2539">
                  <c:v>2.1207298463941835</c:v>
                </c:pt>
                <c:pt idx="2540">
                  <c:v>2.1207298463941835</c:v>
                </c:pt>
                <c:pt idx="2541">
                  <c:v>2.1207298463941835</c:v>
                </c:pt>
                <c:pt idx="2542">
                  <c:v>2.1204896103038817</c:v>
                </c:pt>
                <c:pt idx="2543">
                  <c:v>2.1144837080463375</c:v>
                </c:pt>
                <c:pt idx="2544">
                  <c:v>2.1404578053334884</c:v>
                </c:pt>
                <c:pt idx="2545">
                  <c:v>2.1354242872509754</c:v>
                </c:pt>
                <c:pt idx="2546">
                  <c:v>2.0965861193188551</c:v>
                </c:pt>
                <c:pt idx="2547">
                  <c:v>2.0965861193188551</c:v>
                </c:pt>
                <c:pt idx="2548">
                  <c:v>2.0965861193188551</c:v>
                </c:pt>
                <c:pt idx="2549">
                  <c:v>2.0793234402585998</c:v>
                </c:pt>
                <c:pt idx="2550">
                  <c:v>2.0961685661142835</c:v>
                </c:pt>
                <c:pt idx="2551">
                  <c:v>2.111343479151679</c:v>
                </c:pt>
                <c:pt idx="2552">
                  <c:v>2.1255002487587475</c:v>
                </c:pt>
                <c:pt idx="2553">
                  <c:v>2.1255002487587475</c:v>
                </c:pt>
                <c:pt idx="2554">
                  <c:v>2.1255002487587475</c:v>
                </c:pt>
                <c:pt idx="2555">
                  <c:v>2.1255002487587475</c:v>
                </c:pt>
                <c:pt idx="2556">
                  <c:v>2.1486715916590446</c:v>
                </c:pt>
                <c:pt idx="2557">
                  <c:v>2.1519262186919423</c:v>
                </c:pt>
                <c:pt idx="2558">
                  <c:v>2.1616672201629874</c:v>
                </c:pt>
                <c:pt idx="2559">
                  <c:v>2.156113190551487</c:v>
                </c:pt>
                <c:pt idx="2560">
                  <c:v>2.1623879284338927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D-4E33-9A93-46A1E1C37BDA}"/>
            </c:ext>
          </c:extLst>
        </c:ser>
        <c:ser>
          <c:idx val="1"/>
          <c:order val="1"/>
          <c:tx>
            <c:v>Target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시뮬레이션!$C$2:$C$2771</c:f>
              <c:numCache>
                <c:formatCode>m/d/yyyy</c:formatCode>
                <c:ptCount val="2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11">
                  <c:v>42012</c:v>
                </c:pt>
                <c:pt idx="12">
                  <c:v>42013</c:v>
                </c:pt>
                <c:pt idx="13">
                  <c:v>42014</c:v>
                </c:pt>
                <c:pt idx="14">
                  <c:v>42015</c:v>
                </c:pt>
                <c:pt idx="15">
                  <c:v>42016</c:v>
                </c:pt>
                <c:pt idx="16">
                  <c:v>42017</c:v>
                </c:pt>
                <c:pt idx="17">
                  <c:v>42018</c:v>
                </c:pt>
                <c:pt idx="18">
                  <c:v>42019</c:v>
                </c:pt>
                <c:pt idx="19">
                  <c:v>42020</c:v>
                </c:pt>
                <c:pt idx="20">
                  <c:v>42021</c:v>
                </c:pt>
                <c:pt idx="21">
                  <c:v>42022</c:v>
                </c:pt>
                <c:pt idx="22">
                  <c:v>42023</c:v>
                </c:pt>
                <c:pt idx="23">
                  <c:v>42024</c:v>
                </c:pt>
                <c:pt idx="24">
                  <c:v>42025</c:v>
                </c:pt>
                <c:pt idx="25">
                  <c:v>42026</c:v>
                </c:pt>
                <c:pt idx="26">
                  <c:v>42027</c:v>
                </c:pt>
                <c:pt idx="27">
                  <c:v>42028</c:v>
                </c:pt>
                <c:pt idx="28">
                  <c:v>42029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42035</c:v>
                </c:pt>
                <c:pt idx="35">
                  <c:v>42036</c:v>
                </c:pt>
                <c:pt idx="36">
                  <c:v>42037</c:v>
                </c:pt>
                <c:pt idx="37">
                  <c:v>42038</c:v>
                </c:pt>
                <c:pt idx="38">
                  <c:v>42039</c:v>
                </c:pt>
                <c:pt idx="39">
                  <c:v>42040</c:v>
                </c:pt>
                <c:pt idx="40">
                  <c:v>42041</c:v>
                </c:pt>
                <c:pt idx="41">
                  <c:v>42042</c:v>
                </c:pt>
                <c:pt idx="42">
                  <c:v>42043</c:v>
                </c:pt>
                <c:pt idx="43">
                  <c:v>42044</c:v>
                </c:pt>
                <c:pt idx="44">
                  <c:v>42045</c:v>
                </c:pt>
                <c:pt idx="45">
                  <c:v>42046</c:v>
                </c:pt>
                <c:pt idx="46">
                  <c:v>42047</c:v>
                </c:pt>
                <c:pt idx="47">
                  <c:v>42048</c:v>
                </c:pt>
                <c:pt idx="48">
                  <c:v>42049</c:v>
                </c:pt>
                <c:pt idx="49">
                  <c:v>42050</c:v>
                </c:pt>
                <c:pt idx="50">
                  <c:v>42051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42056</c:v>
                </c:pt>
                <c:pt idx="56">
                  <c:v>42057</c:v>
                </c:pt>
                <c:pt idx="57">
                  <c:v>42058</c:v>
                </c:pt>
                <c:pt idx="58">
                  <c:v>42059</c:v>
                </c:pt>
                <c:pt idx="59">
                  <c:v>42060</c:v>
                </c:pt>
                <c:pt idx="60">
                  <c:v>42061</c:v>
                </c:pt>
                <c:pt idx="61">
                  <c:v>42062</c:v>
                </c:pt>
                <c:pt idx="62">
                  <c:v>42063</c:v>
                </c:pt>
                <c:pt idx="63">
                  <c:v>42064</c:v>
                </c:pt>
                <c:pt idx="64">
                  <c:v>42065</c:v>
                </c:pt>
                <c:pt idx="65">
                  <c:v>42066</c:v>
                </c:pt>
                <c:pt idx="66">
                  <c:v>42067</c:v>
                </c:pt>
                <c:pt idx="67">
                  <c:v>42068</c:v>
                </c:pt>
                <c:pt idx="68">
                  <c:v>42069</c:v>
                </c:pt>
                <c:pt idx="69">
                  <c:v>42070</c:v>
                </c:pt>
                <c:pt idx="70">
                  <c:v>42071</c:v>
                </c:pt>
                <c:pt idx="71">
                  <c:v>42072</c:v>
                </c:pt>
                <c:pt idx="72">
                  <c:v>42073</c:v>
                </c:pt>
                <c:pt idx="73">
                  <c:v>42074</c:v>
                </c:pt>
                <c:pt idx="74">
                  <c:v>42075</c:v>
                </c:pt>
                <c:pt idx="75">
                  <c:v>42076</c:v>
                </c:pt>
                <c:pt idx="76">
                  <c:v>42077</c:v>
                </c:pt>
                <c:pt idx="77">
                  <c:v>42078</c:v>
                </c:pt>
                <c:pt idx="78">
                  <c:v>42079</c:v>
                </c:pt>
                <c:pt idx="79">
                  <c:v>42080</c:v>
                </c:pt>
                <c:pt idx="80">
                  <c:v>42081</c:v>
                </c:pt>
                <c:pt idx="81">
                  <c:v>42082</c:v>
                </c:pt>
                <c:pt idx="82">
                  <c:v>42083</c:v>
                </c:pt>
                <c:pt idx="83">
                  <c:v>42084</c:v>
                </c:pt>
                <c:pt idx="84">
                  <c:v>42085</c:v>
                </c:pt>
                <c:pt idx="85">
                  <c:v>42086</c:v>
                </c:pt>
                <c:pt idx="86">
                  <c:v>42087</c:v>
                </c:pt>
                <c:pt idx="87">
                  <c:v>42088</c:v>
                </c:pt>
                <c:pt idx="88">
                  <c:v>42089</c:v>
                </c:pt>
                <c:pt idx="89">
                  <c:v>42090</c:v>
                </c:pt>
                <c:pt idx="90">
                  <c:v>42091</c:v>
                </c:pt>
                <c:pt idx="91">
                  <c:v>42092</c:v>
                </c:pt>
                <c:pt idx="92">
                  <c:v>42093</c:v>
                </c:pt>
                <c:pt idx="93">
                  <c:v>42094</c:v>
                </c:pt>
                <c:pt idx="94">
                  <c:v>42095</c:v>
                </c:pt>
                <c:pt idx="95">
                  <c:v>42096</c:v>
                </c:pt>
                <c:pt idx="96">
                  <c:v>42097</c:v>
                </c:pt>
                <c:pt idx="97">
                  <c:v>42098</c:v>
                </c:pt>
                <c:pt idx="98">
                  <c:v>42099</c:v>
                </c:pt>
                <c:pt idx="99">
                  <c:v>42100</c:v>
                </c:pt>
                <c:pt idx="100">
                  <c:v>42101</c:v>
                </c:pt>
                <c:pt idx="101">
                  <c:v>42102</c:v>
                </c:pt>
                <c:pt idx="102">
                  <c:v>42103</c:v>
                </c:pt>
                <c:pt idx="103">
                  <c:v>42104</c:v>
                </c:pt>
                <c:pt idx="104">
                  <c:v>42105</c:v>
                </c:pt>
                <c:pt idx="105">
                  <c:v>42106</c:v>
                </c:pt>
                <c:pt idx="106">
                  <c:v>42107</c:v>
                </c:pt>
                <c:pt idx="107">
                  <c:v>42108</c:v>
                </c:pt>
                <c:pt idx="108">
                  <c:v>42109</c:v>
                </c:pt>
                <c:pt idx="109">
                  <c:v>42110</c:v>
                </c:pt>
                <c:pt idx="110">
                  <c:v>42111</c:v>
                </c:pt>
                <c:pt idx="111">
                  <c:v>42112</c:v>
                </c:pt>
                <c:pt idx="112">
                  <c:v>42113</c:v>
                </c:pt>
                <c:pt idx="113">
                  <c:v>42114</c:v>
                </c:pt>
                <c:pt idx="114">
                  <c:v>42115</c:v>
                </c:pt>
                <c:pt idx="115">
                  <c:v>42116</c:v>
                </c:pt>
                <c:pt idx="116">
                  <c:v>42117</c:v>
                </c:pt>
                <c:pt idx="117">
                  <c:v>42118</c:v>
                </c:pt>
                <c:pt idx="118">
                  <c:v>42119</c:v>
                </c:pt>
                <c:pt idx="119">
                  <c:v>42120</c:v>
                </c:pt>
                <c:pt idx="120">
                  <c:v>42121</c:v>
                </c:pt>
                <c:pt idx="121">
                  <c:v>42122</c:v>
                </c:pt>
                <c:pt idx="122">
                  <c:v>42123</c:v>
                </c:pt>
                <c:pt idx="123">
                  <c:v>42124</c:v>
                </c:pt>
                <c:pt idx="124">
                  <c:v>42125</c:v>
                </c:pt>
                <c:pt idx="125">
                  <c:v>42126</c:v>
                </c:pt>
                <c:pt idx="126">
                  <c:v>42127</c:v>
                </c:pt>
                <c:pt idx="127">
                  <c:v>42128</c:v>
                </c:pt>
                <c:pt idx="128">
                  <c:v>42129</c:v>
                </c:pt>
                <c:pt idx="129">
                  <c:v>42130</c:v>
                </c:pt>
                <c:pt idx="130">
                  <c:v>42131</c:v>
                </c:pt>
                <c:pt idx="131">
                  <c:v>42132</c:v>
                </c:pt>
                <c:pt idx="132">
                  <c:v>42133</c:v>
                </c:pt>
                <c:pt idx="133">
                  <c:v>42134</c:v>
                </c:pt>
                <c:pt idx="134">
                  <c:v>42135</c:v>
                </c:pt>
                <c:pt idx="135">
                  <c:v>42136</c:v>
                </c:pt>
                <c:pt idx="136">
                  <c:v>42137</c:v>
                </c:pt>
                <c:pt idx="137">
                  <c:v>42138</c:v>
                </c:pt>
                <c:pt idx="138">
                  <c:v>42139</c:v>
                </c:pt>
                <c:pt idx="139">
                  <c:v>42140</c:v>
                </c:pt>
                <c:pt idx="140">
                  <c:v>42141</c:v>
                </c:pt>
                <c:pt idx="141">
                  <c:v>42142</c:v>
                </c:pt>
                <c:pt idx="142">
                  <c:v>42143</c:v>
                </c:pt>
                <c:pt idx="143">
                  <c:v>42144</c:v>
                </c:pt>
                <c:pt idx="144">
                  <c:v>42145</c:v>
                </c:pt>
                <c:pt idx="145">
                  <c:v>42146</c:v>
                </c:pt>
                <c:pt idx="146">
                  <c:v>42147</c:v>
                </c:pt>
                <c:pt idx="147">
                  <c:v>42148</c:v>
                </c:pt>
                <c:pt idx="148">
                  <c:v>42149</c:v>
                </c:pt>
                <c:pt idx="149">
                  <c:v>42150</c:v>
                </c:pt>
                <c:pt idx="150">
                  <c:v>42151</c:v>
                </c:pt>
                <c:pt idx="151">
                  <c:v>42152</c:v>
                </c:pt>
                <c:pt idx="152">
                  <c:v>42153</c:v>
                </c:pt>
                <c:pt idx="153">
                  <c:v>42154</c:v>
                </c:pt>
                <c:pt idx="154">
                  <c:v>42155</c:v>
                </c:pt>
                <c:pt idx="155">
                  <c:v>42156</c:v>
                </c:pt>
                <c:pt idx="156">
                  <c:v>42157</c:v>
                </c:pt>
                <c:pt idx="157">
                  <c:v>42158</c:v>
                </c:pt>
                <c:pt idx="158">
                  <c:v>42159</c:v>
                </c:pt>
                <c:pt idx="159">
                  <c:v>42160</c:v>
                </c:pt>
                <c:pt idx="160">
                  <c:v>42161</c:v>
                </c:pt>
                <c:pt idx="161">
                  <c:v>42162</c:v>
                </c:pt>
                <c:pt idx="162">
                  <c:v>42163</c:v>
                </c:pt>
                <c:pt idx="163">
                  <c:v>42164</c:v>
                </c:pt>
                <c:pt idx="164">
                  <c:v>42165</c:v>
                </c:pt>
                <c:pt idx="165">
                  <c:v>42166</c:v>
                </c:pt>
                <c:pt idx="166">
                  <c:v>42167</c:v>
                </c:pt>
                <c:pt idx="167">
                  <c:v>42168</c:v>
                </c:pt>
                <c:pt idx="168">
                  <c:v>42169</c:v>
                </c:pt>
                <c:pt idx="169">
                  <c:v>42170</c:v>
                </c:pt>
                <c:pt idx="170">
                  <c:v>42171</c:v>
                </c:pt>
                <c:pt idx="171">
                  <c:v>42172</c:v>
                </c:pt>
                <c:pt idx="172">
                  <c:v>42173</c:v>
                </c:pt>
                <c:pt idx="173">
                  <c:v>42174</c:v>
                </c:pt>
                <c:pt idx="174">
                  <c:v>42175</c:v>
                </c:pt>
                <c:pt idx="175">
                  <c:v>42176</c:v>
                </c:pt>
                <c:pt idx="176">
                  <c:v>42177</c:v>
                </c:pt>
                <c:pt idx="177">
                  <c:v>42178</c:v>
                </c:pt>
                <c:pt idx="178">
                  <c:v>42179</c:v>
                </c:pt>
                <c:pt idx="179">
                  <c:v>42180</c:v>
                </c:pt>
                <c:pt idx="180">
                  <c:v>42181</c:v>
                </c:pt>
                <c:pt idx="181">
                  <c:v>42182</c:v>
                </c:pt>
                <c:pt idx="182">
                  <c:v>42183</c:v>
                </c:pt>
                <c:pt idx="183">
                  <c:v>42184</c:v>
                </c:pt>
                <c:pt idx="184">
                  <c:v>42185</c:v>
                </c:pt>
                <c:pt idx="185">
                  <c:v>42186</c:v>
                </c:pt>
                <c:pt idx="186">
                  <c:v>42187</c:v>
                </c:pt>
                <c:pt idx="187">
                  <c:v>42188</c:v>
                </c:pt>
                <c:pt idx="188">
                  <c:v>42189</c:v>
                </c:pt>
                <c:pt idx="189">
                  <c:v>42190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42196</c:v>
                </c:pt>
                <c:pt idx="196">
                  <c:v>42197</c:v>
                </c:pt>
                <c:pt idx="197">
                  <c:v>42198</c:v>
                </c:pt>
                <c:pt idx="198">
                  <c:v>42199</c:v>
                </c:pt>
                <c:pt idx="199">
                  <c:v>42200</c:v>
                </c:pt>
                <c:pt idx="200">
                  <c:v>42201</c:v>
                </c:pt>
                <c:pt idx="201">
                  <c:v>42202</c:v>
                </c:pt>
                <c:pt idx="202">
                  <c:v>42203</c:v>
                </c:pt>
                <c:pt idx="203">
                  <c:v>42204</c:v>
                </c:pt>
                <c:pt idx="204">
                  <c:v>42205</c:v>
                </c:pt>
                <c:pt idx="205">
                  <c:v>42206</c:v>
                </c:pt>
                <c:pt idx="206">
                  <c:v>42207</c:v>
                </c:pt>
                <c:pt idx="207">
                  <c:v>42208</c:v>
                </c:pt>
                <c:pt idx="208">
                  <c:v>42209</c:v>
                </c:pt>
                <c:pt idx="209">
                  <c:v>42210</c:v>
                </c:pt>
                <c:pt idx="210">
                  <c:v>42211</c:v>
                </c:pt>
                <c:pt idx="211">
                  <c:v>42212</c:v>
                </c:pt>
                <c:pt idx="212">
                  <c:v>42213</c:v>
                </c:pt>
                <c:pt idx="213">
                  <c:v>42214</c:v>
                </c:pt>
                <c:pt idx="214">
                  <c:v>42215</c:v>
                </c:pt>
                <c:pt idx="215">
                  <c:v>42216</c:v>
                </c:pt>
                <c:pt idx="216">
                  <c:v>42217</c:v>
                </c:pt>
                <c:pt idx="217">
                  <c:v>42218</c:v>
                </c:pt>
                <c:pt idx="218">
                  <c:v>42219</c:v>
                </c:pt>
                <c:pt idx="219">
                  <c:v>42220</c:v>
                </c:pt>
                <c:pt idx="220">
                  <c:v>42221</c:v>
                </c:pt>
                <c:pt idx="221">
                  <c:v>42222</c:v>
                </c:pt>
                <c:pt idx="222">
                  <c:v>42223</c:v>
                </c:pt>
                <c:pt idx="223">
                  <c:v>42224</c:v>
                </c:pt>
                <c:pt idx="224">
                  <c:v>42225</c:v>
                </c:pt>
                <c:pt idx="225">
                  <c:v>42226</c:v>
                </c:pt>
                <c:pt idx="226">
                  <c:v>42227</c:v>
                </c:pt>
                <c:pt idx="227">
                  <c:v>42228</c:v>
                </c:pt>
                <c:pt idx="228">
                  <c:v>42229</c:v>
                </c:pt>
                <c:pt idx="229">
                  <c:v>42230</c:v>
                </c:pt>
                <c:pt idx="230">
                  <c:v>42231</c:v>
                </c:pt>
                <c:pt idx="231">
                  <c:v>42232</c:v>
                </c:pt>
                <c:pt idx="232">
                  <c:v>42233</c:v>
                </c:pt>
                <c:pt idx="233">
                  <c:v>42234</c:v>
                </c:pt>
                <c:pt idx="234">
                  <c:v>42235</c:v>
                </c:pt>
                <c:pt idx="235">
                  <c:v>42236</c:v>
                </c:pt>
                <c:pt idx="236">
                  <c:v>42237</c:v>
                </c:pt>
                <c:pt idx="237">
                  <c:v>42238</c:v>
                </c:pt>
                <c:pt idx="238">
                  <c:v>42239</c:v>
                </c:pt>
                <c:pt idx="239">
                  <c:v>42240</c:v>
                </c:pt>
                <c:pt idx="240">
                  <c:v>42241</c:v>
                </c:pt>
                <c:pt idx="241">
                  <c:v>42242</c:v>
                </c:pt>
                <c:pt idx="242">
                  <c:v>42243</c:v>
                </c:pt>
                <c:pt idx="243">
                  <c:v>42244</c:v>
                </c:pt>
                <c:pt idx="244">
                  <c:v>42245</c:v>
                </c:pt>
                <c:pt idx="245">
                  <c:v>42246</c:v>
                </c:pt>
                <c:pt idx="246">
                  <c:v>42247</c:v>
                </c:pt>
                <c:pt idx="247">
                  <c:v>42248</c:v>
                </c:pt>
                <c:pt idx="248">
                  <c:v>42249</c:v>
                </c:pt>
                <c:pt idx="249">
                  <c:v>42250</c:v>
                </c:pt>
                <c:pt idx="250">
                  <c:v>42251</c:v>
                </c:pt>
                <c:pt idx="251">
                  <c:v>42252</c:v>
                </c:pt>
                <c:pt idx="252">
                  <c:v>42253</c:v>
                </c:pt>
                <c:pt idx="253">
                  <c:v>42254</c:v>
                </c:pt>
                <c:pt idx="254">
                  <c:v>42255</c:v>
                </c:pt>
                <c:pt idx="255">
                  <c:v>42256</c:v>
                </c:pt>
                <c:pt idx="256">
                  <c:v>42257</c:v>
                </c:pt>
                <c:pt idx="257">
                  <c:v>42258</c:v>
                </c:pt>
                <c:pt idx="258">
                  <c:v>42259</c:v>
                </c:pt>
                <c:pt idx="259">
                  <c:v>42260</c:v>
                </c:pt>
                <c:pt idx="260">
                  <c:v>42261</c:v>
                </c:pt>
                <c:pt idx="261">
                  <c:v>42262</c:v>
                </c:pt>
                <c:pt idx="262">
                  <c:v>42263</c:v>
                </c:pt>
                <c:pt idx="263">
                  <c:v>42264</c:v>
                </c:pt>
                <c:pt idx="264">
                  <c:v>42265</c:v>
                </c:pt>
                <c:pt idx="265">
                  <c:v>42266</c:v>
                </c:pt>
                <c:pt idx="266">
                  <c:v>42267</c:v>
                </c:pt>
                <c:pt idx="267">
                  <c:v>42268</c:v>
                </c:pt>
                <c:pt idx="268">
                  <c:v>42269</c:v>
                </c:pt>
                <c:pt idx="269">
                  <c:v>42270</c:v>
                </c:pt>
                <c:pt idx="270">
                  <c:v>42271</c:v>
                </c:pt>
                <c:pt idx="271">
                  <c:v>42272</c:v>
                </c:pt>
                <c:pt idx="272">
                  <c:v>42273</c:v>
                </c:pt>
                <c:pt idx="273">
                  <c:v>42274</c:v>
                </c:pt>
                <c:pt idx="274">
                  <c:v>42275</c:v>
                </c:pt>
                <c:pt idx="275">
                  <c:v>42276</c:v>
                </c:pt>
                <c:pt idx="276">
                  <c:v>42277</c:v>
                </c:pt>
                <c:pt idx="277">
                  <c:v>42278</c:v>
                </c:pt>
                <c:pt idx="278">
                  <c:v>42279</c:v>
                </c:pt>
                <c:pt idx="279">
                  <c:v>42280</c:v>
                </c:pt>
                <c:pt idx="280">
                  <c:v>42281</c:v>
                </c:pt>
                <c:pt idx="281">
                  <c:v>42282</c:v>
                </c:pt>
                <c:pt idx="282">
                  <c:v>42283</c:v>
                </c:pt>
                <c:pt idx="283">
                  <c:v>42284</c:v>
                </c:pt>
                <c:pt idx="284">
                  <c:v>42285</c:v>
                </c:pt>
                <c:pt idx="285">
                  <c:v>42286</c:v>
                </c:pt>
                <c:pt idx="286">
                  <c:v>42287</c:v>
                </c:pt>
                <c:pt idx="287">
                  <c:v>42288</c:v>
                </c:pt>
                <c:pt idx="288">
                  <c:v>42289</c:v>
                </c:pt>
                <c:pt idx="289">
                  <c:v>42290</c:v>
                </c:pt>
                <c:pt idx="290">
                  <c:v>42291</c:v>
                </c:pt>
                <c:pt idx="291">
                  <c:v>42292</c:v>
                </c:pt>
                <c:pt idx="292">
                  <c:v>42293</c:v>
                </c:pt>
                <c:pt idx="293">
                  <c:v>42294</c:v>
                </c:pt>
                <c:pt idx="294">
                  <c:v>42295</c:v>
                </c:pt>
                <c:pt idx="295">
                  <c:v>42296</c:v>
                </c:pt>
                <c:pt idx="296">
                  <c:v>42297</c:v>
                </c:pt>
                <c:pt idx="297">
                  <c:v>42298</c:v>
                </c:pt>
                <c:pt idx="298">
                  <c:v>42299</c:v>
                </c:pt>
                <c:pt idx="299">
                  <c:v>42300</c:v>
                </c:pt>
                <c:pt idx="300">
                  <c:v>42301</c:v>
                </c:pt>
                <c:pt idx="301">
                  <c:v>42302</c:v>
                </c:pt>
                <c:pt idx="302">
                  <c:v>42303</c:v>
                </c:pt>
                <c:pt idx="303">
                  <c:v>42304</c:v>
                </c:pt>
                <c:pt idx="304">
                  <c:v>42305</c:v>
                </c:pt>
                <c:pt idx="305">
                  <c:v>42306</c:v>
                </c:pt>
                <c:pt idx="306">
                  <c:v>42307</c:v>
                </c:pt>
                <c:pt idx="307">
                  <c:v>42308</c:v>
                </c:pt>
                <c:pt idx="308">
                  <c:v>42309</c:v>
                </c:pt>
                <c:pt idx="309">
                  <c:v>42310</c:v>
                </c:pt>
                <c:pt idx="310">
                  <c:v>42311</c:v>
                </c:pt>
                <c:pt idx="311">
                  <c:v>42312</c:v>
                </c:pt>
                <c:pt idx="312">
                  <c:v>42313</c:v>
                </c:pt>
                <c:pt idx="313">
                  <c:v>42314</c:v>
                </c:pt>
                <c:pt idx="314">
                  <c:v>42315</c:v>
                </c:pt>
                <c:pt idx="315">
                  <c:v>42316</c:v>
                </c:pt>
                <c:pt idx="316">
                  <c:v>42317</c:v>
                </c:pt>
                <c:pt idx="317">
                  <c:v>42318</c:v>
                </c:pt>
                <c:pt idx="318">
                  <c:v>42319</c:v>
                </c:pt>
                <c:pt idx="319">
                  <c:v>42320</c:v>
                </c:pt>
                <c:pt idx="320">
                  <c:v>42321</c:v>
                </c:pt>
                <c:pt idx="321">
                  <c:v>42322</c:v>
                </c:pt>
                <c:pt idx="322">
                  <c:v>42323</c:v>
                </c:pt>
                <c:pt idx="323">
                  <c:v>42324</c:v>
                </c:pt>
                <c:pt idx="324">
                  <c:v>42325</c:v>
                </c:pt>
                <c:pt idx="325">
                  <c:v>42326</c:v>
                </c:pt>
                <c:pt idx="326">
                  <c:v>42327</c:v>
                </c:pt>
                <c:pt idx="327">
                  <c:v>42328</c:v>
                </c:pt>
                <c:pt idx="328">
                  <c:v>42329</c:v>
                </c:pt>
                <c:pt idx="329">
                  <c:v>42330</c:v>
                </c:pt>
                <c:pt idx="330">
                  <c:v>42331</c:v>
                </c:pt>
                <c:pt idx="331">
                  <c:v>42332</c:v>
                </c:pt>
                <c:pt idx="332">
                  <c:v>42333</c:v>
                </c:pt>
                <c:pt idx="333">
                  <c:v>42334</c:v>
                </c:pt>
                <c:pt idx="334">
                  <c:v>42335</c:v>
                </c:pt>
                <c:pt idx="335">
                  <c:v>42336</c:v>
                </c:pt>
                <c:pt idx="336">
                  <c:v>42337</c:v>
                </c:pt>
                <c:pt idx="337">
                  <c:v>42338</c:v>
                </c:pt>
                <c:pt idx="338">
                  <c:v>42339</c:v>
                </c:pt>
                <c:pt idx="339">
                  <c:v>42340</c:v>
                </c:pt>
                <c:pt idx="340">
                  <c:v>42341</c:v>
                </c:pt>
                <c:pt idx="341">
                  <c:v>42342</c:v>
                </c:pt>
                <c:pt idx="342">
                  <c:v>42343</c:v>
                </c:pt>
                <c:pt idx="343">
                  <c:v>42344</c:v>
                </c:pt>
                <c:pt idx="344">
                  <c:v>42345</c:v>
                </c:pt>
                <c:pt idx="345">
                  <c:v>42346</c:v>
                </c:pt>
                <c:pt idx="346">
                  <c:v>42347</c:v>
                </c:pt>
                <c:pt idx="347">
                  <c:v>42348</c:v>
                </c:pt>
                <c:pt idx="348">
                  <c:v>42349</c:v>
                </c:pt>
                <c:pt idx="349">
                  <c:v>42350</c:v>
                </c:pt>
                <c:pt idx="350">
                  <c:v>42351</c:v>
                </c:pt>
                <c:pt idx="351">
                  <c:v>42352</c:v>
                </c:pt>
                <c:pt idx="352">
                  <c:v>42353</c:v>
                </c:pt>
                <c:pt idx="353">
                  <c:v>42354</c:v>
                </c:pt>
                <c:pt idx="354">
                  <c:v>42355</c:v>
                </c:pt>
                <c:pt idx="355">
                  <c:v>42356</c:v>
                </c:pt>
                <c:pt idx="356">
                  <c:v>42357</c:v>
                </c:pt>
                <c:pt idx="357">
                  <c:v>42358</c:v>
                </c:pt>
                <c:pt idx="358">
                  <c:v>42359</c:v>
                </c:pt>
                <c:pt idx="359">
                  <c:v>42360</c:v>
                </c:pt>
                <c:pt idx="360">
                  <c:v>42361</c:v>
                </c:pt>
                <c:pt idx="361">
                  <c:v>42362</c:v>
                </c:pt>
                <c:pt idx="362">
                  <c:v>42363</c:v>
                </c:pt>
                <c:pt idx="363">
                  <c:v>42364</c:v>
                </c:pt>
                <c:pt idx="364">
                  <c:v>42365</c:v>
                </c:pt>
                <c:pt idx="365">
                  <c:v>42366</c:v>
                </c:pt>
                <c:pt idx="366">
                  <c:v>42367</c:v>
                </c:pt>
                <c:pt idx="367">
                  <c:v>42368</c:v>
                </c:pt>
                <c:pt idx="368">
                  <c:v>42369</c:v>
                </c:pt>
                <c:pt idx="369">
                  <c:v>42370</c:v>
                </c:pt>
                <c:pt idx="370">
                  <c:v>42371</c:v>
                </c:pt>
                <c:pt idx="371">
                  <c:v>42372</c:v>
                </c:pt>
                <c:pt idx="372">
                  <c:v>42373</c:v>
                </c:pt>
                <c:pt idx="373">
                  <c:v>42374</c:v>
                </c:pt>
                <c:pt idx="374">
                  <c:v>42375</c:v>
                </c:pt>
                <c:pt idx="375">
                  <c:v>42376</c:v>
                </c:pt>
                <c:pt idx="376">
                  <c:v>42377</c:v>
                </c:pt>
                <c:pt idx="377">
                  <c:v>42378</c:v>
                </c:pt>
                <c:pt idx="378">
                  <c:v>42379</c:v>
                </c:pt>
                <c:pt idx="379">
                  <c:v>42380</c:v>
                </c:pt>
                <c:pt idx="380">
                  <c:v>42381</c:v>
                </c:pt>
                <c:pt idx="381">
                  <c:v>42382</c:v>
                </c:pt>
                <c:pt idx="382">
                  <c:v>42383</c:v>
                </c:pt>
                <c:pt idx="383">
                  <c:v>42384</c:v>
                </c:pt>
                <c:pt idx="384">
                  <c:v>42385</c:v>
                </c:pt>
                <c:pt idx="385">
                  <c:v>42386</c:v>
                </c:pt>
                <c:pt idx="386">
                  <c:v>42387</c:v>
                </c:pt>
                <c:pt idx="387">
                  <c:v>42388</c:v>
                </c:pt>
                <c:pt idx="388">
                  <c:v>42389</c:v>
                </c:pt>
                <c:pt idx="389">
                  <c:v>42390</c:v>
                </c:pt>
                <c:pt idx="390">
                  <c:v>42391</c:v>
                </c:pt>
                <c:pt idx="391">
                  <c:v>42392</c:v>
                </c:pt>
                <c:pt idx="392">
                  <c:v>42393</c:v>
                </c:pt>
                <c:pt idx="393">
                  <c:v>42394</c:v>
                </c:pt>
                <c:pt idx="394">
                  <c:v>42395</c:v>
                </c:pt>
                <c:pt idx="395">
                  <c:v>42396</c:v>
                </c:pt>
                <c:pt idx="396">
                  <c:v>42397</c:v>
                </c:pt>
                <c:pt idx="397">
                  <c:v>42398</c:v>
                </c:pt>
                <c:pt idx="398">
                  <c:v>42399</c:v>
                </c:pt>
                <c:pt idx="399">
                  <c:v>42400</c:v>
                </c:pt>
                <c:pt idx="400">
                  <c:v>42401</c:v>
                </c:pt>
                <c:pt idx="401">
                  <c:v>42402</c:v>
                </c:pt>
                <c:pt idx="402">
                  <c:v>42403</c:v>
                </c:pt>
                <c:pt idx="403">
                  <c:v>42404</c:v>
                </c:pt>
                <c:pt idx="404">
                  <c:v>42405</c:v>
                </c:pt>
                <c:pt idx="405">
                  <c:v>42406</c:v>
                </c:pt>
                <c:pt idx="406">
                  <c:v>42407</c:v>
                </c:pt>
                <c:pt idx="407">
                  <c:v>42408</c:v>
                </c:pt>
                <c:pt idx="408">
                  <c:v>42409</c:v>
                </c:pt>
                <c:pt idx="409">
                  <c:v>42410</c:v>
                </c:pt>
                <c:pt idx="410">
                  <c:v>42411</c:v>
                </c:pt>
                <c:pt idx="411">
                  <c:v>42412</c:v>
                </c:pt>
                <c:pt idx="412">
                  <c:v>42413</c:v>
                </c:pt>
                <c:pt idx="413">
                  <c:v>42414</c:v>
                </c:pt>
                <c:pt idx="414">
                  <c:v>42415</c:v>
                </c:pt>
                <c:pt idx="415">
                  <c:v>42416</c:v>
                </c:pt>
                <c:pt idx="416">
                  <c:v>42417</c:v>
                </c:pt>
                <c:pt idx="417">
                  <c:v>42418</c:v>
                </c:pt>
                <c:pt idx="418">
                  <c:v>42419</c:v>
                </c:pt>
                <c:pt idx="419">
                  <c:v>42420</c:v>
                </c:pt>
                <c:pt idx="420">
                  <c:v>42421</c:v>
                </c:pt>
                <c:pt idx="421">
                  <c:v>42422</c:v>
                </c:pt>
                <c:pt idx="422">
                  <c:v>42423</c:v>
                </c:pt>
                <c:pt idx="423">
                  <c:v>42424</c:v>
                </c:pt>
                <c:pt idx="424">
                  <c:v>42425</c:v>
                </c:pt>
                <c:pt idx="425">
                  <c:v>42426</c:v>
                </c:pt>
                <c:pt idx="426">
                  <c:v>42427</c:v>
                </c:pt>
                <c:pt idx="427">
                  <c:v>42428</c:v>
                </c:pt>
                <c:pt idx="428">
                  <c:v>42429</c:v>
                </c:pt>
                <c:pt idx="429">
                  <c:v>42430</c:v>
                </c:pt>
                <c:pt idx="430">
                  <c:v>42431</c:v>
                </c:pt>
                <c:pt idx="431">
                  <c:v>42432</c:v>
                </c:pt>
                <c:pt idx="432">
                  <c:v>42433</c:v>
                </c:pt>
                <c:pt idx="433">
                  <c:v>42434</c:v>
                </c:pt>
                <c:pt idx="434">
                  <c:v>42435</c:v>
                </c:pt>
                <c:pt idx="435">
                  <c:v>42436</c:v>
                </c:pt>
                <c:pt idx="436">
                  <c:v>42437</c:v>
                </c:pt>
                <c:pt idx="437">
                  <c:v>42438</c:v>
                </c:pt>
                <c:pt idx="438">
                  <c:v>42439</c:v>
                </c:pt>
                <c:pt idx="439">
                  <c:v>42440</c:v>
                </c:pt>
                <c:pt idx="440">
                  <c:v>42441</c:v>
                </c:pt>
                <c:pt idx="441">
                  <c:v>42442</c:v>
                </c:pt>
                <c:pt idx="442">
                  <c:v>42443</c:v>
                </c:pt>
                <c:pt idx="443">
                  <c:v>42444</c:v>
                </c:pt>
                <c:pt idx="444">
                  <c:v>42445</c:v>
                </c:pt>
                <c:pt idx="445">
                  <c:v>42446</c:v>
                </c:pt>
                <c:pt idx="446">
                  <c:v>42447</c:v>
                </c:pt>
                <c:pt idx="447">
                  <c:v>42448</c:v>
                </c:pt>
                <c:pt idx="448">
                  <c:v>42449</c:v>
                </c:pt>
                <c:pt idx="449">
                  <c:v>42450</c:v>
                </c:pt>
                <c:pt idx="450">
                  <c:v>42451</c:v>
                </c:pt>
                <c:pt idx="451">
                  <c:v>42452</c:v>
                </c:pt>
                <c:pt idx="452">
                  <c:v>42453</c:v>
                </c:pt>
                <c:pt idx="453">
                  <c:v>42454</c:v>
                </c:pt>
                <c:pt idx="454">
                  <c:v>42455</c:v>
                </c:pt>
                <c:pt idx="455">
                  <c:v>42456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42462</c:v>
                </c:pt>
                <c:pt idx="462">
                  <c:v>42463</c:v>
                </c:pt>
                <c:pt idx="463">
                  <c:v>42464</c:v>
                </c:pt>
                <c:pt idx="464">
                  <c:v>42465</c:v>
                </c:pt>
                <c:pt idx="465">
                  <c:v>42466</c:v>
                </c:pt>
                <c:pt idx="466">
                  <c:v>42467</c:v>
                </c:pt>
                <c:pt idx="467">
                  <c:v>42468</c:v>
                </c:pt>
                <c:pt idx="468">
                  <c:v>42469</c:v>
                </c:pt>
                <c:pt idx="469">
                  <c:v>42470</c:v>
                </c:pt>
                <c:pt idx="470">
                  <c:v>42471</c:v>
                </c:pt>
                <c:pt idx="471">
                  <c:v>42472</c:v>
                </c:pt>
                <c:pt idx="472">
                  <c:v>42473</c:v>
                </c:pt>
                <c:pt idx="473">
                  <c:v>42474</c:v>
                </c:pt>
                <c:pt idx="474">
                  <c:v>42475</c:v>
                </c:pt>
                <c:pt idx="475">
                  <c:v>42476</c:v>
                </c:pt>
                <c:pt idx="476">
                  <c:v>42477</c:v>
                </c:pt>
                <c:pt idx="477">
                  <c:v>42478</c:v>
                </c:pt>
                <c:pt idx="478">
                  <c:v>42479</c:v>
                </c:pt>
                <c:pt idx="479">
                  <c:v>42480</c:v>
                </c:pt>
                <c:pt idx="480">
                  <c:v>42481</c:v>
                </c:pt>
                <c:pt idx="481">
                  <c:v>42482</c:v>
                </c:pt>
                <c:pt idx="482">
                  <c:v>42483</c:v>
                </c:pt>
                <c:pt idx="483">
                  <c:v>42484</c:v>
                </c:pt>
                <c:pt idx="484">
                  <c:v>42485</c:v>
                </c:pt>
                <c:pt idx="485">
                  <c:v>42486</c:v>
                </c:pt>
                <c:pt idx="486">
                  <c:v>42487</c:v>
                </c:pt>
                <c:pt idx="487">
                  <c:v>42488</c:v>
                </c:pt>
                <c:pt idx="488">
                  <c:v>42489</c:v>
                </c:pt>
                <c:pt idx="489">
                  <c:v>42490</c:v>
                </c:pt>
                <c:pt idx="490">
                  <c:v>42491</c:v>
                </c:pt>
                <c:pt idx="491">
                  <c:v>42492</c:v>
                </c:pt>
                <c:pt idx="492">
                  <c:v>42493</c:v>
                </c:pt>
                <c:pt idx="493">
                  <c:v>42494</c:v>
                </c:pt>
                <c:pt idx="494">
                  <c:v>42495</c:v>
                </c:pt>
                <c:pt idx="495">
                  <c:v>42496</c:v>
                </c:pt>
                <c:pt idx="496">
                  <c:v>42497</c:v>
                </c:pt>
                <c:pt idx="497">
                  <c:v>42498</c:v>
                </c:pt>
                <c:pt idx="498">
                  <c:v>42499</c:v>
                </c:pt>
                <c:pt idx="499">
                  <c:v>42500</c:v>
                </c:pt>
                <c:pt idx="500">
                  <c:v>42501</c:v>
                </c:pt>
                <c:pt idx="501">
                  <c:v>42502</c:v>
                </c:pt>
                <c:pt idx="502">
                  <c:v>42503</c:v>
                </c:pt>
                <c:pt idx="503">
                  <c:v>42504</c:v>
                </c:pt>
                <c:pt idx="504">
                  <c:v>42505</c:v>
                </c:pt>
                <c:pt idx="505">
                  <c:v>42506</c:v>
                </c:pt>
                <c:pt idx="506">
                  <c:v>42507</c:v>
                </c:pt>
                <c:pt idx="507">
                  <c:v>42508</c:v>
                </c:pt>
                <c:pt idx="508">
                  <c:v>42509</c:v>
                </c:pt>
                <c:pt idx="509">
                  <c:v>42510</c:v>
                </c:pt>
                <c:pt idx="510">
                  <c:v>42511</c:v>
                </c:pt>
                <c:pt idx="511">
                  <c:v>42512</c:v>
                </c:pt>
                <c:pt idx="512">
                  <c:v>42513</c:v>
                </c:pt>
                <c:pt idx="513">
                  <c:v>42514</c:v>
                </c:pt>
                <c:pt idx="514">
                  <c:v>42515</c:v>
                </c:pt>
                <c:pt idx="515">
                  <c:v>42516</c:v>
                </c:pt>
                <c:pt idx="516">
                  <c:v>42517</c:v>
                </c:pt>
                <c:pt idx="517">
                  <c:v>42518</c:v>
                </c:pt>
                <c:pt idx="518">
                  <c:v>42519</c:v>
                </c:pt>
                <c:pt idx="519">
                  <c:v>42520</c:v>
                </c:pt>
                <c:pt idx="520">
                  <c:v>42521</c:v>
                </c:pt>
                <c:pt idx="521">
                  <c:v>42522</c:v>
                </c:pt>
                <c:pt idx="522">
                  <c:v>42523</c:v>
                </c:pt>
                <c:pt idx="523">
                  <c:v>42524</c:v>
                </c:pt>
                <c:pt idx="524">
                  <c:v>42525</c:v>
                </c:pt>
                <c:pt idx="525">
                  <c:v>42526</c:v>
                </c:pt>
                <c:pt idx="526">
                  <c:v>42527</c:v>
                </c:pt>
                <c:pt idx="527">
                  <c:v>42528</c:v>
                </c:pt>
                <c:pt idx="528">
                  <c:v>42529</c:v>
                </c:pt>
                <c:pt idx="529">
                  <c:v>42530</c:v>
                </c:pt>
                <c:pt idx="530">
                  <c:v>42531</c:v>
                </c:pt>
                <c:pt idx="531">
                  <c:v>42532</c:v>
                </c:pt>
                <c:pt idx="532">
                  <c:v>42533</c:v>
                </c:pt>
                <c:pt idx="533">
                  <c:v>42534</c:v>
                </c:pt>
                <c:pt idx="534">
                  <c:v>42535</c:v>
                </c:pt>
                <c:pt idx="535">
                  <c:v>42536</c:v>
                </c:pt>
                <c:pt idx="536">
                  <c:v>42537</c:v>
                </c:pt>
                <c:pt idx="537">
                  <c:v>42538</c:v>
                </c:pt>
                <c:pt idx="538">
                  <c:v>42539</c:v>
                </c:pt>
                <c:pt idx="539">
                  <c:v>42540</c:v>
                </c:pt>
                <c:pt idx="540">
                  <c:v>42541</c:v>
                </c:pt>
                <c:pt idx="541">
                  <c:v>42542</c:v>
                </c:pt>
                <c:pt idx="542">
                  <c:v>42543</c:v>
                </c:pt>
                <c:pt idx="543">
                  <c:v>42544</c:v>
                </c:pt>
                <c:pt idx="544">
                  <c:v>42545</c:v>
                </c:pt>
                <c:pt idx="545">
                  <c:v>42546</c:v>
                </c:pt>
                <c:pt idx="546">
                  <c:v>42547</c:v>
                </c:pt>
                <c:pt idx="547">
                  <c:v>42548</c:v>
                </c:pt>
                <c:pt idx="548">
                  <c:v>42549</c:v>
                </c:pt>
                <c:pt idx="549">
                  <c:v>42550</c:v>
                </c:pt>
                <c:pt idx="550">
                  <c:v>42551</c:v>
                </c:pt>
                <c:pt idx="551">
                  <c:v>42552</c:v>
                </c:pt>
                <c:pt idx="552">
                  <c:v>42553</c:v>
                </c:pt>
                <c:pt idx="553">
                  <c:v>42554</c:v>
                </c:pt>
                <c:pt idx="554">
                  <c:v>42555</c:v>
                </c:pt>
                <c:pt idx="555">
                  <c:v>42556</c:v>
                </c:pt>
                <c:pt idx="556">
                  <c:v>42557</c:v>
                </c:pt>
                <c:pt idx="557">
                  <c:v>42558</c:v>
                </c:pt>
                <c:pt idx="558">
                  <c:v>42559</c:v>
                </c:pt>
                <c:pt idx="559">
                  <c:v>42560</c:v>
                </c:pt>
                <c:pt idx="560">
                  <c:v>42561</c:v>
                </c:pt>
                <c:pt idx="561">
                  <c:v>42562</c:v>
                </c:pt>
                <c:pt idx="562">
                  <c:v>42563</c:v>
                </c:pt>
                <c:pt idx="563">
                  <c:v>42564</c:v>
                </c:pt>
                <c:pt idx="564">
                  <c:v>42565</c:v>
                </c:pt>
                <c:pt idx="565">
                  <c:v>42566</c:v>
                </c:pt>
                <c:pt idx="566">
                  <c:v>42567</c:v>
                </c:pt>
                <c:pt idx="567">
                  <c:v>42568</c:v>
                </c:pt>
                <c:pt idx="568">
                  <c:v>42569</c:v>
                </c:pt>
                <c:pt idx="569">
                  <c:v>42570</c:v>
                </c:pt>
                <c:pt idx="570">
                  <c:v>42571</c:v>
                </c:pt>
                <c:pt idx="571">
                  <c:v>42572</c:v>
                </c:pt>
                <c:pt idx="572">
                  <c:v>42573</c:v>
                </c:pt>
                <c:pt idx="573">
                  <c:v>42574</c:v>
                </c:pt>
                <c:pt idx="574">
                  <c:v>42575</c:v>
                </c:pt>
                <c:pt idx="575">
                  <c:v>42576</c:v>
                </c:pt>
                <c:pt idx="576">
                  <c:v>42577</c:v>
                </c:pt>
                <c:pt idx="577">
                  <c:v>42578</c:v>
                </c:pt>
                <c:pt idx="578">
                  <c:v>42579</c:v>
                </c:pt>
                <c:pt idx="579">
                  <c:v>42580</c:v>
                </c:pt>
                <c:pt idx="580">
                  <c:v>42581</c:v>
                </c:pt>
                <c:pt idx="581">
                  <c:v>42582</c:v>
                </c:pt>
                <c:pt idx="582">
                  <c:v>42583</c:v>
                </c:pt>
                <c:pt idx="583">
                  <c:v>42584</c:v>
                </c:pt>
                <c:pt idx="584">
                  <c:v>42585</c:v>
                </c:pt>
                <c:pt idx="585">
                  <c:v>42586</c:v>
                </c:pt>
                <c:pt idx="586">
                  <c:v>42587</c:v>
                </c:pt>
                <c:pt idx="587">
                  <c:v>42588</c:v>
                </c:pt>
                <c:pt idx="588">
                  <c:v>42589</c:v>
                </c:pt>
                <c:pt idx="589">
                  <c:v>42590</c:v>
                </c:pt>
                <c:pt idx="590">
                  <c:v>42591</c:v>
                </c:pt>
                <c:pt idx="591">
                  <c:v>42592</c:v>
                </c:pt>
                <c:pt idx="592">
                  <c:v>42593</c:v>
                </c:pt>
                <c:pt idx="593">
                  <c:v>42594</c:v>
                </c:pt>
                <c:pt idx="594">
                  <c:v>42595</c:v>
                </c:pt>
                <c:pt idx="595">
                  <c:v>42596</c:v>
                </c:pt>
                <c:pt idx="596">
                  <c:v>42597</c:v>
                </c:pt>
                <c:pt idx="597">
                  <c:v>42598</c:v>
                </c:pt>
                <c:pt idx="598">
                  <c:v>42599</c:v>
                </c:pt>
                <c:pt idx="599">
                  <c:v>42600</c:v>
                </c:pt>
                <c:pt idx="600">
                  <c:v>42601</c:v>
                </c:pt>
                <c:pt idx="601">
                  <c:v>42602</c:v>
                </c:pt>
                <c:pt idx="602">
                  <c:v>42603</c:v>
                </c:pt>
                <c:pt idx="603">
                  <c:v>42604</c:v>
                </c:pt>
                <c:pt idx="604">
                  <c:v>42605</c:v>
                </c:pt>
                <c:pt idx="605">
                  <c:v>42606</c:v>
                </c:pt>
                <c:pt idx="606">
                  <c:v>42607</c:v>
                </c:pt>
                <c:pt idx="607">
                  <c:v>42608</c:v>
                </c:pt>
                <c:pt idx="608">
                  <c:v>42609</c:v>
                </c:pt>
                <c:pt idx="609">
                  <c:v>42610</c:v>
                </c:pt>
                <c:pt idx="610">
                  <c:v>42611</c:v>
                </c:pt>
                <c:pt idx="611">
                  <c:v>42612</c:v>
                </c:pt>
                <c:pt idx="612">
                  <c:v>42613</c:v>
                </c:pt>
                <c:pt idx="613">
                  <c:v>42614</c:v>
                </c:pt>
                <c:pt idx="614">
                  <c:v>42615</c:v>
                </c:pt>
                <c:pt idx="615">
                  <c:v>42616</c:v>
                </c:pt>
                <c:pt idx="616">
                  <c:v>42617</c:v>
                </c:pt>
                <c:pt idx="617">
                  <c:v>42618</c:v>
                </c:pt>
                <c:pt idx="618">
                  <c:v>42619</c:v>
                </c:pt>
                <c:pt idx="619">
                  <c:v>42620</c:v>
                </c:pt>
                <c:pt idx="620">
                  <c:v>42621</c:v>
                </c:pt>
                <c:pt idx="621">
                  <c:v>42622</c:v>
                </c:pt>
                <c:pt idx="622">
                  <c:v>42623</c:v>
                </c:pt>
                <c:pt idx="623">
                  <c:v>42624</c:v>
                </c:pt>
                <c:pt idx="624">
                  <c:v>42625</c:v>
                </c:pt>
                <c:pt idx="625">
                  <c:v>42626</c:v>
                </c:pt>
                <c:pt idx="626">
                  <c:v>42627</c:v>
                </c:pt>
                <c:pt idx="627">
                  <c:v>42628</c:v>
                </c:pt>
                <c:pt idx="628">
                  <c:v>42629</c:v>
                </c:pt>
                <c:pt idx="629">
                  <c:v>42630</c:v>
                </c:pt>
                <c:pt idx="630">
                  <c:v>42631</c:v>
                </c:pt>
                <c:pt idx="631">
                  <c:v>42632</c:v>
                </c:pt>
                <c:pt idx="632">
                  <c:v>42633</c:v>
                </c:pt>
                <c:pt idx="633">
                  <c:v>42634</c:v>
                </c:pt>
                <c:pt idx="634">
                  <c:v>42635</c:v>
                </c:pt>
                <c:pt idx="635">
                  <c:v>42636</c:v>
                </c:pt>
                <c:pt idx="636">
                  <c:v>42637</c:v>
                </c:pt>
                <c:pt idx="637">
                  <c:v>42638</c:v>
                </c:pt>
                <c:pt idx="638">
                  <c:v>42639</c:v>
                </c:pt>
                <c:pt idx="639">
                  <c:v>42640</c:v>
                </c:pt>
                <c:pt idx="640">
                  <c:v>42641</c:v>
                </c:pt>
                <c:pt idx="641">
                  <c:v>42642</c:v>
                </c:pt>
                <c:pt idx="642">
                  <c:v>42643</c:v>
                </c:pt>
                <c:pt idx="643">
                  <c:v>42644</c:v>
                </c:pt>
                <c:pt idx="644">
                  <c:v>42645</c:v>
                </c:pt>
                <c:pt idx="645">
                  <c:v>42646</c:v>
                </c:pt>
                <c:pt idx="646">
                  <c:v>42647</c:v>
                </c:pt>
                <c:pt idx="647">
                  <c:v>42648</c:v>
                </c:pt>
                <c:pt idx="648">
                  <c:v>42649</c:v>
                </c:pt>
                <c:pt idx="649">
                  <c:v>42650</c:v>
                </c:pt>
                <c:pt idx="650">
                  <c:v>42651</c:v>
                </c:pt>
                <c:pt idx="651">
                  <c:v>42652</c:v>
                </c:pt>
                <c:pt idx="652">
                  <c:v>42653</c:v>
                </c:pt>
                <c:pt idx="653">
                  <c:v>42654</c:v>
                </c:pt>
                <c:pt idx="654">
                  <c:v>42655</c:v>
                </c:pt>
                <c:pt idx="655">
                  <c:v>42656</c:v>
                </c:pt>
                <c:pt idx="656">
                  <c:v>42657</c:v>
                </c:pt>
                <c:pt idx="657">
                  <c:v>42658</c:v>
                </c:pt>
                <c:pt idx="658">
                  <c:v>42659</c:v>
                </c:pt>
                <c:pt idx="659">
                  <c:v>42660</c:v>
                </c:pt>
                <c:pt idx="660">
                  <c:v>42661</c:v>
                </c:pt>
                <c:pt idx="661">
                  <c:v>42662</c:v>
                </c:pt>
                <c:pt idx="662">
                  <c:v>42663</c:v>
                </c:pt>
                <c:pt idx="663">
                  <c:v>42664</c:v>
                </c:pt>
                <c:pt idx="664">
                  <c:v>42665</c:v>
                </c:pt>
                <c:pt idx="665">
                  <c:v>42666</c:v>
                </c:pt>
                <c:pt idx="666">
                  <c:v>42667</c:v>
                </c:pt>
                <c:pt idx="667">
                  <c:v>42668</c:v>
                </c:pt>
                <c:pt idx="668">
                  <c:v>42669</c:v>
                </c:pt>
                <c:pt idx="669">
                  <c:v>42670</c:v>
                </c:pt>
                <c:pt idx="670">
                  <c:v>42671</c:v>
                </c:pt>
                <c:pt idx="671">
                  <c:v>42672</c:v>
                </c:pt>
                <c:pt idx="672">
                  <c:v>42673</c:v>
                </c:pt>
                <c:pt idx="673">
                  <c:v>42674</c:v>
                </c:pt>
                <c:pt idx="674">
                  <c:v>42675</c:v>
                </c:pt>
                <c:pt idx="675">
                  <c:v>42676</c:v>
                </c:pt>
                <c:pt idx="676">
                  <c:v>42677</c:v>
                </c:pt>
                <c:pt idx="677">
                  <c:v>42678</c:v>
                </c:pt>
                <c:pt idx="678">
                  <c:v>42679</c:v>
                </c:pt>
                <c:pt idx="679">
                  <c:v>42680</c:v>
                </c:pt>
                <c:pt idx="680">
                  <c:v>42681</c:v>
                </c:pt>
                <c:pt idx="681">
                  <c:v>42682</c:v>
                </c:pt>
                <c:pt idx="682">
                  <c:v>42683</c:v>
                </c:pt>
                <c:pt idx="683">
                  <c:v>42684</c:v>
                </c:pt>
                <c:pt idx="684">
                  <c:v>42685</c:v>
                </c:pt>
                <c:pt idx="685">
                  <c:v>42686</c:v>
                </c:pt>
                <c:pt idx="686">
                  <c:v>42687</c:v>
                </c:pt>
                <c:pt idx="687">
                  <c:v>42688</c:v>
                </c:pt>
                <c:pt idx="688">
                  <c:v>42689</c:v>
                </c:pt>
                <c:pt idx="689">
                  <c:v>42690</c:v>
                </c:pt>
                <c:pt idx="690">
                  <c:v>42691</c:v>
                </c:pt>
                <c:pt idx="691">
                  <c:v>42692</c:v>
                </c:pt>
                <c:pt idx="692">
                  <c:v>42693</c:v>
                </c:pt>
                <c:pt idx="693">
                  <c:v>42694</c:v>
                </c:pt>
                <c:pt idx="694">
                  <c:v>42695</c:v>
                </c:pt>
                <c:pt idx="695">
                  <c:v>42696</c:v>
                </c:pt>
                <c:pt idx="696">
                  <c:v>42697</c:v>
                </c:pt>
                <c:pt idx="697">
                  <c:v>42698</c:v>
                </c:pt>
                <c:pt idx="698">
                  <c:v>42699</c:v>
                </c:pt>
                <c:pt idx="699">
                  <c:v>42700</c:v>
                </c:pt>
                <c:pt idx="700">
                  <c:v>42701</c:v>
                </c:pt>
                <c:pt idx="701">
                  <c:v>42702</c:v>
                </c:pt>
                <c:pt idx="702">
                  <c:v>42703</c:v>
                </c:pt>
                <c:pt idx="703">
                  <c:v>42704</c:v>
                </c:pt>
                <c:pt idx="704">
                  <c:v>42705</c:v>
                </c:pt>
                <c:pt idx="705">
                  <c:v>42706</c:v>
                </c:pt>
                <c:pt idx="706">
                  <c:v>42707</c:v>
                </c:pt>
                <c:pt idx="707">
                  <c:v>42708</c:v>
                </c:pt>
                <c:pt idx="708">
                  <c:v>42709</c:v>
                </c:pt>
                <c:pt idx="709">
                  <c:v>42710</c:v>
                </c:pt>
                <c:pt idx="710">
                  <c:v>42711</c:v>
                </c:pt>
                <c:pt idx="711">
                  <c:v>42712</c:v>
                </c:pt>
                <c:pt idx="712">
                  <c:v>42713</c:v>
                </c:pt>
                <c:pt idx="713">
                  <c:v>42714</c:v>
                </c:pt>
                <c:pt idx="714">
                  <c:v>42715</c:v>
                </c:pt>
                <c:pt idx="715">
                  <c:v>42716</c:v>
                </c:pt>
                <c:pt idx="716">
                  <c:v>42717</c:v>
                </c:pt>
                <c:pt idx="717">
                  <c:v>42718</c:v>
                </c:pt>
                <c:pt idx="718">
                  <c:v>42719</c:v>
                </c:pt>
                <c:pt idx="719">
                  <c:v>42720</c:v>
                </c:pt>
                <c:pt idx="720">
                  <c:v>42721</c:v>
                </c:pt>
                <c:pt idx="721">
                  <c:v>42722</c:v>
                </c:pt>
                <c:pt idx="722">
                  <c:v>42723</c:v>
                </c:pt>
                <c:pt idx="723">
                  <c:v>42724</c:v>
                </c:pt>
                <c:pt idx="724">
                  <c:v>42725</c:v>
                </c:pt>
                <c:pt idx="725">
                  <c:v>42726</c:v>
                </c:pt>
                <c:pt idx="726">
                  <c:v>42727</c:v>
                </c:pt>
                <c:pt idx="727">
                  <c:v>42728</c:v>
                </c:pt>
                <c:pt idx="728">
                  <c:v>42729</c:v>
                </c:pt>
                <c:pt idx="729">
                  <c:v>42730</c:v>
                </c:pt>
                <c:pt idx="730">
                  <c:v>42731</c:v>
                </c:pt>
                <c:pt idx="731">
                  <c:v>42732</c:v>
                </c:pt>
                <c:pt idx="732">
                  <c:v>42733</c:v>
                </c:pt>
                <c:pt idx="733">
                  <c:v>42734</c:v>
                </c:pt>
                <c:pt idx="734">
                  <c:v>42735</c:v>
                </c:pt>
                <c:pt idx="735">
                  <c:v>42736</c:v>
                </c:pt>
                <c:pt idx="736">
                  <c:v>42737</c:v>
                </c:pt>
                <c:pt idx="737">
                  <c:v>42738</c:v>
                </c:pt>
                <c:pt idx="738">
                  <c:v>42739</c:v>
                </c:pt>
                <c:pt idx="739">
                  <c:v>42740</c:v>
                </c:pt>
                <c:pt idx="740">
                  <c:v>42741</c:v>
                </c:pt>
                <c:pt idx="741">
                  <c:v>42742</c:v>
                </c:pt>
                <c:pt idx="742">
                  <c:v>42743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42749</c:v>
                </c:pt>
                <c:pt idx="749">
                  <c:v>42750</c:v>
                </c:pt>
                <c:pt idx="750">
                  <c:v>42751</c:v>
                </c:pt>
                <c:pt idx="751">
                  <c:v>42752</c:v>
                </c:pt>
                <c:pt idx="752">
                  <c:v>42753</c:v>
                </c:pt>
                <c:pt idx="753">
                  <c:v>42754</c:v>
                </c:pt>
                <c:pt idx="754">
                  <c:v>42755</c:v>
                </c:pt>
                <c:pt idx="755">
                  <c:v>42756</c:v>
                </c:pt>
                <c:pt idx="756">
                  <c:v>42757</c:v>
                </c:pt>
                <c:pt idx="757">
                  <c:v>42758</c:v>
                </c:pt>
                <c:pt idx="758">
                  <c:v>42759</c:v>
                </c:pt>
                <c:pt idx="759">
                  <c:v>42760</c:v>
                </c:pt>
                <c:pt idx="760">
                  <c:v>42761</c:v>
                </c:pt>
                <c:pt idx="761">
                  <c:v>42762</c:v>
                </c:pt>
                <c:pt idx="762">
                  <c:v>42763</c:v>
                </c:pt>
                <c:pt idx="763">
                  <c:v>42764</c:v>
                </c:pt>
                <c:pt idx="764">
                  <c:v>42765</c:v>
                </c:pt>
                <c:pt idx="765">
                  <c:v>42766</c:v>
                </c:pt>
                <c:pt idx="766">
                  <c:v>42767</c:v>
                </c:pt>
                <c:pt idx="767">
                  <c:v>42768</c:v>
                </c:pt>
                <c:pt idx="768">
                  <c:v>42769</c:v>
                </c:pt>
                <c:pt idx="769">
                  <c:v>42770</c:v>
                </c:pt>
                <c:pt idx="770">
                  <c:v>42771</c:v>
                </c:pt>
                <c:pt idx="771">
                  <c:v>42772</c:v>
                </c:pt>
                <c:pt idx="772">
                  <c:v>42773</c:v>
                </c:pt>
                <c:pt idx="773">
                  <c:v>42774</c:v>
                </c:pt>
                <c:pt idx="774">
                  <c:v>42775</c:v>
                </c:pt>
                <c:pt idx="775">
                  <c:v>42776</c:v>
                </c:pt>
                <c:pt idx="776">
                  <c:v>42777</c:v>
                </c:pt>
                <c:pt idx="777">
                  <c:v>42778</c:v>
                </c:pt>
                <c:pt idx="778">
                  <c:v>42779</c:v>
                </c:pt>
                <c:pt idx="779">
                  <c:v>42780</c:v>
                </c:pt>
                <c:pt idx="780">
                  <c:v>42781</c:v>
                </c:pt>
                <c:pt idx="781">
                  <c:v>42782</c:v>
                </c:pt>
                <c:pt idx="782">
                  <c:v>42783</c:v>
                </c:pt>
                <c:pt idx="783">
                  <c:v>42784</c:v>
                </c:pt>
                <c:pt idx="784">
                  <c:v>42785</c:v>
                </c:pt>
                <c:pt idx="785">
                  <c:v>42786</c:v>
                </c:pt>
                <c:pt idx="786">
                  <c:v>42787</c:v>
                </c:pt>
                <c:pt idx="787">
                  <c:v>42788</c:v>
                </c:pt>
                <c:pt idx="788">
                  <c:v>42789</c:v>
                </c:pt>
                <c:pt idx="789">
                  <c:v>42790</c:v>
                </c:pt>
                <c:pt idx="790">
                  <c:v>42791</c:v>
                </c:pt>
                <c:pt idx="791">
                  <c:v>42792</c:v>
                </c:pt>
                <c:pt idx="792">
                  <c:v>42793</c:v>
                </c:pt>
                <c:pt idx="793">
                  <c:v>42794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42798</c:v>
                </c:pt>
                <c:pt idx="798">
                  <c:v>42799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42805</c:v>
                </c:pt>
                <c:pt idx="805">
                  <c:v>42806</c:v>
                </c:pt>
                <c:pt idx="806">
                  <c:v>42807</c:v>
                </c:pt>
                <c:pt idx="807">
                  <c:v>42808</c:v>
                </c:pt>
                <c:pt idx="808">
                  <c:v>42809</c:v>
                </c:pt>
                <c:pt idx="809">
                  <c:v>42810</c:v>
                </c:pt>
                <c:pt idx="810">
                  <c:v>42811</c:v>
                </c:pt>
                <c:pt idx="811">
                  <c:v>42812</c:v>
                </c:pt>
                <c:pt idx="812">
                  <c:v>42813</c:v>
                </c:pt>
                <c:pt idx="813">
                  <c:v>42814</c:v>
                </c:pt>
                <c:pt idx="814">
                  <c:v>42815</c:v>
                </c:pt>
                <c:pt idx="815">
                  <c:v>42816</c:v>
                </c:pt>
                <c:pt idx="816">
                  <c:v>42817</c:v>
                </c:pt>
                <c:pt idx="817">
                  <c:v>42818</c:v>
                </c:pt>
                <c:pt idx="818">
                  <c:v>42819</c:v>
                </c:pt>
                <c:pt idx="819">
                  <c:v>42820</c:v>
                </c:pt>
                <c:pt idx="820">
                  <c:v>42821</c:v>
                </c:pt>
                <c:pt idx="821">
                  <c:v>42822</c:v>
                </c:pt>
                <c:pt idx="822">
                  <c:v>42823</c:v>
                </c:pt>
                <c:pt idx="823">
                  <c:v>42824</c:v>
                </c:pt>
                <c:pt idx="824">
                  <c:v>42825</c:v>
                </c:pt>
                <c:pt idx="825">
                  <c:v>42826</c:v>
                </c:pt>
                <c:pt idx="826">
                  <c:v>42827</c:v>
                </c:pt>
                <c:pt idx="827">
                  <c:v>42828</c:v>
                </c:pt>
                <c:pt idx="828">
                  <c:v>42829</c:v>
                </c:pt>
                <c:pt idx="829">
                  <c:v>42830</c:v>
                </c:pt>
                <c:pt idx="830">
                  <c:v>42831</c:v>
                </c:pt>
                <c:pt idx="831">
                  <c:v>42832</c:v>
                </c:pt>
                <c:pt idx="832">
                  <c:v>42833</c:v>
                </c:pt>
                <c:pt idx="833">
                  <c:v>42834</c:v>
                </c:pt>
                <c:pt idx="834">
                  <c:v>42835</c:v>
                </c:pt>
                <c:pt idx="835">
                  <c:v>42836</c:v>
                </c:pt>
                <c:pt idx="836">
                  <c:v>42837</c:v>
                </c:pt>
                <c:pt idx="837">
                  <c:v>42838</c:v>
                </c:pt>
                <c:pt idx="838">
                  <c:v>42839</c:v>
                </c:pt>
                <c:pt idx="839">
                  <c:v>42840</c:v>
                </c:pt>
                <c:pt idx="840">
                  <c:v>42841</c:v>
                </c:pt>
                <c:pt idx="841">
                  <c:v>42842</c:v>
                </c:pt>
                <c:pt idx="842">
                  <c:v>42843</c:v>
                </c:pt>
                <c:pt idx="843">
                  <c:v>42844</c:v>
                </c:pt>
                <c:pt idx="844">
                  <c:v>42845</c:v>
                </c:pt>
                <c:pt idx="845">
                  <c:v>42846</c:v>
                </c:pt>
                <c:pt idx="846">
                  <c:v>42847</c:v>
                </c:pt>
                <c:pt idx="847">
                  <c:v>42848</c:v>
                </c:pt>
                <c:pt idx="848">
                  <c:v>42849</c:v>
                </c:pt>
                <c:pt idx="849">
                  <c:v>42850</c:v>
                </c:pt>
                <c:pt idx="850">
                  <c:v>42851</c:v>
                </c:pt>
                <c:pt idx="851">
                  <c:v>42852</c:v>
                </c:pt>
                <c:pt idx="852">
                  <c:v>42853</c:v>
                </c:pt>
                <c:pt idx="853">
                  <c:v>42854</c:v>
                </c:pt>
                <c:pt idx="854">
                  <c:v>42855</c:v>
                </c:pt>
                <c:pt idx="855">
                  <c:v>42856</c:v>
                </c:pt>
                <c:pt idx="856">
                  <c:v>42857</c:v>
                </c:pt>
                <c:pt idx="857">
                  <c:v>42858</c:v>
                </c:pt>
                <c:pt idx="858">
                  <c:v>42859</c:v>
                </c:pt>
                <c:pt idx="859">
                  <c:v>42860</c:v>
                </c:pt>
                <c:pt idx="860">
                  <c:v>42861</c:v>
                </c:pt>
                <c:pt idx="861">
                  <c:v>42862</c:v>
                </c:pt>
                <c:pt idx="862">
                  <c:v>42863</c:v>
                </c:pt>
                <c:pt idx="863">
                  <c:v>42864</c:v>
                </c:pt>
                <c:pt idx="864">
                  <c:v>42865</c:v>
                </c:pt>
                <c:pt idx="865">
                  <c:v>42866</c:v>
                </c:pt>
                <c:pt idx="866">
                  <c:v>42867</c:v>
                </c:pt>
                <c:pt idx="867">
                  <c:v>42868</c:v>
                </c:pt>
                <c:pt idx="868">
                  <c:v>42869</c:v>
                </c:pt>
                <c:pt idx="869">
                  <c:v>42870</c:v>
                </c:pt>
                <c:pt idx="870">
                  <c:v>42871</c:v>
                </c:pt>
                <c:pt idx="871">
                  <c:v>42872</c:v>
                </c:pt>
                <c:pt idx="872">
                  <c:v>42873</c:v>
                </c:pt>
                <c:pt idx="873">
                  <c:v>42874</c:v>
                </c:pt>
                <c:pt idx="874">
                  <c:v>42875</c:v>
                </c:pt>
                <c:pt idx="875">
                  <c:v>42876</c:v>
                </c:pt>
                <c:pt idx="876">
                  <c:v>42877</c:v>
                </c:pt>
                <c:pt idx="877">
                  <c:v>42878</c:v>
                </c:pt>
                <c:pt idx="878">
                  <c:v>42879</c:v>
                </c:pt>
                <c:pt idx="879">
                  <c:v>42880</c:v>
                </c:pt>
                <c:pt idx="880">
                  <c:v>42881</c:v>
                </c:pt>
                <c:pt idx="881">
                  <c:v>42882</c:v>
                </c:pt>
                <c:pt idx="882">
                  <c:v>42883</c:v>
                </c:pt>
                <c:pt idx="883">
                  <c:v>42884</c:v>
                </c:pt>
                <c:pt idx="884">
                  <c:v>42885</c:v>
                </c:pt>
                <c:pt idx="885">
                  <c:v>42886</c:v>
                </c:pt>
                <c:pt idx="886">
                  <c:v>42887</c:v>
                </c:pt>
                <c:pt idx="887">
                  <c:v>42888</c:v>
                </c:pt>
                <c:pt idx="888">
                  <c:v>42889</c:v>
                </c:pt>
                <c:pt idx="889">
                  <c:v>42890</c:v>
                </c:pt>
                <c:pt idx="890">
                  <c:v>42891</c:v>
                </c:pt>
                <c:pt idx="891">
                  <c:v>42892</c:v>
                </c:pt>
                <c:pt idx="892">
                  <c:v>42893</c:v>
                </c:pt>
                <c:pt idx="893">
                  <c:v>42894</c:v>
                </c:pt>
                <c:pt idx="894">
                  <c:v>42895</c:v>
                </c:pt>
                <c:pt idx="895">
                  <c:v>42896</c:v>
                </c:pt>
                <c:pt idx="896">
                  <c:v>42897</c:v>
                </c:pt>
                <c:pt idx="897">
                  <c:v>42898</c:v>
                </c:pt>
                <c:pt idx="898">
                  <c:v>42899</c:v>
                </c:pt>
                <c:pt idx="899">
                  <c:v>42900</c:v>
                </c:pt>
                <c:pt idx="900">
                  <c:v>42901</c:v>
                </c:pt>
                <c:pt idx="901">
                  <c:v>42902</c:v>
                </c:pt>
                <c:pt idx="902">
                  <c:v>42903</c:v>
                </c:pt>
                <c:pt idx="903">
                  <c:v>42904</c:v>
                </c:pt>
                <c:pt idx="904">
                  <c:v>42905</c:v>
                </c:pt>
                <c:pt idx="905">
                  <c:v>42906</c:v>
                </c:pt>
                <c:pt idx="906">
                  <c:v>42907</c:v>
                </c:pt>
                <c:pt idx="907">
                  <c:v>42908</c:v>
                </c:pt>
                <c:pt idx="908">
                  <c:v>42909</c:v>
                </c:pt>
                <c:pt idx="909">
                  <c:v>42910</c:v>
                </c:pt>
                <c:pt idx="910">
                  <c:v>42911</c:v>
                </c:pt>
                <c:pt idx="911">
                  <c:v>42912</c:v>
                </c:pt>
                <c:pt idx="912">
                  <c:v>42913</c:v>
                </c:pt>
                <c:pt idx="913">
                  <c:v>42914</c:v>
                </c:pt>
                <c:pt idx="914">
                  <c:v>42915</c:v>
                </c:pt>
                <c:pt idx="915">
                  <c:v>42916</c:v>
                </c:pt>
                <c:pt idx="916">
                  <c:v>42917</c:v>
                </c:pt>
                <c:pt idx="917">
                  <c:v>42918</c:v>
                </c:pt>
                <c:pt idx="918">
                  <c:v>42919</c:v>
                </c:pt>
                <c:pt idx="919">
                  <c:v>42920</c:v>
                </c:pt>
                <c:pt idx="920">
                  <c:v>42921</c:v>
                </c:pt>
                <c:pt idx="921">
                  <c:v>42922</c:v>
                </c:pt>
                <c:pt idx="922">
                  <c:v>42923</c:v>
                </c:pt>
                <c:pt idx="923">
                  <c:v>42924</c:v>
                </c:pt>
                <c:pt idx="924">
                  <c:v>42925</c:v>
                </c:pt>
                <c:pt idx="925">
                  <c:v>42926</c:v>
                </c:pt>
                <c:pt idx="926">
                  <c:v>42927</c:v>
                </c:pt>
                <c:pt idx="927">
                  <c:v>42928</c:v>
                </c:pt>
                <c:pt idx="928">
                  <c:v>42929</c:v>
                </c:pt>
                <c:pt idx="929">
                  <c:v>42930</c:v>
                </c:pt>
                <c:pt idx="930">
                  <c:v>42931</c:v>
                </c:pt>
                <c:pt idx="931">
                  <c:v>42932</c:v>
                </c:pt>
                <c:pt idx="932">
                  <c:v>42933</c:v>
                </c:pt>
                <c:pt idx="933">
                  <c:v>42934</c:v>
                </c:pt>
                <c:pt idx="934">
                  <c:v>42935</c:v>
                </c:pt>
                <c:pt idx="935">
                  <c:v>42936</c:v>
                </c:pt>
                <c:pt idx="936">
                  <c:v>42937</c:v>
                </c:pt>
                <c:pt idx="937">
                  <c:v>42938</c:v>
                </c:pt>
                <c:pt idx="938">
                  <c:v>42939</c:v>
                </c:pt>
                <c:pt idx="939">
                  <c:v>42940</c:v>
                </c:pt>
                <c:pt idx="940">
                  <c:v>42941</c:v>
                </c:pt>
                <c:pt idx="941">
                  <c:v>42942</c:v>
                </c:pt>
                <c:pt idx="942">
                  <c:v>42943</c:v>
                </c:pt>
                <c:pt idx="943">
                  <c:v>42944</c:v>
                </c:pt>
                <c:pt idx="944">
                  <c:v>42945</c:v>
                </c:pt>
                <c:pt idx="945">
                  <c:v>42946</c:v>
                </c:pt>
                <c:pt idx="946">
                  <c:v>42947</c:v>
                </c:pt>
                <c:pt idx="947">
                  <c:v>42948</c:v>
                </c:pt>
                <c:pt idx="948">
                  <c:v>42949</c:v>
                </c:pt>
                <c:pt idx="949">
                  <c:v>42950</c:v>
                </c:pt>
                <c:pt idx="950">
                  <c:v>42951</c:v>
                </c:pt>
                <c:pt idx="951">
                  <c:v>42952</c:v>
                </c:pt>
                <c:pt idx="952">
                  <c:v>42953</c:v>
                </c:pt>
                <c:pt idx="953">
                  <c:v>42954</c:v>
                </c:pt>
                <c:pt idx="954">
                  <c:v>42955</c:v>
                </c:pt>
                <c:pt idx="955">
                  <c:v>42956</c:v>
                </c:pt>
                <c:pt idx="956">
                  <c:v>42957</c:v>
                </c:pt>
                <c:pt idx="957">
                  <c:v>42958</c:v>
                </c:pt>
                <c:pt idx="958">
                  <c:v>42959</c:v>
                </c:pt>
                <c:pt idx="959">
                  <c:v>42960</c:v>
                </c:pt>
                <c:pt idx="960">
                  <c:v>42961</c:v>
                </c:pt>
                <c:pt idx="961">
                  <c:v>42962</c:v>
                </c:pt>
                <c:pt idx="962">
                  <c:v>42963</c:v>
                </c:pt>
                <c:pt idx="963">
                  <c:v>42964</c:v>
                </c:pt>
                <c:pt idx="964">
                  <c:v>42965</c:v>
                </c:pt>
                <c:pt idx="965">
                  <c:v>42966</c:v>
                </c:pt>
                <c:pt idx="966">
                  <c:v>42967</c:v>
                </c:pt>
                <c:pt idx="967">
                  <c:v>42968</c:v>
                </c:pt>
                <c:pt idx="968">
                  <c:v>42969</c:v>
                </c:pt>
                <c:pt idx="969">
                  <c:v>42970</c:v>
                </c:pt>
                <c:pt idx="970">
                  <c:v>42971</c:v>
                </c:pt>
                <c:pt idx="971">
                  <c:v>42972</c:v>
                </c:pt>
                <c:pt idx="972">
                  <c:v>42973</c:v>
                </c:pt>
                <c:pt idx="973">
                  <c:v>42974</c:v>
                </c:pt>
                <c:pt idx="974">
                  <c:v>42975</c:v>
                </c:pt>
                <c:pt idx="975">
                  <c:v>42976</c:v>
                </c:pt>
                <c:pt idx="976">
                  <c:v>42977</c:v>
                </c:pt>
                <c:pt idx="977">
                  <c:v>42978</c:v>
                </c:pt>
                <c:pt idx="978">
                  <c:v>42979</c:v>
                </c:pt>
                <c:pt idx="979">
                  <c:v>42980</c:v>
                </c:pt>
                <c:pt idx="980">
                  <c:v>42981</c:v>
                </c:pt>
                <c:pt idx="981">
                  <c:v>42982</c:v>
                </c:pt>
                <c:pt idx="982">
                  <c:v>42983</c:v>
                </c:pt>
                <c:pt idx="983">
                  <c:v>42984</c:v>
                </c:pt>
                <c:pt idx="984">
                  <c:v>42985</c:v>
                </c:pt>
                <c:pt idx="985">
                  <c:v>42986</c:v>
                </c:pt>
                <c:pt idx="986">
                  <c:v>42987</c:v>
                </c:pt>
                <c:pt idx="987">
                  <c:v>42988</c:v>
                </c:pt>
                <c:pt idx="988">
                  <c:v>42989</c:v>
                </c:pt>
                <c:pt idx="989">
                  <c:v>42990</c:v>
                </c:pt>
                <c:pt idx="990">
                  <c:v>42991</c:v>
                </c:pt>
                <c:pt idx="991">
                  <c:v>42992</c:v>
                </c:pt>
                <c:pt idx="992">
                  <c:v>42993</c:v>
                </c:pt>
                <c:pt idx="993">
                  <c:v>42994</c:v>
                </c:pt>
                <c:pt idx="994">
                  <c:v>42995</c:v>
                </c:pt>
                <c:pt idx="995">
                  <c:v>42996</c:v>
                </c:pt>
                <c:pt idx="996">
                  <c:v>42997</c:v>
                </c:pt>
                <c:pt idx="997">
                  <c:v>42998</c:v>
                </c:pt>
                <c:pt idx="998">
                  <c:v>42999</c:v>
                </c:pt>
                <c:pt idx="999">
                  <c:v>43000</c:v>
                </c:pt>
                <c:pt idx="1000">
                  <c:v>43001</c:v>
                </c:pt>
                <c:pt idx="1001">
                  <c:v>43002</c:v>
                </c:pt>
                <c:pt idx="1002">
                  <c:v>43003</c:v>
                </c:pt>
                <c:pt idx="1003">
                  <c:v>43004</c:v>
                </c:pt>
                <c:pt idx="1004">
                  <c:v>43005</c:v>
                </c:pt>
                <c:pt idx="1005">
                  <c:v>43006</c:v>
                </c:pt>
                <c:pt idx="1006">
                  <c:v>43007</c:v>
                </c:pt>
                <c:pt idx="1007">
                  <c:v>43008</c:v>
                </c:pt>
                <c:pt idx="1008">
                  <c:v>43009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43015</c:v>
                </c:pt>
                <c:pt idx="1015">
                  <c:v>43016</c:v>
                </c:pt>
                <c:pt idx="1016">
                  <c:v>43017</c:v>
                </c:pt>
                <c:pt idx="1017">
                  <c:v>43018</c:v>
                </c:pt>
                <c:pt idx="1018">
                  <c:v>43019</c:v>
                </c:pt>
                <c:pt idx="1019">
                  <c:v>43020</c:v>
                </c:pt>
                <c:pt idx="1020">
                  <c:v>43021</c:v>
                </c:pt>
                <c:pt idx="1021">
                  <c:v>43022</c:v>
                </c:pt>
                <c:pt idx="1022">
                  <c:v>43023</c:v>
                </c:pt>
                <c:pt idx="1023">
                  <c:v>43024</c:v>
                </c:pt>
                <c:pt idx="1024">
                  <c:v>43025</c:v>
                </c:pt>
                <c:pt idx="1025">
                  <c:v>43026</c:v>
                </c:pt>
                <c:pt idx="1026">
                  <c:v>43027</c:v>
                </c:pt>
                <c:pt idx="1027">
                  <c:v>43028</c:v>
                </c:pt>
                <c:pt idx="1028">
                  <c:v>43029</c:v>
                </c:pt>
                <c:pt idx="1029">
                  <c:v>43030</c:v>
                </c:pt>
                <c:pt idx="1030">
                  <c:v>43031</c:v>
                </c:pt>
                <c:pt idx="1031">
                  <c:v>43032</c:v>
                </c:pt>
                <c:pt idx="1032">
                  <c:v>43033</c:v>
                </c:pt>
                <c:pt idx="1033">
                  <c:v>43034</c:v>
                </c:pt>
                <c:pt idx="1034">
                  <c:v>43035</c:v>
                </c:pt>
                <c:pt idx="1035">
                  <c:v>43036</c:v>
                </c:pt>
                <c:pt idx="1036">
                  <c:v>43037</c:v>
                </c:pt>
                <c:pt idx="1037">
                  <c:v>43038</c:v>
                </c:pt>
                <c:pt idx="1038">
                  <c:v>43039</c:v>
                </c:pt>
                <c:pt idx="1039">
                  <c:v>43040</c:v>
                </c:pt>
                <c:pt idx="1040">
                  <c:v>43041</c:v>
                </c:pt>
                <c:pt idx="1041">
                  <c:v>43042</c:v>
                </c:pt>
                <c:pt idx="1042">
                  <c:v>43043</c:v>
                </c:pt>
                <c:pt idx="1043">
                  <c:v>43044</c:v>
                </c:pt>
                <c:pt idx="1044">
                  <c:v>43045</c:v>
                </c:pt>
                <c:pt idx="1045">
                  <c:v>43046</c:v>
                </c:pt>
                <c:pt idx="1046">
                  <c:v>43047</c:v>
                </c:pt>
                <c:pt idx="1047">
                  <c:v>43048</c:v>
                </c:pt>
                <c:pt idx="1048">
                  <c:v>43049</c:v>
                </c:pt>
                <c:pt idx="1049">
                  <c:v>43050</c:v>
                </c:pt>
                <c:pt idx="1050">
                  <c:v>43051</c:v>
                </c:pt>
                <c:pt idx="1051">
                  <c:v>43052</c:v>
                </c:pt>
                <c:pt idx="1052">
                  <c:v>43053</c:v>
                </c:pt>
                <c:pt idx="1053">
                  <c:v>43054</c:v>
                </c:pt>
                <c:pt idx="1054">
                  <c:v>43055</c:v>
                </c:pt>
                <c:pt idx="1055">
                  <c:v>43056</c:v>
                </c:pt>
                <c:pt idx="1056">
                  <c:v>43057</c:v>
                </c:pt>
                <c:pt idx="1057">
                  <c:v>43058</c:v>
                </c:pt>
                <c:pt idx="1058">
                  <c:v>43059</c:v>
                </c:pt>
                <c:pt idx="1059">
                  <c:v>43060</c:v>
                </c:pt>
                <c:pt idx="1060">
                  <c:v>43061</c:v>
                </c:pt>
                <c:pt idx="1061">
                  <c:v>43062</c:v>
                </c:pt>
                <c:pt idx="1062">
                  <c:v>43063</c:v>
                </c:pt>
                <c:pt idx="1063">
                  <c:v>43064</c:v>
                </c:pt>
                <c:pt idx="1064">
                  <c:v>43065</c:v>
                </c:pt>
                <c:pt idx="1065">
                  <c:v>43066</c:v>
                </c:pt>
                <c:pt idx="1066">
                  <c:v>43067</c:v>
                </c:pt>
                <c:pt idx="1067">
                  <c:v>43068</c:v>
                </c:pt>
                <c:pt idx="1068">
                  <c:v>43069</c:v>
                </c:pt>
                <c:pt idx="1069">
                  <c:v>43070</c:v>
                </c:pt>
                <c:pt idx="1070">
                  <c:v>43071</c:v>
                </c:pt>
                <c:pt idx="1071">
                  <c:v>43072</c:v>
                </c:pt>
                <c:pt idx="1072">
                  <c:v>43073</c:v>
                </c:pt>
                <c:pt idx="1073">
                  <c:v>43074</c:v>
                </c:pt>
                <c:pt idx="1074">
                  <c:v>43075</c:v>
                </c:pt>
                <c:pt idx="1075">
                  <c:v>43076</c:v>
                </c:pt>
                <c:pt idx="1076">
                  <c:v>43077</c:v>
                </c:pt>
                <c:pt idx="1077">
                  <c:v>43078</c:v>
                </c:pt>
                <c:pt idx="1078">
                  <c:v>43079</c:v>
                </c:pt>
                <c:pt idx="1079">
                  <c:v>43080</c:v>
                </c:pt>
                <c:pt idx="1080">
                  <c:v>43081</c:v>
                </c:pt>
                <c:pt idx="1081">
                  <c:v>43082</c:v>
                </c:pt>
                <c:pt idx="1082">
                  <c:v>43083</c:v>
                </c:pt>
                <c:pt idx="1083">
                  <c:v>43084</c:v>
                </c:pt>
                <c:pt idx="1084">
                  <c:v>43085</c:v>
                </c:pt>
                <c:pt idx="1085">
                  <c:v>43086</c:v>
                </c:pt>
                <c:pt idx="1086">
                  <c:v>43087</c:v>
                </c:pt>
                <c:pt idx="1087">
                  <c:v>43088</c:v>
                </c:pt>
                <c:pt idx="1088">
                  <c:v>43089</c:v>
                </c:pt>
                <c:pt idx="1089">
                  <c:v>43090</c:v>
                </c:pt>
                <c:pt idx="1090">
                  <c:v>43091</c:v>
                </c:pt>
                <c:pt idx="1091">
                  <c:v>43092</c:v>
                </c:pt>
                <c:pt idx="1092">
                  <c:v>43093</c:v>
                </c:pt>
                <c:pt idx="1093">
                  <c:v>43094</c:v>
                </c:pt>
                <c:pt idx="1094">
                  <c:v>43095</c:v>
                </c:pt>
                <c:pt idx="1095">
                  <c:v>43096</c:v>
                </c:pt>
                <c:pt idx="1096">
                  <c:v>43097</c:v>
                </c:pt>
                <c:pt idx="1097">
                  <c:v>43098</c:v>
                </c:pt>
                <c:pt idx="1098">
                  <c:v>43099</c:v>
                </c:pt>
                <c:pt idx="1099">
                  <c:v>43100</c:v>
                </c:pt>
                <c:pt idx="1100">
                  <c:v>43101</c:v>
                </c:pt>
                <c:pt idx="1101">
                  <c:v>43102</c:v>
                </c:pt>
                <c:pt idx="1102">
                  <c:v>43103</c:v>
                </c:pt>
                <c:pt idx="1103">
                  <c:v>43104</c:v>
                </c:pt>
                <c:pt idx="1104">
                  <c:v>43105</c:v>
                </c:pt>
                <c:pt idx="1105">
                  <c:v>43106</c:v>
                </c:pt>
                <c:pt idx="1106">
                  <c:v>43107</c:v>
                </c:pt>
                <c:pt idx="1107">
                  <c:v>43108</c:v>
                </c:pt>
                <c:pt idx="1108">
                  <c:v>43109</c:v>
                </c:pt>
                <c:pt idx="1109">
                  <c:v>43110</c:v>
                </c:pt>
                <c:pt idx="1110">
                  <c:v>43111</c:v>
                </c:pt>
                <c:pt idx="1111">
                  <c:v>43112</c:v>
                </c:pt>
                <c:pt idx="1112">
                  <c:v>43113</c:v>
                </c:pt>
                <c:pt idx="1113">
                  <c:v>43114</c:v>
                </c:pt>
                <c:pt idx="1114">
                  <c:v>43115</c:v>
                </c:pt>
                <c:pt idx="1115">
                  <c:v>43116</c:v>
                </c:pt>
                <c:pt idx="1116">
                  <c:v>43117</c:v>
                </c:pt>
                <c:pt idx="1117">
                  <c:v>43118</c:v>
                </c:pt>
                <c:pt idx="1118">
                  <c:v>43119</c:v>
                </c:pt>
                <c:pt idx="1119">
                  <c:v>43120</c:v>
                </c:pt>
                <c:pt idx="1120">
                  <c:v>43121</c:v>
                </c:pt>
                <c:pt idx="1121">
                  <c:v>43122</c:v>
                </c:pt>
                <c:pt idx="1122">
                  <c:v>43123</c:v>
                </c:pt>
                <c:pt idx="1123">
                  <c:v>43124</c:v>
                </c:pt>
                <c:pt idx="1124">
                  <c:v>43125</c:v>
                </c:pt>
                <c:pt idx="1125">
                  <c:v>43126</c:v>
                </c:pt>
                <c:pt idx="1126">
                  <c:v>43127</c:v>
                </c:pt>
                <c:pt idx="1127">
                  <c:v>43128</c:v>
                </c:pt>
                <c:pt idx="1128">
                  <c:v>43129</c:v>
                </c:pt>
                <c:pt idx="1129">
                  <c:v>43130</c:v>
                </c:pt>
                <c:pt idx="1130">
                  <c:v>43131</c:v>
                </c:pt>
                <c:pt idx="1131">
                  <c:v>43132</c:v>
                </c:pt>
                <c:pt idx="1132">
                  <c:v>43133</c:v>
                </c:pt>
                <c:pt idx="1133">
                  <c:v>43134</c:v>
                </c:pt>
                <c:pt idx="1134">
                  <c:v>43135</c:v>
                </c:pt>
                <c:pt idx="1135">
                  <c:v>43136</c:v>
                </c:pt>
                <c:pt idx="1136">
                  <c:v>43137</c:v>
                </c:pt>
                <c:pt idx="1137">
                  <c:v>43138</c:v>
                </c:pt>
                <c:pt idx="1138">
                  <c:v>43139</c:v>
                </c:pt>
                <c:pt idx="1139">
                  <c:v>43140</c:v>
                </c:pt>
                <c:pt idx="1140">
                  <c:v>43141</c:v>
                </c:pt>
                <c:pt idx="1141">
                  <c:v>43142</c:v>
                </c:pt>
                <c:pt idx="1142">
                  <c:v>43143</c:v>
                </c:pt>
                <c:pt idx="1143">
                  <c:v>43144</c:v>
                </c:pt>
                <c:pt idx="1144">
                  <c:v>43145</c:v>
                </c:pt>
                <c:pt idx="1145">
                  <c:v>43146</c:v>
                </c:pt>
                <c:pt idx="1146">
                  <c:v>43147</c:v>
                </c:pt>
                <c:pt idx="1147">
                  <c:v>43148</c:v>
                </c:pt>
                <c:pt idx="1148">
                  <c:v>43149</c:v>
                </c:pt>
                <c:pt idx="1149">
                  <c:v>43150</c:v>
                </c:pt>
                <c:pt idx="1150">
                  <c:v>43151</c:v>
                </c:pt>
                <c:pt idx="1151">
                  <c:v>43152</c:v>
                </c:pt>
                <c:pt idx="1152">
                  <c:v>43153</c:v>
                </c:pt>
                <c:pt idx="1153">
                  <c:v>43154</c:v>
                </c:pt>
                <c:pt idx="1154">
                  <c:v>43155</c:v>
                </c:pt>
                <c:pt idx="1155">
                  <c:v>43156</c:v>
                </c:pt>
                <c:pt idx="1156">
                  <c:v>43157</c:v>
                </c:pt>
                <c:pt idx="1157">
                  <c:v>43158</c:v>
                </c:pt>
                <c:pt idx="1158">
                  <c:v>43159</c:v>
                </c:pt>
                <c:pt idx="1159">
                  <c:v>43160</c:v>
                </c:pt>
                <c:pt idx="1160">
                  <c:v>43161</c:v>
                </c:pt>
                <c:pt idx="1161">
                  <c:v>43162</c:v>
                </c:pt>
                <c:pt idx="1162">
                  <c:v>43163</c:v>
                </c:pt>
                <c:pt idx="1163">
                  <c:v>43164</c:v>
                </c:pt>
                <c:pt idx="1164">
                  <c:v>43165</c:v>
                </c:pt>
                <c:pt idx="1165">
                  <c:v>43166</c:v>
                </c:pt>
                <c:pt idx="1166">
                  <c:v>43167</c:v>
                </c:pt>
                <c:pt idx="1167">
                  <c:v>43168</c:v>
                </c:pt>
                <c:pt idx="1168">
                  <c:v>43169</c:v>
                </c:pt>
                <c:pt idx="1169">
                  <c:v>43170</c:v>
                </c:pt>
                <c:pt idx="1170">
                  <c:v>43171</c:v>
                </c:pt>
                <c:pt idx="1171">
                  <c:v>43172</c:v>
                </c:pt>
                <c:pt idx="1172">
                  <c:v>43173</c:v>
                </c:pt>
                <c:pt idx="1173">
                  <c:v>43174</c:v>
                </c:pt>
                <c:pt idx="1174">
                  <c:v>43175</c:v>
                </c:pt>
                <c:pt idx="1175">
                  <c:v>43176</c:v>
                </c:pt>
                <c:pt idx="1176">
                  <c:v>43177</c:v>
                </c:pt>
                <c:pt idx="1177">
                  <c:v>43178</c:v>
                </c:pt>
                <c:pt idx="1178">
                  <c:v>43179</c:v>
                </c:pt>
                <c:pt idx="1179">
                  <c:v>43180</c:v>
                </c:pt>
                <c:pt idx="1180">
                  <c:v>43181</c:v>
                </c:pt>
                <c:pt idx="1181">
                  <c:v>43182</c:v>
                </c:pt>
                <c:pt idx="1182">
                  <c:v>43183</c:v>
                </c:pt>
                <c:pt idx="1183">
                  <c:v>43184</c:v>
                </c:pt>
                <c:pt idx="1184">
                  <c:v>43185</c:v>
                </c:pt>
                <c:pt idx="1185">
                  <c:v>43186</c:v>
                </c:pt>
                <c:pt idx="1186">
                  <c:v>43187</c:v>
                </c:pt>
                <c:pt idx="1187">
                  <c:v>43188</c:v>
                </c:pt>
                <c:pt idx="1188">
                  <c:v>43189</c:v>
                </c:pt>
                <c:pt idx="1189">
                  <c:v>43190</c:v>
                </c:pt>
                <c:pt idx="1190">
                  <c:v>43191</c:v>
                </c:pt>
                <c:pt idx="1191">
                  <c:v>43192</c:v>
                </c:pt>
                <c:pt idx="1192">
                  <c:v>43193</c:v>
                </c:pt>
                <c:pt idx="1193">
                  <c:v>43194</c:v>
                </c:pt>
                <c:pt idx="1194">
                  <c:v>43195</c:v>
                </c:pt>
                <c:pt idx="1195">
                  <c:v>43196</c:v>
                </c:pt>
                <c:pt idx="1196">
                  <c:v>43197</c:v>
                </c:pt>
                <c:pt idx="1197">
                  <c:v>43198</c:v>
                </c:pt>
                <c:pt idx="1198">
                  <c:v>43199</c:v>
                </c:pt>
                <c:pt idx="1199">
                  <c:v>43200</c:v>
                </c:pt>
                <c:pt idx="1200">
                  <c:v>43201</c:v>
                </c:pt>
                <c:pt idx="1201">
                  <c:v>43202</c:v>
                </c:pt>
                <c:pt idx="1202">
                  <c:v>43203</c:v>
                </c:pt>
                <c:pt idx="1203">
                  <c:v>43204</c:v>
                </c:pt>
                <c:pt idx="1204">
                  <c:v>43205</c:v>
                </c:pt>
                <c:pt idx="1205">
                  <c:v>43206</c:v>
                </c:pt>
                <c:pt idx="1206">
                  <c:v>43207</c:v>
                </c:pt>
                <c:pt idx="1207">
                  <c:v>43208</c:v>
                </c:pt>
                <c:pt idx="1208">
                  <c:v>43209</c:v>
                </c:pt>
                <c:pt idx="1209">
                  <c:v>43210</c:v>
                </c:pt>
                <c:pt idx="1210">
                  <c:v>43211</c:v>
                </c:pt>
                <c:pt idx="1211">
                  <c:v>43212</c:v>
                </c:pt>
                <c:pt idx="1212">
                  <c:v>43213</c:v>
                </c:pt>
                <c:pt idx="1213">
                  <c:v>43214</c:v>
                </c:pt>
                <c:pt idx="1214">
                  <c:v>43215</c:v>
                </c:pt>
                <c:pt idx="1215">
                  <c:v>43216</c:v>
                </c:pt>
                <c:pt idx="1216">
                  <c:v>43217</c:v>
                </c:pt>
                <c:pt idx="1217">
                  <c:v>43218</c:v>
                </c:pt>
                <c:pt idx="1218">
                  <c:v>43219</c:v>
                </c:pt>
                <c:pt idx="1219">
                  <c:v>43220</c:v>
                </c:pt>
                <c:pt idx="1220">
                  <c:v>43221</c:v>
                </c:pt>
                <c:pt idx="1221">
                  <c:v>43222</c:v>
                </c:pt>
                <c:pt idx="1222">
                  <c:v>43223</c:v>
                </c:pt>
                <c:pt idx="1223">
                  <c:v>43224</c:v>
                </c:pt>
                <c:pt idx="1224">
                  <c:v>43225</c:v>
                </c:pt>
                <c:pt idx="1225">
                  <c:v>43226</c:v>
                </c:pt>
                <c:pt idx="1226">
                  <c:v>43227</c:v>
                </c:pt>
                <c:pt idx="1227">
                  <c:v>43228</c:v>
                </c:pt>
                <c:pt idx="1228">
                  <c:v>43229</c:v>
                </c:pt>
                <c:pt idx="1229">
                  <c:v>43230</c:v>
                </c:pt>
                <c:pt idx="1230">
                  <c:v>43231</c:v>
                </c:pt>
                <c:pt idx="1231">
                  <c:v>43232</c:v>
                </c:pt>
                <c:pt idx="1232">
                  <c:v>43233</c:v>
                </c:pt>
                <c:pt idx="1233">
                  <c:v>43234</c:v>
                </c:pt>
                <c:pt idx="1234">
                  <c:v>43235</c:v>
                </c:pt>
                <c:pt idx="1235">
                  <c:v>43236</c:v>
                </c:pt>
                <c:pt idx="1236">
                  <c:v>43237</c:v>
                </c:pt>
                <c:pt idx="1237">
                  <c:v>43238</c:v>
                </c:pt>
                <c:pt idx="1238">
                  <c:v>43239</c:v>
                </c:pt>
                <c:pt idx="1239">
                  <c:v>43240</c:v>
                </c:pt>
                <c:pt idx="1240">
                  <c:v>43241</c:v>
                </c:pt>
                <c:pt idx="1241">
                  <c:v>43242</c:v>
                </c:pt>
                <c:pt idx="1242">
                  <c:v>43243</c:v>
                </c:pt>
                <c:pt idx="1243">
                  <c:v>43244</c:v>
                </c:pt>
                <c:pt idx="1244">
                  <c:v>43245</c:v>
                </c:pt>
                <c:pt idx="1245">
                  <c:v>43246</c:v>
                </c:pt>
                <c:pt idx="1246">
                  <c:v>43247</c:v>
                </c:pt>
                <c:pt idx="1247">
                  <c:v>43248</c:v>
                </c:pt>
                <c:pt idx="1248">
                  <c:v>43249</c:v>
                </c:pt>
                <c:pt idx="1249">
                  <c:v>43250</c:v>
                </c:pt>
                <c:pt idx="1250">
                  <c:v>43251</c:v>
                </c:pt>
                <c:pt idx="1251">
                  <c:v>43252</c:v>
                </c:pt>
                <c:pt idx="1252">
                  <c:v>43253</c:v>
                </c:pt>
                <c:pt idx="1253">
                  <c:v>43254</c:v>
                </c:pt>
                <c:pt idx="1254">
                  <c:v>43255</c:v>
                </c:pt>
                <c:pt idx="1255">
                  <c:v>43256</c:v>
                </c:pt>
                <c:pt idx="1256">
                  <c:v>43257</c:v>
                </c:pt>
                <c:pt idx="1257">
                  <c:v>43258</c:v>
                </c:pt>
                <c:pt idx="1258">
                  <c:v>43259</c:v>
                </c:pt>
                <c:pt idx="1259">
                  <c:v>43260</c:v>
                </c:pt>
                <c:pt idx="1260">
                  <c:v>43261</c:v>
                </c:pt>
                <c:pt idx="1261">
                  <c:v>43262</c:v>
                </c:pt>
                <c:pt idx="1262">
                  <c:v>43263</c:v>
                </c:pt>
                <c:pt idx="1263">
                  <c:v>43264</c:v>
                </c:pt>
                <c:pt idx="1264">
                  <c:v>43265</c:v>
                </c:pt>
                <c:pt idx="1265">
                  <c:v>43266</c:v>
                </c:pt>
                <c:pt idx="1266">
                  <c:v>43267</c:v>
                </c:pt>
                <c:pt idx="1267">
                  <c:v>43268</c:v>
                </c:pt>
                <c:pt idx="1268">
                  <c:v>43269</c:v>
                </c:pt>
                <c:pt idx="1269">
                  <c:v>43270</c:v>
                </c:pt>
                <c:pt idx="1270">
                  <c:v>43271</c:v>
                </c:pt>
                <c:pt idx="1271">
                  <c:v>43272</c:v>
                </c:pt>
                <c:pt idx="1272">
                  <c:v>43273</c:v>
                </c:pt>
                <c:pt idx="1273">
                  <c:v>43274</c:v>
                </c:pt>
                <c:pt idx="1274">
                  <c:v>43275</c:v>
                </c:pt>
                <c:pt idx="1275">
                  <c:v>43276</c:v>
                </c:pt>
                <c:pt idx="1276">
                  <c:v>43277</c:v>
                </c:pt>
                <c:pt idx="1277">
                  <c:v>43278</c:v>
                </c:pt>
                <c:pt idx="1278">
                  <c:v>43279</c:v>
                </c:pt>
                <c:pt idx="1279">
                  <c:v>43280</c:v>
                </c:pt>
                <c:pt idx="1280">
                  <c:v>43281</c:v>
                </c:pt>
                <c:pt idx="1281">
                  <c:v>43282</c:v>
                </c:pt>
                <c:pt idx="1282">
                  <c:v>43283</c:v>
                </c:pt>
                <c:pt idx="1283">
                  <c:v>43284</c:v>
                </c:pt>
                <c:pt idx="1284">
                  <c:v>43285</c:v>
                </c:pt>
                <c:pt idx="1285">
                  <c:v>43286</c:v>
                </c:pt>
                <c:pt idx="1286">
                  <c:v>43287</c:v>
                </c:pt>
                <c:pt idx="1287">
                  <c:v>43288</c:v>
                </c:pt>
                <c:pt idx="1288">
                  <c:v>43289</c:v>
                </c:pt>
                <c:pt idx="1289">
                  <c:v>43290</c:v>
                </c:pt>
                <c:pt idx="1290">
                  <c:v>43291</c:v>
                </c:pt>
                <c:pt idx="1291">
                  <c:v>43292</c:v>
                </c:pt>
                <c:pt idx="1292">
                  <c:v>43293</c:v>
                </c:pt>
                <c:pt idx="1293">
                  <c:v>43294</c:v>
                </c:pt>
                <c:pt idx="1294">
                  <c:v>43295</c:v>
                </c:pt>
                <c:pt idx="1295">
                  <c:v>43296</c:v>
                </c:pt>
                <c:pt idx="1296">
                  <c:v>43297</c:v>
                </c:pt>
                <c:pt idx="1297">
                  <c:v>43298</c:v>
                </c:pt>
                <c:pt idx="1298">
                  <c:v>43299</c:v>
                </c:pt>
                <c:pt idx="1299">
                  <c:v>43300</c:v>
                </c:pt>
                <c:pt idx="1300">
                  <c:v>43301</c:v>
                </c:pt>
                <c:pt idx="1301">
                  <c:v>43302</c:v>
                </c:pt>
                <c:pt idx="1302">
                  <c:v>43303</c:v>
                </c:pt>
                <c:pt idx="1303">
                  <c:v>43304</c:v>
                </c:pt>
                <c:pt idx="1304">
                  <c:v>43305</c:v>
                </c:pt>
                <c:pt idx="1305">
                  <c:v>43306</c:v>
                </c:pt>
                <c:pt idx="1306">
                  <c:v>43307</c:v>
                </c:pt>
                <c:pt idx="1307">
                  <c:v>43308</c:v>
                </c:pt>
                <c:pt idx="1308">
                  <c:v>43309</c:v>
                </c:pt>
                <c:pt idx="1309">
                  <c:v>43310</c:v>
                </c:pt>
                <c:pt idx="1310">
                  <c:v>43311</c:v>
                </c:pt>
                <c:pt idx="1311">
                  <c:v>43312</c:v>
                </c:pt>
                <c:pt idx="1312">
                  <c:v>43313</c:v>
                </c:pt>
                <c:pt idx="1313">
                  <c:v>43314</c:v>
                </c:pt>
                <c:pt idx="1314">
                  <c:v>43315</c:v>
                </c:pt>
                <c:pt idx="1315">
                  <c:v>43316</c:v>
                </c:pt>
                <c:pt idx="1316">
                  <c:v>43317</c:v>
                </c:pt>
                <c:pt idx="1317">
                  <c:v>43318</c:v>
                </c:pt>
                <c:pt idx="1318">
                  <c:v>43319</c:v>
                </c:pt>
                <c:pt idx="1319">
                  <c:v>43320</c:v>
                </c:pt>
                <c:pt idx="1320">
                  <c:v>43321</c:v>
                </c:pt>
                <c:pt idx="1321">
                  <c:v>43322</c:v>
                </c:pt>
                <c:pt idx="1322">
                  <c:v>43323</c:v>
                </c:pt>
                <c:pt idx="1323">
                  <c:v>43324</c:v>
                </c:pt>
                <c:pt idx="1324">
                  <c:v>43325</c:v>
                </c:pt>
                <c:pt idx="1325">
                  <c:v>43326</c:v>
                </c:pt>
                <c:pt idx="1326">
                  <c:v>43327</c:v>
                </c:pt>
                <c:pt idx="1327">
                  <c:v>43328</c:v>
                </c:pt>
                <c:pt idx="1328">
                  <c:v>43329</c:v>
                </c:pt>
                <c:pt idx="1329">
                  <c:v>43330</c:v>
                </c:pt>
                <c:pt idx="1330">
                  <c:v>43331</c:v>
                </c:pt>
                <c:pt idx="1331">
                  <c:v>43332</c:v>
                </c:pt>
                <c:pt idx="1332">
                  <c:v>43333</c:v>
                </c:pt>
                <c:pt idx="1333">
                  <c:v>43334</c:v>
                </c:pt>
                <c:pt idx="1334">
                  <c:v>43335</c:v>
                </c:pt>
                <c:pt idx="1335">
                  <c:v>43336</c:v>
                </c:pt>
                <c:pt idx="1336">
                  <c:v>43337</c:v>
                </c:pt>
                <c:pt idx="1337">
                  <c:v>43338</c:v>
                </c:pt>
                <c:pt idx="1338">
                  <c:v>43339</c:v>
                </c:pt>
                <c:pt idx="1339">
                  <c:v>43340</c:v>
                </c:pt>
                <c:pt idx="1340">
                  <c:v>43341</c:v>
                </c:pt>
                <c:pt idx="1341">
                  <c:v>43342</c:v>
                </c:pt>
                <c:pt idx="1342">
                  <c:v>43343</c:v>
                </c:pt>
                <c:pt idx="1343">
                  <c:v>43344</c:v>
                </c:pt>
                <c:pt idx="1344">
                  <c:v>43345</c:v>
                </c:pt>
                <c:pt idx="1345">
                  <c:v>43346</c:v>
                </c:pt>
                <c:pt idx="1346">
                  <c:v>43347</c:v>
                </c:pt>
                <c:pt idx="1347">
                  <c:v>43348</c:v>
                </c:pt>
                <c:pt idx="1348">
                  <c:v>43349</c:v>
                </c:pt>
                <c:pt idx="1349">
                  <c:v>43350</c:v>
                </c:pt>
                <c:pt idx="1350">
                  <c:v>43351</c:v>
                </c:pt>
                <c:pt idx="1351">
                  <c:v>43352</c:v>
                </c:pt>
                <c:pt idx="1352">
                  <c:v>43353</c:v>
                </c:pt>
                <c:pt idx="1353">
                  <c:v>43354</c:v>
                </c:pt>
                <c:pt idx="1354">
                  <c:v>43355</c:v>
                </c:pt>
                <c:pt idx="1355">
                  <c:v>43356</c:v>
                </c:pt>
                <c:pt idx="1356">
                  <c:v>43357</c:v>
                </c:pt>
                <c:pt idx="1357">
                  <c:v>43358</c:v>
                </c:pt>
                <c:pt idx="1358">
                  <c:v>43359</c:v>
                </c:pt>
                <c:pt idx="1359">
                  <c:v>43360</c:v>
                </c:pt>
                <c:pt idx="1360">
                  <c:v>43361</c:v>
                </c:pt>
                <c:pt idx="1361">
                  <c:v>43362</c:v>
                </c:pt>
                <c:pt idx="1362">
                  <c:v>43363</c:v>
                </c:pt>
                <c:pt idx="1363">
                  <c:v>43364</c:v>
                </c:pt>
                <c:pt idx="1364">
                  <c:v>43365</c:v>
                </c:pt>
                <c:pt idx="1365">
                  <c:v>43366</c:v>
                </c:pt>
                <c:pt idx="1366">
                  <c:v>43367</c:v>
                </c:pt>
                <c:pt idx="1367">
                  <c:v>43368</c:v>
                </c:pt>
                <c:pt idx="1368">
                  <c:v>43369</c:v>
                </c:pt>
                <c:pt idx="1369">
                  <c:v>43370</c:v>
                </c:pt>
                <c:pt idx="1370">
                  <c:v>43371</c:v>
                </c:pt>
                <c:pt idx="1371">
                  <c:v>43372</c:v>
                </c:pt>
                <c:pt idx="1372">
                  <c:v>43373</c:v>
                </c:pt>
                <c:pt idx="1373">
                  <c:v>43374</c:v>
                </c:pt>
                <c:pt idx="1374">
                  <c:v>43375</c:v>
                </c:pt>
                <c:pt idx="1375">
                  <c:v>43376</c:v>
                </c:pt>
                <c:pt idx="1376">
                  <c:v>43377</c:v>
                </c:pt>
                <c:pt idx="1377">
                  <c:v>43378</c:v>
                </c:pt>
                <c:pt idx="1378">
                  <c:v>43379</c:v>
                </c:pt>
                <c:pt idx="1379">
                  <c:v>43380</c:v>
                </c:pt>
                <c:pt idx="1380">
                  <c:v>43381</c:v>
                </c:pt>
                <c:pt idx="1381">
                  <c:v>43382</c:v>
                </c:pt>
                <c:pt idx="1382">
                  <c:v>43383</c:v>
                </c:pt>
                <c:pt idx="1383">
                  <c:v>43384</c:v>
                </c:pt>
                <c:pt idx="1384">
                  <c:v>43385</c:v>
                </c:pt>
                <c:pt idx="1385">
                  <c:v>43386</c:v>
                </c:pt>
                <c:pt idx="1386">
                  <c:v>43387</c:v>
                </c:pt>
                <c:pt idx="1387">
                  <c:v>43388</c:v>
                </c:pt>
                <c:pt idx="1388">
                  <c:v>43389</c:v>
                </c:pt>
                <c:pt idx="1389">
                  <c:v>43390</c:v>
                </c:pt>
                <c:pt idx="1390">
                  <c:v>43391</c:v>
                </c:pt>
                <c:pt idx="1391">
                  <c:v>43392</c:v>
                </c:pt>
                <c:pt idx="1392">
                  <c:v>43393</c:v>
                </c:pt>
                <c:pt idx="1393">
                  <c:v>43394</c:v>
                </c:pt>
                <c:pt idx="1394">
                  <c:v>43395</c:v>
                </c:pt>
                <c:pt idx="1395">
                  <c:v>43396</c:v>
                </c:pt>
                <c:pt idx="1396">
                  <c:v>43397</c:v>
                </c:pt>
                <c:pt idx="1397">
                  <c:v>43398</c:v>
                </c:pt>
                <c:pt idx="1398">
                  <c:v>43399</c:v>
                </c:pt>
                <c:pt idx="1399">
                  <c:v>43400</c:v>
                </c:pt>
                <c:pt idx="1400">
                  <c:v>43401</c:v>
                </c:pt>
                <c:pt idx="1401">
                  <c:v>43402</c:v>
                </c:pt>
                <c:pt idx="1402">
                  <c:v>43403</c:v>
                </c:pt>
                <c:pt idx="1403">
                  <c:v>43404</c:v>
                </c:pt>
                <c:pt idx="1404">
                  <c:v>43405</c:v>
                </c:pt>
                <c:pt idx="1405">
                  <c:v>43406</c:v>
                </c:pt>
                <c:pt idx="1406">
                  <c:v>43407</c:v>
                </c:pt>
                <c:pt idx="1407">
                  <c:v>43408</c:v>
                </c:pt>
                <c:pt idx="1408">
                  <c:v>43409</c:v>
                </c:pt>
                <c:pt idx="1409">
                  <c:v>43410</c:v>
                </c:pt>
                <c:pt idx="1410">
                  <c:v>43411</c:v>
                </c:pt>
                <c:pt idx="1411">
                  <c:v>43412</c:v>
                </c:pt>
                <c:pt idx="1412">
                  <c:v>43413</c:v>
                </c:pt>
                <c:pt idx="1413">
                  <c:v>43414</c:v>
                </c:pt>
                <c:pt idx="1414">
                  <c:v>43415</c:v>
                </c:pt>
                <c:pt idx="1415">
                  <c:v>43416</c:v>
                </c:pt>
                <c:pt idx="1416">
                  <c:v>43417</c:v>
                </c:pt>
                <c:pt idx="1417">
                  <c:v>43418</c:v>
                </c:pt>
                <c:pt idx="1418">
                  <c:v>43419</c:v>
                </c:pt>
                <c:pt idx="1419">
                  <c:v>43420</c:v>
                </c:pt>
                <c:pt idx="1420">
                  <c:v>43421</c:v>
                </c:pt>
                <c:pt idx="1421">
                  <c:v>43422</c:v>
                </c:pt>
                <c:pt idx="1422">
                  <c:v>43423</c:v>
                </c:pt>
                <c:pt idx="1423">
                  <c:v>43424</c:v>
                </c:pt>
                <c:pt idx="1424">
                  <c:v>43425</c:v>
                </c:pt>
                <c:pt idx="1425">
                  <c:v>43426</c:v>
                </c:pt>
                <c:pt idx="1426">
                  <c:v>43427</c:v>
                </c:pt>
                <c:pt idx="1427">
                  <c:v>43428</c:v>
                </c:pt>
                <c:pt idx="1428">
                  <c:v>43429</c:v>
                </c:pt>
                <c:pt idx="1429">
                  <c:v>43430</c:v>
                </c:pt>
                <c:pt idx="1430">
                  <c:v>43431</c:v>
                </c:pt>
                <c:pt idx="1431">
                  <c:v>43432</c:v>
                </c:pt>
                <c:pt idx="1432">
                  <c:v>43433</c:v>
                </c:pt>
                <c:pt idx="1433">
                  <c:v>43434</c:v>
                </c:pt>
                <c:pt idx="1434">
                  <c:v>43435</c:v>
                </c:pt>
                <c:pt idx="1435">
                  <c:v>43436</c:v>
                </c:pt>
                <c:pt idx="1436">
                  <c:v>43437</c:v>
                </c:pt>
                <c:pt idx="1437">
                  <c:v>43438</c:v>
                </c:pt>
                <c:pt idx="1438">
                  <c:v>43439</c:v>
                </c:pt>
                <c:pt idx="1439">
                  <c:v>43440</c:v>
                </c:pt>
                <c:pt idx="1440">
                  <c:v>43441</c:v>
                </c:pt>
                <c:pt idx="1441">
                  <c:v>43442</c:v>
                </c:pt>
                <c:pt idx="1442">
                  <c:v>43443</c:v>
                </c:pt>
                <c:pt idx="1443">
                  <c:v>43444</c:v>
                </c:pt>
                <c:pt idx="1444">
                  <c:v>43445</c:v>
                </c:pt>
                <c:pt idx="1445">
                  <c:v>43446</c:v>
                </c:pt>
                <c:pt idx="1446">
                  <c:v>43447</c:v>
                </c:pt>
                <c:pt idx="1447">
                  <c:v>43448</c:v>
                </c:pt>
                <c:pt idx="1448">
                  <c:v>43449</c:v>
                </c:pt>
                <c:pt idx="1449">
                  <c:v>43450</c:v>
                </c:pt>
                <c:pt idx="1450">
                  <c:v>43451</c:v>
                </c:pt>
                <c:pt idx="1451">
                  <c:v>43452</c:v>
                </c:pt>
                <c:pt idx="1452">
                  <c:v>43453</c:v>
                </c:pt>
                <c:pt idx="1453">
                  <c:v>43454</c:v>
                </c:pt>
                <c:pt idx="1454">
                  <c:v>43455</c:v>
                </c:pt>
                <c:pt idx="1455">
                  <c:v>43456</c:v>
                </c:pt>
                <c:pt idx="1456">
                  <c:v>43457</c:v>
                </c:pt>
                <c:pt idx="1457">
                  <c:v>43458</c:v>
                </c:pt>
                <c:pt idx="1458">
                  <c:v>43459</c:v>
                </c:pt>
                <c:pt idx="1459">
                  <c:v>43460</c:v>
                </c:pt>
                <c:pt idx="1460">
                  <c:v>43461</c:v>
                </c:pt>
                <c:pt idx="1461">
                  <c:v>43462</c:v>
                </c:pt>
                <c:pt idx="1462">
                  <c:v>43463</c:v>
                </c:pt>
                <c:pt idx="1463">
                  <c:v>43464</c:v>
                </c:pt>
                <c:pt idx="1464">
                  <c:v>43465</c:v>
                </c:pt>
                <c:pt idx="1465">
                  <c:v>43466</c:v>
                </c:pt>
                <c:pt idx="1466">
                  <c:v>43467</c:v>
                </c:pt>
                <c:pt idx="1467">
                  <c:v>43468</c:v>
                </c:pt>
                <c:pt idx="1468">
                  <c:v>43469</c:v>
                </c:pt>
                <c:pt idx="1469">
                  <c:v>43470</c:v>
                </c:pt>
                <c:pt idx="1470">
                  <c:v>43471</c:v>
                </c:pt>
                <c:pt idx="1471">
                  <c:v>43472</c:v>
                </c:pt>
                <c:pt idx="1472">
                  <c:v>43473</c:v>
                </c:pt>
                <c:pt idx="1473">
                  <c:v>43474</c:v>
                </c:pt>
                <c:pt idx="1474">
                  <c:v>43475</c:v>
                </c:pt>
                <c:pt idx="1475">
                  <c:v>43476</c:v>
                </c:pt>
                <c:pt idx="1476">
                  <c:v>43477</c:v>
                </c:pt>
                <c:pt idx="1477">
                  <c:v>43478</c:v>
                </c:pt>
                <c:pt idx="1478">
                  <c:v>43479</c:v>
                </c:pt>
                <c:pt idx="1479">
                  <c:v>43480</c:v>
                </c:pt>
                <c:pt idx="1480">
                  <c:v>43481</c:v>
                </c:pt>
                <c:pt idx="1481">
                  <c:v>43482</c:v>
                </c:pt>
                <c:pt idx="1482">
                  <c:v>43483</c:v>
                </c:pt>
                <c:pt idx="1483">
                  <c:v>43484</c:v>
                </c:pt>
                <c:pt idx="1484">
                  <c:v>43485</c:v>
                </c:pt>
                <c:pt idx="1485">
                  <c:v>43486</c:v>
                </c:pt>
                <c:pt idx="1486">
                  <c:v>43487</c:v>
                </c:pt>
                <c:pt idx="1487">
                  <c:v>43488</c:v>
                </c:pt>
                <c:pt idx="1488">
                  <c:v>43489</c:v>
                </c:pt>
                <c:pt idx="1489">
                  <c:v>43490</c:v>
                </c:pt>
                <c:pt idx="1490">
                  <c:v>43491</c:v>
                </c:pt>
                <c:pt idx="1491">
                  <c:v>43492</c:v>
                </c:pt>
                <c:pt idx="1492">
                  <c:v>43493</c:v>
                </c:pt>
                <c:pt idx="1493">
                  <c:v>43494</c:v>
                </c:pt>
                <c:pt idx="1494">
                  <c:v>43495</c:v>
                </c:pt>
                <c:pt idx="1495">
                  <c:v>43496</c:v>
                </c:pt>
                <c:pt idx="1496">
                  <c:v>43497</c:v>
                </c:pt>
                <c:pt idx="1497">
                  <c:v>43498</c:v>
                </c:pt>
                <c:pt idx="1498">
                  <c:v>43499</c:v>
                </c:pt>
                <c:pt idx="1499">
                  <c:v>43500</c:v>
                </c:pt>
                <c:pt idx="1500">
                  <c:v>43501</c:v>
                </c:pt>
                <c:pt idx="1501">
                  <c:v>43502</c:v>
                </c:pt>
                <c:pt idx="1502">
                  <c:v>43503</c:v>
                </c:pt>
                <c:pt idx="1503">
                  <c:v>43504</c:v>
                </c:pt>
                <c:pt idx="1504">
                  <c:v>43505</c:v>
                </c:pt>
                <c:pt idx="1505">
                  <c:v>43506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43512</c:v>
                </c:pt>
                <c:pt idx="1512">
                  <c:v>43513</c:v>
                </c:pt>
                <c:pt idx="1513">
                  <c:v>43514</c:v>
                </c:pt>
                <c:pt idx="1514">
                  <c:v>43515</c:v>
                </c:pt>
                <c:pt idx="1515">
                  <c:v>43516</c:v>
                </c:pt>
                <c:pt idx="1516">
                  <c:v>43517</c:v>
                </c:pt>
                <c:pt idx="1517">
                  <c:v>43518</c:v>
                </c:pt>
                <c:pt idx="1518">
                  <c:v>43519</c:v>
                </c:pt>
                <c:pt idx="1519">
                  <c:v>43520</c:v>
                </c:pt>
                <c:pt idx="1520">
                  <c:v>43521</c:v>
                </c:pt>
                <c:pt idx="1521">
                  <c:v>43522</c:v>
                </c:pt>
                <c:pt idx="1522">
                  <c:v>43523</c:v>
                </c:pt>
                <c:pt idx="1523">
                  <c:v>43524</c:v>
                </c:pt>
                <c:pt idx="1524">
                  <c:v>43525</c:v>
                </c:pt>
                <c:pt idx="1525">
                  <c:v>43526</c:v>
                </c:pt>
                <c:pt idx="1526">
                  <c:v>43527</c:v>
                </c:pt>
                <c:pt idx="1527">
                  <c:v>43528</c:v>
                </c:pt>
                <c:pt idx="1528">
                  <c:v>43529</c:v>
                </c:pt>
                <c:pt idx="1529">
                  <c:v>43530</c:v>
                </c:pt>
                <c:pt idx="1530">
                  <c:v>43531</c:v>
                </c:pt>
                <c:pt idx="1531">
                  <c:v>43532</c:v>
                </c:pt>
                <c:pt idx="1532">
                  <c:v>43533</c:v>
                </c:pt>
                <c:pt idx="1533">
                  <c:v>43534</c:v>
                </c:pt>
                <c:pt idx="1534">
                  <c:v>43535</c:v>
                </c:pt>
                <c:pt idx="1535">
                  <c:v>43536</c:v>
                </c:pt>
                <c:pt idx="1536">
                  <c:v>43537</c:v>
                </c:pt>
                <c:pt idx="1537">
                  <c:v>43538</c:v>
                </c:pt>
                <c:pt idx="1538">
                  <c:v>43539</c:v>
                </c:pt>
                <c:pt idx="1539">
                  <c:v>43540</c:v>
                </c:pt>
                <c:pt idx="1540">
                  <c:v>43541</c:v>
                </c:pt>
                <c:pt idx="1541">
                  <c:v>43542</c:v>
                </c:pt>
                <c:pt idx="1542">
                  <c:v>43543</c:v>
                </c:pt>
                <c:pt idx="1543">
                  <c:v>43544</c:v>
                </c:pt>
                <c:pt idx="1544">
                  <c:v>43545</c:v>
                </c:pt>
                <c:pt idx="1545">
                  <c:v>43546</c:v>
                </c:pt>
                <c:pt idx="1546">
                  <c:v>43547</c:v>
                </c:pt>
                <c:pt idx="1547">
                  <c:v>43548</c:v>
                </c:pt>
                <c:pt idx="1548">
                  <c:v>43549</c:v>
                </c:pt>
                <c:pt idx="1549">
                  <c:v>43550</c:v>
                </c:pt>
                <c:pt idx="1550">
                  <c:v>43551</c:v>
                </c:pt>
                <c:pt idx="1551">
                  <c:v>43552</c:v>
                </c:pt>
                <c:pt idx="1552">
                  <c:v>43553</c:v>
                </c:pt>
                <c:pt idx="1553">
                  <c:v>43554</c:v>
                </c:pt>
                <c:pt idx="1554">
                  <c:v>43555</c:v>
                </c:pt>
                <c:pt idx="1555">
                  <c:v>43556</c:v>
                </c:pt>
                <c:pt idx="1556">
                  <c:v>43557</c:v>
                </c:pt>
                <c:pt idx="1557">
                  <c:v>43558</c:v>
                </c:pt>
                <c:pt idx="1558">
                  <c:v>43559</c:v>
                </c:pt>
                <c:pt idx="1559">
                  <c:v>43560</c:v>
                </c:pt>
                <c:pt idx="1560">
                  <c:v>43561</c:v>
                </c:pt>
                <c:pt idx="1561">
                  <c:v>43562</c:v>
                </c:pt>
                <c:pt idx="1562">
                  <c:v>43563</c:v>
                </c:pt>
                <c:pt idx="1563">
                  <c:v>43564</c:v>
                </c:pt>
                <c:pt idx="1564">
                  <c:v>43565</c:v>
                </c:pt>
                <c:pt idx="1565">
                  <c:v>43566</c:v>
                </c:pt>
                <c:pt idx="1566">
                  <c:v>43567</c:v>
                </c:pt>
                <c:pt idx="1567">
                  <c:v>43568</c:v>
                </c:pt>
                <c:pt idx="1568">
                  <c:v>43569</c:v>
                </c:pt>
                <c:pt idx="1569">
                  <c:v>43570</c:v>
                </c:pt>
                <c:pt idx="1570">
                  <c:v>43571</c:v>
                </c:pt>
                <c:pt idx="1571">
                  <c:v>43572</c:v>
                </c:pt>
                <c:pt idx="1572">
                  <c:v>43573</c:v>
                </c:pt>
                <c:pt idx="1573">
                  <c:v>43574</c:v>
                </c:pt>
                <c:pt idx="1574">
                  <c:v>43575</c:v>
                </c:pt>
                <c:pt idx="1575">
                  <c:v>43576</c:v>
                </c:pt>
                <c:pt idx="1576">
                  <c:v>43577</c:v>
                </c:pt>
                <c:pt idx="1577">
                  <c:v>43578</c:v>
                </c:pt>
                <c:pt idx="1578">
                  <c:v>43579</c:v>
                </c:pt>
                <c:pt idx="1579">
                  <c:v>43580</c:v>
                </c:pt>
                <c:pt idx="1580">
                  <c:v>43581</c:v>
                </c:pt>
                <c:pt idx="1581">
                  <c:v>43582</c:v>
                </c:pt>
                <c:pt idx="1582">
                  <c:v>43583</c:v>
                </c:pt>
                <c:pt idx="1583">
                  <c:v>43584</c:v>
                </c:pt>
                <c:pt idx="1584">
                  <c:v>43585</c:v>
                </c:pt>
                <c:pt idx="1585">
                  <c:v>43586</c:v>
                </c:pt>
                <c:pt idx="1586">
                  <c:v>43587</c:v>
                </c:pt>
                <c:pt idx="1587">
                  <c:v>43588</c:v>
                </c:pt>
                <c:pt idx="1588">
                  <c:v>43589</c:v>
                </c:pt>
                <c:pt idx="1589">
                  <c:v>43590</c:v>
                </c:pt>
                <c:pt idx="1590">
                  <c:v>43591</c:v>
                </c:pt>
                <c:pt idx="1591">
                  <c:v>43592</c:v>
                </c:pt>
                <c:pt idx="1592">
                  <c:v>43593</c:v>
                </c:pt>
                <c:pt idx="1593">
                  <c:v>43594</c:v>
                </c:pt>
                <c:pt idx="1594">
                  <c:v>43595</c:v>
                </c:pt>
                <c:pt idx="1595">
                  <c:v>43596</c:v>
                </c:pt>
                <c:pt idx="1596">
                  <c:v>43597</c:v>
                </c:pt>
                <c:pt idx="1597">
                  <c:v>43598</c:v>
                </c:pt>
                <c:pt idx="1598">
                  <c:v>43599</c:v>
                </c:pt>
                <c:pt idx="1599">
                  <c:v>43600</c:v>
                </c:pt>
                <c:pt idx="1600">
                  <c:v>43601</c:v>
                </c:pt>
                <c:pt idx="1601">
                  <c:v>43602</c:v>
                </c:pt>
                <c:pt idx="1602">
                  <c:v>43603</c:v>
                </c:pt>
                <c:pt idx="1603">
                  <c:v>43604</c:v>
                </c:pt>
                <c:pt idx="1604">
                  <c:v>43605</c:v>
                </c:pt>
                <c:pt idx="1605">
                  <c:v>43606</c:v>
                </c:pt>
                <c:pt idx="1606">
                  <c:v>43607</c:v>
                </c:pt>
                <c:pt idx="1607">
                  <c:v>43608</c:v>
                </c:pt>
                <c:pt idx="1608">
                  <c:v>43609</c:v>
                </c:pt>
                <c:pt idx="1609">
                  <c:v>43610</c:v>
                </c:pt>
                <c:pt idx="1610">
                  <c:v>43611</c:v>
                </c:pt>
                <c:pt idx="1611">
                  <c:v>43612</c:v>
                </c:pt>
                <c:pt idx="1612">
                  <c:v>43613</c:v>
                </c:pt>
                <c:pt idx="1613">
                  <c:v>43614</c:v>
                </c:pt>
                <c:pt idx="1614">
                  <c:v>43615</c:v>
                </c:pt>
                <c:pt idx="1615">
                  <c:v>43616</c:v>
                </c:pt>
                <c:pt idx="1616">
                  <c:v>43617</c:v>
                </c:pt>
                <c:pt idx="1617">
                  <c:v>43618</c:v>
                </c:pt>
                <c:pt idx="1618">
                  <c:v>43619</c:v>
                </c:pt>
                <c:pt idx="1619">
                  <c:v>43620</c:v>
                </c:pt>
                <c:pt idx="1620">
                  <c:v>43621</c:v>
                </c:pt>
                <c:pt idx="1621">
                  <c:v>43622</c:v>
                </c:pt>
                <c:pt idx="1622">
                  <c:v>43623</c:v>
                </c:pt>
                <c:pt idx="1623">
                  <c:v>43624</c:v>
                </c:pt>
                <c:pt idx="1624">
                  <c:v>43625</c:v>
                </c:pt>
                <c:pt idx="1625">
                  <c:v>43626</c:v>
                </c:pt>
                <c:pt idx="1626">
                  <c:v>43627</c:v>
                </c:pt>
                <c:pt idx="1627">
                  <c:v>43628</c:v>
                </c:pt>
                <c:pt idx="1628">
                  <c:v>43629</c:v>
                </c:pt>
                <c:pt idx="1629">
                  <c:v>43630</c:v>
                </c:pt>
                <c:pt idx="1630">
                  <c:v>43631</c:v>
                </c:pt>
                <c:pt idx="1631">
                  <c:v>43632</c:v>
                </c:pt>
                <c:pt idx="1632">
                  <c:v>43633</c:v>
                </c:pt>
                <c:pt idx="1633">
                  <c:v>43634</c:v>
                </c:pt>
                <c:pt idx="1634">
                  <c:v>43635</c:v>
                </c:pt>
                <c:pt idx="1635">
                  <c:v>43636</c:v>
                </c:pt>
                <c:pt idx="1636">
                  <c:v>43637</c:v>
                </c:pt>
                <c:pt idx="1637">
                  <c:v>43638</c:v>
                </c:pt>
                <c:pt idx="1638">
                  <c:v>43639</c:v>
                </c:pt>
                <c:pt idx="1639">
                  <c:v>43640</c:v>
                </c:pt>
                <c:pt idx="1640">
                  <c:v>43641</c:v>
                </c:pt>
                <c:pt idx="1641">
                  <c:v>43642</c:v>
                </c:pt>
                <c:pt idx="1642">
                  <c:v>43643</c:v>
                </c:pt>
                <c:pt idx="1643">
                  <c:v>43644</c:v>
                </c:pt>
                <c:pt idx="1644">
                  <c:v>43645</c:v>
                </c:pt>
                <c:pt idx="1645">
                  <c:v>43646</c:v>
                </c:pt>
                <c:pt idx="1646">
                  <c:v>43647</c:v>
                </c:pt>
                <c:pt idx="1647">
                  <c:v>43648</c:v>
                </c:pt>
                <c:pt idx="1648">
                  <c:v>43649</c:v>
                </c:pt>
                <c:pt idx="1649">
                  <c:v>43650</c:v>
                </c:pt>
                <c:pt idx="1650">
                  <c:v>43651</c:v>
                </c:pt>
                <c:pt idx="1651">
                  <c:v>43652</c:v>
                </c:pt>
                <c:pt idx="1652">
                  <c:v>43653</c:v>
                </c:pt>
                <c:pt idx="1653">
                  <c:v>43654</c:v>
                </c:pt>
                <c:pt idx="1654">
                  <c:v>43655</c:v>
                </c:pt>
                <c:pt idx="1655">
                  <c:v>43656</c:v>
                </c:pt>
                <c:pt idx="1656">
                  <c:v>43657</c:v>
                </c:pt>
                <c:pt idx="1657">
                  <c:v>43658</c:v>
                </c:pt>
                <c:pt idx="1658">
                  <c:v>43659</c:v>
                </c:pt>
                <c:pt idx="1659">
                  <c:v>43660</c:v>
                </c:pt>
                <c:pt idx="1660">
                  <c:v>43661</c:v>
                </c:pt>
                <c:pt idx="1661">
                  <c:v>43662</c:v>
                </c:pt>
                <c:pt idx="1662">
                  <c:v>43663</c:v>
                </c:pt>
                <c:pt idx="1663">
                  <c:v>43664</c:v>
                </c:pt>
                <c:pt idx="1664">
                  <c:v>43665</c:v>
                </c:pt>
                <c:pt idx="1665">
                  <c:v>43666</c:v>
                </c:pt>
                <c:pt idx="1666">
                  <c:v>43667</c:v>
                </c:pt>
                <c:pt idx="1667">
                  <c:v>43668</c:v>
                </c:pt>
                <c:pt idx="1668">
                  <c:v>43669</c:v>
                </c:pt>
                <c:pt idx="1669">
                  <c:v>43670</c:v>
                </c:pt>
                <c:pt idx="1670">
                  <c:v>43671</c:v>
                </c:pt>
                <c:pt idx="1671">
                  <c:v>43672</c:v>
                </c:pt>
                <c:pt idx="1672">
                  <c:v>43673</c:v>
                </c:pt>
                <c:pt idx="1673">
                  <c:v>43674</c:v>
                </c:pt>
                <c:pt idx="1674">
                  <c:v>43675</c:v>
                </c:pt>
                <c:pt idx="1675">
                  <c:v>43676</c:v>
                </c:pt>
                <c:pt idx="1676">
                  <c:v>43677</c:v>
                </c:pt>
                <c:pt idx="1677">
                  <c:v>43678</c:v>
                </c:pt>
                <c:pt idx="1678">
                  <c:v>43679</c:v>
                </c:pt>
                <c:pt idx="1679">
                  <c:v>43680</c:v>
                </c:pt>
                <c:pt idx="1680">
                  <c:v>43681</c:v>
                </c:pt>
                <c:pt idx="1681">
                  <c:v>43682</c:v>
                </c:pt>
                <c:pt idx="1682">
                  <c:v>43683</c:v>
                </c:pt>
                <c:pt idx="1683">
                  <c:v>43684</c:v>
                </c:pt>
                <c:pt idx="1684">
                  <c:v>43685</c:v>
                </c:pt>
                <c:pt idx="1685">
                  <c:v>43686</c:v>
                </c:pt>
                <c:pt idx="1686">
                  <c:v>43687</c:v>
                </c:pt>
                <c:pt idx="1687">
                  <c:v>43688</c:v>
                </c:pt>
                <c:pt idx="1688">
                  <c:v>43689</c:v>
                </c:pt>
                <c:pt idx="1689">
                  <c:v>43690</c:v>
                </c:pt>
                <c:pt idx="1690">
                  <c:v>43691</c:v>
                </c:pt>
                <c:pt idx="1691">
                  <c:v>43692</c:v>
                </c:pt>
                <c:pt idx="1692">
                  <c:v>43693</c:v>
                </c:pt>
                <c:pt idx="1693">
                  <c:v>43694</c:v>
                </c:pt>
                <c:pt idx="1694">
                  <c:v>43695</c:v>
                </c:pt>
                <c:pt idx="1695">
                  <c:v>43696</c:v>
                </c:pt>
                <c:pt idx="1696">
                  <c:v>43697</c:v>
                </c:pt>
                <c:pt idx="1697">
                  <c:v>43698</c:v>
                </c:pt>
                <c:pt idx="1698">
                  <c:v>43699</c:v>
                </c:pt>
                <c:pt idx="1699">
                  <c:v>43700</c:v>
                </c:pt>
                <c:pt idx="1700">
                  <c:v>43701</c:v>
                </c:pt>
                <c:pt idx="1701">
                  <c:v>43702</c:v>
                </c:pt>
                <c:pt idx="1702">
                  <c:v>43703</c:v>
                </c:pt>
                <c:pt idx="1703">
                  <c:v>43704</c:v>
                </c:pt>
                <c:pt idx="1704">
                  <c:v>43705</c:v>
                </c:pt>
                <c:pt idx="1705">
                  <c:v>43706</c:v>
                </c:pt>
                <c:pt idx="1706">
                  <c:v>43707</c:v>
                </c:pt>
                <c:pt idx="1707">
                  <c:v>43708</c:v>
                </c:pt>
                <c:pt idx="1708">
                  <c:v>43709</c:v>
                </c:pt>
                <c:pt idx="1709">
                  <c:v>43710</c:v>
                </c:pt>
                <c:pt idx="1710">
                  <c:v>43711</c:v>
                </c:pt>
                <c:pt idx="1711">
                  <c:v>43712</c:v>
                </c:pt>
                <c:pt idx="1712">
                  <c:v>43713</c:v>
                </c:pt>
                <c:pt idx="1713">
                  <c:v>43714</c:v>
                </c:pt>
                <c:pt idx="1714">
                  <c:v>43715</c:v>
                </c:pt>
                <c:pt idx="1715">
                  <c:v>43716</c:v>
                </c:pt>
                <c:pt idx="1716">
                  <c:v>43717</c:v>
                </c:pt>
                <c:pt idx="1717">
                  <c:v>43718</c:v>
                </c:pt>
                <c:pt idx="1718">
                  <c:v>43719</c:v>
                </c:pt>
                <c:pt idx="1719">
                  <c:v>43720</c:v>
                </c:pt>
                <c:pt idx="1720">
                  <c:v>43721</c:v>
                </c:pt>
                <c:pt idx="1721">
                  <c:v>43722</c:v>
                </c:pt>
                <c:pt idx="1722">
                  <c:v>43723</c:v>
                </c:pt>
                <c:pt idx="1723">
                  <c:v>43724</c:v>
                </c:pt>
                <c:pt idx="1724">
                  <c:v>43725</c:v>
                </c:pt>
                <c:pt idx="1725">
                  <c:v>43726</c:v>
                </c:pt>
                <c:pt idx="1726">
                  <c:v>43727</c:v>
                </c:pt>
                <c:pt idx="1727">
                  <c:v>43728</c:v>
                </c:pt>
                <c:pt idx="1728">
                  <c:v>43729</c:v>
                </c:pt>
                <c:pt idx="1729">
                  <c:v>43730</c:v>
                </c:pt>
                <c:pt idx="1730">
                  <c:v>43731</c:v>
                </c:pt>
                <c:pt idx="1731">
                  <c:v>43732</c:v>
                </c:pt>
                <c:pt idx="1732">
                  <c:v>43733</c:v>
                </c:pt>
                <c:pt idx="1733">
                  <c:v>43734</c:v>
                </c:pt>
                <c:pt idx="1734">
                  <c:v>43735</c:v>
                </c:pt>
                <c:pt idx="1735">
                  <c:v>43736</c:v>
                </c:pt>
                <c:pt idx="1736">
                  <c:v>43737</c:v>
                </c:pt>
                <c:pt idx="1737">
                  <c:v>43738</c:v>
                </c:pt>
                <c:pt idx="1738">
                  <c:v>43739</c:v>
                </c:pt>
                <c:pt idx="1739">
                  <c:v>43740</c:v>
                </c:pt>
                <c:pt idx="1740">
                  <c:v>43741</c:v>
                </c:pt>
                <c:pt idx="1741">
                  <c:v>43742</c:v>
                </c:pt>
                <c:pt idx="1742">
                  <c:v>43743</c:v>
                </c:pt>
                <c:pt idx="1743">
                  <c:v>43744</c:v>
                </c:pt>
                <c:pt idx="1744">
                  <c:v>43745</c:v>
                </c:pt>
                <c:pt idx="1745">
                  <c:v>43746</c:v>
                </c:pt>
                <c:pt idx="1746">
                  <c:v>43747</c:v>
                </c:pt>
                <c:pt idx="1747">
                  <c:v>43748</c:v>
                </c:pt>
                <c:pt idx="1748">
                  <c:v>43749</c:v>
                </c:pt>
                <c:pt idx="1749">
                  <c:v>43750</c:v>
                </c:pt>
                <c:pt idx="1750">
                  <c:v>43751</c:v>
                </c:pt>
                <c:pt idx="1751">
                  <c:v>43752</c:v>
                </c:pt>
                <c:pt idx="1752">
                  <c:v>43753</c:v>
                </c:pt>
                <c:pt idx="1753">
                  <c:v>43754</c:v>
                </c:pt>
                <c:pt idx="1754">
                  <c:v>43755</c:v>
                </c:pt>
                <c:pt idx="1755">
                  <c:v>43756</c:v>
                </c:pt>
                <c:pt idx="1756">
                  <c:v>43757</c:v>
                </c:pt>
                <c:pt idx="1757">
                  <c:v>43758</c:v>
                </c:pt>
                <c:pt idx="1758">
                  <c:v>43759</c:v>
                </c:pt>
                <c:pt idx="1759">
                  <c:v>43760</c:v>
                </c:pt>
                <c:pt idx="1760">
                  <c:v>43761</c:v>
                </c:pt>
                <c:pt idx="1761">
                  <c:v>43762</c:v>
                </c:pt>
                <c:pt idx="1762">
                  <c:v>43763</c:v>
                </c:pt>
                <c:pt idx="1763">
                  <c:v>43764</c:v>
                </c:pt>
                <c:pt idx="1764">
                  <c:v>43765</c:v>
                </c:pt>
                <c:pt idx="1765">
                  <c:v>43766</c:v>
                </c:pt>
                <c:pt idx="1766">
                  <c:v>43767</c:v>
                </c:pt>
                <c:pt idx="1767">
                  <c:v>43768</c:v>
                </c:pt>
                <c:pt idx="1768">
                  <c:v>43769</c:v>
                </c:pt>
                <c:pt idx="1769">
                  <c:v>43770</c:v>
                </c:pt>
                <c:pt idx="1770">
                  <c:v>43771</c:v>
                </c:pt>
                <c:pt idx="1771">
                  <c:v>43772</c:v>
                </c:pt>
                <c:pt idx="1772">
                  <c:v>43773</c:v>
                </c:pt>
                <c:pt idx="1773">
                  <c:v>43774</c:v>
                </c:pt>
                <c:pt idx="1774">
                  <c:v>43775</c:v>
                </c:pt>
                <c:pt idx="1775">
                  <c:v>43776</c:v>
                </c:pt>
                <c:pt idx="1776">
                  <c:v>43777</c:v>
                </c:pt>
                <c:pt idx="1777">
                  <c:v>43778</c:v>
                </c:pt>
                <c:pt idx="1778">
                  <c:v>43779</c:v>
                </c:pt>
                <c:pt idx="1779">
                  <c:v>43780</c:v>
                </c:pt>
                <c:pt idx="1780">
                  <c:v>43781</c:v>
                </c:pt>
                <c:pt idx="1781">
                  <c:v>43782</c:v>
                </c:pt>
                <c:pt idx="1782">
                  <c:v>43783</c:v>
                </c:pt>
                <c:pt idx="1783">
                  <c:v>43784</c:v>
                </c:pt>
                <c:pt idx="1784">
                  <c:v>43785</c:v>
                </c:pt>
                <c:pt idx="1785">
                  <c:v>43786</c:v>
                </c:pt>
                <c:pt idx="1786">
                  <c:v>43787</c:v>
                </c:pt>
                <c:pt idx="1787">
                  <c:v>43788</c:v>
                </c:pt>
                <c:pt idx="1788">
                  <c:v>43789</c:v>
                </c:pt>
                <c:pt idx="1789">
                  <c:v>43790</c:v>
                </c:pt>
                <c:pt idx="1790">
                  <c:v>43791</c:v>
                </c:pt>
                <c:pt idx="1791">
                  <c:v>43792</c:v>
                </c:pt>
                <c:pt idx="1792">
                  <c:v>43793</c:v>
                </c:pt>
                <c:pt idx="1793">
                  <c:v>43794</c:v>
                </c:pt>
                <c:pt idx="1794">
                  <c:v>43795</c:v>
                </c:pt>
                <c:pt idx="1795">
                  <c:v>43796</c:v>
                </c:pt>
                <c:pt idx="1796">
                  <c:v>43797</c:v>
                </c:pt>
                <c:pt idx="1797">
                  <c:v>43798</c:v>
                </c:pt>
                <c:pt idx="1798">
                  <c:v>43799</c:v>
                </c:pt>
                <c:pt idx="1799">
                  <c:v>43800</c:v>
                </c:pt>
                <c:pt idx="1800">
                  <c:v>43801</c:v>
                </c:pt>
                <c:pt idx="1801">
                  <c:v>43802</c:v>
                </c:pt>
                <c:pt idx="1802">
                  <c:v>43803</c:v>
                </c:pt>
                <c:pt idx="1803">
                  <c:v>43804</c:v>
                </c:pt>
                <c:pt idx="1804">
                  <c:v>43805</c:v>
                </c:pt>
                <c:pt idx="1805">
                  <c:v>43806</c:v>
                </c:pt>
                <c:pt idx="1806">
                  <c:v>43807</c:v>
                </c:pt>
                <c:pt idx="1807">
                  <c:v>43808</c:v>
                </c:pt>
                <c:pt idx="1808">
                  <c:v>43809</c:v>
                </c:pt>
                <c:pt idx="1809">
                  <c:v>43810</c:v>
                </c:pt>
                <c:pt idx="1810">
                  <c:v>43811</c:v>
                </c:pt>
                <c:pt idx="1811">
                  <c:v>43812</c:v>
                </c:pt>
                <c:pt idx="1812">
                  <c:v>43813</c:v>
                </c:pt>
                <c:pt idx="1813">
                  <c:v>43814</c:v>
                </c:pt>
                <c:pt idx="1814">
                  <c:v>43815</c:v>
                </c:pt>
                <c:pt idx="1815">
                  <c:v>43816</c:v>
                </c:pt>
                <c:pt idx="1816">
                  <c:v>43817</c:v>
                </c:pt>
                <c:pt idx="1817">
                  <c:v>43818</c:v>
                </c:pt>
                <c:pt idx="1818">
                  <c:v>43819</c:v>
                </c:pt>
                <c:pt idx="1819">
                  <c:v>43820</c:v>
                </c:pt>
                <c:pt idx="1820">
                  <c:v>43821</c:v>
                </c:pt>
                <c:pt idx="1821">
                  <c:v>43822</c:v>
                </c:pt>
                <c:pt idx="1822">
                  <c:v>43823</c:v>
                </c:pt>
                <c:pt idx="1823">
                  <c:v>43824</c:v>
                </c:pt>
                <c:pt idx="1824">
                  <c:v>43825</c:v>
                </c:pt>
                <c:pt idx="1825">
                  <c:v>43826</c:v>
                </c:pt>
                <c:pt idx="1826">
                  <c:v>43827</c:v>
                </c:pt>
                <c:pt idx="1827">
                  <c:v>43828</c:v>
                </c:pt>
                <c:pt idx="1828">
                  <c:v>43829</c:v>
                </c:pt>
                <c:pt idx="1829">
                  <c:v>43830</c:v>
                </c:pt>
                <c:pt idx="1830">
                  <c:v>43831</c:v>
                </c:pt>
                <c:pt idx="1831">
                  <c:v>43832</c:v>
                </c:pt>
                <c:pt idx="1832">
                  <c:v>43833</c:v>
                </c:pt>
                <c:pt idx="1833">
                  <c:v>43834</c:v>
                </c:pt>
                <c:pt idx="1834">
                  <c:v>43835</c:v>
                </c:pt>
                <c:pt idx="1835">
                  <c:v>43836</c:v>
                </c:pt>
                <c:pt idx="1836">
                  <c:v>43837</c:v>
                </c:pt>
                <c:pt idx="1837">
                  <c:v>43838</c:v>
                </c:pt>
                <c:pt idx="1838">
                  <c:v>43839</c:v>
                </c:pt>
                <c:pt idx="1839">
                  <c:v>43840</c:v>
                </c:pt>
                <c:pt idx="1840">
                  <c:v>43841</c:v>
                </c:pt>
                <c:pt idx="1841">
                  <c:v>43842</c:v>
                </c:pt>
                <c:pt idx="1842">
                  <c:v>43843</c:v>
                </c:pt>
                <c:pt idx="1843">
                  <c:v>43844</c:v>
                </c:pt>
                <c:pt idx="1844">
                  <c:v>43845</c:v>
                </c:pt>
                <c:pt idx="1845">
                  <c:v>43846</c:v>
                </c:pt>
                <c:pt idx="1846">
                  <c:v>43847</c:v>
                </c:pt>
                <c:pt idx="1847">
                  <c:v>43848</c:v>
                </c:pt>
                <c:pt idx="1848">
                  <c:v>43849</c:v>
                </c:pt>
                <c:pt idx="1849">
                  <c:v>43850</c:v>
                </c:pt>
                <c:pt idx="1850">
                  <c:v>43851</c:v>
                </c:pt>
                <c:pt idx="1851">
                  <c:v>43852</c:v>
                </c:pt>
                <c:pt idx="1852">
                  <c:v>43853</c:v>
                </c:pt>
                <c:pt idx="1853">
                  <c:v>43854</c:v>
                </c:pt>
                <c:pt idx="1854">
                  <c:v>43855</c:v>
                </c:pt>
                <c:pt idx="1855">
                  <c:v>43856</c:v>
                </c:pt>
                <c:pt idx="1856">
                  <c:v>43857</c:v>
                </c:pt>
                <c:pt idx="1857">
                  <c:v>43858</c:v>
                </c:pt>
                <c:pt idx="1858">
                  <c:v>43859</c:v>
                </c:pt>
                <c:pt idx="1859">
                  <c:v>43860</c:v>
                </c:pt>
                <c:pt idx="1860">
                  <c:v>43861</c:v>
                </c:pt>
                <c:pt idx="1861">
                  <c:v>43862</c:v>
                </c:pt>
                <c:pt idx="1862">
                  <c:v>43863</c:v>
                </c:pt>
                <c:pt idx="1863">
                  <c:v>43864</c:v>
                </c:pt>
                <c:pt idx="1864">
                  <c:v>43865</c:v>
                </c:pt>
                <c:pt idx="1865">
                  <c:v>43866</c:v>
                </c:pt>
                <c:pt idx="1866">
                  <c:v>43867</c:v>
                </c:pt>
                <c:pt idx="1867">
                  <c:v>43868</c:v>
                </c:pt>
                <c:pt idx="1868">
                  <c:v>43869</c:v>
                </c:pt>
                <c:pt idx="1869">
                  <c:v>43870</c:v>
                </c:pt>
                <c:pt idx="1870">
                  <c:v>43871</c:v>
                </c:pt>
                <c:pt idx="1871">
                  <c:v>43872</c:v>
                </c:pt>
                <c:pt idx="1872">
                  <c:v>43873</c:v>
                </c:pt>
                <c:pt idx="1873">
                  <c:v>43874</c:v>
                </c:pt>
                <c:pt idx="1874">
                  <c:v>43875</c:v>
                </c:pt>
                <c:pt idx="1875">
                  <c:v>43876</c:v>
                </c:pt>
                <c:pt idx="1876">
                  <c:v>43877</c:v>
                </c:pt>
                <c:pt idx="1877">
                  <c:v>43878</c:v>
                </c:pt>
                <c:pt idx="1878">
                  <c:v>43879</c:v>
                </c:pt>
                <c:pt idx="1879">
                  <c:v>43880</c:v>
                </c:pt>
                <c:pt idx="1880">
                  <c:v>43881</c:v>
                </c:pt>
                <c:pt idx="1881">
                  <c:v>43882</c:v>
                </c:pt>
                <c:pt idx="1882">
                  <c:v>43883</c:v>
                </c:pt>
                <c:pt idx="1883">
                  <c:v>43884</c:v>
                </c:pt>
                <c:pt idx="1884">
                  <c:v>43885</c:v>
                </c:pt>
                <c:pt idx="1885">
                  <c:v>43886</c:v>
                </c:pt>
                <c:pt idx="1886">
                  <c:v>43887</c:v>
                </c:pt>
                <c:pt idx="1887">
                  <c:v>43888</c:v>
                </c:pt>
                <c:pt idx="1888">
                  <c:v>43889</c:v>
                </c:pt>
                <c:pt idx="1889">
                  <c:v>43890</c:v>
                </c:pt>
                <c:pt idx="1890">
                  <c:v>43891</c:v>
                </c:pt>
                <c:pt idx="1891">
                  <c:v>43892</c:v>
                </c:pt>
                <c:pt idx="1892">
                  <c:v>43893</c:v>
                </c:pt>
                <c:pt idx="1893">
                  <c:v>43894</c:v>
                </c:pt>
                <c:pt idx="1894">
                  <c:v>43895</c:v>
                </c:pt>
                <c:pt idx="1895">
                  <c:v>43896</c:v>
                </c:pt>
                <c:pt idx="1896">
                  <c:v>43897</c:v>
                </c:pt>
                <c:pt idx="1897">
                  <c:v>43898</c:v>
                </c:pt>
                <c:pt idx="1898">
                  <c:v>43899</c:v>
                </c:pt>
                <c:pt idx="1899">
                  <c:v>43900</c:v>
                </c:pt>
                <c:pt idx="1900">
                  <c:v>43901</c:v>
                </c:pt>
                <c:pt idx="1901">
                  <c:v>43902</c:v>
                </c:pt>
                <c:pt idx="1902">
                  <c:v>43903</c:v>
                </c:pt>
                <c:pt idx="1903">
                  <c:v>43904</c:v>
                </c:pt>
                <c:pt idx="1904">
                  <c:v>43905</c:v>
                </c:pt>
                <c:pt idx="1905">
                  <c:v>43906</c:v>
                </c:pt>
                <c:pt idx="1906">
                  <c:v>43907</c:v>
                </c:pt>
                <c:pt idx="1907">
                  <c:v>43908</c:v>
                </c:pt>
                <c:pt idx="1908">
                  <c:v>43909</c:v>
                </c:pt>
                <c:pt idx="1909">
                  <c:v>43910</c:v>
                </c:pt>
                <c:pt idx="1910">
                  <c:v>43911</c:v>
                </c:pt>
                <c:pt idx="1911">
                  <c:v>43912</c:v>
                </c:pt>
                <c:pt idx="1912">
                  <c:v>43913</c:v>
                </c:pt>
                <c:pt idx="1913">
                  <c:v>43914</c:v>
                </c:pt>
                <c:pt idx="1914">
                  <c:v>43915</c:v>
                </c:pt>
                <c:pt idx="1915">
                  <c:v>43916</c:v>
                </c:pt>
                <c:pt idx="1916">
                  <c:v>43917</c:v>
                </c:pt>
                <c:pt idx="1917">
                  <c:v>43918</c:v>
                </c:pt>
                <c:pt idx="1918">
                  <c:v>43919</c:v>
                </c:pt>
                <c:pt idx="1919">
                  <c:v>43920</c:v>
                </c:pt>
                <c:pt idx="1920">
                  <c:v>43921</c:v>
                </c:pt>
                <c:pt idx="1921">
                  <c:v>43922</c:v>
                </c:pt>
                <c:pt idx="1922">
                  <c:v>43923</c:v>
                </c:pt>
                <c:pt idx="1923">
                  <c:v>43924</c:v>
                </c:pt>
                <c:pt idx="1924">
                  <c:v>43925</c:v>
                </c:pt>
                <c:pt idx="1925">
                  <c:v>43926</c:v>
                </c:pt>
                <c:pt idx="1926">
                  <c:v>43927</c:v>
                </c:pt>
                <c:pt idx="1927">
                  <c:v>43928</c:v>
                </c:pt>
                <c:pt idx="1928">
                  <c:v>43929</c:v>
                </c:pt>
                <c:pt idx="1929">
                  <c:v>43930</c:v>
                </c:pt>
                <c:pt idx="1930">
                  <c:v>43931</c:v>
                </c:pt>
                <c:pt idx="1931">
                  <c:v>43932</c:v>
                </c:pt>
                <c:pt idx="1932">
                  <c:v>43933</c:v>
                </c:pt>
                <c:pt idx="1933">
                  <c:v>43934</c:v>
                </c:pt>
                <c:pt idx="1934">
                  <c:v>43935</c:v>
                </c:pt>
                <c:pt idx="1935">
                  <c:v>43936</c:v>
                </c:pt>
                <c:pt idx="1936">
                  <c:v>43937</c:v>
                </c:pt>
                <c:pt idx="1937">
                  <c:v>43938</c:v>
                </c:pt>
                <c:pt idx="1938">
                  <c:v>43939</c:v>
                </c:pt>
                <c:pt idx="1939">
                  <c:v>43940</c:v>
                </c:pt>
                <c:pt idx="1940">
                  <c:v>43941</c:v>
                </c:pt>
                <c:pt idx="1941">
                  <c:v>43942</c:v>
                </c:pt>
                <c:pt idx="1942">
                  <c:v>43943</c:v>
                </c:pt>
                <c:pt idx="1943">
                  <c:v>43944</c:v>
                </c:pt>
                <c:pt idx="1944">
                  <c:v>43945</c:v>
                </c:pt>
                <c:pt idx="1945">
                  <c:v>43946</c:v>
                </c:pt>
                <c:pt idx="1946">
                  <c:v>43947</c:v>
                </c:pt>
                <c:pt idx="1947">
                  <c:v>43948</c:v>
                </c:pt>
                <c:pt idx="1948">
                  <c:v>43949</c:v>
                </c:pt>
                <c:pt idx="1949">
                  <c:v>43950</c:v>
                </c:pt>
                <c:pt idx="1950">
                  <c:v>43951</c:v>
                </c:pt>
                <c:pt idx="1951">
                  <c:v>43952</c:v>
                </c:pt>
                <c:pt idx="1952">
                  <c:v>43953</c:v>
                </c:pt>
                <c:pt idx="1953">
                  <c:v>43954</c:v>
                </c:pt>
                <c:pt idx="1954">
                  <c:v>43955</c:v>
                </c:pt>
                <c:pt idx="1955">
                  <c:v>43956</c:v>
                </c:pt>
                <c:pt idx="1956">
                  <c:v>43957</c:v>
                </c:pt>
                <c:pt idx="1957">
                  <c:v>43958</c:v>
                </c:pt>
                <c:pt idx="1958">
                  <c:v>43959</c:v>
                </c:pt>
                <c:pt idx="1959">
                  <c:v>43960</c:v>
                </c:pt>
                <c:pt idx="1960">
                  <c:v>43961</c:v>
                </c:pt>
                <c:pt idx="1961">
                  <c:v>43962</c:v>
                </c:pt>
                <c:pt idx="1962">
                  <c:v>43963</c:v>
                </c:pt>
                <c:pt idx="1963">
                  <c:v>43964</c:v>
                </c:pt>
                <c:pt idx="1964">
                  <c:v>43965</c:v>
                </c:pt>
                <c:pt idx="1965">
                  <c:v>43966</c:v>
                </c:pt>
                <c:pt idx="1966">
                  <c:v>43967</c:v>
                </c:pt>
                <c:pt idx="1967">
                  <c:v>43968</c:v>
                </c:pt>
                <c:pt idx="1968">
                  <c:v>43969</c:v>
                </c:pt>
                <c:pt idx="1969">
                  <c:v>43970</c:v>
                </c:pt>
                <c:pt idx="1970">
                  <c:v>43971</c:v>
                </c:pt>
                <c:pt idx="1971">
                  <c:v>43972</c:v>
                </c:pt>
                <c:pt idx="1972">
                  <c:v>43973</c:v>
                </c:pt>
                <c:pt idx="1973">
                  <c:v>43974</c:v>
                </c:pt>
                <c:pt idx="1974">
                  <c:v>43975</c:v>
                </c:pt>
                <c:pt idx="1975">
                  <c:v>43976</c:v>
                </c:pt>
                <c:pt idx="1976">
                  <c:v>43977</c:v>
                </c:pt>
                <c:pt idx="1977">
                  <c:v>43978</c:v>
                </c:pt>
                <c:pt idx="1978">
                  <c:v>43979</c:v>
                </c:pt>
                <c:pt idx="1979">
                  <c:v>43980</c:v>
                </c:pt>
                <c:pt idx="1980">
                  <c:v>43981</c:v>
                </c:pt>
                <c:pt idx="1981">
                  <c:v>43982</c:v>
                </c:pt>
                <c:pt idx="1982">
                  <c:v>43983</c:v>
                </c:pt>
                <c:pt idx="1983">
                  <c:v>43984</c:v>
                </c:pt>
                <c:pt idx="1984">
                  <c:v>43985</c:v>
                </c:pt>
                <c:pt idx="1985">
                  <c:v>43986</c:v>
                </c:pt>
                <c:pt idx="1986">
                  <c:v>43987</c:v>
                </c:pt>
                <c:pt idx="1987">
                  <c:v>43988</c:v>
                </c:pt>
                <c:pt idx="1988">
                  <c:v>43989</c:v>
                </c:pt>
                <c:pt idx="1989">
                  <c:v>43990</c:v>
                </c:pt>
                <c:pt idx="1990">
                  <c:v>43991</c:v>
                </c:pt>
                <c:pt idx="1991">
                  <c:v>43992</c:v>
                </c:pt>
                <c:pt idx="1992">
                  <c:v>43993</c:v>
                </c:pt>
                <c:pt idx="1993">
                  <c:v>43994</c:v>
                </c:pt>
                <c:pt idx="1994">
                  <c:v>43995</c:v>
                </c:pt>
                <c:pt idx="1995">
                  <c:v>43996</c:v>
                </c:pt>
                <c:pt idx="1996">
                  <c:v>43997</c:v>
                </c:pt>
                <c:pt idx="1997">
                  <c:v>43998</c:v>
                </c:pt>
                <c:pt idx="1998">
                  <c:v>43999</c:v>
                </c:pt>
                <c:pt idx="1999">
                  <c:v>44000</c:v>
                </c:pt>
                <c:pt idx="2000">
                  <c:v>44001</c:v>
                </c:pt>
                <c:pt idx="2001">
                  <c:v>44002</c:v>
                </c:pt>
                <c:pt idx="2002">
                  <c:v>44003</c:v>
                </c:pt>
                <c:pt idx="2003">
                  <c:v>44004</c:v>
                </c:pt>
                <c:pt idx="2004">
                  <c:v>44005</c:v>
                </c:pt>
                <c:pt idx="2005">
                  <c:v>44006</c:v>
                </c:pt>
                <c:pt idx="2006">
                  <c:v>44007</c:v>
                </c:pt>
                <c:pt idx="2007">
                  <c:v>44008</c:v>
                </c:pt>
                <c:pt idx="2008">
                  <c:v>44009</c:v>
                </c:pt>
                <c:pt idx="2009">
                  <c:v>44010</c:v>
                </c:pt>
                <c:pt idx="2010">
                  <c:v>44011</c:v>
                </c:pt>
                <c:pt idx="2011">
                  <c:v>44012</c:v>
                </c:pt>
                <c:pt idx="2012">
                  <c:v>44013</c:v>
                </c:pt>
                <c:pt idx="2013">
                  <c:v>44014</c:v>
                </c:pt>
                <c:pt idx="2014">
                  <c:v>44015</c:v>
                </c:pt>
                <c:pt idx="2015">
                  <c:v>44016</c:v>
                </c:pt>
                <c:pt idx="2016">
                  <c:v>44017</c:v>
                </c:pt>
                <c:pt idx="2017">
                  <c:v>44018</c:v>
                </c:pt>
                <c:pt idx="2018">
                  <c:v>44019</c:v>
                </c:pt>
                <c:pt idx="2019">
                  <c:v>44020</c:v>
                </c:pt>
                <c:pt idx="2020">
                  <c:v>44021</c:v>
                </c:pt>
                <c:pt idx="2021">
                  <c:v>44022</c:v>
                </c:pt>
                <c:pt idx="2022">
                  <c:v>44023</c:v>
                </c:pt>
                <c:pt idx="2023">
                  <c:v>44024</c:v>
                </c:pt>
                <c:pt idx="2024">
                  <c:v>44025</c:v>
                </c:pt>
                <c:pt idx="2025">
                  <c:v>44026</c:v>
                </c:pt>
                <c:pt idx="2026">
                  <c:v>44027</c:v>
                </c:pt>
                <c:pt idx="2027">
                  <c:v>44028</c:v>
                </c:pt>
                <c:pt idx="2028">
                  <c:v>44029</c:v>
                </c:pt>
                <c:pt idx="2029">
                  <c:v>44030</c:v>
                </c:pt>
                <c:pt idx="2030">
                  <c:v>44031</c:v>
                </c:pt>
                <c:pt idx="2031">
                  <c:v>44032</c:v>
                </c:pt>
                <c:pt idx="2032">
                  <c:v>44033</c:v>
                </c:pt>
                <c:pt idx="2033">
                  <c:v>44034</c:v>
                </c:pt>
                <c:pt idx="2034">
                  <c:v>44035</c:v>
                </c:pt>
                <c:pt idx="2035">
                  <c:v>44036</c:v>
                </c:pt>
                <c:pt idx="2036">
                  <c:v>44037</c:v>
                </c:pt>
                <c:pt idx="2037">
                  <c:v>44038</c:v>
                </c:pt>
                <c:pt idx="2038">
                  <c:v>44039</c:v>
                </c:pt>
                <c:pt idx="2039">
                  <c:v>44040</c:v>
                </c:pt>
                <c:pt idx="2040">
                  <c:v>44041</c:v>
                </c:pt>
                <c:pt idx="2041">
                  <c:v>44042</c:v>
                </c:pt>
                <c:pt idx="2042">
                  <c:v>44043</c:v>
                </c:pt>
                <c:pt idx="2043">
                  <c:v>44044</c:v>
                </c:pt>
                <c:pt idx="2044">
                  <c:v>44045</c:v>
                </c:pt>
                <c:pt idx="2045">
                  <c:v>44046</c:v>
                </c:pt>
                <c:pt idx="2046">
                  <c:v>44047</c:v>
                </c:pt>
                <c:pt idx="2047">
                  <c:v>44048</c:v>
                </c:pt>
                <c:pt idx="2048">
                  <c:v>44049</c:v>
                </c:pt>
                <c:pt idx="2049">
                  <c:v>44050</c:v>
                </c:pt>
                <c:pt idx="2050">
                  <c:v>44051</c:v>
                </c:pt>
                <c:pt idx="2051">
                  <c:v>44052</c:v>
                </c:pt>
                <c:pt idx="2052">
                  <c:v>44053</c:v>
                </c:pt>
                <c:pt idx="2053">
                  <c:v>44054</c:v>
                </c:pt>
                <c:pt idx="2054">
                  <c:v>44055</c:v>
                </c:pt>
                <c:pt idx="2055">
                  <c:v>44056</c:v>
                </c:pt>
                <c:pt idx="2056">
                  <c:v>44057</c:v>
                </c:pt>
                <c:pt idx="2057">
                  <c:v>44058</c:v>
                </c:pt>
                <c:pt idx="2058">
                  <c:v>44059</c:v>
                </c:pt>
                <c:pt idx="2059">
                  <c:v>44060</c:v>
                </c:pt>
                <c:pt idx="2060">
                  <c:v>44061</c:v>
                </c:pt>
                <c:pt idx="2061">
                  <c:v>44062</c:v>
                </c:pt>
                <c:pt idx="2062">
                  <c:v>44063</c:v>
                </c:pt>
                <c:pt idx="2063">
                  <c:v>44064</c:v>
                </c:pt>
                <c:pt idx="2064">
                  <c:v>44065</c:v>
                </c:pt>
                <c:pt idx="2065">
                  <c:v>44066</c:v>
                </c:pt>
                <c:pt idx="2066">
                  <c:v>44067</c:v>
                </c:pt>
                <c:pt idx="2067">
                  <c:v>44068</c:v>
                </c:pt>
                <c:pt idx="2068">
                  <c:v>44069</c:v>
                </c:pt>
                <c:pt idx="2069">
                  <c:v>44070</c:v>
                </c:pt>
                <c:pt idx="2070">
                  <c:v>44071</c:v>
                </c:pt>
                <c:pt idx="2071">
                  <c:v>44072</c:v>
                </c:pt>
                <c:pt idx="2072">
                  <c:v>44073</c:v>
                </c:pt>
                <c:pt idx="2073">
                  <c:v>44074</c:v>
                </c:pt>
                <c:pt idx="2074">
                  <c:v>44075</c:v>
                </c:pt>
                <c:pt idx="2075">
                  <c:v>44076</c:v>
                </c:pt>
                <c:pt idx="2076">
                  <c:v>44077</c:v>
                </c:pt>
                <c:pt idx="2077">
                  <c:v>44078</c:v>
                </c:pt>
                <c:pt idx="2078">
                  <c:v>44079</c:v>
                </c:pt>
                <c:pt idx="2079">
                  <c:v>44080</c:v>
                </c:pt>
                <c:pt idx="2080">
                  <c:v>44081</c:v>
                </c:pt>
                <c:pt idx="2081">
                  <c:v>44082</c:v>
                </c:pt>
                <c:pt idx="2082">
                  <c:v>44083</c:v>
                </c:pt>
                <c:pt idx="2083">
                  <c:v>44084</c:v>
                </c:pt>
                <c:pt idx="2084">
                  <c:v>44085</c:v>
                </c:pt>
                <c:pt idx="2085">
                  <c:v>44086</c:v>
                </c:pt>
                <c:pt idx="2086">
                  <c:v>44087</c:v>
                </c:pt>
                <c:pt idx="2087">
                  <c:v>44088</c:v>
                </c:pt>
                <c:pt idx="2088">
                  <c:v>44089</c:v>
                </c:pt>
                <c:pt idx="2089">
                  <c:v>44090</c:v>
                </c:pt>
                <c:pt idx="2090">
                  <c:v>44091</c:v>
                </c:pt>
                <c:pt idx="2091">
                  <c:v>44092</c:v>
                </c:pt>
                <c:pt idx="2092">
                  <c:v>44093</c:v>
                </c:pt>
                <c:pt idx="2093">
                  <c:v>44094</c:v>
                </c:pt>
                <c:pt idx="2094">
                  <c:v>44095</c:v>
                </c:pt>
                <c:pt idx="2095">
                  <c:v>44096</c:v>
                </c:pt>
                <c:pt idx="2096">
                  <c:v>44097</c:v>
                </c:pt>
                <c:pt idx="2097">
                  <c:v>44098</c:v>
                </c:pt>
                <c:pt idx="2098">
                  <c:v>44099</c:v>
                </c:pt>
                <c:pt idx="2099">
                  <c:v>44100</c:v>
                </c:pt>
                <c:pt idx="2100">
                  <c:v>44101</c:v>
                </c:pt>
                <c:pt idx="2101">
                  <c:v>44102</c:v>
                </c:pt>
                <c:pt idx="2102">
                  <c:v>44103</c:v>
                </c:pt>
                <c:pt idx="2103">
                  <c:v>44104</c:v>
                </c:pt>
                <c:pt idx="2104">
                  <c:v>44105</c:v>
                </c:pt>
                <c:pt idx="2105">
                  <c:v>44106</c:v>
                </c:pt>
                <c:pt idx="2106">
                  <c:v>44107</c:v>
                </c:pt>
                <c:pt idx="2107">
                  <c:v>44108</c:v>
                </c:pt>
                <c:pt idx="2108">
                  <c:v>44109</c:v>
                </c:pt>
                <c:pt idx="2109">
                  <c:v>44110</c:v>
                </c:pt>
                <c:pt idx="2110">
                  <c:v>44111</c:v>
                </c:pt>
                <c:pt idx="2111">
                  <c:v>44112</c:v>
                </c:pt>
                <c:pt idx="2112">
                  <c:v>44113</c:v>
                </c:pt>
                <c:pt idx="2113">
                  <c:v>44114</c:v>
                </c:pt>
                <c:pt idx="2114">
                  <c:v>44115</c:v>
                </c:pt>
                <c:pt idx="2115">
                  <c:v>44116</c:v>
                </c:pt>
                <c:pt idx="2116">
                  <c:v>44117</c:v>
                </c:pt>
                <c:pt idx="2117">
                  <c:v>44118</c:v>
                </c:pt>
                <c:pt idx="2118">
                  <c:v>44119</c:v>
                </c:pt>
                <c:pt idx="2119">
                  <c:v>44120</c:v>
                </c:pt>
                <c:pt idx="2120">
                  <c:v>44121</c:v>
                </c:pt>
                <c:pt idx="2121">
                  <c:v>44122</c:v>
                </c:pt>
                <c:pt idx="2122">
                  <c:v>44123</c:v>
                </c:pt>
                <c:pt idx="2123">
                  <c:v>44124</c:v>
                </c:pt>
                <c:pt idx="2124">
                  <c:v>44125</c:v>
                </c:pt>
                <c:pt idx="2125">
                  <c:v>44126</c:v>
                </c:pt>
                <c:pt idx="2126">
                  <c:v>44127</c:v>
                </c:pt>
                <c:pt idx="2127">
                  <c:v>44128</c:v>
                </c:pt>
                <c:pt idx="2128">
                  <c:v>44129</c:v>
                </c:pt>
                <c:pt idx="2129">
                  <c:v>44130</c:v>
                </c:pt>
                <c:pt idx="2130">
                  <c:v>44131</c:v>
                </c:pt>
                <c:pt idx="2131">
                  <c:v>44132</c:v>
                </c:pt>
                <c:pt idx="2132">
                  <c:v>44133</c:v>
                </c:pt>
                <c:pt idx="2133">
                  <c:v>44134</c:v>
                </c:pt>
                <c:pt idx="2134">
                  <c:v>44135</c:v>
                </c:pt>
                <c:pt idx="2135">
                  <c:v>44136</c:v>
                </c:pt>
                <c:pt idx="2136">
                  <c:v>44137</c:v>
                </c:pt>
                <c:pt idx="2137">
                  <c:v>44138</c:v>
                </c:pt>
                <c:pt idx="2138">
                  <c:v>44139</c:v>
                </c:pt>
                <c:pt idx="2139">
                  <c:v>44140</c:v>
                </c:pt>
                <c:pt idx="2140">
                  <c:v>44141</c:v>
                </c:pt>
                <c:pt idx="2141">
                  <c:v>44142</c:v>
                </c:pt>
                <c:pt idx="2142">
                  <c:v>44143</c:v>
                </c:pt>
                <c:pt idx="2143">
                  <c:v>44144</c:v>
                </c:pt>
                <c:pt idx="2144">
                  <c:v>44145</c:v>
                </c:pt>
                <c:pt idx="2145">
                  <c:v>44146</c:v>
                </c:pt>
                <c:pt idx="2146">
                  <c:v>44147</c:v>
                </c:pt>
                <c:pt idx="2147">
                  <c:v>44148</c:v>
                </c:pt>
                <c:pt idx="2148">
                  <c:v>44149</c:v>
                </c:pt>
                <c:pt idx="2149">
                  <c:v>44150</c:v>
                </c:pt>
                <c:pt idx="2150">
                  <c:v>44151</c:v>
                </c:pt>
                <c:pt idx="2151">
                  <c:v>44152</c:v>
                </c:pt>
                <c:pt idx="2152">
                  <c:v>44153</c:v>
                </c:pt>
                <c:pt idx="2153">
                  <c:v>44154</c:v>
                </c:pt>
                <c:pt idx="2154">
                  <c:v>44155</c:v>
                </c:pt>
                <c:pt idx="2155">
                  <c:v>44156</c:v>
                </c:pt>
                <c:pt idx="2156">
                  <c:v>44157</c:v>
                </c:pt>
                <c:pt idx="2157">
                  <c:v>44158</c:v>
                </c:pt>
                <c:pt idx="2158">
                  <c:v>44159</c:v>
                </c:pt>
                <c:pt idx="2159">
                  <c:v>44160</c:v>
                </c:pt>
                <c:pt idx="2160">
                  <c:v>44161</c:v>
                </c:pt>
                <c:pt idx="2161">
                  <c:v>44162</c:v>
                </c:pt>
                <c:pt idx="2162">
                  <c:v>44163</c:v>
                </c:pt>
                <c:pt idx="2163">
                  <c:v>44164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44170</c:v>
                </c:pt>
                <c:pt idx="2170">
                  <c:v>44171</c:v>
                </c:pt>
                <c:pt idx="2171">
                  <c:v>44172</c:v>
                </c:pt>
                <c:pt idx="2172">
                  <c:v>44173</c:v>
                </c:pt>
                <c:pt idx="2173">
                  <c:v>44174</c:v>
                </c:pt>
                <c:pt idx="2174">
                  <c:v>44175</c:v>
                </c:pt>
                <c:pt idx="2175">
                  <c:v>44176</c:v>
                </c:pt>
                <c:pt idx="2176">
                  <c:v>44177</c:v>
                </c:pt>
                <c:pt idx="2177">
                  <c:v>44178</c:v>
                </c:pt>
                <c:pt idx="2178">
                  <c:v>44179</c:v>
                </c:pt>
                <c:pt idx="2179">
                  <c:v>44180</c:v>
                </c:pt>
                <c:pt idx="2180">
                  <c:v>44181</c:v>
                </c:pt>
                <c:pt idx="2181">
                  <c:v>44182</c:v>
                </c:pt>
                <c:pt idx="2182">
                  <c:v>44183</c:v>
                </c:pt>
                <c:pt idx="2183">
                  <c:v>44184</c:v>
                </c:pt>
                <c:pt idx="2184">
                  <c:v>44185</c:v>
                </c:pt>
                <c:pt idx="2185">
                  <c:v>44186</c:v>
                </c:pt>
                <c:pt idx="2186">
                  <c:v>44187</c:v>
                </c:pt>
                <c:pt idx="2187">
                  <c:v>44188</c:v>
                </c:pt>
                <c:pt idx="2188">
                  <c:v>44189</c:v>
                </c:pt>
                <c:pt idx="2189">
                  <c:v>44190</c:v>
                </c:pt>
                <c:pt idx="2190">
                  <c:v>44191</c:v>
                </c:pt>
                <c:pt idx="2191">
                  <c:v>44192</c:v>
                </c:pt>
                <c:pt idx="2192">
                  <c:v>44193</c:v>
                </c:pt>
                <c:pt idx="2193">
                  <c:v>44194</c:v>
                </c:pt>
                <c:pt idx="2194">
                  <c:v>44195</c:v>
                </c:pt>
                <c:pt idx="2195">
                  <c:v>44196</c:v>
                </c:pt>
                <c:pt idx="2196">
                  <c:v>44197</c:v>
                </c:pt>
                <c:pt idx="2197">
                  <c:v>44198</c:v>
                </c:pt>
                <c:pt idx="2198">
                  <c:v>44199</c:v>
                </c:pt>
                <c:pt idx="2199">
                  <c:v>44200</c:v>
                </c:pt>
                <c:pt idx="2200">
                  <c:v>44201</c:v>
                </c:pt>
                <c:pt idx="2201">
                  <c:v>44202</c:v>
                </c:pt>
                <c:pt idx="2202">
                  <c:v>44203</c:v>
                </c:pt>
                <c:pt idx="2203">
                  <c:v>44204</c:v>
                </c:pt>
                <c:pt idx="2204">
                  <c:v>44205</c:v>
                </c:pt>
                <c:pt idx="2205">
                  <c:v>44206</c:v>
                </c:pt>
                <c:pt idx="2206">
                  <c:v>44207</c:v>
                </c:pt>
                <c:pt idx="2207">
                  <c:v>44208</c:v>
                </c:pt>
                <c:pt idx="2208">
                  <c:v>44209</c:v>
                </c:pt>
                <c:pt idx="2209">
                  <c:v>44210</c:v>
                </c:pt>
                <c:pt idx="2210">
                  <c:v>44211</c:v>
                </c:pt>
                <c:pt idx="2211">
                  <c:v>44212</c:v>
                </c:pt>
                <c:pt idx="2212">
                  <c:v>44213</c:v>
                </c:pt>
                <c:pt idx="2213">
                  <c:v>44214</c:v>
                </c:pt>
                <c:pt idx="2214">
                  <c:v>44215</c:v>
                </c:pt>
                <c:pt idx="2215">
                  <c:v>44216</c:v>
                </c:pt>
                <c:pt idx="2216">
                  <c:v>44217</c:v>
                </c:pt>
                <c:pt idx="2217">
                  <c:v>44218</c:v>
                </c:pt>
                <c:pt idx="2218">
                  <c:v>44219</c:v>
                </c:pt>
                <c:pt idx="2219">
                  <c:v>44220</c:v>
                </c:pt>
                <c:pt idx="2220">
                  <c:v>44221</c:v>
                </c:pt>
                <c:pt idx="2221">
                  <c:v>44222</c:v>
                </c:pt>
                <c:pt idx="2222">
                  <c:v>44223</c:v>
                </c:pt>
                <c:pt idx="2223">
                  <c:v>44224</c:v>
                </c:pt>
                <c:pt idx="2224">
                  <c:v>44225</c:v>
                </c:pt>
                <c:pt idx="2225">
                  <c:v>44226</c:v>
                </c:pt>
                <c:pt idx="2226">
                  <c:v>44227</c:v>
                </c:pt>
                <c:pt idx="2227">
                  <c:v>44228</c:v>
                </c:pt>
                <c:pt idx="2228">
                  <c:v>44229</c:v>
                </c:pt>
                <c:pt idx="2229">
                  <c:v>44230</c:v>
                </c:pt>
                <c:pt idx="2230">
                  <c:v>44231</c:v>
                </c:pt>
                <c:pt idx="2231">
                  <c:v>44232</c:v>
                </c:pt>
                <c:pt idx="2232">
                  <c:v>44233</c:v>
                </c:pt>
                <c:pt idx="2233">
                  <c:v>44234</c:v>
                </c:pt>
                <c:pt idx="2234">
                  <c:v>44235</c:v>
                </c:pt>
                <c:pt idx="2235">
                  <c:v>44236</c:v>
                </c:pt>
                <c:pt idx="2236">
                  <c:v>44237</c:v>
                </c:pt>
                <c:pt idx="2237">
                  <c:v>44238</c:v>
                </c:pt>
                <c:pt idx="2238">
                  <c:v>44239</c:v>
                </c:pt>
                <c:pt idx="2239">
                  <c:v>44240</c:v>
                </c:pt>
                <c:pt idx="2240">
                  <c:v>44241</c:v>
                </c:pt>
                <c:pt idx="2241">
                  <c:v>44242</c:v>
                </c:pt>
                <c:pt idx="2242">
                  <c:v>44243</c:v>
                </c:pt>
                <c:pt idx="2243">
                  <c:v>44244</c:v>
                </c:pt>
                <c:pt idx="2244">
                  <c:v>44245</c:v>
                </c:pt>
                <c:pt idx="2245">
                  <c:v>44246</c:v>
                </c:pt>
                <c:pt idx="2246">
                  <c:v>44247</c:v>
                </c:pt>
                <c:pt idx="2247">
                  <c:v>44248</c:v>
                </c:pt>
                <c:pt idx="2248">
                  <c:v>44249</c:v>
                </c:pt>
                <c:pt idx="2249">
                  <c:v>44250</c:v>
                </c:pt>
                <c:pt idx="2250">
                  <c:v>44251</c:v>
                </c:pt>
                <c:pt idx="2251">
                  <c:v>44252</c:v>
                </c:pt>
                <c:pt idx="2252">
                  <c:v>44253</c:v>
                </c:pt>
                <c:pt idx="2253">
                  <c:v>44254</c:v>
                </c:pt>
                <c:pt idx="2254">
                  <c:v>44255</c:v>
                </c:pt>
                <c:pt idx="2255">
                  <c:v>44256</c:v>
                </c:pt>
                <c:pt idx="2256">
                  <c:v>44257</c:v>
                </c:pt>
                <c:pt idx="2257">
                  <c:v>44258</c:v>
                </c:pt>
                <c:pt idx="2258">
                  <c:v>44259</c:v>
                </c:pt>
                <c:pt idx="2259">
                  <c:v>44260</c:v>
                </c:pt>
                <c:pt idx="2260">
                  <c:v>44261</c:v>
                </c:pt>
                <c:pt idx="2261">
                  <c:v>44262</c:v>
                </c:pt>
                <c:pt idx="2262">
                  <c:v>44263</c:v>
                </c:pt>
                <c:pt idx="2263">
                  <c:v>44264</c:v>
                </c:pt>
                <c:pt idx="2264">
                  <c:v>44265</c:v>
                </c:pt>
                <c:pt idx="2265">
                  <c:v>44266</c:v>
                </c:pt>
                <c:pt idx="2266">
                  <c:v>44267</c:v>
                </c:pt>
                <c:pt idx="2267">
                  <c:v>44268</c:v>
                </c:pt>
                <c:pt idx="2268">
                  <c:v>44269</c:v>
                </c:pt>
                <c:pt idx="2269">
                  <c:v>44270</c:v>
                </c:pt>
                <c:pt idx="2270">
                  <c:v>44271</c:v>
                </c:pt>
                <c:pt idx="2271">
                  <c:v>44272</c:v>
                </c:pt>
                <c:pt idx="2272">
                  <c:v>44273</c:v>
                </c:pt>
                <c:pt idx="2273">
                  <c:v>44274</c:v>
                </c:pt>
                <c:pt idx="2274">
                  <c:v>44275</c:v>
                </c:pt>
                <c:pt idx="2275">
                  <c:v>44276</c:v>
                </c:pt>
                <c:pt idx="2276">
                  <c:v>44277</c:v>
                </c:pt>
                <c:pt idx="2277">
                  <c:v>44278</c:v>
                </c:pt>
                <c:pt idx="2278">
                  <c:v>44279</c:v>
                </c:pt>
                <c:pt idx="2279">
                  <c:v>44280</c:v>
                </c:pt>
                <c:pt idx="2280">
                  <c:v>44281</c:v>
                </c:pt>
                <c:pt idx="2281">
                  <c:v>44282</c:v>
                </c:pt>
                <c:pt idx="2282">
                  <c:v>44283</c:v>
                </c:pt>
                <c:pt idx="2283">
                  <c:v>44284</c:v>
                </c:pt>
                <c:pt idx="2284">
                  <c:v>44285</c:v>
                </c:pt>
                <c:pt idx="2285">
                  <c:v>44286</c:v>
                </c:pt>
                <c:pt idx="2286">
                  <c:v>44287</c:v>
                </c:pt>
                <c:pt idx="2287">
                  <c:v>44288</c:v>
                </c:pt>
                <c:pt idx="2288">
                  <c:v>44289</c:v>
                </c:pt>
                <c:pt idx="2289">
                  <c:v>44290</c:v>
                </c:pt>
                <c:pt idx="2290">
                  <c:v>44291</c:v>
                </c:pt>
                <c:pt idx="2291">
                  <c:v>44292</c:v>
                </c:pt>
                <c:pt idx="2292">
                  <c:v>44293</c:v>
                </c:pt>
                <c:pt idx="2293">
                  <c:v>44294</c:v>
                </c:pt>
                <c:pt idx="2294">
                  <c:v>44295</c:v>
                </c:pt>
                <c:pt idx="2295">
                  <c:v>44296</c:v>
                </c:pt>
                <c:pt idx="2296">
                  <c:v>44297</c:v>
                </c:pt>
                <c:pt idx="2297">
                  <c:v>44298</c:v>
                </c:pt>
                <c:pt idx="2298">
                  <c:v>44299</c:v>
                </c:pt>
                <c:pt idx="2299">
                  <c:v>44300</c:v>
                </c:pt>
                <c:pt idx="2300">
                  <c:v>44301</c:v>
                </c:pt>
                <c:pt idx="2301">
                  <c:v>44302</c:v>
                </c:pt>
                <c:pt idx="2302">
                  <c:v>44303</c:v>
                </c:pt>
                <c:pt idx="2303">
                  <c:v>44304</c:v>
                </c:pt>
                <c:pt idx="2304">
                  <c:v>44305</c:v>
                </c:pt>
                <c:pt idx="2305">
                  <c:v>44306</c:v>
                </c:pt>
                <c:pt idx="2306">
                  <c:v>44307</c:v>
                </c:pt>
                <c:pt idx="2307">
                  <c:v>44308</c:v>
                </c:pt>
                <c:pt idx="2308">
                  <c:v>44309</c:v>
                </c:pt>
                <c:pt idx="2309">
                  <c:v>44310</c:v>
                </c:pt>
                <c:pt idx="2310">
                  <c:v>44311</c:v>
                </c:pt>
                <c:pt idx="2311">
                  <c:v>44312</c:v>
                </c:pt>
                <c:pt idx="2312">
                  <c:v>44313</c:v>
                </c:pt>
                <c:pt idx="2313">
                  <c:v>44314</c:v>
                </c:pt>
                <c:pt idx="2314">
                  <c:v>44315</c:v>
                </c:pt>
                <c:pt idx="2315">
                  <c:v>44316</c:v>
                </c:pt>
                <c:pt idx="2316">
                  <c:v>44317</c:v>
                </c:pt>
                <c:pt idx="2317">
                  <c:v>44318</c:v>
                </c:pt>
                <c:pt idx="2318">
                  <c:v>44319</c:v>
                </c:pt>
                <c:pt idx="2319">
                  <c:v>44320</c:v>
                </c:pt>
                <c:pt idx="2320">
                  <c:v>44321</c:v>
                </c:pt>
                <c:pt idx="2321">
                  <c:v>44322</c:v>
                </c:pt>
                <c:pt idx="2322">
                  <c:v>44323</c:v>
                </c:pt>
                <c:pt idx="2323">
                  <c:v>44324</c:v>
                </c:pt>
                <c:pt idx="2324">
                  <c:v>44325</c:v>
                </c:pt>
                <c:pt idx="2325">
                  <c:v>44326</c:v>
                </c:pt>
                <c:pt idx="2326">
                  <c:v>44327</c:v>
                </c:pt>
                <c:pt idx="2327">
                  <c:v>44328</c:v>
                </c:pt>
                <c:pt idx="2328">
                  <c:v>44329</c:v>
                </c:pt>
                <c:pt idx="2329">
                  <c:v>44330</c:v>
                </c:pt>
                <c:pt idx="2330">
                  <c:v>44331</c:v>
                </c:pt>
                <c:pt idx="2331">
                  <c:v>44332</c:v>
                </c:pt>
                <c:pt idx="2332">
                  <c:v>44333</c:v>
                </c:pt>
                <c:pt idx="2333">
                  <c:v>44334</c:v>
                </c:pt>
                <c:pt idx="2334">
                  <c:v>44335</c:v>
                </c:pt>
                <c:pt idx="2335">
                  <c:v>44336</c:v>
                </c:pt>
                <c:pt idx="2336">
                  <c:v>44337</c:v>
                </c:pt>
                <c:pt idx="2337">
                  <c:v>44338</c:v>
                </c:pt>
                <c:pt idx="2338">
                  <c:v>44339</c:v>
                </c:pt>
                <c:pt idx="2339">
                  <c:v>44340</c:v>
                </c:pt>
                <c:pt idx="2340">
                  <c:v>44341</c:v>
                </c:pt>
                <c:pt idx="2341">
                  <c:v>44342</c:v>
                </c:pt>
                <c:pt idx="2342">
                  <c:v>44343</c:v>
                </c:pt>
                <c:pt idx="2343">
                  <c:v>44344</c:v>
                </c:pt>
                <c:pt idx="2344">
                  <c:v>44345</c:v>
                </c:pt>
                <c:pt idx="2345">
                  <c:v>44346</c:v>
                </c:pt>
                <c:pt idx="2346">
                  <c:v>44347</c:v>
                </c:pt>
                <c:pt idx="2347">
                  <c:v>44348</c:v>
                </c:pt>
                <c:pt idx="2348">
                  <c:v>44349</c:v>
                </c:pt>
                <c:pt idx="2349">
                  <c:v>44350</c:v>
                </c:pt>
                <c:pt idx="2350">
                  <c:v>44351</c:v>
                </c:pt>
                <c:pt idx="2351">
                  <c:v>44352</c:v>
                </c:pt>
                <c:pt idx="2352">
                  <c:v>44353</c:v>
                </c:pt>
                <c:pt idx="2353">
                  <c:v>44354</c:v>
                </c:pt>
                <c:pt idx="2354">
                  <c:v>44355</c:v>
                </c:pt>
                <c:pt idx="2355">
                  <c:v>44356</c:v>
                </c:pt>
                <c:pt idx="2356">
                  <c:v>44357</c:v>
                </c:pt>
                <c:pt idx="2357">
                  <c:v>44358</c:v>
                </c:pt>
                <c:pt idx="2358">
                  <c:v>44359</c:v>
                </c:pt>
                <c:pt idx="2359">
                  <c:v>44360</c:v>
                </c:pt>
                <c:pt idx="2360">
                  <c:v>44361</c:v>
                </c:pt>
                <c:pt idx="2361">
                  <c:v>44362</c:v>
                </c:pt>
                <c:pt idx="2362">
                  <c:v>44363</c:v>
                </c:pt>
                <c:pt idx="2363">
                  <c:v>44364</c:v>
                </c:pt>
                <c:pt idx="2364">
                  <c:v>44365</c:v>
                </c:pt>
                <c:pt idx="2365">
                  <c:v>44366</c:v>
                </c:pt>
                <c:pt idx="2366">
                  <c:v>44367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44373</c:v>
                </c:pt>
                <c:pt idx="2373">
                  <c:v>44374</c:v>
                </c:pt>
                <c:pt idx="2374">
                  <c:v>44375</c:v>
                </c:pt>
                <c:pt idx="2375">
                  <c:v>44376</c:v>
                </c:pt>
                <c:pt idx="2376">
                  <c:v>44377</c:v>
                </c:pt>
                <c:pt idx="2377">
                  <c:v>44378</c:v>
                </c:pt>
                <c:pt idx="2378">
                  <c:v>44379</c:v>
                </c:pt>
                <c:pt idx="2379">
                  <c:v>44380</c:v>
                </c:pt>
                <c:pt idx="2380">
                  <c:v>44381</c:v>
                </c:pt>
                <c:pt idx="2381">
                  <c:v>44382</c:v>
                </c:pt>
                <c:pt idx="2382">
                  <c:v>44383</c:v>
                </c:pt>
                <c:pt idx="2383">
                  <c:v>44384</c:v>
                </c:pt>
                <c:pt idx="2384">
                  <c:v>44385</c:v>
                </c:pt>
                <c:pt idx="2385">
                  <c:v>44386</c:v>
                </c:pt>
                <c:pt idx="2386">
                  <c:v>44387</c:v>
                </c:pt>
                <c:pt idx="2387">
                  <c:v>44388</c:v>
                </c:pt>
                <c:pt idx="2388">
                  <c:v>44389</c:v>
                </c:pt>
                <c:pt idx="2389">
                  <c:v>44390</c:v>
                </c:pt>
                <c:pt idx="2390">
                  <c:v>44391</c:v>
                </c:pt>
                <c:pt idx="2391">
                  <c:v>44392</c:v>
                </c:pt>
                <c:pt idx="2392">
                  <c:v>44393</c:v>
                </c:pt>
                <c:pt idx="2393">
                  <c:v>44394</c:v>
                </c:pt>
                <c:pt idx="2394">
                  <c:v>44395</c:v>
                </c:pt>
                <c:pt idx="2395">
                  <c:v>44396</c:v>
                </c:pt>
                <c:pt idx="2396">
                  <c:v>44397</c:v>
                </c:pt>
                <c:pt idx="2397">
                  <c:v>44398</c:v>
                </c:pt>
                <c:pt idx="2398">
                  <c:v>44399</c:v>
                </c:pt>
                <c:pt idx="2399">
                  <c:v>44400</c:v>
                </c:pt>
                <c:pt idx="2400">
                  <c:v>44401</c:v>
                </c:pt>
                <c:pt idx="2401">
                  <c:v>44402</c:v>
                </c:pt>
                <c:pt idx="2402">
                  <c:v>44403</c:v>
                </c:pt>
                <c:pt idx="2403">
                  <c:v>44404</c:v>
                </c:pt>
                <c:pt idx="2404">
                  <c:v>44405</c:v>
                </c:pt>
                <c:pt idx="2405">
                  <c:v>44406</c:v>
                </c:pt>
                <c:pt idx="2406">
                  <c:v>44407</c:v>
                </c:pt>
                <c:pt idx="2407">
                  <c:v>44408</c:v>
                </c:pt>
                <c:pt idx="2408">
                  <c:v>44409</c:v>
                </c:pt>
                <c:pt idx="2409">
                  <c:v>44410</c:v>
                </c:pt>
                <c:pt idx="2410">
                  <c:v>44411</c:v>
                </c:pt>
                <c:pt idx="2411">
                  <c:v>44412</c:v>
                </c:pt>
                <c:pt idx="2412">
                  <c:v>44413</c:v>
                </c:pt>
                <c:pt idx="2413">
                  <c:v>44414</c:v>
                </c:pt>
                <c:pt idx="2414">
                  <c:v>44415</c:v>
                </c:pt>
                <c:pt idx="2415">
                  <c:v>44416</c:v>
                </c:pt>
                <c:pt idx="2416">
                  <c:v>44417</c:v>
                </c:pt>
                <c:pt idx="2417">
                  <c:v>44418</c:v>
                </c:pt>
                <c:pt idx="2418">
                  <c:v>44419</c:v>
                </c:pt>
                <c:pt idx="2419">
                  <c:v>44420</c:v>
                </c:pt>
                <c:pt idx="2420">
                  <c:v>44421</c:v>
                </c:pt>
                <c:pt idx="2421">
                  <c:v>44422</c:v>
                </c:pt>
                <c:pt idx="2422">
                  <c:v>44423</c:v>
                </c:pt>
                <c:pt idx="2423">
                  <c:v>44424</c:v>
                </c:pt>
                <c:pt idx="2424">
                  <c:v>44425</c:v>
                </c:pt>
                <c:pt idx="2425">
                  <c:v>44426</c:v>
                </c:pt>
                <c:pt idx="2426">
                  <c:v>44427</c:v>
                </c:pt>
                <c:pt idx="2427">
                  <c:v>44428</c:v>
                </c:pt>
                <c:pt idx="2428">
                  <c:v>44429</c:v>
                </c:pt>
                <c:pt idx="2429">
                  <c:v>44430</c:v>
                </c:pt>
                <c:pt idx="2430">
                  <c:v>44431</c:v>
                </c:pt>
                <c:pt idx="2431">
                  <c:v>44432</c:v>
                </c:pt>
                <c:pt idx="2432">
                  <c:v>44433</c:v>
                </c:pt>
                <c:pt idx="2433">
                  <c:v>44434</c:v>
                </c:pt>
                <c:pt idx="2434">
                  <c:v>44435</c:v>
                </c:pt>
                <c:pt idx="2435">
                  <c:v>44436</c:v>
                </c:pt>
                <c:pt idx="2436">
                  <c:v>44437</c:v>
                </c:pt>
                <c:pt idx="2437">
                  <c:v>44438</c:v>
                </c:pt>
                <c:pt idx="2438">
                  <c:v>44439</c:v>
                </c:pt>
                <c:pt idx="2439">
                  <c:v>44440</c:v>
                </c:pt>
                <c:pt idx="2440">
                  <c:v>44441</c:v>
                </c:pt>
                <c:pt idx="2441">
                  <c:v>44442</c:v>
                </c:pt>
                <c:pt idx="2442">
                  <c:v>44443</c:v>
                </c:pt>
                <c:pt idx="2443">
                  <c:v>44444</c:v>
                </c:pt>
                <c:pt idx="2444">
                  <c:v>44445</c:v>
                </c:pt>
                <c:pt idx="2445">
                  <c:v>44446</c:v>
                </c:pt>
                <c:pt idx="2446">
                  <c:v>44447</c:v>
                </c:pt>
                <c:pt idx="2447">
                  <c:v>44448</c:v>
                </c:pt>
                <c:pt idx="2448">
                  <c:v>44449</c:v>
                </c:pt>
                <c:pt idx="2449">
                  <c:v>44450</c:v>
                </c:pt>
                <c:pt idx="2450">
                  <c:v>44451</c:v>
                </c:pt>
                <c:pt idx="2451">
                  <c:v>44452</c:v>
                </c:pt>
                <c:pt idx="2452">
                  <c:v>44453</c:v>
                </c:pt>
                <c:pt idx="2453">
                  <c:v>44454</c:v>
                </c:pt>
                <c:pt idx="2454">
                  <c:v>44455</c:v>
                </c:pt>
                <c:pt idx="2455">
                  <c:v>44456</c:v>
                </c:pt>
                <c:pt idx="2456">
                  <c:v>44457</c:v>
                </c:pt>
                <c:pt idx="2457">
                  <c:v>44458</c:v>
                </c:pt>
                <c:pt idx="2458">
                  <c:v>44459</c:v>
                </c:pt>
                <c:pt idx="2459">
                  <c:v>44460</c:v>
                </c:pt>
                <c:pt idx="2460">
                  <c:v>44461</c:v>
                </c:pt>
                <c:pt idx="2461">
                  <c:v>44462</c:v>
                </c:pt>
                <c:pt idx="2462">
                  <c:v>44463</c:v>
                </c:pt>
                <c:pt idx="2463">
                  <c:v>44464</c:v>
                </c:pt>
                <c:pt idx="2464">
                  <c:v>44465</c:v>
                </c:pt>
                <c:pt idx="2465">
                  <c:v>44466</c:v>
                </c:pt>
                <c:pt idx="2466">
                  <c:v>44467</c:v>
                </c:pt>
                <c:pt idx="2467">
                  <c:v>44468</c:v>
                </c:pt>
                <c:pt idx="2468">
                  <c:v>44469</c:v>
                </c:pt>
                <c:pt idx="2469">
                  <c:v>44470</c:v>
                </c:pt>
                <c:pt idx="2470">
                  <c:v>44471</c:v>
                </c:pt>
                <c:pt idx="2471">
                  <c:v>44472</c:v>
                </c:pt>
                <c:pt idx="2472">
                  <c:v>44473</c:v>
                </c:pt>
                <c:pt idx="2473">
                  <c:v>44474</c:v>
                </c:pt>
                <c:pt idx="2474">
                  <c:v>44475</c:v>
                </c:pt>
                <c:pt idx="2475">
                  <c:v>44476</c:v>
                </c:pt>
                <c:pt idx="2476">
                  <c:v>44477</c:v>
                </c:pt>
                <c:pt idx="2477">
                  <c:v>44478</c:v>
                </c:pt>
                <c:pt idx="2478">
                  <c:v>44479</c:v>
                </c:pt>
                <c:pt idx="2479">
                  <c:v>44480</c:v>
                </c:pt>
                <c:pt idx="2480">
                  <c:v>44481</c:v>
                </c:pt>
                <c:pt idx="2481">
                  <c:v>44482</c:v>
                </c:pt>
                <c:pt idx="2482">
                  <c:v>44483</c:v>
                </c:pt>
                <c:pt idx="2483">
                  <c:v>44484</c:v>
                </c:pt>
                <c:pt idx="2484">
                  <c:v>44485</c:v>
                </c:pt>
                <c:pt idx="2485">
                  <c:v>44486</c:v>
                </c:pt>
                <c:pt idx="2486">
                  <c:v>44487</c:v>
                </c:pt>
                <c:pt idx="2487">
                  <c:v>44488</c:v>
                </c:pt>
                <c:pt idx="2488">
                  <c:v>44489</c:v>
                </c:pt>
                <c:pt idx="2489">
                  <c:v>44490</c:v>
                </c:pt>
                <c:pt idx="2490">
                  <c:v>44491</c:v>
                </c:pt>
                <c:pt idx="2491">
                  <c:v>44492</c:v>
                </c:pt>
                <c:pt idx="2492">
                  <c:v>44493</c:v>
                </c:pt>
                <c:pt idx="2493">
                  <c:v>44494</c:v>
                </c:pt>
                <c:pt idx="2494">
                  <c:v>44495</c:v>
                </c:pt>
                <c:pt idx="2495">
                  <c:v>44496</c:v>
                </c:pt>
                <c:pt idx="2496">
                  <c:v>44497</c:v>
                </c:pt>
                <c:pt idx="2497">
                  <c:v>44498</c:v>
                </c:pt>
                <c:pt idx="2498">
                  <c:v>44499</c:v>
                </c:pt>
                <c:pt idx="2499">
                  <c:v>44500</c:v>
                </c:pt>
                <c:pt idx="2500">
                  <c:v>44501</c:v>
                </c:pt>
                <c:pt idx="2501">
                  <c:v>44502</c:v>
                </c:pt>
                <c:pt idx="2502">
                  <c:v>44503</c:v>
                </c:pt>
                <c:pt idx="2503">
                  <c:v>44504</c:v>
                </c:pt>
                <c:pt idx="2504">
                  <c:v>44505</c:v>
                </c:pt>
                <c:pt idx="2505">
                  <c:v>44506</c:v>
                </c:pt>
                <c:pt idx="2506">
                  <c:v>44507</c:v>
                </c:pt>
                <c:pt idx="2507">
                  <c:v>44508</c:v>
                </c:pt>
                <c:pt idx="2508">
                  <c:v>44509</c:v>
                </c:pt>
                <c:pt idx="2509">
                  <c:v>44510</c:v>
                </c:pt>
                <c:pt idx="2510">
                  <c:v>44511</c:v>
                </c:pt>
                <c:pt idx="2511">
                  <c:v>44512</c:v>
                </c:pt>
                <c:pt idx="2512">
                  <c:v>44513</c:v>
                </c:pt>
                <c:pt idx="2513">
                  <c:v>44514</c:v>
                </c:pt>
                <c:pt idx="2514">
                  <c:v>44515</c:v>
                </c:pt>
                <c:pt idx="2515">
                  <c:v>44516</c:v>
                </c:pt>
                <c:pt idx="2516">
                  <c:v>44517</c:v>
                </c:pt>
                <c:pt idx="2517">
                  <c:v>44518</c:v>
                </c:pt>
                <c:pt idx="2518">
                  <c:v>44519</c:v>
                </c:pt>
                <c:pt idx="2519">
                  <c:v>44520</c:v>
                </c:pt>
                <c:pt idx="2520">
                  <c:v>44521</c:v>
                </c:pt>
                <c:pt idx="2521">
                  <c:v>44522</c:v>
                </c:pt>
                <c:pt idx="2522">
                  <c:v>44523</c:v>
                </c:pt>
                <c:pt idx="2523">
                  <c:v>44524</c:v>
                </c:pt>
                <c:pt idx="2524">
                  <c:v>44525</c:v>
                </c:pt>
                <c:pt idx="2525">
                  <c:v>44526</c:v>
                </c:pt>
                <c:pt idx="2526">
                  <c:v>44527</c:v>
                </c:pt>
                <c:pt idx="2527">
                  <c:v>44528</c:v>
                </c:pt>
                <c:pt idx="2528">
                  <c:v>44529</c:v>
                </c:pt>
                <c:pt idx="2529">
                  <c:v>44530</c:v>
                </c:pt>
                <c:pt idx="2530">
                  <c:v>44531</c:v>
                </c:pt>
                <c:pt idx="2531">
                  <c:v>44532</c:v>
                </c:pt>
                <c:pt idx="2532">
                  <c:v>44533</c:v>
                </c:pt>
                <c:pt idx="2533">
                  <c:v>44534</c:v>
                </c:pt>
                <c:pt idx="2534">
                  <c:v>44535</c:v>
                </c:pt>
                <c:pt idx="2535">
                  <c:v>44536</c:v>
                </c:pt>
                <c:pt idx="2536">
                  <c:v>44537</c:v>
                </c:pt>
                <c:pt idx="2537">
                  <c:v>44538</c:v>
                </c:pt>
                <c:pt idx="2538">
                  <c:v>44539</c:v>
                </c:pt>
                <c:pt idx="2539">
                  <c:v>44540</c:v>
                </c:pt>
                <c:pt idx="2540">
                  <c:v>44541</c:v>
                </c:pt>
                <c:pt idx="2541">
                  <c:v>44542</c:v>
                </c:pt>
                <c:pt idx="2542">
                  <c:v>44543</c:v>
                </c:pt>
                <c:pt idx="2543">
                  <c:v>44544</c:v>
                </c:pt>
                <c:pt idx="2544">
                  <c:v>44545</c:v>
                </c:pt>
                <c:pt idx="2545">
                  <c:v>44546</c:v>
                </c:pt>
                <c:pt idx="2546">
                  <c:v>44547</c:v>
                </c:pt>
                <c:pt idx="2547">
                  <c:v>44548</c:v>
                </c:pt>
                <c:pt idx="2548">
                  <c:v>44549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44554</c:v>
                </c:pt>
                <c:pt idx="2554">
                  <c:v>44555</c:v>
                </c:pt>
                <c:pt idx="2555">
                  <c:v>44556</c:v>
                </c:pt>
                <c:pt idx="2556">
                  <c:v>44557</c:v>
                </c:pt>
                <c:pt idx="2557">
                  <c:v>44558</c:v>
                </c:pt>
                <c:pt idx="2558">
                  <c:v>44559</c:v>
                </c:pt>
                <c:pt idx="2559">
                  <c:v>44560</c:v>
                </c:pt>
                <c:pt idx="2560">
                  <c:v>44561</c:v>
                </c:pt>
              </c:numCache>
            </c:numRef>
          </c:cat>
          <c:val>
            <c:numRef>
              <c:f>시뮬레이션!$I$2:$I$2771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0.99940143655227465</c:v>
                </c:pt>
                <c:pt idx="3">
                  <c:v>0.99940143655227465</c:v>
                </c:pt>
                <c:pt idx="4">
                  <c:v>0.99940143655227465</c:v>
                </c:pt>
                <c:pt idx="5">
                  <c:v>0.98383878691141269</c:v>
                </c:pt>
                <c:pt idx="6">
                  <c:v>0.97765363128491622</c:v>
                </c:pt>
                <c:pt idx="7">
                  <c:v>0.99261771747805272</c:v>
                </c:pt>
                <c:pt idx="11">
                  <c:v>1.0067837190742219</c:v>
                </c:pt>
                <c:pt idx="12">
                  <c:v>0.99880287310454918</c:v>
                </c:pt>
                <c:pt idx="13">
                  <c:v>0.99880287310454918</c:v>
                </c:pt>
                <c:pt idx="14">
                  <c:v>0.99880287310454918</c:v>
                </c:pt>
                <c:pt idx="15">
                  <c:v>0.99221867517956897</c:v>
                </c:pt>
                <c:pt idx="16">
                  <c:v>0.99062250598563439</c:v>
                </c:pt>
                <c:pt idx="17">
                  <c:v>0.98423782920989611</c:v>
                </c:pt>
                <c:pt idx="18">
                  <c:v>0.98144453312051061</c:v>
                </c:pt>
                <c:pt idx="19">
                  <c:v>0.99162011173184361</c:v>
                </c:pt>
                <c:pt idx="20">
                  <c:v>0.99162011173184361</c:v>
                </c:pt>
                <c:pt idx="21">
                  <c:v>0.99162011173184361</c:v>
                </c:pt>
                <c:pt idx="22">
                  <c:v>0.99162011173184361</c:v>
                </c:pt>
                <c:pt idx="23">
                  <c:v>0.99042298483639268</c:v>
                </c:pt>
                <c:pt idx="24">
                  <c:v>0.99421388667198718</c:v>
                </c:pt>
                <c:pt idx="25">
                  <c:v>1.0069832402234635</c:v>
                </c:pt>
                <c:pt idx="26">
                  <c:v>0.99720670391061439</c:v>
                </c:pt>
                <c:pt idx="27">
                  <c:v>0.99720670391061439</c:v>
                </c:pt>
                <c:pt idx="28">
                  <c:v>0.99720670391061439</c:v>
                </c:pt>
                <c:pt idx="29">
                  <c:v>0.99920191540303271</c:v>
                </c:pt>
                <c:pt idx="30">
                  <c:v>0.99102154828411815</c:v>
                </c:pt>
                <c:pt idx="31">
                  <c:v>0.97825219473264169</c:v>
                </c:pt>
                <c:pt idx="32">
                  <c:v>0.98902633679169993</c:v>
                </c:pt>
                <c:pt idx="33">
                  <c:v>0.97246608140462887</c:v>
                </c:pt>
                <c:pt idx="34">
                  <c:v>0.97246608140462887</c:v>
                </c:pt>
                <c:pt idx="35">
                  <c:v>0.97246608140462887</c:v>
                </c:pt>
                <c:pt idx="36">
                  <c:v>0.98304868316041494</c:v>
                </c:pt>
                <c:pt idx="37">
                  <c:v>0.99740622505985632</c:v>
                </c:pt>
                <c:pt idx="38">
                  <c:v>0.99221867517956897</c:v>
                </c:pt>
                <c:pt idx="39">
                  <c:v>1.0005985634477255</c:v>
                </c:pt>
                <c:pt idx="40">
                  <c:v>0.99880287310454918</c:v>
                </c:pt>
                <c:pt idx="41">
                  <c:v>0.99880287310454918</c:v>
                </c:pt>
                <c:pt idx="42">
                  <c:v>0.99880287310454918</c:v>
                </c:pt>
                <c:pt idx="43">
                  <c:v>0.99162011173184372</c:v>
                </c:pt>
                <c:pt idx="44">
                  <c:v>0.99940143655227476</c:v>
                </c:pt>
                <c:pt idx="45">
                  <c:v>0.99876296887470084</c:v>
                </c:pt>
                <c:pt idx="46">
                  <c:v>1.0071827613727056</c:v>
                </c:pt>
                <c:pt idx="47">
                  <c:v>1.0131683958499602</c:v>
                </c:pt>
                <c:pt idx="48">
                  <c:v>1.0131683958499602</c:v>
                </c:pt>
                <c:pt idx="49">
                  <c:v>1.0131683958499602</c:v>
                </c:pt>
                <c:pt idx="50">
                  <c:v>1.0131683958499602</c:v>
                </c:pt>
                <c:pt idx="51">
                  <c:v>1.0123703112529929</c:v>
                </c:pt>
                <c:pt idx="52">
                  <c:v>1.0152434158020751</c:v>
                </c:pt>
                <c:pt idx="53">
                  <c:v>1.0119712689545093</c:v>
                </c:pt>
                <c:pt idx="54">
                  <c:v>1.0185554668794892</c:v>
                </c:pt>
                <c:pt idx="55">
                  <c:v>1.0185554668794892</c:v>
                </c:pt>
                <c:pt idx="56">
                  <c:v>1.0185554668794892</c:v>
                </c:pt>
                <c:pt idx="57">
                  <c:v>1.0175578611332803</c:v>
                </c:pt>
                <c:pt idx="58">
                  <c:v>1.022146847565842</c:v>
                </c:pt>
                <c:pt idx="59">
                  <c:v>1.0213487629688747</c:v>
                </c:pt>
                <c:pt idx="60">
                  <c:v>1.0207501995211492</c:v>
                </c:pt>
                <c:pt idx="61">
                  <c:v>1.0179569034317639</c:v>
                </c:pt>
                <c:pt idx="62">
                  <c:v>1.0179569034317639</c:v>
                </c:pt>
                <c:pt idx="63">
                  <c:v>1.0179569034317639</c:v>
                </c:pt>
                <c:pt idx="64">
                  <c:v>1.0233439744612929</c:v>
                </c:pt>
                <c:pt idx="65">
                  <c:v>1.0179569034317637</c:v>
                </c:pt>
                <c:pt idx="66">
                  <c:v>1.0129688747007182</c:v>
                </c:pt>
                <c:pt idx="67">
                  <c:v>1.0159616919393453</c:v>
                </c:pt>
                <c:pt idx="68">
                  <c:v>0.9984038308060651</c:v>
                </c:pt>
                <c:pt idx="69">
                  <c:v>0.9984038308060651</c:v>
                </c:pt>
                <c:pt idx="70">
                  <c:v>0.9984038308060651</c:v>
                </c:pt>
                <c:pt idx="71">
                  <c:v>1.0051875498802869</c:v>
                </c:pt>
                <c:pt idx="72">
                  <c:v>0.98994014365522698</c:v>
                </c:pt>
                <c:pt idx="73">
                  <c:v>0.98723064644852299</c:v>
                </c:pt>
                <c:pt idx="74">
                  <c:v>1.0021947326416596</c:v>
                </c:pt>
                <c:pt idx="75">
                  <c:v>0.99635275339185914</c:v>
                </c:pt>
                <c:pt idx="76">
                  <c:v>0.99635275339185914</c:v>
                </c:pt>
                <c:pt idx="77">
                  <c:v>0.99635275339185914</c:v>
                </c:pt>
                <c:pt idx="78">
                  <c:v>1.0089784517158815</c:v>
                </c:pt>
                <c:pt idx="79">
                  <c:v>1.0030327214684753</c:v>
                </c:pt>
                <c:pt idx="80">
                  <c:v>1.0139664804469271</c:v>
                </c:pt>
                <c:pt idx="81">
                  <c:v>1.0077813248204306</c:v>
                </c:pt>
                <c:pt idx="82">
                  <c:v>1.0165602553870707</c:v>
                </c:pt>
                <c:pt idx="83">
                  <c:v>1.0165602553870707</c:v>
                </c:pt>
                <c:pt idx="84">
                  <c:v>1.0165602553870707</c:v>
                </c:pt>
                <c:pt idx="85">
                  <c:v>1.015760175578611</c:v>
                </c:pt>
                <c:pt idx="86">
                  <c:v>1.0106943335993612</c:v>
                </c:pt>
                <c:pt idx="87">
                  <c:v>0.99640861931364688</c:v>
                </c:pt>
                <c:pt idx="88">
                  <c:v>0.99341580207501956</c:v>
                </c:pt>
                <c:pt idx="89">
                  <c:v>0.99620909816440506</c:v>
                </c:pt>
                <c:pt idx="90">
                  <c:v>0.99620909816440506</c:v>
                </c:pt>
                <c:pt idx="91">
                  <c:v>0.99620909816440506</c:v>
                </c:pt>
                <c:pt idx="92">
                  <c:v>1.0079808459696724</c:v>
                </c:pt>
                <c:pt idx="93">
                  <c:v>1.0023942537909014</c:v>
                </c:pt>
                <c:pt idx="94">
                  <c:v>0.99501197126895402</c:v>
                </c:pt>
                <c:pt idx="95">
                  <c:v>1.0013966480446923</c:v>
                </c:pt>
                <c:pt idx="96">
                  <c:v>1.0013966480446923</c:v>
                </c:pt>
                <c:pt idx="97">
                  <c:v>1.0013966480446923</c:v>
                </c:pt>
                <c:pt idx="98">
                  <c:v>1.0013966480446923</c:v>
                </c:pt>
                <c:pt idx="99">
                  <c:v>1.0085794094173977</c:v>
                </c:pt>
                <c:pt idx="100">
                  <c:v>1.0053870710295285</c:v>
                </c:pt>
                <c:pt idx="101">
                  <c:v>1.0075818036711885</c:v>
                </c:pt>
                <c:pt idx="102">
                  <c:v>1.0105746209098159</c:v>
                </c:pt>
                <c:pt idx="103">
                  <c:v>1.0117717478052668</c:v>
                </c:pt>
                <c:pt idx="104">
                  <c:v>1.0117717478052668</c:v>
                </c:pt>
                <c:pt idx="105">
                  <c:v>1.0117717478052668</c:v>
                </c:pt>
                <c:pt idx="106">
                  <c:v>1.0088786911412604</c:v>
                </c:pt>
                <c:pt idx="107">
                  <c:v>1.0111731843575413</c:v>
                </c:pt>
                <c:pt idx="108">
                  <c:v>1.013766959297685</c:v>
                </c:pt>
                <c:pt idx="109">
                  <c:v>1.0111731843575413</c:v>
                </c:pt>
                <c:pt idx="110">
                  <c:v>1.000399042298483</c:v>
                </c:pt>
                <c:pt idx="111">
                  <c:v>1.000399042298483</c:v>
                </c:pt>
                <c:pt idx="112">
                  <c:v>1.000399042298483</c:v>
                </c:pt>
                <c:pt idx="113">
                  <c:v>1.0071827613727049</c:v>
                </c:pt>
                <c:pt idx="114">
                  <c:v>1.0065841979249797</c:v>
                </c:pt>
                <c:pt idx="115">
                  <c:v>1.0089784517158813</c:v>
                </c:pt>
                <c:pt idx="116">
                  <c:v>1.0111731843575413</c:v>
                </c:pt>
                <c:pt idx="117">
                  <c:v>1.0099760574620904</c:v>
                </c:pt>
                <c:pt idx="118">
                  <c:v>1.0099760574620904</c:v>
                </c:pt>
                <c:pt idx="119">
                  <c:v>1.0099760574620904</c:v>
                </c:pt>
                <c:pt idx="120">
                  <c:v>1.0067817238627288</c:v>
                </c:pt>
                <c:pt idx="121">
                  <c:v>1.0101755786113322</c:v>
                </c:pt>
                <c:pt idx="122">
                  <c:v>1.0023942537909012</c:v>
                </c:pt>
                <c:pt idx="123">
                  <c:v>0.99201915403032659</c:v>
                </c:pt>
                <c:pt idx="124">
                  <c:v>1.0021947326416591</c:v>
                </c:pt>
                <c:pt idx="125">
                  <c:v>1.0021947326416591</c:v>
                </c:pt>
                <c:pt idx="126">
                  <c:v>1.0021947326416591</c:v>
                </c:pt>
                <c:pt idx="127">
                  <c:v>1.0061851556264958</c:v>
                </c:pt>
                <c:pt idx="128">
                  <c:v>0.99600957701516302</c:v>
                </c:pt>
                <c:pt idx="129">
                  <c:v>0.99421388667198651</c:v>
                </c:pt>
                <c:pt idx="130">
                  <c:v>1.0001995211492412</c:v>
                </c:pt>
                <c:pt idx="131">
                  <c:v>1.0111731843575413</c:v>
                </c:pt>
                <c:pt idx="132">
                  <c:v>1.0111731843575413</c:v>
                </c:pt>
                <c:pt idx="133">
                  <c:v>1.0111731843575413</c:v>
                </c:pt>
                <c:pt idx="134">
                  <c:v>1.0077813248204304</c:v>
                </c:pt>
                <c:pt idx="135">
                  <c:v>1.0051875498802867</c:v>
                </c:pt>
                <c:pt idx="136">
                  <c:v>1.0045889864325612</c:v>
                </c:pt>
                <c:pt idx="137">
                  <c:v>1.0165602553870705</c:v>
                </c:pt>
                <c:pt idx="138">
                  <c:v>1.0187549880287305</c:v>
                </c:pt>
                <c:pt idx="139">
                  <c:v>1.0187549880287305</c:v>
                </c:pt>
                <c:pt idx="140">
                  <c:v>1.0187549880287305</c:v>
                </c:pt>
                <c:pt idx="141">
                  <c:v>1.0191540303272142</c:v>
                </c:pt>
                <c:pt idx="142">
                  <c:v>1.0195530726256978</c:v>
                </c:pt>
                <c:pt idx="143">
                  <c:v>1.0185554668794887</c:v>
                </c:pt>
                <c:pt idx="144">
                  <c:v>1.0203511572226651</c:v>
                </c:pt>
                <c:pt idx="145">
                  <c:v>1.0153631284916196</c:v>
                </c:pt>
                <c:pt idx="146">
                  <c:v>1.0153631284916196</c:v>
                </c:pt>
                <c:pt idx="147">
                  <c:v>1.0153631284916196</c:v>
                </c:pt>
                <c:pt idx="148">
                  <c:v>1.0153631284916196</c:v>
                </c:pt>
                <c:pt idx="149">
                  <c:v>1.0057861133280122</c:v>
                </c:pt>
                <c:pt idx="150">
                  <c:v>1.0145650438946523</c:v>
                </c:pt>
                <c:pt idx="151">
                  <c:v>1.0125698324022341</c:v>
                </c:pt>
                <c:pt idx="152">
                  <c:v>1.004788507581803</c:v>
                </c:pt>
                <c:pt idx="153">
                  <c:v>1.004788507581803</c:v>
                </c:pt>
                <c:pt idx="154">
                  <c:v>1.004788507581803</c:v>
                </c:pt>
                <c:pt idx="155">
                  <c:v>1.0067837190742213</c:v>
                </c:pt>
                <c:pt idx="156">
                  <c:v>1.0070550678371901</c:v>
                </c:pt>
                <c:pt idx="157">
                  <c:v>1.0089784517158815</c:v>
                </c:pt>
                <c:pt idx="158">
                  <c:v>1.0004070231444528</c:v>
                </c:pt>
                <c:pt idx="159">
                  <c:v>0.9966081404628887</c:v>
                </c:pt>
                <c:pt idx="160">
                  <c:v>0.9966081404628887</c:v>
                </c:pt>
                <c:pt idx="161">
                  <c:v>0.9966081404628887</c:v>
                </c:pt>
                <c:pt idx="162">
                  <c:v>0.99162011173184317</c:v>
                </c:pt>
                <c:pt idx="163">
                  <c:v>0.9910215482841177</c:v>
                </c:pt>
                <c:pt idx="164">
                  <c:v>1.0035913806863523</c:v>
                </c:pt>
                <c:pt idx="165">
                  <c:v>1.0065841979249797</c:v>
                </c:pt>
                <c:pt idx="166">
                  <c:v>0.9986033519553067</c:v>
                </c:pt>
                <c:pt idx="167">
                  <c:v>0.9986033519553067</c:v>
                </c:pt>
                <c:pt idx="168">
                  <c:v>0.9986033519553067</c:v>
                </c:pt>
                <c:pt idx="169">
                  <c:v>0.99082202713487577</c:v>
                </c:pt>
                <c:pt idx="170">
                  <c:v>0.99780526735833941</c:v>
                </c:pt>
                <c:pt idx="171">
                  <c:v>1.0027932960893848</c:v>
                </c:pt>
                <c:pt idx="172">
                  <c:v>1.0131683958499593</c:v>
                </c:pt>
                <c:pt idx="173">
                  <c:v>1.0077813248204301</c:v>
                </c:pt>
                <c:pt idx="174">
                  <c:v>1.0077813248204301</c:v>
                </c:pt>
                <c:pt idx="175">
                  <c:v>1.0077813248204301</c:v>
                </c:pt>
                <c:pt idx="176">
                  <c:v>1.0145650438946521</c:v>
                </c:pt>
                <c:pt idx="177">
                  <c:v>1.0139664804469266</c:v>
                </c:pt>
                <c:pt idx="178">
                  <c:v>1.0017956903431757</c:v>
                </c:pt>
                <c:pt idx="179">
                  <c:v>0.99800478850758112</c:v>
                </c:pt>
                <c:pt idx="180">
                  <c:v>1.0005985634477248</c:v>
                </c:pt>
                <c:pt idx="181">
                  <c:v>1.0005985634477248</c:v>
                </c:pt>
                <c:pt idx="182">
                  <c:v>1.0005985634477248</c:v>
                </c:pt>
                <c:pt idx="183">
                  <c:v>0.98264166001596109</c:v>
                </c:pt>
                <c:pt idx="184">
                  <c:v>0.98164405426975199</c:v>
                </c:pt>
                <c:pt idx="185">
                  <c:v>0.99640861931364655</c:v>
                </c:pt>
                <c:pt idx="186">
                  <c:v>0.99521149241819573</c:v>
                </c:pt>
                <c:pt idx="187">
                  <c:v>0.99521149241819573</c:v>
                </c:pt>
                <c:pt idx="188">
                  <c:v>0.99521149241819573</c:v>
                </c:pt>
                <c:pt idx="189">
                  <c:v>0.99521149241819573</c:v>
                </c:pt>
                <c:pt idx="190">
                  <c:v>0.99062250598563384</c:v>
                </c:pt>
                <c:pt idx="191">
                  <c:v>1.0007980845969666</c:v>
                </c:pt>
                <c:pt idx="192">
                  <c:v>0.98603351955307206</c:v>
                </c:pt>
                <c:pt idx="193">
                  <c:v>0.98723064644852287</c:v>
                </c:pt>
                <c:pt idx="194">
                  <c:v>0.9978052673583393</c:v>
                </c:pt>
                <c:pt idx="195">
                  <c:v>0.9978052673583393</c:v>
                </c:pt>
                <c:pt idx="196">
                  <c:v>0.9978052673583393</c:v>
                </c:pt>
                <c:pt idx="197">
                  <c:v>1.0069832402234631</c:v>
                </c:pt>
                <c:pt idx="198">
                  <c:v>1.0089784517158813</c:v>
                </c:pt>
                <c:pt idx="199">
                  <c:v>1.0043894652833194</c:v>
                </c:pt>
                <c:pt idx="200">
                  <c:v>1.0071827613727047</c:v>
                </c:pt>
                <c:pt idx="201">
                  <c:v>1.0035913806863519</c:v>
                </c:pt>
                <c:pt idx="202">
                  <c:v>1.0035913806863519</c:v>
                </c:pt>
                <c:pt idx="203">
                  <c:v>1.0035913806863519</c:v>
                </c:pt>
                <c:pt idx="204">
                  <c:v>1.0049880287310446</c:v>
                </c:pt>
                <c:pt idx="205">
                  <c:v>0.99920191540303194</c:v>
                </c:pt>
                <c:pt idx="206">
                  <c:v>1.0013966480446921</c:v>
                </c:pt>
                <c:pt idx="207">
                  <c:v>0.99600957701516302</c:v>
                </c:pt>
                <c:pt idx="208">
                  <c:v>0.98822825219473209</c:v>
                </c:pt>
                <c:pt idx="209">
                  <c:v>0.98822825219473209</c:v>
                </c:pt>
                <c:pt idx="210">
                  <c:v>0.98822825219473209</c:v>
                </c:pt>
                <c:pt idx="211">
                  <c:v>0.98503591380686295</c:v>
                </c:pt>
                <c:pt idx="212">
                  <c:v>0.99900239425379034</c:v>
                </c:pt>
                <c:pt idx="213">
                  <c:v>1.0083798882681558</c:v>
                </c:pt>
                <c:pt idx="214">
                  <c:v>1.0057861133280122</c:v>
                </c:pt>
                <c:pt idx="215">
                  <c:v>1.0057861133280122</c:v>
                </c:pt>
                <c:pt idx="216">
                  <c:v>1.0057861133280122</c:v>
                </c:pt>
                <c:pt idx="217">
                  <c:v>1.0057861133280122</c:v>
                </c:pt>
                <c:pt idx="218">
                  <c:v>1.0039904229848358</c:v>
                </c:pt>
                <c:pt idx="219">
                  <c:v>1.0045889864325612</c:v>
                </c:pt>
                <c:pt idx="220">
                  <c:v>1.0111731843575413</c:v>
                </c:pt>
                <c:pt idx="221">
                  <c:v>1.0033918595371103</c:v>
                </c:pt>
                <c:pt idx="222">
                  <c:v>1.0001995211492412</c:v>
                </c:pt>
                <c:pt idx="223">
                  <c:v>1.0001995211492412</c:v>
                </c:pt>
                <c:pt idx="224">
                  <c:v>1.0001995211492412</c:v>
                </c:pt>
                <c:pt idx="225">
                  <c:v>1.0125698324022341</c:v>
                </c:pt>
                <c:pt idx="226">
                  <c:v>1.0053870710295285</c:v>
                </c:pt>
                <c:pt idx="227">
                  <c:v>1.0045889864325612</c:v>
                </c:pt>
                <c:pt idx="228">
                  <c:v>1.0061851556264958</c:v>
                </c:pt>
                <c:pt idx="229">
                  <c:v>1.0119712689545084</c:v>
                </c:pt>
                <c:pt idx="230">
                  <c:v>1.0119712689545084</c:v>
                </c:pt>
                <c:pt idx="231">
                  <c:v>1.0119712689545084</c:v>
                </c:pt>
                <c:pt idx="232">
                  <c:v>1.015762170790103</c:v>
                </c:pt>
                <c:pt idx="233">
                  <c:v>1.0129688747007177</c:v>
                </c:pt>
                <c:pt idx="234">
                  <c:v>1.0061851556264958</c:v>
                </c:pt>
                <c:pt idx="235">
                  <c:v>0.99022346368715031</c:v>
                </c:pt>
                <c:pt idx="236">
                  <c:v>0.96508379888268092</c:v>
                </c:pt>
                <c:pt idx="237">
                  <c:v>0.96508379888268092</c:v>
                </c:pt>
                <c:pt idx="238">
                  <c:v>0.96508379888268092</c:v>
                </c:pt>
                <c:pt idx="239">
                  <c:v>0.93176376695929719</c:v>
                </c:pt>
                <c:pt idx="240">
                  <c:v>0.91580207501995148</c:v>
                </c:pt>
                <c:pt idx="241">
                  <c:v>0.9431364724660809</c:v>
                </c:pt>
                <c:pt idx="242">
                  <c:v>0.96189146049481189</c:v>
                </c:pt>
                <c:pt idx="243">
                  <c:v>0.96229050279329531</c:v>
                </c:pt>
                <c:pt idx="244">
                  <c:v>0.96229050279329531</c:v>
                </c:pt>
                <c:pt idx="245">
                  <c:v>0.96229050279329531</c:v>
                </c:pt>
                <c:pt idx="246">
                  <c:v>0.95570630486831532</c:v>
                </c:pt>
                <c:pt idx="247">
                  <c:v>0.93076616121308786</c:v>
                </c:pt>
                <c:pt idx="248">
                  <c:v>0.94493216280925707</c:v>
                </c:pt>
                <c:pt idx="249">
                  <c:v>0.9469273743016754</c:v>
                </c:pt>
                <c:pt idx="250">
                  <c:v>0.93156424581005526</c:v>
                </c:pt>
                <c:pt idx="251">
                  <c:v>0.93156424581005526</c:v>
                </c:pt>
                <c:pt idx="252">
                  <c:v>0.93156424581005526</c:v>
                </c:pt>
                <c:pt idx="253">
                  <c:v>0.93156424581005526</c:v>
                </c:pt>
                <c:pt idx="254">
                  <c:v>0.95411013567438097</c:v>
                </c:pt>
                <c:pt idx="255">
                  <c:v>0.9411412609736628</c:v>
                </c:pt>
                <c:pt idx="256">
                  <c:v>0.94173982442138826</c:v>
                </c:pt>
                <c:pt idx="257">
                  <c:v>0.9467278531524338</c:v>
                </c:pt>
                <c:pt idx="258">
                  <c:v>0.9467278531524338</c:v>
                </c:pt>
                <c:pt idx="259">
                  <c:v>0.9467278531524338</c:v>
                </c:pt>
                <c:pt idx="260">
                  <c:v>0.9411412609736628</c:v>
                </c:pt>
                <c:pt idx="261">
                  <c:v>0.95091779728651182</c:v>
                </c:pt>
                <c:pt idx="262">
                  <c:v>0.95989624900239379</c:v>
                </c:pt>
                <c:pt idx="263">
                  <c:v>0.9590981644054265</c:v>
                </c:pt>
                <c:pt idx="264">
                  <c:v>0.94473264166001547</c:v>
                </c:pt>
                <c:pt idx="265">
                  <c:v>0.94473264166001547</c:v>
                </c:pt>
                <c:pt idx="266">
                  <c:v>0.94473264166001547</c:v>
                </c:pt>
                <c:pt idx="267">
                  <c:v>0.94991819632881047</c:v>
                </c:pt>
                <c:pt idx="268">
                  <c:v>0.93914604948124458</c:v>
                </c:pt>
                <c:pt idx="269">
                  <c:v>0.93196328810853901</c:v>
                </c:pt>
                <c:pt idx="270">
                  <c:v>0.93216280925778083</c:v>
                </c:pt>
                <c:pt idx="271">
                  <c:v>0.93296089385474812</c:v>
                </c:pt>
                <c:pt idx="272">
                  <c:v>0.93296089385474812</c:v>
                </c:pt>
                <c:pt idx="273">
                  <c:v>0.93296089385474812</c:v>
                </c:pt>
                <c:pt idx="274">
                  <c:v>0.91280925778132438</c:v>
                </c:pt>
                <c:pt idx="275">
                  <c:v>0.91560255387070977</c:v>
                </c:pt>
                <c:pt idx="276">
                  <c:v>0.92777334397446076</c:v>
                </c:pt>
                <c:pt idx="277">
                  <c:v>0.92777334397446076</c:v>
                </c:pt>
                <c:pt idx="278">
                  <c:v>0.94134078212290451</c:v>
                </c:pt>
                <c:pt idx="279">
                  <c:v>0.94134078212290451</c:v>
                </c:pt>
                <c:pt idx="280">
                  <c:v>0.94134078212290451</c:v>
                </c:pt>
                <c:pt idx="281">
                  <c:v>0.95810255387070975</c:v>
                </c:pt>
                <c:pt idx="282">
                  <c:v>0.95291300877893004</c:v>
                </c:pt>
                <c:pt idx="283">
                  <c:v>0.96209098164405371</c:v>
                </c:pt>
                <c:pt idx="284">
                  <c:v>0.97486033519553017</c:v>
                </c:pt>
                <c:pt idx="285">
                  <c:v>0.97525937749401381</c:v>
                </c:pt>
                <c:pt idx="286">
                  <c:v>0.97525937749401381</c:v>
                </c:pt>
                <c:pt idx="287">
                  <c:v>0.97525937749401381</c:v>
                </c:pt>
                <c:pt idx="288">
                  <c:v>0.97665602553870656</c:v>
                </c:pt>
                <c:pt idx="289">
                  <c:v>0.97007182761372646</c:v>
                </c:pt>
                <c:pt idx="290">
                  <c:v>0.96229050279329542</c:v>
                </c:pt>
                <c:pt idx="291">
                  <c:v>0.97346368715083731</c:v>
                </c:pt>
                <c:pt idx="292">
                  <c:v>0.97705506783718998</c:v>
                </c:pt>
                <c:pt idx="293">
                  <c:v>0.97705506783718998</c:v>
                </c:pt>
                <c:pt idx="294">
                  <c:v>0.97705506783718998</c:v>
                </c:pt>
                <c:pt idx="295">
                  <c:v>0.9753591380686345</c:v>
                </c:pt>
                <c:pt idx="296">
                  <c:v>0.97585794094173905</c:v>
                </c:pt>
                <c:pt idx="297">
                  <c:v>0.9734636871508372</c:v>
                </c:pt>
                <c:pt idx="298">
                  <c:v>0.99381484437350287</c:v>
                </c:pt>
                <c:pt idx="299">
                  <c:v>0.99281723862729376</c:v>
                </c:pt>
                <c:pt idx="300">
                  <c:v>0.99281723862729376</c:v>
                </c:pt>
                <c:pt idx="301">
                  <c:v>0.99281723862729376</c:v>
                </c:pt>
                <c:pt idx="302">
                  <c:v>0.99102154828411748</c:v>
                </c:pt>
                <c:pt idx="303">
                  <c:v>0.9902234636871502</c:v>
                </c:pt>
                <c:pt idx="304">
                  <c:v>0.99521149241819573</c:v>
                </c:pt>
                <c:pt idx="305">
                  <c:v>0.99640861931364666</c:v>
                </c:pt>
                <c:pt idx="306">
                  <c:v>0.9958100558659212</c:v>
                </c:pt>
                <c:pt idx="307">
                  <c:v>0.9958100558659212</c:v>
                </c:pt>
                <c:pt idx="308">
                  <c:v>0.9958100558659212</c:v>
                </c:pt>
                <c:pt idx="309">
                  <c:v>1.0055865921787703</c:v>
                </c:pt>
                <c:pt idx="310">
                  <c:v>1.0067837190742213</c:v>
                </c:pt>
                <c:pt idx="311">
                  <c:v>1.0051875498802867</c:v>
                </c:pt>
                <c:pt idx="312">
                  <c:v>1.005985634477254</c:v>
                </c:pt>
                <c:pt idx="313">
                  <c:v>0.99940143655227398</c:v>
                </c:pt>
                <c:pt idx="314">
                  <c:v>0.99940143655227398</c:v>
                </c:pt>
                <c:pt idx="315">
                  <c:v>0.99940143655227398</c:v>
                </c:pt>
                <c:pt idx="316">
                  <c:v>0.98942537909018302</c:v>
                </c:pt>
                <c:pt idx="317">
                  <c:v>0.99252593774940068</c:v>
                </c:pt>
                <c:pt idx="318">
                  <c:v>0.99082202713487555</c:v>
                </c:pt>
                <c:pt idx="319">
                  <c:v>0.97525937749401381</c:v>
                </c:pt>
                <c:pt idx="320">
                  <c:v>0.96707901037509914</c:v>
                </c:pt>
                <c:pt idx="321">
                  <c:v>0.96707901037509914</c:v>
                </c:pt>
                <c:pt idx="322">
                  <c:v>0.96707901037509914</c:v>
                </c:pt>
                <c:pt idx="323">
                  <c:v>0.98383878691141202</c:v>
                </c:pt>
                <c:pt idx="324">
                  <c:v>0.98184357541899381</c:v>
                </c:pt>
                <c:pt idx="325">
                  <c:v>0.99501197126895391</c:v>
                </c:pt>
                <c:pt idx="326">
                  <c:v>0.99421388667198662</c:v>
                </c:pt>
                <c:pt idx="327">
                  <c:v>0.99640861931364666</c:v>
                </c:pt>
                <c:pt idx="328">
                  <c:v>0.99640861931364666</c:v>
                </c:pt>
                <c:pt idx="329">
                  <c:v>0.99640861931364666</c:v>
                </c:pt>
                <c:pt idx="330">
                  <c:v>1.0003990422984832</c:v>
                </c:pt>
                <c:pt idx="331">
                  <c:v>1.0019952114924178</c:v>
                </c:pt>
                <c:pt idx="332">
                  <c:v>1.0023942537909014</c:v>
                </c:pt>
                <c:pt idx="333">
                  <c:v>1.0023942537909014</c:v>
                </c:pt>
                <c:pt idx="334">
                  <c:v>1.0041899441340778</c:v>
                </c:pt>
                <c:pt idx="335">
                  <c:v>1.0041899441340778</c:v>
                </c:pt>
                <c:pt idx="336">
                  <c:v>1.0041899441340778</c:v>
                </c:pt>
                <c:pt idx="337">
                  <c:v>0.99820430965682327</c:v>
                </c:pt>
                <c:pt idx="338">
                  <c:v>1.0067837190742217</c:v>
                </c:pt>
                <c:pt idx="339">
                  <c:v>0.99660814046288893</c:v>
                </c:pt>
                <c:pt idx="340">
                  <c:v>0.98583399840383057</c:v>
                </c:pt>
                <c:pt idx="341">
                  <c:v>1.0035913806863526</c:v>
                </c:pt>
                <c:pt idx="342">
                  <c:v>1.0035913806863526</c:v>
                </c:pt>
                <c:pt idx="343">
                  <c:v>1.0035913806863526</c:v>
                </c:pt>
                <c:pt idx="344">
                  <c:v>1.0001995211492418</c:v>
                </c:pt>
                <c:pt idx="345">
                  <c:v>0.99181963288108532</c:v>
                </c:pt>
                <c:pt idx="346">
                  <c:v>0.98503591380686339</c:v>
                </c:pt>
                <c:pt idx="347">
                  <c:v>0.98463687150837975</c:v>
                </c:pt>
                <c:pt idx="348">
                  <c:v>0.96887470071827608</c:v>
                </c:pt>
                <c:pt idx="349">
                  <c:v>0.96887470071827608</c:v>
                </c:pt>
                <c:pt idx="350">
                  <c:v>0.96887470071827608</c:v>
                </c:pt>
                <c:pt idx="351">
                  <c:v>0.97705506783719065</c:v>
                </c:pt>
                <c:pt idx="352">
                  <c:v>0.98284118116520336</c:v>
                </c:pt>
                <c:pt idx="353">
                  <c:v>0.99680766161213075</c:v>
                </c:pt>
                <c:pt idx="354">
                  <c:v>0.98224261771747778</c:v>
                </c:pt>
                <c:pt idx="355">
                  <c:v>0.96488427773343954</c:v>
                </c:pt>
                <c:pt idx="356">
                  <c:v>0.96488427773343954</c:v>
                </c:pt>
                <c:pt idx="357">
                  <c:v>0.96488427773343954</c:v>
                </c:pt>
                <c:pt idx="358">
                  <c:v>0.97525937749401415</c:v>
                </c:pt>
                <c:pt idx="359">
                  <c:v>0.97964884277733411</c:v>
                </c:pt>
                <c:pt idx="360">
                  <c:v>0.9928172386272941</c:v>
                </c:pt>
                <c:pt idx="361">
                  <c:v>0.99042298483639235</c:v>
                </c:pt>
                <c:pt idx="362">
                  <c:v>0.99042298483639235</c:v>
                </c:pt>
                <c:pt idx="363">
                  <c:v>0.99042298483639235</c:v>
                </c:pt>
                <c:pt idx="364">
                  <c:v>0.99042298483639235</c:v>
                </c:pt>
                <c:pt idx="365">
                  <c:v>0.99022346368715053</c:v>
                </c:pt>
                <c:pt idx="366">
                  <c:v>0.99940143655227431</c:v>
                </c:pt>
                <c:pt idx="367">
                  <c:v>0.99361532322426149</c:v>
                </c:pt>
                <c:pt idx="368">
                  <c:v>0.984237829209896</c:v>
                </c:pt>
                <c:pt idx="369">
                  <c:v>0.984237829209896</c:v>
                </c:pt>
                <c:pt idx="370">
                  <c:v>0.984237829209896</c:v>
                </c:pt>
                <c:pt idx="371">
                  <c:v>0.984237829209896</c:v>
                </c:pt>
                <c:pt idx="372">
                  <c:v>0.96847565841979233</c:v>
                </c:pt>
                <c:pt idx="373">
                  <c:v>0.97186751795690318</c:v>
                </c:pt>
                <c:pt idx="374">
                  <c:v>0.95949720670391048</c:v>
                </c:pt>
                <c:pt idx="375">
                  <c:v>0.94213886671987213</c:v>
                </c:pt>
                <c:pt idx="376">
                  <c:v>0.93116520351157217</c:v>
                </c:pt>
                <c:pt idx="377">
                  <c:v>0.93116520351157217</c:v>
                </c:pt>
                <c:pt idx="378">
                  <c:v>0.93116520351157217</c:v>
                </c:pt>
                <c:pt idx="379">
                  <c:v>0.9295690343176376</c:v>
                </c:pt>
                <c:pt idx="380">
                  <c:v>0.93854748603351945</c:v>
                </c:pt>
                <c:pt idx="381">
                  <c:v>0.91999201915403028</c:v>
                </c:pt>
                <c:pt idx="382">
                  <c:v>0.93096568236233035</c:v>
                </c:pt>
                <c:pt idx="383">
                  <c:v>0.91999201915403039</c:v>
                </c:pt>
                <c:pt idx="384">
                  <c:v>0.91999201915403039</c:v>
                </c:pt>
                <c:pt idx="385">
                  <c:v>0.91999201915403039</c:v>
                </c:pt>
                <c:pt idx="386">
                  <c:v>0.91999201915403039</c:v>
                </c:pt>
                <c:pt idx="387">
                  <c:v>0.92079010375099768</c:v>
                </c:pt>
                <c:pt idx="388">
                  <c:v>0.91081404628890672</c:v>
                </c:pt>
                <c:pt idx="389">
                  <c:v>0.91560255387071032</c:v>
                </c:pt>
                <c:pt idx="390">
                  <c:v>0.93176376695929775</c:v>
                </c:pt>
                <c:pt idx="391">
                  <c:v>0.93176376695929775</c:v>
                </c:pt>
                <c:pt idx="392">
                  <c:v>0.93176376695929775</c:v>
                </c:pt>
                <c:pt idx="393">
                  <c:v>0.92118914604948132</c:v>
                </c:pt>
                <c:pt idx="394">
                  <c:v>0.93735035913806852</c:v>
                </c:pt>
                <c:pt idx="395">
                  <c:v>0.93355945730247403</c:v>
                </c:pt>
                <c:pt idx="396">
                  <c:v>0.93814844373503603</c:v>
                </c:pt>
                <c:pt idx="397">
                  <c:v>0.96249002394253802</c:v>
                </c:pt>
                <c:pt idx="398">
                  <c:v>0.96249002394253802</c:v>
                </c:pt>
                <c:pt idx="399">
                  <c:v>0.96249002394253802</c:v>
                </c:pt>
                <c:pt idx="400">
                  <c:v>0.96368715083798873</c:v>
                </c:pt>
                <c:pt idx="401">
                  <c:v>0.94972067039106145</c:v>
                </c:pt>
                <c:pt idx="402">
                  <c:v>0.95810055865921784</c:v>
                </c:pt>
                <c:pt idx="403">
                  <c:v>0.9634876296887469</c:v>
                </c:pt>
                <c:pt idx="404">
                  <c:v>0.9521149241819632</c:v>
                </c:pt>
                <c:pt idx="405">
                  <c:v>0.9521149241819632</c:v>
                </c:pt>
                <c:pt idx="406">
                  <c:v>0.9521149241819632</c:v>
                </c:pt>
                <c:pt idx="407">
                  <c:v>0.94712689545091766</c:v>
                </c:pt>
                <c:pt idx="408">
                  <c:v>0.94692737430167584</c:v>
                </c:pt>
                <c:pt idx="409">
                  <c:v>0.94453312051077398</c:v>
                </c:pt>
                <c:pt idx="410">
                  <c:v>0.93296089385474834</c:v>
                </c:pt>
                <c:pt idx="411">
                  <c:v>0.95131683958499569</c:v>
                </c:pt>
                <c:pt idx="412">
                  <c:v>0.95131683958499569</c:v>
                </c:pt>
                <c:pt idx="413">
                  <c:v>0.95131683958499569</c:v>
                </c:pt>
                <c:pt idx="414">
                  <c:v>0.95131683958499569</c:v>
                </c:pt>
                <c:pt idx="415">
                  <c:v>0.96588188347964843</c:v>
                </c:pt>
                <c:pt idx="416">
                  <c:v>0.9766560255387069</c:v>
                </c:pt>
                <c:pt idx="417">
                  <c:v>0.97426177174780493</c:v>
                </c:pt>
                <c:pt idx="418">
                  <c:v>0.97366320830007946</c:v>
                </c:pt>
                <c:pt idx="419">
                  <c:v>0.97366320830007946</c:v>
                </c:pt>
                <c:pt idx="420">
                  <c:v>0.97366320830007946</c:v>
                </c:pt>
                <c:pt idx="421">
                  <c:v>0.98443735035913782</c:v>
                </c:pt>
                <c:pt idx="422">
                  <c:v>0.97605746209098143</c:v>
                </c:pt>
                <c:pt idx="423">
                  <c:v>0.98084596967278492</c:v>
                </c:pt>
                <c:pt idx="424">
                  <c:v>0.99301675977653603</c:v>
                </c:pt>
                <c:pt idx="425">
                  <c:v>0.98982442138866678</c:v>
                </c:pt>
                <c:pt idx="426">
                  <c:v>0.98982442138866678</c:v>
                </c:pt>
                <c:pt idx="427">
                  <c:v>0.98982442138866678</c:v>
                </c:pt>
                <c:pt idx="428">
                  <c:v>0.98064644852354299</c:v>
                </c:pt>
                <c:pt idx="429">
                  <c:v>0.99980047885075773</c:v>
                </c:pt>
                <c:pt idx="430">
                  <c:v>1.0021947326416596</c:v>
                </c:pt>
                <c:pt idx="431">
                  <c:v>1.0059856344772542</c:v>
                </c:pt>
                <c:pt idx="432">
                  <c:v>1.0107741420590577</c:v>
                </c:pt>
                <c:pt idx="433">
                  <c:v>1.0107741420590577</c:v>
                </c:pt>
                <c:pt idx="434">
                  <c:v>1.0107741420590577</c:v>
                </c:pt>
                <c:pt idx="435">
                  <c:v>1.015163607342378</c:v>
                </c:pt>
                <c:pt idx="436">
                  <c:v>1.0085794094173979</c:v>
                </c:pt>
                <c:pt idx="437">
                  <c:v>1.0099760574620906</c:v>
                </c:pt>
                <c:pt idx="438">
                  <c:v>1.0093774940143654</c:v>
                </c:pt>
                <c:pt idx="439">
                  <c:v>1.0235434956105345</c:v>
                </c:pt>
                <c:pt idx="440">
                  <c:v>1.0235434956105345</c:v>
                </c:pt>
                <c:pt idx="441">
                  <c:v>1.0235434956105345</c:v>
                </c:pt>
                <c:pt idx="442">
                  <c:v>1.0215482841181163</c:v>
                </c:pt>
                <c:pt idx="443">
                  <c:v>1.0179569034317635</c:v>
                </c:pt>
                <c:pt idx="444">
                  <c:v>1.0261372705506779</c:v>
                </c:pt>
                <c:pt idx="445">
                  <c:v>1.03950518754988</c:v>
                </c:pt>
                <c:pt idx="446">
                  <c:v>1.0424980047885073</c:v>
                </c:pt>
                <c:pt idx="447">
                  <c:v>1.0424980047885073</c:v>
                </c:pt>
                <c:pt idx="448">
                  <c:v>1.0424980047885073</c:v>
                </c:pt>
                <c:pt idx="449">
                  <c:v>1.0387071029529129</c:v>
                </c:pt>
                <c:pt idx="450">
                  <c:v>1.0403032721468473</c:v>
                </c:pt>
                <c:pt idx="451">
                  <c:v>1.0307262569832398</c:v>
                </c:pt>
                <c:pt idx="452">
                  <c:v>1.0303272146847562</c:v>
                </c:pt>
                <c:pt idx="453">
                  <c:v>1.0303272146847562</c:v>
                </c:pt>
                <c:pt idx="454">
                  <c:v>1.0303272146847562</c:v>
                </c:pt>
                <c:pt idx="455">
                  <c:v>1.0303272146847562</c:v>
                </c:pt>
                <c:pt idx="456">
                  <c:v>1.0337190742218672</c:v>
                </c:pt>
                <c:pt idx="457">
                  <c:v>1.0444932162809255</c:v>
                </c:pt>
                <c:pt idx="458">
                  <c:v>1.0478850758180365</c:v>
                </c:pt>
                <c:pt idx="459">
                  <c:v>1.0438946528332</c:v>
                </c:pt>
                <c:pt idx="460">
                  <c:v>1.0518754988028729</c:v>
                </c:pt>
                <c:pt idx="461">
                  <c:v>1.0518754988028729</c:v>
                </c:pt>
                <c:pt idx="462">
                  <c:v>1.0518754988028729</c:v>
                </c:pt>
                <c:pt idx="463">
                  <c:v>1.0460893854748601</c:v>
                </c:pt>
                <c:pt idx="464">
                  <c:v>1.0379090183559454</c:v>
                </c:pt>
                <c:pt idx="465">
                  <c:v>1.0474860335195528</c:v>
                </c:pt>
                <c:pt idx="466">
                  <c:v>1.0385075818036709</c:v>
                </c:pt>
                <c:pt idx="467">
                  <c:v>1.0432960893854746</c:v>
                </c:pt>
                <c:pt idx="468">
                  <c:v>1.0432960893854746</c:v>
                </c:pt>
                <c:pt idx="469">
                  <c:v>1.0432960893854746</c:v>
                </c:pt>
                <c:pt idx="470">
                  <c:v>1.0399042298483636</c:v>
                </c:pt>
                <c:pt idx="471">
                  <c:v>1.0502793296089383</c:v>
                </c:pt>
                <c:pt idx="472">
                  <c:v>1.0564644852354348</c:v>
                </c:pt>
                <c:pt idx="473">
                  <c:v>1.0554668794892257</c:v>
                </c:pt>
                <c:pt idx="474">
                  <c:v>1.0578611332801275</c:v>
                </c:pt>
                <c:pt idx="475">
                  <c:v>1.0578611332801275</c:v>
                </c:pt>
                <c:pt idx="476">
                  <c:v>1.0578611332801275</c:v>
                </c:pt>
                <c:pt idx="477">
                  <c:v>1.0622505985634476</c:v>
                </c:pt>
                <c:pt idx="478">
                  <c:v>1.067438148443735</c:v>
                </c:pt>
                <c:pt idx="479">
                  <c:v>1.0632482043096567</c:v>
                </c:pt>
                <c:pt idx="480">
                  <c:v>1.0518754988028729</c:v>
                </c:pt>
                <c:pt idx="481">
                  <c:v>1.0568635275339184</c:v>
                </c:pt>
                <c:pt idx="482">
                  <c:v>1.0568635275339184</c:v>
                </c:pt>
                <c:pt idx="483">
                  <c:v>1.0568635275339184</c:v>
                </c:pt>
                <c:pt idx="484">
                  <c:v>1.0564644852354348</c:v>
                </c:pt>
                <c:pt idx="485">
                  <c:v>1.060454908220271</c:v>
                </c:pt>
                <c:pt idx="486">
                  <c:v>1.0672386272944929</c:v>
                </c:pt>
                <c:pt idx="487">
                  <c:v>1.05706304868316</c:v>
                </c:pt>
                <c:pt idx="488">
                  <c:v>1.0522745411013565</c:v>
                </c:pt>
                <c:pt idx="489">
                  <c:v>1.0522745411013565</c:v>
                </c:pt>
                <c:pt idx="490">
                  <c:v>1.0522745411013565</c:v>
                </c:pt>
                <c:pt idx="491">
                  <c:v>1.0610534716679965</c:v>
                </c:pt>
                <c:pt idx="492">
                  <c:v>1.0548683160415</c:v>
                </c:pt>
                <c:pt idx="493">
                  <c:v>1.0514764565043893</c:v>
                </c:pt>
                <c:pt idx="494">
                  <c:v>1.0510774142059056</c:v>
                </c:pt>
                <c:pt idx="495">
                  <c:v>1.0562649640861927</c:v>
                </c:pt>
                <c:pt idx="496">
                  <c:v>1.0562649640861927</c:v>
                </c:pt>
                <c:pt idx="497">
                  <c:v>1.0562649640861927</c:v>
                </c:pt>
                <c:pt idx="498">
                  <c:v>1.0586592178770946</c:v>
                </c:pt>
                <c:pt idx="499">
                  <c:v>1.0688347964884273</c:v>
                </c:pt>
                <c:pt idx="500">
                  <c:v>1.058260175578611</c:v>
                </c:pt>
                <c:pt idx="501">
                  <c:v>1.0632482043096565</c:v>
                </c:pt>
                <c:pt idx="502">
                  <c:v>1.0510774142059056</c:v>
                </c:pt>
                <c:pt idx="503">
                  <c:v>1.0510774142059056</c:v>
                </c:pt>
                <c:pt idx="504">
                  <c:v>1.0510774142059056</c:v>
                </c:pt>
                <c:pt idx="505">
                  <c:v>1.0614525139664803</c:v>
                </c:pt>
                <c:pt idx="506">
                  <c:v>1.0476855546687946</c:v>
                </c:pt>
                <c:pt idx="507">
                  <c:v>1.0399042298483636</c:v>
                </c:pt>
                <c:pt idx="508">
                  <c:v>1.0393056664006382</c:v>
                </c:pt>
                <c:pt idx="509">
                  <c:v>1.0426975259377489</c:v>
                </c:pt>
                <c:pt idx="510">
                  <c:v>1.0426975259377489</c:v>
                </c:pt>
                <c:pt idx="511">
                  <c:v>1.0426975259377489</c:v>
                </c:pt>
                <c:pt idx="512">
                  <c:v>1.0426975259377489</c:v>
                </c:pt>
                <c:pt idx="513">
                  <c:v>1.0548683160415</c:v>
                </c:pt>
                <c:pt idx="514">
                  <c:v>1.0592577813248201</c:v>
                </c:pt>
                <c:pt idx="515">
                  <c:v>1.0594573024740619</c:v>
                </c:pt>
                <c:pt idx="516">
                  <c:v>1.0630486831604147</c:v>
                </c:pt>
                <c:pt idx="517">
                  <c:v>1.0630486831604147</c:v>
                </c:pt>
                <c:pt idx="518">
                  <c:v>1.0630486831604147</c:v>
                </c:pt>
                <c:pt idx="519">
                  <c:v>1.0630486831604147</c:v>
                </c:pt>
                <c:pt idx="520">
                  <c:v>1.0602553870710292</c:v>
                </c:pt>
                <c:pt idx="521">
                  <c:v>1.0628491620111729</c:v>
                </c:pt>
                <c:pt idx="522">
                  <c:v>1.0670391061452509</c:v>
                </c:pt>
                <c:pt idx="523">
                  <c:v>1.0668395849960091</c:v>
                </c:pt>
                <c:pt idx="524">
                  <c:v>1.0668395849960091</c:v>
                </c:pt>
                <c:pt idx="525">
                  <c:v>1.0668395849960091</c:v>
                </c:pt>
                <c:pt idx="526">
                  <c:v>1.0708300079808457</c:v>
                </c:pt>
                <c:pt idx="527">
                  <c:v>1.0722266560255385</c:v>
                </c:pt>
                <c:pt idx="528">
                  <c:v>1.0774142059058258</c:v>
                </c:pt>
                <c:pt idx="529">
                  <c:v>1.077214684756584</c:v>
                </c:pt>
                <c:pt idx="530">
                  <c:v>1.0710295291300875</c:v>
                </c:pt>
                <c:pt idx="531">
                  <c:v>1.0710295291300875</c:v>
                </c:pt>
                <c:pt idx="532">
                  <c:v>1.0710295291300875</c:v>
                </c:pt>
                <c:pt idx="533">
                  <c:v>1.0640462889066238</c:v>
                </c:pt>
                <c:pt idx="534">
                  <c:v>1.0648443735035911</c:v>
                </c:pt>
                <c:pt idx="535">
                  <c:v>1.0632482043096565</c:v>
                </c:pt>
                <c:pt idx="536">
                  <c:v>1.069433359936153</c:v>
                </c:pt>
                <c:pt idx="537">
                  <c:v>1.0670391061452511</c:v>
                </c:pt>
                <c:pt idx="538">
                  <c:v>1.0670391061452511</c:v>
                </c:pt>
                <c:pt idx="539">
                  <c:v>1.0670391061452511</c:v>
                </c:pt>
                <c:pt idx="540">
                  <c:v>1.0746209098164401</c:v>
                </c:pt>
                <c:pt idx="541">
                  <c:v>1.0748204309656819</c:v>
                </c:pt>
                <c:pt idx="542">
                  <c:v>1.0688347964884275</c:v>
                </c:pt>
                <c:pt idx="543">
                  <c:v>1.0816041500399041</c:v>
                </c:pt>
                <c:pt idx="544">
                  <c:v>1.0474860335195528</c:v>
                </c:pt>
                <c:pt idx="545">
                  <c:v>1.0474860335195528</c:v>
                </c:pt>
                <c:pt idx="546">
                  <c:v>1.0474860335195528</c:v>
                </c:pt>
                <c:pt idx="547">
                  <c:v>1.0325219473264164</c:v>
                </c:pt>
                <c:pt idx="548">
                  <c:v>1.0478850758180367</c:v>
                </c:pt>
                <c:pt idx="549">
                  <c:v>1.0652434158020752</c:v>
                </c:pt>
                <c:pt idx="550">
                  <c:v>1.0855945730247407</c:v>
                </c:pt>
                <c:pt idx="551">
                  <c:v>1.0857940941739825</c:v>
                </c:pt>
                <c:pt idx="552">
                  <c:v>1.0857940941739825</c:v>
                </c:pt>
                <c:pt idx="553">
                  <c:v>1.0857940941739825</c:v>
                </c:pt>
                <c:pt idx="554">
                  <c:v>1.0857940941739825</c:v>
                </c:pt>
                <c:pt idx="555">
                  <c:v>1.0822027134876298</c:v>
                </c:pt>
                <c:pt idx="556">
                  <c:v>1.088587390263368</c:v>
                </c:pt>
                <c:pt idx="557">
                  <c:v>1.0877893056664008</c:v>
                </c:pt>
                <c:pt idx="558">
                  <c:v>1.1043495610534719</c:v>
                </c:pt>
                <c:pt idx="559">
                  <c:v>1.1043495610534719</c:v>
                </c:pt>
                <c:pt idx="560">
                  <c:v>1.1043495610534719</c:v>
                </c:pt>
                <c:pt idx="561">
                  <c:v>1.1067438148443736</c:v>
                </c:pt>
                <c:pt idx="562">
                  <c:v>1.11292897047087</c:v>
                </c:pt>
                <c:pt idx="563">
                  <c:v>1.1143256185155628</c:v>
                </c:pt>
                <c:pt idx="564">
                  <c:v>1.1165203511572226</c:v>
                </c:pt>
                <c:pt idx="565">
                  <c:v>1.1163208300079808</c:v>
                </c:pt>
                <c:pt idx="566">
                  <c:v>1.1163208300079808</c:v>
                </c:pt>
                <c:pt idx="567">
                  <c:v>1.1163208300079808</c:v>
                </c:pt>
                <c:pt idx="568">
                  <c:v>1.1161213088587387</c:v>
                </c:pt>
                <c:pt idx="569">
                  <c:v>1.1145251396648042</c:v>
                </c:pt>
                <c:pt idx="570">
                  <c:v>1.1168196328810851</c:v>
                </c:pt>
                <c:pt idx="571">
                  <c:v>1.1107342378292095</c:v>
                </c:pt>
                <c:pt idx="572">
                  <c:v>1.1159217877094969</c:v>
                </c:pt>
                <c:pt idx="573">
                  <c:v>1.1159217877094969</c:v>
                </c:pt>
                <c:pt idx="574">
                  <c:v>1.1159217877094969</c:v>
                </c:pt>
                <c:pt idx="575">
                  <c:v>1.1145251396648042</c:v>
                </c:pt>
                <c:pt idx="576">
                  <c:v>1.1143256185155623</c:v>
                </c:pt>
                <c:pt idx="577">
                  <c:v>1.1069433359936149</c:v>
                </c:pt>
                <c:pt idx="578">
                  <c:v>1.1099361532322425</c:v>
                </c:pt>
                <c:pt idx="579">
                  <c:v>1.1103351955307261</c:v>
                </c:pt>
                <c:pt idx="580">
                  <c:v>1.1103351955307261</c:v>
                </c:pt>
                <c:pt idx="581">
                  <c:v>1.1103351955307261</c:v>
                </c:pt>
                <c:pt idx="582">
                  <c:v>1.1069433359936152</c:v>
                </c:pt>
                <c:pt idx="583">
                  <c:v>1.1017557861133278</c:v>
                </c:pt>
                <c:pt idx="584">
                  <c:v>1.1013567438148444</c:v>
                </c:pt>
                <c:pt idx="585">
                  <c:v>1.1027533918595371</c:v>
                </c:pt>
                <c:pt idx="586">
                  <c:v>1.1087390263367918</c:v>
                </c:pt>
                <c:pt idx="587">
                  <c:v>1.1087390263367918</c:v>
                </c:pt>
                <c:pt idx="588">
                  <c:v>1.1087390263367918</c:v>
                </c:pt>
                <c:pt idx="589">
                  <c:v>1.1087390263367918</c:v>
                </c:pt>
                <c:pt idx="590">
                  <c:v>1.1087390263367918</c:v>
                </c:pt>
                <c:pt idx="591">
                  <c:v>1.1095371109337591</c:v>
                </c:pt>
                <c:pt idx="592">
                  <c:v>1.1147246608140464</c:v>
                </c:pt>
                <c:pt idx="593">
                  <c:v>1.114126097366321</c:v>
                </c:pt>
                <c:pt idx="594">
                  <c:v>1.114126097366321</c:v>
                </c:pt>
                <c:pt idx="595">
                  <c:v>1.114126097366321</c:v>
                </c:pt>
                <c:pt idx="596">
                  <c:v>1.1147246608140462</c:v>
                </c:pt>
                <c:pt idx="597">
                  <c:v>1.1099361532322427</c:v>
                </c:pt>
                <c:pt idx="598">
                  <c:v>1.1101356743814845</c:v>
                </c:pt>
                <c:pt idx="599">
                  <c:v>1.1121308858739027</c:v>
                </c:pt>
                <c:pt idx="600">
                  <c:v>1.1111332801276936</c:v>
                </c:pt>
                <c:pt idx="601">
                  <c:v>1.1111332801276936</c:v>
                </c:pt>
                <c:pt idx="602">
                  <c:v>1.1111332801276936</c:v>
                </c:pt>
                <c:pt idx="603">
                  <c:v>1.1115323224261773</c:v>
                </c:pt>
                <c:pt idx="604">
                  <c:v>1.1131284916201116</c:v>
                </c:pt>
                <c:pt idx="605">
                  <c:v>1.1077414205905827</c:v>
                </c:pt>
                <c:pt idx="606">
                  <c:v>1.1067438148443733</c:v>
                </c:pt>
                <c:pt idx="607">
                  <c:v>1.1029529130087787</c:v>
                </c:pt>
                <c:pt idx="608">
                  <c:v>1.1029529130087787</c:v>
                </c:pt>
                <c:pt idx="609">
                  <c:v>1.1029529130087787</c:v>
                </c:pt>
                <c:pt idx="610">
                  <c:v>1.1115323224261768</c:v>
                </c:pt>
                <c:pt idx="611">
                  <c:v>1.1083399840383077</c:v>
                </c:pt>
                <c:pt idx="612">
                  <c:v>1.1043495610534715</c:v>
                </c:pt>
                <c:pt idx="613">
                  <c:v>1.1043495610534715</c:v>
                </c:pt>
                <c:pt idx="614">
                  <c:v>1.1095371109337588</c:v>
                </c:pt>
                <c:pt idx="615">
                  <c:v>1.1095371109337588</c:v>
                </c:pt>
                <c:pt idx="616">
                  <c:v>1.1095371109337588</c:v>
                </c:pt>
                <c:pt idx="617">
                  <c:v>1.1095371109337588</c:v>
                </c:pt>
                <c:pt idx="618">
                  <c:v>1.1107342378292098</c:v>
                </c:pt>
                <c:pt idx="619">
                  <c:v>1.107142857142857</c:v>
                </c:pt>
                <c:pt idx="620">
                  <c:v>1.101556264964086</c:v>
                </c:pt>
                <c:pt idx="621">
                  <c:v>1.0702314445331202</c:v>
                </c:pt>
                <c:pt idx="622">
                  <c:v>1.0702314445331202</c:v>
                </c:pt>
                <c:pt idx="623">
                  <c:v>1.0702314445331202</c:v>
                </c:pt>
                <c:pt idx="624">
                  <c:v>1.0855945730247403</c:v>
                </c:pt>
                <c:pt idx="625">
                  <c:v>1.0676376695929766</c:v>
                </c:pt>
                <c:pt idx="626">
                  <c:v>1.0654429369513165</c:v>
                </c:pt>
                <c:pt idx="627">
                  <c:v>1.073822825219473</c:v>
                </c:pt>
                <c:pt idx="628">
                  <c:v>1.068236233040702</c:v>
                </c:pt>
                <c:pt idx="629">
                  <c:v>1.068236233040702</c:v>
                </c:pt>
                <c:pt idx="630">
                  <c:v>1.068236233040702</c:v>
                </c:pt>
                <c:pt idx="631">
                  <c:v>1.071628092577813</c:v>
                </c:pt>
                <c:pt idx="632">
                  <c:v>1.0730247406225057</c:v>
                </c:pt>
                <c:pt idx="633">
                  <c:v>1.0796089385474856</c:v>
                </c:pt>
                <c:pt idx="634">
                  <c:v>1.0877893056664003</c:v>
                </c:pt>
                <c:pt idx="635">
                  <c:v>1.0806065442936947</c:v>
                </c:pt>
                <c:pt idx="636">
                  <c:v>1.0806065442936947</c:v>
                </c:pt>
                <c:pt idx="637">
                  <c:v>1.0806065442936947</c:v>
                </c:pt>
                <c:pt idx="638">
                  <c:v>1.0724261771747803</c:v>
                </c:pt>
                <c:pt idx="639">
                  <c:v>1.0798084596967277</c:v>
                </c:pt>
                <c:pt idx="640">
                  <c:v>1.0843974461292896</c:v>
                </c:pt>
                <c:pt idx="641">
                  <c:v>1.0734237829209894</c:v>
                </c:pt>
                <c:pt idx="642">
                  <c:v>1.0839984038308059</c:v>
                </c:pt>
                <c:pt idx="643">
                  <c:v>1.0839984038308059</c:v>
                </c:pt>
                <c:pt idx="644">
                  <c:v>1.0839984038308059</c:v>
                </c:pt>
                <c:pt idx="645">
                  <c:v>1.0802075019952115</c:v>
                </c:pt>
                <c:pt idx="646">
                  <c:v>1.0694333599361534</c:v>
                </c:pt>
                <c:pt idx="647">
                  <c:v>1.071029529130088</c:v>
                </c:pt>
                <c:pt idx="648">
                  <c:v>1.073224261771748</c:v>
                </c:pt>
                <c:pt idx="649">
                  <c:v>1.0648443735035915</c:v>
                </c:pt>
                <c:pt idx="650">
                  <c:v>1.0648443735035915</c:v>
                </c:pt>
                <c:pt idx="651">
                  <c:v>1.0648443735035915</c:v>
                </c:pt>
                <c:pt idx="652">
                  <c:v>1.0662410215482843</c:v>
                </c:pt>
                <c:pt idx="653">
                  <c:v>1.0510774142059061</c:v>
                </c:pt>
                <c:pt idx="654">
                  <c:v>1.054469273743017</c:v>
                </c:pt>
                <c:pt idx="655">
                  <c:v>1.0518754988028733</c:v>
                </c:pt>
                <c:pt idx="656">
                  <c:v>1.0518754988028733</c:v>
                </c:pt>
                <c:pt idx="657">
                  <c:v>1.0518754988028733</c:v>
                </c:pt>
                <c:pt idx="658">
                  <c:v>1.0518754988028733</c:v>
                </c:pt>
                <c:pt idx="659">
                  <c:v>1.0478850758180371</c:v>
                </c:pt>
                <c:pt idx="660">
                  <c:v>1.0502793296089388</c:v>
                </c:pt>
                <c:pt idx="661">
                  <c:v>1.0482841181165206</c:v>
                </c:pt>
                <c:pt idx="662">
                  <c:v>1.0452913008778932</c:v>
                </c:pt>
                <c:pt idx="663">
                  <c:v>1.043296089385475</c:v>
                </c:pt>
                <c:pt idx="664">
                  <c:v>1.043296089385475</c:v>
                </c:pt>
                <c:pt idx="665">
                  <c:v>1.043296089385475</c:v>
                </c:pt>
                <c:pt idx="666">
                  <c:v>1.0462889066241023</c:v>
                </c:pt>
                <c:pt idx="667">
                  <c:v>1.0381085395051879</c:v>
                </c:pt>
                <c:pt idx="668">
                  <c:v>1.0387071029529134</c:v>
                </c:pt>
                <c:pt idx="669">
                  <c:v>1.0317238627294496</c:v>
                </c:pt>
                <c:pt idx="670">
                  <c:v>1.0321229050279332</c:v>
                </c:pt>
                <c:pt idx="671">
                  <c:v>1.0321229050279332</c:v>
                </c:pt>
                <c:pt idx="672">
                  <c:v>1.0321229050279332</c:v>
                </c:pt>
                <c:pt idx="673">
                  <c:v>1.0341181165203515</c:v>
                </c:pt>
                <c:pt idx="674">
                  <c:v>1.0273343974461295</c:v>
                </c:pt>
                <c:pt idx="675">
                  <c:v>1.0255387071029531</c:v>
                </c:pt>
                <c:pt idx="676">
                  <c:v>1.0239425379090186</c:v>
                </c:pt>
                <c:pt idx="677">
                  <c:v>1.0239425379090186</c:v>
                </c:pt>
                <c:pt idx="678">
                  <c:v>1.0239425379090186</c:v>
                </c:pt>
                <c:pt idx="679">
                  <c:v>1.0239425379090186</c:v>
                </c:pt>
                <c:pt idx="680">
                  <c:v>1.0436951316839587</c:v>
                </c:pt>
                <c:pt idx="681">
                  <c:v>1.0496807661612133</c:v>
                </c:pt>
                <c:pt idx="682">
                  <c:v>1.0618515562649644</c:v>
                </c:pt>
                <c:pt idx="683">
                  <c:v>1.0670391061452518</c:v>
                </c:pt>
                <c:pt idx="684">
                  <c:v>1.0606544293695135</c:v>
                </c:pt>
                <c:pt idx="685">
                  <c:v>1.0606544293695135</c:v>
                </c:pt>
                <c:pt idx="686">
                  <c:v>1.0606544293695135</c:v>
                </c:pt>
                <c:pt idx="687">
                  <c:v>1.0616520351157228</c:v>
                </c:pt>
                <c:pt idx="688">
                  <c:v>1.0682362330407029</c:v>
                </c:pt>
                <c:pt idx="689">
                  <c:v>1.0660415003990429</c:v>
                </c:pt>
                <c:pt idx="690">
                  <c:v>1.0678371907422195</c:v>
                </c:pt>
                <c:pt idx="691">
                  <c:v>1.0640462889066249</c:v>
                </c:pt>
                <c:pt idx="692">
                  <c:v>1.0640462889066249</c:v>
                </c:pt>
                <c:pt idx="693">
                  <c:v>1.0640462889066249</c:v>
                </c:pt>
                <c:pt idx="694">
                  <c:v>1.0700319233838798</c:v>
                </c:pt>
                <c:pt idx="695">
                  <c:v>1.0720271348762977</c:v>
                </c:pt>
                <c:pt idx="696">
                  <c:v>1.0748204309656832</c:v>
                </c:pt>
                <c:pt idx="697">
                  <c:v>1.0748204309656832</c:v>
                </c:pt>
                <c:pt idx="698">
                  <c:v>1.0802075019952124</c:v>
                </c:pt>
                <c:pt idx="699">
                  <c:v>1.0802075019952124</c:v>
                </c:pt>
                <c:pt idx="700">
                  <c:v>1.0802075019952124</c:v>
                </c:pt>
                <c:pt idx="701">
                  <c:v>1.0752194732641669</c:v>
                </c:pt>
                <c:pt idx="702">
                  <c:v>1.0768156424581015</c:v>
                </c:pt>
                <c:pt idx="703">
                  <c:v>1.0698324022346377</c:v>
                </c:pt>
                <c:pt idx="704">
                  <c:v>1.0690343176376704</c:v>
                </c:pt>
                <c:pt idx="705">
                  <c:v>1.0700319233838795</c:v>
                </c:pt>
                <c:pt idx="706">
                  <c:v>1.0700319233838795</c:v>
                </c:pt>
                <c:pt idx="707">
                  <c:v>1.0700319233838795</c:v>
                </c:pt>
                <c:pt idx="708">
                  <c:v>1.0756185155626505</c:v>
                </c:pt>
                <c:pt idx="709">
                  <c:v>1.0770151636073433</c:v>
                </c:pt>
                <c:pt idx="710">
                  <c:v>1.0909816440542708</c:v>
                </c:pt>
                <c:pt idx="711">
                  <c:v>1.0921787709497217</c:v>
                </c:pt>
                <c:pt idx="712">
                  <c:v>1.0967677573822836</c:v>
                </c:pt>
                <c:pt idx="713">
                  <c:v>1.0967677573822836</c:v>
                </c:pt>
                <c:pt idx="714">
                  <c:v>1.0967677573822836</c:v>
                </c:pt>
                <c:pt idx="715">
                  <c:v>1.0991620111731855</c:v>
                </c:pt>
                <c:pt idx="716">
                  <c:v>1.1021548284118128</c:v>
                </c:pt>
                <c:pt idx="717">
                  <c:v>1.0877893056664019</c:v>
                </c:pt>
                <c:pt idx="718">
                  <c:v>1.0905826017557871</c:v>
                </c:pt>
                <c:pt idx="719">
                  <c:v>1.0903830806065453</c:v>
                </c:pt>
                <c:pt idx="720">
                  <c:v>1.0903830806065453</c:v>
                </c:pt>
                <c:pt idx="721">
                  <c:v>1.0903830806065453</c:v>
                </c:pt>
                <c:pt idx="722">
                  <c:v>1.0937749401436563</c:v>
                </c:pt>
                <c:pt idx="723">
                  <c:v>1.0969672785315252</c:v>
                </c:pt>
                <c:pt idx="724">
                  <c:v>1.0843974461292907</c:v>
                </c:pt>
                <c:pt idx="725">
                  <c:v>1.0810055865921797</c:v>
                </c:pt>
                <c:pt idx="726">
                  <c:v>1.0812051077414215</c:v>
                </c:pt>
                <c:pt idx="727">
                  <c:v>1.0812051077414215</c:v>
                </c:pt>
                <c:pt idx="728">
                  <c:v>1.0812051077414215</c:v>
                </c:pt>
                <c:pt idx="729">
                  <c:v>1.0812051077414215</c:v>
                </c:pt>
                <c:pt idx="730">
                  <c:v>1.0849960095770161</c:v>
                </c:pt>
                <c:pt idx="731">
                  <c:v>1.0750199521149251</c:v>
                </c:pt>
                <c:pt idx="732">
                  <c:v>1.0776137270550685</c:v>
                </c:pt>
                <c:pt idx="733">
                  <c:v>1.0756185155626503</c:v>
                </c:pt>
                <c:pt idx="734">
                  <c:v>1.0756185155626503</c:v>
                </c:pt>
                <c:pt idx="735">
                  <c:v>1.0756185155626503</c:v>
                </c:pt>
                <c:pt idx="736">
                  <c:v>1.0756185155626503</c:v>
                </c:pt>
                <c:pt idx="737">
                  <c:v>1.0790103750997613</c:v>
                </c:pt>
                <c:pt idx="738">
                  <c:v>1.0863926576217087</c:v>
                </c:pt>
                <c:pt idx="739">
                  <c:v>1.0832003192338395</c:v>
                </c:pt>
                <c:pt idx="740">
                  <c:v>1.0841979249800486</c:v>
                </c:pt>
                <c:pt idx="741">
                  <c:v>1.0841979249800486</c:v>
                </c:pt>
                <c:pt idx="742">
                  <c:v>1.0841979249800486</c:v>
                </c:pt>
                <c:pt idx="743">
                  <c:v>1.0772146847565849</c:v>
                </c:pt>
                <c:pt idx="744">
                  <c:v>1.0762170790103758</c:v>
                </c:pt>
                <c:pt idx="745">
                  <c:v>1.0796089385474867</c:v>
                </c:pt>
                <c:pt idx="746">
                  <c:v>1.0770151636073431</c:v>
                </c:pt>
                <c:pt idx="747">
                  <c:v>1.0772146847565849</c:v>
                </c:pt>
                <c:pt idx="748">
                  <c:v>1.0772146847565849</c:v>
                </c:pt>
                <c:pt idx="749">
                  <c:v>1.0772146847565849</c:v>
                </c:pt>
                <c:pt idx="750">
                  <c:v>1.0772146847565849</c:v>
                </c:pt>
                <c:pt idx="751">
                  <c:v>1.0808060654429377</c:v>
                </c:pt>
                <c:pt idx="752">
                  <c:v>1.083798882681565</c:v>
                </c:pt>
                <c:pt idx="753">
                  <c:v>1.0788108539505195</c:v>
                </c:pt>
                <c:pt idx="754">
                  <c:v>1.0826017557861138</c:v>
                </c:pt>
                <c:pt idx="755">
                  <c:v>1.0826017557861138</c:v>
                </c:pt>
                <c:pt idx="756">
                  <c:v>1.0826017557861138</c:v>
                </c:pt>
                <c:pt idx="757">
                  <c:v>1.0804070231444538</c:v>
                </c:pt>
                <c:pt idx="758">
                  <c:v>1.0883878691141264</c:v>
                </c:pt>
                <c:pt idx="759">
                  <c:v>1.0945730247406229</c:v>
                </c:pt>
                <c:pt idx="760">
                  <c:v>1.0903830806065447</c:v>
                </c:pt>
                <c:pt idx="761">
                  <c:v>1.08659217877095</c:v>
                </c:pt>
                <c:pt idx="762">
                  <c:v>1.08659217877095</c:v>
                </c:pt>
                <c:pt idx="763">
                  <c:v>1.08659217877095</c:v>
                </c:pt>
                <c:pt idx="764">
                  <c:v>1.0832003192338391</c:v>
                </c:pt>
                <c:pt idx="765">
                  <c:v>1.0830007980845973</c:v>
                </c:pt>
                <c:pt idx="766">
                  <c:v>1.0762170790103753</c:v>
                </c:pt>
                <c:pt idx="767">
                  <c:v>1.0784118116520354</c:v>
                </c:pt>
                <c:pt idx="768">
                  <c:v>1.0847964884277737</c:v>
                </c:pt>
                <c:pt idx="769">
                  <c:v>1.0847964884277737</c:v>
                </c:pt>
                <c:pt idx="770">
                  <c:v>1.0847964884277737</c:v>
                </c:pt>
                <c:pt idx="771">
                  <c:v>1.0812051077414209</c:v>
                </c:pt>
                <c:pt idx="772">
                  <c:v>1.0850957701516364</c:v>
                </c:pt>
                <c:pt idx="773">
                  <c:v>1.0873902633679173</c:v>
                </c:pt>
                <c:pt idx="774">
                  <c:v>1.0939744612928974</c:v>
                </c:pt>
                <c:pt idx="775">
                  <c:v>1.0985634477254593</c:v>
                </c:pt>
                <c:pt idx="776">
                  <c:v>1.0985634477254593</c:v>
                </c:pt>
                <c:pt idx="777">
                  <c:v>1.0985634477254593</c:v>
                </c:pt>
                <c:pt idx="778">
                  <c:v>1.1039505187549883</c:v>
                </c:pt>
                <c:pt idx="779">
                  <c:v>1.1063447725458901</c:v>
                </c:pt>
                <c:pt idx="780">
                  <c:v>1.1135275339185957</c:v>
                </c:pt>
                <c:pt idx="781">
                  <c:v>1.1135275339185957</c:v>
                </c:pt>
                <c:pt idx="782">
                  <c:v>1.1191141260973667</c:v>
                </c:pt>
                <c:pt idx="783">
                  <c:v>1.1191141260973667</c:v>
                </c:pt>
                <c:pt idx="784">
                  <c:v>1.1191141260973667</c:v>
                </c:pt>
                <c:pt idx="785">
                  <c:v>1.1191141260973667</c:v>
                </c:pt>
                <c:pt idx="786">
                  <c:v>1.1284916201117321</c:v>
                </c:pt>
                <c:pt idx="787">
                  <c:v>1.1262968874700721</c:v>
                </c:pt>
                <c:pt idx="788">
                  <c:v>1.1244014365522748</c:v>
                </c:pt>
                <c:pt idx="789">
                  <c:v>1.1286911412609739</c:v>
                </c:pt>
                <c:pt idx="790">
                  <c:v>1.1286911412609739</c:v>
                </c:pt>
                <c:pt idx="791">
                  <c:v>1.1286911412609739</c:v>
                </c:pt>
                <c:pt idx="792">
                  <c:v>1.1266959297685557</c:v>
                </c:pt>
                <c:pt idx="793">
                  <c:v>1.1227055067837195</c:v>
                </c:pt>
                <c:pt idx="794">
                  <c:v>1.1362729449321631</c:v>
                </c:pt>
                <c:pt idx="795">
                  <c:v>1.1300877893056667</c:v>
                </c:pt>
                <c:pt idx="796">
                  <c:v>1.1286911412609739</c:v>
                </c:pt>
                <c:pt idx="797">
                  <c:v>1.1286911412609739</c:v>
                </c:pt>
                <c:pt idx="798">
                  <c:v>1.1286911412609739</c:v>
                </c:pt>
                <c:pt idx="799">
                  <c:v>1.1260973663208302</c:v>
                </c:pt>
                <c:pt idx="800">
                  <c:v>1.121907422186752</c:v>
                </c:pt>
                <c:pt idx="801">
                  <c:v>1.1211093375897847</c:v>
                </c:pt>
                <c:pt idx="802">
                  <c:v>1.1199122106943338</c:v>
                </c:pt>
                <c:pt idx="803">
                  <c:v>1.1268954509177973</c:v>
                </c:pt>
                <c:pt idx="804">
                  <c:v>1.1268954509177973</c:v>
                </c:pt>
                <c:pt idx="805">
                  <c:v>1.1268954509177973</c:v>
                </c:pt>
                <c:pt idx="806">
                  <c:v>1.1282920989624901</c:v>
                </c:pt>
                <c:pt idx="807">
                  <c:v>1.1227055067837193</c:v>
                </c:pt>
                <c:pt idx="808">
                  <c:v>1.1366719872306466</c:v>
                </c:pt>
                <c:pt idx="809">
                  <c:v>1.1326815642458103</c:v>
                </c:pt>
                <c:pt idx="810">
                  <c:v>1.1360734237829211</c:v>
                </c:pt>
                <c:pt idx="811">
                  <c:v>1.1360734237829211</c:v>
                </c:pt>
                <c:pt idx="812">
                  <c:v>1.1360734237829211</c:v>
                </c:pt>
                <c:pt idx="813">
                  <c:v>1.1328810853950519</c:v>
                </c:pt>
                <c:pt idx="814">
                  <c:v>1.1233040702314445</c:v>
                </c:pt>
                <c:pt idx="815">
                  <c:v>1.1221069433359936</c:v>
                </c:pt>
                <c:pt idx="816">
                  <c:v>1.1225059856344772</c:v>
                </c:pt>
                <c:pt idx="817">
                  <c:v>1.1203112529928172</c:v>
                </c:pt>
                <c:pt idx="818">
                  <c:v>1.1203112529928172</c:v>
                </c:pt>
                <c:pt idx="819">
                  <c:v>1.1203112529928172</c:v>
                </c:pt>
                <c:pt idx="820">
                  <c:v>1.1173184357541899</c:v>
                </c:pt>
                <c:pt idx="821">
                  <c:v>1.1235035913806863</c:v>
                </c:pt>
                <c:pt idx="822">
                  <c:v>1.1227055067837191</c:v>
                </c:pt>
                <c:pt idx="823">
                  <c:v>1.1219074221867518</c:v>
                </c:pt>
                <c:pt idx="824">
                  <c:v>1.1215083798882681</c:v>
                </c:pt>
                <c:pt idx="825">
                  <c:v>1.1215083798882681</c:v>
                </c:pt>
                <c:pt idx="826">
                  <c:v>1.1215083798882681</c:v>
                </c:pt>
                <c:pt idx="827">
                  <c:v>1.1195131683958499</c:v>
                </c:pt>
                <c:pt idx="828">
                  <c:v>1.1173184357541899</c:v>
                </c:pt>
                <c:pt idx="829">
                  <c:v>1.1161213088587389</c:v>
                </c:pt>
                <c:pt idx="830">
                  <c:v>1.1181165203511572</c:v>
                </c:pt>
                <c:pt idx="831">
                  <c:v>1.1189146049481244</c:v>
                </c:pt>
                <c:pt idx="832">
                  <c:v>1.1189146049481244</c:v>
                </c:pt>
                <c:pt idx="833">
                  <c:v>1.1189146049481244</c:v>
                </c:pt>
                <c:pt idx="834">
                  <c:v>1.1209098164405429</c:v>
                </c:pt>
                <c:pt idx="835">
                  <c:v>1.1223064644852356</c:v>
                </c:pt>
                <c:pt idx="836">
                  <c:v>1.1182581803671192</c:v>
                </c:pt>
                <c:pt idx="837">
                  <c:v>1.1117318435754191</c:v>
                </c:pt>
                <c:pt idx="838">
                  <c:v>1.1117318435754191</c:v>
                </c:pt>
                <c:pt idx="839">
                  <c:v>1.1117318435754191</c:v>
                </c:pt>
                <c:pt idx="840">
                  <c:v>1.1117318435754191</c:v>
                </c:pt>
                <c:pt idx="841">
                  <c:v>1.1203112529928172</c:v>
                </c:pt>
                <c:pt idx="842">
                  <c:v>1.1163208300079808</c:v>
                </c:pt>
                <c:pt idx="843">
                  <c:v>1.114924181963288</c:v>
                </c:pt>
                <c:pt idx="844">
                  <c:v>1.12390263367917</c:v>
                </c:pt>
                <c:pt idx="845">
                  <c:v>1.1217079010375099</c:v>
                </c:pt>
                <c:pt idx="846">
                  <c:v>1.1217079010375099</c:v>
                </c:pt>
                <c:pt idx="847">
                  <c:v>1.1217079010375099</c:v>
                </c:pt>
                <c:pt idx="848">
                  <c:v>1.1346767757382281</c:v>
                </c:pt>
                <c:pt idx="849">
                  <c:v>1.1422585794094173</c:v>
                </c:pt>
                <c:pt idx="850">
                  <c:v>1.1408619313647246</c:v>
                </c:pt>
                <c:pt idx="851">
                  <c:v>1.1434557063048683</c:v>
                </c:pt>
                <c:pt idx="852">
                  <c:v>1.1380686352753391</c:v>
                </c:pt>
                <c:pt idx="853">
                  <c:v>1.1380686352753391</c:v>
                </c:pt>
                <c:pt idx="854">
                  <c:v>1.1380686352753391</c:v>
                </c:pt>
                <c:pt idx="855">
                  <c:v>1.1360734237829209</c:v>
                </c:pt>
                <c:pt idx="856">
                  <c:v>1.1340782122905029</c:v>
                </c:pt>
                <c:pt idx="857">
                  <c:v>1.1322825219473265</c:v>
                </c:pt>
                <c:pt idx="858">
                  <c:v>1.137270550678372</c:v>
                </c:pt>
                <c:pt idx="859">
                  <c:v>1.1422585794094173</c:v>
                </c:pt>
                <c:pt idx="860">
                  <c:v>1.1422585794094173</c:v>
                </c:pt>
                <c:pt idx="861">
                  <c:v>1.1422585794094173</c:v>
                </c:pt>
                <c:pt idx="862">
                  <c:v>1.1384676775738229</c:v>
                </c:pt>
                <c:pt idx="863">
                  <c:v>1.1374700718276138</c:v>
                </c:pt>
                <c:pt idx="864">
                  <c:v>1.1379688747007184</c:v>
                </c:pt>
                <c:pt idx="865">
                  <c:v>1.1338786911412613</c:v>
                </c:pt>
                <c:pt idx="866">
                  <c:v>1.1300877893056669</c:v>
                </c:pt>
                <c:pt idx="867">
                  <c:v>1.1300877893056669</c:v>
                </c:pt>
                <c:pt idx="868">
                  <c:v>1.1300877893056669</c:v>
                </c:pt>
                <c:pt idx="869">
                  <c:v>1.1364724660814052</c:v>
                </c:pt>
                <c:pt idx="870">
                  <c:v>1.1330806065442942</c:v>
                </c:pt>
                <c:pt idx="871">
                  <c:v>1.1239026336791704</c:v>
                </c:pt>
                <c:pt idx="872">
                  <c:v>1.1264964086193141</c:v>
                </c:pt>
                <c:pt idx="873">
                  <c:v>1.1346767757382288</c:v>
                </c:pt>
                <c:pt idx="874">
                  <c:v>1.1346767757382288</c:v>
                </c:pt>
                <c:pt idx="875">
                  <c:v>1.1346767757382288</c:v>
                </c:pt>
                <c:pt idx="876">
                  <c:v>1.140861931364725</c:v>
                </c:pt>
                <c:pt idx="877">
                  <c:v>1.138667198723065</c:v>
                </c:pt>
                <c:pt idx="878">
                  <c:v>1.1410614525139666</c:v>
                </c:pt>
                <c:pt idx="879">
                  <c:v>1.1436552274541103</c:v>
                </c:pt>
                <c:pt idx="880">
                  <c:v>1.1440542697525939</c:v>
                </c:pt>
                <c:pt idx="881">
                  <c:v>1.1440542697525939</c:v>
                </c:pt>
                <c:pt idx="882">
                  <c:v>1.1440542697525939</c:v>
                </c:pt>
                <c:pt idx="883">
                  <c:v>1.1440542697525939</c:v>
                </c:pt>
                <c:pt idx="884">
                  <c:v>1.142857142857143</c:v>
                </c:pt>
                <c:pt idx="885">
                  <c:v>1.1466480446927376</c:v>
                </c:pt>
                <c:pt idx="886">
                  <c:v>1.1576217079010378</c:v>
                </c:pt>
                <c:pt idx="887">
                  <c:v>1.1600159616919397</c:v>
                </c:pt>
                <c:pt idx="888">
                  <c:v>1.1600159616919397</c:v>
                </c:pt>
                <c:pt idx="889">
                  <c:v>1.1600159616919397</c:v>
                </c:pt>
                <c:pt idx="890">
                  <c:v>1.1592178770949724</c:v>
                </c:pt>
                <c:pt idx="891">
                  <c:v>1.1524341580207504</c:v>
                </c:pt>
                <c:pt idx="892">
                  <c:v>1.1524341580207504</c:v>
                </c:pt>
                <c:pt idx="893">
                  <c:v>1.1510375099760577</c:v>
                </c:pt>
                <c:pt idx="894">
                  <c:v>1.1630087789305668</c:v>
                </c:pt>
                <c:pt idx="895">
                  <c:v>1.1630087789305668</c:v>
                </c:pt>
                <c:pt idx="896">
                  <c:v>1.1630087789305668</c:v>
                </c:pt>
                <c:pt idx="897">
                  <c:v>1.1658020750199523</c:v>
                </c:pt>
                <c:pt idx="898">
                  <c:v>1.1703910614525139</c:v>
                </c:pt>
                <c:pt idx="899">
                  <c:v>1.1711891460494812</c:v>
                </c:pt>
                <c:pt idx="900">
                  <c:v>1.1709896249002394</c:v>
                </c:pt>
                <c:pt idx="901">
                  <c:v>1.1685953711093375</c:v>
                </c:pt>
                <c:pt idx="902">
                  <c:v>1.1685953711093375</c:v>
                </c:pt>
                <c:pt idx="903">
                  <c:v>1.1685953711093375</c:v>
                </c:pt>
                <c:pt idx="904">
                  <c:v>1.1751795690343174</c:v>
                </c:pt>
                <c:pt idx="905">
                  <c:v>1.1677972865123702</c:v>
                </c:pt>
                <c:pt idx="906">
                  <c:v>1.1558260175578612</c:v>
                </c:pt>
                <c:pt idx="907">
                  <c:v>1.1552274541101357</c:v>
                </c:pt>
                <c:pt idx="908">
                  <c:v>1.1566241021548285</c:v>
                </c:pt>
                <c:pt idx="909">
                  <c:v>1.1566241021548285</c:v>
                </c:pt>
                <c:pt idx="910">
                  <c:v>1.1566241021548285</c:v>
                </c:pt>
                <c:pt idx="911">
                  <c:v>1.159417398244214</c:v>
                </c:pt>
                <c:pt idx="912">
                  <c:v>1.1522346368715084</c:v>
                </c:pt>
                <c:pt idx="913">
                  <c:v>1.158220271348763</c:v>
                </c:pt>
                <c:pt idx="914">
                  <c:v>1.1474461292897049</c:v>
                </c:pt>
                <c:pt idx="915">
                  <c:v>1.1526336791699925</c:v>
                </c:pt>
                <c:pt idx="916">
                  <c:v>1.1526336791699925</c:v>
                </c:pt>
                <c:pt idx="917">
                  <c:v>1.1526336791699925</c:v>
                </c:pt>
                <c:pt idx="918">
                  <c:v>1.1582202713487633</c:v>
                </c:pt>
                <c:pt idx="919">
                  <c:v>1.1582202713487633</c:v>
                </c:pt>
                <c:pt idx="920">
                  <c:v>1.1572226656025542</c:v>
                </c:pt>
                <c:pt idx="921">
                  <c:v>1.1466480446927376</c:v>
                </c:pt>
                <c:pt idx="922">
                  <c:v>1.1530327214684759</c:v>
                </c:pt>
                <c:pt idx="923">
                  <c:v>1.1530327214684759</c:v>
                </c:pt>
                <c:pt idx="924">
                  <c:v>1.1530327214684759</c:v>
                </c:pt>
                <c:pt idx="925">
                  <c:v>1.1490422984836397</c:v>
                </c:pt>
                <c:pt idx="926">
                  <c:v>1.1452513966480451</c:v>
                </c:pt>
                <c:pt idx="927">
                  <c:v>1.1510375099760579</c:v>
                </c:pt>
                <c:pt idx="928">
                  <c:v>1.1530327214684761</c:v>
                </c:pt>
                <c:pt idx="929">
                  <c:v>1.1574221867517962</c:v>
                </c:pt>
                <c:pt idx="930">
                  <c:v>1.1574221867517962</c:v>
                </c:pt>
                <c:pt idx="931">
                  <c:v>1.1574221867517962</c:v>
                </c:pt>
                <c:pt idx="932">
                  <c:v>1.1586193136472474</c:v>
                </c:pt>
                <c:pt idx="933">
                  <c:v>1.1560255387071037</c:v>
                </c:pt>
                <c:pt idx="934">
                  <c:v>1.1592178770949728</c:v>
                </c:pt>
                <c:pt idx="935">
                  <c:v>1.1594173982442146</c:v>
                </c:pt>
                <c:pt idx="936">
                  <c:v>1.1632083000798092</c:v>
                </c:pt>
                <c:pt idx="937">
                  <c:v>1.1632083000798092</c:v>
                </c:pt>
                <c:pt idx="938">
                  <c:v>1.1632083000798092</c:v>
                </c:pt>
                <c:pt idx="939">
                  <c:v>1.1614126097366329</c:v>
                </c:pt>
                <c:pt idx="940">
                  <c:v>1.1679968076616127</c:v>
                </c:pt>
                <c:pt idx="941">
                  <c:v>1.1626097366320838</c:v>
                </c:pt>
                <c:pt idx="942">
                  <c:v>1.167996807661613</c:v>
                </c:pt>
                <c:pt idx="943">
                  <c:v>1.1642059058260184</c:v>
                </c:pt>
                <c:pt idx="944">
                  <c:v>1.1642059058260184</c:v>
                </c:pt>
                <c:pt idx="945">
                  <c:v>1.1642059058260184</c:v>
                </c:pt>
                <c:pt idx="946">
                  <c:v>1.1652035115722275</c:v>
                </c:pt>
                <c:pt idx="947">
                  <c:v>1.1675977653631293</c:v>
                </c:pt>
                <c:pt idx="948">
                  <c:v>1.1650039904229856</c:v>
                </c:pt>
                <c:pt idx="949">
                  <c:v>1.1644054269752602</c:v>
                </c:pt>
                <c:pt idx="950">
                  <c:v>1.1656025538707111</c:v>
                </c:pt>
                <c:pt idx="951">
                  <c:v>1.1656025538707111</c:v>
                </c:pt>
                <c:pt idx="952">
                  <c:v>1.1656025538707111</c:v>
                </c:pt>
                <c:pt idx="953">
                  <c:v>1.1669992019154041</c:v>
                </c:pt>
                <c:pt idx="954">
                  <c:v>1.1616121308858749</c:v>
                </c:pt>
                <c:pt idx="955">
                  <c:v>1.1632083000798095</c:v>
                </c:pt>
                <c:pt idx="956">
                  <c:v>1.1524341580207511</c:v>
                </c:pt>
                <c:pt idx="957">
                  <c:v>1.1518355945730256</c:v>
                </c:pt>
                <c:pt idx="958">
                  <c:v>1.1518355945730256</c:v>
                </c:pt>
                <c:pt idx="959">
                  <c:v>1.1518355945730256</c:v>
                </c:pt>
                <c:pt idx="960">
                  <c:v>1.1610135674381494</c:v>
                </c:pt>
                <c:pt idx="961">
                  <c:v>1.1590183559457314</c:v>
                </c:pt>
                <c:pt idx="962">
                  <c:v>1.1634078212290515</c:v>
                </c:pt>
                <c:pt idx="963">
                  <c:v>1.1496408619313658</c:v>
                </c:pt>
                <c:pt idx="964">
                  <c:v>1.1452513966480458</c:v>
                </c:pt>
                <c:pt idx="965">
                  <c:v>1.1452513966480458</c:v>
                </c:pt>
                <c:pt idx="966">
                  <c:v>1.1452513966480458</c:v>
                </c:pt>
                <c:pt idx="967">
                  <c:v>1.1478451715881894</c:v>
                </c:pt>
                <c:pt idx="968">
                  <c:v>1.1568236233040712</c:v>
                </c:pt>
                <c:pt idx="969">
                  <c:v>1.1506384676775749</c:v>
                </c:pt>
                <c:pt idx="970">
                  <c:v>1.1442537909018367</c:v>
                </c:pt>
                <c:pt idx="971">
                  <c:v>1.1496408619313656</c:v>
                </c:pt>
                <c:pt idx="972">
                  <c:v>1.1496408619313656</c:v>
                </c:pt>
                <c:pt idx="973">
                  <c:v>1.1496408619313656</c:v>
                </c:pt>
                <c:pt idx="974">
                  <c:v>1.1482442138866729</c:v>
                </c:pt>
                <c:pt idx="975">
                  <c:v>1.1486432561851565</c:v>
                </c:pt>
                <c:pt idx="976">
                  <c:v>1.1520351157222675</c:v>
                </c:pt>
                <c:pt idx="977">
                  <c:v>1.1578212290502801</c:v>
                </c:pt>
                <c:pt idx="978">
                  <c:v>1.1608140462889072</c:v>
                </c:pt>
                <c:pt idx="979">
                  <c:v>1.1608140462889072</c:v>
                </c:pt>
                <c:pt idx="980">
                  <c:v>1.1608140462889072</c:v>
                </c:pt>
                <c:pt idx="981">
                  <c:v>1.1608140462889072</c:v>
                </c:pt>
                <c:pt idx="982">
                  <c:v>1.1578212290502798</c:v>
                </c:pt>
                <c:pt idx="983">
                  <c:v>1.1620111731843581</c:v>
                </c:pt>
                <c:pt idx="984">
                  <c:v>1.1630087789305672</c:v>
                </c:pt>
                <c:pt idx="985">
                  <c:v>1.1673982442138873</c:v>
                </c:pt>
                <c:pt idx="986">
                  <c:v>1.1673982442138873</c:v>
                </c:pt>
                <c:pt idx="987">
                  <c:v>1.1673982442138873</c:v>
                </c:pt>
                <c:pt idx="988">
                  <c:v>1.1765762170790108</c:v>
                </c:pt>
                <c:pt idx="989">
                  <c:v>1.1785714285714288</c:v>
                </c:pt>
                <c:pt idx="990">
                  <c:v>1.1775738228252197</c:v>
                </c:pt>
                <c:pt idx="991">
                  <c:v>1.1791699920191541</c:v>
                </c:pt>
                <c:pt idx="992">
                  <c:v>1.1807661612130886</c:v>
                </c:pt>
                <c:pt idx="993">
                  <c:v>1.1807661612130886</c:v>
                </c:pt>
                <c:pt idx="994">
                  <c:v>1.1807661612130886</c:v>
                </c:pt>
                <c:pt idx="995">
                  <c:v>1.1839584996009578</c:v>
                </c:pt>
                <c:pt idx="996">
                  <c:v>1.1847565841979251</c:v>
                </c:pt>
                <c:pt idx="997">
                  <c:v>1.1869513168395851</c:v>
                </c:pt>
                <c:pt idx="998">
                  <c:v>1.1809656823623305</c:v>
                </c:pt>
                <c:pt idx="999">
                  <c:v>1.182561851556265</c:v>
                </c:pt>
                <c:pt idx="1000">
                  <c:v>1.182561851556265</c:v>
                </c:pt>
                <c:pt idx="1001">
                  <c:v>1.182561851556265</c:v>
                </c:pt>
                <c:pt idx="1002">
                  <c:v>1.1877494014365522</c:v>
                </c:pt>
                <c:pt idx="1003">
                  <c:v>1.1865522745411012</c:v>
                </c:pt>
                <c:pt idx="1004">
                  <c:v>1.1787709497206702</c:v>
                </c:pt>
                <c:pt idx="1005">
                  <c:v>1.1849561053471667</c:v>
                </c:pt>
                <c:pt idx="1006">
                  <c:v>1.1861532322426178</c:v>
                </c:pt>
                <c:pt idx="1007">
                  <c:v>1.1861532322426178</c:v>
                </c:pt>
                <c:pt idx="1008">
                  <c:v>1.1861532322426178</c:v>
                </c:pt>
                <c:pt idx="1009">
                  <c:v>1.1917398244213886</c:v>
                </c:pt>
                <c:pt idx="1010">
                  <c:v>1.1945331205107739</c:v>
                </c:pt>
                <c:pt idx="1011">
                  <c:v>1.1983240223463687</c:v>
                </c:pt>
                <c:pt idx="1012">
                  <c:v>1.2025139664804469</c:v>
                </c:pt>
                <c:pt idx="1013">
                  <c:v>1.1989225857940942</c:v>
                </c:pt>
                <c:pt idx="1014">
                  <c:v>1.1989225857940942</c:v>
                </c:pt>
                <c:pt idx="1015">
                  <c:v>1.1989225857940942</c:v>
                </c:pt>
                <c:pt idx="1016">
                  <c:v>1.1955307262569832</c:v>
                </c:pt>
                <c:pt idx="1017">
                  <c:v>1.2001197126895451</c:v>
                </c:pt>
                <c:pt idx="1018">
                  <c:v>1.2051077414205906</c:v>
                </c:pt>
                <c:pt idx="1019">
                  <c:v>1.2088986432561855</c:v>
                </c:pt>
                <c:pt idx="1020">
                  <c:v>1.2118914604948128</c:v>
                </c:pt>
                <c:pt idx="1021">
                  <c:v>1.2118914604948128</c:v>
                </c:pt>
                <c:pt idx="1022">
                  <c:v>1.2118914604948128</c:v>
                </c:pt>
                <c:pt idx="1023">
                  <c:v>1.2112928970470873</c:v>
                </c:pt>
                <c:pt idx="1024">
                  <c:v>1.2156823623304074</c:v>
                </c:pt>
                <c:pt idx="1025">
                  <c:v>1.2174780526735838</c:v>
                </c:pt>
                <c:pt idx="1026">
                  <c:v>1.2148842777334401</c:v>
                </c:pt>
                <c:pt idx="1027">
                  <c:v>1.2212689545091784</c:v>
                </c:pt>
                <c:pt idx="1028">
                  <c:v>1.2212689545091784</c:v>
                </c:pt>
                <c:pt idx="1029">
                  <c:v>1.2212689545091784</c:v>
                </c:pt>
                <c:pt idx="1030">
                  <c:v>1.2220670391061454</c:v>
                </c:pt>
                <c:pt idx="1031">
                  <c:v>1.2212689545091782</c:v>
                </c:pt>
                <c:pt idx="1032">
                  <c:v>1.2168794892258583</c:v>
                </c:pt>
                <c:pt idx="1033">
                  <c:v>1.2198723064644856</c:v>
                </c:pt>
                <c:pt idx="1034">
                  <c:v>1.2136871508379892</c:v>
                </c:pt>
                <c:pt idx="1035">
                  <c:v>1.2136871508379892</c:v>
                </c:pt>
                <c:pt idx="1036">
                  <c:v>1.2136871508379892</c:v>
                </c:pt>
                <c:pt idx="1037">
                  <c:v>1.2031125299281726</c:v>
                </c:pt>
                <c:pt idx="1038">
                  <c:v>1.2031125299281726</c:v>
                </c:pt>
                <c:pt idx="1039">
                  <c:v>1.2021149241819635</c:v>
                </c:pt>
                <c:pt idx="1040">
                  <c:v>1.2067039106145252</c:v>
                </c:pt>
                <c:pt idx="1041">
                  <c:v>1.2075019952114927</c:v>
                </c:pt>
                <c:pt idx="1042">
                  <c:v>1.2075019952114927</c:v>
                </c:pt>
                <c:pt idx="1043">
                  <c:v>1.2075019952114927</c:v>
                </c:pt>
                <c:pt idx="1044">
                  <c:v>1.2019154030327217</c:v>
                </c:pt>
                <c:pt idx="1045">
                  <c:v>1.2047086991221072</c:v>
                </c:pt>
                <c:pt idx="1046">
                  <c:v>1.2110933758978455</c:v>
                </c:pt>
                <c:pt idx="1047">
                  <c:v>1.2084996009577018</c:v>
                </c:pt>
                <c:pt idx="1048">
                  <c:v>1.20830007980846</c:v>
                </c:pt>
                <c:pt idx="1049">
                  <c:v>1.20830007980846</c:v>
                </c:pt>
                <c:pt idx="1050">
                  <c:v>1.20830007980846</c:v>
                </c:pt>
                <c:pt idx="1051">
                  <c:v>1.2102952913008782</c:v>
                </c:pt>
                <c:pt idx="1052">
                  <c:v>1.2138866719872312</c:v>
                </c:pt>
                <c:pt idx="1053">
                  <c:v>1.2027134876296892</c:v>
                </c:pt>
                <c:pt idx="1054">
                  <c:v>1.2122905027932964</c:v>
                </c:pt>
                <c:pt idx="1055">
                  <c:v>1.2122905027932964</c:v>
                </c:pt>
                <c:pt idx="1056">
                  <c:v>1.2122905027932964</c:v>
                </c:pt>
                <c:pt idx="1057">
                  <c:v>1.2122905027932964</c:v>
                </c:pt>
                <c:pt idx="1058">
                  <c:v>1.2142857142857146</c:v>
                </c:pt>
                <c:pt idx="1059">
                  <c:v>1.22146847565842</c:v>
                </c:pt>
                <c:pt idx="1060">
                  <c:v>1.2218675179569036</c:v>
                </c:pt>
                <c:pt idx="1061">
                  <c:v>1.2218675179569036</c:v>
                </c:pt>
                <c:pt idx="1062">
                  <c:v>1.2226656025538709</c:v>
                </c:pt>
                <c:pt idx="1063">
                  <c:v>1.2226656025538709</c:v>
                </c:pt>
                <c:pt idx="1064">
                  <c:v>1.2226656025538709</c:v>
                </c:pt>
                <c:pt idx="1065">
                  <c:v>1.2232641660015964</c:v>
                </c:pt>
                <c:pt idx="1066">
                  <c:v>1.2386272944932162</c:v>
                </c:pt>
                <c:pt idx="1067">
                  <c:v>1.2496009577015164</c:v>
                </c:pt>
                <c:pt idx="1068">
                  <c:v>1.2585794094173981</c:v>
                </c:pt>
                <c:pt idx="1069">
                  <c:v>1.2555865921787708</c:v>
                </c:pt>
                <c:pt idx="1070">
                  <c:v>1.2555865921787708</c:v>
                </c:pt>
                <c:pt idx="1071">
                  <c:v>1.2555865921787708</c:v>
                </c:pt>
                <c:pt idx="1072">
                  <c:v>1.2667597765363126</c:v>
                </c:pt>
                <c:pt idx="1073">
                  <c:v>1.2603750997605743</c:v>
                </c:pt>
                <c:pt idx="1074">
                  <c:v>1.2591779728651233</c:v>
                </c:pt>
                <c:pt idx="1075">
                  <c:v>1.259577015163607</c:v>
                </c:pt>
                <c:pt idx="1076">
                  <c:v>1.2663607342378287</c:v>
                </c:pt>
                <c:pt idx="1077">
                  <c:v>1.2663607342378287</c:v>
                </c:pt>
                <c:pt idx="1078">
                  <c:v>1.2663607342378287</c:v>
                </c:pt>
                <c:pt idx="1079">
                  <c:v>1.2663607342378287</c:v>
                </c:pt>
                <c:pt idx="1080">
                  <c:v>1.2651636073423778</c:v>
                </c:pt>
                <c:pt idx="1081">
                  <c:v>1.2669592976855542</c:v>
                </c:pt>
                <c:pt idx="1082">
                  <c:v>1.2581803671189142</c:v>
                </c:pt>
                <c:pt idx="1083">
                  <c:v>1.271548284118116</c:v>
                </c:pt>
                <c:pt idx="1084">
                  <c:v>1.271548284118116</c:v>
                </c:pt>
                <c:pt idx="1085">
                  <c:v>1.271548284118116</c:v>
                </c:pt>
                <c:pt idx="1086">
                  <c:v>1.2787310454908216</c:v>
                </c:pt>
                <c:pt idx="1087">
                  <c:v>1.2779329608938543</c:v>
                </c:pt>
                <c:pt idx="1088">
                  <c:v>1.2789305666400634</c:v>
                </c:pt>
                <c:pt idx="1089">
                  <c:v>1.2811252992817235</c:v>
                </c:pt>
                <c:pt idx="1090">
                  <c:v>1.2817238627294489</c:v>
                </c:pt>
                <c:pt idx="1091">
                  <c:v>1.2817238627294489</c:v>
                </c:pt>
                <c:pt idx="1092">
                  <c:v>1.2817238627294489</c:v>
                </c:pt>
                <c:pt idx="1093">
                  <c:v>1.2817238627294489</c:v>
                </c:pt>
                <c:pt idx="1094">
                  <c:v>1.2769353551476454</c:v>
                </c:pt>
                <c:pt idx="1095">
                  <c:v>1.2773343974461291</c:v>
                </c:pt>
                <c:pt idx="1096">
                  <c:v>1.279928172386273</c:v>
                </c:pt>
                <c:pt idx="1097">
                  <c:v>1.277733439744613</c:v>
                </c:pt>
                <c:pt idx="1098">
                  <c:v>1.277733439744613</c:v>
                </c:pt>
                <c:pt idx="1099">
                  <c:v>1.277733439744613</c:v>
                </c:pt>
                <c:pt idx="1100">
                  <c:v>1.277733439744613</c:v>
                </c:pt>
                <c:pt idx="1101">
                  <c:v>1.2787310454908221</c:v>
                </c:pt>
                <c:pt idx="1102">
                  <c:v>1.2823224261771748</c:v>
                </c:pt>
                <c:pt idx="1103">
                  <c:v>1.2869114126097367</c:v>
                </c:pt>
                <c:pt idx="1104">
                  <c:v>1.2926975259377496</c:v>
                </c:pt>
                <c:pt idx="1105">
                  <c:v>1.2926975259377496</c:v>
                </c:pt>
                <c:pt idx="1106">
                  <c:v>1.2926975259377496</c:v>
                </c:pt>
                <c:pt idx="1107">
                  <c:v>1.2980845969672785</c:v>
                </c:pt>
                <c:pt idx="1108">
                  <c:v>1.2992817238627294</c:v>
                </c:pt>
                <c:pt idx="1109">
                  <c:v>1.2922984836392655</c:v>
                </c:pt>
                <c:pt idx="1110">
                  <c:v>1.3008778930566638</c:v>
                </c:pt>
                <c:pt idx="1111">
                  <c:v>1.3068635275339182</c:v>
                </c:pt>
                <c:pt idx="1112">
                  <c:v>1.3068635275339182</c:v>
                </c:pt>
                <c:pt idx="1113">
                  <c:v>1.3068635275339182</c:v>
                </c:pt>
                <c:pt idx="1114">
                  <c:v>1.3068635275339182</c:v>
                </c:pt>
                <c:pt idx="1115">
                  <c:v>1.3034716679968072</c:v>
                </c:pt>
                <c:pt idx="1116">
                  <c:v>1.3158419792498002</c:v>
                </c:pt>
                <c:pt idx="1117">
                  <c:v>1.3142458100558656</c:v>
                </c:pt>
                <c:pt idx="1118">
                  <c:v>1.3210295291300871</c:v>
                </c:pt>
                <c:pt idx="1119">
                  <c:v>1.3210295291300871</c:v>
                </c:pt>
                <c:pt idx="1120">
                  <c:v>1.3210295291300871</c:v>
                </c:pt>
                <c:pt idx="1121">
                  <c:v>1.3296089385474856</c:v>
                </c:pt>
                <c:pt idx="1122">
                  <c:v>1.3266161213088581</c:v>
                </c:pt>
                <c:pt idx="1123">
                  <c:v>1.3355945730247401</c:v>
                </c:pt>
                <c:pt idx="1124">
                  <c:v>1.3441739824421386</c:v>
                </c:pt>
                <c:pt idx="1125">
                  <c:v>1.3555466879489222</c:v>
                </c:pt>
                <c:pt idx="1126">
                  <c:v>1.3555466879489222</c:v>
                </c:pt>
                <c:pt idx="1127">
                  <c:v>1.3555466879489222</c:v>
                </c:pt>
                <c:pt idx="1128">
                  <c:v>1.3445730247406222</c:v>
                </c:pt>
                <c:pt idx="1129">
                  <c:v>1.3294094173982438</c:v>
                </c:pt>
                <c:pt idx="1130">
                  <c:v>1.3236233040702312</c:v>
                </c:pt>
                <c:pt idx="1131">
                  <c:v>1.3210295291300873</c:v>
                </c:pt>
                <c:pt idx="1132">
                  <c:v>1.2936951316839582</c:v>
                </c:pt>
                <c:pt idx="1133">
                  <c:v>1.2936951316839582</c:v>
                </c:pt>
                <c:pt idx="1134">
                  <c:v>1.2936951316839582</c:v>
                </c:pt>
                <c:pt idx="1135">
                  <c:v>1.2392258579409414</c:v>
                </c:pt>
                <c:pt idx="1136">
                  <c:v>1.2605746209098161</c:v>
                </c:pt>
                <c:pt idx="1137">
                  <c:v>1.2583798882681561</c:v>
                </c:pt>
                <c:pt idx="1138">
                  <c:v>1.2190742218675177</c:v>
                </c:pt>
                <c:pt idx="1139">
                  <c:v>1.2386272944932157</c:v>
                </c:pt>
                <c:pt idx="1140">
                  <c:v>1.2386272944932157</c:v>
                </c:pt>
                <c:pt idx="1141">
                  <c:v>1.2386272944932157</c:v>
                </c:pt>
                <c:pt idx="1142">
                  <c:v>1.2515961691939341</c:v>
                </c:pt>
                <c:pt idx="1143">
                  <c:v>1.2535913806863523</c:v>
                </c:pt>
                <c:pt idx="1144">
                  <c:v>1.2649640861931359</c:v>
                </c:pt>
                <c:pt idx="1145">
                  <c:v>1.2809257781324817</c:v>
                </c:pt>
                <c:pt idx="1146">
                  <c:v>1.2843176376695926</c:v>
                </c:pt>
                <c:pt idx="1147">
                  <c:v>1.2843176376695926</c:v>
                </c:pt>
                <c:pt idx="1148">
                  <c:v>1.2843176376695926</c:v>
                </c:pt>
                <c:pt idx="1149">
                  <c:v>1.2843176376695926</c:v>
                </c:pt>
                <c:pt idx="1150">
                  <c:v>1.2665602553870705</c:v>
                </c:pt>
                <c:pt idx="1151">
                  <c:v>1.259577015163607</c:v>
                </c:pt>
                <c:pt idx="1152">
                  <c:v>1.2645650438946523</c:v>
                </c:pt>
                <c:pt idx="1153">
                  <c:v>1.2779329608938541</c:v>
                </c:pt>
                <c:pt idx="1154">
                  <c:v>1.2779329608938541</c:v>
                </c:pt>
                <c:pt idx="1155">
                  <c:v>1.2779329608938541</c:v>
                </c:pt>
                <c:pt idx="1156">
                  <c:v>1.2907023144453307</c:v>
                </c:pt>
                <c:pt idx="1157">
                  <c:v>1.2743415802075015</c:v>
                </c:pt>
                <c:pt idx="1158">
                  <c:v>1.2585794094173979</c:v>
                </c:pt>
                <c:pt idx="1159">
                  <c:v>1.2450119712689542</c:v>
                </c:pt>
                <c:pt idx="1160">
                  <c:v>1.2480047885075813</c:v>
                </c:pt>
                <c:pt idx="1161">
                  <c:v>1.2480047885075813</c:v>
                </c:pt>
                <c:pt idx="1162">
                  <c:v>1.2480047885075813</c:v>
                </c:pt>
                <c:pt idx="1163">
                  <c:v>1.2621707901037507</c:v>
                </c:pt>
                <c:pt idx="1164">
                  <c:v>1.2661612130885871</c:v>
                </c:pt>
                <c:pt idx="1165">
                  <c:v>1.2657621707901034</c:v>
                </c:pt>
                <c:pt idx="1166">
                  <c:v>1.2739425379090181</c:v>
                </c:pt>
                <c:pt idx="1167">
                  <c:v>1.2934956105347164</c:v>
                </c:pt>
                <c:pt idx="1168">
                  <c:v>1.2934956105347164</c:v>
                </c:pt>
                <c:pt idx="1169">
                  <c:v>1.2934956105347164</c:v>
                </c:pt>
                <c:pt idx="1170">
                  <c:v>1.2901037509976054</c:v>
                </c:pt>
                <c:pt idx="1171">
                  <c:v>1.2879090183559454</c:v>
                </c:pt>
                <c:pt idx="1172">
                  <c:v>1.278332003192338</c:v>
                </c:pt>
                <c:pt idx="1173">
                  <c:v>1.2767358339984036</c:v>
                </c:pt>
                <c:pt idx="1174">
                  <c:v>1.2827214684756583</c:v>
                </c:pt>
                <c:pt idx="1175">
                  <c:v>1.2827214684756583</c:v>
                </c:pt>
                <c:pt idx="1176">
                  <c:v>1.2827214684756583</c:v>
                </c:pt>
                <c:pt idx="1177">
                  <c:v>1.2683559457302471</c:v>
                </c:pt>
                <c:pt idx="1178">
                  <c:v>1.2695530726256981</c:v>
                </c:pt>
                <c:pt idx="1179">
                  <c:v>1.2627693535514761</c:v>
                </c:pt>
                <c:pt idx="1180">
                  <c:v>1.2312450119712686</c:v>
                </c:pt>
                <c:pt idx="1181">
                  <c:v>1.2118914604948121</c:v>
                </c:pt>
                <c:pt idx="1182">
                  <c:v>1.2118914604948121</c:v>
                </c:pt>
                <c:pt idx="1183">
                  <c:v>1.2118914604948121</c:v>
                </c:pt>
                <c:pt idx="1184">
                  <c:v>1.2354349561053468</c:v>
                </c:pt>
                <c:pt idx="1185">
                  <c:v>1.2256584197924978</c:v>
                </c:pt>
                <c:pt idx="1186">
                  <c:v>1.2270550678371905</c:v>
                </c:pt>
                <c:pt idx="1187">
                  <c:v>1.2420191540303269</c:v>
                </c:pt>
                <c:pt idx="1188">
                  <c:v>1.2420191540303269</c:v>
                </c:pt>
                <c:pt idx="1189">
                  <c:v>1.2420191540303269</c:v>
                </c:pt>
                <c:pt idx="1190">
                  <c:v>1.2420191540303269</c:v>
                </c:pt>
                <c:pt idx="1191">
                  <c:v>1.2132881085395049</c:v>
                </c:pt>
                <c:pt idx="1192">
                  <c:v>1.2316440542697522</c:v>
                </c:pt>
                <c:pt idx="1193">
                  <c:v>1.2478052673583397</c:v>
                </c:pt>
                <c:pt idx="1194">
                  <c:v>1.2549880287310451</c:v>
                </c:pt>
                <c:pt idx="1195">
                  <c:v>1.2302474062250595</c:v>
                </c:pt>
                <c:pt idx="1196">
                  <c:v>1.2302474062250595</c:v>
                </c:pt>
                <c:pt idx="1197">
                  <c:v>1.2302474062250595</c:v>
                </c:pt>
                <c:pt idx="1198">
                  <c:v>1.231843575418994</c:v>
                </c:pt>
                <c:pt idx="1199">
                  <c:v>1.2472067039106138</c:v>
                </c:pt>
                <c:pt idx="1200">
                  <c:v>1.2398244213886664</c:v>
                </c:pt>
                <c:pt idx="1201">
                  <c:v>1.2440143655227445</c:v>
                </c:pt>
                <c:pt idx="1202">
                  <c:v>1.2424181963288099</c:v>
                </c:pt>
                <c:pt idx="1203">
                  <c:v>1.2424181963288099</c:v>
                </c:pt>
                <c:pt idx="1204">
                  <c:v>1.2424181963288099</c:v>
                </c:pt>
                <c:pt idx="1205">
                  <c:v>1.256584197924979</c:v>
                </c:pt>
                <c:pt idx="1206">
                  <c:v>1.2651636073423771</c:v>
                </c:pt>
                <c:pt idx="1207">
                  <c:v>1.2669592976855535</c:v>
                </c:pt>
                <c:pt idx="1208">
                  <c:v>1.2571827613727042</c:v>
                </c:pt>
                <c:pt idx="1209">
                  <c:v>1.243216280925777</c:v>
                </c:pt>
                <c:pt idx="1210">
                  <c:v>1.243216280925777</c:v>
                </c:pt>
                <c:pt idx="1211">
                  <c:v>1.243216280925777</c:v>
                </c:pt>
                <c:pt idx="1212">
                  <c:v>1.2424181963288097</c:v>
                </c:pt>
                <c:pt idx="1213">
                  <c:v>1.2274541101356733</c:v>
                </c:pt>
                <c:pt idx="1214">
                  <c:v>1.232043096568235</c:v>
                </c:pt>
                <c:pt idx="1215">
                  <c:v>1.2390263367916987</c:v>
                </c:pt>
                <c:pt idx="1216">
                  <c:v>1.242019154030326</c:v>
                </c:pt>
                <c:pt idx="1217">
                  <c:v>1.242019154030326</c:v>
                </c:pt>
                <c:pt idx="1218">
                  <c:v>1.242019154030326</c:v>
                </c:pt>
                <c:pt idx="1219">
                  <c:v>1.2296488427773333</c:v>
                </c:pt>
                <c:pt idx="1220">
                  <c:v>1.2294493216280915</c:v>
                </c:pt>
                <c:pt idx="1221">
                  <c:v>1.2170790103750988</c:v>
                </c:pt>
                <c:pt idx="1222">
                  <c:v>1.2100957701516351</c:v>
                </c:pt>
                <c:pt idx="1223">
                  <c:v>1.2256584197924969</c:v>
                </c:pt>
                <c:pt idx="1224">
                  <c:v>1.2256584197924969</c:v>
                </c:pt>
                <c:pt idx="1225">
                  <c:v>1.2256584197924969</c:v>
                </c:pt>
                <c:pt idx="1226">
                  <c:v>1.226656025538706</c:v>
                </c:pt>
                <c:pt idx="1227">
                  <c:v>1.2246608140462878</c:v>
                </c:pt>
                <c:pt idx="1228">
                  <c:v>1.2348363926576207</c:v>
                </c:pt>
                <c:pt idx="1229">
                  <c:v>1.2448124501197115</c:v>
                </c:pt>
                <c:pt idx="1230">
                  <c:v>1.2472067039106134</c:v>
                </c:pt>
                <c:pt idx="1231">
                  <c:v>1.2472067039106134</c:v>
                </c:pt>
                <c:pt idx="1232">
                  <c:v>1.2472067039106134</c:v>
                </c:pt>
                <c:pt idx="1233">
                  <c:v>1.248802873104548</c:v>
                </c:pt>
                <c:pt idx="1234">
                  <c:v>1.2430167597765351</c:v>
                </c:pt>
                <c:pt idx="1235">
                  <c:v>1.2499999999999989</c:v>
                </c:pt>
                <c:pt idx="1236">
                  <c:v>1.2521947326416587</c:v>
                </c:pt>
                <c:pt idx="1237">
                  <c:v>1.2525937749401423</c:v>
                </c:pt>
                <c:pt idx="1238">
                  <c:v>1.2525937749401423</c:v>
                </c:pt>
                <c:pt idx="1239">
                  <c:v>1.2525937749401423</c:v>
                </c:pt>
                <c:pt idx="1240">
                  <c:v>1.2631683958499587</c:v>
                </c:pt>
                <c:pt idx="1241">
                  <c:v>1.2535913806863512</c:v>
                </c:pt>
                <c:pt idx="1242">
                  <c:v>1.254988028731044</c:v>
                </c:pt>
                <c:pt idx="1243">
                  <c:v>1.2559856344772531</c:v>
                </c:pt>
                <c:pt idx="1244">
                  <c:v>1.2539904229848349</c:v>
                </c:pt>
                <c:pt idx="1245">
                  <c:v>1.2539904229848349</c:v>
                </c:pt>
                <c:pt idx="1246">
                  <c:v>1.2539904229848349</c:v>
                </c:pt>
                <c:pt idx="1247">
                  <c:v>1.2539904229848349</c:v>
                </c:pt>
                <c:pt idx="1248">
                  <c:v>1.2394253790901819</c:v>
                </c:pt>
                <c:pt idx="1249">
                  <c:v>1.2581803671189129</c:v>
                </c:pt>
                <c:pt idx="1250">
                  <c:v>1.2414205905825999</c:v>
                </c:pt>
                <c:pt idx="1251">
                  <c:v>1.2488028731045473</c:v>
                </c:pt>
                <c:pt idx="1252">
                  <c:v>1.2488028731045473</c:v>
                </c:pt>
                <c:pt idx="1253">
                  <c:v>1.2488028731045473</c:v>
                </c:pt>
                <c:pt idx="1254">
                  <c:v>1.2557861133280108</c:v>
                </c:pt>
                <c:pt idx="1255">
                  <c:v>1.2581803671189129</c:v>
                </c:pt>
                <c:pt idx="1256">
                  <c:v>1.2665602553870692</c:v>
                </c:pt>
                <c:pt idx="1257">
                  <c:v>1.2701516360734217</c:v>
                </c:pt>
                <c:pt idx="1258">
                  <c:v>1.2778332003192319</c:v>
                </c:pt>
                <c:pt idx="1259">
                  <c:v>1.2778332003192319</c:v>
                </c:pt>
                <c:pt idx="1260">
                  <c:v>1.2778332003192319</c:v>
                </c:pt>
                <c:pt idx="1261">
                  <c:v>1.2787310454908201</c:v>
                </c:pt>
                <c:pt idx="1262">
                  <c:v>1.2805267358339965</c:v>
                </c:pt>
                <c:pt idx="1263">
                  <c:v>1.2711492418196308</c:v>
                </c:pt>
                <c:pt idx="1264">
                  <c:v>1.2733439744612909</c:v>
                </c:pt>
                <c:pt idx="1265">
                  <c:v>1.2773343974461271</c:v>
                </c:pt>
                <c:pt idx="1266">
                  <c:v>1.2773343974461271</c:v>
                </c:pt>
                <c:pt idx="1267">
                  <c:v>1.2773343974461271</c:v>
                </c:pt>
                <c:pt idx="1268">
                  <c:v>1.2673583399840362</c:v>
                </c:pt>
                <c:pt idx="1269">
                  <c:v>1.2607741420590561</c:v>
                </c:pt>
                <c:pt idx="1270">
                  <c:v>1.2517956903431744</c:v>
                </c:pt>
                <c:pt idx="1271">
                  <c:v>1.2440143655227434</c:v>
                </c:pt>
                <c:pt idx="1272">
                  <c:v>1.2507980845969651</c:v>
                </c:pt>
                <c:pt idx="1273">
                  <c:v>1.2507980845969651</c:v>
                </c:pt>
                <c:pt idx="1274">
                  <c:v>1.2507980845969651</c:v>
                </c:pt>
                <c:pt idx="1275">
                  <c:v>1.2442138866719852</c:v>
                </c:pt>
                <c:pt idx="1276">
                  <c:v>1.2440143655227434</c:v>
                </c:pt>
                <c:pt idx="1277">
                  <c:v>1.2380287310454887</c:v>
                </c:pt>
                <c:pt idx="1278">
                  <c:v>1.2418196328810833</c:v>
                </c:pt>
                <c:pt idx="1279">
                  <c:v>1.2438148443735018</c:v>
                </c:pt>
                <c:pt idx="1280">
                  <c:v>1.2438148443735018</c:v>
                </c:pt>
                <c:pt idx="1281">
                  <c:v>1.2438148443735018</c:v>
                </c:pt>
                <c:pt idx="1282">
                  <c:v>1.240223463687149</c:v>
                </c:pt>
                <c:pt idx="1283">
                  <c:v>1.2400239425379072</c:v>
                </c:pt>
                <c:pt idx="1284">
                  <c:v>1.2400239425379072</c:v>
                </c:pt>
                <c:pt idx="1285">
                  <c:v>1.2517956903431746</c:v>
                </c:pt>
                <c:pt idx="1286">
                  <c:v>1.2563846767757365</c:v>
                </c:pt>
                <c:pt idx="1287">
                  <c:v>1.2563846767757365</c:v>
                </c:pt>
                <c:pt idx="1288">
                  <c:v>1.2563846767757365</c:v>
                </c:pt>
                <c:pt idx="1289">
                  <c:v>1.2645650438946512</c:v>
                </c:pt>
                <c:pt idx="1290">
                  <c:v>1.2731444533120493</c:v>
                </c:pt>
                <c:pt idx="1291">
                  <c:v>1.2623703112529912</c:v>
                </c:pt>
                <c:pt idx="1292">
                  <c:v>1.2673583399840367</c:v>
                </c:pt>
                <c:pt idx="1293">
                  <c:v>1.2739425379090166</c:v>
                </c:pt>
                <c:pt idx="1294">
                  <c:v>1.2739425379090166</c:v>
                </c:pt>
                <c:pt idx="1295">
                  <c:v>1.2739425379090166</c:v>
                </c:pt>
                <c:pt idx="1296">
                  <c:v>1.2685554668794874</c:v>
                </c:pt>
                <c:pt idx="1297">
                  <c:v>1.2766360734237812</c:v>
                </c:pt>
                <c:pt idx="1298">
                  <c:v>1.277932960893853</c:v>
                </c:pt>
                <c:pt idx="1299">
                  <c:v>1.2787310454908203</c:v>
                </c:pt>
                <c:pt idx="1300">
                  <c:v>1.2827214684756567</c:v>
                </c:pt>
                <c:pt idx="1301">
                  <c:v>1.2827214684756567</c:v>
                </c:pt>
                <c:pt idx="1302">
                  <c:v>1.2827214684756567</c:v>
                </c:pt>
                <c:pt idx="1303">
                  <c:v>1.2777334397446112</c:v>
                </c:pt>
                <c:pt idx="1304">
                  <c:v>1.2839185953711072</c:v>
                </c:pt>
                <c:pt idx="1305">
                  <c:v>1.2924980047885055</c:v>
                </c:pt>
                <c:pt idx="1306">
                  <c:v>1.2996807661612111</c:v>
                </c:pt>
                <c:pt idx="1307">
                  <c:v>1.2948922585794074</c:v>
                </c:pt>
                <c:pt idx="1308">
                  <c:v>1.2948922585794074</c:v>
                </c:pt>
                <c:pt idx="1309">
                  <c:v>1.2948922585794074</c:v>
                </c:pt>
                <c:pt idx="1310">
                  <c:v>1.291699920191538</c:v>
                </c:pt>
                <c:pt idx="1311">
                  <c:v>1.3044692737430144</c:v>
                </c:pt>
                <c:pt idx="1312">
                  <c:v>1.2909018355945709</c:v>
                </c:pt>
                <c:pt idx="1313">
                  <c:v>1.2948922585794072</c:v>
                </c:pt>
                <c:pt idx="1314">
                  <c:v>1.3038707102952887</c:v>
                </c:pt>
                <c:pt idx="1315">
                  <c:v>1.3038707102952887</c:v>
                </c:pt>
                <c:pt idx="1316">
                  <c:v>1.3038707102952887</c:v>
                </c:pt>
                <c:pt idx="1317">
                  <c:v>1.3058659217877071</c:v>
                </c:pt>
                <c:pt idx="1318">
                  <c:v>1.309058260175576</c:v>
                </c:pt>
                <c:pt idx="1319">
                  <c:v>1.3044692737430141</c:v>
                </c:pt>
                <c:pt idx="1320">
                  <c:v>1.3030726256983216</c:v>
                </c:pt>
                <c:pt idx="1321">
                  <c:v>1.2948922585794072</c:v>
                </c:pt>
                <c:pt idx="1322">
                  <c:v>1.2948922585794072</c:v>
                </c:pt>
                <c:pt idx="1323">
                  <c:v>1.2948922585794072</c:v>
                </c:pt>
                <c:pt idx="1324">
                  <c:v>1.2915003990422962</c:v>
                </c:pt>
                <c:pt idx="1325">
                  <c:v>1.3016759776536289</c:v>
                </c:pt>
                <c:pt idx="1326">
                  <c:v>1.3010774142059034</c:v>
                </c:pt>
                <c:pt idx="1327">
                  <c:v>1.3122505985634454</c:v>
                </c:pt>
                <c:pt idx="1328">
                  <c:v>1.3214285714285692</c:v>
                </c:pt>
                <c:pt idx="1329">
                  <c:v>1.3214285714285692</c:v>
                </c:pt>
                <c:pt idx="1330">
                  <c:v>1.3214285714285692</c:v>
                </c:pt>
                <c:pt idx="1331">
                  <c:v>1.3254189944134056</c:v>
                </c:pt>
                <c:pt idx="1332">
                  <c:v>1.3270151636073402</c:v>
                </c:pt>
                <c:pt idx="1333">
                  <c:v>1.3226256983240201</c:v>
                </c:pt>
                <c:pt idx="1334">
                  <c:v>1.3190343176376671</c:v>
                </c:pt>
                <c:pt idx="1335">
                  <c:v>1.3242218675179545</c:v>
                </c:pt>
                <c:pt idx="1336">
                  <c:v>1.3242218675179545</c:v>
                </c:pt>
                <c:pt idx="1337">
                  <c:v>1.3242218675179545</c:v>
                </c:pt>
                <c:pt idx="1338">
                  <c:v>1.3306065442936925</c:v>
                </c:pt>
                <c:pt idx="1339">
                  <c:v>1.3294094173982416</c:v>
                </c:pt>
                <c:pt idx="1340">
                  <c:v>1.3351955307262544</c:v>
                </c:pt>
                <c:pt idx="1341">
                  <c:v>1.3262170790103724</c:v>
                </c:pt>
                <c:pt idx="1342">
                  <c:v>1.3280127693535488</c:v>
                </c:pt>
                <c:pt idx="1343">
                  <c:v>1.3280127693535488</c:v>
                </c:pt>
                <c:pt idx="1344">
                  <c:v>1.3280127693535488</c:v>
                </c:pt>
                <c:pt idx="1345">
                  <c:v>1.3280127693535488</c:v>
                </c:pt>
                <c:pt idx="1346">
                  <c:v>1.325618515562647</c:v>
                </c:pt>
                <c:pt idx="1347">
                  <c:v>1.3349960095770126</c:v>
                </c:pt>
                <c:pt idx="1348">
                  <c:v>1.3361931364724637</c:v>
                </c:pt>
                <c:pt idx="1349">
                  <c:v>1.3318036711891437</c:v>
                </c:pt>
                <c:pt idx="1350">
                  <c:v>1.3318036711891437</c:v>
                </c:pt>
                <c:pt idx="1351">
                  <c:v>1.3318036711891437</c:v>
                </c:pt>
                <c:pt idx="1352">
                  <c:v>1.3379888268156401</c:v>
                </c:pt>
                <c:pt idx="1353">
                  <c:v>1.3389864325618492</c:v>
                </c:pt>
                <c:pt idx="1354">
                  <c:v>1.3429768555466857</c:v>
                </c:pt>
                <c:pt idx="1355">
                  <c:v>1.3481644054269728</c:v>
                </c:pt>
                <c:pt idx="1356">
                  <c:v>1.3493615323224237</c:v>
                </c:pt>
                <c:pt idx="1357">
                  <c:v>1.3493615323224237</c:v>
                </c:pt>
                <c:pt idx="1358">
                  <c:v>1.3493615323224237</c:v>
                </c:pt>
                <c:pt idx="1359">
                  <c:v>1.3489624900239401</c:v>
                </c:pt>
                <c:pt idx="1360">
                  <c:v>1.3527533918595347</c:v>
                </c:pt>
                <c:pt idx="1361">
                  <c:v>1.3529529130087767</c:v>
                </c:pt>
                <c:pt idx="1362">
                  <c:v>1.3627294493216258</c:v>
                </c:pt>
                <c:pt idx="1363">
                  <c:v>1.3639265762170767</c:v>
                </c:pt>
                <c:pt idx="1364">
                  <c:v>1.3639265762170767</c:v>
                </c:pt>
                <c:pt idx="1365">
                  <c:v>1.3639265762170767</c:v>
                </c:pt>
                <c:pt idx="1366">
                  <c:v>1.3505586592178747</c:v>
                </c:pt>
                <c:pt idx="1367">
                  <c:v>1.3451715881883457</c:v>
                </c:pt>
                <c:pt idx="1368">
                  <c:v>1.3339984038308037</c:v>
                </c:pt>
                <c:pt idx="1369">
                  <c:v>1.3314046288906602</c:v>
                </c:pt>
                <c:pt idx="1370">
                  <c:v>1.3330007980845948</c:v>
                </c:pt>
                <c:pt idx="1371">
                  <c:v>1.3330007980845948</c:v>
                </c:pt>
                <c:pt idx="1372">
                  <c:v>1.3330007980845948</c:v>
                </c:pt>
                <c:pt idx="1373">
                  <c:v>1.3377893056663983</c:v>
                </c:pt>
                <c:pt idx="1374">
                  <c:v>1.3399840383080581</c:v>
                </c:pt>
                <c:pt idx="1375">
                  <c:v>1.332601755786111</c:v>
                </c:pt>
                <c:pt idx="1376">
                  <c:v>1.3254189944134054</c:v>
                </c:pt>
                <c:pt idx="1377">
                  <c:v>1.3244213886671961</c:v>
                </c:pt>
                <c:pt idx="1378">
                  <c:v>1.3244213886671961</c:v>
                </c:pt>
                <c:pt idx="1379">
                  <c:v>1.3244213886671961</c:v>
                </c:pt>
                <c:pt idx="1380">
                  <c:v>1.3294094173982416</c:v>
                </c:pt>
                <c:pt idx="1381">
                  <c:v>1.3164405426975234</c:v>
                </c:pt>
                <c:pt idx="1382">
                  <c:v>1.2851157222665577</c:v>
                </c:pt>
                <c:pt idx="1383">
                  <c:v>1.2519952114924158</c:v>
                </c:pt>
                <c:pt idx="1384">
                  <c:v>1.2597765363128468</c:v>
                </c:pt>
                <c:pt idx="1385">
                  <c:v>1.2597765363128468</c:v>
                </c:pt>
                <c:pt idx="1386">
                  <c:v>1.2597765363128468</c:v>
                </c:pt>
                <c:pt idx="1387">
                  <c:v>1.2609736632082977</c:v>
                </c:pt>
                <c:pt idx="1388">
                  <c:v>1.2787310454908196</c:v>
                </c:pt>
                <c:pt idx="1389">
                  <c:v>1.2783320031923358</c:v>
                </c:pt>
                <c:pt idx="1390">
                  <c:v>1.2681564245810031</c:v>
                </c:pt>
                <c:pt idx="1391">
                  <c:v>1.2707501995211465</c:v>
                </c:pt>
                <c:pt idx="1392">
                  <c:v>1.2707501995211465</c:v>
                </c:pt>
                <c:pt idx="1393">
                  <c:v>1.2707501995211465</c:v>
                </c:pt>
                <c:pt idx="1394">
                  <c:v>1.2645650438946503</c:v>
                </c:pt>
                <c:pt idx="1395">
                  <c:v>1.2585794094173957</c:v>
                </c:pt>
                <c:pt idx="1396">
                  <c:v>1.2344373503591355</c:v>
                </c:pt>
                <c:pt idx="1397">
                  <c:v>1.24481245011971</c:v>
                </c:pt>
                <c:pt idx="1398">
                  <c:v>1.2296488427773318</c:v>
                </c:pt>
                <c:pt idx="1399">
                  <c:v>1.2296488427773318</c:v>
                </c:pt>
                <c:pt idx="1400">
                  <c:v>1.2296488427773318</c:v>
                </c:pt>
                <c:pt idx="1401">
                  <c:v>1.2346368715083771</c:v>
                </c:pt>
                <c:pt idx="1402">
                  <c:v>1.2615722266560225</c:v>
                </c:pt>
                <c:pt idx="1403">
                  <c:v>1.2601755786113298</c:v>
                </c:pt>
                <c:pt idx="1404">
                  <c:v>1.2745411013567407</c:v>
                </c:pt>
                <c:pt idx="1405">
                  <c:v>1.2743415802074987</c:v>
                </c:pt>
                <c:pt idx="1406">
                  <c:v>1.2743415802074987</c:v>
                </c:pt>
                <c:pt idx="1407">
                  <c:v>1.2743415802074987</c:v>
                </c:pt>
                <c:pt idx="1408">
                  <c:v>1.2835195530726224</c:v>
                </c:pt>
                <c:pt idx="1409">
                  <c:v>1.2922984836392624</c:v>
                </c:pt>
                <c:pt idx="1410">
                  <c:v>1.3110534716679931</c:v>
                </c:pt>
                <c:pt idx="1411">
                  <c:v>1.314844373503588</c:v>
                </c:pt>
                <c:pt idx="1412">
                  <c:v>1.3090582601755751</c:v>
                </c:pt>
                <c:pt idx="1413">
                  <c:v>1.3090582601755751</c:v>
                </c:pt>
                <c:pt idx="1414">
                  <c:v>1.3090582601755751</c:v>
                </c:pt>
                <c:pt idx="1415">
                  <c:v>1.2944932162809224</c:v>
                </c:pt>
                <c:pt idx="1416">
                  <c:v>1.2940941739824388</c:v>
                </c:pt>
                <c:pt idx="1417">
                  <c:v>1.2903032721468441</c:v>
                </c:pt>
                <c:pt idx="1418">
                  <c:v>1.3010774142059023</c:v>
                </c:pt>
                <c:pt idx="1419">
                  <c:v>1.3096568236233006</c:v>
                </c:pt>
                <c:pt idx="1420">
                  <c:v>1.3096568236233006</c:v>
                </c:pt>
                <c:pt idx="1421">
                  <c:v>1.3096568236233006</c:v>
                </c:pt>
                <c:pt idx="1422">
                  <c:v>1.2978850758180334</c:v>
                </c:pt>
                <c:pt idx="1423">
                  <c:v>1.2745411013567407</c:v>
                </c:pt>
                <c:pt idx="1424">
                  <c:v>1.2777334397446098</c:v>
                </c:pt>
                <c:pt idx="1425">
                  <c:v>1.2777334397446098</c:v>
                </c:pt>
                <c:pt idx="1426">
                  <c:v>1.2736432561851525</c:v>
                </c:pt>
                <c:pt idx="1427">
                  <c:v>1.2736432561851525</c:v>
                </c:pt>
                <c:pt idx="1428">
                  <c:v>1.2736432561851525</c:v>
                </c:pt>
                <c:pt idx="1429">
                  <c:v>1.2849162011173154</c:v>
                </c:pt>
                <c:pt idx="1430">
                  <c:v>1.2879090183559427</c:v>
                </c:pt>
                <c:pt idx="1431">
                  <c:v>1.3098563447725431</c:v>
                </c:pt>
                <c:pt idx="1432">
                  <c:v>1.3096568236233013</c:v>
                </c:pt>
                <c:pt idx="1433">
                  <c:v>1.3212290502793269</c:v>
                </c:pt>
                <c:pt idx="1434">
                  <c:v>1.3212290502793269</c:v>
                </c:pt>
                <c:pt idx="1435">
                  <c:v>1.3212290502793269</c:v>
                </c:pt>
                <c:pt idx="1436">
                  <c:v>1.3316041500399014</c:v>
                </c:pt>
                <c:pt idx="1437">
                  <c:v>1.2944932162809231</c:v>
                </c:pt>
                <c:pt idx="1438">
                  <c:v>1.2944932162809231</c:v>
                </c:pt>
                <c:pt idx="1439">
                  <c:v>1.2885075818036684</c:v>
                </c:pt>
                <c:pt idx="1440">
                  <c:v>1.2661612130885846</c:v>
                </c:pt>
                <c:pt idx="1441">
                  <c:v>1.2661612130885846</c:v>
                </c:pt>
                <c:pt idx="1442">
                  <c:v>1.2661612130885846</c:v>
                </c:pt>
                <c:pt idx="1443">
                  <c:v>1.2665602553870683</c:v>
                </c:pt>
                <c:pt idx="1444">
                  <c:v>1.2671588188347938</c:v>
                </c:pt>
                <c:pt idx="1445">
                  <c:v>1.2719473264165975</c:v>
                </c:pt>
                <c:pt idx="1446">
                  <c:v>1.2737430167597739</c:v>
                </c:pt>
                <c:pt idx="1447">
                  <c:v>1.2541899441340754</c:v>
                </c:pt>
                <c:pt idx="1448">
                  <c:v>1.2541899441340754</c:v>
                </c:pt>
                <c:pt idx="1449">
                  <c:v>1.2541899441340754</c:v>
                </c:pt>
                <c:pt idx="1450">
                  <c:v>1.228252194732639</c:v>
                </c:pt>
                <c:pt idx="1451">
                  <c:v>1.2256584197924953</c:v>
                </c:pt>
                <c:pt idx="1452">
                  <c:v>1.2104948124501171</c:v>
                </c:pt>
                <c:pt idx="1453">
                  <c:v>1.1935355147645625</c:v>
                </c:pt>
                <c:pt idx="1454">
                  <c:v>1.1825618515562626</c:v>
                </c:pt>
                <c:pt idx="1455">
                  <c:v>1.1825618515562626</c:v>
                </c:pt>
                <c:pt idx="1456">
                  <c:v>1.1825618515562626</c:v>
                </c:pt>
                <c:pt idx="1457">
                  <c:v>1.1496408619313623</c:v>
                </c:pt>
                <c:pt idx="1458">
                  <c:v>1.1496408619313623</c:v>
                </c:pt>
                <c:pt idx="1459">
                  <c:v>1.1849561053471642</c:v>
                </c:pt>
                <c:pt idx="1460">
                  <c:v>1.2005187549880263</c:v>
                </c:pt>
                <c:pt idx="1461">
                  <c:v>1.1987230646448499</c:v>
                </c:pt>
                <c:pt idx="1462">
                  <c:v>1.1987230646448499</c:v>
                </c:pt>
                <c:pt idx="1463">
                  <c:v>1.1987230646448499</c:v>
                </c:pt>
                <c:pt idx="1464">
                  <c:v>1.2079010375099737</c:v>
                </c:pt>
                <c:pt idx="1465">
                  <c:v>1.2079010375099737</c:v>
                </c:pt>
                <c:pt idx="1466">
                  <c:v>1.2003192338387845</c:v>
                </c:pt>
                <c:pt idx="1467">
                  <c:v>1.1783719074221846</c:v>
                </c:pt>
                <c:pt idx="1468">
                  <c:v>1.2084996009576991</c:v>
                </c:pt>
                <c:pt idx="1469">
                  <c:v>1.2084996009576991</c:v>
                </c:pt>
                <c:pt idx="1470">
                  <c:v>1.2084996009576991</c:v>
                </c:pt>
                <c:pt idx="1471">
                  <c:v>1.2154828411811629</c:v>
                </c:pt>
                <c:pt idx="1472">
                  <c:v>1.2268555466879467</c:v>
                </c:pt>
                <c:pt idx="1473">
                  <c:v>1.2286512370311231</c:v>
                </c:pt>
                <c:pt idx="1474">
                  <c:v>1.2376296887470051</c:v>
                </c:pt>
                <c:pt idx="1475">
                  <c:v>1.2352354349561032</c:v>
                </c:pt>
                <c:pt idx="1476">
                  <c:v>1.2352354349561032</c:v>
                </c:pt>
                <c:pt idx="1477">
                  <c:v>1.2352354349561032</c:v>
                </c:pt>
                <c:pt idx="1478">
                  <c:v>1.2268555466879469</c:v>
                </c:pt>
                <c:pt idx="1479">
                  <c:v>1.2338387869114107</c:v>
                </c:pt>
                <c:pt idx="1480">
                  <c:v>1.2338387869114107</c:v>
                </c:pt>
                <c:pt idx="1481">
                  <c:v>1.2446129289704688</c:v>
                </c:pt>
                <c:pt idx="1482">
                  <c:v>1.2663607342378269</c:v>
                </c:pt>
                <c:pt idx="1483">
                  <c:v>1.2663607342378269</c:v>
                </c:pt>
                <c:pt idx="1484">
                  <c:v>1.2663607342378269</c:v>
                </c:pt>
                <c:pt idx="1485">
                  <c:v>1.2663607342378269</c:v>
                </c:pt>
                <c:pt idx="1486">
                  <c:v>1.2496009577015141</c:v>
                </c:pt>
                <c:pt idx="1487">
                  <c:v>1.2490023942537887</c:v>
                </c:pt>
                <c:pt idx="1488">
                  <c:v>1.2434158020750177</c:v>
                </c:pt>
                <c:pt idx="1489">
                  <c:v>1.2486033519553048</c:v>
                </c:pt>
                <c:pt idx="1490">
                  <c:v>1.2486033519553048</c:v>
                </c:pt>
                <c:pt idx="1491">
                  <c:v>1.2486033519553048</c:v>
                </c:pt>
                <c:pt idx="1492">
                  <c:v>1.245011971268952</c:v>
                </c:pt>
                <c:pt idx="1493">
                  <c:v>1.2527932960893831</c:v>
                </c:pt>
                <c:pt idx="1494">
                  <c:v>1.2605746209098139</c:v>
                </c:pt>
                <c:pt idx="1495">
                  <c:v>1.2731444533120486</c:v>
                </c:pt>
                <c:pt idx="1496">
                  <c:v>1.2745411013567414</c:v>
                </c:pt>
                <c:pt idx="1497">
                  <c:v>1.2745411013567414</c:v>
                </c:pt>
                <c:pt idx="1498">
                  <c:v>1.2745411013567414</c:v>
                </c:pt>
                <c:pt idx="1499">
                  <c:v>1.2835195530726231</c:v>
                </c:pt>
                <c:pt idx="1500">
                  <c:v>1.2865123703112504</c:v>
                </c:pt>
                <c:pt idx="1501">
                  <c:v>1.2861133280127666</c:v>
                </c:pt>
                <c:pt idx="1502">
                  <c:v>1.2831205107741395</c:v>
                </c:pt>
                <c:pt idx="1503">
                  <c:v>1.2851157222665577</c:v>
                </c:pt>
                <c:pt idx="1504">
                  <c:v>1.2851157222665577</c:v>
                </c:pt>
                <c:pt idx="1505">
                  <c:v>1.2851157222665577</c:v>
                </c:pt>
                <c:pt idx="1506">
                  <c:v>1.2897047086991196</c:v>
                </c:pt>
                <c:pt idx="1507">
                  <c:v>1.3088587390263342</c:v>
                </c:pt>
                <c:pt idx="1508">
                  <c:v>1.3138467677573797</c:v>
                </c:pt>
                <c:pt idx="1509">
                  <c:v>1.3060654429369489</c:v>
                </c:pt>
                <c:pt idx="1510">
                  <c:v>1.3246209098164383</c:v>
                </c:pt>
                <c:pt idx="1511">
                  <c:v>1.3246209098164383</c:v>
                </c:pt>
                <c:pt idx="1512">
                  <c:v>1.3246209098164383</c:v>
                </c:pt>
                <c:pt idx="1513">
                  <c:v>1.3246209098164383</c:v>
                </c:pt>
                <c:pt idx="1514">
                  <c:v>1.3278132482043075</c:v>
                </c:pt>
                <c:pt idx="1515">
                  <c:v>1.330606544293693</c:v>
                </c:pt>
                <c:pt idx="1516">
                  <c:v>1.3284118116520329</c:v>
                </c:pt>
                <c:pt idx="1517">
                  <c:v>1.3375897845171567</c:v>
                </c:pt>
                <c:pt idx="1518">
                  <c:v>1.3375897845171567</c:v>
                </c:pt>
                <c:pt idx="1519">
                  <c:v>1.3375897845171567</c:v>
                </c:pt>
                <c:pt idx="1520">
                  <c:v>1.3369912210694312</c:v>
                </c:pt>
                <c:pt idx="1521">
                  <c:v>1.3326017557861112</c:v>
                </c:pt>
                <c:pt idx="1522">
                  <c:v>1.3347964884277712</c:v>
                </c:pt>
                <c:pt idx="1523">
                  <c:v>1.3326017557861112</c:v>
                </c:pt>
                <c:pt idx="1524">
                  <c:v>1.3347964884277712</c:v>
                </c:pt>
                <c:pt idx="1525">
                  <c:v>1.3347964884277712</c:v>
                </c:pt>
                <c:pt idx="1526">
                  <c:v>1.3347964884277712</c:v>
                </c:pt>
                <c:pt idx="1527">
                  <c:v>1.3300079808459673</c:v>
                </c:pt>
                <c:pt idx="1528">
                  <c:v>1.3268156424580984</c:v>
                </c:pt>
                <c:pt idx="1529">
                  <c:v>1.319433359936151</c:v>
                </c:pt>
                <c:pt idx="1530">
                  <c:v>1.3098563447725438</c:v>
                </c:pt>
                <c:pt idx="1531">
                  <c:v>1.3060654429369489</c:v>
                </c:pt>
                <c:pt idx="1532">
                  <c:v>1.3060654429369489</c:v>
                </c:pt>
                <c:pt idx="1533">
                  <c:v>1.3060654429369489</c:v>
                </c:pt>
                <c:pt idx="1534">
                  <c:v>1.3232242617717453</c:v>
                </c:pt>
                <c:pt idx="1535">
                  <c:v>1.3256185155626472</c:v>
                </c:pt>
                <c:pt idx="1536">
                  <c:v>1.3335993615323201</c:v>
                </c:pt>
                <c:pt idx="1537">
                  <c:v>1.3316041500399016</c:v>
                </c:pt>
                <c:pt idx="1538">
                  <c:v>1.3347964884277708</c:v>
                </c:pt>
                <c:pt idx="1539">
                  <c:v>1.3347964884277708</c:v>
                </c:pt>
                <c:pt idx="1540">
                  <c:v>1.3347964884277708</c:v>
                </c:pt>
                <c:pt idx="1541">
                  <c:v>1.3407821229050254</c:v>
                </c:pt>
                <c:pt idx="1542">
                  <c:v>1.3401835594572999</c:v>
                </c:pt>
                <c:pt idx="1543">
                  <c:v>1.3264166001596145</c:v>
                </c:pt>
                <c:pt idx="1544">
                  <c:v>1.3413806863527509</c:v>
                </c:pt>
                <c:pt idx="1545">
                  <c:v>1.3192338387869089</c:v>
                </c:pt>
                <c:pt idx="1546">
                  <c:v>1.3192338387869089</c:v>
                </c:pt>
                <c:pt idx="1547">
                  <c:v>1.3192338387869089</c:v>
                </c:pt>
                <c:pt idx="1548">
                  <c:v>1.3204309656823598</c:v>
                </c:pt>
                <c:pt idx="1549">
                  <c:v>1.3330007980845944</c:v>
                </c:pt>
                <c:pt idx="1550">
                  <c:v>1.3335993615323198</c:v>
                </c:pt>
                <c:pt idx="1551">
                  <c:v>1.3425778132482018</c:v>
                </c:pt>
                <c:pt idx="1552">
                  <c:v>1.3523543495610506</c:v>
                </c:pt>
                <c:pt idx="1553">
                  <c:v>1.3523543495610506</c:v>
                </c:pt>
                <c:pt idx="1554">
                  <c:v>1.3523543495610506</c:v>
                </c:pt>
                <c:pt idx="1555">
                  <c:v>1.3637270550678342</c:v>
                </c:pt>
                <c:pt idx="1556">
                  <c:v>1.3577414205905798</c:v>
                </c:pt>
                <c:pt idx="1557">
                  <c:v>1.3579409417398216</c:v>
                </c:pt>
                <c:pt idx="1558">
                  <c:v>1.3633280127693508</c:v>
                </c:pt>
                <c:pt idx="1559">
                  <c:v>1.3697126895450893</c:v>
                </c:pt>
                <c:pt idx="1560">
                  <c:v>1.3697126895450893</c:v>
                </c:pt>
                <c:pt idx="1561">
                  <c:v>1.3697126895450893</c:v>
                </c:pt>
                <c:pt idx="1562">
                  <c:v>1.3699122106943311</c:v>
                </c:pt>
                <c:pt idx="1563">
                  <c:v>1.3557462090981622</c:v>
                </c:pt>
                <c:pt idx="1564">
                  <c:v>1.3589385474860314</c:v>
                </c:pt>
                <c:pt idx="1565">
                  <c:v>1.3631284916201094</c:v>
                </c:pt>
                <c:pt idx="1566">
                  <c:v>1.3701117318435732</c:v>
                </c:pt>
                <c:pt idx="1567">
                  <c:v>1.3701117318435732</c:v>
                </c:pt>
                <c:pt idx="1568">
                  <c:v>1.3701117318435732</c:v>
                </c:pt>
                <c:pt idx="1569">
                  <c:v>1.369114126097364</c:v>
                </c:pt>
                <c:pt idx="1570">
                  <c:v>1.3727055067837166</c:v>
                </c:pt>
                <c:pt idx="1571">
                  <c:v>1.3671189146049456</c:v>
                </c:pt>
                <c:pt idx="1572">
                  <c:v>1.3695131683958475</c:v>
                </c:pt>
                <c:pt idx="1573">
                  <c:v>1.3695131683958475</c:v>
                </c:pt>
                <c:pt idx="1574">
                  <c:v>1.3695131683958475</c:v>
                </c:pt>
                <c:pt idx="1575">
                  <c:v>1.3695131683958475</c:v>
                </c:pt>
                <c:pt idx="1576">
                  <c:v>1.3641260973663185</c:v>
                </c:pt>
                <c:pt idx="1577">
                  <c:v>1.3715083798882657</c:v>
                </c:pt>
                <c:pt idx="1578">
                  <c:v>1.3705107741420566</c:v>
                </c:pt>
                <c:pt idx="1579">
                  <c:v>1.3619313647246585</c:v>
                </c:pt>
                <c:pt idx="1580">
                  <c:v>1.3683160415003965</c:v>
                </c:pt>
                <c:pt idx="1581">
                  <c:v>1.3683160415003965</c:v>
                </c:pt>
                <c:pt idx="1582">
                  <c:v>1.3683160415003965</c:v>
                </c:pt>
                <c:pt idx="1583">
                  <c:v>1.3689146049481222</c:v>
                </c:pt>
                <c:pt idx="1584">
                  <c:v>1.3750997605746185</c:v>
                </c:pt>
                <c:pt idx="1585">
                  <c:v>1.357940941739822</c:v>
                </c:pt>
                <c:pt idx="1586">
                  <c:v>1.3623304070231421</c:v>
                </c:pt>
                <c:pt idx="1587">
                  <c:v>1.3735035913806839</c:v>
                </c:pt>
                <c:pt idx="1588">
                  <c:v>1.3735035913806839</c:v>
                </c:pt>
                <c:pt idx="1589">
                  <c:v>1.3735035913806839</c:v>
                </c:pt>
                <c:pt idx="1590">
                  <c:v>1.3665203511572201</c:v>
                </c:pt>
                <c:pt idx="1591">
                  <c:v>1.3457701516360712</c:v>
                </c:pt>
                <c:pt idx="1592">
                  <c:v>1.3451715881883457</c:v>
                </c:pt>
                <c:pt idx="1593">
                  <c:v>1.3435754189944111</c:v>
                </c:pt>
                <c:pt idx="1594">
                  <c:v>1.3507581803671165</c:v>
                </c:pt>
                <c:pt idx="1595">
                  <c:v>1.3507581803671165</c:v>
                </c:pt>
                <c:pt idx="1596">
                  <c:v>1.3507581803671165</c:v>
                </c:pt>
                <c:pt idx="1597">
                  <c:v>1.3238228252194706</c:v>
                </c:pt>
                <c:pt idx="1598">
                  <c:v>1.331205107741418</c:v>
                </c:pt>
                <c:pt idx="1599">
                  <c:v>1.3353950518754965</c:v>
                </c:pt>
                <c:pt idx="1600">
                  <c:v>1.3441739824421366</c:v>
                </c:pt>
                <c:pt idx="1601">
                  <c:v>1.3373902633679147</c:v>
                </c:pt>
                <c:pt idx="1602">
                  <c:v>1.3373902633679147</c:v>
                </c:pt>
                <c:pt idx="1603">
                  <c:v>1.3373902633679147</c:v>
                </c:pt>
                <c:pt idx="1604">
                  <c:v>1.3333998403830782</c:v>
                </c:pt>
                <c:pt idx="1605">
                  <c:v>1.3457701516360712</c:v>
                </c:pt>
                <c:pt idx="1606">
                  <c:v>1.3437749401436527</c:v>
                </c:pt>
                <c:pt idx="1607">
                  <c:v>1.3302075019952091</c:v>
                </c:pt>
                <c:pt idx="1608">
                  <c:v>1.3335993615323198</c:v>
                </c:pt>
                <c:pt idx="1609">
                  <c:v>1.3335993615323198</c:v>
                </c:pt>
                <c:pt idx="1610">
                  <c:v>1.3335993615323198</c:v>
                </c:pt>
                <c:pt idx="1611">
                  <c:v>1.3335993615323198</c:v>
                </c:pt>
                <c:pt idx="1612">
                  <c:v>1.3162410215482816</c:v>
                </c:pt>
                <c:pt idx="1613">
                  <c:v>1.312450119712687</c:v>
                </c:pt>
                <c:pt idx="1614">
                  <c:v>1.315841979249798</c:v>
                </c:pt>
                <c:pt idx="1615">
                  <c:v>1.2994812450119686</c:v>
                </c:pt>
                <c:pt idx="1616">
                  <c:v>1.2994812450119686</c:v>
                </c:pt>
                <c:pt idx="1617">
                  <c:v>1.2994812450119686</c:v>
                </c:pt>
                <c:pt idx="1618">
                  <c:v>1.3126496408619288</c:v>
                </c:pt>
                <c:pt idx="1619">
                  <c:v>1.3349960095770124</c:v>
                </c:pt>
                <c:pt idx="1620">
                  <c:v>1.3503591380686326</c:v>
                </c:pt>
                <c:pt idx="1621">
                  <c:v>1.3591380686352725</c:v>
                </c:pt>
                <c:pt idx="1622">
                  <c:v>1.3721069433359905</c:v>
                </c:pt>
                <c:pt idx="1623">
                  <c:v>1.3721069433359905</c:v>
                </c:pt>
                <c:pt idx="1624">
                  <c:v>1.3721069433359905</c:v>
                </c:pt>
                <c:pt idx="1625">
                  <c:v>1.3725059856344743</c:v>
                </c:pt>
                <c:pt idx="1626">
                  <c:v>1.3717079010375071</c:v>
                </c:pt>
                <c:pt idx="1627">
                  <c:v>1.3739026336791671</c:v>
                </c:pt>
                <c:pt idx="1628">
                  <c:v>1.3808858739026306</c:v>
                </c:pt>
                <c:pt idx="1629">
                  <c:v>1.3782920989624872</c:v>
                </c:pt>
                <c:pt idx="1630">
                  <c:v>1.3782920989624872</c:v>
                </c:pt>
                <c:pt idx="1631">
                  <c:v>1.3782920989624872</c:v>
                </c:pt>
                <c:pt idx="1632">
                  <c:v>1.3711093375897816</c:v>
                </c:pt>
                <c:pt idx="1633">
                  <c:v>1.378491620111729</c:v>
                </c:pt>
                <c:pt idx="1634">
                  <c:v>1.3828810853950488</c:v>
                </c:pt>
                <c:pt idx="1635">
                  <c:v>1.3954509177972831</c:v>
                </c:pt>
                <c:pt idx="1636">
                  <c:v>1.3910614525139631</c:v>
                </c:pt>
                <c:pt idx="1637">
                  <c:v>1.3910614525139631</c:v>
                </c:pt>
                <c:pt idx="1638">
                  <c:v>1.3910614525139631</c:v>
                </c:pt>
                <c:pt idx="1639">
                  <c:v>1.392258579409414</c:v>
                </c:pt>
                <c:pt idx="1640">
                  <c:v>1.375698324022343</c:v>
                </c:pt>
                <c:pt idx="1641">
                  <c:v>1.3665203511572193</c:v>
                </c:pt>
                <c:pt idx="1642">
                  <c:v>1.3737031125299248</c:v>
                </c:pt>
                <c:pt idx="1643">
                  <c:v>1.3840782122904995</c:v>
                </c:pt>
                <c:pt idx="1644">
                  <c:v>1.3840782122904995</c:v>
                </c:pt>
                <c:pt idx="1645">
                  <c:v>1.3840782122904995</c:v>
                </c:pt>
                <c:pt idx="1646">
                  <c:v>1.3936552274541067</c:v>
                </c:pt>
                <c:pt idx="1647">
                  <c:v>1.3956504389465252</c:v>
                </c:pt>
                <c:pt idx="1648">
                  <c:v>1.4100159616919361</c:v>
                </c:pt>
                <c:pt idx="1649">
                  <c:v>1.4100159616919361</c:v>
                </c:pt>
                <c:pt idx="1650">
                  <c:v>1.405626496408616</c:v>
                </c:pt>
                <c:pt idx="1651">
                  <c:v>1.405626496408616</c:v>
                </c:pt>
                <c:pt idx="1652">
                  <c:v>1.405626496408616</c:v>
                </c:pt>
                <c:pt idx="1653">
                  <c:v>1.397845171588185</c:v>
                </c:pt>
                <c:pt idx="1654">
                  <c:v>1.3934557063048649</c:v>
                </c:pt>
                <c:pt idx="1655">
                  <c:v>1.3930566640063811</c:v>
                </c:pt>
                <c:pt idx="1656">
                  <c:v>1.3980446927374266</c:v>
                </c:pt>
                <c:pt idx="1657">
                  <c:v>1.4082202713487595</c:v>
                </c:pt>
                <c:pt idx="1658">
                  <c:v>1.4082202713487595</c:v>
                </c:pt>
                <c:pt idx="1659">
                  <c:v>1.4082202713487595</c:v>
                </c:pt>
                <c:pt idx="1660">
                  <c:v>1.4080207501995177</c:v>
                </c:pt>
                <c:pt idx="1661">
                  <c:v>1.4064245810055831</c:v>
                </c:pt>
                <c:pt idx="1662">
                  <c:v>1.3954509177972831</c:v>
                </c:pt>
                <c:pt idx="1663">
                  <c:v>1.3986432561851521</c:v>
                </c:pt>
                <c:pt idx="1664">
                  <c:v>1.392258579409414</c:v>
                </c:pt>
                <c:pt idx="1665">
                  <c:v>1.392258579409414</c:v>
                </c:pt>
                <c:pt idx="1666">
                  <c:v>1.392258579409414</c:v>
                </c:pt>
                <c:pt idx="1667">
                  <c:v>1.390063846767754</c:v>
                </c:pt>
                <c:pt idx="1668">
                  <c:v>1.4062250598563415</c:v>
                </c:pt>
                <c:pt idx="1669">
                  <c:v>1.408818834796485</c:v>
                </c:pt>
                <c:pt idx="1670">
                  <c:v>1.407621707901034</c:v>
                </c:pt>
                <c:pt idx="1671">
                  <c:v>1.4136073423782887</c:v>
                </c:pt>
                <c:pt idx="1672">
                  <c:v>1.4136073423782887</c:v>
                </c:pt>
                <c:pt idx="1673">
                  <c:v>1.4136073423782887</c:v>
                </c:pt>
                <c:pt idx="1674">
                  <c:v>1.4120111731843541</c:v>
                </c:pt>
                <c:pt idx="1675">
                  <c:v>1.4142059058260141</c:v>
                </c:pt>
                <c:pt idx="1676">
                  <c:v>1.3962490023942506</c:v>
                </c:pt>
                <c:pt idx="1677">
                  <c:v>1.3796887470071797</c:v>
                </c:pt>
                <c:pt idx="1678">
                  <c:v>1.3723064644852323</c:v>
                </c:pt>
                <c:pt idx="1679">
                  <c:v>1.3723064644852323</c:v>
                </c:pt>
                <c:pt idx="1680">
                  <c:v>1.3723064644852323</c:v>
                </c:pt>
                <c:pt idx="1681">
                  <c:v>1.337190742218672</c:v>
                </c:pt>
                <c:pt idx="1682">
                  <c:v>1.3519553072625667</c:v>
                </c:pt>
                <c:pt idx="1683">
                  <c:v>1.3579409417398212</c:v>
                </c:pt>
                <c:pt idx="1684">
                  <c:v>1.3826815642458066</c:v>
                </c:pt>
                <c:pt idx="1685">
                  <c:v>1.3747007182761339</c:v>
                </c:pt>
                <c:pt idx="1686">
                  <c:v>1.3747007182761339</c:v>
                </c:pt>
                <c:pt idx="1687">
                  <c:v>1.3747007182761339</c:v>
                </c:pt>
                <c:pt idx="1688">
                  <c:v>1.3591380686352721</c:v>
                </c:pt>
                <c:pt idx="1689">
                  <c:v>1.377693535514761</c:v>
                </c:pt>
                <c:pt idx="1690">
                  <c:v>1.3399840383080572</c:v>
                </c:pt>
                <c:pt idx="1691">
                  <c:v>1.3479648842777301</c:v>
                </c:pt>
                <c:pt idx="1692">
                  <c:v>1.3667198723064611</c:v>
                </c:pt>
                <c:pt idx="1693">
                  <c:v>1.3667198723064611</c:v>
                </c:pt>
                <c:pt idx="1694">
                  <c:v>1.3667198723064611</c:v>
                </c:pt>
                <c:pt idx="1695">
                  <c:v>1.3804868316041465</c:v>
                </c:pt>
                <c:pt idx="1696">
                  <c:v>1.3697126895450884</c:v>
                </c:pt>
                <c:pt idx="1697">
                  <c:v>1.3832801276935318</c:v>
                </c:pt>
                <c:pt idx="1698">
                  <c:v>1.3848762968874664</c:v>
                </c:pt>
                <c:pt idx="1699">
                  <c:v>1.3515562649640827</c:v>
                </c:pt>
                <c:pt idx="1700">
                  <c:v>1.3515562649640827</c:v>
                </c:pt>
                <c:pt idx="1701">
                  <c:v>1.3515562649640827</c:v>
                </c:pt>
                <c:pt idx="1702">
                  <c:v>1.3629289704708665</c:v>
                </c:pt>
                <c:pt idx="1703">
                  <c:v>1.3597366320829973</c:v>
                </c:pt>
                <c:pt idx="1704">
                  <c:v>1.3709098164405391</c:v>
                </c:pt>
                <c:pt idx="1705">
                  <c:v>1.3850758180367082</c:v>
                </c:pt>
                <c:pt idx="1706">
                  <c:v>1.3878691141260937</c:v>
                </c:pt>
                <c:pt idx="1707">
                  <c:v>1.3878691141260937</c:v>
                </c:pt>
                <c:pt idx="1708">
                  <c:v>1.3878691141260937</c:v>
                </c:pt>
                <c:pt idx="1709">
                  <c:v>1.3878691141260937</c:v>
                </c:pt>
                <c:pt idx="1710">
                  <c:v>1.3814844373503554</c:v>
                </c:pt>
                <c:pt idx="1711">
                  <c:v>1.3960494812450084</c:v>
                </c:pt>
                <c:pt idx="1712">
                  <c:v>1.4120111731843539</c:v>
                </c:pt>
                <c:pt idx="1713">
                  <c:v>1.4187948922585758</c:v>
                </c:pt>
                <c:pt idx="1714">
                  <c:v>1.4187948922585758</c:v>
                </c:pt>
                <c:pt idx="1715">
                  <c:v>1.4187948922585758</c:v>
                </c:pt>
                <c:pt idx="1716">
                  <c:v>1.4195929768555431</c:v>
                </c:pt>
                <c:pt idx="1717">
                  <c:v>1.4243814844373466</c:v>
                </c:pt>
                <c:pt idx="1718">
                  <c:v>1.435953711093372</c:v>
                </c:pt>
                <c:pt idx="1719">
                  <c:v>1.441340782122901</c:v>
                </c:pt>
                <c:pt idx="1720">
                  <c:v>1.4385474860335155</c:v>
                </c:pt>
                <c:pt idx="1721">
                  <c:v>1.4385474860335155</c:v>
                </c:pt>
                <c:pt idx="1722">
                  <c:v>1.4385474860335155</c:v>
                </c:pt>
                <c:pt idx="1723">
                  <c:v>1.426177174780523</c:v>
                </c:pt>
                <c:pt idx="1724">
                  <c:v>1.4331604150039867</c:v>
                </c:pt>
                <c:pt idx="1725">
                  <c:v>1.4329608938547449</c:v>
                </c:pt>
                <c:pt idx="1726">
                  <c:v>1.4315642458100524</c:v>
                </c:pt>
                <c:pt idx="1727">
                  <c:v>1.4261771747805234</c:v>
                </c:pt>
                <c:pt idx="1728">
                  <c:v>1.4261771747805234</c:v>
                </c:pt>
                <c:pt idx="1729">
                  <c:v>1.4261771747805234</c:v>
                </c:pt>
                <c:pt idx="1730">
                  <c:v>1.4269752593774907</c:v>
                </c:pt>
                <c:pt idx="1731">
                  <c:v>1.4203910614525106</c:v>
                </c:pt>
                <c:pt idx="1732">
                  <c:v>1.419992019154027</c:v>
                </c:pt>
                <c:pt idx="1733">
                  <c:v>1.4209896249002361</c:v>
                </c:pt>
                <c:pt idx="1734">
                  <c:v>1.420790103750994</c:v>
                </c:pt>
                <c:pt idx="1735">
                  <c:v>1.420790103750994</c:v>
                </c:pt>
                <c:pt idx="1736">
                  <c:v>1.420790103750994</c:v>
                </c:pt>
                <c:pt idx="1737">
                  <c:v>1.4281723862729414</c:v>
                </c:pt>
                <c:pt idx="1738">
                  <c:v>1.4078212290502758</c:v>
                </c:pt>
                <c:pt idx="1739">
                  <c:v>1.3816839584995975</c:v>
                </c:pt>
                <c:pt idx="1740">
                  <c:v>1.388667198723061</c:v>
                </c:pt>
                <c:pt idx="1741">
                  <c:v>1.4068236233040667</c:v>
                </c:pt>
                <c:pt idx="1742">
                  <c:v>1.4068236233040667</c:v>
                </c:pt>
                <c:pt idx="1743">
                  <c:v>1.4068236233040667</c:v>
                </c:pt>
                <c:pt idx="1744">
                  <c:v>1.3982442138866684</c:v>
                </c:pt>
                <c:pt idx="1745">
                  <c:v>1.3760973663208265</c:v>
                </c:pt>
                <c:pt idx="1746">
                  <c:v>1.3878691141260937</c:v>
                </c:pt>
                <c:pt idx="1747">
                  <c:v>1.3994413407821191</c:v>
                </c:pt>
                <c:pt idx="1748">
                  <c:v>1.4175977653631247</c:v>
                </c:pt>
                <c:pt idx="1749">
                  <c:v>1.4175977653631247</c:v>
                </c:pt>
                <c:pt idx="1750">
                  <c:v>1.4175977653631247</c:v>
                </c:pt>
                <c:pt idx="1751">
                  <c:v>1.4128092577813212</c:v>
                </c:pt>
                <c:pt idx="1752">
                  <c:v>1.4213886671987193</c:v>
                </c:pt>
                <c:pt idx="1753">
                  <c:v>1.4199920191540267</c:v>
                </c:pt>
                <c:pt idx="1754">
                  <c:v>1.4299680766161176</c:v>
                </c:pt>
                <c:pt idx="1755">
                  <c:v>1.4333599361532285</c:v>
                </c:pt>
                <c:pt idx="1756">
                  <c:v>1.4333599361532285</c:v>
                </c:pt>
                <c:pt idx="1757">
                  <c:v>1.4333599361532285</c:v>
                </c:pt>
                <c:pt idx="1758">
                  <c:v>1.4373503591380647</c:v>
                </c:pt>
                <c:pt idx="1759">
                  <c:v>1.4349561053471627</c:v>
                </c:pt>
                <c:pt idx="1760">
                  <c:v>1.4375498802873063</c:v>
                </c:pt>
                <c:pt idx="1761">
                  <c:v>1.4363527533918554</c:v>
                </c:pt>
                <c:pt idx="1762">
                  <c:v>1.4383479648842736</c:v>
                </c:pt>
                <c:pt idx="1763">
                  <c:v>1.4383479648842736</c:v>
                </c:pt>
                <c:pt idx="1764">
                  <c:v>1.4383479648842736</c:v>
                </c:pt>
                <c:pt idx="1765">
                  <c:v>1.4417398244213846</c:v>
                </c:pt>
                <c:pt idx="1766">
                  <c:v>1.4505187549880245</c:v>
                </c:pt>
                <c:pt idx="1767">
                  <c:v>1.4547086991221025</c:v>
                </c:pt>
                <c:pt idx="1768">
                  <c:v>1.445530726256979</c:v>
                </c:pt>
                <c:pt idx="1769">
                  <c:v>1.4583000798084553</c:v>
                </c:pt>
                <c:pt idx="1770">
                  <c:v>1.4583000798084553</c:v>
                </c:pt>
                <c:pt idx="1771">
                  <c:v>1.4583000798084553</c:v>
                </c:pt>
                <c:pt idx="1772">
                  <c:v>1.4638866719872266</c:v>
                </c:pt>
                <c:pt idx="1773">
                  <c:v>1.4660814046288866</c:v>
                </c:pt>
                <c:pt idx="1774">
                  <c:v>1.4702713487629648</c:v>
                </c:pt>
                <c:pt idx="1775">
                  <c:v>1.4728651237031085</c:v>
                </c:pt>
                <c:pt idx="1776">
                  <c:v>1.4744612928970435</c:v>
                </c:pt>
                <c:pt idx="1777">
                  <c:v>1.4744612928970435</c:v>
                </c:pt>
                <c:pt idx="1778">
                  <c:v>1.4744612928970435</c:v>
                </c:pt>
                <c:pt idx="1779">
                  <c:v>1.4726656025538671</c:v>
                </c:pt>
                <c:pt idx="1780">
                  <c:v>1.4730646448523506</c:v>
                </c:pt>
                <c:pt idx="1781">
                  <c:v>1.4752593774940104</c:v>
                </c:pt>
                <c:pt idx="1782">
                  <c:v>1.4766560255387033</c:v>
                </c:pt>
                <c:pt idx="1783">
                  <c:v>1.4838387869114089</c:v>
                </c:pt>
                <c:pt idx="1784">
                  <c:v>1.4838387869114089</c:v>
                </c:pt>
                <c:pt idx="1785">
                  <c:v>1.4838387869114089</c:v>
                </c:pt>
                <c:pt idx="1786">
                  <c:v>1.4806464485235395</c:v>
                </c:pt>
                <c:pt idx="1787">
                  <c:v>1.4776536312849124</c:v>
                </c:pt>
                <c:pt idx="1788">
                  <c:v>1.4762569832402195</c:v>
                </c:pt>
                <c:pt idx="1789">
                  <c:v>1.4724660814046249</c:v>
                </c:pt>
                <c:pt idx="1790">
                  <c:v>1.4768555466879449</c:v>
                </c:pt>
                <c:pt idx="1791">
                  <c:v>1.4768555466879449</c:v>
                </c:pt>
                <c:pt idx="1792">
                  <c:v>1.4768555466879449</c:v>
                </c:pt>
                <c:pt idx="1793">
                  <c:v>1.4830407023144414</c:v>
                </c:pt>
                <c:pt idx="1794">
                  <c:v>1.4896249002394213</c:v>
                </c:pt>
                <c:pt idx="1795">
                  <c:v>1.4954110135674341</c:v>
                </c:pt>
                <c:pt idx="1796">
                  <c:v>1.4954110135674341</c:v>
                </c:pt>
                <c:pt idx="1797">
                  <c:v>1.4900239425379052</c:v>
                </c:pt>
                <c:pt idx="1798">
                  <c:v>1.4900239425379052</c:v>
                </c:pt>
                <c:pt idx="1799">
                  <c:v>1.4900239425379052</c:v>
                </c:pt>
                <c:pt idx="1800">
                  <c:v>1.4780526735833959</c:v>
                </c:pt>
                <c:pt idx="1801">
                  <c:v>1.4692737430167557</c:v>
                </c:pt>
                <c:pt idx="1802">
                  <c:v>1.4792498004788466</c:v>
                </c:pt>
                <c:pt idx="1803">
                  <c:v>1.4834397446129246</c:v>
                </c:pt>
                <c:pt idx="1804">
                  <c:v>1.4946129289704666</c:v>
                </c:pt>
                <c:pt idx="1805">
                  <c:v>1.4946129289704666</c:v>
                </c:pt>
                <c:pt idx="1806">
                  <c:v>1.4946129289704666</c:v>
                </c:pt>
                <c:pt idx="1807">
                  <c:v>1.492218675179565</c:v>
                </c:pt>
                <c:pt idx="1808">
                  <c:v>1.4856344772545846</c:v>
                </c:pt>
                <c:pt idx="1809">
                  <c:v>1.491021548284114</c:v>
                </c:pt>
                <c:pt idx="1810">
                  <c:v>1.504189944134074</c:v>
                </c:pt>
                <c:pt idx="1811">
                  <c:v>1.4990023942537867</c:v>
                </c:pt>
                <c:pt idx="1812">
                  <c:v>1.4990023942537867</c:v>
                </c:pt>
                <c:pt idx="1813">
                  <c:v>1.4990023942537867</c:v>
                </c:pt>
                <c:pt idx="1814">
                  <c:v>1.5057861133280084</c:v>
                </c:pt>
                <c:pt idx="1815">
                  <c:v>1.5049880287310413</c:v>
                </c:pt>
                <c:pt idx="1816">
                  <c:v>1.5013966480446883</c:v>
                </c:pt>
                <c:pt idx="1817">
                  <c:v>1.5055865921787663</c:v>
                </c:pt>
                <c:pt idx="1818">
                  <c:v>1.5153631284916156</c:v>
                </c:pt>
                <c:pt idx="1819">
                  <c:v>1.5153631284916156</c:v>
                </c:pt>
                <c:pt idx="1820">
                  <c:v>1.5153631284916156</c:v>
                </c:pt>
                <c:pt idx="1821">
                  <c:v>1.515961691939341</c:v>
                </c:pt>
                <c:pt idx="1822">
                  <c:v>1.5057861133280082</c:v>
                </c:pt>
                <c:pt idx="1823">
                  <c:v>1.5057861133280082</c:v>
                </c:pt>
                <c:pt idx="1824">
                  <c:v>1.5083798882681518</c:v>
                </c:pt>
                <c:pt idx="1825">
                  <c:v>1.5109736632082955</c:v>
                </c:pt>
                <c:pt idx="1826">
                  <c:v>1.5109736632082955</c:v>
                </c:pt>
                <c:pt idx="1827">
                  <c:v>1.5109736632082955</c:v>
                </c:pt>
                <c:pt idx="1828">
                  <c:v>1.50598563447725</c:v>
                </c:pt>
                <c:pt idx="1829">
                  <c:v>1.50818036711891</c:v>
                </c:pt>
                <c:pt idx="1830">
                  <c:v>1.50818036711891</c:v>
                </c:pt>
                <c:pt idx="1831">
                  <c:v>1.5101755786113282</c:v>
                </c:pt>
                <c:pt idx="1832">
                  <c:v>1.5007980845969626</c:v>
                </c:pt>
                <c:pt idx="1833">
                  <c:v>1.5007980845969626</c:v>
                </c:pt>
                <c:pt idx="1834">
                  <c:v>1.5007980845969626</c:v>
                </c:pt>
                <c:pt idx="1835">
                  <c:v>1.5011971268954463</c:v>
                </c:pt>
                <c:pt idx="1836">
                  <c:v>1.4934158020750152</c:v>
                </c:pt>
                <c:pt idx="1837">
                  <c:v>1.4982043096568192</c:v>
                </c:pt>
                <c:pt idx="1838">
                  <c:v>1.5029928172386227</c:v>
                </c:pt>
                <c:pt idx="1839">
                  <c:v>1.4982043096568192</c:v>
                </c:pt>
                <c:pt idx="1840">
                  <c:v>1.4982043096568192</c:v>
                </c:pt>
                <c:pt idx="1841">
                  <c:v>1.4982043096568192</c:v>
                </c:pt>
                <c:pt idx="1842">
                  <c:v>1.5075818036711846</c:v>
                </c:pt>
                <c:pt idx="1843">
                  <c:v>1.5073822825219427</c:v>
                </c:pt>
                <c:pt idx="1844">
                  <c:v>1.5109736632082955</c:v>
                </c:pt>
                <c:pt idx="1845">
                  <c:v>1.52134876296887</c:v>
                </c:pt>
                <c:pt idx="1846">
                  <c:v>1.5253391859537064</c:v>
                </c:pt>
                <c:pt idx="1847">
                  <c:v>1.5253391859537064</c:v>
                </c:pt>
                <c:pt idx="1848">
                  <c:v>1.5253391859537064</c:v>
                </c:pt>
                <c:pt idx="1849">
                  <c:v>1.5253391859537064</c:v>
                </c:pt>
                <c:pt idx="1850">
                  <c:v>1.5197525937749354</c:v>
                </c:pt>
                <c:pt idx="1851">
                  <c:v>1.5209497206703864</c:v>
                </c:pt>
                <c:pt idx="1852">
                  <c:v>1.5195530726256936</c:v>
                </c:pt>
                <c:pt idx="1853">
                  <c:v>1.50818036711891</c:v>
                </c:pt>
                <c:pt idx="1854">
                  <c:v>1.50818036711891</c:v>
                </c:pt>
                <c:pt idx="1855">
                  <c:v>1.50818036711891</c:v>
                </c:pt>
                <c:pt idx="1856">
                  <c:v>1.4902234636871463</c:v>
                </c:pt>
                <c:pt idx="1857">
                  <c:v>1.4976057462090937</c:v>
                </c:pt>
                <c:pt idx="1858">
                  <c:v>1.4900239425379047</c:v>
                </c:pt>
                <c:pt idx="1859">
                  <c:v>1.4988028731045446</c:v>
                </c:pt>
                <c:pt idx="1860">
                  <c:v>1.4688747007182719</c:v>
                </c:pt>
                <c:pt idx="1861">
                  <c:v>1.4688747007182719</c:v>
                </c:pt>
                <c:pt idx="1862">
                  <c:v>1.4688747007182719</c:v>
                </c:pt>
                <c:pt idx="1863">
                  <c:v>1.4752593774940099</c:v>
                </c:pt>
                <c:pt idx="1864">
                  <c:v>1.4948124501197082</c:v>
                </c:pt>
                <c:pt idx="1865">
                  <c:v>1.5149640861931322</c:v>
                </c:pt>
                <c:pt idx="1866">
                  <c:v>1.5135674381484392</c:v>
                </c:pt>
                <c:pt idx="1867">
                  <c:v>1.5031923383878647</c:v>
                </c:pt>
                <c:pt idx="1868">
                  <c:v>1.5031923383878647</c:v>
                </c:pt>
                <c:pt idx="1869">
                  <c:v>1.5031923383878647</c:v>
                </c:pt>
                <c:pt idx="1870">
                  <c:v>1.5085794094173937</c:v>
                </c:pt>
                <c:pt idx="1871">
                  <c:v>1.5131683958499555</c:v>
                </c:pt>
                <c:pt idx="1872">
                  <c:v>1.519353551476452</c:v>
                </c:pt>
                <c:pt idx="1873">
                  <c:v>1.5189545091779681</c:v>
                </c:pt>
                <c:pt idx="1874">
                  <c:v>1.5221468475658375</c:v>
                </c:pt>
                <c:pt idx="1875">
                  <c:v>1.5221468475658375</c:v>
                </c:pt>
                <c:pt idx="1876">
                  <c:v>1.5221468475658375</c:v>
                </c:pt>
                <c:pt idx="1877">
                  <c:v>1.5221468475658375</c:v>
                </c:pt>
                <c:pt idx="1878">
                  <c:v>1.5153631284916156</c:v>
                </c:pt>
                <c:pt idx="1879">
                  <c:v>1.5161612130885826</c:v>
                </c:pt>
                <c:pt idx="1880">
                  <c:v>1.5175578611332754</c:v>
                </c:pt>
                <c:pt idx="1881">
                  <c:v>1.5105746209098114</c:v>
                </c:pt>
                <c:pt idx="1882">
                  <c:v>1.5105746209098114</c:v>
                </c:pt>
                <c:pt idx="1883">
                  <c:v>1.5105746209098114</c:v>
                </c:pt>
                <c:pt idx="1884">
                  <c:v>1.4744612928970424</c:v>
                </c:pt>
                <c:pt idx="1885">
                  <c:v>1.4319632881085347</c:v>
                </c:pt>
                <c:pt idx="1886">
                  <c:v>1.4193934557063002</c:v>
                </c:pt>
                <c:pt idx="1887">
                  <c:v>1.3605347166799635</c:v>
                </c:pt>
                <c:pt idx="1888">
                  <c:v>1.3421787709497162</c:v>
                </c:pt>
                <c:pt idx="1889">
                  <c:v>1.3421787709497162</c:v>
                </c:pt>
                <c:pt idx="1890">
                  <c:v>1.3421787709497162</c:v>
                </c:pt>
                <c:pt idx="1891">
                  <c:v>1.398643256185151</c:v>
                </c:pt>
                <c:pt idx="1892">
                  <c:v>1.3701117318435709</c:v>
                </c:pt>
                <c:pt idx="1893">
                  <c:v>1.4245810055865877</c:v>
                </c:pt>
                <c:pt idx="1894">
                  <c:v>1.3808858739026293</c:v>
                </c:pt>
                <c:pt idx="1895">
                  <c:v>1.3641260973663167</c:v>
                </c:pt>
                <c:pt idx="1896">
                  <c:v>1.3641260973663167</c:v>
                </c:pt>
                <c:pt idx="1897">
                  <c:v>1.3641260973663167</c:v>
                </c:pt>
                <c:pt idx="1898">
                  <c:v>1.2755387071029491</c:v>
                </c:pt>
                <c:pt idx="1899">
                  <c:v>1.3302075019952075</c:v>
                </c:pt>
                <c:pt idx="1900">
                  <c:v>1.2671588188347926</c:v>
                </c:pt>
                <c:pt idx="1901">
                  <c:v>1.1516360734237794</c:v>
                </c:pt>
                <c:pt idx="1902">
                  <c:v>1.2376296887470035</c:v>
                </c:pt>
                <c:pt idx="1903">
                  <c:v>1.2376296887470035</c:v>
                </c:pt>
                <c:pt idx="1904">
                  <c:v>1.2376296887470035</c:v>
                </c:pt>
                <c:pt idx="1905">
                  <c:v>1.1117318435754155</c:v>
                </c:pt>
                <c:pt idx="1906">
                  <c:v>1.1883479648842741</c:v>
                </c:pt>
                <c:pt idx="1907">
                  <c:v>1.123503591380683</c:v>
                </c:pt>
                <c:pt idx="1908">
                  <c:v>1.1039505187549847</c:v>
                </c:pt>
                <c:pt idx="1909">
                  <c:v>1.0420989624900208</c:v>
                </c:pt>
                <c:pt idx="1910">
                  <c:v>1.0420989624900208</c:v>
                </c:pt>
                <c:pt idx="1911">
                  <c:v>1.0420989624900208</c:v>
                </c:pt>
                <c:pt idx="1912">
                  <c:v>0.9848363926576188</c:v>
                </c:pt>
                <c:pt idx="1913">
                  <c:v>1.0826017557861103</c:v>
                </c:pt>
                <c:pt idx="1914">
                  <c:v>1.0997605746209067</c:v>
                </c:pt>
                <c:pt idx="1915">
                  <c:v>1.1590183559457272</c:v>
                </c:pt>
                <c:pt idx="1916">
                  <c:v>1.1310853950518724</c:v>
                </c:pt>
                <c:pt idx="1917">
                  <c:v>1.1310853950518724</c:v>
                </c:pt>
                <c:pt idx="1918">
                  <c:v>1.1310853950518724</c:v>
                </c:pt>
                <c:pt idx="1919">
                  <c:v>1.1703910614525108</c:v>
                </c:pt>
                <c:pt idx="1920">
                  <c:v>1.1506384676775709</c:v>
                </c:pt>
                <c:pt idx="1921">
                  <c:v>1.104349561053469</c:v>
                </c:pt>
                <c:pt idx="1922">
                  <c:v>1.1235035913806837</c:v>
                </c:pt>
                <c:pt idx="1923">
                  <c:v>1.1093375897845146</c:v>
                </c:pt>
                <c:pt idx="1924">
                  <c:v>1.1093375897845146</c:v>
                </c:pt>
                <c:pt idx="1925">
                  <c:v>1.1093375897845146</c:v>
                </c:pt>
                <c:pt idx="1926">
                  <c:v>1.1809656823623276</c:v>
                </c:pt>
                <c:pt idx="1927">
                  <c:v>1.1869513168395822</c:v>
                </c:pt>
                <c:pt idx="1928">
                  <c:v>1.2282521947326386</c:v>
                </c:pt>
                <c:pt idx="1929">
                  <c:v>1.2528930566640033</c:v>
                </c:pt>
                <c:pt idx="1930">
                  <c:v>1.2528930566640033</c:v>
                </c:pt>
                <c:pt idx="1931">
                  <c:v>1.2528930566640033</c:v>
                </c:pt>
                <c:pt idx="1932">
                  <c:v>1.2528930566640033</c:v>
                </c:pt>
                <c:pt idx="1933">
                  <c:v>1.2272545889864295</c:v>
                </c:pt>
                <c:pt idx="1934">
                  <c:v>1.2621707901037478</c:v>
                </c:pt>
                <c:pt idx="1935">
                  <c:v>1.2206703910614496</c:v>
                </c:pt>
                <c:pt idx="1936">
                  <c:v>1.2236632083000769</c:v>
                </c:pt>
                <c:pt idx="1937">
                  <c:v>1.2657621707901008</c:v>
                </c:pt>
                <c:pt idx="1938">
                  <c:v>1.2657621707901008</c:v>
                </c:pt>
                <c:pt idx="1939">
                  <c:v>1.2657621707901008</c:v>
                </c:pt>
                <c:pt idx="1940">
                  <c:v>1.2388268156424553</c:v>
                </c:pt>
                <c:pt idx="1941">
                  <c:v>1.2075019952114898</c:v>
                </c:pt>
                <c:pt idx="1942">
                  <c:v>1.2250598563447699</c:v>
                </c:pt>
                <c:pt idx="1943">
                  <c:v>1.2212689545091755</c:v>
                </c:pt>
                <c:pt idx="1944">
                  <c:v>1.2396249002394228</c:v>
                </c:pt>
                <c:pt idx="1945">
                  <c:v>1.2396249002394228</c:v>
                </c:pt>
                <c:pt idx="1946">
                  <c:v>1.2396249002394228</c:v>
                </c:pt>
                <c:pt idx="1947">
                  <c:v>1.2681564245810029</c:v>
                </c:pt>
                <c:pt idx="1948">
                  <c:v>1.2825219473264138</c:v>
                </c:pt>
                <c:pt idx="1949">
                  <c:v>1.2984836392657593</c:v>
                </c:pt>
                <c:pt idx="1950">
                  <c:v>1.2687549880287283</c:v>
                </c:pt>
                <c:pt idx="1951">
                  <c:v>1.2334397446129264</c:v>
                </c:pt>
                <c:pt idx="1952">
                  <c:v>1.2334397446129264</c:v>
                </c:pt>
                <c:pt idx="1953">
                  <c:v>1.2334397446129264</c:v>
                </c:pt>
                <c:pt idx="1954">
                  <c:v>1.237230646448521</c:v>
                </c:pt>
                <c:pt idx="1955">
                  <c:v>1.2412210694333574</c:v>
                </c:pt>
                <c:pt idx="1956">
                  <c:v>1.2256584197924956</c:v>
                </c:pt>
                <c:pt idx="1957">
                  <c:v>1.2412210694333574</c:v>
                </c:pt>
                <c:pt idx="1958">
                  <c:v>1.2729449321628066</c:v>
                </c:pt>
                <c:pt idx="1959">
                  <c:v>1.2729449321628066</c:v>
                </c:pt>
                <c:pt idx="1960">
                  <c:v>1.2729449321628066</c:v>
                </c:pt>
                <c:pt idx="1961">
                  <c:v>1.2653631284916176</c:v>
                </c:pt>
                <c:pt idx="1962">
                  <c:v>1.2342378292098937</c:v>
                </c:pt>
                <c:pt idx="1963">
                  <c:v>1.2047086991221045</c:v>
                </c:pt>
                <c:pt idx="1964">
                  <c:v>1.2192737430167573</c:v>
                </c:pt>
                <c:pt idx="1965">
                  <c:v>1.2230646448523519</c:v>
                </c:pt>
                <c:pt idx="1966">
                  <c:v>1.2230646448523519</c:v>
                </c:pt>
                <c:pt idx="1967">
                  <c:v>1.2230646448523519</c:v>
                </c:pt>
                <c:pt idx="1968">
                  <c:v>1.2799281723862705</c:v>
                </c:pt>
                <c:pt idx="1969">
                  <c:v>1.2603750997605723</c:v>
                </c:pt>
                <c:pt idx="1970">
                  <c:v>1.2785315243415778</c:v>
                </c:pt>
                <c:pt idx="1971">
                  <c:v>1.2777334397446107</c:v>
                </c:pt>
                <c:pt idx="1972">
                  <c:v>1.2745411013567416</c:v>
                </c:pt>
                <c:pt idx="1973">
                  <c:v>1.2745411013567416</c:v>
                </c:pt>
                <c:pt idx="1974">
                  <c:v>1.2745411013567416</c:v>
                </c:pt>
                <c:pt idx="1975">
                  <c:v>1.2745411013567416</c:v>
                </c:pt>
                <c:pt idx="1976">
                  <c:v>1.3108539505187526</c:v>
                </c:pt>
                <c:pt idx="1977">
                  <c:v>1.3383878691141236</c:v>
                </c:pt>
                <c:pt idx="1978">
                  <c:v>1.3335993615323201</c:v>
                </c:pt>
                <c:pt idx="1979">
                  <c:v>1.3351955307262544</c:v>
                </c:pt>
                <c:pt idx="1980">
                  <c:v>1.3351955307262544</c:v>
                </c:pt>
                <c:pt idx="1981">
                  <c:v>1.3351955307262544</c:v>
                </c:pt>
                <c:pt idx="1982">
                  <c:v>1.3439744612928946</c:v>
                </c:pt>
                <c:pt idx="1983">
                  <c:v>1.3559457302474036</c:v>
                </c:pt>
                <c:pt idx="1984">
                  <c:v>1.3906624102154805</c:v>
                </c:pt>
                <c:pt idx="1985">
                  <c:v>1.3926576217078988</c:v>
                </c:pt>
                <c:pt idx="1986">
                  <c:v>1.4353551476456479</c:v>
                </c:pt>
                <c:pt idx="1987">
                  <c:v>1.4353551476456479</c:v>
                </c:pt>
                <c:pt idx="1988">
                  <c:v>1.4353551476456479</c:v>
                </c:pt>
                <c:pt idx="1989">
                  <c:v>1.4535115722266536</c:v>
                </c:pt>
                <c:pt idx="1990">
                  <c:v>1.42677573822825</c:v>
                </c:pt>
                <c:pt idx="1991">
                  <c:v>1.4030327214684732</c:v>
                </c:pt>
                <c:pt idx="1992">
                  <c:v>1.3208300079808439</c:v>
                </c:pt>
                <c:pt idx="1993">
                  <c:v>1.3393854748603329</c:v>
                </c:pt>
                <c:pt idx="1994">
                  <c:v>1.3393854748603329</c:v>
                </c:pt>
                <c:pt idx="1995">
                  <c:v>1.3393854748603329</c:v>
                </c:pt>
                <c:pt idx="1996">
                  <c:v>1.3519553072625676</c:v>
                </c:pt>
                <c:pt idx="1997">
                  <c:v>1.380287310454906</c:v>
                </c:pt>
                <c:pt idx="1998">
                  <c:v>1.3701117318435732</c:v>
                </c:pt>
                <c:pt idx="1999">
                  <c:v>1.3679169992019131</c:v>
                </c:pt>
                <c:pt idx="2000">
                  <c:v>1.3593375897845148</c:v>
                </c:pt>
                <c:pt idx="2001">
                  <c:v>1.3593375897845148</c:v>
                </c:pt>
                <c:pt idx="2002">
                  <c:v>1.3593375897845148</c:v>
                </c:pt>
                <c:pt idx="2003">
                  <c:v>1.3587390263367893</c:v>
                </c:pt>
                <c:pt idx="2004">
                  <c:v>1.3597366320829987</c:v>
                </c:pt>
                <c:pt idx="2005">
                  <c:v>1.3130486831604129</c:v>
                </c:pt>
                <c:pt idx="2006">
                  <c:v>1.323024740622504</c:v>
                </c:pt>
                <c:pt idx="2007">
                  <c:v>1.3006783719074202</c:v>
                </c:pt>
                <c:pt idx="2008">
                  <c:v>1.3006783719074202</c:v>
                </c:pt>
                <c:pt idx="2009">
                  <c:v>1.3006783719074202</c:v>
                </c:pt>
                <c:pt idx="2010">
                  <c:v>1.3288108539505166</c:v>
                </c:pt>
                <c:pt idx="2011">
                  <c:v>1.343774940143653</c:v>
                </c:pt>
                <c:pt idx="2012">
                  <c:v>1.3399840383080586</c:v>
                </c:pt>
                <c:pt idx="2013">
                  <c:v>1.3505586592178751</c:v>
                </c:pt>
                <c:pt idx="2014">
                  <c:v>1.3505586592178751</c:v>
                </c:pt>
                <c:pt idx="2015">
                  <c:v>1.3505586592178751</c:v>
                </c:pt>
                <c:pt idx="2016">
                  <c:v>1.3505586592178751</c:v>
                </c:pt>
                <c:pt idx="2017">
                  <c:v>1.3659217877094951</c:v>
                </c:pt>
                <c:pt idx="2018">
                  <c:v>1.3521548284118097</c:v>
                </c:pt>
                <c:pt idx="2019">
                  <c:v>1.3519553072625681</c:v>
                </c:pt>
                <c:pt idx="2020">
                  <c:v>1.3300079808459677</c:v>
                </c:pt>
                <c:pt idx="2021">
                  <c:v>1.3539505187549861</c:v>
                </c:pt>
                <c:pt idx="2022">
                  <c:v>1.3539505187549861</c:v>
                </c:pt>
                <c:pt idx="2023">
                  <c:v>1.3539505187549861</c:v>
                </c:pt>
                <c:pt idx="2024">
                  <c:v>1.3535514764565024</c:v>
                </c:pt>
                <c:pt idx="2025">
                  <c:v>1.3796887470071806</c:v>
                </c:pt>
                <c:pt idx="2026">
                  <c:v>1.4026336791699896</c:v>
                </c:pt>
                <c:pt idx="2027">
                  <c:v>1.4038308060654405</c:v>
                </c:pt>
                <c:pt idx="2028">
                  <c:v>1.4082202713487604</c:v>
                </c:pt>
                <c:pt idx="2029">
                  <c:v>1.4082202713487604</c:v>
                </c:pt>
                <c:pt idx="2030">
                  <c:v>1.4082202713487604</c:v>
                </c:pt>
                <c:pt idx="2031">
                  <c:v>1.393256185155624</c:v>
                </c:pt>
                <c:pt idx="2032">
                  <c:v>1.4082202713487606</c:v>
                </c:pt>
                <c:pt idx="2033">
                  <c:v>1.4207901037509951</c:v>
                </c:pt>
                <c:pt idx="2034">
                  <c:v>1.4221867517956881</c:v>
                </c:pt>
                <c:pt idx="2035">
                  <c:v>1.4162011173184335</c:v>
                </c:pt>
                <c:pt idx="2036">
                  <c:v>1.4162011173184335</c:v>
                </c:pt>
                <c:pt idx="2037">
                  <c:v>1.4162011173184335</c:v>
                </c:pt>
                <c:pt idx="2038">
                  <c:v>1.4235833998403806</c:v>
                </c:pt>
                <c:pt idx="2039">
                  <c:v>1.4150039904229825</c:v>
                </c:pt>
                <c:pt idx="2040">
                  <c:v>1.4345570630486808</c:v>
                </c:pt>
                <c:pt idx="2041">
                  <c:v>1.4160015961691916</c:v>
                </c:pt>
                <c:pt idx="2042">
                  <c:v>1.4118116520351136</c:v>
                </c:pt>
                <c:pt idx="2043">
                  <c:v>1.4118116520351136</c:v>
                </c:pt>
                <c:pt idx="2044">
                  <c:v>1.4118116520351136</c:v>
                </c:pt>
                <c:pt idx="2045">
                  <c:v>1.4150039904229825</c:v>
                </c:pt>
                <c:pt idx="2046">
                  <c:v>1.4187948922585771</c:v>
                </c:pt>
                <c:pt idx="2047">
                  <c:v>1.430965682362328</c:v>
                </c:pt>
                <c:pt idx="2048">
                  <c:v>1.4273743016759755</c:v>
                </c:pt>
                <c:pt idx="2049">
                  <c:v>1.4451316839584973</c:v>
                </c:pt>
                <c:pt idx="2050">
                  <c:v>1.4451316839584973</c:v>
                </c:pt>
                <c:pt idx="2051">
                  <c:v>1.4451316839584973</c:v>
                </c:pt>
                <c:pt idx="2052">
                  <c:v>1.4620909816440519</c:v>
                </c:pt>
                <c:pt idx="2053">
                  <c:v>1.4638866719872283</c:v>
                </c:pt>
                <c:pt idx="2054">
                  <c:v>1.4732641660015937</c:v>
                </c:pt>
                <c:pt idx="2055">
                  <c:v>1.4652833200319209</c:v>
                </c:pt>
                <c:pt idx="2056">
                  <c:v>1.4670790103750972</c:v>
                </c:pt>
                <c:pt idx="2057">
                  <c:v>1.4670790103750972</c:v>
                </c:pt>
                <c:pt idx="2058">
                  <c:v>1.4670790103750972</c:v>
                </c:pt>
                <c:pt idx="2059">
                  <c:v>1.4684756584197898</c:v>
                </c:pt>
                <c:pt idx="2060">
                  <c:v>1.4628890662410188</c:v>
                </c:pt>
                <c:pt idx="2061">
                  <c:v>1.4577015163607316</c:v>
                </c:pt>
                <c:pt idx="2062">
                  <c:v>1.4515163607342352</c:v>
                </c:pt>
                <c:pt idx="2063">
                  <c:v>1.4521149241819609</c:v>
                </c:pt>
                <c:pt idx="2064">
                  <c:v>1.4521149241819609</c:v>
                </c:pt>
                <c:pt idx="2065">
                  <c:v>1.4521149241819609</c:v>
                </c:pt>
                <c:pt idx="2066">
                  <c:v>1.4706703910614498</c:v>
                </c:pt>
                <c:pt idx="2067">
                  <c:v>1.4644852354349536</c:v>
                </c:pt>
                <c:pt idx="2068">
                  <c:v>1.4642857142857117</c:v>
                </c:pt>
                <c:pt idx="2069">
                  <c:v>1.471867517956901</c:v>
                </c:pt>
                <c:pt idx="2070">
                  <c:v>1.4820430965682339</c:v>
                </c:pt>
                <c:pt idx="2071">
                  <c:v>1.4820430965682339</c:v>
                </c:pt>
                <c:pt idx="2072">
                  <c:v>1.4820430965682339</c:v>
                </c:pt>
                <c:pt idx="2073">
                  <c:v>1.4692737430167575</c:v>
                </c:pt>
                <c:pt idx="2074">
                  <c:v>1.4764565043894629</c:v>
                </c:pt>
                <c:pt idx="2075">
                  <c:v>1.5045889864325592</c:v>
                </c:pt>
                <c:pt idx="2076">
                  <c:v>1.4722665602553846</c:v>
                </c:pt>
                <c:pt idx="2077">
                  <c:v>1.4694732641659991</c:v>
                </c:pt>
                <c:pt idx="2078">
                  <c:v>1.4694732641659991</c:v>
                </c:pt>
                <c:pt idx="2079">
                  <c:v>1.4694732641659991</c:v>
                </c:pt>
                <c:pt idx="2080">
                  <c:v>1.4694732641659991</c:v>
                </c:pt>
                <c:pt idx="2081">
                  <c:v>1.4429369513168369</c:v>
                </c:pt>
                <c:pt idx="2082">
                  <c:v>1.46628092577813</c:v>
                </c:pt>
                <c:pt idx="2083">
                  <c:v>1.445530726256981</c:v>
                </c:pt>
                <c:pt idx="2084">
                  <c:v>1.456703910614523</c:v>
                </c:pt>
                <c:pt idx="2085">
                  <c:v>1.456703910614523</c:v>
                </c:pt>
                <c:pt idx="2086">
                  <c:v>1.456703910614523</c:v>
                </c:pt>
                <c:pt idx="2087">
                  <c:v>1.4744612928970449</c:v>
                </c:pt>
                <c:pt idx="2088">
                  <c:v>1.4730646448523519</c:v>
                </c:pt>
                <c:pt idx="2089">
                  <c:v>1.4826416600159593</c:v>
                </c:pt>
                <c:pt idx="2090">
                  <c:v>1.4818435754189918</c:v>
                </c:pt>
                <c:pt idx="2091">
                  <c:v>1.4678770949720643</c:v>
                </c:pt>
                <c:pt idx="2092">
                  <c:v>1.4678770949720643</c:v>
                </c:pt>
                <c:pt idx="2093">
                  <c:v>1.4678770949720643</c:v>
                </c:pt>
                <c:pt idx="2094">
                  <c:v>1.4299680766161187</c:v>
                </c:pt>
                <c:pt idx="2095">
                  <c:v>1.4369513168395822</c:v>
                </c:pt>
                <c:pt idx="2096">
                  <c:v>1.3996408619313623</c:v>
                </c:pt>
                <c:pt idx="2097">
                  <c:v>1.4060255387071003</c:v>
                </c:pt>
                <c:pt idx="2098">
                  <c:v>1.4183958499600933</c:v>
                </c:pt>
                <c:pt idx="2099">
                  <c:v>1.4183958499600933</c:v>
                </c:pt>
                <c:pt idx="2100">
                  <c:v>1.4183958499600933</c:v>
                </c:pt>
                <c:pt idx="2101">
                  <c:v>1.4393455706304843</c:v>
                </c:pt>
                <c:pt idx="2102">
                  <c:v>1.4279728651237005</c:v>
                </c:pt>
                <c:pt idx="2103">
                  <c:v>1.4395450917797263</c:v>
                </c:pt>
                <c:pt idx="2104">
                  <c:v>1.4379489225857915</c:v>
                </c:pt>
                <c:pt idx="2105">
                  <c:v>1.4493216280925754</c:v>
                </c:pt>
                <c:pt idx="2106">
                  <c:v>1.4493216280925754</c:v>
                </c:pt>
                <c:pt idx="2107">
                  <c:v>1.4493216280925754</c:v>
                </c:pt>
                <c:pt idx="2108">
                  <c:v>1.4720670391061428</c:v>
                </c:pt>
                <c:pt idx="2109">
                  <c:v>1.4584996009576989</c:v>
                </c:pt>
                <c:pt idx="2110">
                  <c:v>1.4814445331205084</c:v>
                </c:pt>
                <c:pt idx="2111">
                  <c:v>1.4980047885075793</c:v>
                </c:pt>
                <c:pt idx="2112">
                  <c:v>1.5047885075818013</c:v>
                </c:pt>
                <c:pt idx="2113">
                  <c:v>1.5047885075818013</c:v>
                </c:pt>
                <c:pt idx="2114">
                  <c:v>1.5047885075818013</c:v>
                </c:pt>
                <c:pt idx="2115">
                  <c:v>1.5139664804469248</c:v>
                </c:pt>
                <c:pt idx="2116">
                  <c:v>1.4994014365522723</c:v>
                </c:pt>
                <c:pt idx="2117">
                  <c:v>1.498403830806063</c:v>
                </c:pt>
                <c:pt idx="2118">
                  <c:v>1.5031923383878669</c:v>
                </c:pt>
                <c:pt idx="2119">
                  <c:v>1.5043894652833179</c:v>
                </c:pt>
                <c:pt idx="2120">
                  <c:v>1.5043894652833179</c:v>
                </c:pt>
                <c:pt idx="2121">
                  <c:v>1.5043894652833179</c:v>
                </c:pt>
                <c:pt idx="2122">
                  <c:v>1.4822426177174759</c:v>
                </c:pt>
                <c:pt idx="2123">
                  <c:v>1.4892258579409394</c:v>
                </c:pt>
                <c:pt idx="2124">
                  <c:v>1.486632083000796</c:v>
                </c:pt>
                <c:pt idx="2125">
                  <c:v>1.4962090981644032</c:v>
                </c:pt>
                <c:pt idx="2126">
                  <c:v>1.5017956903431742</c:v>
                </c:pt>
                <c:pt idx="2127">
                  <c:v>1.5017956903431742</c:v>
                </c:pt>
                <c:pt idx="2128">
                  <c:v>1.5017956903431742</c:v>
                </c:pt>
                <c:pt idx="2129">
                  <c:v>1.4710694333599341</c:v>
                </c:pt>
                <c:pt idx="2130">
                  <c:v>1.4471268954509158</c:v>
                </c:pt>
                <c:pt idx="2131">
                  <c:v>1.4066241021548265</c:v>
                </c:pt>
                <c:pt idx="2132">
                  <c:v>1.417198723064643</c:v>
                </c:pt>
                <c:pt idx="2133">
                  <c:v>1.4118116520351138</c:v>
                </c:pt>
                <c:pt idx="2134">
                  <c:v>1.4118116520351138</c:v>
                </c:pt>
                <c:pt idx="2135">
                  <c:v>1.4118116520351138</c:v>
                </c:pt>
                <c:pt idx="2136">
                  <c:v>1.4519154030327193</c:v>
                </c:pt>
                <c:pt idx="2137">
                  <c:v>1.4774541101356722</c:v>
                </c:pt>
                <c:pt idx="2138">
                  <c:v>1.4664804469273722</c:v>
                </c:pt>
                <c:pt idx="2139">
                  <c:v>1.4920191540303249</c:v>
                </c:pt>
                <c:pt idx="2140">
                  <c:v>1.4940143655227431</c:v>
                </c:pt>
                <c:pt idx="2141">
                  <c:v>1.4940143655227431</c:v>
                </c:pt>
                <c:pt idx="2142">
                  <c:v>1.4940143655227431</c:v>
                </c:pt>
                <c:pt idx="2143">
                  <c:v>1.5468874700718256</c:v>
                </c:pt>
                <c:pt idx="2144">
                  <c:v>1.5724261771747783</c:v>
                </c:pt>
                <c:pt idx="2145">
                  <c:v>1.5608539505187529</c:v>
                </c:pt>
                <c:pt idx="2146">
                  <c:v>1.539505187549878</c:v>
                </c:pt>
                <c:pt idx="2147">
                  <c:v>1.569433359936151</c:v>
                </c:pt>
                <c:pt idx="2148">
                  <c:v>1.569433359936151</c:v>
                </c:pt>
                <c:pt idx="2149">
                  <c:v>1.569433359936151</c:v>
                </c:pt>
                <c:pt idx="2150">
                  <c:v>1.6005586592178747</c:v>
                </c:pt>
                <c:pt idx="2151">
                  <c:v>1.5873902633679147</c:v>
                </c:pt>
                <c:pt idx="2152">
                  <c:v>1.5684357541899416</c:v>
                </c:pt>
                <c:pt idx="2153">
                  <c:v>1.5728252194732615</c:v>
                </c:pt>
                <c:pt idx="2154">
                  <c:v>1.5638467677573795</c:v>
                </c:pt>
                <c:pt idx="2155">
                  <c:v>1.5638467677573795</c:v>
                </c:pt>
                <c:pt idx="2156">
                  <c:v>1.5638467677573795</c:v>
                </c:pt>
                <c:pt idx="2157">
                  <c:v>1.5822027134876269</c:v>
                </c:pt>
                <c:pt idx="2158">
                  <c:v>1.6091380686352728</c:v>
                </c:pt>
                <c:pt idx="2159">
                  <c:v>1.5955706304868289</c:v>
                </c:pt>
                <c:pt idx="2160">
                  <c:v>1.5955706304868289</c:v>
                </c:pt>
                <c:pt idx="2161">
                  <c:v>1.5957701516360709</c:v>
                </c:pt>
                <c:pt idx="2162">
                  <c:v>1.5957701516360709</c:v>
                </c:pt>
                <c:pt idx="2163">
                  <c:v>1.5957701516360709</c:v>
                </c:pt>
                <c:pt idx="2164">
                  <c:v>1.5806065442936925</c:v>
                </c:pt>
                <c:pt idx="2165">
                  <c:v>1.587589784517156</c:v>
                </c:pt>
                <c:pt idx="2166">
                  <c:v>1.5818036711891434</c:v>
                </c:pt>
                <c:pt idx="2167">
                  <c:v>1.5845969672785289</c:v>
                </c:pt>
                <c:pt idx="2168">
                  <c:v>1.6073423782920964</c:v>
                </c:pt>
                <c:pt idx="2169">
                  <c:v>1.6073423782920964</c:v>
                </c:pt>
                <c:pt idx="2170">
                  <c:v>1.6073423782920964</c:v>
                </c:pt>
                <c:pt idx="2171">
                  <c:v>1.5919792498004763</c:v>
                </c:pt>
                <c:pt idx="2172">
                  <c:v>1.6015562649640835</c:v>
                </c:pt>
                <c:pt idx="2173">
                  <c:v>1.6037509976057436</c:v>
                </c:pt>
                <c:pt idx="2174">
                  <c:v>1.5953711093375871</c:v>
                </c:pt>
                <c:pt idx="2175">
                  <c:v>1.5919792498004763</c:v>
                </c:pt>
                <c:pt idx="2176">
                  <c:v>1.5919792498004763</c:v>
                </c:pt>
                <c:pt idx="2177">
                  <c:v>1.5919792498004763</c:v>
                </c:pt>
                <c:pt idx="2178">
                  <c:v>1.575618515562647</c:v>
                </c:pt>
                <c:pt idx="2179">
                  <c:v>1.5967677573822798</c:v>
                </c:pt>
                <c:pt idx="2180">
                  <c:v>1.5929768555466854</c:v>
                </c:pt>
                <c:pt idx="2181">
                  <c:v>1.5997605746209071</c:v>
                </c:pt>
                <c:pt idx="2182">
                  <c:v>1.5947725458898616</c:v>
                </c:pt>
                <c:pt idx="2183">
                  <c:v>1.5947725458898616</c:v>
                </c:pt>
                <c:pt idx="2184">
                  <c:v>1.5947725458898616</c:v>
                </c:pt>
                <c:pt idx="2185">
                  <c:v>1.5861931364724633</c:v>
                </c:pt>
                <c:pt idx="2186">
                  <c:v>1.5766161213088559</c:v>
                </c:pt>
                <c:pt idx="2187">
                  <c:v>1.5714285714285687</c:v>
                </c:pt>
                <c:pt idx="2188">
                  <c:v>1.5758180367118888</c:v>
                </c:pt>
                <c:pt idx="2189">
                  <c:v>1.5758180367118888</c:v>
                </c:pt>
                <c:pt idx="2190">
                  <c:v>1.5758180367118888</c:v>
                </c:pt>
                <c:pt idx="2191">
                  <c:v>1.5758180367118888</c:v>
                </c:pt>
                <c:pt idx="2192">
                  <c:v>1.5814046288906598</c:v>
                </c:pt>
                <c:pt idx="2193">
                  <c:v>1.5726256983240194</c:v>
                </c:pt>
                <c:pt idx="2194">
                  <c:v>1.5818036711891432</c:v>
                </c:pt>
                <c:pt idx="2195">
                  <c:v>1.5937749401436523</c:v>
                </c:pt>
                <c:pt idx="2196">
                  <c:v>1.5937749401436523</c:v>
                </c:pt>
                <c:pt idx="2197">
                  <c:v>1.5937749401436523</c:v>
                </c:pt>
                <c:pt idx="2198">
                  <c:v>1.5937749401436523</c:v>
                </c:pt>
                <c:pt idx="2199">
                  <c:v>1.5686352753391832</c:v>
                </c:pt>
                <c:pt idx="2200">
                  <c:v>1.5800079808459666</c:v>
                </c:pt>
                <c:pt idx="2201">
                  <c:v>1.6175179569034284</c:v>
                </c:pt>
                <c:pt idx="2202">
                  <c:v>1.6231045490821994</c:v>
                </c:pt>
                <c:pt idx="2203">
                  <c:v>1.6221069433359903</c:v>
                </c:pt>
                <c:pt idx="2204">
                  <c:v>1.6221069433359903</c:v>
                </c:pt>
                <c:pt idx="2205">
                  <c:v>1.6221069433359903</c:v>
                </c:pt>
                <c:pt idx="2206">
                  <c:v>1.6199122106943302</c:v>
                </c:pt>
                <c:pt idx="2207">
                  <c:v>1.6334796488427739</c:v>
                </c:pt>
                <c:pt idx="2208">
                  <c:v>1.6262968874700685</c:v>
                </c:pt>
                <c:pt idx="2209">
                  <c:v>1.6252992817238592</c:v>
                </c:pt>
                <c:pt idx="2210">
                  <c:v>1.6147246608140429</c:v>
                </c:pt>
                <c:pt idx="2211">
                  <c:v>1.6147246608140429</c:v>
                </c:pt>
                <c:pt idx="2212">
                  <c:v>1.6147246608140429</c:v>
                </c:pt>
                <c:pt idx="2213">
                  <c:v>1.6147246608140429</c:v>
                </c:pt>
                <c:pt idx="2214">
                  <c:v>1.6185155626496375</c:v>
                </c:pt>
                <c:pt idx="2215">
                  <c:v>1.6249002394253758</c:v>
                </c:pt>
                <c:pt idx="2216">
                  <c:v>1.6123304070231412</c:v>
                </c:pt>
                <c:pt idx="2217">
                  <c:v>1.6083399840383048</c:v>
                </c:pt>
                <c:pt idx="2218">
                  <c:v>1.6083399840383048</c:v>
                </c:pt>
                <c:pt idx="2219">
                  <c:v>1.6083399840383048</c:v>
                </c:pt>
                <c:pt idx="2220">
                  <c:v>1.6119313647246578</c:v>
                </c:pt>
                <c:pt idx="2221">
                  <c:v>1.6115323224261739</c:v>
                </c:pt>
                <c:pt idx="2222">
                  <c:v>1.583798882681561</c:v>
                </c:pt>
                <c:pt idx="2223">
                  <c:v>1.5953711093375864</c:v>
                </c:pt>
                <c:pt idx="2224">
                  <c:v>1.5610534716679934</c:v>
                </c:pt>
                <c:pt idx="2225">
                  <c:v>1.5610534716679934</c:v>
                </c:pt>
                <c:pt idx="2226">
                  <c:v>1.5610534716679934</c:v>
                </c:pt>
                <c:pt idx="2227">
                  <c:v>1.5722266560255354</c:v>
                </c:pt>
                <c:pt idx="2228">
                  <c:v>1.5871907422186717</c:v>
                </c:pt>
                <c:pt idx="2229">
                  <c:v>1.5903830806065409</c:v>
                </c:pt>
                <c:pt idx="2230">
                  <c:v>1.6017557861133245</c:v>
                </c:pt>
                <c:pt idx="2231">
                  <c:v>1.6147246608140426</c:v>
                </c:pt>
                <c:pt idx="2232">
                  <c:v>1.6147246608140426</c:v>
                </c:pt>
                <c:pt idx="2233">
                  <c:v>1.6147246608140426</c:v>
                </c:pt>
                <c:pt idx="2234">
                  <c:v>1.6280925778132445</c:v>
                </c:pt>
                <c:pt idx="2235">
                  <c:v>1.6256983240223428</c:v>
                </c:pt>
                <c:pt idx="2236">
                  <c:v>1.6308858739026302</c:v>
                </c:pt>
                <c:pt idx="2237">
                  <c:v>1.6254988028731012</c:v>
                </c:pt>
                <c:pt idx="2238">
                  <c:v>1.6322825219473229</c:v>
                </c:pt>
                <c:pt idx="2239">
                  <c:v>1.6322825219473229</c:v>
                </c:pt>
                <c:pt idx="2240">
                  <c:v>1.6322825219473229</c:v>
                </c:pt>
                <c:pt idx="2241">
                  <c:v>1.6322825219473229</c:v>
                </c:pt>
                <c:pt idx="2242">
                  <c:v>1.6243016759776501</c:v>
                </c:pt>
                <c:pt idx="2243">
                  <c:v>1.6270949720670356</c:v>
                </c:pt>
                <c:pt idx="2244">
                  <c:v>1.6227055067837155</c:v>
                </c:pt>
                <c:pt idx="2245">
                  <c:v>1.623304070231441</c:v>
                </c:pt>
                <c:pt idx="2246">
                  <c:v>1.623304070231441</c:v>
                </c:pt>
                <c:pt idx="2247">
                  <c:v>1.623304070231441</c:v>
                </c:pt>
                <c:pt idx="2248">
                  <c:v>1.6312849162011138</c:v>
                </c:pt>
                <c:pt idx="2249">
                  <c:v>1.6356743814844337</c:v>
                </c:pt>
                <c:pt idx="2250">
                  <c:v>1.6508379888268119</c:v>
                </c:pt>
                <c:pt idx="2251">
                  <c:v>1.6268954509177938</c:v>
                </c:pt>
                <c:pt idx="2252">
                  <c:v>1.6061452513966445</c:v>
                </c:pt>
                <c:pt idx="2253">
                  <c:v>1.6061452513966445</c:v>
                </c:pt>
                <c:pt idx="2254">
                  <c:v>1.6061452513966445</c:v>
                </c:pt>
                <c:pt idx="2255">
                  <c:v>1.6364724660814007</c:v>
                </c:pt>
                <c:pt idx="2256">
                  <c:v>1.6360734237829173</c:v>
                </c:pt>
                <c:pt idx="2257">
                  <c:v>1.6300877893056627</c:v>
                </c:pt>
                <c:pt idx="2258">
                  <c:v>1.6083399840383044</c:v>
                </c:pt>
                <c:pt idx="2259">
                  <c:v>1.6516360734237794</c:v>
                </c:pt>
                <c:pt idx="2260">
                  <c:v>1.6516360734237794</c:v>
                </c:pt>
                <c:pt idx="2261">
                  <c:v>1.6516360734237794</c:v>
                </c:pt>
                <c:pt idx="2262">
                  <c:v>1.6717877094972033</c:v>
                </c:pt>
                <c:pt idx="2263">
                  <c:v>1.664405426975256</c:v>
                </c:pt>
                <c:pt idx="2264">
                  <c:v>1.6907422186751762</c:v>
                </c:pt>
                <c:pt idx="2265">
                  <c:v>1.6893455706304834</c:v>
                </c:pt>
                <c:pt idx="2266">
                  <c:v>1.7033120510774107</c:v>
                </c:pt>
                <c:pt idx="2267">
                  <c:v>1.7033120510774107</c:v>
                </c:pt>
                <c:pt idx="2268">
                  <c:v>1.7033120510774107</c:v>
                </c:pt>
                <c:pt idx="2269">
                  <c:v>1.7162809257781286</c:v>
                </c:pt>
                <c:pt idx="2270">
                  <c:v>1.7025139664804432</c:v>
                </c:pt>
                <c:pt idx="2271">
                  <c:v>1.7065043894652796</c:v>
                </c:pt>
                <c:pt idx="2272">
                  <c:v>1.6977254588986397</c:v>
                </c:pt>
                <c:pt idx="2273">
                  <c:v>1.6905426975259343</c:v>
                </c:pt>
                <c:pt idx="2274">
                  <c:v>1.6905426975259343</c:v>
                </c:pt>
                <c:pt idx="2275">
                  <c:v>1.6905426975259343</c:v>
                </c:pt>
                <c:pt idx="2276">
                  <c:v>1.6959297685554633</c:v>
                </c:pt>
                <c:pt idx="2277">
                  <c:v>1.6745810055865888</c:v>
                </c:pt>
                <c:pt idx="2278">
                  <c:v>1.681165203511569</c:v>
                </c:pt>
                <c:pt idx="2279">
                  <c:v>1.7031125299281691</c:v>
                </c:pt>
                <c:pt idx="2280">
                  <c:v>1.7348363926576185</c:v>
                </c:pt>
                <c:pt idx="2281">
                  <c:v>1.7348363926576185</c:v>
                </c:pt>
                <c:pt idx="2282">
                  <c:v>1.7348363926576185</c:v>
                </c:pt>
                <c:pt idx="2283">
                  <c:v>1.7326416600159584</c:v>
                </c:pt>
                <c:pt idx="2284">
                  <c:v>1.7280526735833965</c:v>
                </c:pt>
                <c:pt idx="2285">
                  <c:v>1.721069433359933</c:v>
                </c:pt>
                <c:pt idx="2286">
                  <c:v>1.7290502793296054</c:v>
                </c:pt>
                <c:pt idx="2287">
                  <c:v>1.7290502793296054</c:v>
                </c:pt>
                <c:pt idx="2288">
                  <c:v>1.7290502793296054</c:v>
                </c:pt>
                <c:pt idx="2289">
                  <c:v>1.7290502793296054</c:v>
                </c:pt>
                <c:pt idx="2290">
                  <c:v>1.7456105347166764</c:v>
                </c:pt>
                <c:pt idx="2291">
                  <c:v>1.7478052673583364</c:v>
                </c:pt>
                <c:pt idx="2292">
                  <c:v>1.7368316041500362</c:v>
                </c:pt>
                <c:pt idx="2293">
                  <c:v>1.7350359138068598</c:v>
                </c:pt>
                <c:pt idx="2294">
                  <c:v>1.7446129289704673</c:v>
                </c:pt>
                <c:pt idx="2295">
                  <c:v>1.7446129289704673</c:v>
                </c:pt>
                <c:pt idx="2296">
                  <c:v>1.7446129289704673</c:v>
                </c:pt>
                <c:pt idx="2297">
                  <c:v>1.7535913806863492</c:v>
                </c:pt>
                <c:pt idx="2298">
                  <c:v>1.7454110135674348</c:v>
                </c:pt>
                <c:pt idx="2299">
                  <c:v>1.7484038308060619</c:v>
                </c:pt>
                <c:pt idx="2300">
                  <c:v>1.7607741420590546</c:v>
                </c:pt>
                <c:pt idx="2301">
                  <c:v>1.7719473264165966</c:v>
                </c:pt>
                <c:pt idx="2302">
                  <c:v>1.7719473264165966</c:v>
                </c:pt>
                <c:pt idx="2303">
                  <c:v>1.7719473264165966</c:v>
                </c:pt>
                <c:pt idx="2304">
                  <c:v>1.7719473264165966</c:v>
                </c:pt>
                <c:pt idx="2305">
                  <c:v>1.7717478052673548</c:v>
                </c:pt>
                <c:pt idx="2306">
                  <c:v>1.7942936951316804</c:v>
                </c:pt>
                <c:pt idx="2307">
                  <c:v>1.781324820430962</c:v>
                </c:pt>
                <c:pt idx="2308">
                  <c:v>1.7926975259377456</c:v>
                </c:pt>
                <c:pt idx="2309">
                  <c:v>1.7926975259377456</c:v>
                </c:pt>
                <c:pt idx="2310">
                  <c:v>1.7926975259377456</c:v>
                </c:pt>
                <c:pt idx="2311">
                  <c:v>1.783719074221864</c:v>
                </c:pt>
                <c:pt idx="2312">
                  <c:v>1.7853152434157986</c:v>
                </c:pt>
                <c:pt idx="2313">
                  <c:v>1.7851157222665568</c:v>
                </c:pt>
                <c:pt idx="2314">
                  <c:v>1.8042697525937716</c:v>
                </c:pt>
                <c:pt idx="2315">
                  <c:v>1.7962889066240988</c:v>
                </c:pt>
                <c:pt idx="2316">
                  <c:v>1.7962889066240988</c:v>
                </c:pt>
                <c:pt idx="2317">
                  <c:v>1.7962889066240988</c:v>
                </c:pt>
                <c:pt idx="2318">
                  <c:v>1.814844373503588</c:v>
                </c:pt>
                <c:pt idx="2319">
                  <c:v>1.8272146847565809</c:v>
                </c:pt>
                <c:pt idx="2320">
                  <c:v>1.8312051077414173</c:v>
                </c:pt>
                <c:pt idx="2321">
                  <c:v>1.8431763766959264</c:v>
                </c:pt>
                <c:pt idx="2322">
                  <c:v>1.8535514764565011</c:v>
                </c:pt>
                <c:pt idx="2323">
                  <c:v>1.8535514764565011</c:v>
                </c:pt>
                <c:pt idx="2324">
                  <c:v>1.8535514764565011</c:v>
                </c:pt>
                <c:pt idx="2325">
                  <c:v>1.8637270550678335</c:v>
                </c:pt>
                <c:pt idx="2326">
                  <c:v>1.8383878691141227</c:v>
                </c:pt>
                <c:pt idx="2327">
                  <c:v>1.8006783719074189</c:v>
                </c:pt>
                <c:pt idx="2328">
                  <c:v>1.8339984038308028</c:v>
                </c:pt>
                <c:pt idx="2329">
                  <c:v>1.8473663208300046</c:v>
                </c:pt>
                <c:pt idx="2330">
                  <c:v>1.8473663208300046</c:v>
                </c:pt>
                <c:pt idx="2331">
                  <c:v>1.8473663208300046</c:v>
                </c:pt>
                <c:pt idx="2332">
                  <c:v>1.8431763766959264</c:v>
                </c:pt>
                <c:pt idx="2333">
                  <c:v>1.824820430965679</c:v>
                </c:pt>
                <c:pt idx="2334">
                  <c:v>1.8160415003990391</c:v>
                </c:pt>
                <c:pt idx="2335">
                  <c:v>1.8294094173982411</c:v>
                </c:pt>
                <c:pt idx="2336">
                  <c:v>1.8306065442936919</c:v>
                </c:pt>
                <c:pt idx="2337">
                  <c:v>1.8306065442936919</c:v>
                </c:pt>
                <c:pt idx="2338">
                  <c:v>1.8306065442936919</c:v>
                </c:pt>
                <c:pt idx="2339">
                  <c:v>1.8353950518754956</c:v>
                </c:pt>
                <c:pt idx="2340">
                  <c:v>1.83040702314445</c:v>
                </c:pt>
                <c:pt idx="2341">
                  <c:v>1.8310055865921753</c:v>
                </c:pt>
                <c:pt idx="2342">
                  <c:v>1.8363926576217044</c:v>
                </c:pt>
                <c:pt idx="2343">
                  <c:v>1.8403830806065404</c:v>
                </c:pt>
                <c:pt idx="2344">
                  <c:v>1.8403830806065404</c:v>
                </c:pt>
                <c:pt idx="2345">
                  <c:v>1.8403830806065404</c:v>
                </c:pt>
                <c:pt idx="2346">
                  <c:v>1.8403830806065404</c:v>
                </c:pt>
                <c:pt idx="2347">
                  <c:v>1.8427773343974425</c:v>
                </c:pt>
                <c:pt idx="2348">
                  <c:v>1.8473663208300042</c:v>
                </c:pt>
                <c:pt idx="2349">
                  <c:v>1.8499600957701479</c:v>
                </c:pt>
                <c:pt idx="2350">
                  <c:v>1.8571428571428532</c:v>
                </c:pt>
                <c:pt idx="2351">
                  <c:v>1.8571428571428532</c:v>
                </c:pt>
                <c:pt idx="2352">
                  <c:v>1.8571428571428532</c:v>
                </c:pt>
                <c:pt idx="2353">
                  <c:v>1.8485634477254551</c:v>
                </c:pt>
                <c:pt idx="2354">
                  <c:v>1.8485634477254551</c:v>
                </c:pt>
                <c:pt idx="2355">
                  <c:v>1.8407821229050241</c:v>
                </c:pt>
                <c:pt idx="2356">
                  <c:v>1.8429768555466843</c:v>
                </c:pt>
                <c:pt idx="2357">
                  <c:v>1.8459696727853114</c:v>
                </c:pt>
                <c:pt idx="2358">
                  <c:v>1.8459696727853114</c:v>
                </c:pt>
                <c:pt idx="2359">
                  <c:v>1.8459696727853114</c:v>
                </c:pt>
                <c:pt idx="2360">
                  <c:v>1.8379888268156388</c:v>
                </c:pt>
                <c:pt idx="2361">
                  <c:v>1.8403830806065404</c:v>
                </c:pt>
                <c:pt idx="2362">
                  <c:v>1.822426177174777</c:v>
                </c:pt>
                <c:pt idx="2363">
                  <c:v>1.8026735833998366</c:v>
                </c:pt>
                <c:pt idx="2364">
                  <c:v>1.7689545091779693</c:v>
                </c:pt>
                <c:pt idx="2365">
                  <c:v>1.7689545091779693</c:v>
                </c:pt>
                <c:pt idx="2366">
                  <c:v>1.7689545091779693</c:v>
                </c:pt>
                <c:pt idx="2367">
                  <c:v>1.8042697525937714</c:v>
                </c:pt>
                <c:pt idx="2368">
                  <c:v>1.7982841181165166</c:v>
                </c:pt>
                <c:pt idx="2369">
                  <c:v>1.7922984836392621</c:v>
                </c:pt>
                <c:pt idx="2370">
                  <c:v>1.8002793296089352</c:v>
                </c:pt>
                <c:pt idx="2371">
                  <c:v>1.8124501197126863</c:v>
                </c:pt>
                <c:pt idx="2372">
                  <c:v>1.8124501197126863</c:v>
                </c:pt>
                <c:pt idx="2373">
                  <c:v>1.8124501197126863</c:v>
                </c:pt>
                <c:pt idx="2374">
                  <c:v>1.8070630486831569</c:v>
                </c:pt>
                <c:pt idx="2375">
                  <c:v>1.8030726256983209</c:v>
                </c:pt>
                <c:pt idx="2376">
                  <c:v>1.8082601755786079</c:v>
                </c:pt>
                <c:pt idx="2377">
                  <c:v>1.8174381484437319</c:v>
                </c:pt>
                <c:pt idx="2378">
                  <c:v>1.8206304868316008</c:v>
                </c:pt>
                <c:pt idx="2379">
                  <c:v>1.8206304868316008</c:v>
                </c:pt>
                <c:pt idx="2380">
                  <c:v>1.8206304868316008</c:v>
                </c:pt>
                <c:pt idx="2381">
                  <c:v>1.8206304868316008</c:v>
                </c:pt>
                <c:pt idx="2382">
                  <c:v>1.8082601755786079</c:v>
                </c:pt>
                <c:pt idx="2383">
                  <c:v>1.8244213886671954</c:v>
                </c:pt>
                <c:pt idx="2384">
                  <c:v>1.806065442936948</c:v>
                </c:pt>
                <c:pt idx="2385">
                  <c:v>1.8296089385474827</c:v>
                </c:pt>
                <c:pt idx="2386">
                  <c:v>1.8296089385474827</c:v>
                </c:pt>
                <c:pt idx="2387">
                  <c:v>1.8296089385474827</c:v>
                </c:pt>
                <c:pt idx="2388">
                  <c:v>1.8351955307262535</c:v>
                </c:pt>
                <c:pt idx="2389">
                  <c:v>1.821229050279326</c:v>
                </c:pt>
                <c:pt idx="2390">
                  <c:v>1.8228252194732604</c:v>
                </c:pt>
                <c:pt idx="2391">
                  <c:v>1.8256185155626461</c:v>
                </c:pt>
                <c:pt idx="2392">
                  <c:v>1.8186352753391826</c:v>
                </c:pt>
                <c:pt idx="2393">
                  <c:v>1.8186352753391826</c:v>
                </c:pt>
                <c:pt idx="2394">
                  <c:v>1.8186352753391826</c:v>
                </c:pt>
                <c:pt idx="2395">
                  <c:v>1.7909018355945698</c:v>
                </c:pt>
                <c:pt idx="2396">
                  <c:v>1.8176376695929735</c:v>
                </c:pt>
                <c:pt idx="2397">
                  <c:v>1.8244213886671954</c:v>
                </c:pt>
                <c:pt idx="2398">
                  <c:v>1.8176376695929735</c:v>
                </c:pt>
                <c:pt idx="2399">
                  <c:v>1.8341979249800446</c:v>
                </c:pt>
                <c:pt idx="2400">
                  <c:v>1.8341979249800446</c:v>
                </c:pt>
                <c:pt idx="2401">
                  <c:v>1.8341979249800446</c:v>
                </c:pt>
                <c:pt idx="2402">
                  <c:v>1.8387869114126063</c:v>
                </c:pt>
                <c:pt idx="2403">
                  <c:v>1.8413806863527502</c:v>
                </c:pt>
                <c:pt idx="2404">
                  <c:v>1.8335993615323194</c:v>
                </c:pt>
                <c:pt idx="2405">
                  <c:v>1.8533519553072593</c:v>
                </c:pt>
                <c:pt idx="2406">
                  <c:v>1.846967278531521</c:v>
                </c:pt>
                <c:pt idx="2407">
                  <c:v>1.846967278531521</c:v>
                </c:pt>
                <c:pt idx="2408">
                  <c:v>1.846967278531521</c:v>
                </c:pt>
                <c:pt idx="2409">
                  <c:v>1.8439744612928939</c:v>
                </c:pt>
                <c:pt idx="2410">
                  <c:v>1.8593375897845141</c:v>
                </c:pt>
                <c:pt idx="2411">
                  <c:v>1.8411811652035086</c:v>
                </c:pt>
                <c:pt idx="2412">
                  <c:v>1.8447725458898612</c:v>
                </c:pt>
                <c:pt idx="2413">
                  <c:v>1.853950518754985</c:v>
                </c:pt>
                <c:pt idx="2414">
                  <c:v>1.853950518754985</c:v>
                </c:pt>
                <c:pt idx="2415">
                  <c:v>1.853950518754985</c:v>
                </c:pt>
                <c:pt idx="2416">
                  <c:v>1.8513567438148415</c:v>
                </c:pt>
                <c:pt idx="2417">
                  <c:v>1.8663208300079779</c:v>
                </c:pt>
                <c:pt idx="2418">
                  <c:v>1.8820830007980816</c:v>
                </c:pt>
                <c:pt idx="2419">
                  <c:v>1.8814844373503561</c:v>
                </c:pt>
                <c:pt idx="2420">
                  <c:v>1.888268156424578</c:v>
                </c:pt>
                <c:pt idx="2421">
                  <c:v>1.888268156424578</c:v>
                </c:pt>
                <c:pt idx="2422">
                  <c:v>1.888268156424578</c:v>
                </c:pt>
                <c:pt idx="2423">
                  <c:v>1.8944533120510747</c:v>
                </c:pt>
                <c:pt idx="2424">
                  <c:v>1.8802873104549054</c:v>
                </c:pt>
                <c:pt idx="2425">
                  <c:v>1.859736632082998</c:v>
                </c:pt>
                <c:pt idx="2426">
                  <c:v>1.8573423782920964</c:v>
                </c:pt>
                <c:pt idx="2427">
                  <c:v>1.8689146049481218</c:v>
                </c:pt>
                <c:pt idx="2428">
                  <c:v>1.8689146049481218</c:v>
                </c:pt>
                <c:pt idx="2429">
                  <c:v>1.8689146049481218</c:v>
                </c:pt>
                <c:pt idx="2430">
                  <c:v>1.8725059856344746</c:v>
                </c:pt>
                <c:pt idx="2431">
                  <c:v>1.8727055067837164</c:v>
                </c:pt>
                <c:pt idx="2432">
                  <c:v>1.8782920989624874</c:v>
                </c:pt>
                <c:pt idx="2433">
                  <c:v>1.8659217877094945</c:v>
                </c:pt>
                <c:pt idx="2434">
                  <c:v>1.8784916201117294</c:v>
                </c:pt>
                <c:pt idx="2435">
                  <c:v>1.8784916201117294</c:v>
                </c:pt>
                <c:pt idx="2436">
                  <c:v>1.8784916201117294</c:v>
                </c:pt>
                <c:pt idx="2437">
                  <c:v>1.8814844373503565</c:v>
                </c:pt>
                <c:pt idx="2438">
                  <c:v>1.8814844373503565</c:v>
                </c:pt>
                <c:pt idx="2439">
                  <c:v>1.8792897047086965</c:v>
                </c:pt>
                <c:pt idx="2440">
                  <c:v>1.889864325618513</c:v>
                </c:pt>
                <c:pt idx="2441">
                  <c:v>1.8828810853950495</c:v>
                </c:pt>
                <c:pt idx="2442">
                  <c:v>1.8828810853950495</c:v>
                </c:pt>
                <c:pt idx="2443">
                  <c:v>1.8828810853950495</c:v>
                </c:pt>
                <c:pt idx="2444">
                  <c:v>1.8828810853950495</c:v>
                </c:pt>
                <c:pt idx="2445">
                  <c:v>1.859138068635273</c:v>
                </c:pt>
                <c:pt idx="2446">
                  <c:v>1.86871508379888</c:v>
                </c:pt>
                <c:pt idx="2447">
                  <c:v>1.8573423782920966</c:v>
                </c:pt>
                <c:pt idx="2448">
                  <c:v>1.8467677573822801</c:v>
                </c:pt>
                <c:pt idx="2449">
                  <c:v>1.8467677573822801</c:v>
                </c:pt>
                <c:pt idx="2450">
                  <c:v>1.8467677573822801</c:v>
                </c:pt>
                <c:pt idx="2451">
                  <c:v>1.8489624900239401</c:v>
                </c:pt>
                <c:pt idx="2452">
                  <c:v>1.8361931364724635</c:v>
                </c:pt>
                <c:pt idx="2453">
                  <c:v>1.8507581803671165</c:v>
                </c:pt>
                <c:pt idx="2454">
                  <c:v>1.8437749401436527</c:v>
                </c:pt>
                <c:pt idx="2455">
                  <c:v>1.8244213886671963</c:v>
                </c:pt>
                <c:pt idx="2456">
                  <c:v>1.8244213886671963</c:v>
                </c:pt>
                <c:pt idx="2457">
                  <c:v>1.8244213886671963</c:v>
                </c:pt>
                <c:pt idx="2458">
                  <c:v>1.7990822027134854</c:v>
                </c:pt>
                <c:pt idx="2459">
                  <c:v>1.7907023144453289</c:v>
                </c:pt>
                <c:pt idx="2460">
                  <c:v>1.7954908220271324</c:v>
                </c:pt>
                <c:pt idx="2461">
                  <c:v>1.8136472466081384</c:v>
                </c:pt>
                <c:pt idx="2462">
                  <c:v>1.8136472466081384</c:v>
                </c:pt>
                <c:pt idx="2463">
                  <c:v>1.8136472466081384</c:v>
                </c:pt>
                <c:pt idx="2464">
                  <c:v>1.8136472466081384</c:v>
                </c:pt>
                <c:pt idx="2465">
                  <c:v>1.8142458100558636</c:v>
                </c:pt>
                <c:pt idx="2466">
                  <c:v>1.7897047086991196</c:v>
                </c:pt>
                <c:pt idx="2467">
                  <c:v>1.7996807661612104</c:v>
                </c:pt>
                <c:pt idx="2468">
                  <c:v>1.7663607342378265</c:v>
                </c:pt>
                <c:pt idx="2469">
                  <c:v>1.7799281723862703</c:v>
                </c:pt>
                <c:pt idx="2470">
                  <c:v>1.7799281723862703</c:v>
                </c:pt>
                <c:pt idx="2471">
                  <c:v>1.7799281723862703</c:v>
                </c:pt>
                <c:pt idx="2472">
                  <c:v>1.7743415802074995</c:v>
                </c:pt>
                <c:pt idx="2473">
                  <c:v>1.7849162011173159</c:v>
                </c:pt>
                <c:pt idx="2474">
                  <c:v>1.7907023144453289</c:v>
                </c:pt>
                <c:pt idx="2475">
                  <c:v>1.8058659217877076</c:v>
                </c:pt>
                <c:pt idx="2476">
                  <c:v>1.8006783719074202</c:v>
                </c:pt>
                <c:pt idx="2477">
                  <c:v>1.8006783719074202</c:v>
                </c:pt>
                <c:pt idx="2478">
                  <c:v>1.8006783719074202</c:v>
                </c:pt>
                <c:pt idx="2479">
                  <c:v>1.7936951316839567</c:v>
                </c:pt>
                <c:pt idx="2480">
                  <c:v>1.7928970470869892</c:v>
                </c:pt>
                <c:pt idx="2481">
                  <c:v>1.797086991221067</c:v>
                </c:pt>
                <c:pt idx="2482">
                  <c:v>1.8316041500399016</c:v>
                </c:pt>
                <c:pt idx="2483">
                  <c:v>1.8347964884277708</c:v>
                </c:pt>
                <c:pt idx="2484">
                  <c:v>1.8347964884277708</c:v>
                </c:pt>
                <c:pt idx="2485">
                  <c:v>1.8347964884277708</c:v>
                </c:pt>
                <c:pt idx="2486">
                  <c:v>1.8290103750997582</c:v>
                </c:pt>
                <c:pt idx="2487">
                  <c:v>1.8397845171588161</c:v>
                </c:pt>
                <c:pt idx="2488">
                  <c:v>1.85554668794892</c:v>
                </c:pt>
                <c:pt idx="2489">
                  <c:v>1.8545490822027109</c:v>
                </c:pt>
                <c:pt idx="2490">
                  <c:v>1.8607342378292073</c:v>
                </c:pt>
                <c:pt idx="2491">
                  <c:v>1.8607342378292073</c:v>
                </c:pt>
                <c:pt idx="2492">
                  <c:v>1.8607342378292073</c:v>
                </c:pt>
                <c:pt idx="2493">
                  <c:v>1.8683160415003963</c:v>
                </c:pt>
                <c:pt idx="2494">
                  <c:v>1.8697126895450888</c:v>
                </c:pt>
                <c:pt idx="2495">
                  <c:v>1.8503591380686324</c:v>
                </c:pt>
                <c:pt idx="2496">
                  <c:v>1.8721069433359907</c:v>
                </c:pt>
                <c:pt idx="2497">
                  <c:v>1.8715083798882652</c:v>
                </c:pt>
                <c:pt idx="2498">
                  <c:v>1.8715083798882652</c:v>
                </c:pt>
                <c:pt idx="2499">
                  <c:v>1.8715083798882652</c:v>
                </c:pt>
                <c:pt idx="2500">
                  <c:v>1.8810853950518727</c:v>
                </c:pt>
                <c:pt idx="2501">
                  <c:v>1.8928571428571399</c:v>
                </c:pt>
                <c:pt idx="2502">
                  <c:v>1.9036312849161983</c:v>
                </c:pt>
                <c:pt idx="2503">
                  <c:v>1.9020351157222637</c:v>
                </c:pt>
                <c:pt idx="2504">
                  <c:v>1.9096169193934527</c:v>
                </c:pt>
                <c:pt idx="2505">
                  <c:v>1.9096169193934527</c:v>
                </c:pt>
                <c:pt idx="2506">
                  <c:v>1.9096169193934527</c:v>
                </c:pt>
                <c:pt idx="2507">
                  <c:v>1.9110135674381454</c:v>
                </c:pt>
                <c:pt idx="2508">
                  <c:v>1.9098164405426945</c:v>
                </c:pt>
                <c:pt idx="2509">
                  <c:v>1.9080207501995181</c:v>
                </c:pt>
                <c:pt idx="2510">
                  <c:v>1.9088188347964856</c:v>
                </c:pt>
                <c:pt idx="2511">
                  <c:v>1.9213886671987201</c:v>
                </c:pt>
                <c:pt idx="2512">
                  <c:v>1.9213886671987201</c:v>
                </c:pt>
                <c:pt idx="2513">
                  <c:v>1.9213886671987201</c:v>
                </c:pt>
                <c:pt idx="2514">
                  <c:v>1.9249800478850729</c:v>
                </c:pt>
                <c:pt idx="2515">
                  <c:v>1.9287709497206673</c:v>
                </c:pt>
                <c:pt idx="2516">
                  <c:v>1.9183958499600928</c:v>
                </c:pt>
                <c:pt idx="2517">
                  <c:v>1.9122106943335964</c:v>
                </c:pt>
                <c:pt idx="2518">
                  <c:v>1.909217877094969</c:v>
                </c:pt>
                <c:pt idx="2519">
                  <c:v>1.909217877094969</c:v>
                </c:pt>
                <c:pt idx="2520">
                  <c:v>1.909217877094969</c:v>
                </c:pt>
                <c:pt idx="2521">
                  <c:v>1.916001596169191</c:v>
                </c:pt>
                <c:pt idx="2522">
                  <c:v>1.9211891460494783</c:v>
                </c:pt>
                <c:pt idx="2523">
                  <c:v>1.9148044692737398</c:v>
                </c:pt>
                <c:pt idx="2524">
                  <c:v>1.9148044692737398</c:v>
                </c:pt>
                <c:pt idx="2525">
                  <c:v>1.8816839584995979</c:v>
                </c:pt>
                <c:pt idx="2526">
                  <c:v>1.8816839584995979</c:v>
                </c:pt>
                <c:pt idx="2527">
                  <c:v>1.8816839584995979</c:v>
                </c:pt>
                <c:pt idx="2528">
                  <c:v>1.8914604948124469</c:v>
                </c:pt>
                <c:pt idx="2529">
                  <c:v>1.8385873902633649</c:v>
                </c:pt>
                <c:pt idx="2530">
                  <c:v>1.8274142059058229</c:v>
                </c:pt>
                <c:pt idx="2531">
                  <c:v>1.8621308858738994</c:v>
                </c:pt>
                <c:pt idx="2532">
                  <c:v>1.8693136472466048</c:v>
                </c:pt>
                <c:pt idx="2533">
                  <c:v>1.8693136472466048</c:v>
                </c:pt>
                <c:pt idx="2534">
                  <c:v>1.8693136472466048</c:v>
                </c:pt>
                <c:pt idx="2535">
                  <c:v>1.8950518754987995</c:v>
                </c:pt>
                <c:pt idx="2536">
                  <c:v>1.9124102154828375</c:v>
                </c:pt>
                <c:pt idx="2537">
                  <c:v>1.9134078212290468</c:v>
                </c:pt>
                <c:pt idx="2538">
                  <c:v>1.9116121308858705</c:v>
                </c:pt>
                <c:pt idx="2539">
                  <c:v>1.9261771747805236</c:v>
                </c:pt>
                <c:pt idx="2540">
                  <c:v>1.9261771747805236</c:v>
                </c:pt>
                <c:pt idx="2541">
                  <c:v>1.9261771747805236</c:v>
                </c:pt>
                <c:pt idx="2542">
                  <c:v>1.9289704708699089</c:v>
                </c:pt>
                <c:pt idx="2543">
                  <c:v>1.919992019154027</c:v>
                </c:pt>
                <c:pt idx="2544">
                  <c:v>1.9349561053471633</c:v>
                </c:pt>
                <c:pt idx="2545">
                  <c:v>1.9437350359138033</c:v>
                </c:pt>
                <c:pt idx="2546">
                  <c:v>1.9106145251396613</c:v>
                </c:pt>
                <c:pt idx="2547">
                  <c:v>1.9106145251396613</c:v>
                </c:pt>
                <c:pt idx="2548">
                  <c:v>1.9106145251396613</c:v>
                </c:pt>
                <c:pt idx="2549">
                  <c:v>1.8868715083798846</c:v>
                </c:pt>
                <c:pt idx="2550">
                  <c:v>1.9062250598563413</c:v>
                </c:pt>
                <c:pt idx="2551">
                  <c:v>1.915203511572223</c:v>
                </c:pt>
                <c:pt idx="2552">
                  <c:v>1.9158020750199485</c:v>
                </c:pt>
                <c:pt idx="2553">
                  <c:v>1.9158020750199485</c:v>
                </c:pt>
                <c:pt idx="2554">
                  <c:v>1.9158020750199485</c:v>
                </c:pt>
                <c:pt idx="2555">
                  <c:v>1.9158020750199485</c:v>
                </c:pt>
                <c:pt idx="2556">
                  <c:v>1.9421388667198687</c:v>
                </c:pt>
                <c:pt idx="2557">
                  <c:v>1.949122106943332</c:v>
                </c:pt>
                <c:pt idx="2558">
                  <c:v>1.9573024740622464</c:v>
                </c:pt>
                <c:pt idx="2559">
                  <c:v>1.9545091779728609</c:v>
                </c:pt>
                <c:pt idx="2560">
                  <c:v>1.9588986432561812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D-4E33-9A93-46A1E1C3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17536"/>
        <c:axId val="80017952"/>
      </c:lineChart>
      <c:dateAx>
        <c:axId val="80017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952"/>
        <c:crosses val="autoZero"/>
        <c:auto val="1"/>
        <c:lblOffset val="100"/>
        <c:baseTimeUnit val="days"/>
      </c:dateAx>
      <c:valAx>
        <c:axId val="800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NOBL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차트!$F$2:$F$3471</c:f>
              <c:numCache>
                <c:formatCode>m/d/yyyy</c:formatCode>
                <c:ptCount val="34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차트!$G$2:$G$3471</c:f>
              <c:numCache>
                <c:formatCode>_(* #,##0_);_(* \(#,##0\);_(* "-"_);_(@_)</c:formatCode>
                <c:ptCount val="3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4921484.1269006096</c:v>
                </c:pt>
                <c:pt idx="9">
                  <c:v>4850777.5096134134</c:v>
                </c:pt>
                <c:pt idx="10">
                  <c:v>4850777.5096134134</c:v>
                </c:pt>
                <c:pt idx="11">
                  <c:v>4850777.5096134134</c:v>
                </c:pt>
                <c:pt idx="12">
                  <c:v>4782186.4785423409</c:v>
                </c:pt>
                <c:pt idx="13">
                  <c:v>4783323.2374471342</c:v>
                </c:pt>
                <c:pt idx="14">
                  <c:v>4746572.4640607433</c:v>
                </c:pt>
                <c:pt idx="15">
                  <c:v>4738131.6468347618</c:v>
                </c:pt>
                <c:pt idx="16">
                  <c:v>4760740.3356047468</c:v>
                </c:pt>
                <c:pt idx="17">
                  <c:v>4760740.3356047468</c:v>
                </c:pt>
                <c:pt idx="18">
                  <c:v>4760740.3356047468</c:v>
                </c:pt>
                <c:pt idx="19">
                  <c:v>4763833.8777118931</c:v>
                </c:pt>
                <c:pt idx="20">
                  <c:v>4803767.780548715</c:v>
                </c:pt>
                <c:pt idx="21">
                  <c:v>4799999.9547451483</c:v>
                </c:pt>
                <c:pt idx="22">
                  <c:v>4869278.8476638272</c:v>
                </c:pt>
                <c:pt idx="23">
                  <c:v>4818004.4765132666</c:v>
                </c:pt>
                <c:pt idx="24">
                  <c:v>4818004.4765132666</c:v>
                </c:pt>
                <c:pt idx="25">
                  <c:v>4818004.4765132666</c:v>
                </c:pt>
                <c:pt idx="26">
                  <c:v>4812726.3370365221</c:v>
                </c:pt>
                <c:pt idx="27">
                  <c:v>4768908.3449208485</c:v>
                </c:pt>
                <c:pt idx="28">
                  <c:v>4727951.6791832959</c:v>
                </c:pt>
                <c:pt idx="29">
                  <c:v>4821677.3352869293</c:v>
                </c:pt>
                <c:pt idx="30">
                  <c:v>4739642.9830930009</c:v>
                </c:pt>
                <c:pt idx="31">
                  <c:v>4739642.9830930009</c:v>
                </c:pt>
                <c:pt idx="32">
                  <c:v>4739642.9830930009</c:v>
                </c:pt>
                <c:pt idx="33">
                  <c:v>4833279.8770350311</c:v>
                </c:pt>
                <c:pt idx="34">
                  <c:v>4878088.7291759755</c:v>
                </c:pt>
                <c:pt idx="35">
                  <c:v>4795894.7203320498</c:v>
                </c:pt>
                <c:pt idx="36">
                  <c:v>4866945.5753185693</c:v>
                </c:pt>
                <c:pt idx="37">
                  <c:v>4851089.1046192152</c:v>
                </c:pt>
                <c:pt idx="38">
                  <c:v>4851089.1046192152</c:v>
                </c:pt>
                <c:pt idx="39">
                  <c:v>4851089.1046192152</c:v>
                </c:pt>
                <c:pt idx="40">
                  <c:v>4838078.8882834036</c:v>
                </c:pt>
                <c:pt idx="41">
                  <c:v>4853328.1657583071</c:v>
                </c:pt>
                <c:pt idx="42">
                  <c:v>4885614.4928301824</c:v>
                </c:pt>
                <c:pt idx="43">
                  <c:v>4984705.5816064971</c:v>
                </c:pt>
                <c:pt idx="44">
                  <c:v>4952920.2589696394</c:v>
                </c:pt>
                <c:pt idx="45">
                  <c:v>4952920.2589696394</c:v>
                </c:pt>
                <c:pt idx="46">
                  <c:v>4952920.2589696394</c:v>
                </c:pt>
                <c:pt idx="47">
                  <c:v>4976851.7726650899</c:v>
                </c:pt>
                <c:pt idx="48">
                  <c:v>4972029.0836819569</c:v>
                </c:pt>
                <c:pt idx="49">
                  <c:v>4985460.9963123631</c:v>
                </c:pt>
                <c:pt idx="50">
                  <c:v>4969392.7704772232</c:v>
                </c:pt>
                <c:pt idx="51">
                  <c:v>5001725.1761211008</c:v>
                </c:pt>
                <c:pt idx="52">
                  <c:v>5001725.1761211008</c:v>
                </c:pt>
                <c:pt idx="53">
                  <c:v>5001725.1761211008</c:v>
                </c:pt>
                <c:pt idx="54">
                  <c:v>5027890.682490564</c:v>
                </c:pt>
                <c:pt idx="55">
                  <c:v>5055804.1868692888</c:v>
                </c:pt>
                <c:pt idx="56">
                  <c:v>5002696.8097688388</c:v>
                </c:pt>
                <c:pt idx="57">
                  <c:v>4991803.9224897763</c:v>
                </c:pt>
                <c:pt idx="58">
                  <c:v>4982680.5075062346</c:v>
                </c:pt>
                <c:pt idx="59">
                  <c:v>4982680.5075062346</c:v>
                </c:pt>
                <c:pt idx="60">
                  <c:v>4982680.5075062346</c:v>
                </c:pt>
                <c:pt idx="61">
                  <c:v>5020678.9235860808</c:v>
                </c:pt>
                <c:pt idx="62">
                  <c:v>4973607.0658099651</c:v>
                </c:pt>
                <c:pt idx="63">
                  <c:v>4955782.2077908404</c:v>
                </c:pt>
                <c:pt idx="64">
                  <c:v>4985139.5133536337</c:v>
                </c:pt>
                <c:pt idx="65">
                  <c:v>4889419.683002633</c:v>
                </c:pt>
                <c:pt idx="66">
                  <c:v>4889419.683002633</c:v>
                </c:pt>
                <c:pt idx="67">
                  <c:v>4889419.683002633</c:v>
                </c:pt>
                <c:pt idx="68">
                  <c:v>4982222.656160742</c:v>
                </c:pt>
                <c:pt idx="69">
                  <c:v>4952973.243992215</c:v>
                </c:pt>
                <c:pt idx="70">
                  <c:v>4955915.9885928007</c:v>
                </c:pt>
                <c:pt idx="71">
                  <c:v>5031035.9762937827</c:v>
                </c:pt>
                <c:pt idx="72">
                  <c:v>5010723.2218206236</c:v>
                </c:pt>
                <c:pt idx="73">
                  <c:v>5010723.2218206236</c:v>
                </c:pt>
                <c:pt idx="74">
                  <c:v>5010723.2218206236</c:v>
                </c:pt>
                <c:pt idx="75">
                  <c:v>5088698.0806314647</c:v>
                </c:pt>
                <c:pt idx="76">
                  <c:v>5046418.2165025985</c:v>
                </c:pt>
                <c:pt idx="77">
                  <c:v>5105720.6984410277</c:v>
                </c:pt>
                <c:pt idx="78">
                  <c:v>5017760.15460373</c:v>
                </c:pt>
                <c:pt idx="79">
                  <c:v>5087520.9518469181</c:v>
                </c:pt>
                <c:pt idx="80">
                  <c:v>5087520.9518469181</c:v>
                </c:pt>
                <c:pt idx="81">
                  <c:v>5087520.9518469181</c:v>
                </c:pt>
                <c:pt idx="82">
                  <c:v>5045490.6202581618</c:v>
                </c:pt>
                <c:pt idx="83">
                  <c:v>4976184.8693651874</c:v>
                </c:pt>
                <c:pt idx="84">
                  <c:v>4888530.0340005625</c:v>
                </c:pt>
                <c:pt idx="85">
                  <c:v>4904395.5301245768</c:v>
                </c:pt>
                <c:pt idx="86">
                  <c:v>4898650.6472583394</c:v>
                </c:pt>
                <c:pt idx="87">
                  <c:v>4898650.6472583394</c:v>
                </c:pt>
                <c:pt idx="88">
                  <c:v>4898650.6472583394</c:v>
                </c:pt>
                <c:pt idx="89">
                  <c:v>4963723.3810645351</c:v>
                </c:pt>
                <c:pt idx="90">
                  <c:v>4956985.8793267226</c:v>
                </c:pt>
                <c:pt idx="91">
                  <c:v>4887886.1166343978</c:v>
                </c:pt>
                <c:pt idx="92">
                  <c:v>4889348.5911108628</c:v>
                </c:pt>
                <c:pt idx="93">
                  <c:v>4877968.1530593522</c:v>
                </c:pt>
                <c:pt idx="94">
                  <c:v>4877968.1530593522</c:v>
                </c:pt>
                <c:pt idx="95">
                  <c:v>4877968.1530593522</c:v>
                </c:pt>
                <c:pt idx="96">
                  <c:v>4877221.8882667609</c:v>
                </c:pt>
                <c:pt idx="97">
                  <c:v>4877018.9718227116</c:v>
                </c:pt>
                <c:pt idx="98">
                  <c:v>4898891.5771904839</c:v>
                </c:pt>
                <c:pt idx="99">
                  <c:v>4919748.088690524</c:v>
                </c:pt>
                <c:pt idx="100">
                  <c:v>4926928.7699012319</c:v>
                </c:pt>
                <c:pt idx="101">
                  <c:v>4926928.7699012319</c:v>
                </c:pt>
                <c:pt idx="102">
                  <c:v>4926928.7699012319</c:v>
                </c:pt>
                <c:pt idx="103">
                  <c:v>4938694.2334578857</c:v>
                </c:pt>
                <c:pt idx="104">
                  <c:v>4930773.7341864882</c:v>
                </c:pt>
                <c:pt idx="105">
                  <c:v>4955620.4615105027</c:v>
                </c:pt>
                <c:pt idx="106">
                  <c:v>4906213.3751394497</c:v>
                </c:pt>
                <c:pt idx="107">
                  <c:v>4831867.7955503138</c:v>
                </c:pt>
                <c:pt idx="108">
                  <c:v>4831867.7955503138</c:v>
                </c:pt>
                <c:pt idx="109">
                  <c:v>4831867.7955503138</c:v>
                </c:pt>
                <c:pt idx="110">
                  <c:v>4844433.5875270711</c:v>
                </c:pt>
                <c:pt idx="111">
                  <c:v>4859947.3143904954</c:v>
                </c:pt>
                <c:pt idx="112">
                  <c:v>4854644.4994916534</c:v>
                </c:pt>
                <c:pt idx="113">
                  <c:v>4876695.8794040196</c:v>
                </c:pt>
                <c:pt idx="114">
                  <c:v>4858769.2519413289</c:v>
                </c:pt>
                <c:pt idx="115">
                  <c:v>4858769.2519413289</c:v>
                </c:pt>
                <c:pt idx="116">
                  <c:v>4858769.2519413289</c:v>
                </c:pt>
                <c:pt idx="117">
                  <c:v>4814461.4149058545</c:v>
                </c:pt>
                <c:pt idx="118">
                  <c:v>4817184.8078974681</c:v>
                </c:pt>
                <c:pt idx="119">
                  <c:v>4773600.6320787407</c:v>
                </c:pt>
                <c:pt idx="120">
                  <c:v>4740992.6175311217</c:v>
                </c:pt>
                <c:pt idx="121">
                  <c:v>4789846.3964643572</c:v>
                </c:pt>
                <c:pt idx="122">
                  <c:v>4789846.3964643572</c:v>
                </c:pt>
                <c:pt idx="123">
                  <c:v>4789846.3964643572</c:v>
                </c:pt>
                <c:pt idx="124">
                  <c:v>4838514.1538371397</c:v>
                </c:pt>
                <c:pt idx="125">
                  <c:v>4790247.9611713393</c:v>
                </c:pt>
                <c:pt idx="126">
                  <c:v>4786264.1476190435</c:v>
                </c:pt>
                <c:pt idx="127">
                  <c:v>4856980.9729727507</c:v>
                </c:pt>
                <c:pt idx="128">
                  <c:v>4904861.4287698884</c:v>
                </c:pt>
                <c:pt idx="129">
                  <c:v>4904861.4287698884</c:v>
                </c:pt>
                <c:pt idx="130">
                  <c:v>4904861.4287698884</c:v>
                </c:pt>
                <c:pt idx="131">
                  <c:v>4901658.2033000179</c:v>
                </c:pt>
                <c:pt idx="132">
                  <c:v>4908753.7431894373</c:v>
                </c:pt>
                <c:pt idx="133">
                  <c:v>4923425.882548606</c:v>
                </c:pt>
                <c:pt idx="134">
                  <c:v>4940053.2934626471</c:v>
                </c:pt>
                <c:pt idx="135">
                  <c:v>4929152.4478042061</c:v>
                </c:pt>
                <c:pt idx="136">
                  <c:v>4929152.4478042061</c:v>
                </c:pt>
                <c:pt idx="137">
                  <c:v>4929152.4478042061</c:v>
                </c:pt>
                <c:pt idx="138">
                  <c:v>4930628.9717101883</c:v>
                </c:pt>
                <c:pt idx="139">
                  <c:v>4944146.3013152461</c:v>
                </c:pt>
                <c:pt idx="140">
                  <c:v>4975169.7536222963</c:v>
                </c:pt>
                <c:pt idx="141">
                  <c:v>4974846.0832207436</c:v>
                </c:pt>
                <c:pt idx="142">
                  <c:v>4932878.2142396588</c:v>
                </c:pt>
                <c:pt idx="143">
                  <c:v>4932878.2142396588</c:v>
                </c:pt>
                <c:pt idx="144">
                  <c:v>4932878.2142396588</c:v>
                </c:pt>
                <c:pt idx="145">
                  <c:v>4932878.2142396588</c:v>
                </c:pt>
                <c:pt idx="146">
                  <c:v>4935433.9210655438</c:v>
                </c:pt>
                <c:pt idx="147">
                  <c:v>4999311.8753798557</c:v>
                </c:pt>
                <c:pt idx="148">
                  <c:v>4991059.8362479648</c:v>
                </c:pt>
                <c:pt idx="149">
                  <c:v>4962780.4687189125</c:v>
                </c:pt>
                <c:pt idx="150">
                  <c:v>4962780.4687189125</c:v>
                </c:pt>
                <c:pt idx="151">
                  <c:v>4962780.4687189125</c:v>
                </c:pt>
                <c:pt idx="152">
                  <c:v>4981833.2735540383</c:v>
                </c:pt>
                <c:pt idx="153">
                  <c:v>4992601.0622229008</c:v>
                </c:pt>
                <c:pt idx="154">
                  <c:v>4967287.0010776725</c:v>
                </c:pt>
                <c:pt idx="155">
                  <c:v>4965661.5354347108</c:v>
                </c:pt>
                <c:pt idx="156">
                  <c:v>4935257.1472308505</c:v>
                </c:pt>
                <c:pt idx="157">
                  <c:v>4935257.1472308505</c:v>
                </c:pt>
                <c:pt idx="158">
                  <c:v>4935257.1472308505</c:v>
                </c:pt>
                <c:pt idx="159">
                  <c:v>4964030.2455029301</c:v>
                </c:pt>
                <c:pt idx="160">
                  <c:v>4941821.2985709077</c:v>
                </c:pt>
                <c:pt idx="161">
                  <c:v>4955973.1644357108</c:v>
                </c:pt>
                <c:pt idx="162">
                  <c:v>4973444.0301832492</c:v>
                </c:pt>
                <c:pt idx="163">
                  <c:v>4960714.1799947163</c:v>
                </c:pt>
                <c:pt idx="164">
                  <c:v>4960714.1799947163</c:v>
                </c:pt>
                <c:pt idx="165">
                  <c:v>4960714.1799947163</c:v>
                </c:pt>
                <c:pt idx="166">
                  <c:v>4933761.1052882886</c:v>
                </c:pt>
                <c:pt idx="167">
                  <c:v>4973647.835831699</c:v>
                </c:pt>
                <c:pt idx="168">
                  <c:v>4994935.7893065568</c:v>
                </c:pt>
                <c:pt idx="169">
                  <c:v>4999202.903380651</c:v>
                </c:pt>
                <c:pt idx="170">
                  <c:v>4972172.7346527558</c:v>
                </c:pt>
                <c:pt idx="171">
                  <c:v>4972172.7346527558</c:v>
                </c:pt>
                <c:pt idx="172">
                  <c:v>4972172.7346527558</c:v>
                </c:pt>
                <c:pt idx="173">
                  <c:v>4968791.0458598323</c:v>
                </c:pt>
                <c:pt idx="174">
                  <c:v>4992069.4389235778</c:v>
                </c:pt>
                <c:pt idx="175">
                  <c:v>4948891.4961349303</c:v>
                </c:pt>
                <c:pt idx="176">
                  <c:v>4937725.6231051087</c:v>
                </c:pt>
                <c:pt idx="177">
                  <c:v>4978652.5449554855</c:v>
                </c:pt>
                <c:pt idx="178">
                  <c:v>4978652.5449554855</c:v>
                </c:pt>
                <c:pt idx="179">
                  <c:v>4978652.5449554855</c:v>
                </c:pt>
                <c:pt idx="180">
                  <c:v>4927842.9609447382</c:v>
                </c:pt>
                <c:pt idx="181">
                  <c:v>4879747.4510634923</c:v>
                </c:pt>
                <c:pt idx="182">
                  <c:v>4962911.5374474535</c:v>
                </c:pt>
                <c:pt idx="183">
                  <c:v>4989548.7222908279</c:v>
                </c:pt>
                <c:pt idx="184">
                  <c:v>4980678.0191977285</c:v>
                </c:pt>
                <c:pt idx="185">
                  <c:v>4980678.0191977285</c:v>
                </c:pt>
                <c:pt idx="186">
                  <c:v>4980678.0191977285</c:v>
                </c:pt>
                <c:pt idx="187">
                  <c:v>4973163.9307972901</c:v>
                </c:pt>
                <c:pt idx="188">
                  <c:v>5040973.7246667249</c:v>
                </c:pt>
                <c:pt idx="189">
                  <c:v>4995169.2054615226</c:v>
                </c:pt>
                <c:pt idx="190">
                  <c:v>4988694.3747034315</c:v>
                </c:pt>
                <c:pt idx="191">
                  <c:v>5023008.5501932986</c:v>
                </c:pt>
                <c:pt idx="192">
                  <c:v>5023008.5501932986</c:v>
                </c:pt>
                <c:pt idx="193">
                  <c:v>5023008.5501932986</c:v>
                </c:pt>
                <c:pt idx="194">
                  <c:v>5073474.4122432778</c:v>
                </c:pt>
                <c:pt idx="195">
                  <c:v>5136588.0064554606</c:v>
                </c:pt>
                <c:pt idx="196">
                  <c:v>5118821.3468643073</c:v>
                </c:pt>
                <c:pt idx="197">
                  <c:v>5158642.8542649858</c:v>
                </c:pt>
                <c:pt idx="198">
                  <c:v>5132510.5596798584</c:v>
                </c:pt>
                <c:pt idx="199">
                  <c:v>5132510.5596798584</c:v>
                </c:pt>
                <c:pt idx="200">
                  <c:v>5132510.5596798584</c:v>
                </c:pt>
                <c:pt idx="201">
                  <c:v>5160166.6838450423</c:v>
                </c:pt>
                <c:pt idx="202">
                  <c:v>5157621.6919321753</c:v>
                </c:pt>
                <c:pt idx="203">
                  <c:v>5148197.7703216979</c:v>
                </c:pt>
                <c:pt idx="204">
                  <c:v>5170440.4625606956</c:v>
                </c:pt>
                <c:pt idx="205">
                  <c:v>5143479.2960942304</c:v>
                </c:pt>
                <c:pt idx="206">
                  <c:v>5143479.2960942304</c:v>
                </c:pt>
                <c:pt idx="207">
                  <c:v>5143479.2960942304</c:v>
                </c:pt>
                <c:pt idx="208">
                  <c:v>5123351.9766623024</c:v>
                </c:pt>
                <c:pt idx="209">
                  <c:v>5185754.0295137092</c:v>
                </c:pt>
                <c:pt idx="210">
                  <c:v>5207018.3301515309</c:v>
                </c:pt>
                <c:pt idx="211">
                  <c:v>5236432.4114152566</c:v>
                </c:pt>
                <c:pt idx="212">
                  <c:v>5245397.3701747414</c:v>
                </c:pt>
                <c:pt idx="213">
                  <c:v>5245397.3701747414</c:v>
                </c:pt>
                <c:pt idx="214">
                  <c:v>5245397.3701747414</c:v>
                </c:pt>
                <c:pt idx="215">
                  <c:v>5216792.1981535777</c:v>
                </c:pt>
                <c:pt idx="216">
                  <c:v>5217663.7963063307</c:v>
                </c:pt>
                <c:pt idx="217">
                  <c:v>5288588.8733304869</c:v>
                </c:pt>
                <c:pt idx="218">
                  <c:v>5214576.3897095425</c:v>
                </c:pt>
                <c:pt idx="219">
                  <c:v>5203780.8258520467</c:v>
                </c:pt>
                <c:pt idx="220">
                  <c:v>5203780.8258520467</c:v>
                </c:pt>
                <c:pt idx="221">
                  <c:v>5203780.8258520467</c:v>
                </c:pt>
                <c:pt idx="222">
                  <c:v>5248735.7102531716</c:v>
                </c:pt>
                <c:pt idx="223">
                  <c:v>5282298.3746444909</c:v>
                </c:pt>
                <c:pt idx="224">
                  <c:v>5329816.257347581</c:v>
                </c:pt>
                <c:pt idx="225">
                  <c:v>5263621.7921909494</c:v>
                </c:pt>
                <c:pt idx="226">
                  <c:v>5295694.5056898454</c:v>
                </c:pt>
                <c:pt idx="227">
                  <c:v>5295694.5056898454</c:v>
                </c:pt>
                <c:pt idx="228">
                  <c:v>5295694.5056898454</c:v>
                </c:pt>
                <c:pt idx="229">
                  <c:v>5355143.1995077459</c:v>
                </c:pt>
                <c:pt idx="230">
                  <c:v>5350122.9737671819</c:v>
                </c:pt>
                <c:pt idx="231">
                  <c:v>5314966.543869759</c:v>
                </c:pt>
                <c:pt idx="232">
                  <c:v>5230210.8705304703</c:v>
                </c:pt>
                <c:pt idx="233">
                  <c:v>5138932.393855717</c:v>
                </c:pt>
                <c:pt idx="234">
                  <c:v>5138932.393855717</c:v>
                </c:pt>
                <c:pt idx="235">
                  <c:v>5138932.393855717</c:v>
                </c:pt>
                <c:pt idx="236">
                  <c:v>4978741.2430943735</c:v>
                </c:pt>
                <c:pt idx="237">
                  <c:v>4879167.2451925762</c:v>
                </c:pt>
                <c:pt idx="238">
                  <c:v>4984656.9421258252</c:v>
                </c:pt>
                <c:pt idx="239">
                  <c:v>5080779.8488312867</c:v>
                </c:pt>
                <c:pt idx="240">
                  <c:v>5033782.7731451988</c:v>
                </c:pt>
                <c:pt idx="241">
                  <c:v>5033782.7731451988</c:v>
                </c:pt>
                <c:pt idx="242">
                  <c:v>5033782.7731451988</c:v>
                </c:pt>
                <c:pt idx="243">
                  <c:v>5037248.2249925919</c:v>
                </c:pt>
                <c:pt idx="244">
                  <c:v>4860581.3171276022</c:v>
                </c:pt>
                <c:pt idx="245">
                  <c:v>4972459.4586114939</c:v>
                </c:pt>
                <c:pt idx="246">
                  <c:v>5023261.306543963</c:v>
                </c:pt>
                <c:pt idx="247">
                  <c:v>4954010.4680240992</c:v>
                </c:pt>
                <c:pt idx="248">
                  <c:v>4954010.4680240992</c:v>
                </c:pt>
                <c:pt idx="249">
                  <c:v>4954010.4680240992</c:v>
                </c:pt>
                <c:pt idx="250">
                  <c:v>4997810.8538926551</c:v>
                </c:pt>
                <c:pt idx="251">
                  <c:v>5105034.2682125047</c:v>
                </c:pt>
                <c:pt idx="252">
                  <c:v>4989211.624902837</c:v>
                </c:pt>
                <c:pt idx="253">
                  <c:v>5012530.5656872168</c:v>
                </c:pt>
                <c:pt idx="254">
                  <c:v>4997731.0922579877</c:v>
                </c:pt>
                <c:pt idx="255">
                  <c:v>4997731.0922579877</c:v>
                </c:pt>
                <c:pt idx="256">
                  <c:v>4997731.0922579877</c:v>
                </c:pt>
                <c:pt idx="257">
                  <c:v>4962787.0488314731</c:v>
                </c:pt>
                <c:pt idx="258">
                  <c:v>5027901.708625122</c:v>
                </c:pt>
                <c:pt idx="259">
                  <c:v>5030883.7445005244</c:v>
                </c:pt>
                <c:pt idx="260">
                  <c:v>4983743.1512242993</c:v>
                </c:pt>
                <c:pt idx="261">
                  <c:v>4895833.1586571326</c:v>
                </c:pt>
                <c:pt idx="262">
                  <c:v>4895833.1586571326</c:v>
                </c:pt>
                <c:pt idx="263">
                  <c:v>4895833.1586571326</c:v>
                </c:pt>
                <c:pt idx="264">
                  <c:v>4973084.5275119953</c:v>
                </c:pt>
                <c:pt idx="265">
                  <c:v>4935524.0419314709</c:v>
                </c:pt>
                <c:pt idx="266">
                  <c:v>4947202.5857580379</c:v>
                </c:pt>
                <c:pt idx="267">
                  <c:v>4954493.2615530081</c:v>
                </c:pt>
                <c:pt idx="268">
                  <c:v>4967050.9617697271</c:v>
                </c:pt>
                <c:pt idx="269">
                  <c:v>4967050.9617697271</c:v>
                </c:pt>
                <c:pt idx="270">
                  <c:v>4967050.9617697271</c:v>
                </c:pt>
                <c:pt idx="271">
                  <c:v>4860374.5771046327</c:v>
                </c:pt>
                <c:pt idx="272">
                  <c:v>4875247.8544990513</c:v>
                </c:pt>
                <c:pt idx="273">
                  <c:v>4901599.2045880873</c:v>
                </c:pt>
                <c:pt idx="274">
                  <c:v>4863559.0403616661</c:v>
                </c:pt>
                <c:pt idx="275">
                  <c:v>4949155.7232223516</c:v>
                </c:pt>
                <c:pt idx="276">
                  <c:v>4949155.7232223516</c:v>
                </c:pt>
                <c:pt idx="277">
                  <c:v>4949155.7232223516</c:v>
                </c:pt>
                <c:pt idx="278">
                  <c:v>5005470.4806002304</c:v>
                </c:pt>
                <c:pt idx="279">
                  <c:v>4952028.0312748095</c:v>
                </c:pt>
                <c:pt idx="280">
                  <c:v>4980857.371725182</c:v>
                </c:pt>
                <c:pt idx="281">
                  <c:v>5034149.0808977261</c:v>
                </c:pt>
                <c:pt idx="282">
                  <c:v>5037513.6525059529</c:v>
                </c:pt>
                <c:pt idx="283">
                  <c:v>5037513.6525059529</c:v>
                </c:pt>
                <c:pt idx="284">
                  <c:v>5037513.6525059529</c:v>
                </c:pt>
                <c:pt idx="285">
                  <c:v>4978132.1380804619</c:v>
                </c:pt>
                <c:pt idx="286">
                  <c:v>4970511.5674531395</c:v>
                </c:pt>
                <c:pt idx="287">
                  <c:v>4918847.4135538973</c:v>
                </c:pt>
                <c:pt idx="288">
                  <c:v>4903725.4701490542</c:v>
                </c:pt>
                <c:pt idx="289">
                  <c:v>4917897.6987946164</c:v>
                </c:pt>
                <c:pt idx="290">
                  <c:v>4917897.6987946164</c:v>
                </c:pt>
                <c:pt idx="291">
                  <c:v>4917897.6987946164</c:v>
                </c:pt>
                <c:pt idx="292">
                  <c:v>4873717.0446644556</c:v>
                </c:pt>
                <c:pt idx="293">
                  <c:v>4918178.2872429937</c:v>
                </c:pt>
                <c:pt idx="294">
                  <c:v>4912749.40094434</c:v>
                </c:pt>
                <c:pt idx="295">
                  <c:v>5042782.6776375994</c:v>
                </c:pt>
                <c:pt idx="296">
                  <c:v>4977102.5283058528</c:v>
                </c:pt>
                <c:pt idx="297">
                  <c:v>4977102.5283058528</c:v>
                </c:pt>
                <c:pt idx="298">
                  <c:v>4977102.5283058528</c:v>
                </c:pt>
                <c:pt idx="299">
                  <c:v>5007629.8045577751</c:v>
                </c:pt>
                <c:pt idx="300">
                  <c:v>4990799.0325974841</c:v>
                </c:pt>
                <c:pt idx="301">
                  <c:v>5015939.0639927965</c:v>
                </c:pt>
                <c:pt idx="302">
                  <c:v>5072152.4320619917</c:v>
                </c:pt>
                <c:pt idx="303">
                  <c:v>5060229.4459459009</c:v>
                </c:pt>
                <c:pt idx="304">
                  <c:v>5060229.4459459009</c:v>
                </c:pt>
                <c:pt idx="305">
                  <c:v>5060229.4459459009</c:v>
                </c:pt>
                <c:pt idx="306">
                  <c:v>5095343.9498558706</c:v>
                </c:pt>
                <c:pt idx="307">
                  <c:v>5083686.4801735803</c:v>
                </c:pt>
                <c:pt idx="308">
                  <c:v>5070922.9291382926</c:v>
                </c:pt>
                <c:pt idx="309">
                  <c:v>5103866.7961877408</c:v>
                </c:pt>
                <c:pt idx="310">
                  <c:v>5086496.3660771679</c:v>
                </c:pt>
                <c:pt idx="311">
                  <c:v>5086496.3660771679</c:v>
                </c:pt>
                <c:pt idx="312">
                  <c:v>5086496.3660771679</c:v>
                </c:pt>
                <c:pt idx="313">
                  <c:v>5103409.6117455475</c:v>
                </c:pt>
                <c:pt idx="314">
                  <c:v>5117190.4561853008</c:v>
                </c:pt>
                <c:pt idx="315">
                  <c:v>5099353.1946540009</c:v>
                </c:pt>
                <c:pt idx="316">
                  <c:v>5034471.1507313587</c:v>
                </c:pt>
                <c:pt idx="317">
                  <c:v>5015947.4225141546</c:v>
                </c:pt>
                <c:pt idx="318">
                  <c:v>5015947.4225141546</c:v>
                </c:pt>
                <c:pt idx="319">
                  <c:v>5015947.4225141546</c:v>
                </c:pt>
                <c:pt idx="320">
                  <c:v>5146941.2355842423</c:v>
                </c:pt>
                <c:pt idx="321">
                  <c:v>5121188.0977552189</c:v>
                </c:pt>
                <c:pt idx="322">
                  <c:v>5198298.4805848692</c:v>
                </c:pt>
                <c:pt idx="323">
                  <c:v>5147382.9478698783</c:v>
                </c:pt>
                <c:pt idx="324">
                  <c:v>5126328.8106919657</c:v>
                </c:pt>
                <c:pt idx="325">
                  <c:v>5126328.8106919657</c:v>
                </c:pt>
                <c:pt idx="326">
                  <c:v>5126328.8106919657</c:v>
                </c:pt>
                <c:pt idx="327">
                  <c:v>5165584.3394921282</c:v>
                </c:pt>
                <c:pt idx="328">
                  <c:v>5152168.1124273352</c:v>
                </c:pt>
                <c:pt idx="329">
                  <c:v>5107759.3773686094</c:v>
                </c:pt>
                <c:pt idx="330">
                  <c:v>5125182.0926978942</c:v>
                </c:pt>
                <c:pt idx="331">
                  <c:v>5159291.1376247546</c:v>
                </c:pt>
                <c:pt idx="332">
                  <c:v>5159291.1376247546</c:v>
                </c:pt>
                <c:pt idx="333">
                  <c:v>5159291.1376247546</c:v>
                </c:pt>
                <c:pt idx="334">
                  <c:v>5150915.267888139</c:v>
                </c:pt>
                <c:pt idx="335">
                  <c:v>5196083.961487215</c:v>
                </c:pt>
                <c:pt idx="336">
                  <c:v>5171548.9892257927</c:v>
                </c:pt>
                <c:pt idx="337">
                  <c:v>5116299.3853453966</c:v>
                </c:pt>
                <c:pt idx="338">
                  <c:v>5173122.6587124616</c:v>
                </c:pt>
                <c:pt idx="339">
                  <c:v>5173122.6587124616</c:v>
                </c:pt>
                <c:pt idx="340">
                  <c:v>5173122.6587124616</c:v>
                </c:pt>
                <c:pt idx="341">
                  <c:v>5206901.1330116279</c:v>
                </c:pt>
                <c:pt idx="342">
                  <c:v>5209689.0555665391</c:v>
                </c:pt>
                <c:pt idx="343">
                  <c:v>5176690.5024464987</c:v>
                </c:pt>
                <c:pt idx="344">
                  <c:v>5184466.9061448993</c:v>
                </c:pt>
                <c:pt idx="345">
                  <c:v>5093269.2581500942</c:v>
                </c:pt>
                <c:pt idx="346">
                  <c:v>5093269.2581500942</c:v>
                </c:pt>
                <c:pt idx="347">
                  <c:v>5093269.2581500942</c:v>
                </c:pt>
                <c:pt idx="348">
                  <c:v>5158915.6177146463</c:v>
                </c:pt>
                <c:pt idx="349">
                  <c:v>5183772.3930483805</c:v>
                </c:pt>
                <c:pt idx="350">
                  <c:v>5225449.6700315876</c:v>
                </c:pt>
                <c:pt idx="351">
                  <c:v>5165731.7251214059</c:v>
                </c:pt>
                <c:pt idx="352">
                  <c:v>5087557.7204488516</c:v>
                </c:pt>
                <c:pt idx="353">
                  <c:v>5087557.7204488516</c:v>
                </c:pt>
                <c:pt idx="354">
                  <c:v>5087557.7204488516</c:v>
                </c:pt>
                <c:pt idx="355">
                  <c:v>5119009.235754</c:v>
                </c:pt>
                <c:pt idx="356">
                  <c:v>5122183.695461534</c:v>
                </c:pt>
                <c:pt idx="357">
                  <c:v>5191035.859188715</c:v>
                </c:pt>
                <c:pt idx="358">
                  <c:v>5154460.9259723993</c:v>
                </c:pt>
                <c:pt idx="359">
                  <c:v>5154902.3270364944</c:v>
                </c:pt>
                <c:pt idx="360">
                  <c:v>5154902.3270364944</c:v>
                </c:pt>
                <c:pt idx="361">
                  <c:v>5154902.3270364944</c:v>
                </c:pt>
                <c:pt idx="362">
                  <c:v>5143051.722158554</c:v>
                </c:pt>
                <c:pt idx="363">
                  <c:v>5209650.152874046</c:v>
                </c:pt>
                <c:pt idx="364">
                  <c:v>5192773.1867451807</c:v>
                </c:pt>
                <c:pt idx="365">
                  <c:v>5142887.7973274365</c:v>
                </c:pt>
                <c:pt idx="366">
                  <c:v>6681214.1319101267</c:v>
                </c:pt>
                <c:pt idx="367">
                  <c:v>6681214.1319101267</c:v>
                </c:pt>
                <c:pt idx="368">
                  <c:v>6681214.1319101267</c:v>
                </c:pt>
                <c:pt idx="369">
                  <c:v>6659447.3497609505</c:v>
                </c:pt>
                <c:pt idx="370">
                  <c:v>6685302.6053931089</c:v>
                </c:pt>
                <c:pt idx="371">
                  <c:v>6653539.9864220293</c:v>
                </c:pt>
                <c:pt idx="372">
                  <c:v>6549261.8197740493</c:v>
                </c:pt>
                <c:pt idx="373">
                  <c:v>6458961.3980064159</c:v>
                </c:pt>
                <c:pt idx="374">
                  <c:v>6458961.3980064159</c:v>
                </c:pt>
                <c:pt idx="375">
                  <c:v>6458961.3980064159</c:v>
                </c:pt>
                <c:pt idx="376">
                  <c:v>6510589.8336781776</c:v>
                </c:pt>
                <c:pt idx="377">
                  <c:v>6576462.5144301904</c:v>
                </c:pt>
                <c:pt idx="378">
                  <c:v>6412619.6470545456</c:v>
                </c:pt>
                <c:pt idx="379">
                  <c:v>6540045.5566838644</c:v>
                </c:pt>
                <c:pt idx="380">
                  <c:v>6462422.7816171832</c:v>
                </c:pt>
                <c:pt idx="381">
                  <c:v>6462422.7816171832</c:v>
                </c:pt>
                <c:pt idx="382">
                  <c:v>6462422.7816171832</c:v>
                </c:pt>
                <c:pt idx="383">
                  <c:v>6449905.4162458256</c:v>
                </c:pt>
                <c:pt idx="384">
                  <c:v>6429111.4118094463</c:v>
                </c:pt>
                <c:pt idx="385">
                  <c:v>6401116.7614211971</c:v>
                </c:pt>
                <c:pt idx="386">
                  <c:v>6434239.8367660623</c:v>
                </c:pt>
                <c:pt idx="387">
                  <c:v>6474711.8832715861</c:v>
                </c:pt>
                <c:pt idx="388">
                  <c:v>6474711.8832715861</c:v>
                </c:pt>
                <c:pt idx="389">
                  <c:v>6474711.8832715861</c:v>
                </c:pt>
                <c:pt idx="390">
                  <c:v>6369229.3251696667</c:v>
                </c:pt>
                <c:pt idx="391">
                  <c:v>6535240.582338321</c:v>
                </c:pt>
                <c:pt idx="392">
                  <c:v>6497459.5871578734</c:v>
                </c:pt>
                <c:pt idx="393">
                  <c:v>6564432.5775779095</c:v>
                </c:pt>
                <c:pt idx="394">
                  <c:v>6682652.2741896044</c:v>
                </c:pt>
                <c:pt idx="395">
                  <c:v>6682652.2741896044</c:v>
                </c:pt>
                <c:pt idx="396">
                  <c:v>6682652.2741896044</c:v>
                </c:pt>
                <c:pt idx="397">
                  <c:v>6697938.4345507734</c:v>
                </c:pt>
                <c:pt idx="398">
                  <c:v>6639632.4187724767</c:v>
                </c:pt>
                <c:pt idx="399">
                  <c:v>6763674.1108653834</c:v>
                </c:pt>
                <c:pt idx="400">
                  <c:v>6705756.0047842218</c:v>
                </c:pt>
                <c:pt idx="401">
                  <c:v>6601245.7623227984</c:v>
                </c:pt>
                <c:pt idx="402">
                  <c:v>6601245.7623227984</c:v>
                </c:pt>
                <c:pt idx="403">
                  <c:v>6601245.7623227984</c:v>
                </c:pt>
                <c:pt idx="404">
                  <c:v>6566388.3563531768</c:v>
                </c:pt>
                <c:pt idx="405">
                  <c:v>6565005.0851595066</c:v>
                </c:pt>
                <c:pt idx="406">
                  <c:v>6548405.8308354635</c:v>
                </c:pt>
                <c:pt idx="407">
                  <c:v>6495994.4714077953</c:v>
                </c:pt>
                <c:pt idx="408">
                  <c:v>6673098.467283152</c:v>
                </c:pt>
                <c:pt idx="409">
                  <c:v>6673098.467283152</c:v>
                </c:pt>
                <c:pt idx="410">
                  <c:v>6673098.467283152</c:v>
                </c:pt>
                <c:pt idx="411">
                  <c:v>6653820.8108632835</c:v>
                </c:pt>
                <c:pt idx="412">
                  <c:v>6803507.0536188511</c:v>
                </c:pt>
                <c:pt idx="413">
                  <c:v>6939902.595247414</c:v>
                </c:pt>
                <c:pt idx="414">
                  <c:v>6923171.5925583951</c:v>
                </c:pt>
                <c:pt idx="415">
                  <c:v>6954714.9004633632</c:v>
                </c:pt>
                <c:pt idx="416">
                  <c:v>6954714.9004633632</c:v>
                </c:pt>
                <c:pt idx="417">
                  <c:v>6954714.9004633632</c:v>
                </c:pt>
                <c:pt idx="418">
                  <c:v>7035947.5576267177</c:v>
                </c:pt>
                <c:pt idx="419">
                  <c:v>6957688.7977960156</c:v>
                </c:pt>
                <c:pt idx="420">
                  <c:v>7009427.4954707269</c:v>
                </c:pt>
                <c:pt idx="421">
                  <c:v>7121413.3169034319</c:v>
                </c:pt>
                <c:pt idx="422">
                  <c:v>7095367.514205928</c:v>
                </c:pt>
                <c:pt idx="423">
                  <c:v>7095367.514205928</c:v>
                </c:pt>
                <c:pt idx="424">
                  <c:v>7095367.514205928</c:v>
                </c:pt>
                <c:pt idx="425">
                  <c:v>7021628.168038425</c:v>
                </c:pt>
                <c:pt idx="426">
                  <c:v>7158774.9237112002</c:v>
                </c:pt>
                <c:pt idx="427">
                  <c:v>7122535.5172467362</c:v>
                </c:pt>
                <c:pt idx="428">
                  <c:v>7074633.4058916355</c:v>
                </c:pt>
                <c:pt idx="429">
                  <c:v>7041886.9194725184</c:v>
                </c:pt>
                <c:pt idx="430">
                  <c:v>7041886.9194725184</c:v>
                </c:pt>
                <c:pt idx="431">
                  <c:v>7041886.9194725184</c:v>
                </c:pt>
                <c:pt idx="432">
                  <c:v>7061887.9500804339</c:v>
                </c:pt>
                <c:pt idx="433">
                  <c:v>7046158.7201411333</c:v>
                </c:pt>
                <c:pt idx="434">
                  <c:v>7112052.2519057551</c:v>
                </c:pt>
                <c:pt idx="435">
                  <c:v>7033325.5283516794</c:v>
                </c:pt>
                <c:pt idx="436">
                  <c:v>7070699.0912802508</c:v>
                </c:pt>
                <c:pt idx="437">
                  <c:v>7070699.0912802508</c:v>
                </c:pt>
                <c:pt idx="438">
                  <c:v>7070699.0912802508</c:v>
                </c:pt>
                <c:pt idx="439">
                  <c:v>7016105.8264447544</c:v>
                </c:pt>
                <c:pt idx="440">
                  <c:v>6999691.054487098</c:v>
                </c:pt>
                <c:pt idx="441">
                  <c:v>7089211.1516555194</c:v>
                </c:pt>
                <c:pt idx="442">
                  <c:v>7061195.4192185141</c:v>
                </c:pt>
                <c:pt idx="443">
                  <c:v>7016036.5155995246</c:v>
                </c:pt>
                <c:pt idx="444">
                  <c:v>7016036.5155995246</c:v>
                </c:pt>
                <c:pt idx="445">
                  <c:v>7016036.5155995246</c:v>
                </c:pt>
                <c:pt idx="446">
                  <c:v>6997138.9136476656</c:v>
                </c:pt>
                <c:pt idx="447">
                  <c:v>6950069.4565799227</c:v>
                </c:pt>
                <c:pt idx="448">
                  <c:v>6929054.4083062969</c:v>
                </c:pt>
                <c:pt idx="449">
                  <c:v>6957093.417635492</c:v>
                </c:pt>
                <c:pt idx="450">
                  <c:v>6974094.6748618679</c:v>
                </c:pt>
                <c:pt idx="451">
                  <c:v>6974094.6748618679</c:v>
                </c:pt>
                <c:pt idx="452">
                  <c:v>6974094.6748618679</c:v>
                </c:pt>
                <c:pt idx="453">
                  <c:v>6978799.3217589427</c:v>
                </c:pt>
                <c:pt idx="454">
                  <c:v>7037930.6564268116</c:v>
                </c:pt>
                <c:pt idx="455">
                  <c:v>6983734.427216406</c:v>
                </c:pt>
                <c:pt idx="456">
                  <c:v>6911206.1725512166</c:v>
                </c:pt>
                <c:pt idx="457">
                  <c:v>7028294.8316868367</c:v>
                </c:pt>
                <c:pt idx="458">
                  <c:v>7028294.8316868367</c:v>
                </c:pt>
                <c:pt idx="459">
                  <c:v>7028294.8316868367</c:v>
                </c:pt>
                <c:pt idx="460">
                  <c:v>6941786.6372978678</c:v>
                </c:pt>
                <c:pt idx="461">
                  <c:v>6941585.4625695897</c:v>
                </c:pt>
                <c:pt idx="462">
                  <c:v>7011701.6998207886</c:v>
                </c:pt>
                <c:pt idx="463">
                  <c:v>6922439.7277918076</c:v>
                </c:pt>
                <c:pt idx="464">
                  <c:v>6969459.8586413637</c:v>
                </c:pt>
                <c:pt idx="465">
                  <c:v>6969459.8586413637</c:v>
                </c:pt>
                <c:pt idx="466">
                  <c:v>6969459.8586413637</c:v>
                </c:pt>
                <c:pt idx="467">
                  <c:v>6902849.5949780298</c:v>
                </c:pt>
                <c:pt idx="468">
                  <c:v>6968070.6382668111</c:v>
                </c:pt>
                <c:pt idx="469">
                  <c:v>7008800.174562362</c:v>
                </c:pt>
                <c:pt idx="470">
                  <c:v>7067263.0061279908</c:v>
                </c:pt>
                <c:pt idx="471">
                  <c:v>7019903.2521368107</c:v>
                </c:pt>
                <c:pt idx="472">
                  <c:v>7019903.2521368107</c:v>
                </c:pt>
                <c:pt idx="473">
                  <c:v>7019903.2521368107</c:v>
                </c:pt>
                <c:pt idx="474">
                  <c:v>7075477.2654323056</c:v>
                </c:pt>
                <c:pt idx="475">
                  <c:v>7022271.6037183069</c:v>
                </c:pt>
                <c:pt idx="476">
                  <c:v>6988551.5887189033</c:v>
                </c:pt>
                <c:pt idx="477">
                  <c:v>6899793.448775705</c:v>
                </c:pt>
                <c:pt idx="478">
                  <c:v>6994926.2226727474</c:v>
                </c:pt>
                <c:pt idx="479">
                  <c:v>6994926.2226727474</c:v>
                </c:pt>
                <c:pt idx="480">
                  <c:v>6994926.2226727474</c:v>
                </c:pt>
                <c:pt idx="481">
                  <c:v>7021645.2069545444</c:v>
                </c:pt>
                <c:pt idx="482">
                  <c:v>7066586.3590014372</c:v>
                </c:pt>
                <c:pt idx="483">
                  <c:v>7095416.7249060413</c:v>
                </c:pt>
                <c:pt idx="484">
                  <c:v>6965340.0220009135</c:v>
                </c:pt>
                <c:pt idx="485">
                  <c:v>6942011.7242677519</c:v>
                </c:pt>
                <c:pt idx="486">
                  <c:v>6942011.7242677519</c:v>
                </c:pt>
                <c:pt idx="487">
                  <c:v>6942011.7242677519</c:v>
                </c:pt>
                <c:pt idx="488">
                  <c:v>6988869.783257545</c:v>
                </c:pt>
                <c:pt idx="489">
                  <c:v>6964009.1960134674</c:v>
                </c:pt>
                <c:pt idx="490">
                  <c:v>7028063.6800179966</c:v>
                </c:pt>
                <c:pt idx="491">
                  <c:v>7025396.4831754845</c:v>
                </c:pt>
                <c:pt idx="492">
                  <c:v>7059764.2657825965</c:v>
                </c:pt>
                <c:pt idx="493">
                  <c:v>7059764.2657825965</c:v>
                </c:pt>
                <c:pt idx="494">
                  <c:v>7059764.2657825965</c:v>
                </c:pt>
                <c:pt idx="495">
                  <c:v>7145641.7892390145</c:v>
                </c:pt>
                <c:pt idx="496">
                  <c:v>7257642.1081901761</c:v>
                </c:pt>
                <c:pt idx="497">
                  <c:v>7154467.2777837934</c:v>
                </c:pt>
                <c:pt idx="498">
                  <c:v>7155993.652769248</c:v>
                </c:pt>
                <c:pt idx="499">
                  <c:v>7128849.850765232</c:v>
                </c:pt>
                <c:pt idx="500">
                  <c:v>7128849.850765232</c:v>
                </c:pt>
                <c:pt idx="501">
                  <c:v>7128849.850765232</c:v>
                </c:pt>
                <c:pt idx="502">
                  <c:v>7249304.4755813545</c:v>
                </c:pt>
                <c:pt idx="503">
                  <c:v>7119796.2948842226</c:v>
                </c:pt>
                <c:pt idx="504">
                  <c:v>7121705.750911261</c:v>
                </c:pt>
                <c:pt idx="505">
                  <c:v>7171461.6963401064</c:v>
                </c:pt>
                <c:pt idx="506">
                  <c:v>7184905.3433989212</c:v>
                </c:pt>
                <c:pt idx="507">
                  <c:v>7184905.3433989212</c:v>
                </c:pt>
                <c:pt idx="508">
                  <c:v>7184905.3433989212</c:v>
                </c:pt>
                <c:pt idx="509">
                  <c:v>7141137.27740754</c:v>
                </c:pt>
                <c:pt idx="510">
                  <c:v>7284344.457869119</c:v>
                </c:pt>
                <c:pt idx="511">
                  <c:v>7253204.5044279667</c:v>
                </c:pt>
                <c:pt idx="512">
                  <c:v>7240891.8717416087</c:v>
                </c:pt>
                <c:pt idx="513">
                  <c:v>7258359.2444021543</c:v>
                </c:pt>
                <c:pt idx="514">
                  <c:v>7258359.2444021543</c:v>
                </c:pt>
                <c:pt idx="515">
                  <c:v>7258359.2444021543</c:v>
                </c:pt>
                <c:pt idx="516">
                  <c:v>7334986.5424542241</c:v>
                </c:pt>
                <c:pt idx="517">
                  <c:v>7315590.1565564787</c:v>
                </c:pt>
                <c:pt idx="518">
                  <c:v>7341424.9885929106</c:v>
                </c:pt>
                <c:pt idx="519">
                  <c:v>7330518.7191634914</c:v>
                </c:pt>
                <c:pt idx="520">
                  <c:v>7311111.9019835386</c:v>
                </c:pt>
                <c:pt idx="521">
                  <c:v>7311111.9019835386</c:v>
                </c:pt>
                <c:pt idx="522">
                  <c:v>7311111.9019835386</c:v>
                </c:pt>
                <c:pt idx="523">
                  <c:v>7338458.4959688894</c:v>
                </c:pt>
                <c:pt idx="524">
                  <c:v>7217663.0350713497</c:v>
                </c:pt>
                <c:pt idx="525">
                  <c:v>7215778.8197437823</c:v>
                </c:pt>
                <c:pt idx="526">
                  <c:v>7209141.2666503675</c:v>
                </c:pt>
                <c:pt idx="527">
                  <c:v>7226967.4384530503</c:v>
                </c:pt>
                <c:pt idx="528">
                  <c:v>7226967.4384530503</c:v>
                </c:pt>
                <c:pt idx="529">
                  <c:v>7226967.4384530503</c:v>
                </c:pt>
                <c:pt idx="530">
                  <c:v>7230055.4676441802</c:v>
                </c:pt>
                <c:pt idx="531">
                  <c:v>7233197.2242921731</c:v>
                </c:pt>
                <c:pt idx="532">
                  <c:v>7222478.0017304141</c:v>
                </c:pt>
                <c:pt idx="533">
                  <c:v>7252728.4313356979</c:v>
                </c:pt>
                <c:pt idx="534">
                  <c:v>7249464.5836338345</c:v>
                </c:pt>
                <c:pt idx="535">
                  <c:v>7249464.5836338345</c:v>
                </c:pt>
                <c:pt idx="536">
                  <c:v>7249464.5836338345</c:v>
                </c:pt>
                <c:pt idx="537">
                  <c:v>7222082.8952571834</c:v>
                </c:pt>
                <c:pt idx="538">
                  <c:v>7201207.8317873068</c:v>
                </c:pt>
                <c:pt idx="539">
                  <c:v>7144705.5729970755</c:v>
                </c:pt>
                <c:pt idx="540">
                  <c:v>7203448.7669316567</c:v>
                </c:pt>
                <c:pt idx="541">
                  <c:v>7152220.7746682102</c:v>
                </c:pt>
                <c:pt idx="542">
                  <c:v>7152220.7746682102</c:v>
                </c:pt>
                <c:pt idx="543">
                  <c:v>7152220.7746682102</c:v>
                </c:pt>
                <c:pt idx="544">
                  <c:v>7067980.3733761171</c:v>
                </c:pt>
                <c:pt idx="545">
                  <c:v>7105984.6649962785</c:v>
                </c:pt>
                <c:pt idx="546">
                  <c:v>7154928.402837106</c:v>
                </c:pt>
                <c:pt idx="547">
                  <c:v>7239264.3029221175</c:v>
                </c:pt>
                <c:pt idx="548">
                  <c:v>7198349.5680481121</c:v>
                </c:pt>
                <c:pt idx="549">
                  <c:v>7198349.5680481121</c:v>
                </c:pt>
                <c:pt idx="550">
                  <c:v>7198349.5680481121</c:v>
                </c:pt>
                <c:pt idx="551">
                  <c:v>7208910.8774008239</c:v>
                </c:pt>
                <c:pt idx="552">
                  <c:v>7239390.2522797082</c:v>
                </c:pt>
                <c:pt idx="553">
                  <c:v>7346702.8477318417</c:v>
                </c:pt>
                <c:pt idx="554">
                  <c:v>7271408.3972335365</c:v>
                </c:pt>
                <c:pt idx="555">
                  <c:v>7428270.7961089928</c:v>
                </c:pt>
                <c:pt idx="556">
                  <c:v>7428270.7961089928</c:v>
                </c:pt>
                <c:pt idx="557">
                  <c:v>7428270.7961089928</c:v>
                </c:pt>
                <c:pt idx="558">
                  <c:v>7351206.2159343679</c:v>
                </c:pt>
                <c:pt idx="559">
                  <c:v>7397572.9649977516</c:v>
                </c:pt>
                <c:pt idx="560">
                  <c:v>7396211.1224070657</c:v>
                </c:pt>
                <c:pt idx="561">
                  <c:v>7358287.5548179811</c:v>
                </c:pt>
                <c:pt idx="562">
                  <c:v>7324591.8217180241</c:v>
                </c:pt>
                <c:pt idx="563">
                  <c:v>7324591.8217180241</c:v>
                </c:pt>
                <c:pt idx="564">
                  <c:v>7324591.8217180241</c:v>
                </c:pt>
                <c:pt idx="565">
                  <c:v>7343961.3496632427</c:v>
                </c:pt>
                <c:pt idx="566">
                  <c:v>7327522.1109772185</c:v>
                </c:pt>
                <c:pt idx="567">
                  <c:v>7374291.4232055992</c:v>
                </c:pt>
                <c:pt idx="568">
                  <c:v>7306328.4833108615</c:v>
                </c:pt>
                <c:pt idx="569">
                  <c:v>7329597.4509605067</c:v>
                </c:pt>
                <c:pt idx="570">
                  <c:v>7329597.4509605067</c:v>
                </c:pt>
                <c:pt idx="571">
                  <c:v>7329597.4509605067</c:v>
                </c:pt>
                <c:pt idx="572">
                  <c:v>7335394.5754000908</c:v>
                </c:pt>
                <c:pt idx="573">
                  <c:v>7322339.3347661356</c:v>
                </c:pt>
                <c:pt idx="574">
                  <c:v>7268894.7701204382</c:v>
                </c:pt>
                <c:pt idx="575">
                  <c:v>7226019.9014397245</c:v>
                </c:pt>
                <c:pt idx="576">
                  <c:v>7202453.4631941598</c:v>
                </c:pt>
                <c:pt idx="577">
                  <c:v>7202453.4631941598</c:v>
                </c:pt>
                <c:pt idx="578">
                  <c:v>7202453.4631941598</c:v>
                </c:pt>
                <c:pt idx="579">
                  <c:v>7102262.256742375</c:v>
                </c:pt>
                <c:pt idx="580">
                  <c:v>7082820.6339663081</c:v>
                </c:pt>
                <c:pt idx="581">
                  <c:v>7125529.1681702798</c:v>
                </c:pt>
                <c:pt idx="582">
                  <c:v>7112857.2396140592</c:v>
                </c:pt>
                <c:pt idx="583">
                  <c:v>7130088.7128128661</c:v>
                </c:pt>
                <c:pt idx="584">
                  <c:v>7130088.7128128661</c:v>
                </c:pt>
                <c:pt idx="585">
                  <c:v>7130088.7128128661</c:v>
                </c:pt>
                <c:pt idx="586">
                  <c:v>7114553.9113462437</c:v>
                </c:pt>
                <c:pt idx="587">
                  <c:v>7101394.2654757574</c:v>
                </c:pt>
                <c:pt idx="588">
                  <c:v>7030253.5330694113</c:v>
                </c:pt>
                <c:pt idx="589">
                  <c:v>7097587.2402316369</c:v>
                </c:pt>
                <c:pt idx="590">
                  <c:v>7116223.9561620513</c:v>
                </c:pt>
                <c:pt idx="591">
                  <c:v>7116223.9561620513</c:v>
                </c:pt>
                <c:pt idx="592">
                  <c:v>7116223.9561620513</c:v>
                </c:pt>
                <c:pt idx="593">
                  <c:v>7120047.1423849175</c:v>
                </c:pt>
                <c:pt idx="594">
                  <c:v>7019736.6173130702</c:v>
                </c:pt>
                <c:pt idx="595">
                  <c:v>7127051.0032953713</c:v>
                </c:pt>
                <c:pt idx="596">
                  <c:v>7129235.9121731613</c:v>
                </c:pt>
                <c:pt idx="597">
                  <c:v>7189424.4682669304</c:v>
                </c:pt>
                <c:pt idx="598">
                  <c:v>7189424.4682669304</c:v>
                </c:pt>
                <c:pt idx="599">
                  <c:v>7189424.4682669304</c:v>
                </c:pt>
                <c:pt idx="600">
                  <c:v>7247995.3669920806</c:v>
                </c:pt>
                <c:pt idx="601">
                  <c:v>7191571.452560572</c:v>
                </c:pt>
                <c:pt idx="602">
                  <c:v>7196018.2977688145</c:v>
                </c:pt>
                <c:pt idx="603">
                  <c:v>7150129.8397447448</c:v>
                </c:pt>
                <c:pt idx="604">
                  <c:v>7111909.1250103563</c:v>
                </c:pt>
                <c:pt idx="605">
                  <c:v>7111909.1250103563</c:v>
                </c:pt>
                <c:pt idx="606">
                  <c:v>7111909.1250103563</c:v>
                </c:pt>
                <c:pt idx="607">
                  <c:v>7239629.2014186382</c:v>
                </c:pt>
                <c:pt idx="608">
                  <c:v>7186302.5345206764</c:v>
                </c:pt>
                <c:pt idx="609">
                  <c:v>7127948.1166687943</c:v>
                </c:pt>
                <c:pt idx="610">
                  <c:v>7173984.3800703147</c:v>
                </c:pt>
                <c:pt idx="611">
                  <c:v>7176527.1061866023</c:v>
                </c:pt>
                <c:pt idx="612">
                  <c:v>7176527.1061866023</c:v>
                </c:pt>
                <c:pt idx="613">
                  <c:v>7176527.1061866023</c:v>
                </c:pt>
                <c:pt idx="614">
                  <c:v>7099439.584122207</c:v>
                </c:pt>
                <c:pt idx="615">
                  <c:v>7107742.5613084147</c:v>
                </c:pt>
                <c:pt idx="616">
                  <c:v>6995852.7584999707</c:v>
                </c:pt>
                <c:pt idx="617">
                  <c:v>6968013.976650835</c:v>
                </c:pt>
                <c:pt idx="618">
                  <c:v>6814789.2419691803</c:v>
                </c:pt>
                <c:pt idx="619">
                  <c:v>6814789.2419691803</c:v>
                </c:pt>
                <c:pt idx="620">
                  <c:v>6814789.2419691803</c:v>
                </c:pt>
                <c:pt idx="621">
                  <c:v>6995895.9969155844</c:v>
                </c:pt>
                <c:pt idx="622">
                  <c:v>6918068.1541614849</c:v>
                </c:pt>
                <c:pt idx="623">
                  <c:v>6903846.7470047334</c:v>
                </c:pt>
                <c:pt idx="624">
                  <c:v>6958146.6652396023</c:v>
                </c:pt>
                <c:pt idx="625">
                  <c:v>6921946.71974969</c:v>
                </c:pt>
                <c:pt idx="626">
                  <c:v>6921946.71974969</c:v>
                </c:pt>
                <c:pt idx="627">
                  <c:v>6921946.71974969</c:v>
                </c:pt>
                <c:pt idx="628">
                  <c:v>6936914.2003963003</c:v>
                </c:pt>
                <c:pt idx="629">
                  <c:v>6959498.4346541166</c:v>
                </c:pt>
                <c:pt idx="630">
                  <c:v>7002015.1626457209</c:v>
                </c:pt>
                <c:pt idx="631">
                  <c:v>6946429.2509884629</c:v>
                </c:pt>
                <c:pt idx="632">
                  <c:v>6897433.1834594849</c:v>
                </c:pt>
                <c:pt idx="633">
                  <c:v>6897433.1834594849</c:v>
                </c:pt>
                <c:pt idx="634">
                  <c:v>6897433.1834594849</c:v>
                </c:pt>
                <c:pt idx="635">
                  <c:v>6879368.5245901737</c:v>
                </c:pt>
                <c:pt idx="636">
                  <c:v>6861830.0967614595</c:v>
                </c:pt>
                <c:pt idx="637">
                  <c:v>6886157.2330852272</c:v>
                </c:pt>
                <c:pt idx="638">
                  <c:v>6825918.7154238531</c:v>
                </c:pt>
                <c:pt idx="639">
                  <c:v>6911551.8603917984</c:v>
                </c:pt>
                <c:pt idx="640">
                  <c:v>6911551.8603917984</c:v>
                </c:pt>
                <c:pt idx="641">
                  <c:v>6911551.8603917984</c:v>
                </c:pt>
                <c:pt idx="642">
                  <c:v>6887381.147093907</c:v>
                </c:pt>
                <c:pt idx="643">
                  <c:v>6859117.6861442439</c:v>
                </c:pt>
                <c:pt idx="644">
                  <c:v>6905259.0247871317</c:v>
                </c:pt>
                <c:pt idx="645">
                  <c:v>6908286.5918176072</c:v>
                </c:pt>
                <c:pt idx="646">
                  <c:v>6878081.7225412559</c:v>
                </c:pt>
                <c:pt idx="647">
                  <c:v>6878081.7225412559</c:v>
                </c:pt>
                <c:pt idx="648">
                  <c:v>6878081.7225412559</c:v>
                </c:pt>
                <c:pt idx="649">
                  <c:v>6852038.7384847905</c:v>
                </c:pt>
                <c:pt idx="650">
                  <c:v>6818368.038151768</c:v>
                </c:pt>
                <c:pt idx="651">
                  <c:v>6860212.7974988725</c:v>
                </c:pt>
                <c:pt idx="652">
                  <c:v>6913191.6972308932</c:v>
                </c:pt>
                <c:pt idx="653">
                  <c:v>6902533.9995960845</c:v>
                </c:pt>
                <c:pt idx="654">
                  <c:v>6902533.9995960845</c:v>
                </c:pt>
                <c:pt idx="655">
                  <c:v>6902533.9995960845</c:v>
                </c:pt>
                <c:pt idx="656">
                  <c:v>6904741.9658817193</c:v>
                </c:pt>
                <c:pt idx="657">
                  <c:v>6867614.6412826348</c:v>
                </c:pt>
                <c:pt idx="658">
                  <c:v>6816270.8537004245</c:v>
                </c:pt>
                <c:pt idx="659">
                  <c:v>6823197.3059485648</c:v>
                </c:pt>
                <c:pt idx="660">
                  <c:v>6855597.561592144</c:v>
                </c:pt>
                <c:pt idx="661">
                  <c:v>6855597.561592144</c:v>
                </c:pt>
                <c:pt idx="662">
                  <c:v>6855597.561592144</c:v>
                </c:pt>
                <c:pt idx="663">
                  <c:v>6854243.1930209342</c:v>
                </c:pt>
                <c:pt idx="664">
                  <c:v>6812193.5508153317</c:v>
                </c:pt>
                <c:pt idx="665">
                  <c:v>6819849.9964372376</c:v>
                </c:pt>
                <c:pt idx="666">
                  <c:v>6821249.9715446085</c:v>
                </c:pt>
                <c:pt idx="667">
                  <c:v>6840620.342771777</c:v>
                </c:pt>
                <c:pt idx="668">
                  <c:v>6840620.342771777</c:v>
                </c:pt>
                <c:pt idx="669">
                  <c:v>6840620.342771777</c:v>
                </c:pt>
                <c:pt idx="670">
                  <c:v>6849652.9321221039</c:v>
                </c:pt>
                <c:pt idx="671">
                  <c:v>6778964.8919495679</c:v>
                </c:pt>
                <c:pt idx="672">
                  <c:v>6822929.5697052497</c:v>
                </c:pt>
                <c:pt idx="673">
                  <c:v>6768025.1684855195</c:v>
                </c:pt>
                <c:pt idx="674">
                  <c:v>6778518.4145882139</c:v>
                </c:pt>
                <c:pt idx="675">
                  <c:v>6778518.4145882139</c:v>
                </c:pt>
                <c:pt idx="676">
                  <c:v>6778518.4145882139</c:v>
                </c:pt>
                <c:pt idx="677">
                  <c:v>6907649.4056656063</c:v>
                </c:pt>
                <c:pt idx="678">
                  <c:v>6896640.2673900574</c:v>
                </c:pt>
                <c:pt idx="679">
                  <c:v>7066548.4806245193</c:v>
                </c:pt>
                <c:pt idx="680">
                  <c:v>7103233.5327201923</c:v>
                </c:pt>
                <c:pt idx="681">
                  <c:v>7145783.0447415924</c:v>
                </c:pt>
                <c:pt idx="682">
                  <c:v>7145783.0447415924</c:v>
                </c:pt>
                <c:pt idx="683">
                  <c:v>7145783.0447415924</c:v>
                </c:pt>
                <c:pt idx="684">
                  <c:v>7203337.4075069884</c:v>
                </c:pt>
                <c:pt idx="685">
                  <c:v>7239352.5933871334</c:v>
                </c:pt>
                <c:pt idx="686">
                  <c:v>7217072.5066699935</c:v>
                </c:pt>
                <c:pt idx="687">
                  <c:v>7270961.3422818054</c:v>
                </c:pt>
                <c:pt idx="688">
                  <c:v>7289073.8140825173</c:v>
                </c:pt>
                <c:pt idx="689">
                  <c:v>7289073.8140825173</c:v>
                </c:pt>
                <c:pt idx="690">
                  <c:v>7289073.8140825173</c:v>
                </c:pt>
                <c:pt idx="691">
                  <c:v>7351450.9756324897</c:v>
                </c:pt>
                <c:pt idx="692">
                  <c:v>7300421.9170466587</c:v>
                </c:pt>
                <c:pt idx="693">
                  <c:v>7320377.4912919095</c:v>
                </c:pt>
                <c:pt idx="694">
                  <c:v>7344958.1782393353</c:v>
                </c:pt>
                <c:pt idx="695">
                  <c:v>7363822.1875348734</c:v>
                </c:pt>
                <c:pt idx="696">
                  <c:v>7363822.1875348734</c:v>
                </c:pt>
                <c:pt idx="697">
                  <c:v>7363822.1875348734</c:v>
                </c:pt>
                <c:pt idx="698">
                  <c:v>7286241.6920837816</c:v>
                </c:pt>
                <c:pt idx="699">
                  <c:v>7285960.7290208368</c:v>
                </c:pt>
                <c:pt idx="700">
                  <c:v>7239206.1857783934</c:v>
                </c:pt>
                <c:pt idx="701">
                  <c:v>7231639.4977010591</c:v>
                </c:pt>
                <c:pt idx="702">
                  <c:v>7263912.3138038758</c:v>
                </c:pt>
                <c:pt idx="703">
                  <c:v>7263912.3138038758</c:v>
                </c:pt>
                <c:pt idx="704">
                  <c:v>7263912.3138038758</c:v>
                </c:pt>
                <c:pt idx="705">
                  <c:v>7313980.6778675923</c:v>
                </c:pt>
                <c:pt idx="706">
                  <c:v>7304645.8816802595</c:v>
                </c:pt>
                <c:pt idx="707">
                  <c:v>7374104.7055644551</c:v>
                </c:pt>
                <c:pt idx="708">
                  <c:v>7327624.8065462336</c:v>
                </c:pt>
                <c:pt idx="709">
                  <c:v>7403815.850586622</c:v>
                </c:pt>
                <c:pt idx="710">
                  <c:v>7403815.850586622</c:v>
                </c:pt>
                <c:pt idx="711">
                  <c:v>7403815.850586622</c:v>
                </c:pt>
                <c:pt idx="712">
                  <c:v>7434742.6731786942</c:v>
                </c:pt>
                <c:pt idx="713">
                  <c:v>7444138.0470447587</c:v>
                </c:pt>
                <c:pt idx="714">
                  <c:v>7366697.825192607</c:v>
                </c:pt>
                <c:pt idx="715">
                  <c:v>7439601.0746341022</c:v>
                </c:pt>
                <c:pt idx="716">
                  <c:v>7473530.0271764509</c:v>
                </c:pt>
                <c:pt idx="717">
                  <c:v>7473530.0271764509</c:v>
                </c:pt>
                <c:pt idx="718">
                  <c:v>7473530.0271764509</c:v>
                </c:pt>
                <c:pt idx="719">
                  <c:v>7518055.8455351135</c:v>
                </c:pt>
                <c:pt idx="720">
                  <c:v>7579693.2639857549</c:v>
                </c:pt>
                <c:pt idx="721">
                  <c:v>7496418.432078558</c:v>
                </c:pt>
                <c:pt idx="722">
                  <c:v>7505203.2351571871</c:v>
                </c:pt>
                <c:pt idx="723">
                  <c:v>7529937.9885617495</c:v>
                </c:pt>
                <c:pt idx="724">
                  <c:v>7529937.9885617495</c:v>
                </c:pt>
                <c:pt idx="725">
                  <c:v>7529937.9885617495</c:v>
                </c:pt>
                <c:pt idx="726">
                  <c:v>7520548.1018042648</c:v>
                </c:pt>
                <c:pt idx="727">
                  <c:v>7585361.5742194802</c:v>
                </c:pt>
                <c:pt idx="728">
                  <c:v>7524518.0190864829</c:v>
                </c:pt>
                <c:pt idx="729">
                  <c:v>7535747.5080908211</c:v>
                </c:pt>
                <c:pt idx="730">
                  <c:v>7521795.0039099455</c:v>
                </c:pt>
                <c:pt idx="731">
                  <c:v>7521795.0039099455</c:v>
                </c:pt>
                <c:pt idx="732">
                  <c:v>8858619.0944561362</c:v>
                </c:pt>
                <c:pt idx="733">
                  <c:v>8859425.87700684</c:v>
                </c:pt>
                <c:pt idx="734">
                  <c:v>8852709.3282621484</c:v>
                </c:pt>
                <c:pt idx="735">
                  <c:v>8936463.6314249225</c:v>
                </c:pt>
                <c:pt idx="736">
                  <c:v>8761596.0134553742</c:v>
                </c:pt>
                <c:pt idx="737">
                  <c:v>8819567.2599674333</c:v>
                </c:pt>
                <c:pt idx="738">
                  <c:v>8819567.2599674333</c:v>
                </c:pt>
                <c:pt idx="739">
                  <c:v>8819567.2599674333</c:v>
                </c:pt>
                <c:pt idx="740">
                  <c:v>8875437.5196070503</c:v>
                </c:pt>
                <c:pt idx="741">
                  <c:v>8770203.4490247723</c:v>
                </c:pt>
                <c:pt idx="742">
                  <c:v>8807046.0562745444</c:v>
                </c:pt>
                <c:pt idx="743">
                  <c:v>8701652.3597219251</c:v>
                </c:pt>
                <c:pt idx="744">
                  <c:v>8629811.6666412335</c:v>
                </c:pt>
                <c:pt idx="745">
                  <c:v>8629811.6666412335</c:v>
                </c:pt>
                <c:pt idx="746">
                  <c:v>8629811.6666412335</c:v>
                </c:pt>
                <c:pt idx="747">
                  <c:v>8682256.8996010404</c:v>
                </c:pt>
                <c:pt idx="748">
                  <c:v>8655782.5249534696</c:v>
                </c:pt>
                <c:pt idx="749">
                  <c:v>8614200.1297396366</c:v>
                </c:pt>
                <c:pt idx="750">
                  <c:v>8654883.7190444246</c:v>
                </c:pt>
                <c:pt idx="751">
                  <c:v>8630522.1947182138</c:v>
                </c:pt>
                <c:pt idx="752">
                  <c:v>8630522.1947182138</c:v>
                </c:pt>
                <c:pt idx="753">
                  <c:v>8630522.1947182138</c:v>
                </c:pt>
                <c:pt idx="754">
                  <c:v>8591956.0133671016</c:v>
                </c:pt>
                <c:pt idx="755">
                  <c:v>8652677.8930236455</c:v>
                </c:pt>
                <c:pt idx="756">
                  <c:v>8702745.4840264693</c:v>
                </c:pt>
                <c:pt idx="757">
                  <c:v>8621178.4634431079</c:v>
                </c:pt>
                <c:pt idx="758">
                  <c:v>8591205.4733597729</c:v>
                </c:pt>
                <c:pt idx="759">
                  <c:v>8591205.4733597729</c:v>
                </c:pt>
                <c:pt idx="760">
                  <c:v>8591205.4733597729</c:v>
                </c:pt>
                <c:pt idx="761">
                  <c:v>8564387.5348641593</c:v>
                </c:pt>
                <c:pt idx="762">
                  <c:v>8578096.3895164933</c:v>
                </c:pt>
                <c:pt idx="763">
                  <c:v>8499560.7386239432</c:v>
                </c:pt>
                <c:pt idx="764">
                  <c:v>8433873.6518690456</c:v>
                </c:pt>
                <c:pt idx="765">
                  <c:v>8487282.5043510143</c:v>
                </c:pt>
                <c:pt idx="766">
                  <c:v>8487282.5043510143</c:v>
                </c:pt>
                <c:pt idx="767">
                  <c:v>8487282.5043510143</c:v>
                </c:pt>
                <c:pt idx="768">
                  <c:v>8390398.8460847698</c:v>
                </c:pt>
                <c:pt idx="769">
                  <c:v>8465799.2268743776</c:v>
                </c:pt>
                <c:pt idx="770">
                  <c:v>8505128.9680959042</c:v>
                </c:pt>
                <c:pt idx="771">
                  <c:v>8549765.1266208719</c:v>
                </c:pt>
                <c:pt idx="772">
                  <c:v>8619338.3363981117</c:v>
                </c:pt>
                <c:pt idx="773">
                  <c:v>8619338.3363981117</c:v>
                </c:pt>
                <c:pt idx="774">
                  <c:v>8619338.3363981117</c:v>
                </c:pt>
                <c:pt idx="775">
                  <c:v>8671240.6397066321</c:v>
                </c:pt>
                <c:pt idx="776">
                  <c:v>8580433.9787285123</c:v>
                </c:pt>
                <c:pt idx="777">
                  <c:v>8672434.9978682771</c:v>
                </c:pt>
                <c:pt idx="778">
                  <c:v>8667651.4838436432</c:v>
                </c:pt>
                <c:pt idx="779">
                  <c:v>8750818.3422119468</c:v>
                </c:pt>
                <c:pt idx="780">
                  <c:v>8750818.3422119468</c:v>
                </c:pt>
                <c:pt idx="781">
                  <c:v>8750818.3422119468</c:v>
                </c:pt>
                <c:pt idx="782">
                  <c:v>8756160.0233451929</c:v>
                </c:pt>
                <c:pt idx="783">
                  <c:v>8819374.0163568687</c:v>
                </c:pt>
                <c:pt idx="784">
                  <c:v>8774497.1468207967</c:v>
                </c:pt>
                <c:pt idx="785">
                  <c:v>8721012.018620532</c:v>
                </c:pt>
                <c:pt idx="786">
                  <c:v>8709491.2288277857</c:v>
                </c:pt>
                <c:pt idx="787">
                  <c:v>8709491.2288277857</c:v>
                </c:pt>
                <c:pt idx="788">
                  <c:v>8709491.2288277857</c:v>
                </c:pt>
                <c:pt idx="789">
                  <c:v>8710228.8850207515</c:v>
                </c:pt>
                <c:pt idx="790">
                  <c:v>8653351.2661935259</c:v>
                </c:pt>
                <c:pt idx="791">
                  <c:v>8757923.4869330246</c:v>
                </c:pt>
                <c:pt idx="792">
                  <c:v>8796941.1051671114</c:v>
                </c:pt>
                <c:pt idx="793">
                  <c:v>8898588.7408609204</c:v>
                </c:pt>
                <c:pt idx="794">
                  <c:v>8898588.7408609204</c:v>
                </c:pt>
                <c:pt idx="795">
                  <c:v>8898588.7408609204</c:v>
                </c:pt>
                <c:pt idx="796">
                  <c:v>8890655.5491732471</c:v>
                </c:pt>
                <c:pt idx="797">
                  <c:v>8768299.773619812</c:v>
                </c:pt>
                <c:pt idx="798">
                  <c:v>8757399.1279328521</c:v>
                </c:pt>
                <c:pt idx="799">
                  <c:v>8842052.1961900536</c:v>
                </c:pt>
                <c:pt idx="800">
                  <c:v>8893345.0148104765</c:v>
                </c:pt>
                <c:pt idx="801">
                  <c:v>8893345.0148104765</c:v>
                </c:pt>
                <c:pt idx="802">
                  <c:v>8893345.0148104765</c:v>
                </c:pt>
                <c:pt idx="803">
                  <c:v>8803581.6434885263</c:v>
                </c:pt>
                <c:pt idx="804">
                  <c:v>8795360.0829209909</c:v>
                </c:pt>
                <c:pt idx="805">
                  <c:v>8863075.8058357835</c:v>
                </c:pt>
                <c:pt idx="806">
                  <c:v>8742059.5388298798</c:v>
                </c:pt>
                <c:pt idx="807">
                  <c:v>8764519.6053453647</c:v>
                </c:pt>
                <c:pt idx="808">
                  <c:v>8764519.6053453647</c:v>
                </c:pt>
                <c:pt idx="809">
                  <c:v>8764519.6053453647</c:v>
                </c:pt>
                <c:pt idx="810">
                  <c:v>8652832.4987959992</c:v>
                </c:pt>
                <c:pt idx="811">
                  <c:v>8585199.085360501</c:v>
                </c:pt>
                <c:pt idx="812">
                  <c:v>8595178.1233719215</c:v>
                </c:pt>
                <c:pt idx="813">
                  <c:v>8589815.2186374031</c:v>
                </c:pt>
                <c:pt idx="814">
                  <c:v>8575082.9102331642</c:v>
                </c:pt>
                <c:pt idx="815">
                  <c:v>8575082.9102331642</c:v>
                </c:pt>
                <c:pt idx="816">
                  <c:v>8575082.9102331642</c:v>
                </c:pt>
                <c:pt idx="817">
                  <c:v>8478730.7535252143</c:v>
                </c:pt>
                <c:pt idx="818">
                  <c:v>8527964.8556123991</c:v>
                </c:pt>
                <c:pt idx="819">
                  <c:v>8530098.3309206329</c:v>
                </c:pt>
                <c:pt idx="820">
                  <c:v>8547520.2001962066</c:v>
                </c:pt>
                <c:pt idx="821">
                  <c:v>8552739.0837492663</c:v>
                </c:pt>
                <c:pt idx="822">
                  <c:v>8552739.0837492663</c:v>
                </c:pt>
                <c:pt idx="823">
                  <c:v>8552739.0837492663</c:v>
                </c:pt>
                <c:pt idx="824">
                  <c:v>8514851.3229757734</c:v>
                </c:pt>
                <c:pt idx="825">
                  <c:v>8547680.2479176037</c:v>
                </c:pt>
                <c:pt idx="826">
                  <c:v>8553895.3618724719</c:v>
                </c:pt>
                <c:pt idx="827">
                  <c:v>8639176.4446542673</c:v>
                </c:pt>
                <c:pt idx="828">
                  <c:v>8655032.4883264266</c:v>
                </c:pt>
                <c:pt idx="829">
                  <c:v>8655032.4883264266</c:v>
                </c:pt>
                <c:pt idx="830">
                  <c:v>8655032.4883264266</c:v>
                </c:pt>
                <c:pt idx="831">
                  <c:v>8730847.2735357638</c:v>
                </c:pt>
                <c:pt idx="832">
                  <c:v>8768510.4586770646</c:v>
                </c:pt>
                <c:pt idx="833">
                  <c:v>8704093.3799779657</c:v>
                </c:pt>
                <c:pt idx="834">
                  <c:v>8564753.0569765978</c:v>
                </c:pt>
                <c:pt idx="835">
                  <c:v>8641393.277016988</c:v>
                </c:pt>
                <c:pt idx="836">
                  <c:v>8641393.277016988</c:v>
                </c:pt>
                <c:pt idx="837">
                  <c:v>8641393.277016988</c:v>
                </c:pt>
                <c:pt idx="838">
                  <c:v>8694864.5622593686</c:v>
                </c:pt>
                <c:pt idx="839">
                  <c:v>8691297.3646607734</c:v>
                </c:pt>
                <c:pt idx="840">
                  <c:v>8668107.6416174155</c:v>
                </c:pt>
                <c:pt idx="841">
                  <c:v>8735765.8431308083</c:v>
                </c:pt>
                <c:pt idx="842">
                  <c:v>8675874.3368740734</c:v>
                </c:pt>
                <c:pt idx="843">
                  <c:v>8675874.3368740734</c:v>
                </c:pt>
                <c:pt idx="844">
                  <c:v>8675874.3368740734</c:v>
                </c:pt>
                <c:pt idx="845">
                  <c:v>8742912.8908595275</c:v>
                </c:pt>
                <c:pt idx="846">
                  <c:v>8765737.4455171358</c:v>
                </c:pt>
                <c:pt idx="847">
                  <c:v>8754008.2086686771</c:v>
                </c:pt>
                <c:pt idx="848">
                  <c:v>8811336.0127305984</c:v>
                </c:pt>
                <c:pt idx="849">
                  <c:v>8829577.5619761124</c:v>
                </c:pt>
                <c:pt idx="850">
                  <c:v>8829577.5619761124</c:v>
                </c:pt>
                <c:pt idx="851">
                  <c:v>8829577.5619761124</c:v>
                </c:pt>
                <c:pt idx="852">
                  <c:v>8814097.9379193503</c:v>
                </c:pt>
                <c:pt idx="853">
                  <c:v>8744487.2467180695</c:v>
                </c:pt>
                <c:pt idx="854">
                  <c:v>8730641.2957644332</c:v>
                </c:pt>
                <c:pt idx="855">
                  <c:v>8783681.2521255575</c:v>
                </c:pt>
                <c:pt idx="856">
                  <c:v>8822206.1698980369</c:v>
                </c:pt>
                <c:pt idx="857">
                  <c:v>8822206.1698980369</c:v>
                </c:pt>
                <c:pt idx="858">
                  <c:v>8822206.1698980369</c:v>
                </c:pt>
                <c:pt idx="859">
                  <c:v>8783378.8158074152</c:v>
                </c:pt>
                <c:pt idx="860">
                  <c:v>8775682.1992495749</c:v>
                </c:pt>
                <c:pt idx="861">
                  <c:v>8814060.4564953092</c:v>
                </c:pt>
                <c:pt idx="862">
                  <c:v>8719521.9109356347</c:v>
                </c:pt>
                <c:pt idx="863">
                  <c:v>8687749.9213372078</c:v>
                </c:pt>
                <c:pt idx="864">
                  <c:v>8687749.9213372078</c:v>
                </c:pt>
                <c:pt idx="865">
                  <c:v>8687749.9213372078</c:v>
                </c:pt>
                <c:pt idx="866">
                  <c:v>8707540.7662659138</c:v>
                </c:pt>
                <c:pt idx="867">
                  <c:v>8622292.6616953276</c:v>
                </c:pt>
                <c:pt idx="868">
                  <c:v>8569465.1862346418</c:v>
                </c:pt>
                <c:pt idx="869">
                  <c:v>8637634.3051340673</c:v>
                </c:pt>
                <c:pt idx="870">
                  <c:v>8719701.6176979542</c:v>
                </c:pt>
                <c:pt idx="871">
                  <c:v>8719701.6176979542</c:v>
                </c:pt>
                <c:pt idx="872">
                  <c:v>8719701.6176979542</c:v>
                </c:pt>
                <c:pt idx="873">
                  <c:v>8702276.0887116473</c:v>
                </c:pt>
                <c:pt idx="874">
                  <c:v>8727850.5282457452</c:v>
                </c:pt>
                <c:pt idx="875">
                  <c:v>8763319.7916298024</c:v>
                </c:pt>
                <c:pt idx="876">
                  <c:v>8706426.5271990746</c:v>
                </c:pt>
                <c:pt idx="877">
                  <c:v>8743398.8569091912</c:v>
                </c:pt>
                <c:pt idx="878">
                  <c:v>8743398.8569091912</c:v>
                </c:pt>
                <c:pt idx="879">
                  <c:v>8743398.8569091912</c:v>
                </c:pt>
                <c:pt idx="880">
                  <c:v>8752760.0976553485</c:v>
                </c:pt>
                <c:pt idx="881">
                  <c:v>8769317.7718177997</c:v>
                </c:pt>
                <c:pt idx="882">
                  <c:v>8754230.1721653249</c:v>
                </c:pt>
                <c:pt idx="883">
                  <c:v>8856954.5110824388</c:v>
                </c:pt>
                <c:pt idx="884">
                  <c:v>8873295.4596241992</c:v>
                </c:pt>
                <c:pt idx="885">
                  <c:v>8873295.4596241992</c:v>
                </c:pt>
                <c:pt idx="886">
                  <c:v>8873295.4596241992</c:v>
                </c:pt>
                <c:pt idx="887">
                  <c:v>8838734.7296331041</c:v>
                </c:pt>
                <c:pt idx="888">
                  <c:v>8787010.6365509126</c:v>
                </c:pt>
                <c:pt idx="889">
                  <c:v>8832980.9569084719</c:v>
                </c:pt>
                <c:pt idx="890">
                  <c:v>8806971.2974995468</c:v>
                </c:pt>
                <c:pt idx="891">
                  <c:v>8906894.2570973374</c:v>
                </c:pt>
                <c:pt idx="892">
                  <c:v>8906894.2570973374</c:v>
                </c:pt>
                <c:pt idx="893">
                  <c:v>8906894.2570973374</c:v>
                </c:pt>
                <c:pt idx="894">
                  <c:v>8961276.4021658953</c:v>
                </c:pt>
                <c:pt idx="895">
                  <c:v>9004132.5671828035</c:v>
                </c:pt>
                <c:pt idx="896">
                  <c:v>8975932.3872347903</c:v>
                </c:pt>
                <c:pt idx="897">
                  <c:v>8975600.9725379832</c:v>
                </c:pt>
                <c:pt idx="898">
                  <c:v>9037729.6640468668</c:v>
                </c:pt>
                <c:pt idx="899">
                  <c:v>9037729.6640468668</c:v>
                </c:pt>
                <c:pt idx="900">
                  <c:v>9037729.6640468668</c:v>
                </c:pt>
                <c:pt idx="901">
                  <c:v>9076230.2290973738</c:v>
                </c:pt>
                <c:pt idx="902">
                  <c:v>9041511.070364723</c:v>
                </c:pt>
                <c:pt idx="903">
                  <c:v>9016210.2928431928</c:v>
                </c:pt>
                <c:pt idx="904">
                  <c:v>8987121.7147136815</c:v>
                </c:pt>
                <c:pt idx="905">
                  <c:v>8982607.8220544495</c:v>
                </c:pt>
                <c:pt idx="906">
                  <c:v>8982607.8220544495</c:v>
                </c:pt>
                <c:pt idx="907">
                  <c:v>8982607.8220544495</c:v>
                </c:pt>
                <c:pt idx="908">
                  <c:v>8990070.7749251965</c:v>
                </c:pt>
                <c:pt idx="909">
                  <c:v>8933197.4416328445</c:v>
                </c:pt>
                <c:pt idx="910">
                  <c:v>9035281.9433910623</c:v>
                </c:pt>
                <c:pt idx="911">
                  <c:v>8928542.7385420911</c:v>
                </c:pt>
                <c:pt idx="912">
                  <c:v>8991307.934016075</c:v>
                </c:pt>
                <c:pt idx="913">
                  <c:v>8991307.934016075</c:v>
                </c:pt>
                <c:pt idx="914">
                  <c:v>8991307.934016075</c:v>
                </c:pt>
                <c:pt idx="915">
                  <c:v>9057000.4219053984</c:v>
                </c:pt>
                <c:pt idx="916">
                  <c:v>9087801.1732530035</c:v>
                </c:pt>
                <c:pt idx="917">
                  <c:v>9078000.9032676909</c:v>
                </c:pt>
                <c:pt idx="918">
                  <c:v>9049386.8630948495</c:v>
                </c:pt>
                <c:pt idx="919">
                  <c:v>9075795.07724691</c:v>
                </c:pt>
                <c:pt idx="920">
                  <c:v>9075795.07724691</c:v>
                </c:pt>
                <c:pt idx="921">
                  <c:v>9075795.07724691</c:v>
                </c:pt>
                <c:pt idx="922">
                  <c:v>9006385.5340871811</c:v>
                </c:pt>
                <c:pt idx="923">
                  <c:v>8989947.446754979</c:v>
                </c:pt>
                <c:pt idx="924">
                  <c:v>8988667.5683641024</c:v>
                </c:pt>
                <c:pt idx="925">
                  <c:v>8934274.4713730905</c:v>
                </c:pt>
                <c:pt idx="926">
                  <c:v>8944215.0756193846</c:v>
                </c:pt>
                <c:pt idx="927">
                  <c:v>8944215.0756193846</c:v>
                </c:pt>
                <c:pt idx="928">
                  <c:v>8944215.0756193846</c:v>
                </c:pt>
                <c:pt idx="929">
                  <c:v>8913964.3692714442</c:v>
                </c:pt>
                <c:pt idx="930">
                  <c:v>8854201.4290608838</c:v>
                </c:pt>
                <c:pt idx="931">
                  <c:v>8858495.8071005363</c:v>
                </c:pt>
                <c:pt idx="932">
                  <c:v>8899154.1729715075</c:v>
                </c:pt>
                <c:pt idx="933">
                  <c:v>8870350.4128501024</c:v>
                </c:pt>
                <c:pt idx="934">
                  <c:v>8870350.4128501024</c:v>
                </c:pt>
                <c:pt idx="935">
                  <c:v>8870350.4128501024</c:v>
                </c:pt>
                <c:pt idx="936">
                  <c:v>8822603.5002026409</c:v>
                </c:pt>
                <c:pt idx="937">
                  <c:v>8883371.77247479</c:v>
                </c:pt>
                <c:pt idx="938">
                  <c:v>8893135.9895476811</c:v>
                </c:pt>
                <c:pt idx="939">
                  <c:v>8863062.8267873116</c:v>
                </c:pt>
                <c:pt idx="940">
                  <c:v>8908124.0015326459</c:v>
                </c:pt>
                <c:pt idx="941">
                  <c:v>8908124.0015326459</c:v>
                </c:pt>
                <c:pt idx="942">
                  <c:v>8908124.0015326459</c:v>
                </c:pt>
                <c:pt idx="943">
                  <c:v>8891921.6186184268</c:v>
                </c:pt>
                <c:pt idx="944">
                  <c:v>8926513.9119139798</c:v>
                </c:pt>
                <c:pt idx="945">
                  <c:v>8928132.4836085085</c:v>
                </c:pt>
                <c:pt idx="946">
                  <c:v>8961656.3862579223</c:v>
                </c:pt>
                <c:pt idx="947">
                  <c:v>8940667.6050860751</c:v>
                </c:pt>
                <c:pt idx="948">
                  <c:v>8940667.6050860751</c:v>
                </c:pt>
                <c:pt idx="949">
                  <c:v>8940667.6050860751</c:v>
                </c:pt>
                <c:pt idx="950">
                  <c:v>8969284.84240398</c:v>
                </c:pt>
                <c:pt idx="951">
                  <c:v>8912435.5897361487</c:v>
                </c:pt>
                <c:pt idx="952">
                  <c:v>9004791.723260805</c:v>
                </c:pt>
                <c:pt idx="953">
                  <c:v>8972070.6441441644</c:v>
                </c:pt>
                <c:pt idx="954">
                  <c:v>8982726.116421802</c:v>
                </c:pt>
                <c:pt idx="955">
                  <c:v>8982726.116421802</c:v>
                </c:pt>
                <c:pt idx="956">
                  <c:v>8982726.116421802</c:v>
                </c:pt>
                <c:pt idx="957">
                  <c:v>9022634.92183627</c:v>
                </c:pt>
                <c:pt idx="958">
                  <c:v>9007129.4485215489</c:v>
                </c:pt>
                <c:pt idx="959">
                  <c:v>9056710.842191875</c:v>
                </c:pt>
                <c:pt idx="960">
                  <c:v>8914655.9049462602</c:v>
                </c:pt>
                <c:pt idx="961">
                  <c:v>8912636.3976558857</c:v>
                </c:pt>
                <c:pt idx="962">
                  <c:v>8912636.3976558857</c:v>
                </c:pt>
                <c:pt idx="963">
                  <c:v>8912636.3976558857</c:v>
                </c:pt>
                <c:pt idx="964">
                  <c:v>8914819.9797099475</c:v>
                </c:pt>
                <c:pt idx="965">
                  <c:v>8944322.4180642851</c:v>
                </c:pt>
                <c:pt idx="966">
                  <c:v>8880023.6133252289</c:v>
                </c:pt>
                <c:pt idx="967">
                  <c:v>8799930.5718502831</c:v>
                </c:pt>
                <c:pt idx="968">
                  <c:v>8846847.4512197506</c:v>
                </c:pt>
                <c:pt idx="969">
                  <c:v>8846847.4512197506</c:v>
                </c:pt>
                <c:pt idx="970">
                  <c:v>8846847.4512197506</c:v>
                </c:pt>
                <c:pt idx="971">
                  <c:v>8769939.6505448464</c:v>
                </c:pt>
                <c:pt idx="972">
                  <c:v>8822331.0626286063</c:v>
                </c:pt>
                <c:pt idx="973">
                  <c:v>8832279.0815304723</c:v>
                </c:pt>
                <c:pt idx="974">
                  <c:v>8900718.8013461307</c:v>
                </c:pt>
                <c:pt idx="975">
                  <c:v>8888107.0844357628</c:v>
                </c:pt>
                <c:pt idx="976">
                  <c:v>8888107.0844357628</c:v>
                </c:pt>
                <c:pt idx="977">
                  <c:v>8888107.0844357628</c:v>
                </c:pt>
                <c:pt idx="978">
                  <c:v>8965677.1703093667</c:v>
                </c:pt>
                <c:pt idx="979">
                  <c:v>8929929.9593778681</c:v>
                </c:pt>
                <c:pt idx="980">
                  <c:v>8997901.3994782548</c:v>
                </c:pt>
                <c:pt idx="981">
                  <c:v>8957251.5366526674</c:v>
                </c:pt>
                <c:pt idx="982">
                  <c:v>8973545.8204813711</c:v>
                </c:pt>
                <c:pt idx="983">
                  <c:v>8973545.8204813711</c:v>
                </c:pt>
                <c:pt idx="984">
                  <c:v>8973545.8204813711</c:v>
                </c:pt>
                <c:pt idx="985">
                  <c:v>9081400.9650062602</c:v>
                </c:pt>
                <c:pt idx="986">
                  <c:v>9070682.7062415257</c:v>
                </c:pt>
                <c:pt idx="987">
                  <c:v>9060595.9176390264</c:v>
                </c:pt>
                <c:pt idx="988">
                  <c:v>9106245.2990516927</c:v>
                </c:pt>
                <c:pt idx="989">
                  <c:v>9113338.4714848734</c:v>
                </c:pt>
                <c:pt idx="990">
                  <c:v>9113338.4714848734</c:v>
                </c:pt>
                <c:pt idx="991">
                  <c:v>9113338.4714848734</c:v>
                </c:pt>
                <c:pt idx="992">
                  <c:v>9098015.4395118672</c:v>
                </c:pt>
                <c:pt idx="993">
                  <c:v>9140905.7527590264</c:v>
                </c:pt>
                <c:pt idx="994">
                  <c:v>9133558.4413054753</c:v>
                </c:pt>
                <c:pt idx="995">
                  <c:v>9122125.8587042969</c:v>
                </c:pt>
                <c:pt idx="996">
                  <c:v>9165903.209645696</c:v>
                </c:pt>
                <c:pt idx="997">
                  <c:v>9165903.209645696</c:v>
                </c:pt>
                <c:pt idx="998">
                  <c:v>9165903.209645696</c:v>
                </c:pt>
                <c:pt idx="999">
                  <c:v>9165211.4698977917</c:v>
                </c:pt>
                <c:pt idx="1000">
                  <c:v>9199664.3132490814</c:v>
                </c:pt>
                <c:pt idx="1001">
                  <c:v>9168269.5051389206</c:v>
                </c:pt>
                <c:pt idx="1002">
                  <c:v>9284247.9830510933</c:v>
                </c:pt>
                <c:pt idx="1003">
                  <c:v>9264106.0371749178</c:v>
                </c:pt>
                <c:pt idx="1004">
                  <c:v>9264106.0371749178</c:v>
                </c:pt>
                <c:pt idx="1005">
                  <c:v>9264106.0371749178</c:v>
                </c:pt>
                <c:pt idx="1006">
                  <c:v>9307738.4962230064</c:v>
                </c:pt>
                <c:pt idx="1007">
                  <c:v>9329554.7257470526</c:v>
                </c:pt>
                <c:pt idx="1008">
                  <c:v>9359162.4658154007</c:v>
                </c:pt>
                <c:pt idx="1009">
                  <c:v>9391886.8101014681</c:v>
                </c:pt>
                <c:pt idx="1010">
                  <c:v>9363837.3721419815</c:v>
                </c:pt>
                <c:pt idx="1011">
                  <c:v>9363837.3721419815</c:v>
                </c:pt>
                <c:pt idx="1012">
                  <c:v>9363837.3721419815</c:v>
                </c:pt>
                <c:pt idx="1013">
                  <c:v>9337346.2362913545</c:v>
                </c:pt>
                <c:pt idx="1014">
                  <c:v>9289717.2098650653</c:v>
                </c:pt>
                <c:pt idx="1015">
                  <c:v>9327916.9711821452</c:v>
                </c:pt>
                <c:pt idx="1016">
                  <c:v>9340773.3717264216</c:v>
                </c:pt>
                <c:pt idx="1017">
                  <c:v>9329603.9753859043</c:v>
                </c:pt>
                <c:pt idx="1018">
                  <c:v>9329603.9753859043</c:v>
                </c:pt>
                <c:pt idx="1019">
                  <c:v>9329603.9753859043</c:v>
                </c:pt>
                <c:pt idx="1020">
                  <c:v>9315497.5591461323</c:v>
                </c:pt>
                <c:pt idx="1021">
                  <c:v>9387800.8587102145</c:v>
                </c:pt>
                <c:pt idx="1022">
                  <c:v>9380913.3919509128</c:v>
                </c:pt>
                <c:pt idx="1023">
                  <c:v>9380809.4507241659</c:v>
                </c:pt>
                <c:pt idx="1024">
                  <c:v>9420948.8587293867</c:v>
                </c:pt>
                <c:pt idx="1025">
                  <c:v>9420948.8587293867</c:v>
                </c:pt>
                <c:pt idx="1026">
                  <c:v>9420948.8587293867</c:v>
                </c:pt>
                <c:pt idx="1027">
                  <c:v>9418355.701985376</c:v>
                </c:pt>
                <c:pt idx="1028">
                  <c:v>9388887.8200074695</c:v>
                </c:pt>
                <c:pt idx="1029">
                  <c:v>9358876.3553443924</c:v>
                </c:pt>
                <c:pt idx="1030">
                  <c:v>9354028.3950381968</c:v>
                </c:pt>
                <c:pt idx="1031">
                  <c:v>9355014.0680588633</c:v>
                </c:pt>
                <c:pt idx="1032">
                  <c:v>9355014.0680588633</c:v>
                </c:pt>
                <c:pt idx="1033">
                  <c:v>9355014.0680588633</c:v>
                </c:pt>
                <c:pt idx="1034">
                  <c:v>9227154.5229198933</c:v>
                </c:pt>
                <c:pt idx="1035">
                  <c:v>9191468.2618176918</c:v>
                </c:pt>
                <c:pt idx="1036">
                  <c:v>9134665.1976923775</c:v>
                </c:pt>
                <c:pt idx="1037">
                  <c:v>9169124.7074312456</c:v>
                </c:pt>
                <c:pt idx="1038">
                  <c:v>9170248.7420063652</c:v>
                </c:pt>
                <c:pt idx="1039">
                  <c:v>9170248.7420063652</c:v>
                </c:pt>
                <c:pt idx="1040">
                  <c:v>9170248.7420063652</c:v>
                </c:pt>
                <c:pt idx="1041">
                  <c:v>9138476.1946081612</c:v>
                </c:pt>
                <c:pt idx="1042">
                  <c:v>9133838.2935350817</c:v>
                </c:pt>
                <c:pt idx="1043">
                  <c:v>9211974.8863042071</c:v>
                </c:pt>
                <c:pt idx="1044">
                  <c:v>9192657.803854432</c:v>
                </c:pt>
                <c:pt idx="1045">
                  <c:v>9203498.7785701212</c:v>
                </c:pt>
                <c:pt idx="1046">
                  <c:v>9203498.7785701212</c:v>
                </c:pt>
                <c:pt idx="1047">
                  <c:v>9203498.7785701212</c:v>
                </c:pt>
                <c:pt idx="1048">
                  <c:v>9249231.1497057136</c:v>
                </c:pt>
                <c:pt idx="1049">
                  <c:v>9254742.3475516923</c:v>
                </c:pt>
                <c:pt idx="1050">
                  <c:v>9122811.544283893</c:v>
                </c:pt>
                <c:pt idx="1051">
                  <c:v>9105765.4551947024</c:v>
                </c:pt>
                <c:pt idx="1052">
                  <c:v>9071873.5407411624</c:v>
                </c:pt>
                <c:pt idx="1053">
                  <c:v>9071873.5407411624</c:v>
                </c:pt>
                <c:pt idx="1054">
                  <c:v>9071873.5407411624</c:v>
                </c:pt>
                <c:pt idx="1055">
                  <c:v>9112885.9734218325</c:v>
                </c:pt>
                <c:pt idx="1056">
                  <c:v>9127644.8113276642</c:v>
                </c:pt>
                <c:pt idx="1057">
                  <c:v>9071888.7781984862</c:v>
                </c:pt>
                <c:pt idx="1058">
                  <c:v>9043144.6754434854</c:v>
                </c:pt>
                <c:pt idx="1059">
                  <c:v>9048217.6603426617</c:v>
                </c:pt>
                <c:pt idx="1060">
                  <c:v>9048217.6603426617</c:v>
                </c:pt>
                <c:pt idx="1061">
                  <c:v>9048217.6603426617</c:v>
                </c:pt>
                <c:pt idx="1062">
                  <c:v>9080173.0572287571</c:v>
                </c:pt>
                <c:pt idx="1063">
                  <c:v>9157472.406137405</c:v>
                </c:pt>
                <c:pt idx="1064">
                  <c:v>9175975.9852294065</c:v>
                </c:pt>
                <c:pt idx="1065">
                  <c:v>9337594.6612652298</c:v>
                </c:pt>
                <c:pt idx="1066">
                  <c:v>9301263.9373474475</c:v>
                </c:pt>
                <c:pt idx="1067">
                  <c:v>9301263.9373474475</c:v>
                </c:pt>
                <c:pt idx="1068">
                  <c:v>9301263.9373474475</c:v>
                </c:pt>
                <c:pt idx="1069">
                  <c:v>9405196.2529036887</c:v>
                </c:pt>
                <c:pt idx="1070">
                  <c:v>9332009.9290827904</c:v>
                </c:pt>
                <c:pt idx="1071">
                  <c:v>9388400.0853243656</c:v>
                </c:pt>
                <c:pt idx="1072">
                  <c:v>9391375.3349156585</c:v>
                </c:pt>
                <c:pt idx="1073">
                  <c:v>9442386.3285999447</c:v>
                </c:pt>
                <c:pt idx="1074">
                  <c:v>9442386.3285999447</c:v>
                </c:pt>
                <c:pt idx="1075">
                  <c:v>9442386.3285999447</c:v>
                </c:pt>
                <c:pt idx="1076">
                  <c:v>9431160.8121599089</c:v>
                </c:pt>
                <c:pt idx="1077">
                  <c:v>9423107.9520127475</c:v>
                </c:pt>
                <c:pt idx="1078">
                  <c:v>9422227.9888522737</c:v>
                </c:pt>
                <c:pt idx="1079">
                  <c:v>9342355.4143379871</c:v>
                </c:pt>
                <c:pt idx="1080">
                  <c:v>9445344.3544225134</c:v>
                </c:pt>
                <c:pt idx="1081">
                  <c:v>9445344.3544225134</c:v>
                </c:pt>
                <c:pt idx="1082">
                  <c:v>9445344.3544225134</c:v>
                </c:pt>
                <c:pt idx="1083">
                  <c:v>9491462.4373014979</c:v>
                </c:pt>
                <c:pt idx="1084">
                  <c:v>9453732.7923574932</c:v>
                </c:pt>
                <c:pt idx="1085">
                  <c:v>9426229.8621307872</c:v>
                </c:pt>
                <c:pt idx="1086">
                  <c:v>9458130.1592828091</c:v>
                </c:pt>
                <c:pt idx="1087">
                  <c:v>9436329.8474597204</c:v>
                </c:pt>
                <c:pt idx="1088">
                  <c:v>9436329.8474597204</c:v>
                </c:pt>
                <c:pt idx="1089">
                  <c:v>9436329.8474597204</c:v>
                </c:pt>
                <c:pt idx="1090">
                  <c:v>9436329.8474597204</c:v>
                </c:pt>
                <c:pt idx="1091">
                  <c:v>9370165.542588247</c:v>
                </c:pt>
                <c:pt idx="1092">
                  <c:v>9356109.5324014965</c:v>
                </c:pt>
                <c:pt idx="1093">
                  <c:v>9344125.4762890395</c:v>
                </c:pt>
                <c:pt idx="1094">
                  <c:v>9328102.8137420118</c:v>
                </c:pt>
                <c:pt idx="1095">
                  <c:v>9328102.8137420118</c:v>
                </c:pt>
                <c:pt idx="1096">
                  <c:v>9328102.8137420118</c:v>
                </c:pt>
                <c:pt idx="1097">
                  <c:v>10502115.132910769</c:v>
                </c:pt>
                <c:pt idx="1098">
                  <c:v>10417546.397471309</c:v>
                </c:pt>
                <c:pt idx="1099">
                  <c:v>10479783.112934539</c:v>
                </c:pt>
                <c:pt idx="1100">
                  <c:v>10493575.66930066</c:v>
                </c:pt>
                <c:pt idx="1101">
                  <c:v>10546710.475450994</c:v>
                </c:pt>
                <c:pt idx="1102">
                  <c:v>10546710.475450994</c:v>
                </c:pt>
                <c:pt idx="1103">
                  <c:v>10546710.475450994</c:v>
                </c:pt>
                <c:pt idx="1104">
                  <c:v>10624045.76397012</c:v>
                </c:pt>
                <c:pt idx="1105">
                  <c:v>10643818.058629846</c:v>
                </c:pt>
                <c:pt idx="1106">
                  <c:v>10633735.162524046</c:v>
                </c:pt>
                <c:pt idx="1107">
                  <c:v>10706827.907177184</c:v>
                </c:pt>
                <c:pt idx="1108">
                  <c:v>10683856.779168578</c:v>
                </c:pt>
                <c:pt idx="1109">
                  <c:v>10683856.779168578</c:v>
                </c:pt>
                <c:pt idx="1110">
                  <c:v>10683856.779168578</c:v>
                </c:pt>
                <c:pt idx="1111">
                  <c:v>10661784.767792702</c:v>
                </c:pt>
                <c:pt idx="1112">
                  <c:v>10633612.625333898</c:v>
                </c:pt>
                <c:pt idx="1113">
                  <c:v>10801199.541242948</c:v>
                </c:pt>
                <c:pt idx="1114">
                  <c:v>10800709.009553628</c:v>
                </c:pt>
                <c:pt idx="1115">
                  <c:v>10809808.008608259</c:v>
                </c:pt>
                <c:pt idx="1116">
                  <c:v>10809808.008608259</c:v>
                </c:pt>
                <c:pt idx="1117">
                  <c:v>10809808.008608259</c:v>
                </c:pt>
                <c:pt idx="1118">
                  <c:v>10922883.030106915</c:v>
                </c:pt>
                <c:pt idx="1119">
                  <c:v>10898805.927371455</c:v>
                </c:pt>
                <c:pt idx="1120">
                  <c:v>10972568.337768767</c:v>
                </c:pt>
                <c:pt idx="1121">
                  <c:v>10924382.042871179</c:v>
                </c:pt>
                <c:pt idx="1122">
                  <c:v>11071444.362358723</c:v>
                </c:pt>
                <c:pt idx="1123">
                  <c:v>11071444.362358723</c:v>
                </c:pt>
                <c:pt idx="1124">
                  <c:v>11071444.362358723</c:v>
                </c:pt>
                <c:pt idx="1125">
                  <c:v>10998332.394683881</c:v>
                </c:pt>
                <c:pt idx="1126">
                  <c:v>10958495.171237202</c:v>
                </c:pt>
                <c:pt idx="1127">
                  <c:v>10849831.105655249</c:v>
                </c:pt>
                <c:pt idx="1128">
                  <c:v>10871671.062227275</c:v>
                </c:pt>
                <c:pt idx="1129">
                  <c:v>10727163.566568626</c:v>
                </c:pt>
                <c:pt idx="1130">
                  <c:v>10727163.566568626</c:v>
                </c:pt>
                <c:pt idx="1131">
                  <c:v>10727163.566568626</c:v>
                </c:pt>
                <c:pt idx="1132">
                  <c:v>10355899.851750137</c:v>
                </c:pt>
                <c:pt idx="1133">
                  <c:v>10561886.629865402</c:v>
                </c:pt>
                <c:pt idx="1134">
                  <c:v>10497127.256585686</c:v>
                </c:pt>
                <c:pt idx="1135">
                  <c:v>10181414.474964326</c:v>
                </c:pt>
                <c:pt idx="1136">
                  <c:v>10384178.907907348</c:v>
                </c:pt>
                <c:pt idx="1137">
                  <c:v>10384178.907907348</c:v>
                </c:pt>
                <c:pt idx="1138">
                  <c:v>10384178.907907348</c:v>
                </c:pt>
                <c:pt idx="1139">
                  <c:v>10420841.652271688</c:v>
                </c:pt>
                <c:pt idx="1140">
                  <c:v>10437453.865968917</c:v>
                </c:pt>
                <c:pt idx="1141">
                  <c:v>10460767.102495275</c:v>
                </c:pt>
                <c:pt idx="1142">
                  <c:v>10592764.163725501</c:v>
                </c:pt>
                <c:pt idx="1143">
                  <c:v>10620813.539236924</c:v>
                </c:pt>
                <c:pt idx="1144">
                  <c:v>10620813.539236924</c:v>
                </c:pt>
                <c:pt idx="1145">
                  <c:v>10620813.539236924</c:v>
                </c:pt>
                <c:pt idx="1146">
                  <c:v>10526160.912076993</c:v>
                </c:pt>
                <c:pt idx="1147">
                  <c:v>10437504.33597411</c:v>
                </c:pt>
                <c:pt idx="1148">
                  <c:v>10406064.892511427</c:v>
                </c:pt>
                <c:pt idx="1149">
                  <c:v>10526394.039081257</c:v>
                </c:pt>
                <c:pt idx="1150">
                  <c:v>10585183.323871089</c:v>
                </c:pt>
                <c:pt idx="1151">
                  <c:v>10585183.323871089</c:v>
                </c:pt>
                <c:pt idx="1152">
                  <c:v>10585183.323871089</c:v>
                </c:pt>
                <c:pt idx="1153">
                  <c:v>10635464.009105584</c:v>
                </c:pt>
                <c:pt idx="1154">
                  <c:v>10480106.151602075</c:v>
                </c:pt>
                <c:pt idx="1155">
                  <c:v>10464974.416919095</c:v>
                </c:pt>
                <c:pt idx="1156">
                  <c:v>10352162.390864799</c:v>
                </c:pt>
                <c:pt idx="1157">
                  <c:v>10350699.986086097</c:v>
                </c:pt>
                <c:pt idx="1158">
                  <c:v>10350699.986086097</c:v>
                </c:pt>
                <c:pt idx="1159">
                  <c:v>10350699.986086097</c:v>
                </c:pt>
                <c:pt idx="1160">
                  <c:v>10484177.832673546</c:v>
                </c:pt>
                <c:pt idx="1161">
                  <c:v>10459002.566957107</c:v>
                </c:pt>
                <c:pt idx="1162">
                  <c:v>10388657.642207352</c:v>
                </c:pt>
                <c:pt idx="1163">
                  <c:v>10467044.452989459</c:v>
                </c:pt>
                <c:pt idx="1164">
                  <c:v>10624718.56972979</c:v>
                </c:pt>
                <c:pt idx="1165">
                  <c:v>10624718.56972979</c:v>
                </c:pt>
                <c:pt idx="1166">
                  <c:v>10624718.56972979</c:v>
                </c:pt>
                <c:pt idx="1167">
                  <c:v>10549318.449786119</c:v>
                </c:pt>
                <c:pt idx="1168">
                  <c:v>10554112.487593528</c:v>
                </c:pt>
                <c:pt idx="1169">
                  <c:v>10447171.371490834</c:v>
                </c:pt>
                <c:pt idx="1170">
                  <c:v>10443438.046235666</c:v>
                </c:pt>
                <c:pt idx="1171">
                  <c:v>10500277.228229996</c:v>
                </c:pt>
                <c:pt idx="1172">
                  <c:v>10500277.228229996</c:v>
                </c:pt>
                <c:pt idx="1173">
                  <c:v>10500277.228229996</c:v>
                </c:pt>
                <c:pt idx="1174">
                  <c:v>10433801.798187966</c:v>
                </c:pt>
                <c:pt idx="1175">
                  <c:v>10415872.692625338</c:v>
                </c:pt>
                <c:pt idx="1176">
                  <c:v>10395115.811642751</c:v>
                </c:pt>
                <c:pt idx="1177">
                  <c:v>10137970.522497052</c:v>
                </c:pt>
                <c:pt idx="1178">
                  <c:v>10067929.872907594</c:v>
                </c:pt>
                <c:pt idx="1179">
                  <c:v>10067929.872907594</c:v>
                </c:pt>
                <c:pt idx="1180">
                  <c:v>10067929.872907594</c:v>
                </c:pt>
                <c:pt idx="1181">
                  <c:v>10254510.053289985</c:v>
                </c:pt>
                <c:pt idx="1182">
                  <c:v>10071740.932692764</c:v>
                </c:pt>
                <c:pt idx="1183">
                  <c:v>10086043.779870115</c:v>
                </c:pt>
                <c:pt idx="1184">
                  <c:v>10163753.419505153</c:v>
                </c:pt>
                <c:pt idx="1185">
                  <c:v>10140869.599244528</c:v>
                </c:pt>
                <c:pt idx="1186">
                  <c:v>10140869.599244528</c:v>
                </c:pt>
                <c:pt idx="1187">
                  <c:v>10140869.599244528</c:v>
                </c:pt>
                <c:pt idx="1188">
                  <c:v>9841550.8385361843</c:v>
                </c:pt>
                <c:pt idx="1189">
                  <c:v>9971534.0010462832</c:v>
                </c:pt>
                <c:pt idx="1190">
                  <c:v>10151231.726972381</c:v>
                </c:pt>
                <c:pt idx="1191">
                  <c:v>10212555.770126224</c:v>
                </c:pt>
                <c:pt idx="1192">
                  <c:v>10102839.339838108</c:v>
                </c:pt>
                <c:pt idx="1193">
                  <c:v>10102839.339838108</c:v>
                </c:pt>
                <c:pt idx="1194">
                  <c:v>10102839.339838108</c:v>
                </c:pt>
                <c:pt idx="1195">
                  <c:v>10091832.283561343</c:v>
                </c:pt>
                <c:pt idx="1196">
                  <c:v>10211470.550135953</c:v>
                </c:pt>
                <c:pt idx="1197">
                  <c:v>10150076.507612238</c:v>
                </c:pt>
                <c:pt idx="1198">
                  <c:v>10214461.606361784</c:v>
                </c:pt>
                <c:pt idx="1199">
                  <c:v>10201832.540616143</c:v>
                </c:pt>
                <c:pt idx="1200">
                  <c:v>10201832.540616143</c:v>
                </c:pt>
                <c:pt idx="1201">
                  <c:v>10201832.540616143</c:v>
                </c:pt>
                <c:pt idx="1202">
                  <c:v>10360116.739391938</c:v>
                </c:pt>
                <c:pt idx="1203">
                  <c:v>10364319.765014105</c:v>
                </c:pt>
                <c:pt idx="1204">
                  <c:v>10393619.785722502</c:v>
                </c:pt>
                <c:pt idx="1205">
                  <c:v>10244892.568749528</c:v>
                </c:pt>
                <c:pt idx="1206">
                  <c:v>10185002.746820657</c:v>
                </c:pt>
                <c:pt idx="1207">
                  <c:v>10185002.746820657</c:v>
                </c:pt>
                <c:pt idx="1208">
                  <c:v>10185002.746820657</c:v>
                </c:pt>
                <c:pt idx="1209">
                  <c:v>10195155.948639303</c:v>
                </c:pt>
                <c:pt idx="1210">
                  <c:v>10147275.920131344</c:v>
                </c:pt>
                <c:pt idx="1211">
                  <c:v>10220681.517548084</c:v>
                </c:pt>
                <c:pt idx="1212">
                  <c:v>10281466.090722291</c:v>
                </c:pt>
                <c:pt idx="1213">
                  <c:v>10265777.118167102</c:v>
                </c:pt>
                <c:pt idx="1214">
                  <c:v>10265777.118167102</c:v>
                </c:pt>
                <c:pt idx="1215">
                  <c:v>10265777.118167102</c:v>
                </c:pt>
                <c:pt idx="1216">
                  <c:v>10083291.977508053</c:v>
                </c:pt>
                <c:pt idx="1217">
                  <c:v>10081655.876262311</c:v>
                </c:pt>
                <c:pt idx="1218">
                  <c:v>10054498.111980719</c:v>
                </c:pt>
                <c:pt idx="1219">
                  <c:v>9998201.8463245016</c:v>
                </c:pt>
                <c:pt idx="1220">
                  <c:v>10135253.872991415</c:v>
                </c:pt>
                <c:pt idx="1221">
                  <c:v>10135253.872991415</c:v>
                </c:pt>
                <c:pt idx="1222">
                  <c:v>10135253.872991415</c:v>
                </c:pt>
                <c:pt idx="1223">
                  <c:v>10143503.306389583</c:v>
                </c:pt>
                <c:pt idx="1224">
                  <c:v>10120893.356748946</c:v>
                </c:pt>
                <c:pt idx="1225">
                  <c:v>10247171.837072074</c:v>
                </c:pt>
                <c:pt idx="1226">
                  <c:v>10254461.880857108</c:v>
                </c:pt>
                <c:pt idx="1227">
                  <c:v>10239237.324252591</c:v>
                </c:pt>
                <c:pt idx="1228">
                  <c:v>10239237.324252591</c:v>
                </c:pt>
                <c:pt idx="1229">
                  <c:v>10239237.324252591</c:v>
                </c:pt>
                <c:pt idx="1230">
                  <c:v>10237960.946245685</c:v>
                </c:pt>
                <c:pt idx="1231">
                  <c:v>10245872.100413295</c:v>
                </c:pt>
                <c:pt idx="1232">
                  <c:v>10342777.573814141</c:v>
                </c:pt>
                <c:pt idx="1233">
                  <c:v>10393621.623780353</c:v>
                </c:pt>
                <c:pt idx="1234">
                  <c:v>10362315.822440678</c:v>
                </c:pt>
                <c:pt idx="1235">
                  <c:v>10362315.822440678</c:v>
                </c:pt>
                <c:pt idx="1236">
                  <c:v>10362315.822440678</c:v>
                </c:pt>
                <c:pt idx="1237">
                  <c:v>10525920.049912605</c:v>
                </c:pt>
                <c:pt idx="1238">
                  <c:v>10446115.254083226</c:v>
                </c:pt>
                <c:pt idx="1239">
                  <c:v>10410544.469254613</c:v>
                </c:pt>
                <c:pt idx="1240">
                  <c:v>10410142.011170715</c:v>
                </c:pt>
                <c:pt idx="1241">
                  <c:v>10376757.902500341</c:v>
                </c:pt>
                <c:pt idx="1242">
                  <c:v>10376757.902500341</c:v>
                </c:pt>
                <c:pt idx="1243">
                  <c:v>10376757.902500341</c:v>
                </c:pt>
                <c:pt idx="1244">
                  <c:v>10339213.273295635</c:v>
                </c:pt>
                <c:pt idx="1245">
                  <c:v>10245290.048760079</c:v>
                </c:pt>
                <c:pt idx="1246">
                  <c:v>10440406.629322829</c:v>
                </c:pt>
                <c:pt idx="1247">
                  <c:v>10271599.028559793</c:v>
                </c:pt>
                <c:pt idx="1248">
                  <c:v>10306028.670487978</c:v>
                </c:pt>
                <c:pt idx="1249">
                  <c:v>10306028.670487978</c:v>
                </c:pt>
                <c:pt idx="1250">
                  <c:v>10306028.670487978</c:v>
                </c:pt>
                <c:pt idx="1251">
                  <c:v>10334255.57175363</c:v>
                </c:pt>
                <c:pt idx="1252">
                  <c:v>10343333.739485936</c:v>
                </c:pt>
                <c:pt idx="1253">
                  <c:v>10412223.68827414</c:v>
                </c:pt>
                <c:pt idx="1254">
                  <c:v>10424683.882454604</c:v>
                </c:pt>
                <c:pt idx="1255">
                  <c:v>10553946.411408002</c:v>
                </c:pt>
                <c:pt idx="1256">
                  <c:v>10553946.411408002</c:v>
                </c:pt>
                <c:pt idx="1257">
                  <c:v>10553946.411408002</c:v>
                </c:pt>
                <c:pt idx="1258">
                  <c:v>10554490.208482169</c:v>
                </c:pt>
                <c:pt idx="1259">
                  <c:v>10589464.237194745</c:v>
                </c:pt>
                <c:pt idx="1260">
                  <c:v>10511915.963721989</c:v>
                </c:pt>
                <c:pt idx="1261">
                  <c:v>10587251.675055087</c:v>
                </c:pt>
                <c:pt idx="1262">
                  <c:v>10764578.919037722</c:v>
                </c:pt>
                <c:pt idx="1263">
                  <c:v>10764578.919037722</c:v>
                </c:pt>
                <c:pt idx="1264">
                  <c:v>10764578.919037722</c:v>
                </c:pt>
                <c:pt idx="1265">
                  <c:v>10750072.506953232</c:v>
                </c:pt>
                <c:pt idx="1266">
                  <c:v>10734874.98511629</c:v>
                </c:pt>
                <c:pt idx="1267">
                  <c:v>10620948.94283204</c:v>
                </c:pt>
                <c:pt idx="1268">
                  <c:v>10624166.999202626</c:v>
                </c:pt>
                <c:pt idx="1269">
                  <c:v>10635050.13974585</c:v>
                </c:pt>
                <c:pt idx="1270">
                  <c:v>10635050.13974585</c:v>
                </c:pt>
                <c:pt idx="1271">
                  <c:v>10635050.13974585</c:v>
                </c:pt>
                <c:pt idx="1272">
                  <c:v>10670764.293086939</c:v>
                </c:pt>
                <c:pt idx="1273">
                  <c:v>10646132.556394558</c:v>
                </c:pt>
                <c:pt idx="1274">
                  <c:v>10621995.410435922</c:v>
                </c:pt>
                <c:pt idx="1275">
                  <c:v>10715534.174537383</c:v>
                </c:pt>
                <c:pt idx="1276">
                  <c:v>10642992.770654181</c:v>
                </c:pt>
                <c:pt idx="1277">
                  <c:v>10642992.770654181</c:v>
                </c:pt>
                <c:pt idx="1278">
                  <c:v>10642992.770654181</c:v>
                </c:pt>
                <c:pt idx="1279">
                  <c:v>10664628.549633119</c:v>
                </c:pt>
                <c:pt idx="1280">
                  <c:v>10649585.424655771</c:v>
                </c:pt>
                <c:pt idx="1281">
                  <c:v>10610079.051622499</c:v>
                </c:pt>
                <c:pt idx="1282">
                  <c:v>10748761.665361596</c:v>
                </c:pt>
                <c:pt idx="1283">
                  <c:v>10764052.774977513</c:v>
                </c:pt>
                <c:pt idx="1284">
                  <c:v>10764052.774977513</c:v>
                </c:pt>
                <c:pt idx="1285">
                  <c:v>10764052.774977513</c:v>
                </c:pt>
                <c:pt idx="1286">
                  <c:v>10797247.48710336</c:v>
                </c:pt>
                <c:pt idx="1287">
                  <c:v>10910574.016184799</c:v>
                </c:pt>
                <c:pt idx="1288">
                  <c:v>10854583.787160981</c:v>
                </c:pt>
                <c:pt idx="1289">
                  <c:v>10954877.490455238</c:v>
                </c:pt>
                <c:pt idx="1290">
                  <c:v>10987340.425798653</c:v>
                </c:pt>
                <c:pt idx="1291">
                  <c:v>10987340.425798653</c:v>
                </c:pt>
                <c:pt idx="1292">
                  <c:v>10987340.425798653</c:v>
                </c:pt>
                <c:pt idx="1293">
                  <c:v>10995902.02268873</c:v>
                </c:pt>
                <c:pt idx="1294">
                  <c:v>11016941.734823331</c:v>
                </c:pt>
                <c:pt idx="1295">
                  <c:v>11109071.168066571</c:v>
                </c:pt>
                <c:pt idx="1296">
                  <c:v>11124353.163978973</c:v>
                </c:pt>
                <c:pt idx="1297">
                  <c:v>11164484.01716755</c:v>
                </c:pt>
                <c:pt idx="1298">
                  <c:v>11164484.01716755</c:v>
                </c:pt>
                <c:pt idx="1299">
                  <c:v>11164484.01716755</c:v>
                </c:pt>
                <c:pt idx="1300">
                  <c:v>11097527.628654178</c:v>
                </c:pt>
                <c:pt idx="1301">
                  <c:v>11188702.726943376</c:v>
                </c:pt>
                <c:pt idx="1302">
                  <c:v>11176150.400113069</c:v>
                </c:pt>
                <c:pt idx="1303">
                  <c:v>11169413.918084539</c:v>
                </c:pt>
                <c:pt idx="1304">
                  <c:v>11115338.562414058</c:v>
                </c:pt>
                <c:pt idx="1305">
                  <c:v>11115338.562414058</c:v>
                </c:pt>
                <c:pt idx="1306">
                  <c:v>11115338.562414058</c:v>
                </c:pt>
                <c:pt idx="1307">
                  <c:v>11110247.295334786</c:v>
                </c:pt>
                <c:pt idx="1308">
                  <c:v>11203055.431439972</c:v>
                </c:pt>
                <c:pt idx="1309">
                  <c:v>11105860.310755908</c:v>
                </c:pt>
                <c:pt idx="1310">
                  <c:v>11194368.157344244</c:v>
                </c:pt>
                <c:pt idx="1311">
                  <c:v>11288002.653625509</c:v>
                </c:pt>
                <c:pt idx="1312">
                  <c:v>11288002.653625509</c:v>
                </c:pt>
                <c:pt idx="1313">
                  <c:v>11288002.653625509</c:v>
                </c:pt>
                <c:pt idx="1314">
                  <c:v>11267681.775282631</c:v>
                </c:pt>
                <c:pt idx="1315">
                  <c:v>11293719.473060498</c:v>
                </c:pt>
                <c:pt idx="1316">
                  <c:v>11215573.371271294</c:v>
                </c:pt>
                <c:pt idx="1317">
                  <c:v>11175054.917633122</c:v>
                </c:pt>
                <c:pt idx="1318">
                  <c:v>11222202.480086956</c:v>
                </c:pt>
                <c:pt idx="1319">
                  <c:v>11222202.480086956</c:v>
                </c:pt>
                <c:pt idx="1320">
                  <c:v>11222202.480086956</c:v>
                </c:pt>
                <c:pt idx="1321">
                  <c:v>11243868.050920252</c:v>
                </c:pt>
                <c:pt idx="1322">
                  <c:v>11272999.353234956</c:v>
                </c:pt>
                <c:pt idx="1323">
                  <c:v>11267815.570577122</c:v>
                </c:pt>
                <c:pt idx="1324">
                  <c:v>11383720.282139333</c:v>
                </c:pt>
                <c:pt idx="1325">
                  <c:v>11412108.855910243</c:v>
                </c:pt>
                <c:pt idx="1326">
                  <c:v>11412108.855910243</c:v>
                </c:pt>
                <c:pt idx="1327">
                  <c:v>11412108.855910243</c:v>
                </c:pt>
                <c:pt idx="1328">
                  <c:v>11428764.340552745</c:v>
                </c:pt>
                <c:pt idx="1329">
                  <c:v>11395665.513778189</c:v>
                </c:pt>
                <c:pt idx="1330">
                  <c:v>11362032.731197556</c:v>
                </c:pt>
                <c:pt idx="1331">
                  <c:v>11355483.731069956</c:v>
                </c:pt>
                <c:pt idx="1332">
                  <c:v>11375744.642775409</c:v>
                </c:pt>
                <c:pt idx="1333">
                  <c:v>11375744.642775409</c:v>
                </c:pt>
                <c:pt idx="1334">
                  <c:v>11375744.642775409</c:v>
                </c:pt>
                <c:pt idx="1335">
                  <c:v>11378495.755865777</c:v>
                </c:pt>
                <c:pt idx="1336">
                  <c:v>11327945.71857018</c:v>
                </c:pt>
                <c:pt idx="1337">
                  <c:v>11380324.470257286</c:v>
                </c:pt>
                <c:pt idx="1338">
                  <c:v>11287507.986306021</c:v>
                </c:pt>
                <c:pt idx="1339">
                  <c:v>11346120.358027574</c:v>
                </c:pt>
                <c:pt idx="1340">
                  <c:v>11346120.358027574</c:v>
                </c:pt>
                <c:pt idx="1341">
                  <c:v>11346120.358027574</c:v>
                </c:pt>
                <c:pt idx="1342">
                  <c:v>11319613.113054195</c:v>
                </c:pt>
                <c:pt idx="1343">
                  <c:v>11346526.8751559</c:v>
                </c:pt>
                <c:pt idx="1344">
                  <c:v>11490334.760044532</c:v>
                </c:pt>
                <c:pt idx="1345">
                  <c:v>11528847.662808659</c:v>
                </c:pt>
                <c:pt idx="1346">
                  <c:v>11480750.590302648</c:v>
                </c:pt>
                <c:pt idx="1347">
                  <c:v>11480750.590302648</c:v>
                </c:pt>
                <c:pt idx="1348">
                  <c:v>11480750.590302648</c:v>
                </c:pt>
                <c:pt idx="1349">
                  <c:v>11591077.255797714</c:v>
                </c:pt>
                <c:pt idx="1350">
                  <c:v>11568367.59151859</c:v>
                </c:pt>
                <c:pt idx="1351">
                  <c:v>11634288.847118165</c:v>
                </c:pt>
                <c:pt idx="1352">
                  <c:v>11617647.607424017</c:v>
                </c:pt>
                <c:pt idx="1353">
                  <c:v>11567363.629002538</c:v>
                </c:pt>
                <c:pt idx="1354">
                  <c:v>11567363.629002538</c:v>
                </c:pt>
                <c:pt idx="1355">
                  <c:v>11567363.629002538</c:v>
                </c:pt>
                <c:pt idx="1356">
                  <c:v>11668019.889208151</c:v>
                </c:pt>
                <c:pt idx="1357">
                  <c:v>11665500.67775014</c:v>
                </c:pt>
                <c:pt idx="1358">
                  <c:v>11642812.840408016</c:v>
                </c:pt>
                <c:pt idx="1359">
                  <c:v>11721713.847874291</c:v>
                </c:pt>
                <c:pt idx="1360">
                  <c:v>11679133.552840346</c:v>
                </c:pt>
                <c:pt idx="1361">
                  <c:v>11679133.552840346</c:v>
                </c:pt>
                <c:pt idx="1362">
                  <c:v>11679133.552840346</c:v>
                </c:pt>
                <c:pt idx="1363">
                  <c:v>11564665.743004141</c:v>
                </c:pt>
                <c:pt idx="1364">
                  <c:v>11518536.924114924</c:v>
                </c:pt>
                <c:pt idx="1365">
                  <c:v>11422862.33678914</c:v>
                </c:pt>
                <c:pt idx="1366">
                  <c:v>11371521.934617074</c:v>
                </c:pt>
                <c:pt idx="1367">
                  <c:v>11351896.301656811</c:v>
                </c:pt>
                <c:pt idx="1368">
                  <c:v>11351896.301656811</c:v>
                </c:pt>
                <c:pt idx="1369">
                  <c:v>11351896.301656811</c:v>
                </c:pt>
                <c:pt idx="1370">
                  <c:v>11417323.808965821</c:v>
                </c:pt>
                <c:pt idx="1371">
                  <c:v>11514235.868740637</c:v>
                </c:pt>
                <c:pt idx="1372">
                  <c:v>11450801.275657941</c:v>
                </c:pt>
                <c:pt idx="1373">
                  <c:v>11496938.059464518</c:v>
                </c:pt>
                <c:pt idx="1374">
                  <c:v>11495401.902614489</c:v>
                </c:pt>
                <c:pt idx="1375">
                  <c:v>11495401.902614489</c:v>
                </c:pt>
                <c:pt idx="1376">
                  <c:v>11495401.902614489</c:v>
                </c:pt>
                <c:pt idx="1377">
                  <c:v>11560128.037681377</c:v>
                </c:pt>
                <c:pt idx="1378">
                  <c:v>11447354.764013467</c:v>
                </c:pt>
                <c:pt idx="1379">
                  <c:v>11186802.864395835</c:v>
                </c:pt>
                <c:pt idx="1380">
                  <c:v>11000854.746157385</c:v>
                </c:pt>
                <c:pt idx="1381">
                  <c:v>10942533.247090954</c:v>
                </c:pt>
                <c:pt idx="1382">
                  <c:v>10942533.247090954</c:v>
                </c:pt>
                <c:pt idx="1383">
                  <c:v>10942533.247090954</c:v>
                </c:pt>
                <c:pt idx="1384">
                  <c:v>10981488.892040243</c:v>
                </c:pt>
                <c:pt idx="1385">
                  <c:v>11072815.170587789</c:v>
                </c:pt>
                <c:pt idx="1386">
                  <c:v>11056111.283755176</c:v>
                </c:pt>
                <c:pt idx="1387">
                  <c:v>11052316.919662165</c:v>
                </c:pt>
                <c:pt idx="1388">
                  <c:v>11044192.55078369</c:v>
                </c:pt>
                <c:pt idx="1389">
                  <c:v>11044192.55078369</c:v>
                </c:pt>
                <c:pt idx="1390">
                  <c:v>11044192.55078369</c:v>
                </c:pt>
                <c:pt idx="1391">
                  <c:v>10955488.032005163</c:v>
                </c:pt>
                <c:pt idx="1392">
                  <c:v>10990590.341838678</c:v>
                </c:pt>
                <c:pt idx="1393">
                  <c:v>10729068.483775262</c:v>
                </c:pt>
                <c:pt idx="1394">
                  <c:v>10875625.873453643</c:v>
                </c:pt>
                <c:pt idx="1395">
                  <c:v>10779016.94005296</c:v>
                </c:pt>
                <c:pt idx="1396">
                  <c:v>10779016.94005296</c:v>
                </c:pt>
                <c:pt idx="1397">
                  <c:v>10779016.94005296</c:v>
                </c:pt>
                <c:pt idx="1398">
                  <c:v>10818476.442611001</c:v>
                </c:pt>
                <c:pt idx="1399">
                  <c:v>11033674.034966908</c:v>
                </c:pt>
                <c:pt idx="1400">
                  <c:v>11027263.578449922</c:v>
                </c:pt>
                <c:pt idx="1401">
                  <c:v>11135847.152415099</c:v>
                </c:pt>
                <c:pt idx="1402">
                  <c:v>10974639.982139749</c:v>
                </c:pt>
                <c:pt idx="1403">
                  <c:v>10974639.982139749</c:v>
                </c:pt>
                <c:pt idx="1404">
                  <c:v>10974639.982139749</c:v>
                </c:pt>
                <c:pt idx="1405">
                  <c:v>11069446.393473316</c:v>
                </c:pt>
                <c:pt idx="1406">
                  <c:v>11150118.905780451</c:v>
                </c:pt>
                <c:pt idx="1407">
                  <c:v>11305397.190696105</c:v>
                </c:pt>
                <c:pt idx="1408">
                  <c:v>11272475.659918552</c:v>
                </c:pt>
                <c:pt idx="1409">
                  <c:v>11338942.588943016</c:v>
                </c:pt>
                <c:pt idx="1410">
                  <c:v>11338942.588943016</c:v>
                </c:pt>
                <c:pt idx="1411">
                  <c:v>11338942.588943016</c:v>
                </c:pt>
                <c:pt idx="1412">
                  <c:v>11268433.004843995</c:v>
                </c:pt>
                <c:pt idx="1413">
                  <c:v>11258005.089962181</c:v>
                </c:pt>
                <c:pt idx="1414">
                  <c:v>11234436.363394359</c:v>
                </c:pt>
                <c:pt idx="1415">
                  <c:v>11278303.298924882</c:v>
                </c:pt>
                <c:pt idx="1416">
                  <c:v>11347143.543565331</c:v>
                </c:pt>
                <c:pt idx="1417">
                  <c:v>11347143.543565331</c:v>
                </c:pt>
                <c:pt idx="1418">
                  <c:v>11347143.543565331</c:v>
                </c:pt>
                <c:pt idx="1419">
                  <c:v>11245150.632372405</c:v>
                </c:pt>
                <c:pt idx="1420">
                  <c:v>11014518.178959386</c:v>
                </c:pt>
                <c:pt idx="1421">
                  <c:v>11096056.263343446</c:v>
                </c:pt>
                <c:pt idx="1422">
                  <c:v>11075457.148993179</c:v>
                </c:pt>
                <c:pt idx="1423">
                  <c:v>11053692.016692886</c:v>
                </c:pt>
                <c:pt idx="1424">
                  <c:v>11053692.016692886</c:v>
                </c:pt>
                <c:pt idx="1425">
                  <c:v>11053692.016692886</c:v>
                </c:pt>
                <c:pt idx="1426">
                  <c:v>11135251.621670967</c:v>
                </c:pt>
                <c:pt idx="1427">
                  <c:v>11166625.737494152</c:v>
                </c:pt>
                <c:pt idx="1428">
                  <c:v>11328258.035233578</c:v>
                </c:pt>
                <c:pt idx="1429">
                  <c:v>11254142.411385657</c:v>
                </c:pt>
                <c:pt idx="1430">
                  <c:v>11368292.237213422</c:v>
                </c:pt>
                <c:pt idx="1431">
                  <c:v>11368292.237213422</c:v>
                </c:pt>
                <c:pt idx="1432">
                  <c:v>11368292.237213422</c:v>
                </c:pt>
                <c:pt idx="1433">
                  <c:v>11353802.980335554</c:v>
                </c:pt>
                <c:pt idx="1434">
                  <c:v>10985703.558695471</c:v>
                </c:pt>
                <c:pt idx="1435">
                  <c:v>11070671.459031846</c:v>
                </c:pt>
                <c:pt idx="1436">
                  <c:v>11085262.115434567</c:v>
                </c:pt>
                <c:pt idx="1437">
                  <c:v>10883778.042957131</c:v>
                </c:pt>
                <c:pt idx="1438">
                  <c:v>10883778.042957131</c:v>
                </c:pt>
                <c:pt idx="1439">
                  <c:v>10883778.042957131</c:v>
                </c:pt>
                <c:pt idx="1440">
                  <c:v>10956243.780125415</c:v>
                </c:pt>
                <c:pt idx="1441">
                  <c:v>10992064.540821932</c:v>
                </c:pt>
                <c:pt idx="1442">
                  <c:v>11021396.957299976</c:v>
                </c:pt>
                <c:pt idx="1443">
                  <c:v>10985130.697331518</c:v>
                </c:pt>
                <c:pt idx="1444">
                  <c:v>10887267.748961132</c:v>
                </c:pt>
                <c:pt idx="1445">
                  <c:v>10887267.748961132</c:v>
                </c:pt>
                <c:pt idx="1446">
                  <c:v>10887267.748961132</c:v>
                </c:pt>
                <c:pt idx="1447">
                  <c:v>10668709.957094064</c:v>
                </c:pt>
                <c:pt idx="1448">
                  <c:v>10632536.67221863</c:v>
                </c:pt>
                <c:pt idx="1449">
                  <c:v>10439659.765148859</c:v>
                </c:pt>
                <c:pt idx="1450">
                  <c:v>10332797.532362327</c:v>
                </c:pt>
                <c:pt idx="1451">
                  <c:v>10191041.0732083</c:v>
                </c:pt>
                <c:pt idx="1452">
                  <c:v>10191041.0732083</c:v>
                </c:pt>
                <c:pt idx="1453">
                  <c:v>10191041.0732083</c:v>
                </c:pt>
                <c:pt idx="1454">
                  <c:v>9930723.9088955522</c:v>
                </c:pt>
                <c:pt idx="1455">
                  <c:v>9930723.9088955522</c:v>
                </c:pt>
                <c:pt idx="1456">
                  <c:v>10237145.384659488</c:v>
                </c:pt>
                <c:pt idx="1457">
                  <c:v>10324591.906009637</c:v>
                </c:pt>
                <c:pt idx="1458">
                  <c:v>10268657.584578821</c:v>
                </c:pt>
                <c:pt idx="1459">
                  <c:v>10268657.584578821</c:v>
                </c:pt>
                <c:pt idx="1460">
                  <c:v>10268657.584578821</c:v>
                </c:pt>
                <c:pt idx="1461">
                  <c:v>10347279.130665811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차트!$F$2:$F$3471</c:f>
              <c:numCache>
                <c:formatCode>m/d/yyyy</c:formatCode>
                <c:ptCount val="34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차트!$H$2:$H$3471</c:f>
              <c:numCache>
                <c:formatCode>_(* #,##0_);_(* \(#,##0\);_(* "-"_);_(@_)</c:formatCode>
                <c:ptCount val="3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30026967.516900741</c:v>
                </c:pt>
                <c:pt idx="9">
                  <c:v>29505011.738426205</c:v>
                </c:pt>
                <c:pt idx="10">
                  <c:v>29505011.738426205</c:v>
                </c:pt>
                <c:pt idx="11">
                  <c:v>29505011.738426205</c:v>
                </c:pt>
                <c:pt idx="12">
                  <c:v>29061782.580288425</c:v>
                </c:pt>
                <c:pt idx="13">
                  <c:v>29082633.132918999</c:v>
                </c:pt>
                <c:pt idx="14">
                  <c:v>28788985.741146725</c:v>
                </c:pt>
                <c:pt idx="15">
                  <c:v>28684864.636039149</c:v>
                </c:pt>
                <c:pt idx="16">
                  <c:v>28815178.853337087</c:v>
                </c:pt>
                <c:pt idx="17">
                  <c:v>28815178.853337087</c:v>
                </c:pt>
                <c:pt idx="18">
                  <c:v>28815178.853337087</c:v>
                </c:pt>
                <c:pt idx="19">
                  <c:v>28833903.035465039</c:v>
                </c:pt>
                <c:pt idx="20">
                  <c:v>29061608.863733936</c:v>
                </c:pt>
                <c:pt idx="21">
                  <c:v>28949647.754296869</c:v>
                </c:pt>
                <c:pt idx="22">
                  <c:v>29439822.225699842</c:v>
                </c:pt>
                <c:pt idx="23">
                  <c:v>29198757.042432994</c:v>
                </c:pt>
                <c:pt idx="24">
                  <c:v>29198757.042432994</c:v>
                </c:pt>
                <c:pt idx="25">
                  <c:v>29198757.042432994</c:v>
                </c:pt>
                <c:pt idx="26">
                  <c:v>29168172.0803556</c:v>
                </c:pt>
                <c:pt idx="27">
                  <c:v>28729627.076715685</c:v>
                </c:pt>
                <c:pt idx="28">
                  <c:v>28418149.4864925</c:v>
                </c:pt>
                <c:pt idx="29">
                  <c:v>29038346.053229347</c:v>
                </c:pt>
                <c:pt idx="30">
                  <c:v>28562043.172452807</c:v>
                </c:pt>
                <c:pt idx="31">
                  <c:v>28562043.172452807</c:v>
                </c:pt>
                <c:pt idx="32">
                  <c:v>28562043.172452807</c:v>
                </c:pt>
                <c:pt idx="33">
                  <c:v>29167506.597146932</c:v>
                </c:pt>
                <c:pt idx="34">
                  <c:v>29543299.288665019</c:v>
                </c:pt>
                <c:pt idx="35">
                  <c:v>29068798.154097181</c:v>
                </c:pt>
                <c:pt idx="36">
                  <c:v>29551505.820711352</c:v>
                </c:pt>
                <c:pt idx="37">
                  <c:v>29405969.260413349</c:v>
                </c:pt>
                <c:pt idx="38">
                  <c:v>29405969.260413349</c:v>
                </c:pt>
                <c:pt idx="39">
                  <c:v>29405969.260413349</c:v>
                </c:pt>
                <c:pt idx="40">
                  <c:v>29360806.363005422</c:v>
                </c:pt>
                <c:pt idx="41">
                  <c:v>29457357.590590447</c:v>
                </c:pt>
                <c:pt idx="42">
                  <c:v>29664494.771261882</c:v>
                </c:pt>
                <c:pt idx="43">
                  <c:v>30216727.419700831</c:v>
                </c:pt>
                <c:pt idx="44">
                  <c:v>30006814.128443155</c:v>
                </c:pt>
                <c:pt idx="45">
                  <c:v>30006814.128443155</c:v>
                </c:pt>
                <c:pt idx="46">
                  <c:v>30006814.128443155</c:v>
                </c:pt>
                <c:pt idx="47">
                  <c:v>30151801.014103424</c:v>
                </c:pt>
                <c:pt idx="48">
                  <c:v>30169422.586407196</c:v>
                </c:pt>
                <c:pt idx="49">
                  <c:v>30217323.47284124</c:v>
                </c:pt>
                <c:pt idx="50">
                  <c:v>30129000.225142159</c:v>
                </c:pt>
                <c:pt idx="51">
                  <c:v>30280649.251251757</c:v>
                </c:pt>
                <c:pt idx="52">
                  <c:v>30280649.251251757</c:v>
                </c:pt>
                <c:pt idx="53">
                  <c:v>30280649.251251757</c:v>
                </c:pt>
                <c:pt idx="54">
                  <c:v>30362961.235417347</c:v>
                </c:pt>
                <c:pt idx="55">
                  <c:v>30537197.674201123</c:v>
                </c:pt>
                <c:pt idx="56">
                  <c:v>30259554.741610389</c:v>
                </c:pt>
                <c:pt idx="57">
                  <c:v>30125662.917677794</c:v>
                </c:pt>
                <c:pt idx="58">
                  <c:v>30116419.095933624</c:v>
                </c:pt>
                <c:pt idx="59">
                  <c:v>30116419.095933624</c:v>
                </c:pt>
                <c:pt idx="60">
                  <c:v>30116419.095933624</c:v>
                </c:pt>
                <c:pt idx="61">
                  <c:v>30308132.698346354</c:v>
                </c:pt>
                <c:pt idx="62">
                  <c:v>30026528.29101504</c:v>
                </c:pt>
                <c:pt idx="63">
                  <c:v>29825388.714684907</c:v>
                </c:pt>
                <c:pt idx="64">
                  <c:v>29918868.870519746</c:v>
                </c:pt>
                <c:pt idx="65">
                  <c:v>29405958.999572434</c:v>
                </c:pt>
                <c:pt idx="66">
                  <c:v>29405958.999572434</c:v>
                </c:pt>
                <c:pt idx="67">
                  <c:v>29405958.999572434</c:v>
                </c:pt>
                <c:pt idx="68">
                  <c:v>29959014.744260784</c:v>
                </c:pt>
                <c:pt idx="69">
                  <c:v>29808392.726921625</c:v>
                </c:pt>
                <c:pt idx="70">
                  <c:v>29826022.979852445</c:v>
                </c:pt>
                <c:pt idx="71">
                  <c:v>30217088.202374447</c:v>
                </c:pt>
                <c:pt idx="72">
                  <c:v>30016521.08550233</c:v>
                </c:pt>
                <c:pt idx="73">
                  <c:v>30016521.08550233</c:v>
                </c:pt>
                <c:pt idx="74">
                  <c:v>30016521.08550233</c:v>
                </c:pt>
                <c:pt idx="75">
                  <c:v>30520261.354946431</c:v>
                </c:pt>
                <c:pt idx="76">
                  <c:v>30302167.763410781</c:v>
                </c:pt>
                <c:pt idx="77">
                  <c:v>30726906.401568051</c:v>
                </c:pt>
                <c:pt idx="78">
                  <c:v>30140370.86629831</c:v>
                </c:pt>
                <c:pt idx="79">
                  <c:v>30567819.345790613</c:v>
                </c:pt>
                <c:pt idx="80">
                  <c:v>30567819.345790613</c:v>
                </c:pt>
                <c:pt idx="81">
                  <c:v>30567819.345790613</c:v>
                </c:pt>
                <c:pt idx="82">
                  <c:v>30356446.370169684</c:v>
                </c:pt>
                <c:pt idx="83">
                  <c:v>29928624.895894159</c:v>
                </c:pt>
                <c:pt idx="84">
                  <c:v>29493605.108535446</c:v>
                </c:pt>
                <c:pt idx="85">
                  <c:v>29616111.911342267</c:v>
                </c:pt>
                <c:pt idx="86">
                  <c:v>29502144.225425974</c:v>
                </c:pt>
                <c:pt idx="87">
                  <c:v>29502144.225425974</c:v>
                </c:pt>
                <c:pt idx="88">
                  <c:v>29502144.225425974</c:v>
                </c:pt>
                <c:pt idx="89">
                  <c:v>29927720.201299038</c:v>
                </c:pt>
                <c:pt idx="90">
                  <c:v>29783879.917489983</c:v>
                </c:pt>
                <c:pt idx="91">
                  <c:v>29449570.138240483</c:v>
                </c:pt>
                <c:pt idx="92">
                  <c:v>29379718.625152349</c:v>
                </c:pt>
                <c:pt idx="93">
                  <c:v>29311334.450542212</c:v>
                </c:pt>
                <c:pt idx="94">
                  <c:v>29311334.450542212</c:v>
                </c:pt>
                <c:pt idx="95">
                  <c:v>29311334.450542212</c:v>
                </c:pt>
                <c:pt idx="96">
                  <c:v>29274639.369267333</c:v>
                </c:pt>
                <c:pt idx="97">
                  <c:v>29336030.746963415</c:v>
                </c:pt>
                <c:pt idx="98">
                  <c:v>29395228.358272407</c:v>
                </c:pt>
                <c:pt idx="99">
                  <c:v>29543830.036393583</c:v>
                </c:pt>
                <c:pt idx="100">
                  <c:v>29678847.984171975</c:v>
                </c:pt>
                <c:pt idx="101">
                  <c:v>29678847.984171975</c:v>
                </c:pt>
                <c:pt idx="102">
                  <c:v>29678847.984171975</c:v>
                </c:pt>
                <c:pt idx="103">
                  <c:v>29667338.642403334</c:v>
                </c:pt>
                <c:pt idx="104">
                  <c:v>29642860.536171928</c:v>
                </c:pt>
                <c:pt idx="105">
                  <c:v>29799089.872351315</c:v>
                </c:pt>
                <c:pt idx="106">
                  <c:v>29497101.939357743</c:v>
                </c:pt>
                <c:pt idx="107">
                  <c:v>29023785.081393968</c:v>
                </c:pt>
                <c:pt idx="108">
                  <c:v>29023785.081393968</c:v>
                </c:pt>
                <c:pt idx="109">
                  <c:v>29023785.081393968</c:v>
                </c:pt>
                <c:pt idx="110">
                  <c:v>29242506.679525275</c:v>
                </c:pt>
                <c:pt idx="111">
                  <c:v>29260107.080373112</c:v>
                </c:pt>
                <c:pt idx="112">
                  <c:v>29277301.355354499</c:v>
                </c:pt>
                <c:pt idx="113">
                  <c:v>29407104.038804907</c:v>
                </c:pt>
                <c:pt idx="114">
                  <c:v>29404727.7368109</c:v>
                </c:pt>
                <c:pt idx="115">
                  <c:v>29404727.7368109</c:v>
                </c:pt>
                <c:pt idx="116">
                  <c:v>29404727.7368109</c:v>
                </c:pt>
                <c:pt idx="117">
                  <c:v>29116908.756019298</c:v>
                </c:pt>
                <c:pt idx="118">
                  <c:v>29215329.958896931</c:v>
                </c:pt>
                <c:pt idx="119">
                  <c:v>29091895.386495203</c:v>
                </c:pt>
                <c:pt idx="120">
                  <c:v>28817390.423036408</c:v>
                </c:pt>
                <c:pt idx="121">
                  <c:v>29067229.007554814</c:v>
                </c:pt>
                <c:pt idx="122">
                  <c:v>29067229.007554814</c:v>
                </c:pt>
                <c:pt idx="123">
                  <c:v>29067229.007554814</c:v>
                </c:pt>
                <c:pt idx="124">
                  <c:v>29300935.926959045</c:v>
                </c:pt>
                <c:pt idx="125">
                  <c:v>29072975.196341209</c:v>
                </c:pt>
                <c:pt idx="126">
                  <c:v>29011703.007427223</c:v>
                </c:pt>
                <c:pt idx="127">
                  <c:v>29393735.355585732</c:v>
                </c:pt>
                <c:pt idx="128">
                  <c:v>29687217.44057456</c:v>
                </c:pt>
                <c:pt idx="129">
                  <c:v>29687217.44057456</c:v>
                </c:pt>
                <c:pt idx="130">
                  <c:v>29687217.44057456</c:v>
                </c:pt>
                <c:pt idx="131">
                  <c:v>29598732.470437847</c:v>
                </c:pt>
                <c:pt idx="132">
                  <c:v>29609654.955168128</c:v>
                </c:pt>
                <c:pt idx="133">
                  <c:v>29692044.639782213</c:v>
                </c:pt>
                <c:pt idx="134">
                  <c:v>29694781.418434732</c:v>
                </c:pt>
                <c:pt idx="135">
                  <c:v>29652407.434405141</c:v>
                </c:pt>
                <c:pt idx="136">
                  <c:v>29652407.434405141</c:v>
                </c:pt>
                <c:pt idx="137">
                  <c:v>29652407.434405141</c:v>
                </c:pt>
                <c:pt idx="138">
                  <c:v>29634640.909456771</c:v>
                </c:pt>
                <c:pt idx="139">
                  <c:v>29636235.660649076</c:v>
                </c:pt>
                <c:pt idx="140">
                  <c:v>29768454.126371298</c:v>
                </c:pt>
                <c:pt idx="141">
                  <c:v>29729856.747240137</c:v>
                </c:pt>
                <c:pt idx="142">
                  <c:v>29484515.792812482</c:v>
                </c:pt>
                <c:pt idx="143">
                  <c:v>29484515.792812482</c:v>
                </c:pt>
                <c:pt idx="144">
                  <c:v>29484515.792812482</c:v>
                </c:pt>
                <c:pt idx="145">
                  <c:v>29484515.792812482</c:v>
                </c:pt>
                <c:pt idx="146">
                  <c:v>29534988.867034942</c:v>
                </c:pt>
                <c:pt idx="147">
                  <c:v>29828178.779765673</c:v>
                </c:pt>
                <c:pt idx="148">
                  <c:v>29802716.676057074</c:v>
                </c:pt>
                <c:pt idx="149">
                  <c:v>29636917.134015281</c:v>
                </c:pt>
                <c:pt idx="150">
                  <c:v>29636917.134015281</c:v>
                </c:pt>
                <c:pt idx="151">
                  <c:v>29636917.134015281</c:v>
                </c:pt>
                <c:pt idx="152">
                  <c:v>29723058.044142202</c:v>
                </c:pt>
                <c:pt idx="153">
                  <c:v>29786091.508132193</c:v>
                </c:pt>
                <c:pt idx="154">
                  <c:v>29599016.923105523</c:v>
                </c:pt>
                <c:pt idx="155">
                  <c:v>29574629.147075195</c:v>
                </c:pt>
                <c:pt idx="156">
                  <c:v>29371507.871520687</c:v>
                </c:pt>
                <c:pt idx="157">
                  <c:v>29371507.871520687</c:v>
                </c:pt>
                <c:pt idx="158">
                  <c:v>29371507.871520687</c:v>
                </c:pt>
                <c:pt idx="159">
                  <c:v>29548953.856966823</c:v>
                </c:pt>
                <c:pt idx="160">
                  <c:v>29466064.695653092</c:v>
                </c:pt>
                <c:pt idx="161">
                  <c:v>29502938.108544707</c:v>
                </c:pt>
                <c:pt idx="162">
                  <c:v>29562056.623286203</c:v>
                </c:pt>
                <c:pt idx="163">
                  <c:v>29509383.355938938</c:v>
                </c:pt>
                <c:pt idx="164">
                  <c:v>29509383.355938938</c:v>
                </c:pt>
                <c:pt idx="165">
                  <c:v>29509383.355938938</c:v>
                </c:pt>
                <c:pt idx="166">
                  <c:v>29412258.772618692</c:v>
                </c:pt>
                <c:pt idx="167">
                  <c:v>29618464.533017337</c:v>
                </c:pt>
                <c:pt idx="168">
                  <c:v>29735508.093686942</c:v>
                </c:pt>
                <c:pt idx="169">
                  <c:v>29742124.52105644</c:v>
                </c:pt>
                <c:pt idx="170">
                  <c:v>29590591.674416881</c:v>
                </c:pt>
                <c:pt idx="171">
                  <c:v>29590591.674416881</c:v>
                </c:pt>
                <c:pt idx="172">
                  <c:v>29590591.674416881</c:v>
                </c:pt>
                <c:pt idx="173">
                  <c:v>29519997.803443696</c:v>
                </c:pt>
                <c:pt idx="174">
                  <c:v>29653384.482974153</c:v>
                </c:pt>
                <c:pt idx="175">
                  <c:v>29537795.06350141</c:v>
                </c:pt>
                <c:pt idx="176">
                  <c:v>29399900.59354952</c:v>
                </c:pt>
                <c:pt idx="177">
                  <c:v>29583637.996924769</c:v>
                </c:pt>
                <c:pt idx="178">
                  <c:v>29583637.996924769</c:v>
                </c:pt>
                <c:pt idx="179">
                  <c:v>29583637.996924769</c:v>
                </c:pt>
                <c:pt idx="180">
                  <c:v>29207134.158633705</c:v>
                </c:pt>
                <c:pt idx="181">
                  <c:v>28879765.087786883</c:v>
                </c:pt>
                <c:pt idx="182">
                  <c:v>29146601.091113117</c:v>
                </c:pt>
                <c:pt idx="183">
                  <c:v>29365028.849575337</c:v>
                </c:pt>
                <c:pt idx="184">
                  <c:v>29312822.033539824</c:v>
                </c:pt>
                <c:pt idx="185">
                  <c:v>29312822.033539824</c:v>
                </c:pt>
                <c:pt idx="186">
                  <c:v>29312822.033539824</c:v>
                </c:pt>
                <c:pt idx="187">
                  <c:v>29291963.985773511</c:v>
                </c:pt>
                <c:pt idx="188">
                  <c:v>29660874.769942045</c:v>
                </c:pt>
                <c:pt idx="189">
                  <c:v>29414933.662163902</c:v>
                </c:pt>
                <c:pt idx="190">
                  <c:v>29361867.527191438</c:v>
                </c:pt>
                <c:pt idx="191">
                  <c:v>29607711.32666485</c:v>
                </c:pt>
                <c:pt idx="192">
                  <c:v>29607711.32666485</c:v>
                </c:pt>
                <c:pt idx="193">
                  <c:v>29607711.32666485</c:v>
                </c:pt>
                <c:pt idx="194">
                  <c:v>29865875.94459771</c:v>
                </c:pt>
                <c:pt idx="195">
                  <c:v>30248875.754549034</c:v>
                </c:pt>
                <c:pt idx="196">
                  <c:v>30266933.993114337</c:v>
                </c:pt>
                <c:pt idx="197">
                  <c:v>30506677.311394766</c:v>
                </c:pt>
                <c:pt idx="198">
                  <c:v>30327320.569195069</c:v>
                </c:pt>
                <c:pt idx="199">
                  <c:v>30327320.569195069</c:v>
                </c:pt>
                <c:pt idx="200">
                  <c:v>30327320.569195069</c:v>
                </c:pt>
                <c:pt idx="201">
                  <c:v>30420493.038383443</c:v>
                </c:pt>
                <c:pt idx="202">
                  <c:v>30269134.812111899</c:v>
                </c:pt>
                <c:pt idx="203">
                  <c:v>30124755.928319685</c:v>
                </c:pt>
                <c:pt idx="204">
                  <c:v>30303604.487609711</c:v>
                </c:pt>
                <c:pt idx="205">
                  <c:v>29986737.370120779</c:v>
                </c:pt>
                <c:pt idx="206">
                  <c:v>29986737.370120779</c:v>
                </c:pt>
                <c:pt idx="207">
                  <c:v>29986737.370120779</c:v>
                </c:pt>
                <c:pt idx="208">
                  <c:v>29738483.962553088</c:v>
                </c:pt>
                <c:pt idx="209">
                  <c:v>30128413.619262587</c:v>
                </c:pt>
                <c:pt idx="210">
                  <c:v>30214521.691740099</c:v>
                </c:pt>
                <c:pt idx="211">
                  <c:v>30531439.77663482</c:v>
                </c:pt>
                <c:pt idx="212">
                  <c:v>30446114.204862416</c:v>
                </c:pt>
                <c:pt idx="213">
                  <c:v>30446114.204862416</c:v>
                </c:pt>
                <c:pt idx="214">
                  <c:v>30446114.204862416</c:v>
                </c:pt>
                <c:pt idx="215">
                  <c:v>30245647.039939828</c:v>
                </c:pt>
                <c:pt idx="216">
                  <c:v>30174814.678201925</c:v>
                </c:pt>
                <c:pt idx="217">
                  <c:v>30532002.25951447</c:v>
                </c:pt>
                <c:pt idx="218">
                  <c:v>30193660.087499898</c:v>
                </c:pt>
                <c:pt idx="219">
                  <c:v>30073882.864337437</c:v>
                </c:pt>
                <c:pt idx="220">
                  <c:v>30073882.864337437</c:v>
                </c:pt>
                <c:pt idx="221">
                  <c:v>30073882.864337437</c:v>
                </c:pt>
                <c:pt idx="222">
                  <c:v>30324169.2617874</c:v>
                </c:pt>
                <c:pt idx="223">
                  <c:v>30513166.074969016</c:v>
                </c:pt>
                <c:pt idx="224">
                  <c:v>30826811.117907926</c:v>
                </c:pt>
                <c:pt idx="225">
                  <c:v>30394957.837968532</c:v>
                </c:pt>
                <c:pt idx="226">
                  <c:v>30524961.966028485</c:v>
                </c:pt>
                <c:pt idx="227">
                  <c:v>30524961.966028485</c:v>
                </c:pt>
                <c:pt idx="228">
                  <c:v>30524961.966028485</c:v>
                </c:pt>
                <c:pt idx="229">
                  <c:v>30841137.379128583</c:v>
                </c:pt>
                <c:pt idx="230">
                  <c:v>30831008.849065367</c:v>
                </c:pt>
                <c:pt idx="231">
                  <c:v>30607854.12248474</c:v>
                </c:pt>
                <c:pt idx="232">
                  <c:v>30186457.571594335</c:v>
                </c:pt>
                <c:pt idx="233">
                  <c:v>29591092.957933865</c:v>
                </c:pt>
                <c:pt idx="234">
                  <c:v>29591092.957933865</c:v>
                </c:pt>
                <c:pt idx="235">
                  <c:v>29591092.957933865</c:v>
                </c:pt>
                <c:pt idx="236">
                  <c:v>28570417.22834672</c:v>
                </c:pt>
                <c:pt idx="237">
                  <c:v>28058178.884301368</c:v>
                </c:pt>
                <c:pt idx="238">
                  <c:v>28774763.44113598</c:v>
                </c:pt>
                <c:pt idx="239">
                  <c:v>29287087.291592099</c:v>
                </c:pt>
                <c:pt idx="240">
                  <c:v>28987584.418888651</c:v>
                </c:pt>
                <c:pt idx="241">
                  <c:v>28987584.418888651</c:v>
                </c:pt>
                <c:pt idx="242">
                  <c:v>28987584.418888651</c:v>
                </c:pt>
                <c:pt idx="243">
                  <c:v>29016190.691287305</c:v>
                </c:pt>
                <c:pt idx="244">
                  <c:v>27968434.424533937</c:v>
                </c:pt>
                <c:pt idx="245">
                  <c:v>28565990.160173714</c:v>
                </c:pt>
                <c:pt idx="246">
                  <c:v>28883143.382637512</c:v>
                </c:pt>
                <c:pt idx="247">
                  <c:v>28463655.431929529</c:v>
                </c:pt>
                <c:pt idx="248">
                  <c:v>28463655.431929529</c:v>
                </c:pt>
                <c:pt idx="249">
                  <c:v>28463655.431929529</c:v>
                </c:pt>
                <c:pt idx="250">
                  <c:v>28715313.981945749</c:v>
                </c:pt>
                <c:pt idx="251">
                  <c:v>29265192.444222368</c:v>
                </c:pt>
                <c:pt idx="252">
                  <c:v>28517184.523478519</c:v>
                </c:pt>
                <c:pt idx="253">
                  <c:v>28678278.673312262</c:v>
                </c:pt>
                <c:pt idx="254">
                  <c:v>28578319.111942694</c:v>
                </c:pt>
                <c:pt idx="255">
                  <c:v>28578319.111942694</c:v>
                </c:pt>
                <c:pt idx="256">
                  <c:v>28578319.111942694</c:v>
                </c:pt>
                <c:pt idx="257">
                  <c:v>28386450.431589223</c:v>
                </c:pt>
                <c:pt idx="258">
                  <c:v>28802394.599962719</c:v>
                </c:pt>
                <c:pt idx="259">
                  <c:v>28844169.111324172</c:v>
                </c:pt>
                <c:pt idx="260">
                  <c:v>28561599.034645446</c:v>
                </c:pt>
                <c:pt idx="261">
                  <c:v>28012136.845797814</c:v>
                </c:pt>
                <c:pt idx="262">
                  <c:v>28012136.845797814</c:v>
                </c:pt>
                <c:pt idx="263">
                  <c:v>28012136.845797814</c:v>
                </c:pt>
                <c:pt idx="264">
                  <c:v>28494551.661417879</c:v>
                </c:pt>
                <c:pt idx="265">
                  <c:v>28297840.923906848</c:v>
                </c:pt>
                <c:pt idx="266">
                  <c:v>28443360.787517238</c:v>
                </c:pt>
                <c:pt idx="267">
                  <c:v>28401527.03475729</c:v>
                </c:pt>
                <c:pt idx="268">
                  <c:v>28512498.648317147</c:v>
                </c:pt>
                <c:pt idx="269">
                  <c:v>28512498.648317147</c:v>
                </c:pt>
                <c:pt idx="270">
                  <c:v>28512498.648317147</c:v>
                </c:pt>
                <c:pt idx="271">
                  <c:v>27993786.172137417</c:v>
                </c:pt>
                <c:pt idx="272">
                  <c:v>28157666.764479537</c:v>
                </c:pt>
                <c:pt idx="273">
                  <c:v>28363124.555314738</c:v>
                </c:pt>
                <c:pt idx="274">
                  <c:v>28147296.254911203</c:v>
                </c:pt>
                <c:pt idx="275">
                  <c:v>28551472.887865841</c:v>
                </c:pt>
                <c:pt idx="276">
                  <c:v>28551472.887865841</c:v>
                </c:pt>
                <c:pt idx="277">
                  <c:v>28551472.887865841</c:v>
                </c:pt>
                <c:pt idx="278">
                  <c:v>28912801.504781235</c:v>
                </c:pt>
                <c:pt idx="279">
                  <c:v>28745248.336561933</c:v>
                </c:pt>
                <c:pt idx="280">
                  <c:v>28899364.909579761</c:v>
                </c:pt>
                <c:pt idx="281">
                  <c:v>29191495.61001597</c:v>
                </c:pt>
                <c:pt idx="282">
                  <c:v>29218923.005724564</c:v>
                </c:pt>
                <c:pt idx="283">
                  <c:v>29218923.005724564</c:v>
                </c:pt>
                <c:pt idx="284">
                  <c:v>29218923.005724564</c:v>
                </c:pt>
                <c:pt idx="285">
                  <c:v>28822557.077705912</c:v>
                </c:pt>
                <c:pt idx="286">
                  <c:v>28803425.845967237</c:v>
                </c:pt>
                <c:pt idx="287">
                  <c:v>28587673.311513383</c:v>
                </c:pt>
                <c:pt idx="288">
                  <c:v>28441969.172713917</c:v>
                </c:pt>
                <c:pt idx="289">
                  <c:v>28524826.457570545</c:v>
                </c:pt>
                <c:pt idx="290">
                  <c:v>28524826.457570545</c:v>
                </c:pt>
                <c:pt idx="291">
                  <c:v>28524826.457570545</c:v>
                </c:pt>
                <c:pt idx="292">
                  <c:v>28251952.255292989</c:v>
                </c:pt>
                <c:pt idx="293">
                  <c:v>28322876.34830251</c:v>
                </c:pt>
                <c:pt idx="294">
                  <c:v>28278661.688451689</c:v>
                </c:pt>
                <c:pt idx="295">
                  <c:v>28974386.337029696</c:v>
                </c:pt>
                <c:pt idx="296">
                  <c:v>28768364.323732689</c:v>
                </c:pt>
                <c:pt idx="297">
                  <c:v>28768364.323732689</c:v>
                </c:pt>
                <c:pt idx="298">
                  <c:v>28768364.323732689</c:v>
                </c:pt>
                <c:pt idx="299">
                  <c:v>28902016.457706887</c:v>
                </c:pt>
                <c:pt idx="300">
                  <c:v>28645543.035007682</c:v>
                </c:pt>
                <c:pt idx="301">
                  <c:v>28867249.188782688</c:v>
                </c:pt>
                <c:pt idx="302">
                  <c:v>29171702.089363128</c:v>
                </c:pt>
                <c:pt idx="303">
                  <c:v>29131075.766995821</c:v>
                </c:pt>
                <c:pt idx="304">
                  <c:v>29131075.766995821</c:v>
                </c:pt>
                <c:pt idx="305">
                  <c:v>29131075.766995821</c:v>
                </c:pt>
                <c:pt idx="306">
                  <c:v>29290952.379670147</c:v>
                </c:pt>
                <c:pt idx="307">
                  <c:v>29419607.87159894</c:v>
                </c:pt>
                <c:pt idx="308">
                  <c:v>29311759.699822694</c:v>
                </c:pt>
                <c:pt idx="309">
                  <c:v>29403007.178965844</c:v>
                </c:pt>
                <c:pt idx="310">
                  <c:v>29445467.119950496</c:v>
                </c:pt>
                <c:pt idx="311">
                  <c:v>29445467.119950496</c:v>
                </c:pt>
                <c:pt idx="312">
                  <c:v>29445467.119950496</c:v>
                </c:pt>
                <c:pt idx="313">
                  <c:v>29442308.238462567</c:v>
                </c:pt>
                <c:pt idx="314">
                  <c:v>29530570.575094383</c:v>
                </c:pt>
                <c:pt idx="315">
                  <c:v>29367548.019113302</c:v>
                </c:pt>
                <c:pt idx="316">
                  <c:v>29047948.05683789</c:v>
                </c:pt>
                <c:pt idx="317">
                  <c:v>29011837.547881655</c:v>
                </c:pt>
                <c:pt idx="318">
                  <c:v>29011837.547881655</c:v>
                </c:pt>
                <c:pt idx="319">
                  <c:v>29011837.547881655</c:v>
                </c:pt>
                <c:pt idx="320">
                  <c:v>29760630.806194834</c:v>
                </c:pt>
                <c:pt idx="321">
                  <c:v>29601716.898400072</c:v>
                </c:pt>
                <c:pt idx="322">
                  <c:v>29913545.966354176</c:v>
                </c:pt>
                <c:pt idx="323">
                  <c:v>29693553.476169907</c:v>
                </c:pt>
                <c:pt idx="324">
                  <c:v>29559794.619484775</c:v>
                </c:pt>
                <c:pt idx="325">
                  <c:v>29559794.619484775</c:v>
                </c:pt>
                <c:pt idx="326">
                  <c:v>29559794.619484775</c:v>
                </c:pt>
                <c:pt idx="327">
                  <c:v>29759926.080242615</c:v>
                </c:pt>
                <c:pt idx="328">
                  <c:v>29679493.693647504</c:v>
                </c:pt>
                <c:pt idx="329">
                  <c:v>29321857.461921968</c:v>
                </c:pt>
                <c:pt idx="330">
                  <c:v>29421875.167875089</c:v>
                </c:pt>
                <c:pt idx="331">
                  <c:v>29560339.261790991</c:v>
                </c:pt>
                <c:pt idx="332">
                  <c:v>29560339.261790991</c:v>
                </c:pt>
                <c:pt idx="333">
                  <c:v>29560339.261790991</c:v>
                </c:pt>
                <c:pt idx="334">
                  <c:v>29563761.315696701</c:v>
                </c:pt>
                <c:pt idx="335">
                  <c:v>29778584.308430292</c:v>
                </c:pt>
                <c:pt idx="336">
                  <c:v>29642310.561093468</c:v>
                </c:pt>
                <c:pt idx="337">
                  <c:v>29338035.701343011</c:v>
                </c:pt>
                <c:pt idx="338">
                  <c:v>29674615.307063792</c:v>
                </c:pt>
                <c:pt idx="339">
                  <c:v>29674615.307063792</c:v>
                </c:pt>
                <c:pt idx="340">
                  <c:v>29674615.307063792</c:v>
                </c:pt>
                <c:pt idx="341">
                  <c:v>29751771.310886335</c:v>
                </c:pt>
                <c:pt idx="342">
                  <c:v>29694374.986210618</c:v>
                </c:pt>
                <c:pt idx="343">
                  <c:v>29578451.415693641</c:v>
                </c:pt>
                <c:pt idx="344">
                  <c:v>29691980.198275644</c:v>
                </c:pt>
                <c:pt idx="345">
                  <c:v>29202050.390335679</c:v>
                </c:pt>
                <c:pt idx="346">
                  <c:v>29202050.390335679</c:v>
                </c:pt>
                <c:pt idx="347">
                  <c:v>29202050.390335679</c:v>
                </c:pt>
                <c:pt idx="348">
                  <c:v>29593041.776688814</c:v>
                </c:pt>
                <c:pt idx="349">
                  <c:v>29965049.448788311</c:v>
                </c:pt>
                <c:pt idx="350">
                  <c:v>30109703.819595627</c:v>
                </c:pt>
                <c:pt idx="351">
                  <c:v>29706888.094829749</c:v>
                </c:pt>
                <c:pt idx="352">
                  <c:v>29366733.09292078</c:v>
                </c:pt>
                <c:pt idx="353">
                  <c:v>29366733.09292078</c:v>
                </c:pt>
                <c:pt idx="354">
                  <c:v>29366733.09292078</c:v>
                </c:pt>
                <c:pt idx="355">
                  <c:v>29442851.80720121</c:v>
                </c:pt>
                <c:pt idx="356">
                  <c:v>29689579.973134331</c:v>
                </c:pt>
                <c:pt idx="357">
                  <c:v>30101098.534898367</c:v>
                </c:pt>
                <c:pt idx="358">
                  <c:v>29873802.927879013</c:v>
                </c:pt>
                <c:pt idx="359">
                  <c:v>29876361.164053526</c:v>
                </c:pt>
                <c:pt idx="360">
                  <c:v>29876361.164053526</c:v>
                </c:pt>
                <c:pt idx="361">
                  <c:v>29876361.164053526</c:v>
                </c:pt>
                <c:pt idx="362">
                  <c:v>29720742.456632715</c:v>
                </c:pt>
                <c:pt idx="363">
                  <c:v>30148619.788592104</c:v>
                </c:pt>
                <c:pt idx="364">
                  <c:v>30055876.967855781</c:v>
                </c:pt>
                <c:pt idx="365">
                  <c:v>29729523.536445335</c:v>
                </c:pt>
                <c:pt idx="366">
                  <c:v>21087610.726356555</c:v>
                </c:pt>
                <c:pt idx="367">
                  <c:v>21087610.726356555</c:v>
                </c:pt>
                <c:pt idx="368">
                  <c:v>21087610.726356555</c:v>
                </c:pt>
                <c:pt idx="369">
                  <c:v>21082705.877438344</c:v>
                </c:pt>
                <c:pt idx="370">
                  <c:v>21167346.085600752</c:v>
                </c:pt>
                <c:pt idx="371">
                  <c:v>21101050.763911668</c:v>
                </c:pt>
                <c:pt idx="372">
                  <c:v>20760927.005890701</c:v>
                </c:pt>
                <c:pt idx="373">
                  <c:v>20462037.638131354</c:v>
                </c:pt>
                <c:pt idx="374">
                  <c:v>20462037.638131354</c:v>
                </c:pt>
                <c:pt idx="375">
                  <c:v>20462037.638131354</c:v>
                </c:pt>
                <c:pt idx="376">
                  <c:v>20694619.57215523</c:v>
                </c:pt>
                <c:pt idx="377">
                  <c:v>20872248.811430261</c:v>
                </c:pt>
                <c:pt idx="378">
                  <c:v>20339613.000512309</c:v>
                </c:pt>
                <c:pt idx="379">
                  <c:v>20793988.965756666</c:v>
                </c:pt>
                <c:pt idx="380">
                  <c:v>20493911.524248116</c:v>
                </c:pt>
                <c:pt idx="381">
                  <c:v>20493911.524248116</c:v>
                </c:pt>
                <c:pt idx="382">
                  <c:v>20493911.524248116</c:v>
                </c:pt>
                <c:pt idx="383">
                  <c:v>20454215.919812113</c:v>
                </c:pt>
                <c:pt idx="384">
                  <c:v>20431603.025093045</c:v>
                </c:pt>
                <c:pt idx="385">
                  <c:v>20214174.554157283</c:v>
                </c:pt>
                <c:pt idx="386">
                  <c:v>20373573.538392689</c:v>
                </c:pt>
                <c:pt idx="387">
                  <c:v>20435668.642693713</c:v>
                </c:pt>
                <c:pt idx="388">
                  <c:v>20435668.642693713</c:v>
                </c:pt>
                <c:pt idx="389">
                  <c:v>20435668.642693713</c:v>
                </c:pt>
                <c:pt idx="390">
                  <c:v>20088770.970027842</c:v>
                </c:pt>
                <c:pt idx="391">
                  <c:v>20570785.642428346</c:v>
                </c:pt>
                <c:pt idx="392">
                  <c:v>20441326.681277495</c:v>
                </c:pt>
                <c:pt idx="393">
                  <c:v>20735677.245921623</c:v>
                </c:pt>
                <c:pt idx="394">
                  <c:v>21052279.111816347</c:v>
                </c:pt>
                <c:pt idx="395">
                  <c:v>21052279.111816347</c:v>
                </c:pt>
                <c:pt idx="396">
                  <c:v>21052279.111816347</c:v>
                </c:pt>
                <c:pt idx="397">
                  <c:v>21128082.264949318</c:v>
                </c:pt>
                <c:pt idx="398">
                  <c:v>20965313.29051692</c:v>
                </c:pt>
                <c:pt idx="399">
                  <c:v>21382375.769471444</c:v>
                </c:pt>
                <c:pt idx="400">
                  <c:v>21265178.536072269</c:v>
                </c:pt>
                <c:pt idx="401">
                  <c:v>20930042.190594085</c:v>
                </c:pt>
                <c:pt idx="402">
                  <c:v>20930042.190594085</c:v>
                </c:pt>
                <c:pt idx="403">
                  <c:v>20930042.190594085</c:v>
                </c:pt>
                <c:pt idx="404">
                  <c:v>20791193.659214485</c:v>
                </c:pt>
                <c:pt idx="405">
                  <c:v>20789029.973735772</c:v>
                </c:pt>
                <c:pt idx="406">
                  <c:v>20650469.460146066</c:v>
                </c:pt>
                <c:pt idx="407">
                  <c:v>20509360.476249941</c:v>
                </c:pt>
                <c:pt idx="408">
                  <c:v>21074971.097378813</c:v>
                </c:pt>
                <c:pt idx="409">
                  <c:v>21074971.097378813</c:v>
                </c:pt>
                <c:pt idx="410">
                  <c:v>21074971.097378813</c:v>
                </c:pt>
                <c:pt idx="411">
                  <c:v>21014088.427376892</c:v>
                </c:pt>
                <c:pt idx="412">
                  <c:v>21392160.935068302</c:v>
                </c:pt>
                <c:pt idx="413">
                  <c:v>21848721.319265794</c:v>
                </c:pt>
                <c:pt idx="414">
                  <c:v>21835398.28372094</c:v>
                </c:pt>
                <c:pt idx="415">
                  <c:v>21936644.111070722</c:v>
                </c:pt>
                <c:pt idx="416">
                  <c:v>21936644.111070722</c:v>
                </c:pt>
                <c:pt idx="417">
                  <c:v>21936644.111070722</c:v>
                </c:pt>
                <c:pt idx="418">
                  <c:v>22175511.434423786</c:v>
                </c:pt>
                <c:pt idx="419">
                  <c:v>21867948.250463422</c:v>
                </c:pt>
                <c:pt idx="420">
                  <c:v>22039108.340109181</c:v>
                </c:pt>
                <c:pt idx="421">
                  <c:v>22363782.83372933</c:v>
                </c:pt>
                <c:pt idx="422">
                  <c:v>22179252.03734694</c:v>
                </c:pt>
                <c:pt idx="423">
                  <c:v>22179252.03734694</c:v>
                </c:pt>
                <c:pt idx="424">
                  <c:v>22179252.03734694</c:v>
                </c:pt>
                <c:pt idx="425">
                  <c:v>21983272.90940427</c:v>
                </c:pt>
                <c:pt idx="426">
                  <c:v>22430746.078051195</c:v>
                </c:pt>
                <c:pt idx="427">
                  <c:v>22295418.808556918</c:v>
                </c:pt>
                <c:pt idx="428">
                  <c:v>22143021.762675073</c:v>
                </c:pt>
                <c:pt idx="429">
                  <c:v>22072392.102100737</c:v>
                </c:pt>
                <c:pt idx="430">
                  <c:v>22072392.102100737</c:v>
                </c:pt>
                <c:pt idx="431">
                  <c:v>22072392.102100737</c:v>
                </c:pt>
                <c:pt idx="432">
                  <c:v>22154409.629263856</c:v>
                </c:pt>
                <c:pt idx="433">
                  <c:v>22114732.18726464</c:v>
                </c:pt>
                <c:pt idx="434">
                  <c:v>22447005.433410142</c:v>
                </c:pt>
                <c:pt idx="435">
                  <c:v>22229548.051623575</c:v>
                </c:pt>
                <c:pt idx="436">
                  <c:v>22277873.515563004</c:v>
                </c:pt>
                <c:pt idx="437">
                  <c:v>22277873.515563004</c:v>
                </c:pt>
                <c:pt idx="438">
                  <c:v>22277873.515563004</c:v>
                </c:pt>
                <c:pt idx="439">
                  <c:v>22118549.902154487</c:v>
                </c:pt>
                <c:pt idx="440">
                  <c:v>22111047.659933183</c:v>
                </c:pt>
                <c:pt idx="441">
                  <c:v>22357457.660772134</c:v>
                </c:pt>
                <c:pt idx="442">
                  <c:v>22239319.489281006</c:v>
                </c:pt>
                <c:pt idx="443">
                  <c:v>22119705.93239288</c:v>
                </c:pt>
                <c:pt idx="444">
                  <c:v>22119705.93239288</c:v>
                </c:pt>
                <c:pt idx="445">
                  <c:v>22119705.93239288</c:v>
                </c:pt>
                <c:pt idx="446">
                  <c:v>22102297.472919233</c:v>
                </c:pt>
                <c:pt idx="447">
                  <c:v>21910649.07937273</c:v>
                </c:pt>
                <c:pt idx="448">
                  <c:v>21959759.365018699</c:v>
                </c:pt>
                <c:pt idx="449">
                  <c:v>22081466.957099449</c:v>
                </c:pt>
                <c:pt idx="450">
                  <c:v>22135428.098216474</c:v>
                </c:pt>
                <c:pt idx="451">
                  <c:v>22135428.098216474</c:v>
                </c:pt>
                <c:pt idx="452">
                  <c:v>22135428.098216474</c:v>
                </c:pt>
                <c:pt idx="453">
                  <c:v>22123803.836708393</c:v>
                </c:pt>
                <c:pt idx="454">
                  <c:v>22244515.394658841</c:v>
                </c:pt>
                <c:pt idx="455">
                  <c:v>22082848.287039936</c:v>
                </c:pt>
                <c:pt idx="456">
                  <c:v>21898961.837741621</c:v>
                </c:pt>
                <c:pt idx="457">
                  <c:v>22247703.196601395</c:v>
                </c:pt>
                <c:pt idx="458">
                  <c:v>22247703.196601395</c:v>
                </c:pt>
                <c:pt idx="459">
                  <c:v>22247703.196601395</c:v>
                </c:pt>
                <c:pt idx="460">
                  <c:v>22016792.120889861</c:v>
                </c:pt>
                <c:pt idx="461">
                  <c:v>22017570.987245545</c:v>
                </c:pt>
                <c:pt idx="462">
                  <c:v>22196559.362161007</c:v>
                </c:pt>
                <c:pt idx="463">
                  <c:v>21921970.385868613</c:v>
                </c:pt>
                <c:pt idx="464">
                  <c:v>22056546.46859622</c:v>
                </c:pt>
                <c:pt idx="465">
                  <c:v>22056546.46859622</c:v>
                </c:pt>
                <c:pt idx="466">
                  <c:v>22056546.46859622</c:v>
                </c:pt>
                <c:pt idx="467">
                  <c:v>21853000.275282156</c:v>
                </c:pt>
                <c:pt idx="468">
                  <c:v>22042698.564086102</c:v>
                </c:pt>
                <c:pt idx="469">
                  <c:v>22154662.278318793</c:v>
                </c:pt>
                <c:pt idx="470">
                  <c:v>22364909.461904425</c:v>
                </c:pt>
                <c:pt idx="471">
                  <c:v>22218033.957120735</c:v>
                </c:pt>
                <c:pt idx="472">
                  <c:v>22218033.957120735</c:v>
                </c:pt>
                <c:pt idx="473">
                  <c:v>22218033.957120735</c:v>
                </c:pt>
                <c:pt idx="474">
                  <c:v>22453992.538803257</c:v>
                </c:pt>
                <c:pt idx="475">
                  <c:v>22248987.711570121</c:v>
                </c:pt>
                <c:pt idx="476">
                  <c:v>22190359.304310352</c:v>
                </c:pt>
                <c:pt idx="477">
                  <c:v>21995564.094387449</c:v>
                </c:pt>
                <c:pt idx="478">
                  <c:v>22246537.16992655</c:v>
                </c:pt>
                <c:pt idx="479">
                  <c:v>22246537.16992655</c:v>
                </c:pt>
                <c:pt idx="480">
                  <c:v>22246537.16992655</c:v>
                </c:pt>
                <c:pt idx="481">
                  <c:v>22356122.969842121</c:v>
                </c:pt>
                <c:pt idx="482">
                  <c:v>22454028.006001614</c:v>
                </c:pt>
                <c:pt idx="483">
                  <c:v>22506051.053308345</c:v>
                </c:pt>
                <c:pt idx="484">
                  <c:v>22146373.71634471</c:v>
                </c:pt>
                <c:pt idx="485">
                  <c:v>22053945.496262062</c:v>
                </c:pt>
                <c:pt idx="486">
                  <c:v>22053945.496262062</c:v>
                </c:pt>
                <c:pt idx="487">
                  <c:v>22053945.496262062</c:v>
                </c:pt>
                <c:pt idx="488">
                  <c:v>22139248.067989781</c:v>
                </c:pt>
                <c:pt idx="489">
                  <c:v>22002667.669436883</c:v>
                </c:pt>
                <c:pt idx="490">
                  <c:v>22227541.691426583</c:v>
                </c:pt>
                <c:pt idx="491">
                  <c:v>22273925.605065458</c:v>
                </c:pt>
                <c:pt idx="492">
                  <c:v>22391962.915308241</c:v>
                </c:pt>
                <c:pt idx="493">
                  <c:v>22391962.915308241</c:v>
                </c:pt>
                <c:pt idx="494">
                  <c:v>22391962.915308241</c:v>
                </c:pt>
                <c:pt idx="495">
                  <c:v>22600030.633483205</c:v>
                </c:pt>
                <c:pt idx="496">
                  <c:v>22974853.058072101</c:v>
                </c:pt>
                <c:pt idx="497">
                  <c:v>22595235.099726595</c:v>
                </c:pt>
                <c:pt idx="498">
                  <c:v>22583267.262689181</c:v>
                </c:pt>
                <c:pt idx="499">
                  <c:v>22494775.890303023</c:v>
                </c:pt>
                <c:pt idx="500">
                  <c:v>22494775.890303023</c:v>
                </c:pt>
                <c:pt idx="501">
                  <c:v>22494775.890303023</c:v>
                </c:pt>
                <c:pt idx="502">
                  <c:v>22869527.929526646</c:v>
                </c:pt>
                <c:pt idx="503">
                  <c:v>22510333.356417339</c:v>
                </c:pt>
                <c:pt idx="504">
                  <c:v>22542829.430329755</c:v>
                </c:pt>
                <c:pt idx="505">
                  <c:v>22702414.518603213</c:v>
                </c:pt>
                <c:pt idx="506">
                  <c:v>22705234.105345193</c:v>
                </c:pt>
                <c:pt idx="507">
                  <c:v>22705234.105345193</c:v>
                </c:pt>
                <c:pt idx="508">
                  <c:v>22705234.105345193</c:v>
                </c:pt>
                <c:pt idx="509">
                  <c:v>22545354.024230182</c:v>
                </c:pt>
                <c:pt idx="510">
                  <c:v>22977850.694237452</c:v>
                </c:pt>
                <c:pt idx="511">
                  <c:v>22913242.772103008</c:v>
                </c:pt>
                <c:pt idx="512">
                  <c:v>22849341.399850525</c:v>
                </c:pt>
                <c:pt idx="513">
                  <c:v>22883451.059073765</c:v>
                </c:pt>
                <c:pt idx="514">
                  <c:v>22883451.059073765</c:v>
                </c:pt>
                <c:pt idx="515">
                  <c:v>22883451.059073765</c:v>
                </c:pt>
                <c:pt idx="516">
                  <c:v>23125034.172518577</c:v>
                </c:pt>
                <c:pt idx="517">
                  <c:v>23054772.77707785</c:v>
                </c:pt>
                <c:pt idx="518">
                  <c:v>23103578.170782644</c:v>
                </c:pt>
                <c:pt idx="519">
                  <c:v>23042732.502594262</c:v>
                </c:pt>
                <c:pt idx="520">
                  <c:v>22988167.284374002</c:v>
                </c:pt>
                <c:pt idx="521">
                  <c:v>22988167.284374002</c:v>
                </c:pt>
                <c:pt idx="522">
                  <c:v>22988167.284374002</c:v>
                </c:pt>
                <c:pt idx="523">
                  <c:v>23060334.412866585</c:v>
                </c:pt>
                <c:pt idx="524">
                  <c:v>22680950.583534326</c:v>
                </c:pt>
                <c:pt idx="525">
                  <c:v>22655140.743362278</c:v>
                </c:pt>
                <c:pt idx="526">
                  <c:v>22621040.195509437</c:v>
                </c:pt>
                <c:pt idx="527">
                  <c:v>22708244.312077153</c:v>
                </c:pt>
                <c:pt idx="528">
                  <c:v>22708244.312077153</c:v>
                </c:pt>
                <c:pt idx="529">
                  <c:v>22708244.312077153</c:v>
                </c:pt>
                <c:pt idx="530">
                  <c:v>22730385.673235621</c:v>
                </c:pt>
                <c:pt idx="531">
                  <c:v>22692472.836262058</c:v>
                </c:pt>
                <c:pt idx="532">
                  <c:v>22674211.557125241</c:v>
                </c:pt>
                <c:pt idx="533">
                  <c:v>22746318.57689273</c:v>
                </c:pt>
                <c:pt idx="534">
                  <c:v>22726056.113607664</c:v>
                </c:pt>
                <c:pt idx="535">
                  <c:v>22726056.113607664</c:v>
                </c:pt>
                <c:pt idx="536">
                  <c:v>22726056.113607664</c:v>
                </c:pt>
                <c:pt idx="537">
                  <c:v>22614036.243775565</c:v>
                </c:pt>
                <c:pt idx="538">
                  <c:v>22568704.316312794</c:v>
                </c:pt>
                <c:pt idx="539">
                  <c:v>22474517.968759228</c:v>
                </c:pt>
                <c:pt idx="540">
                  <c:v>22706778.839232188</c:v>
                </c:pt>
                <c:pt idx="541">
                  <c:v>22551724.659993827</c:v>
                </c:pt>
                <c:pt idx="542">
                  <c:v>22551724.659993827</c:v>
                </c:pt>
                <c:pt idx="543">
                  <c:v>22551724.659993827</c:v>
                </c:pt>
                <c:pt idx="544">
                  <c:v>22252711.816623468</c:v>
                </c:pt>
                <c:pt idx="545">
                  <c:v>22388887.7452139</c:v>
                </c:pt>
                <c:pt idx="546">
                  <c:v>22531014.437611699</c:v>
                </c:pt>
                <c:pt idx="547">
                  <c:v>22732336.360596504</c:v>
                </c:pt>
                <c:pt idx="548">
                  <c:v>22630056.712191261</c:v>
                </c:pt>
                <c:pt idx="549">
                  <c:v>22630056.712191261</c:v>
                </c:pt>
                <c:pt idx="550">
                  <c:v>22630056.712191261</c:v>
                </c:pt>
                <c:pt idx="551">
                  <c:v>22663259.188307136</c:v>
                </c:pt>
                <c:pt idx="552">
                  <c:v>22728437.168978766</c:v>
                </c:pt>
                <c:pt idx="553">
                  <c:v>23035230.5773555</c:v>
                </c:pt>
                <c:pt idx="554">
                  <c:v>22795808.397439759</c:v>
                </c:pt>
                <c:pt idx="555">
                  <c:v>23259446.055099182</c:v>
                </c:pt>
                <c:pt idx="556">
                  <c:v>23259446.055099182</c:v>
                </c:pt>
                <c:pt idx="557">
                  <c:v>23259446.055099182</c:v>
                </c:pt>
                <c:pt idx="558">
                  <c:v>23066067.36531435</c:v>
                </c:pt>
                <c:pt idx="559">
                  <c:v>23265638.594764598</c:v>
                </c:pt>
                <c:pt idx="560">
                  <c:v>23266632.798955806</c:v>
                </c:pt>
                <c:pt idx="561">
                  <c:v>23188985.500711121</c:v>
                </c:pt>
                <c:pt idx="562">
                  <c:v>23084462.506773703</c:v>
                </c:pt>
                <c:pt idx="563">
                  <c:v>23084462.506773703</c:v>
                </c:pt>
                <c:pt idx="564">
                  <c:v>23084462.506773703</c:v>
                </c:pt>
                <c:pt idx="565">
                  <c:v>23147587.287379168</c:v>
                </c:pt>
                <c:pt idx="566">
                  <c:v>23162689.026416291</c:v>
                </c:pt>
                <c:pt idx="567">
                  <c:v>23253474.57748796</c:v>
                </c:pt>
                <c:pt idx="568">
                  <c:v>23116107.857525595</c:v>
                </c:pt>
                <c:pt idx="569">
                  <c:v>23175019.992928989</c:v>
                </c:pt>
                <c:pt idx="570">
                  <c:v>23175019.992928989</c:v>
                </c:pt>
                <c:pt idx="571">
                  <c:v>23175019.992928989</c:v>
                </c:pt>
                <c:pt idx="572">
                  <c:v>23166571.85204884</c:v>
                </c:pt>
                <c:pt idx="573">
                  <c:v>23102385.514106523</c:v>
                </c:pt>
                <c:pt idx="574">
                  <c:v>22962464.870412692</c:v>
                </c:pt>
                <c:pt idx="575">
                  <c:v>22737587.692845263</c:v>
                </c:pt>
                <c:pt idx="576">
                  <c:v>22627552.280081201</c:v>
                </c:pt>
                <c:pt idx="577">
                  <c:v>22627552.280081201</c:v>
                </c:pt>
                <c:pt idx="578">
                  <c:v>22627552.280081201</c:v>
                </c:pt>
                <c:pt idx="579">
                  <c:v>22311951.367300402</c:v>
                </c:pt>
                <c:pt idx="580">
                  <c:v>22278883.584675044</c:v>
                </c:pt>
                <c:pt idx="581">
                  <c:v>22438652.731234245</c:v>
                </c:pt>
                <c:pt idx="582">
                  <c:v>22373344.064250488</c:v>
                </c:pt>
                <c:pt idx="583">
                  <c:v>22435543.578844599</c:v>
                </c:pt>
                <c:pt idx="584">
                  <c:v>22435543.578844599</c:v>
                </c:pt>
                <c:pt idx="585">
                  <c:v>22435543.578844599</c:v>
                </c:pt>
                <c:pt idx="586">
                  <c:v>22353115.770909976</c:v>
                </c:pt>
                <c:pt idx="587">
                  <c:v>22295108.948461149</c:v>
                </c:pt>
                <c:pt idx="588">
                  <c:v>22013897.989231698</c:v>
                </c:pt>
                <c:pt idx="589">
                  <c:v>22226936.429902062</c:v>
                </c:pt>
                <c:pt idx="590">
                  <c:v>22322904.80959589</c:v>
                </c:pt>
                <c:pt idx="591">
                  <c:v>22322904.80959589</c:v>
                </c:pt>
                <c:pt idx="592">
                  <c:v>22322904.80959589</c:v>
                </c:pt>
                <c:pt idx="593">
                  <c:v>22350547.783701483</c:v>
                </c:pt>
                <c:pt idx="594">
                  <c:v>22082787.014480852</c:v>
                </c:pt>
                <c:pt idx="595">
                  <c:v>22322199.304817498</c:v>
                </c:pt>
                <c:pt idx="596">
                  <c:v>22371825.202378914</c:v>
                </c:pt>
                <c:pt idx="597">
                  <c:v>22506100.822880339</c:v>
                </c:pt>
                <c:pt idx="598">
                  <c:v>22506100.822880339</c:v>
                </c:pt>
                <c:pt idx="599">
                  <c:v>22506100.822880339</c:v>
                </c:pt>
                <c:pt idx="600">
                  <c:v>22649052.487903781</c:v>
                </c:pt>
                <c:pt idx="601">
                  <c:v>22437795.17124632</c:v>
                </c:pt>
                <c:pt idx="602">
                  <c:v>22511791.417558905</c:v>
                </c:pt>
                <c:pt idx="603">
                  <c:v>22386174.620094854</c:v>
                </c:pt>
                <c:pt idx="604">
                  <c:v>22256484.167037725</c:v>
                </c:pt>
                <c:pt idx="605">
                  <c:v>22256484.167037725</c:v>
                </c:pt>
                <c:pt idx="606">
                  <c:v>22256484.167037725</c:v>
                </c:pt>
                <c:pt idx="607">
                  <c:v>22626345.975429181</c:v>
                </c:pt>
                <c:pt idx="608">
                  <c:v>22472015.231423374</c:v>
                </c:pt>
                <c:pt idx="609">
                  <c:v>22318255.091473959</c:v>
                </c:pt>
                <c:pt idx="610">
                  <c:v>22522427.591037311</c:v>
                </c:pt>
                <c:pt idx="611">
                  <c:v>22515294.633252792</c:v>
                </c:pt>
                <c:pt idx="612">
                  <c:v>22515294.633252792</c:v>
                </c:pt>
                <c:pt idx="613">
                  <c:v>22515294.633252792</c:v>
                </c:pt>
                <c:pt idx="614">
                  <c:v>22273443.909895111</c:v>
                </c:pt>
                <c:pt idx="615">
                  <c:v>22339067.082977761</c:v>
                </c:pt>
                <c:pt idx="616">
                  <c:v>22053121.025484938</c:v>
                </c:pt>
                <c:pt idx="617">
                  <c:v>21958536.391491972</c:v>
                </c:pt>
                <c:pt idx="618">
                  <c:v>21599636.631030157</c:v>
                </c:pt>
                <c:pt idx="619">
                  <c:v>21599636.631030157</c:v>
                </c:pt>
                <c:pt idx="620">
                  <c:v>21599636.631030157</c:v>
                </c:pt>
                <c:pt idx="621">
                  <c:v>22131575.051094361</c:v>
                </c:pt>
                <c:pt idx="622">
                  <c:v>21933070.246463221</c:v>
                </c:pt>
                <c:pt idx="623">
                  <c:v>21860833.835671447</c:v>
                </c:pt>
                <c:pt idx="624">
                  <c:v>22047650.47710273</c:v>
                </c:pt>
                <c:pt idx="625">
                  <c:v>21931061.584995076</c:v>
                </c:pt>
                <c:pt idx="626">
                  <c:v>21931061.584995076</c:v>
                </c:pt>
                <c:pt idx="627">
                  <c:v>21931061.584995076</c:v>
                </c:pt>
                <c:pt idx="628">
                  <c:v>21944893.421825975</c:v>
                </c:pt>
                <c:pt idx="629">
                  <c:v>22009593.945405882</c:v>
                </c:pt>
                <c:pt idx="630">
                  <c:v>22226360.373933766</c:v>
                </c:pt>
                <c:pt idx="631">
                  <c:v>21948977.009630643</c:v>
                </c:pt>
                <c:pt idx="632">
                  <c:v>21785639.440203689</c:v>
                </c:pt>
                <c:pt idx="633">
                  <c:v>21785639.440203689</c:v>
                </c:pt>
                <c:pt idx="634">
                  <c:v>21785639.440203689</c:v>
                </c:pt>
                <c:pt idx="635">
                  <c:v>21768134.342528511</c:v>
                </c:pt>
                <c:pt idx="636">
                  <c:v>21740914.166371014</c:v>
                </c:pt>
                <c:pt idx="637">
                  <c:v>21866827.735964775</c:v>
                </c:pt>
                <c:pt idx="638">
                  <c:v>21776044.209793027</c:v>
                </c:pt>
                <c:pt idx="639">
                  <c:v>22038286.854291469</c:v>
                </c:pt>
                <c:pt idx="640">
                  <c:v>22038286.854291469</c:v>
                </c:pt>
                <c:pt idx="641">
                  <c:v>22038286.854291469</c:v>
                </c:pt>
                <c:pt idx="642">
                  <c:v>21962854.594088398</c:v>
                </c:pt>
                <c:pt idx="643">
                  <c:v>21924292.096862223</c:v>
                </c:pt>
                <c:pt idx="644">
                  <c:v>22075192.331967123</c:v>
                </c:pt>
                <c:pt idx="645">
                  <c:v>22015657.560121797</c:v>
                </c:pt>
                <c:pt idx="646">
                  <c:v>22038441.550352119</c:v>
                </c:pt>
                <c:pt idx="647">
                  <c:v>22038441.550352119</c:v>
                </c:pt>
                <c:pt idx="648">
                  <c:v>22038441.550352119</c:v>
                </c:pt>
                <c:pt idx="649">
                  <c:v>22010205.742613338</c:v>
                </c:pt>
                <c:pt idx="650">
                  <c:v>21952613.422425531</c:v>
                </c:pt>
                <c:pt idx="651">
                  <c:v>22056625.512819991</c:v>
                </c:pt>
                <c:pt idx="652">
                  <c:v>22246388.753455665</c:v>
                </c:pt>
                <c:pt idx="653">
                  <c:v>22242978.469145205</c:v>
                </c:pt>
                <c:pt idx="654">
                  <c:v>22242978.469145205</c:v>
                </c:pt>
                <c:pt idx="655">
                  <c:v>22242978.469145205</c:v>
                </c:pt>
                <c:pt idx="656">
                  <c:v>22268871.323852241</c:v>
                </c:pt>
                <c:pt idx="657">
                  <c:v>22078232.322301112</c:v>
                </c:pt>
                <c:pt idx="658">
                  <c:v>21956655.716053385</c:v>
                </c:pt>
                <c:pt idx="659">
                  <c:v>21964018.188965973</c:v>
                </c:pt>
                <c:pt idx="660">
                  <c:v>22095474.297475874</c:v>
                </c:pt>
                <c:pt idx="661">
                  <c:v>22095474.297475874</c:v>
                </c:pt>
                <c:pt idx="662">
                  <c:v>22095474.297475874</c:v>
                </c:pt>
                <c:pt idx="663">
                  <c:v>22096093.548323397</c:v>
                </c:pt>
                <c:pt idx="664">
                  <c:v>22087535.594320856</c:v>
                </c:pt>
                <c:pt idx="665">
                  <c:v>22146189.388656937</c:v>
                </c:pt>
                <c:pt idx="666">
                  <c:v>22238875.707287658</c:v>
                </c:pt>
                <c:pt idx="667">
                  <c:v>22313959.216354445</c:v>
                </c:pt>
                <c:pt idx="668">
                  <c:v>22313959.216354445</c:v>
                </c:pt>
                <c:pt idx="669">
                  <c:v>22313959.216354445</c:v>
                </c:pt>
                <c:pt idx="670">
                  <c:v>22274526.578622475</c:v>
                </c:pt>
                <c:pt idx="671">
                  <c:v>22076085.920610115</c:v>
                </c:pt>
                <c:pt idx="672">
                  <c:v>22242112.573135003</c:v>
                </c:pt>
                <c:pt idx="673">
                  <c:v>22088583.906260695</c:v>
                </c:pt>
                <c:pt idx="674">
                  <c:v>22054539.254976198</c:v>
                </c:pt>
                <c:pt idx="675">
                  <c:v>22054539.254976198</c:v>
                </c:pt>
                <c:pt idx="676">
                  <c:v>22054539.254976198</c:v>
                </c:pt>
                <c:pt idx="677">
                  <c:v>22473201.409981474</c:v>
                </c:pt>
                <c:pt idx="678">
                  <c:v>22399833.154376645</c:v>
                </c:pt>
                <c:pt idx="679">
                  <c:v>22873279.058059335</c:v>
                </c:pt>
                <c:pt idx="680">
                  <c:v>22998725.249998655</c:v>
                </c:pt>
                <c:pt idx="681">
                  <c:v>23177482.902016308</c:v>
                </c:pt>
                <c:pt idx="682">
                  <c:v>23177482.902016308</c:v>
                </c:pt>
                <c:pt idx="683">
                  <c:v>23177482.902016308</c:v>
                </c:pt>
                <c:pt idx="684">
                  <c:v>23281143.140864965</c:v>
                </c:pt>
                <c:pt idx="685">
                  <c:v>23289100.477788832</c:v>
                </c:pt>
                <c:pt idx="686">
                  <c:v>23282622.910671666</c:v>
                </c:pt>
                <c:pt idx="687">
                  <c:v>23409487.27078215</c:v>
                </c:pt>
                <c:pt idx="688">
                  <c:v>23507909.62812192</c:v>
                </c:pt>
                <c:pt idx="689">
                  <c:v>23507909.62812192</c:v>
                </c:pt>
                <c:pt idx="690">
                  <c:v>23507909.62812192</c:v>
                </c:pt>
                <c:pt idx="691">
                  <c:v>23734227.796780024</c:v>
                </c:pt>
                <c:pt idx="692">
                  <c:v>23550484.302464932</c:v>
                </c:pt>
                <c:pt idx="693">
                  <c:v>23645974.210722916</c:v>
                </c:pt>
                <c:pt idx="694">
                  <c:v>23725373.707583848</c:v>
                </c:pt>
                <c:pt idx="695">
                  <c:v>23759793.228007328</c:v>
                </c:pt>
                <c:pt idx="696">
                  <c:v>23759793.228007328</c:v>
                </c:pt>
                <c:pt idx="697">
                  <c:v>23759793.228007328</c:v>
                </c:pt>
                <c:pt idx="698">
                  <c:v>23558467.018402476</c:v>
                </c:pt>
                <c:pt idx="699">
                  <c:v>23583780.04092934</c:v>
                </c:pt>
                <c:pt idx="700">
                  <c:v>23469719.698111944</c:v>
                </c:pt>
                <c:pt idx="701">
                  <c:v>23383814.405159991</c:v>
                </c:pt>
                <c:pt idx="702">
                  <c:v>23486292.121043388</c:v>
                </c:pt>
                <c:pt idx="703">
                  <c:v>23486292.121043388</c:v>
                </c:pt>
                <c:pt idx="704">
                  <c:v>23486292.121043388</c:v>
                </c:pt>
                <c:pt idx="705">
                  <c:v>23591579.430037674</c:v>
                </c:pt>
                <c:pt idx="706">
                  <c:v>23549735.384718925</c:v>
                </c:pt>
                <c:pt idx="707">
                  <c:v>23785525.304797001</c:v>
                </c:pt>
                <c:pt idx="708">
                  <c:v>23625461.995017949</c:v>
                </c:pt>
                <c:pt idx="709">
                  <c:v>23885884.115214504</c:v>
                </c:pt>
                <c:pt idx="710">
                  <c:v>23885884.115214504</c:v>
                </c:pt>
                <c:pt idx="711">
                  <c:v>23885884.115214504</c:v>
                </c:pt>
                <c:pt idx="712">
                  <c:v>24025743.3639962</c:v>
                </c:pt>
                <c:pt idx="713">
                  <c:v>24157859.656678393</c:v>
                </c:pt>
                <c:pt idx="714">
                  <c:v>23991956.505863108</c:v>
                </c:pt>
                <c:pt idx="715">
                  <c:v>24252332.415196504</c:v>
                </c:pt>
                <c:pt idx="716">
                  <c:v>24341837.745573454</c:v>
                </c:pt>
                <c:pt idx="717">
                  <c:v>24341837.745573454</c:v>
                </c:pt>
                <c:pt idx="718">
                  <c:v>24341837.745573454</c:v>
                </c:pt>
                <c:pt idx="719">
                  <c:v>24414626.652667068</c:v>
                </c:pt>
                <c:pt idx="720">
                  <c:v>24545516.097688459</c:v>
                </c:pt>
                <c:pt idx="721">
                  <c:v>24500891.144400384</c:v>
                </c:pt>
                <c:pt idx="722">
                  <c:v>24508126.100815196</c:v>
                </c:pt>
                <c:pt idx="723">
                  <c:v>24578755.728719331</c:v>
                </c:pt>
                <c:pt idx="724">
                  <c:v>24578755.728719331</c:v>
                </c:pt>
                <c:pt idx="725">
                  <c:v>24578755.728719331</c:v>
                </c:pt>
                <c:pt idx="726">
                  <c:v>24548105.84378228</c:v>
                </c:pt>
                <c:pt idx="727">
                  <c:v>24709508.564637464</c:v>
                </c:pt>
                <c:pt idx="728">
                  <c:v>24569365.778873593</c:v>
                </c:pt>
                <c:pt idx="729">
                  <c:v>24570740.275134429</c:v>
                </c:pt>
                <c:pt idx="730">
                  <c:v>24475591.428413935</c:v>
                </c:pt>
                <c:pt idx="731">
                  <c:v>24475591.428413935</c:v>
                </c:pt>
                <c:pt idx="732">
                  <c:v>16915239.329372883</c:v>
                </c:pt>
                <c:pt idx="733">
                  <c:v>16916779.853893287</c:v>
                </c:pt>
                <c:pt idx="734">
                  <c:v>16870390.856762994</c:v>
                </c:pt>
                <c:pt idx="735">
                  <c:v>16991207.912766207</c:v>
                </c:pt>
                <c:pt idx="736">
                  <c:v>16656641.590743296</c:v>
                </c:pt>
                <c:pt idx="737">
                  <c:v>16777059.166932728</c:v>
                </c:pt>
                <c:pt idx="738">
                  <c:v>16777059.166932728</c:v>
                </c:pt>
                <c:pt idx="739">
                  <c:v>16777059.166932728</c:v>
                </c:pt>
                <c:pt idx="740">
                  <c:v>16928218.329713233</c:v>
                </c:pt>
                <c:pt idx="741">
                  <c:v>16652088.296653304</c:v>
                </c:pt>
                <c:pt idx="742">
                  <c:v>16717516.721698385</c:v>
                </c:pt>
                <c:pt idx="743">
                  <c:v>16564414.224495502</c:v>
                </c:pt>
                <c:pt idx="744">
                  <c:v>16408427.085528711</c:v>
                </c:pt>
                <c:pt idx="745">
                  <c:v>16408427.085528711</c:v>
                </c:pt>
                <c:pt idx="746">
                  <c:v>16408427.085528711</c:v>
                </c:pt>
                <c:pt idx="747">
                  <c:v>16508144.647654777</c:v>
                </c:pt>
                <c:pt idx="748">
                  <c:v>16475269.598269736</c:v>
                </c:pt>
                <c:pt idx="749">
                  <c:v>16295072.166056782</c:v>
                </c:pt>
                <c:pt idx="750">
                  <c:v>16377339.189954899</c:v>
                </c:pt>
                <c:pt idx="751">
                  <c:v>16385045.167177739</c:v>
                </c:pt>
                <c:pt idx="752">
                  <c:v>16385045.167177739</c:v>
                </c:pt>
                <c:pt idx="753">
                  <c:v>16385045.167177739</c:v>
                </c:pt>
                <c:pt idx="754">
                  <c:v>16309696.952235151</c:v>
                </c:pt>
                <c:pt idx="755">
                  <c:v>16428572.021325001</c:v>
                </c:pt>
                <c:pt idx="756">
                  <c:v>16553580.07377273</c:v>
                </c:pt>
                <c:pt idx="757">
                  <c:v>16426181.504525023</c:v>
                </c:pt>
                <c:pt idx="758">
                  <c:v>16341975.408845959</c:v>
                </c:pt>
                <c:pt idx="759">
                  <c:v>16341975.408845959</c:v>
                </c:pt>
                <c:pt idx="760">
                  <c:v>16341975.408845959</c:v>
                </c:pt>
                <c:pt idx="761">
                  <c:v>16277428.613116693</c:v>
                </c:pt>
                <c:pt idx="762">
                  <c:v>16257409.899297256</c:v>
                </c:pt>
                <c:pt idx="763">
                  <c:v>16059239.553016797</c:v>
                </c:pt>
                <c:pt idx="764">
                  <c:v>15965355.169340821</c:v>
                </c:pt>
                <c:pt idx="765">
                  <c:v>16061685.462080557</c:v>
                </c:pt>
                <c:pt idx="766">
                  <c:v>16061685.462080557</c:v>
                </c:pt>
                <c:pt idx="767">
                  <c:v>16061685.462080557</c:v>
                </c:pt>
                <c:pt idx="768">
                  <c:v>15886957.399976127</c:v>
                </c:pt>
                <c:pt idx="769">
                  <c:v>16016014.330810117</c:v>
                </c:pt>
                <c:pt idx="770">
                  <c:v>16047844.563757211</c:v>
                </c:pt>
                <c:pt idx="771">
                  <c:v>16122292.656590685</c:v>
                </c:pt>
                <c:pt idx="772">
                  <c:v>16257252.972921368</c:v>
                </c:pt>
                <c:pt idx="773">
                  <c:v>16257252.972921368</c:v>
                </c:pt>
                <c:pt idx="774">
                  <c:v>16257252.972921368</c:v>
                </c:pt>
                <c:pt idx="775">
                  <c:v>16345257.689559767</c:v>
                </c:pt>
                <c:pt idx="776">
                  <c:v>16192612.788549663</c:v>
                </c:pt>
                <c:pt idx="777">
                  <c:v>16364175.979730643</c:v>
                </c:pt>
                <c:pt idx="778">
                  <c:v>16350324.335706891</c:v>
                </c:pt>
                <c:pt idx="779">
                  <c:v>16466570.294160377</c:v>
                </c:pt>
                <c:pt idx="780">
                  <c:v>16466570.294160377</c:v>
                </c:pt>
                <c:pt idx="781">
                  <c:v>16466570.294160377</c:v>
                </c:pt>
                <c:pt idx="782">
                  <c:v>16476621.830420166</c:v>
                </c:pt>
                <c:pt idx="783">
                  <c:v>16529128.534921065</c:v>
                </c:pt>
                <c:pt idx="784">
                  <c:v>16459581.674932072</c:v>
                </c:pt>
                <c:pt idx="785">
                  <c:v>16412529.255042953</c:v>
                </c:pt>
                <c:pt idx="786">
                  <c:v>16368641.315745745</c:v>
                </c:pt>
                <c:pt idx="787">
                  <c:v>16368641.315745745</c:v>
                </c:pt>
                <c:pt idx="788">
                  <c:v>16368641.315745745</c:v>
                </c:pt>
                <c:pt idx="789">
                  <c:v>16366952.714323431</c:v>
                </c:pt>
                <c:pt idx="790">
                  <c:v>16251811.162874073</c:v>
                </c:pt>
                <c:pt idx="791">
                  <c:v>16476113.89705354</c:v>
                </c:pt>
                <c:pt idx="792">
                  <c:v>16519113.229361633</c:v>
                </c:pt>
                <c:pt idx="793">
                  <c:v>16709719.391477298</c:v>
                </c:pt>
                <c:pt idx="794">
                  <c:v>16709719.391477298</c:v>
                </c:pt>
                <c:pt idx="795">
                  <c:v>16709719.391477298</c:v>
                </c:pt>
                <c:pt idx="796">
                  <c:v>16714991.391727265</c:v>
                </c:pt>
                <c:pt idx="797">
                  <c:v>16527068.358271776</c:v>
                </c:pt>
                <c:pt idx="798">
                  <c:v>16447175.27694872</c:v>
                </c:pt>
                <c:pt idx="799">
                  <c:v>16599601.252322258</c:v>
                </c:pt>
                <c:pt idx="800">
                  <c:v>16668040.128472779</c:v>
                </c:pt>
                <c:pt idx="801">
                  <c:v>16668040.128472779</c:v>
                </c:pt>
                <c:pt idx="802">
                  <c:v>16668040.128472779</c:v>
                </c:pt>
                <c:pt idx="803">
                  <c:v>16452839.912909983</c:v>
                </c:pt>
                <c:pt idx="804">
                  <c:v>16462622.228753354</c:v>
                </c:pt>
                <c:pt idx="805">
                  <c:v>16509813.523972852</c:v>
                </c:pt>
                <c:pt idx="806">
                  <c:v>16318482.32300942</c:v>
                </c:pt>
                <c:pt idx="807">
                  <c:v>16309090.457396286</c:v>
                </c:pt>
                <c:pt idx="808">
                  <c:v>16309090.457396286</c:v>
                </c:pt>
                <c:pt idx="809">
                  <c:v>16309090.457396286</c:v>
                </c:pt>
                <c:pt idx="810">
                  <c:v>16137850.381908379</c:v>
                </c:pt>
                <c:pt idx="811">
                  <c:v>16032481.152091529</c:v>
                </c:pt>
                <c:pt idx="812">
                  <c:v>16097734.826813862</c:v>
                </c:pt>
                <c:pt idx="813">
                  <c:v>16076216.929680305</c:v>
                </c:pt>
                <c:pt idx="814">
                  <c:v>16033575.320642291</c:v>
                </c:pt>
                <c:pt idx="815">
                  <c:v>16033575.320642291</c:v>
                </c:pt>
                <c:pt idx="816">
                  <c:v>16033575.320642291</c:v>
                </c:pt>
                <c:pt idx="817">
                  <c:v>15886772.168911591</c:v>
                </c:pt>
                <c:pt idx="818">
                  <c:v>15978887.04896432</c:v>
                </c:pt>
                <c:pt idx="819">
                  <c:v>15963355.48066074</c:v>
                </c:pt>
                <c:pt idx="820">
                  <c:v>16026685.884010825</c:v>
                </c:pt>
                <c:pt idx="821">
                  <c:v>16021752.94191378</c:v>
                </c:pt>
                <c:pt idx="822">
                  <c:v>16021752.94191378</c:v>
                </c:pt>
                <c:pt idx="823">
                  <c:v>16021752.94191378</c:v>
                </c:pt>
                <c:pt idx="824">
                  <c:v>15938604.532133244</c:v>
                </c:pt>
                <c:pt idx="825">
                  <c:v>16076307.886774896</c:v>
                </c:pt>
                <c:pt idx="826">
                  <c:v>16095546.302649047</c:v>
                </c:pt>
                <c:pt idx="827">
                  <c:v>16260906.774476629</c:v>
                </c:pt>
                <c:pt idx="828">
                  <c:v>16274598.005337315</c:v>
                </c:pt>
                <c:pt idx="829">
                  <c:v>16274598.005337315</c:v>
                </c:pt>
                <c:pt idx="830">
                  <c:v>16274598.005337315</c:v>
                </c:pt>
                <c:pt idx="831">
                  <c:v>16421653.896985799</c:v>
                </c:pt>
                <c:pt idx="832">
                  <c:v>16461652.138519891</c:v>
                </c:pt>
                <c:pt idx="833">
                  <c:v>16386577.139142375</c:v>
                </c:pt>
                <c:pt idx="834">
                  <c:v>16096840.837261476</c:v>
                </c:pt>
                <c:pt idx="835">
                  <c:v>16240880.649678247</c:v>
                </c:pt>
                <c:pt idx="836">
                  <c:v>16240880.649678247</c:v>
                </c:pt>
                <c:pt idx="837">
                  <c:v>16240880.649678247</c:v>
                </c:pt>
                <c:pt idx="838">
                  <c:v>16333733.844942231</c:v>
                </c:pt>
                <c:pt idx="839">
                  <c:v>16350311.696016531</c:v>
                </c:pt>
                <c:pt idx="840">
                  <c:v>16205922.736021243</c:v>
                </c:pt>
                <c:pt idx="841">
                  <c:v>16307877.526783127</c:v>
                </c:pt>
                <c:pt idx="842">
                  <c:v>16192640.608592751</c:v>
                </c:pt>
                <c:pt idx="843">
                  <c:v>16192640.608592751</c:v>
                </c:pt>
                <c:pt idx="844">
                  <c:v>16192640.608592751</c:v>
                </c:pt>
                <c:pt idx="845">
                  <c:v>16309420.595118353</c:v>
                </c:pt>
                <c:pt idx="846">
                  <c:v>16456665.533603244</c:v>
                </c:pt>
                <c:pt idx="847">
                  <c:v>16434082.858692076</c:v>
                </c:pt>
                <c:pt idx="848">
                  <c:v>16493062.993362578</c:v>
                </c:pt>
                <c:pt idx="849">
                  <c:v>16566629.238880193</c:v>
                </c:pt>
                <c:pt idx="850">
                  <c:v>16566629.238880193</c:v>
                </c:pt>
                <c:pt idx="851">
                  <c:v>16566629.238880193</c:v>
                </c:pt>
                <c:pt idx="852">
                  <c:v>16560245.844701514</c:v>
                </c:pt>
                <c:pt idx="853">
                  <c:v>16490415.568134226</c:v>
                </c:pt>
                <c:pt idx="854">
                  <c:v>16472773.729792029</c:v>
                </c:pt>
                <c:pt idx="855">
                  <c:v>16540848.4124294</c:v>
                </c:pt>
                <c:pt idx="856">
                  <c:v>16583618.363968022</c:v>
                </c:pt>
                <c:pt idx="857">
                  <c:v>16583618.363968022</c:v>
                </c:pt>
                <c:pt idx="858">
                  <c:v>16583618.363968022</c:v>
                </c:pt>
                <c:pt idx="859">
                  <c:v>16510211.562162057</c:v>
                </c:pt>
                <c:pt idx="860">
                  <c:v>16470192.982161954</c:v>
                </c:pt>
                <c:pt idx="861">
                  <c:v>16569813.173381539</c:v>
                </c:pt>
                <c:pt idx="862">
                  <c:v>16388586.945704086</c:v>
                </c:pt>
                <c:pt idx="863">
                  <c:v>16395780.20267302</c:v>
                </c:pt>
                <c:pt idx="864">
                  <c:v>16395780.20267302</c:v>
                </c:pt>
                <c:pt idx="865">
                  <c:v>16395780.20267302</c:v>
                </c:pt>
                <c:pt idx="866">
                  <c:v>16476528.846718939</c:v>
                </c:pt>
                <c:pt idx="867">
                  <c:v>16384463.692813991</c:v>
                </c:pt>
                <c:pt idx="868">
                  <c:v>16254893.494466586</c:v>
                </c:pt>
                <c:pt idx="869">
                  <c:v>16407667.018362308</c:v>
                </c:pt>
                <c:pt idx="870">
                  <c:v>16532609.75930725</c:v>
                </c:pt>
                <c:pt idx="871">
                  <c:v>16532609.75930725</c:v>
                </c:pt>
                <c:pt idx="872">
                  <c:v>16532609.75930725</c:v>
                </c:pt>
                <c:pt idx="873">
                  <c:v>16447649.894289419</c:v>
                </c:pt>
                <c:pt idx="874">
                  <c:v>16522203.85701636</c:v>
                </c:pt>
                <c:pt idx="875">
                  <c:v>16614771.165324846</c:v>
                </c:pt>
                <c:pt idx="876">
                  <c:v>16543748.873058733</c:v>
                </c:pt>
                <c:pt idx="877">
                  <c:v>16590707.554108487</c:v>
                </c:pt>
                <c:pt idx="878">
                  <c:v>16590707.554108487</c:v>
                </c:pt>
                <c:pt idx="879">
                  <c:v>16590707.554108487</c:v>
                </c:pt>
                <c:pt idx="880">
                  <c:v>16608470.624294899</c:v>
                </c:pt>
                <c:pt idx="881">
                  <c:v>16637039.312462643</c:v>
                </c:pt>
                <c:pt idx="882">
                  <c:v>16608863.098086195</c:v>
                </c:pt>
                <c:pt idx="883">
                  <c:v>16768936.698136851</c:v>
                </c:pt>
                <c:pt idx="884">
                  <c:v>16797912.786993034</c:v>
                </c:pt>
                <c:pt idx="885">
                  <c:v>16797912.786993034</c:v>
                </c:pt>
                <c:pt idx="886">
                  <c:v>16797912.786993034</c:v>
                </c:pt>
                <c:pt idx="887">
                  <c:v>16704221.474384045</c:v>
                </c:pt>
                <c:pt idx="888">
                  <c:v>16663331.498140195</c:v>
                </c:pt>
                <c:pt idx="889">
                  <c:v>16730065.199567089</c:v>
                </c:pt>
                <c:pt idx="890">
                  <c:v>16692452.878115624</c:v>
                </c:pt>
                <c:pt idx="891">
                  <c:v>16882859.573267184</c:v>
                </c:pt>
                <c:pt idx="892">
                  <c:v>16882859.573267184</c:v>
                </c:pt>
                <c:pt idx="893">
                  <c:v>16882859.573267184</c:v>
                </c:pt>
                <c:pt idx="894">
                  <c:v>16935745.815538555</c:v>
                </c:pt>
                <c:pt idx="895">
                  <c:v>16993889.15513818</c:v>
                </c:pt>
                <c:pt idx="896">
                  <c:v>16944562.634117991</c:v>
                </c:pt>
                <c:pt idx="897">
                  <c:v>16965457.036560979</c:v>
                </c:pt>
                <c:pt idx="898">
                  <c:v>17154689.412603036</c:v>
                </c:pt>
                <c:pt idx="899">
                  <c:v>17154689.412603036</c:v>
                </c:pt>
                <c:pt idx="900">
                  <c:v>17154689.412603036</c:v>
                </c:pt>
                <c:pt idx="901">
                  <c:v>17151145.310605265</c:v>
                </c:pt>
                <c:pt idx="902">
                  <c:v>17117774.32821453</c:v>
                </c:pt>
                <c:pt idx="903">
                  <c:v>17116535.896213248</c:v>
                </c:pt>
                <c:pt idx="904">
                  <c:v>17073768.59496294</c:v>
                </c:pt>
                <c:pt idx="905">
                  <c:v>17051893.53096322</c:v>
                </c:pt>
                <c:pt idx="906">
                  <c:v>17051893.53096322</c:v>
                </c:pt>
                <c:pt idx="907">
                  <c:v>17051893.53096322</c:v>
                </c:pt>
                <c:pt idx="908">
                  <c:v>17049615.62815091</c:v>
                </c:pt>
                <c:pt idx="909">
                  <c:v>16976126.840051744</c:v>
                </c:pt>
                <c:pt idx="910">
                  <c:v>17188030.254921757</c:v>
                </c:pt>
                <c:pt idx="911">
                  <c:v>16971913.843898378</c:v>
                </c:pt>
                <c:pt idx="912">
                  <c:v>17070392.252592605</c:v>
                </c:pt>
                <c:pt idx="913">
                  <c:v>17070392.252592605</c:v>
                </c:pt>
                <c:pt idx="914">
                  <c:v>17070392.252592605</c:v>
                </c:pt>
                <c:pt idx="915">
                  <c:v>17190902.699216362</c:v>
                </c:pt>
                <c:pt idx="916">
                  <c:v>17249364.959878154</c:v>
                </c:pt>
                <c:pt idx="917">
                  <c:v>17203867.739958476</c:v>
                </c:pt>
                <c:pt idx="918">
                  <c:v>17213147.228384215</c:v>
                </c:pt>
                <c:pt idx="919">
                  <c:v>17281376.657748066</c:v>
                </c:pt>
                <c:pt idx="920">
                  <c:v>17281376.657748066</c:v>
                </c:pt>
                <c:pt idx="921">
                  <c:v>17281376.657748066</c:v>
                </c:pt>
                <c:pt idx="922">
                  <c:v>17130643.528393731</c:v>
                </c:pt>
                <c:pt idx="923">
                  <c:v>17102818.343067542</c:v>
                </c:pt>
                <c:pt idx="924">
                  <c:v>17113768.651370361</c:v>
                </c:pt>
                <c:pt idx="925">
                  <c:v>16992857.137890913</c:v>
                </c:pt>
                <c:pt idx="926">
                  <c:v>17010766.091559809</c:v>
                </c:pt>
                <c:pt idx="927">
                  <c:v>17010766.091559809</c:v>
                </c:pt>
                <c:pt idx="928">
                  <c:v>17010766.091559809</c:v>
                </c:pt>
                <c:pt idx="929">
                  <c:v>16931863.209723216</c:v>
                </c:pt>
                <c:pt idx="930">
                  <c:v>16847512.426356077</c:v>
                </c:pt>
                <c:pt idx="931">
                  <c:v>16835291.89079015</c:v>
                </c:pt>
                <c:pt idx="932">
                  <c:v>16917076.728318579</c:v>
                </c:pt>
                <c:pt idx="933">
                  <c:v>16827927.069611982</c:v>
                </c:pt>
                <c:pt idx="934">
                  <c:v>16827927.069611982</c:v>
                </c:pt>
                <c:pt idx="935">
                  <c:v>16827927.069611982</c:v>
                </c:pt>
                <c:pt idx="936">
                  <c:v>16709855.053680787</c:v>
                </c:pt>
                <c:pt idx="937">
                  <c:v>16898517.615102585</c:v>
                </c:pt>
                <c:pt idx="938">
                  <c:v>16951998.817758303</c:v>
                </c:pt>
                <c:pt idx="939">
                  <c:v>16911914.816904273</c:v>
                </c:pt>
                <c:pt idx="940">
                  <c:v>17055837.403456781</c:v>
                </c:pt>
                <c:pt idx="941">
                  <c:v>17055837.403456781</c:v>
                </c:pt>
                <c:pt idx="942">
                  <c:v>17055837.403456781</c:v>
                </c:pt>
                <c:pt idx="943">
                  <c:v>17035999.66604463</c:v>
                </c:pt>
                <c:pt idx="944">
                  <c:v>17145698.384235658</c:v>
                </c:pt>
                <c:pt idx="945">
                  <c:v>17162714.695853543</c:v>
                </c:pt>
                <c:pt idx="946">
                  <c:v>17207738.971720316</c:v>
                </c:pt>
                <c:pt idx="947">
                  <c:v>17143302.232615214</c:v>
                </c:pt>
                <c:pt idx="948">
                  <c:v>17143302.232615214</c:v>
                </c:pt>
                <c:pt idx="949">
                  <c:v>17143302.232615214</c:v>
                </c:pt>
                <c:pt idx="950">
                  <c:v>17198419.475094508</c:v>
                </c:pt>
                <c:pt idx="951">
                  <c:v>17067026.907927983</c:v>
                </c:pt>
                <c:pt idx="952">
                  <c:v>17285023.955864087</c:v>
                </c:pt>
                <c:pt idx="953">
                  <c:v>17257266.315251235</c:v>
                </c:pt>
                <c:pt idx="954">
                  <c:v>17250729.13772158</c:v>
                </c:pt>
                <c:pt idx="955">
                  <c:v>17250729.13772158</c:v>
                </c:pt>
                <c:pt idx="956">
                  <c:v>17250729.13772158</c:v>
                </c:pt>
                <c:pt idx="957">
                  <c:v>17311738.692508571</c:v>
                </c:pt>
                <c:pt idx="958">
                  <c:v>17317642.970431533</c:v>
                </c:pt>
                <c:pt idx="959">
                  <c:v>17419543.167789914</c:v>
                </c:pt>
                <c:pt idx="960">
                  <c:v>17116131.662746511</c:v>
                </c:pt>
                <c:pt idx="961">
                  <c:v>17167603.3684754</c:v>
                </c:pt>
                <c:pt idx="962">
                  <c:v>17167603.3684754</c:v>
                </c:pt>
                <c:pt idx="963">
                  <c:v>17167603.3684754</c:v>
                </c:pt>
                <c:pt idx="964">
                  <c:v>17139542.614933725</c:v>
                </c:pt>
                <c:pt idx="965">
                  <c:v>17194849.577263515</c:v>
                </c:pt>
                <c:pt idx="966">
                  <c:v>17066586.144186374</c:v>
                </c:pt>
                <c:pt idx="967">
                  <c:v>16968727.473345678</c:v>
                </c:pt>
                <c:pt idx="968">
                  <c:v>17029925.748358272</c:v>
                </c:pt>
                <c:pt idx="969">
                  <c:v>17029925.748358272</c:v>
                </c:pt>
                <c:pt idx="970">
                  <c:v>17029925.748358272</c:v>
                </c:pt>
                <c:pt idx="971">
                  <c:v>16876936.948609423</c:v>
                </c:pt>
                <c:pt idx="972">
                  <c:v>16978755.018302795</c:v>
                </c:pt>
                <c:pt idx="973">
                  <c:v>16955758.637334097</c:v>
                </c:pt>
                <c:pt idx="974">
                  <c:v>17060369.703546353</c:v>
                </c:pt>
                <c:pt idx="975">
                  <c:v>17027975.796168767</c:v>
                </c:pt>
                <c:pt idx="976">
                  <c:v>17027975.796168767</c:v>
                </c:pt>
                <c:pt idx="977">
                  <c:v>17027975.796168767</c:v>
                </c:pt>
                <c:pt idx="978">
                  <c:v>17176585.790649537</c:v>
                </c:pt>
                <c:pt idx="979">
                  <c:v>17111499.981043454</c:v>
                </c:pt>
                <c:pt idx="980">
                  <c:v>17264719.238944586</c:v>
                </c:pt>
                <c:pt idx="981">
                  <c:v>17248290.841866929</c:v>
                </c:pt>
                <c:pt idx="982">
                  <c:v>17244662.97163162</c:v>
                </c:pt>
                <c:pt idx="983">
                  <c:v>17244662.97163162</c:v>
                </c:pt>
                <c:pt idx="984">
                  <c:v>17244662.97163162</c:v>
                </c:pt>
                <c:pt idx="985">
                  <c:v>17531084.262472373</c:v>
                </c:pt>
                <c:pt idx="986">
                  <c:v>17490761.852990407</c:v>
                </c:pt>
                <c:pt idx="987">
                  <c:v>17473039.916727029</c:v>
                </c:pt>
                <c:pt idx="988">
                  <c:v>17555392.813311227</c:v>
                </c:pt>
                <c:pt idx="989">
                  <c:v>17555575.415108893</c:v>
                </c:pt>
                <c:pt idx="990">
                  <c:v>17555575.415108893</c:v>
                </c:pt>
                <c:pt idx="991">
                  <c:v>17555575.415108893</c:v>
                </c:pt>
                <c:pt idx="992">
                  <c:v>17487013.29904056</c:v>
                </c:pt>
                <c:pt idx="993">
                  <c:v>17621805.749110036</c:v>
                </c:pt>
                <c:pt idx="994">
                  <c:v>17617535.248687617</c:v>
                </c:pt>
                <c:pt idx="995">
                  <c:v>17614347.641618162</c:v>
                </c:pt>
                <c:pt idx="996">
                  <c:v>17668750.9913649</c:v>
                </c:pt>
                <c:pt idx="997">
                  <c:v>17668750.9913649</c:v>
                </c:pt>
                <c:pt idx="998">
                  <c:v>17668750.9913649</c:v>
                </c:pt>
                <c:pt idx="999">
                  <c:v>17599771.586710449</c:v>
                </c:pt>
                <c:pt idx="1000">
                  <c:v>17628545.890451342</c:v>
                </c:pt>
                <c:pt idx="1001">
                  <c:v>17657002.265579894</c:v>
                </c:pt>
                <c:pt idx="1002">
                  <c:v>17898728.005740929</c:v>
                </c:pt>
                <c:pt idx="1003">
                  <c:v>17823302.109212346</c:v>
                </c:pt>
                <c:pt idx="1004">
                  <c:v>17823302.109212346</c:v>
                </c:pt>
                <c:pt idx="1005">
                  <c:v>17823302.109212346</c:v>
                </c:pt>
                <c:pt idx="1006">
                  <c:v>17911226.844287854</c:v>
                </c:pt>
                <c:pt idx="1007">
                  <c:v>17980314.124314122</c:v>
                </c:pt>
                <c:pt idx="1008">
                  <c:v>18015927.458296098</c:v>
                </c:pt>
                <c:pt idx="1009">
                  <c:v>18082782.675631352</c:v>
                </c:pt>
                <c:pt idx="1010">
                  <c:v>18056713.092661969</c:v>
                </c:pt>
                <c:pt idx="1011">
                  <c:v>18056713.092661969</c:v>
                </c:pt>
                <c:pt idx="1012">
                  <c:v>18056713.092661969</c:v>
                </c:pt>
                <c:pt idx="1013">
                  <c:v>18073208.324464343</c:v>
                </c:pt>
                <c:pt idx="1014">
                  <c:v>18015487.980724268</c:v>
                </c:pt>
                <c:pt idx="1015">
                  <c:v>18108354.288928024</c:v>
                </c:pt>
                <c:pt idx="1016">
                  <c:v>18136943.389029942</c:v>
                </c:pt>
                <c:pt idx="1017">
                  <c:v>18137903.956187587</c:v>
                </c:pt>
                <c:pt idx="1018">
                  <c:v>18137903.956187587</c:v>
                </c:pt>
                <c:pt idx="1019">
                  <c:v>18137903.956187587</c:v>
                </c:pt>
                <c:pt idx="1020">
                  <c:v>18139010.575098418</c:v>
                </c:pt>
                <c:pt idx="1021">
                  <c:v>18234373.773655124</c:v>
                </c:pt>
                <c:pt idx="1022">
                  <c:v>18308278.691947978</c:v>
                </c:pt>
                <c:pt idx="1023">
                  <c:v>18410358.278656475</c:v>
                </c:pt>
                <c:pt idx="1024">
                  <c:v>18441263.978602748</c:v>
                </c:pt>
                <c:pt idx="1025">
                  <c:v>18441263.978602748</c:v>
                </c:pt>
                <c:pt idx="1026">
                  <c:v>18441263.978602748</c:v>
                </c:pt>
                <c:pt idx="1027">
                  <c:v>18407135.024151292</c:v>
                </c:pt>
                <c:pt idx="1028">
                  <c:v>18340317.556624126</c:v>
                </c:pt>
                <c:pt idx="1029">
                  <c:v>18296900.419888061</c:v>
                </c:pt>
                <c:pt idx="1030">
                  <c:v>18403141.236744501</c:v>
                </c:pt>
                <c:pt idx="1031">
                  <c:v>18420261.600298766</c:v>
                </c:pt>
                <c:pt idx="1032">
                  <c:v>18420261.600298766</c:v>
                </c:pt>
                <c:pt idx="1033">
                  <c:v>18420261.600298766</c:v>
                </c:pt>
                <c:pt idx="1034">
                  <c:v>18193056.304079361</c:v>
                </c:pt>
                <c:pt idx="1035">
                  <c:v>18091744.22468213</c:v>
                </c:pt>
                <c:pt idx="1036">
                  <c:v>18041548.019016281</c:v>
                </c:pt>
                <c:pt idx="1037">
                  <c:v>17967932.338017624</c:v>
                </c:pt>
                <c:pt idx="1038">
                  <c:v>17975744.210628338</c:v>
                </c:pt>
                <c:pt idx="1039">
                  <c:v>17975744.210628338</c:v>
                </c:pt>
                <c:pt idx="1040">
                  <c:v>17975744.210628338</c:v>
                </c:pt>
                <c:pt idx="1041">
                  <c:v>18000859.056796506</c:v>
                </c:pt>
                <c:pt idx="1042">
                  <c:v>18041793.348306242</c:v>
                </c:pt>
                <c:pt idx="1043">
                  <c:v>18172050.689016555</c:v>
                </c:pt>
                <c:pt idx="1044">
                  <c:v>18106953.58256533</c:v>
                </c:pt>
                <c:pt idx="1045">
                  <c:v>18107415.407088954</c:v>
                </c:pt>
                <c:pt idx="1046">
                  <c:v>18107415.407088954</c:v>
                </c:pt>
                <c:pt idx="1047">
                  <c:v>18107415.407088954</c:v>
                </c:pt>
                <c:pt idx="1048">
                  <c:v>18224444.126789078</c:v>
                </c:pt>
                <c:pt idx="1049">
                  <c:v>18222771.519593991</c:v>
                </c:pt>
                <c:pt idx="1050">
                  <c:v>17932628.558843113</c:v>
                </c:pt>
                <c:pt idx="1051">
                  <c:v>17910344.833097935</c:v>
                </c:pt>
                <c:pt idx="1052">
                  <c:v>17824869.19358135</c:v>
                </c:pt>
                <c:pt idx="1053">
                  <c:v>17824869.19358135</c:v>
                </c:pt>
                <c:pt idx="1054">
                  <c:v>17824869.19358135</c:v>
                </c:pt>
                <c:pt idx="1055">
                  <c:v>17919220.135725357</c:v>
                </c:pt>
                <c:pt idx="1056">
                  <c:v>17910772.83376085</c:v>
                </c:pt>
                <c:pt idx="1057">
                  <c:v>17763806.774468642</c:v>
                </c:pt>
                <c:pt idx="1058">
                  <c:v>17707522.49897439</c:v>
                </c:pt>
                <c:pt idx="1059">
                  <c:v>17733886.542919181</c:v>
                </c:pt>
                <c:pt idx="1060">
                  <c:v>17733886.542919181</c:v>
                </c:pt>
                <c:pt idx="1061">
                  <c:v>17733886.542919181</c:v>
                </c:pt>
                <c:pt idx="1062">
                  <c:v>17787029.383541338</c:v>
                </c:pt>
                <c:pt idx="1063">
                  <c:v>17911730.215186641</c:v>
                </c:pt>
                <c:pt idx="1064">
                  <c:v>17857437.688086953</c:v>
                </c:pt>
                <c:pt idx="1065">
                  <c:v>18105355.16473433</c:v>
                </c:pt>
                <c:pt idx="1066">
                  <c:v>18078745.526098255</c:v>
                </c:pt>
                <c:pt idx="1067">
                  <c:v>18078745.526098255</c:v>
                </c:pt>
                <c:pt idx="1068">
                  <c:v>18078745.526098255</c:v>
                </c:pt>
                <c:pt idx="1069">
                  <c:v>18208186.978217494</c:v>
                </c:pt>
                <c:pt idx="1070">
                  <c:v>18144735.201513991</c:v>
                </c:pt>
                <c:pt idx="1071">
                  <c:v>18203635.323639039</c:v>
                </c:pt>
                <c:pt idx="1072">
                  <c:v>18189727.777226806</c:v>
                </c:pt>
                <c:pt idx="1073">
                  <c:v>18272164.833815094</c:v>
                </c:pt>
                <c:pt idx="1074">
                  <c:v>18272164.833815094</c:v>
                </c:pt>
                <c:pt idx="1075">
                  <c:v>18272164.833815094</c:v>
                </c:pt>
                <c:pt idx="1076">
                  <c:v>18329792.807971381</c:v>
                </c:pt>
                <c:pt idx="1077">
                  <c:v>18305752.935174581</c:v>
                </c:pt>
                <c:pt idx="1078">
                  <c:v>18318118.142017521</c:v>
                </c:pt>
                <c:pt idx="1079">
                  <c:v>18169486.097663466</c:v>
                </c:pt>
                <c:pt idx="1080">
                  <c:v>18280183.747433815</c:v>
                </c:pt>
                <c:pt idx="1081">
                  <c:v>18280183.747433815</c:v>
                </c:pt>
                <c:pt idx="1082">
                  <c:v>18280183.747433815</c:v>
                </c:pt>
                <c:pt idx="1083">
                  <c:v>18365322.145372979</c:v>
                </c:pt>
                <c:pt idx="1084">
                  <c:v>18333984.252995279</c:v>
                </c:pt>
                <c:pt idx="1085">
                  <c:v>18252340.703430369</c:v>
                </c:pt>
                <c:pt idx="1086">
                  <c:v>18309140.408218455</c:v>
                </c:pt>
                <c:pt idx="1087">
                  <c:v>18271431.589952182</c:v>
                </c:pt>
                <c:pt idx="1088">
                  <c:v>18271431.589952182</c:v>
                </c:pt>
                <c:pt idx="1089">
                  <c:v>18271431.589952182</c:v>
                </c:pt>
                <c:pt idx="1090">
                  <c:v>18271431.589952182</c:v>
                </c:pt>
                <c:pt idx="1091">
                  <c:v>18235507.750656556</c:v>
                </c:pt>
                <c:pt idx="1092">
                  <c:v>18267642.807130639</c:v>
                </c:pt>
                <c:pt idx="1093">
                  <c:v>18249966.064430632</c:v>
                </c:pt>
                <c:pt idx="1094">
                  <c:v>18196909.66105821</c:v>
                </c:pt>
                <c:pt idx="1095">
                  <c:v>18196909.66105821</c:v>
                </c:pt>
                <c:pt idx="1096">
                  <c:v>18196909.66105821</c:v>
                </c:pt>
                <c:pt idx="1097">
                  <c:v>11872165.296641437</c:v>
                </c:pt>
                <c:pt idx="1098">
                  <c:v>11768262.911995405</c:v>
                </c:pt>
                <c:pt idx="1099">
                  <c:v>11889056.505708599</c:v>
                </c:pt>
                <c:pt idx="1100">
                  <c:v>11936841.038846763</c:v>
                </c:pt>
                <c:pt idx="1101">
                  <c:v>12025073.392052291</c:v>
                </c:pt>
                <c:pt idx="1102">
                  <c:v>12025073.392052291</c:v>
                </c:pt>
                <c:pt idx="1103">
                  <c:v>12025073.392052291</c:v>
                </c:pt>
                <c:pt idx="1104">
                  <c:v>12095357.475595746</c:v>
                </c:pt>
                <c:pt idx="1105">
                  <c:v>12151574.727041751</c:v>
                </c:pt>
                <c:pt idx="1106">
                  <c:v>12172153.272416955</c:v>
                </c:pt>
                <c:pt idx="1107">
                  <c:v>12254793.336741664</c:v>
                </c:pt>
                <c:pt idx="1108">
                  <c:v>12262183.91303709</c:v>
                </c:pt>
                <c:pt idx="1109">
                  <c:v>12262183.91303709</c:v>
                </c:pt>
                <c:pt idx="1110">
                  <c:v>12262183.91303709</c:v>
                </c:pt>
                <c:pt idx="1111">
                  <c:v>12236851.201412823</c:v>
                </c:pt>
                <c:pt idx="1112">
                  <c:v>12205651.105501529</c:v>
                </c:pt>
                <c:pt idx="1113">
                  <c:v>12412503.305256413</c:v>
                </c:pt>
                <c:pt idx="1114">
                  <c:v>12409122.337656422</c:v>
                </c:pt>
                <c:pt idx="1115">
                  <c:v>12400535.530324945</c:v>
                </c:pt>
                <c:pt idx="1116">
                  <c:v>12400535.530324945</c:v>
                </c:pt>
                <c:pt idx="1117">
                  <c:v>12400535.530324945</c:v>
                </c:pt>
                <c:pt idx="1118">
                  <c:v>12529839.143888853</c:v>
                </c:pt>
                <c:pt idx="1119">
                  <c:v>12501759.54802053</c:v>
                </c:pt>
                <c:pt idx="1120">
                  <c:v>12497027.073199872</c:v>
                </c:pt>
                <c:pt idx="1121">
                  <c:v>12411106.149844607</c:v>
                </c:pt>
                <c:pt idx="1122">
                  <c:v>12618494.479412982</c:v>
                </c:pt>
                <c:pt idx="1123">
                  <c:v>12618494.479412982</c:v>
                </c:pt>
                <c:pt idx="1124">
                  <c:v>12618494.479412982</c:v>
                </c:pt>
                <c:pt idx="1125">
                  <c:v>12490339.888529837</c:v>
                </c:pt>
                <c:pt idx="1126">
                  <c:v>12443729.855582498</c:v>
                </c:pt>
                <c:pt idx="1127">
                  <c:v>12360138.516848331</c:v>
                </c:pt>
                <c:pt idx="1128">
                  <c:v>12395179.674101966</c:v>
                </c:pt>
                <c:pt idx="1129">
                  <c:v>12206530.860987768</c:v>
                </c:pt>
                <c:pt idx="1130">
                  <c:v>12206530.860987768</c:v>
                </c:pt>
                <c:pt idx="1131">
                  <c:v>12206530.860987768</c:v>
                </c:pt>
                <c:pt idx="1132">
                  <c:v>11789113.879803319</c:v>
                </c:pt>
                <c:pt idx="1133">
                  <c:v>12037177.986957205</c:v>
                </c:pt>
                <c:pt idx="1134">
                  <c:v>11954634.711000726</c:v>
                </c:pt>
                <c:pt idx="1135">
                  <c:v>11506751.933572976</c:v>
                </c:pt>
                <c:pt idx="1136">
                  <c:v>11769795.596311653</c:v>
                </c:pt>
                <c:pt idx="1137">
                  <c:v>11769795.596311653</c:v>
                </c:pt>
                <c:pt idx="1138">
                  <c:v>11769795.596311653</c:v>
                </c:pt>
                <c:pt idx="1139">
                  <c:v>11814268.827061892</c:v>
                </c:pt>
                <c:pt idx="1140">
                  <c:v>11830724.284577733</c:v>
                </c:pt>
                <c:pt idx="1141">
                  <c:v>11836554.395964012</c:v>
                </c:pt>
                <c:pt idx="1142">
                  <c:v>11952541.804826135</c:v>
                </c:pt>
                <c:pt idx="1143">
                  <c:v>11951133.094309365</c:v>
                </c:pt>
                <c:pt idx="1144">
                  <c:v>11951133.094309365</c:v>
                </c:pt>
                <c:pt idx="1145">
                  <c:v>11951133.094309365</c:v>
                </c:pt>
                <c:pt idx="1146">
                  <c:v>11844624.667178497</c:v>
                </c:pt>
                <c:pt idx="1147">
                  <c:v>11748169.08183285</c:v>
                </c:pt>
                <c:pt idx="1148">
                  <c:v>11698891.210833127</c:v>
                </c:pt>
                <c:pt idx="1149">
                  <c:v>11868987.29544764</c:v>
                </c:pt>
                <c:pt idx="1150">
                  <c:v>11970130.121685389</c:v>
                </c:pt>
                <c:pt idx="1151">
                  <c:v>11970130.121685389</c:v>
                </c:pt>
                <c:pt idx="1152">
                  <c:v>11970130.121685389</c:v>
                </c:pt>
                <c:pt idx="1153">
                  <c:v>12011916.605887072</c:v>
                </c:pt>
                <c:pt idx="1154">
                  <c:v>11842019.340346787</c:v>
                </c:pt>
                <c:pt idx="1155">
                  <c:v>11751487.213863762</c:v>
                </c:pt>
                <c:pt idx="1156">
                  <c:v>11611897.489585919</c:v>
                </c:pt>
                <c:pt idx="1157">
                  <c:v>11538698.296702106</c:v>
                </c:pt>
                <c:pt idx="1158">
                  <c:v>11538698.296702106</c:v>
                </c:pt>
                <c:pt idx="1159">
                  <c:v>11538698.296702106</c:v>
                </c:pt>
                <c:pt idx="1160">
                  <c:v>11716260.027908787</c:v>
                </c:pt>
                <c:pt idx="1161">
                  <c:v>11640225.249584286</c:v>
                </c:pt>
                <c:pt idx="1162">
                  <c:v>11545301.054074565</c:v>
                </c:pt>
                <c:pt idx="1163">
                  <c:v>11667139.926487818</c:v>
                </c:pt>
                <c:pt idx="1164">
                  <c:v>11852152.725042421</c:v>
                </c:pt>
                <c:pt idx="1165">
                  <c:v>11852152.725042421</c:v>
                </c:pt>
                <c:pt idx="1166">
                  <c:v>11852152.725042421</c:v>
                </c:pt>
                <c:pt idx="1167">
                  <c:v>11770615.556030253</c:v>
                </c:pt>
                <c:pt idx="1168">
                  <c:v>11789983.102432378</c:v>
                </c:pt>
                <c:pt idx="1169">
                  <c:v>11648152.689921778</c:v>
                </c:pt>
                <c:pt idx="1170">
                  <c:v>11669243.173390599</c:v>
                </c:pt>
                <c:pt idx="1171">
                  <c:v>11713348.785475733</c:v>
                </c:pt>
                <c:pt idx="1172">
                  <c:v>11713348.785475733</c:v>
                </c:pt>
                <c:pt idx="1173">
                  <c:v>11713348.785475733</c:v>
                </c:pt>
                <c:pt idx="1174">
                  <c:v>11575032.652540982</c:v>
                </c:pt>
                <c:pt idx="1175">
                  <c:v>11602864.632429568</c:v>
                </c:pt>
                <c:pt idx="1176">
                  <c:v>11655209.189699179</c:v>
                </c:pt>
                <c:pt idx="1177">
                  <c:v>11314740.593208611</c:v>
                </c:pt>
                <c:pt idx="1178">
                  <c:v>11220677.795727674</c:v>
                </c:pt>
                <c:pt idx="1179">
                  <c:v>11220677.795727674</c:v>
                </c:pt>
                <c:pt idx="1180">
                  <c:v>11220677.795727674</c:v>
                </c:pt>
                <c:pt idx="1181">
                  <c:v>11460523.730586542</c:v>
                </c:pt>
                <c:pt idx="1182">
                  <c:v>11227362.357249269</c:v>
                </c:pt>
                <c:pt idx="1183">
                  <c:v>11241453.713208715</c:v>
                </c:pt>
                <c:pt idx="1184">
                  <c:v>11281742.42300247</c:v>
                </c:pt>
                <c:pt idx="1185">
                  <c:v>11256341.436262749</c:v>
                </c:pt>
                <c:pt idx="1186">
                  <c:v>11256341.436262749</c:v>
                </c:pt>
                <c:pt idx="1187">
                  <c:v>11256341.436262749</c:v>
                </c:pt>
                <c:pt idx="1188">
                  <c:v>10971786.533952963</c:v>
                </c:pt>
                <c:pt idx="1189">
                  <c:v>11086451.382681241</c:v>
                </c:pt>
                <c:pt idx="1190">
                  <c:v>11280394.789212925</c:v>
                </c:pt>
                <c:pt idx="1191">
                  <c:v>11365523.406028798</c:v>
                </c:pt>
                <c:pt idx="1192">
                  <c:v>11258428.652047588</c:v>
                </c:pt>
                <c:pt idx="1193">
                  <c:v>11258428.652047588</c:v>
                </c:pt>
                <c:pt idx="1194">
                  <c:v>11258428.652047588</c:v>
                </c:pt>
                <c:pt idx="1195">
                  <c:v>11247533.563107114</c:v>
                </c:pt>
                <c:pt idx="1196">
                  <c:v>11419809.901350355</c:v>
                </c:pt>
                <c:pt idx="1197">
                  <c:v>11366754.921619736</c:v>
                </c:pt>
                <c:pt idx="1198">
                  <c:v>11444837.957615992</c:v>
                </c:pt>
                <c:pt idx="1199">
                  <c:v>11438120.788845615</c:v>
                </c:pt>
                <c:pt idx="1200">
                  <c:v>11438120.788845615</c:v>
                </c:pt>
                <c:pt idx="1201">
                  <c:v>11438120.788845615</c:v>
                </c:pt>
                <c:pt idx="1202">
                  <c:v>11594075.611022828</c:v>
                </c:pt>
                <c:pt idx="1203">
                  <c:v>11607328.329441819</c:v>
                </c:pt>
                <c:pt idx="1204">
                  <c:v>11565444.341243684</c:v>
                </c:pt>
                <c:pt idx="1205">
                  <c:v>11401899.690111777</c:v>
                </c:pt>
                <c:pt idx="1206">
                  <c:v>11354588.90422513</c:v>
                </c:pt>
                <c:pt idx="1207">
                  <c:v>11354588.90422513</c:v>
                </c:pt>
                <c:pt idx="1208">
                  <c:v>11354588.90422513</c:v>
                </c:pt>
                <c:pt idx="1209">
                  <c:v>11394724.682948451</c:v>
                </c:pt>
                <c:pt idx="1210">
                  <c:v>11310137.314928845</c:v>
                </c:pt>
                <c:pt idx="1211">
                  <c:v>11386993.684200905</c:v>
                </c:pt>
                <c:pt idx="1212">
                  <c:v>11552584.488375338</c:v>
                </c:pt>
                <c:pt idx="1213">
                  <c:v>11473104.122417733</c:v>
                </c:pt>
                <c:pt idx="1214">
                  <c:v>11473104.122417733</c:v>
                </c:pt>
                <c:pt idx="1215">
                  <c:v>11473104.122417733</c:v>
                </c:pt>
                <c:pt idx="1216">
                  <c:v>11353086.407642053</c:v>
                </c:pt>
                <c:pt idx="1217">
                  <c:v>11344818.458772879</c:v>
                </c:pt>
                <c:pt idx="1218">
                  <c:v>11335857.758554429</c:v>
                </c:pt>
                <c:pt idx="1219">
                  <c:v>11327056.605705544</c:v>
                </c:pt>
                <c:pt idx="1220">
                  <c:v>11484106.547598364</c:v>
                </c:pt>
                <c:pt idx="1221">
                  <c:v>11484106.547598364</c:v>
                </c:pt>
                <c:pt idx="1222">
                  <c:v>11484106.547598364</c:v>
                </c:pt>
                <c:pt idx="1223">
                  <c:v>11477969.339326181</c:v>
                </c:pt>
                <c:pt idx="1224">
                  <c:v>11463590.716927266</c:v>
                </c:pt>
                <c:pt idx="1225">
                  <c:v>11591200.348404618</c:v>
                </c:pt>
                <c:pt idx="1226">
                  <c:v>11608938.821021501</c:v>
                </c:pt>
                <c:pt idx="1227">
                  <c:v>11621012.997469133</c:v>
                </c:pt>
                <c:pt idx="1228">
                  <c:v>11621012.997469133</c:v>
                </c:pt>
                <c:pt idx="1229">
                  <c:v>11621012.997469133</c:v>
                </c:pt>
                <c:pt idx="1230">
                  <c:v>11616986.495415874</c:v>
                </c:pt>
                <c:pt idx="1231">
                  <c:v>11618363.202162135</c:v>
                </c:pt>
                <c:pt idx="1232">
                  <c:v>11709265.171011657</c:v>
                </c:pt>
                <c:pt idx="1233">
                  <c:v>11734401.942533534</c:v>
                </c:pt>
                <c:pt idx="1234">
                  <c:v>11698960.021947645</c:v>
                </c:pt>
                <c:pt idx="1235">
                  <c:v>11698960.021947645</c:v>
                </c:pt>
                <c:pt idx="1236">
                  <c:v>11698960.021947645</c:v>
                </c:pt>
                <c:pt idx="1237">
                  <c:v>11886993.440010699</c:v>
                </c:pt>
                <c:pt idx="1238">
                  <c:v>11808182.569900509</c:v>
                </c:pt>
                <c:pt idx="1239">
                  <c:v>11801862.424769582</c:v>
                </c:pt>
                <c:pt idx="1240">
                  <c:v>11742335.412848039</c:v>
                </c:pt>
                <c:pt idx="1241">
                  <c:v>11671309.875172082</c:v>
                </c:pt>
                <c:pt idx="1242">
                  <c:v>11671309.875172082</c:v>
                </c:pt>
                <c:pt idx="1243">
                  <c:v>11671309.875172082</c:v>
                </c:pt>
                <c:pt idx="1244">
                  <c:v>11629081.367413318</c:v>
                </c:pt>
                <c:pt idx="1245">
                  <c:v>11521348.811150031</c:v>
                </c:pt>
                <c:pt idx="1246">
                  <c:v>11747115.988019446</c:v>
                </c:pt>
                <c:pt idx="1247">
                  <c:v>11567665.159145063</c:v>
                </c:pt>
                <c:pt idx="1248">
                  <c:v>11604472.657407593</c:v>
                </c:pt>
                <c:pt idx="1249">
                  <c:v>11604472.657407593</c:v>
                </c:pt>
                <c:pt idx="1250">
                  <c:v>11604472.657407593</c:v>
                </c:pt>
                <c:pt idx="1251">
                  <c:v>11635467.872395558</c:v>
                </c:pt>
                <c:pt idx="1252">
                  <c:v>11648927.7652591</c:v>
                </c:pt>
                <c:pt idx="1253">
                  <c:v>11772714.935527729</c:v>
                </c:pt>
                <c:pt idx="1254">
                  <c:v>11812857.448203044</c:v>
                </c:pt>
                <c:pt idx="1255">
                  <c:v>11934107.079062503</c:v>
                </c:pt>
                <c:pt idx="1256">
                  <c:v>11934107.079062503</c:v>
                </c:pt>
                <c:pt idx="1257">
                  <c:v>11934107.079062503</c:v>
                </c:pt>
                <c:pt idx="1258">
                  <c:v>11923826.739240274</c:v>
                </c:pt>
                <c:pt idx="1259">
                  <c:v>11979175.338617595</c:v>
                </c:pt>
                <c:pt idx="1260">
                  <c:v>11928512.722504171</c:v>
                </c:pt>
                <c:pt idx="1261">
                  <c:v>11960292.673088329</c:v>
                </c:pt>
                <c:pt idx="1262">
                  <c:v>12108585.594605904</c:v>
                </c:pt>
                <c:pt idx="1263">
                  <c:v>12108585.594605904</c:v>
                </c:pt>
                <c:pt idx="1264">
                  <c:v>12108585.594605904</c:v>
                </c:pt>
                <c:pt idx="1265">
                  <c:v>12110684.619899787</c:v>
                </c:pt>
                <c:pt idx="1266">
                  <c:v>12084328.755485322</c:v>
                </c:pt>
                <c:pt idx="1267">
                  <c:v>11967708.597662408</c:v>
                </c:pt>
                <c:pt idx="1268">
                  <c:v>11985493.629887963</c:v>
                </c:pt>
                <c:pt idx="1269">
                  <c:v>12015717.859102391</c:v>
                </c:pt>
                <c:pt idx="1270">
                  <c:v>12015717.859102391</c:v>
                </c:pt>
                <c:pt idx="1271">
                  <c:v>12015717.859102391</c:v>
                </c:pt>
                <c:pt idx="1272">
                  <c:v>11990944.005061235</c:v>
                </c:pt>
                <c:pt idx="1273">
                  <c:v>11946472.336815747</c:v>
                </c:pt>
                <c:pt idx="1274">
                  <c:v>11944451.416739622</c:v>
                </c:pt>
                <c:pt idx="1275">
                  <c:v>12061818.134904075</c:v>
                </c:pt>
                <c:pt idx="1276">
                  <c:v>11977154.506413838</c:v>
                </c:pt>
                <c:pt idx="1277">
                  <c:v>11977154.506413838</c:v>
                </c:pt>
                <c:pt idx="1278">
                  <c:v>11977154.506413838</c:v>
                </c:pt>
                <c:pt idx="1279">
                  <c:v>12023692.81172551</c:v>
                </c:pt>
                <c:pt idx="1280">
                  <c:v>11989224.03302104</c:v>
                </c:pt>
                <c:pt idx="1281">
                  <c:v>11944748.052206667</c:v>
                </c:pt>
                <c:pt idx="1282">
                  <c:v>12090694.263975412</c:v>
                </c:pt>
                <c:pt idx="1283">
                  <c:v>12138284.778176639</c:v>
                </c:pt>
                <c:pt idx="1284">
                  <c:v>12138284.778176639</c:v>
                </c:pt>
                <c:pt idx="1285">
                  <c:v>12138284.778176639</c:v>
                </c:pt>
                <c:pt idx="1286">
                  <c:v>12191925.937050346</c:v>
                </c:pt>
                <c:pt idx="1287">
                  <c:v>12380273.32820544</c:v>
                </c:pt>
                <c:pt idx="1288">
                  <c:v>12274507.572571849</c:v>
                </c:pt>
                <c:pt idx="1289">
                  <c:v>12402427.697081553</c:v>
                </c:pt>
                <c:pt idx="1290">
                  <c:v>12403155.481494939</c:v>
                </c:pt>
                <c:pt idx="1291">
                  <c:v>12403155.481494939</c:v>
                </c:pt>
                <c:pt idx="1292">
                  <c:v>12403155.481494939</c:v>
                </c:pt>
                <c:pt idx="1293">
                  <c:v>12431372.369267872</c:v>
                </c:pt>
                <c:pt idx="1294">
                  <c:v>12423770.279963331</c:v>
                </c:pt>
                <c:pt idx="1295">
                  <c:v>12511884.883342888</c:v>
                </c:pt>
                <c:pt idx="1296">
                  <c:v>12470632.927257223</c:v>
                </c:pt>
                <c:pt idx="1297">
                  <c:v>12448339.921249824</c:v>
                </c:pt>
                <c:pt idx="1298">
                  <c:v>12448339.921249824</c:v>
                </c:pt>
                <c:pt idx="1299">
                  <c:v>12448339.921249824</c:v>
                </c:pt>
                <c:pt idx="1300">
                  <c:v>12399474.956926735</c:v>
                </c:pt>
                <c:pt idx="1301">
                  <c:v>12525887.426628055</c:v>
                </c:pt>
                <c:pt idx="1302">
                  <c:v>12519396.038486565</c:v>
                </c:pt>
                <c:pt idx="1303">
                  <c:v>12475195.619929954</c:v>
                </c:pt>
                <c:pt idx="1304">
                  <c:v>12387400.325554695</c:v>
                </c:pt>
                <c:pt idx="1305">
                  <c:v>12387400.325554695</c:v>
                </c:pt>
                <c:pt idx="1306">
                  <c:v>12387400.325554695</c:v>
                </c:pt>
                <c:pt idx="1307">
                  <c:v>12407233.833975084</c:v>
                </c:pt>
                <c:pt idx="1308">
                  <c:v>12439064.326387471</c:v>
                </c:pt>
                <c:pt idx="1309">
                  <c:v>12327777.916158341</c:v>
                </c:pt>
                <c:pt idx="1310">
                  <c:v>12361046.445352688</c:v>
                </c:pt>
                <c:pt idx="1311">
                  <c:v>12470556.788796971</c:v>
                </c:pt>
                <c:pt idx="1312">
                  <c:v>12470556.788796971</c:v>
                </c:pt>
                <c:pt idx="1313">
                  <c:v>12470556.788796971</c:v>
                </c:pt>
                <c:pt idx="1314">
                  <c:v>12421978.675804166</c:v>
                </c:pt>
                <c:pt idx="1315">
                  <c:v>12448701.485610543</c:v>
                </c:pt>
                <c:pt idx="1316">
                  <c:v>12374027.407565432</c:v>
                </c:pt>
                <c:pt idx="1317">
                  <c:v>12324556.113637028</c:v>
                </c:pt>
                <c:pt idx="1318">
                  <c:v>12398538.673309989</c:v>
                </c:pt>
                <c:pt idx="1319">
                  <c:v>12398538.673309989</c:v>
                </c:pt>
                <c:pt idx="1320">
                  <c:v>12398538.673309989</c:v>
                </c:pt>
                <c:pt idx="1321">
                  <c:v>12432577.207837332</c:v>
                </c:pt>
                <c:pt idx="1322">
                  <c:v>12421171.933146177</c:v>
                </c:pt>
                <c:pt idx="1323">
                  <c:v>12355907.583094029</c:v>
                </c:pt>
                <c:pt idx="1324">
                  <c:v>12532320.588628067</c:v>
                </c:pt>
                <c:pt idx="1325">
                  <c:v>12546861.560501849</c:v>
                </c:pt>
                <c:pt idx="1326">
                  <c:v>12546861.560501849</c:v>
                </c:pt>
                <c:pt idx="1327">
                  <c:v>12546861.560501849</c:v>
                </c:pt>
                <c:pt idx="1328">
                  <c:v>12555547.726910433</c:v>
                </c:pt>
                <c:pt idx="1329">
                  <c:v>12496309.927967001</c:v>
                </c:pt>
                <c:pt idx="1330">
                  <c:v>12484855.784956912</c:v>
                </c:pt>
                <c:pt idx="1331">
                  <c:v>12486023.145797582</c:v>
                </c:pt>
                <c:pt idx="1332">
                  <c:v>12517130.82835892</c:v>
                </c:pt>
                <c:pt idx="1333">
                  <c:v>12517130.82835892</c:v>
                </c:pt>
                <c:pt idx="1334">
                  <c:v>12517130.82835892</c:v>
                </c:pt>
                <c:pt idx="1335">
                  <c:v>12528373.195315482</c:v>
                </c:pt>
                <c:pt idx="1336">
                  <c:v>12479963.727159576</c:v>
                </c:pt>
                <c:pt idx="1337">
                  <c:v>12560190.253339384</c:v>
                </c:pt>
                <c:pt idx="1338">
                  <c:v>12469692.54820027</c:v>
                </c:pt>
                <c:pt idx="1339">
                  <c:v>12514296.012629418</c:v>
                </c:pt>
                <c:pt idx="1340">
                  <c:v>12514296.012629418</c:v>
                </c:pt>
                <c:pt idx="1341">
                  <c:v>12514296.012629418</c:v>
                </c:pt>
                <c:pt idx="1342">
                  <c:v>12485059.630535034</c:v>
                </c:pt>
                <c:pt idx="1343">
                  <c:v>12504412.754887111</c:v>
                </c:pt>
                <c:pt idx="1344">
                  <c:v>12637952.362772517</c:v>
                </c:pt>
                <c:pt idx="1345">
                  <c:v>12682283.92767057</c:v>
                </c:pt>
                <c:pt idx="1346">
                  <c:v>12636508.490109645</c:v>
                </c:pt>
                <c:pt idx="1347">
                  <c:v>12636508.490109645</c:v>
                </c:pt>
                <c:pt idx="1348">
                  <c:v>12636508.490109645</c:v>
                </c:pt>
                <c:pt idx="1349">
                  <c:v>12754957.049874108</c:v>
                </c:pt>
                <c:pt idx="1350">
                  <c:v>12755300.11967754</c:v>
                </c:pt>
                <c:pt idx="1351">
                  <c:v>12815404.212179238</c:v>
                </c:pt>
                <c:pt idx="1352">
                  <c:v>12805735.778708121</c:v>
                </c:pt>
                <c:pt idx="1353">
                  <c:v>12745728.044425817</c:v>
                </c:pt>
                <c:pt idx="1354">
                  <c:v>12745728.044425817</c:v>
                </c:pt>
                <c:pt idx="1355">
                  <c:v>12745728.044425817</c:v>
                </c:pt>
                <c:pt idx="1356">
                  <c:v>12853034.810861897</c:v>
                </c:pt>
                <c:pt idx="1357">
                  <c:v>12845000.312692007</c:v>
                </c:pt>
                <c:pt idx="1358">
                  <c:v>12885283.577411572</c:v>
                </c:pt>
                <c:pt idx="1359">
                  <c:v>12990136.139369663</c:v>
                </c:pt>
                <c:pt idx="1360">
                  <c:v>12980489.505393293</c:v>
                </c:pt>
                <c:pt idx="1361">
                  <c:v>12980489.505393293</c:v>
                </c:pt>
                <c:pt idx="1362">
                  <c:v>12980489.505393293</c:v>
                </c:pt>
                <c:pt idx="1363">
                  <c:v>12864738.807920476</c:v>
                </c:pt>
                <c:pt idx="1364">
                  <c:v>12821079.904267257</c:v>
                </c:pt>
                <c:pt idx="1365">
                  <c:v>12786301.314269653</c:v>
                </c:pt>
                <c:pt idx="1366">
                  <c:v>12742770.594720183</c:v>
                </c:pt>
                <c:pt idx="1367">
                  <c:v>12660608.524653969</c:v>
                </c:pt>
                <c:pt idx="1368">
                  <c:v>12660608.524653969</c:v>
                </c:pt>
                <c:pt idx="1369">
                  <c:v>12660608.524653969</c:v>
                </c:pt>
                <c:pt idx="1370">
                  <c:v>12793783.510897374</c:v>
                </c:pt>
                <c:pt idx="1371">
                  <c:v>12878146.860242458</c:v>
                </c:pt>
                <c:pt idx="1372">
                  <c:v>12842911.104079286</c:v>
                </c:pt>
                <c:pt idx="1373">
                  <c:v>12888618.827822305</c:v>
                </c:pt>
                <c:pt idx="1374">
                  <c:v>12858329.264291143</c:v>
                </c:pt>
                <c:pt idx="1375">
                  <c:v>12858329.264291143</c:v>
                </c:pt>
                <c:pt idx="1376">
                  <c:v>12858329.264291143</c:v>
                </c:pt>
                <c:pt idx="1377">
                  <c:v>12903344.39587108</c:v>
                </c:pt>
                <c:pt idx="1378">
                  <c:v>12856265.749072153</c:v>
                </c:pt>
                <c:pt idx="1379">
                  <c:v>12571050.047341635</c:v>
                </c:pt>
                <c:pt idx="1380">
                  <c:v>12365708.055051453</c:v>
                </c:pt>
                <c:pt idx="1381">
                  <c:v>12329855.669789312</c:v>
                </c:pt>
                <c:pt idx="1382">
                  <c:v>12329855.669789312</c:v>
                </c:pt>
                <c:pt idx="1383">
                  <c:v>12329855.669789312</c:v>
                </c:pt>
                <c:pt idx="1384">
                  <c:v>12315155.914953435</c:v>
                </c:pt>
                <c:pt idx="1385">
                  <c:v>12449452.184818031</c:v>
                </c:pt>
                <c:pt idx="1386">
                  <c:v>12396449.985507285</c:v>
                </c:pt>
                <c:pt idx="1387">
                  <c:v>12366145.898159459</c:v>
                </c:pt>
                <c:pt idx="1388">
                  <c:v>12350198.694820605</c:v>
                </c:pt>
                <c:pt idx="1389">
                  <c:v>12350198.694820605</c:v>
                </c:pt>
                <c:pt idx="1390">
                  <c:v>12350198.694820605</c:v>
                </c:pt>
                <c:pt idx="1391">
                  <c:v>12279390.702819986</c:v>
                </c:pt>
                <c:pt idx="1392">
                  <c:v>12296706.981479621</c:v>
                </c:pt>
                <c:pt idx="1393">
                  <c:v>12042562.573785737</c:v>
                </c:pt>
                <c:pt idx="1394">
                  <c:v>12197893.883511515</c:v>
                </c:pt>
                <c:pt idx="1395">
                  <c:v>12062837.999190867</c:v>
                </c:pt>
                <c:pt idx="1396">
                  <c:v>12062837.999190867</c:v>
                </c:pt>
                <c:pt idx="1397">
                  <c:v>12062837.999190867</c:v>
                </c:pt>
                <c:pt idx="1398">
                  <c:v>12055829.717715891</c:v>
                </c:pt>
                <c:pt idx="1399">
                  <c:v>12212587.739942392</c:v>
                </c:pt>
                <c:pt idx="1400">
                  <c:v>12261003.961173555</c:v>
                </c:pt>
                <c:pt idx="1401">
                  <c:v>12266832.80417479</c:v>
                </c:pt>
                <c:pt idx="1402">
                  <c:v>12118084.299364656</c:v>
                </c:pt>
                <c:pt idx="1403">
                  <c:v>12118084.299364656</c:v>
                </c:pt>
                <c:pt idx="1404">
                  <c:v>12118084.299364656</c:v>
                </c:pt>
                <c:pt idx="1405">
                  <c:v>12317488.555087915</c:v>
                </c:pt>
                <c:pt idx="1406">
                  <c:v>12443700.609669849</c:v>
                </c:pt>
                <c:pt idx="1407">
                  <c:v>12642427.965980813</c:v>
                </c:pt>
                <c:pt idx="1408">
                  <c:v>12543076.902465926</c:v>
                </c:pt>
                <c:pt idx="1409">
                  <c:v>12611404.978517378</c:v>
                </c:pt>
                <c:pt idx="1410">
                  <c:v>12611404.978517378</c:v>
                </c:pt>
                <c:pt idx="1411">
                  <c:v>12611404.978517378</c:v>
                </c:pt>
                <c:pt idx="1412">
                  <c:v>12517980.484830968</c:v>
                </c:pt>
                <c:pt idx="1413">
                  <c:v>12454694.968271254</c:v>
                </c:pt>
                <c:pt idx="1414">
                  <c:v>12381706.610591555</c:v>
                </c:pt>
                <c:pt idx="1415">
                  <c:v>12439440.503732035</c:v>
                </c:pt>
                <c:pt idx="1416">
                  <c:v>12531495.780939125</c:v>
                </c:pt>
                <c:pt idx="1417">
                  <c:v>12531495.780939125</c:v>
                </c:pt>
                <c:pt idx="1418">
                  <c:v>12531495.780939125</c:v>
                </c:pt>
                <c:pt idx="1419">
                  <c:v>12433202.62086186</c:v>
                </c:pt>
                <c:pt idx="1420">
                  <c:v>12117251.324798975</c:v>
                </c:pt>
                <c:pt idx="1421">
                  <c:v>12189192.048704414</c:v>
                </c:pt>
                <c:pt idx="1422">
                  <c:v>12166563.598118946</c:v>
                </c:pt>
                <c:pt idx="1423">
                  <c:v>12072369.349918025</c:v>
                </c:pt>
                <c:pt idx="1424">
                  <c:v>12072369.349918025</c:v>
                </c:pt>
                <c:pt idx="1425">
                  <c:v>12072369.349918025</c:v>
                </c:pt>
                <c:pt idx="1426">
                  <c:v>12190505.866446031</c:v>
                </c:pt>
                <c:pt idx="1427">
                  <c:v>12219457.133766415</c:v>
                </c:pt>
                <c:pt idx="1428">
                  <c:v>12448204.048674518</c:v>
                </c:pt>
                <c:pt idx="1429">
                  <c:v>12342421.042566199</c:v>
                </c:pt>
                <c:pt idx="1430">
                  <c:v>12512195.860930739</c:v>
                </c:pt>
                <c:pt idx="1431">
                  <c:v>12512195.860930739</c:v>
                </c:pt>
                <c:pt idx="1432">
                  <c:v>12512195.860930739</c:v>
                </c:pt>
                <c:pt idx="1433">
                  <c:v>12477251.210051956</c:v>
                </c:pt>
                <c:pt idx="1434">
                  <c:v>12131994.325840048</c:v>
                </c:pt>
                <c:pt idx="1435">
                  <c:v>12225828.105283652</c:v>
                </c:pt>
                <c:pt idx="1436">
                  <c:v>12215984.474819107</c:v>
                </c:pt>
                <c:pt idx="1437">
                  <c:v>11981997.729656745</c:v>
                </c:pt>
                <c:pt idx="1438">
                  <c:v>11981997.729656745</c:v>
                </c:pt>
                <c:pt idx="1439">
                  <c:v>11981997.729656745</c:v>
                </c:pt>
                <c:pt idx="1440">
                  <c:v>12103805.478840923</c:v>
                </c:pt>
                <c:pt idx="1441">
                  <c:v>12119878.713074245</c:v>
                </c:pt>
                <c:pt idx="1442">
                  <c:v>12175723.445918342</c:v>
                </c:pt>
                <c:pt idx="1443">
                  <c:v>12152294.93941634</c:v>
                </c:pt>
                <c:pt idx="1444">
                  <c:v>12006316.462027876</c:v>
                </c:pt>
                <c:pt idx="1445">
                  <c:v>12006316.462027876</c:v>
                </c:pt>
                <c:pt idx="1446">
                  <c:v>12006316.462027876</c:v>
                </c:pt>
                <c:pt idx="1447">
                  <c:v>11819595.204880204</c:v>
                </c:pt>
                <c:pt idx="1448">
                  <c:v>11771487.557657331</c:v>
                </c:pt>
                <c:pt idx="1449">
                  <c:v>11599736.963903353</c:v>
                </c:pt>
                <c:pt idx="1450">
                  <c:v>11511040.796037326</c:v>
                </c:pt>
                <c:pt idx="1451">
                  <c:v>11365523.461655572</c:v>
                </c:pt>
                <c:pt idx="1452">
                  <c:v>11365523.461655572</c:v>
                </c:pt>
                <c:pt idx="1453">
                  <c:v>11365523.461655572</c:v>
                </c:pt>
                <c:pt idx="1454">
                  <c:v>11079978.315867204</c:v>
                </c:pt>
                <c:pt idx="1455">
                  <c:v>11079978.315867204</c:v>
                </c:pt>
                <c:pt idx="1456">
                  <c:v>11537943.128229553</c:v>
                </c:pt>
                <c:pt idx="1457">
                  <c:v>11659925.996743819</c:v>
                </c:pt>
                <c:pt idx="1458">
                  <c:v>11600534.84400134</c:v>
                </c:pt>
                <c:pt idx="1459">
                  <c:v>11600534.84400134</c:v>
                </c:pt>
                <c:pt idx="1460">
                  <c:v>11600534.84400134</c:v>
                </c:pt>
                <c:pt idx="1461">
                  <c:v>11683868.536929946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차트!$J$2:$J$3771</c:f>
              <c:numCache>
                <c:formatCode>m/d/yyyy</c:formatCode>
                <c:ptCount val="3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차트!$K$2:$K$3771</c:f>
              <c:numCache>
                <c:formatCode>_(* #,##0_);_(* \(#,##0\);_(* "-"_);_(@_)</c:formatCode>
                <c:ptCount val="3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34948451.643801346</c:v>
                </c:pt>
                <c:pt idx="9">
                  <c:v>34355789.248039618</c:v>
                </c:pt>
                <c:pt idx="10">
                  <c:v>34355789.248039618</c:v>
                </c:pt>
                <c:pt idx="11">
                  <c:v>34355789.248039618</c:v>
                </c:pt>
                <c:pt idx="12">
                  <c:v>33843969.058830768</c:v>
                </c:pt>
                <c:pt idx="13">
                  <c:v>33865956.370366134</c:v>
                </c:pt>
                <c:pt idx="14">
                  <c:v>33535558.205207467</c:v>
                </c:pt>
                <c:pt idx="15">
                  <c:v>33422996.28287391</c:v>
                </c:pt>
                <c:pt idx="16">
                  <c:v>33575919.188941836</c:v>
                </c:pt>
                <c:pt idx="17">
                  <c:v>33575919.188941836</c:v>
                </c:pt>
                <c:pt idx="18">
                  <c:v>33575919.188941836</c:v>
                </c:pt>
                <c:pt idx="19">
                  <c:v>33597736.913176931</c:v>
                </c:pt>
                <c:pt idx="20">
                  <c:v>33865376.644282654</c:v>
                </c:pt>
                <c:pt idx="21">
                  <c:v>33749647.70904202</c:v>
                </c:pt>
                <c:pt idx="22">
                  <c:v>34309101.073363669</c:v>
                </c:pt>
                <c:pt idx="23">
                  <c:v>34016761.51894626</c:v>
                </c:pt>
                <c:pt idx="24">
                  <c:v>34016761.51894626</c:v>
                </c:pt>
                <c:pt idx="25">
                  <c:v>34016761.51894626</c:v>
                </c:pt>
                <c:pt idx="26">
                  <c:v>33980898.41739212</c:v>
                </c:pt>
                <c:pt idx="27">
                  <c:v>33498535.421636533</c:v>
                </c:pt>
                <c:pt idx="28">
                  <c:v>33146101.165675797</c:v>
                </c:pt>
                <c:pt idx="29">
                  <c:v>33860023.388516277</c:v>
                </c:pt>
                <c:pt idx="30">
                  <c:v>33301686.155545808</c:v>
                </c:pt>
                <c:pt idx="31">
                  <c:v>33301686.155545808</c:v>
                </c:pt>
                <c:pt idx="32">
                  <c:v>33301686.155545808</c:v>
                </c:pt>
                <c:pt idx="33">
                  <c:v>34000786.474181965</c:v>
                </c:pt>
                <c:pt idx="34">
                  <c:v>34421388.017840996</c:v>
                </c:pt>
                <c:pt idx="35">
                  <c:v>33864692.874429233</c:v>
                </c:pt>
                <c:pt idx="36">
                  <c:v>34418451.396029919</c:v>
                </c:pt>
                <c:pt idx="37">
                  <c:v>34257058.365032561</c:v>
                </c:pt>
                <c:pt idx="38">
                  <c:v>34257058.365032561</c:v>
                </c:pt>
                <c:pt idx="39">
                  <c:v>34257058.365032561</c:v>
                </c:pt>
                <c:pt idx="40">
                  <c:v>34198885.251288824</c:v>
                </c:pt>
                <c:pt idx="41">
                  <c:v>34310685.756348751</c:v>
                </c:pt>
                <c:pt idx="42">
                  <c:v>34550109.264092065</c:v>
                </c:pt>
                <c:pt idx="43">
                  <c:v>35201433.001307331</c:v>
                </c:pt>
                <c:pt idx="44">
                  <c:v>34959734.387412794</c:v>
                </c:pt>
                <c:pt idx="45">
                  <c:v>34959734.387412794</c:v>
                </c:pt>
                <c:pt idx="46">
                  <c:v>34959734.387412794</c:v>
                </c:pt>
                <c:pt idx="47">
                  <c:v>35128652.786768511</c:v>
                </c:pt>
                <c:pt idx="48">
                  <c:v>35141451.670089155</c:v>
                </c:pt>
                <c:pt idx="49">
                  <c:v>35202784.469153605</c:v>
                </c:pt>
                <c:pt idx="50">
                  <c:v>35098392.995619379</c:v>
                </c:pt>
                <c:pt idx="51">
                  <c:v>35282374.427372858</c:v>
                </c:pt>
                <c:pt idx="52">
                  <c:v>35282374.427372858</c:v>
                </c:pt>
                <c:pt idx="53">
                  <c:v>35282374.427372858</c:v>
                </c:pt>
                <c:pt idx="54">
                  <c:v>35390851.917907909</c:v>
                </c:pt>
                <c:pt idx="55">
                  <c:v>35593001.861070409</c:v>
                </c:pt>
                <c:pt idx="56">
                  <c:v>35262251.551379226</c:v>
                </c:pt>
                <c:pt idx="57">
                  <c:v>35117466.840167567</c:v>
                </c:pt>
                <c:pt idx="58">
                  <c:v>35099099.60343986</c:v>
                </c:pt>
                <c:pt idx="59">
                  <c:v>35099099.60343986</c:v>
                </c:pt>
                <c:pt idx="60">
                  <c:v>35099099.60343986</c:v>
                </c:pt>
                <c:pt idx="61">
                  <c:v>35328811.621932432</c:v>
                </c:pt>
                <c:pt idx="62">
                  <c:v>35000135.356825009</c:v>
                </c:pt>
                <c:pt idx="63">
                  <c:v>34781170.922475748</c:v>
                </c:pt>
                <c:pt idx="64">
                  <c:v>34904008.383873381</c:v>
                </c:pt>
                <c:pt idx="65">
                  <c:v>34295378.682575069</c:v>
                </c:pt>
                <c:pt idx="66">
                  <c:v>34295378.682575069</c:v>
                </c:pt>
                <c:pt idx="67">
                  <c:v>34295378.682575069</c:v>
                </c:pt>
                <c:pt idx="68">
                  <c:v>34941237.40042153</c:v>
                </c:pt>
                <c:pt idx="69">
                  <c:v>34761365.970913842</c:v>
                </c:pt>
                <c:pt idx="70">
                  <c:v>34781938.968445249</c:v>
                </c:pt>
                <c:pt idx="71">
                  <c:v>35248124.178668231</c:v>
                </c:pt>
                <c:pt idx="72">
                  <c:v>35027244.307322957</c:v>
                </c:pt>
                <c:pt idx="73">
                  <c:v>35027244.307322957</c:v>
                </c:pt>
                <c:pt idx="74">
                  <c:v>35027244.307322957</c:v>
                </c:pt>
                <c:pt idx="75">
                  <c:v>35608959.435577899</c:v>
                </c:pt>
                <c:pt idx="76">
                  <c:v>35348585.979913376</c:v>
                </c:pt>
                <c:pt idx="77">
                  <c:v>35832627.100009076</c:v>
                </c:pt>
                <c:pt idx="78">
                  <c:v>35158131.020902038</c:v>
                </c:pt>
                <c:pt idx="79">
                  <c:v>35655340.29763753</c:v>
                </c:pt>
                <c:pt idx="80">
                  <c:v>35655340.29763753</c:v>
                </c:pt>
                <c:pt idx="81">
                  <c:v>35655340.29763753</c:v>
                </c:pt>
                <c:pt idx="82">
                  <c:v>35401936.990427844</c:v>
                </c:pt>
                <c:pt idx="83">
                  <c:v>34904809.765259348</c:v>
                </c:pt>
                <c:pt idx="84">
                  <c:v>34382135.142536007</c:v>
                </c:pt>
                <c:pt idx="85">
                  <c:v>34520507.441466846</c:v>
                </c:pt>
                <c:pt idx="86">
                  <c:v>34400794.872684315</c:v>
                </c:pt>
                <c:pt idx="87">
                  <c:v>34400794.872684315</c:v>
                </c:pt>
                <c:pt idx="88">
                  <c:v>34400794.872684315</c:v>
                </c:pt>
                <c:pt idx="89">
                  <c:v>34891443.582363576</c:v>
                </c:pt>
                <c:pt idx="90">
                  <c:v>34740865.796816707</c:v>
                </c:pt>
                <c:pt idx="91">
                  <c:v>34337456.254874878</c:v>
                </c:pt>
                <c:pt idx="92">
                  <c:v>34269067.216263212</c:v>
                </c:pt>
                <c:pt idx="93">
                  <c:v>34189302.60360156</c:v>
                </c:pt>
                <c:pt idx="94">
                  <c:v>34189302.60360156</c:v>
                </c:pt>
                <c:pt idx="95">
                  <c:v>34189302.60360156</c:v>
                </c:pt>
                <c:pt idx="96">
                  <c:v>34151861.257534094</c:v>
                </c:pt>
                <c:pt idx="97">
                  <c:v>34213049.718786128</c:v>
                </c:pt>
                <c:pt idx="98">
                  <c:v>34294119.935462892</c:v>
                </c:pt>
                <c:pt idx="99">
                  <c:v>34463578.12508411</c:v>
                </c:pt>
                <c:pt idx="100">
                  <c:v>34605776.75407321</c:v>
                </c:pt>
                <c:pt idx="101">
                  <c:v>34605776.75407321</c:v>
                </c:pt>
                <c:pt idx="102">
                  <c:v>34605776.75407321</c:v>
                </c:pt>
                <c:pt idx="103">
                  <c:v>34606032.87586122</c:v>
                </c:pt>
                <c:pt idx="104">
                  <c:v>34573634.270358413</c:v>
                </c:pt>
                <c:pt idx="105">
                  <c:v>34754710.33386182</c:v>
                </c:pt>
                <c:pt idx="106">
                  <c:v>34403315.314497195</c:v>
                </c:pt>
                <c:pt idx="107">
                  <c:v>33855652.876944281</c:v>
                </c:pt>
                <c:pt idx="108">
                  <c:v>33855652.876944281</c:v>
                </c:pt>
                <c:pt idx="109">
                  <c:v>33855652.876944281</c:v>
                </c:pt>
                <c:pt idx="110">
                  <c:v>34086940.267052345</c:v>
                </c:pt>
                <c:pt idx="111">
                  <c:v>34120054.394763604</c:v>
                </c:pt>
                <c:pt idx="112">
                  <c:v>34131945.85484615</c:v>
                </c:pt>
                <c:pt idx="113">
                  <c:v>34283799.918208927</c:v>
                </c:pt>
                <c:pt idx="114">
                  <c:v>34263496.988752231</c:v>
                </c:pt>
                <c:pt idx="115">
                  <c:v>34263496.988752231</c:v>
                </c:pt>
                <c:pt idx="116">
                  <c:v>34263496.988752231</c:v>
                </c:pt>
                <c:pt idx="117">
                  <c:v>33931370.170925155</c:v>
                </c:pt>
                <c:pt idx="118">
                  <c:v>34032514.766794398</c:v>
                </c:pt>
                <c:pt idx="119">
                  <c:v>33865496.01857394</c:v>
                </c:pt>
                <c:pt idx="120">
                  <c:v>33558383.040567532</c:v>
                </c:pt>
                <c:pt idx="121">
                  <c:v>33857075.40401917</c:v>
                </c:pt>
                <c:pt idx="122">
                  <c:v>33857075.40401917</c:v>
                </c:pt>
                <c:pt idx="123">
                  <c:v>33857075.40401917</c:v>
                </c:pt>
                <c:pt idx="124">
                  <c:v>34139450.080796182</c:v>
                </c:pt>
                <c:pt idx="125">
                  <c:v>33863223.157512546</c:v>
                </c:pt>
                <c:pt idx="126">
                  <c:v>33797967.155046269</c:v>
                </c:pt>
                <c:pt idx="127">
                  <c:v>34250716.328558482</c:v>
                </c:pt>
                <c:pt idx="128">
                  <c:v>34592078.869344451</c:v>
                </c:pt>
                <c:pt idx="129">
                  <c:v>34592078.869344451</c:v>
                </c:pt>
                <c:pt idx="130">
                  <c:v>34592078.869344451</c:v>
                </c:pt>
                <c:pt idx="131">
                  <c:v>34500390.673737869</c:v>
                </c:pt>
                <c:pt idx="132">
                  <c:v>34518408.698357567</c:v>
                </c:pt>
                <c:pt idx="133">
                  <c:v>34615470.522330821</c:v>
                </c:pt>
                <c:pt idx="134">
                  <c:v>34634834.711897381</c:v>
                </c:pt>
                <c:pt idx="135">
                  <c:v>34581559.882209346</c:v>
                </c:pt>
                <c:pt idx="136">
                  <c:v>34581559.882209346</c:v>
                </c:pt>
                <c:pt idx="137">
                  <c:v>34581559.882209346</c:v>
                </c:pt>
                <c:pt idx="138">
                  <c:v>34565269.881166957</c:v>
                </c:pt>
                <c:pt idx="139">
                  <c:v>34580381.961964324</c:v>
                </c:pt>
                <c:pt idx="140">
                  <c:v>34743623.879993595</c:v>
                </c:pt>
                <c:pt idx="141">
                  <c:v>34704702.830460884</c:v>
                </c:pt>
                <c:pt idx="142">
                  <c:v>34417394.007052138</c:v>
                </c:pt>
                <c:pt idx="143">
                  <c:v>34417394.007052138</c:v>
                </c:pt>
                <c:pt idx="144">
                  <c:v>34417394.007052138</c:v>
                </c:pt>
                <c:pt idx="145">
                  <c:v>34417394.007052138</c:v>
                </c:pt>
                <c:pt idx="146">
                  <c:v>34470422.788100488</c:v>
                </c:pt>
                <c:pt idx="147">
                  <c:v>34827490.655145526</c:v>
                </c:pt>
                <c:pt idx="148">
                  <c:v>34793776.512305036</c:v>
                </c:pt>
                <c:pt idx="149">
                  <c:v>34599697.602734193</c:v>
                </c:pt>
                <c:pt idx="150">
                  <c:v>34599697.602734193</c:v>
                </c:pt>
                <c:pt idx="151">
                  <c:v>34599697.602734193</c:v>
                </c:pt>
                <c:pt idx="152">
                  <c:v>34704891.317696244</c:v>
                </c:pt>
                <c:pt idx="153">
                  <c:v>34778692.570355095</c:v>
                </c:pt>
                <c:pt idx="154">
                  <c:v>34566303.924183197</c:v>
                </c:pt>
                <c:pt idx="155">
                  <c:v>34540290.682509907</c:v>
                </c:pt>
                <c:pt idx="156">
                  <c:v>34306765.018751539</c:v>
                </c:pt>
                <c:pt idx="157">
                  <c:v>34306765.018751539</c:v>
                </c:pt>
                <c:pt idx="158">
                  <c:v>34306765.018751539</c:v>
                </c:pt>
                <c:pt idx="159">
                  <c:v>34512984.102469757</c:v>
                </c:pt>
                <c:pt idx="160">
                  <c:v>34407885.994223997</c:v>
                </c:pt>
                <c:pt idx="161">
                  <c:v>34458911.272980422</c:v>
                </c:pt>
                <c:pt idx="162">
                  <c:v>34535500.653469451</c:v>
                </c:pt>
                <c:pt idx="163">
                  <c:v>34470097.535933651</c:v>
                </c:pt>
                <c:pt idx="164">
                  <c:v>34470097.535933651</c:v>
                </c:pt>
                <c:pt idx="165">
                  <c:v>34470097.535933651</c:v>
                </c:pt>
                <c:pt idx="166">
                  <c:v>34346019.877906978</c:v>
                </c:pt>
                <c:pt idx="167">
                  <c:v>34592112.368849039</c:v>
                </c:pt>
                <c:pt idx="168">
                  <c:v>34730443.882993497</c:v>
                </c:pt>
                <c:pt idx="169">
                  <c:v>34741327.424437091</c:v>
                </c:pt>
                <c:pt idx="170">
                  <c:v>34562764.409069635</c:v>
                </c:pt>
                <c:pt idx="171">
                  <c:v>34562764.409069635</c:v>
                </c:pt>
                <c:pt idx="172">
                  <c:v>34562764.409069635</c:v>
                </c:pt>
                <c:pt idx="173">
                  <c:v>34488788.849303529</c:v>
                </c:pt>
                <c:pt idx="174">
                  <c:v>34645453.921897732</c:v>
                </c:pt>
                <c:pt idx="175">
                  <c:v>34486686.55963634</c:v>
                </c:pt>
                <c:pt idx="176">
                  <c:v>34337626.216654629</c:v>
                </c:pt>
                <c:pt idx="177">
                  <c:v>34562290.541880257</c:v>
                </c:pt>
                <c:pt idx="178">
                  <c:v>34562290.541880257</c:v>
                </c:pt>
                <c:pt idx="179">
                  <c:v>34562290.541880257</c:v>
                </c:pt>
                <c:pt idx="180">
                  <c:v>34134977.119578443</c:v>
                </c:pt>
                <c:pt idx="181">
                  <c:v>33759512.538850375</c:v>
                </c:pt>
                <c:pt idx="182">
                  <c:v>34109512.628560573</c:v>
                </c:pt>
                <c:pt idx="183">
                  <c:v>34354577.571866162</c:v>
                </c:pt>
                <c:pt idx="184">
                  <c:v>34293500.052737549</c:v>
                </c:pt>
                <c:pt idx="185">
                  <c:v>34293500.052737549</c:v>
                </c:pt>
                <c:pt idx="186">
                  <c:v>34293500.052737549</c:v>
                </c:pt>
                <c:pt idx="187">
                  <c:v>34265127.916570798</c:v>
                </c:pt>
                <c:pt idx="188">
                  <c:v>34701848.494608767</c:v>
                </c:pt>
                <c:pt idx="189">
                  <c:v>34410102.867625423</c:v>
                </c:pt>
                <c:pt idx="190">
                  <c:v>34350561.901894867</c:v>
                </c:pt>
                <c:pt idx="191">
                  <c:v>34630719.876858145</c:v>
                </c:pt>
                <c:pt idx="192">
                  <c:v>34630719.876858145</c:v>
                </c:pt>
                <c:pt idx="193">
                  <c:v>34630719.876858145</c:v>
                </c:pt>
                <c:pt idx="194">
                  <c:v>34939350.35684099</c:v>
                </c:pt>
                <c:pt idx="195">
                  <c:v>35385463.761004493</c:v>
                </c:pt>
                <c:pt idx="196">
                  <c:v>35385755.339978643</c:v>
                </c:pt>
                <c:pt idx="197">
                  <c:v>35665320.165659755</c:v>
                </c:pt>
                <c:pt idx="198">
                  <c:v>35459831.128874928</c:v>
                </c:pt>
                <c:pt idx="199">
                  <c:v>35459831.128874928</c:v>
                </c:pt>
                <c:pt idx="200">
                  <c:v>35459831.128874928</c:v>
                </c:pt>
                <c:pt idx="201">
                  <c:v>35580659.722228482</c:v>
                </c:pt>
                <c:pt idx="202">
                  <c:v>35426756.504044071</c:v>
                </c:pt>
                <c:pt idx="203">
                  <c:v>35272953.698641382</c:v>
                </c:pt>
                <c:pt idx="204">
                  <c:v>35474044.950170405</c:v>
                </c:pt>
                <c:pt idx="205">
                  <c:v>35130216.66621501</c:v>
                </c:pt>
                <c:pt idx="206">
                  <c:v>35130216.66621501</c:v>
                </c:pt>
                <c:pt idx="207">
                  <c:v>35130216.66621501</c:v>
                </c:pt>
                <c:pt idx="208">
                  <c:v>34861835.939215392</c:v>
                </c:pt>
                <c:pt idx="209">
                  <c:v>35314167.648776293</c:v>
                </c:pt>
                <c:pt idx="210">
                  <c:v>35421540.021891631</c:v>
                </c:pt>
                <c:pt idx="211">
                  <c:v>35767872.188050076</c:v>
                </c:pt>
                <c:pt idx="212">
                  <c:v>35691511.575037159</c:v>
                </c:pt>
                <c:pt idx="213">
                  <c:v>35691511.575037159</c:v>
                </c:pt>
                <c:pt idx="214">
                  <c:v>35691511.575037159</c:v>
                </c:pt>
                <c:pt idx="215">
                  <c:v>35462439.238093406</c:v>
                </c:pt>
                <c:pt idx="216">
                  <c:v>35392478.474508256</c:v>
                </c:pt>
                <c:pt idx="217">
                  <c:v>35820591.132844955</c:v>
                </c:pt>
                <c:pt idx="218">
                  <c:v>35408236.477209441</c:v>
                </c:pt>
                <c:pt idx="219">
                  <c:v>35277663.690189481</c:v>
                </c:pt>
                <c:pt idx="220">
                  <c:v>35277663.690189481</c:v>
                </c:pt>
                <c:pt idx="221">
                  <c:v>35277663.690189481</c:v>
                </c:pt>
                <c:pt idx="222">
                  <c:v>35572904.972040571</c:v>
                </c:pt>
                <c:pt idx="223">
                  <c:v>35795464.449613504</c:v>
                </c:pt>
                <c:pt idx="224">
                  <c:v>36156627.37525551</c:v>
                </c:pt>
                <c:pt idx="225">
                  <c:v>35658579.630159482</c:v>
                </c:pt>
                <c:pt idx="226">
                  <c:v>35820656.471718334</c:v>
                </c:pt>
                <c:pt idx="227">
                  <c:v>35820656.471718334</c:v>
                </c:pt>
                <c:pt idx="228">
                  <c:v>35820656.471718334</c:v>
                </c:pt>
                <c:pt idx="229">
                  <c:v>36196280.578636326</c:v>
                </c:pt>
                <c:pt idx="230">
                  <c:v>36181131.822832547</c:v>
                </c:pt>
                <c:pt idx="231">
                  <c:v>35922820.6663545</c:v>
                </c:pt>
                <c:pt idx="232">
                  <c:v>35416668.442124806</c:v>
                </c:pt>
                <c:pt idx="233">
                  <c:v>34730025.351789579</c:v>
                </c:pt>
                <c:pt idx="234">
                  <c:v>34730025.351789579</c:v>
                </c:pt>
                <c:pt idx="235">
                  <c:v>34730025.351789579</c:v>
                </c:pt>
                <c:pt idx="236">
                  <c:v>33549158.471441094</c:v>
                </c:pt>
                <c:pt idx="237">
                  <c:v>32937346.129493944</c:v>
                </c:pt>
                <c:pt idx="238">
                  <c:v>33759420.383261807</c:v>
                </c:pt>
                <c:pt idx="239">
                  <c:v>34367867.140423387</c:v>
                </c:pt>
                <c:pt idx="240">
                  <c:v>34021367.19203385</c:v>
                </c:pt>
                <c:pt idx="241">
                  <c:v>34021367.19203385</c:v>
                </c:pt>
                <c:pt idx="242">
                  <c:v>34021367.19203385</c:v>
                </c:pt>
                <c:pt idx="243">
                  <c:v>34053438.916279897</c:v>
                </c:pt>
                <c:pt idx="244">
                  <c:v>32829015.741661541</c:v>
                </c:pt>
                <c:pt idx="245">
                  <c:v>33538449.61878521</c:v>
                </c:pt>
                <c:pt idx="246">
                  <c:v>33906404.689181477</c:v>
                </c:pt>
                <c:pt idx="247">
                  <c:v>33417665.899953626</c:v>
                </c:pt>
                <c:pt idx="248">
                  <c:v>33417665.899953626</c:v>
                </c:pt>
                <c:pt idx="249">
                  <c:v>33417665.899953626</c:v>
                </c:pt>
                <c:pt idx="250">
                  <c:v>33713124.835838407</c:v>
                </c:pt>
                <c:pt idx="251">
                  <c:v>34370226.712434873</c:v>
                </c:pt>
                <c:pt idx="252">
                  <c:v>33506396.148381356</c:v>
                </c:pt>
                <c:pt idx="253">
                  <c:v>33690809.238999479</c:v>
                </c:pt>
                <c:pt idx="254">
                  <c:v>33576050.204200685</c:v>
                </c:pt>
                <c:pt idx="255">
                  <c:v>33576050.204200685</c:v>
                </c:pt>
                <c:pt idx="256">
                  <c:v>33576050.204200685</c:v>
                </c:pt>
                <c:pt idx="257">
                  <c:v>33349237.480420697</c:v>
                </c:pt>
                <c:pt idx="258">
                  <c:v>33830296.308587842</c:v>
                </c:pt>
                <c:pt idx="259">
                  <c:v>33875052.855824694</c:v>
                </c:pt>
                <c:pt idx="260">
                  <c:v>33545342.185869746</c:v>
                </c:pt>
                <c:pt idx="261">
                  <c:v>32907970.004454948</c:v>
                </c:pt>
                <c:pt idx="262">
                  <c:v>32907970.004454948</c:v>
                </c:pt>
                <c:pt idx="263">
                  <c:v>32907970.004454948</c:v>
                </c:pt>
                <c:pt idx="264">
                  <c:v>33467636.188929874</c:v>
                </c:pt>
                <c:pt idx="265">
                  <c:v>33233364.965838321</c:v>
                </c:pt>
                <c:pt idx="266">
                  <c:v>33390563.373275276</c:v>
                </c:pt>
                <c:pt idx="267">
                  <c:v>33356020.296310298</c:v>
                </c:pt>
                <c:pt idx="268">
                  <c:v>33479549.610086873</c:v>
                </c:pt>
                <c:pt idx="269">
                  <c:v>33479549.610086873</c:v>
                </c:pt>
                <c:pt idx="270">
                  <c:v>33479549.610086873</c:v>
                </c:pt>
                <c:pt idx="271">
                  <c:v>32854160.749242049</c:v>
                </c:pt>
                <c:pt idx="272">
                  <c:v>33032914.61897859</c:v>
                </c:pt>
                <c:pt idx="273">
                  <c:v>33264723.759902827</c:v>
                </c:pt>
                <c:pt idx="274">
                  <c:v>33010855.295272868</c:v>
                </c:pt>
                <c:pt idx="275">
                  <c:v>33500628.611088194</c:v>
                </c:pt>
                <c:pt idx="276">
                  <c:v>33500628.611088194</c:v>
                </c:pt>
                <c:pt idx="277">
                  <c:v>33500628.611088194</c:v>
                </c:pt>
                <c:pt idx="278">
                  <c:v>33918271.985381469</c:v>
                </c:pt>
                <c:pt idx="279">
                  <c:v>33697276.367836744</c:v>
                </c:pt>
                <c:pt idx="280">
                  <c:v>33880222.281304941</c:v>
                </c:pt>
                <c:pt idx="281">
                  <c:v>34225644.690913692</c:v>
                </c:pt>
                <c:pt idx="282">
                  <c:v>34256436.658230513</c:v>
                </c:pt>
                <c:pt idx="283">
                  <c:v>34256436.658230513</c:v>
                </c:pt>
                <c:pt idx="284">
                  <c:v>34256436.658230513</c:v>
                </c:pt>
                <c:pt idx="285">
                  <c:v>33800689.215786375</c:v>
                </c:pt>
                <c:pt idx="286">
                  <c:v>33773937.413420379</c:v>
                </c:pt>
                <c:pt idx="287">
                  <c:v>33506520.72506728</c:v>
                </c:pt>
                <c:pt idx="288">
                  <c:v>33345694.642862972</c:v>
                </c:pt>
                <c:pt idx="289">
                  <c:v>33442724.156365164</c:v>
                </c:pt>
                <c:pt idx="290">
                  <c:v>33442724.156365164</c:v>
                </c:pt>
                <c:pt idx="291">
                  <c:v>33442724.156365164</c:v>
                </c:pt>
                <c:pt idx="292">
                  <c:v>33125669.299957447</c:v>
                </c:pt>
                <c:pt idx="293">
                  <c:v>33241054.635545503</c:v>
                </c:pt>
                <c:pt idx="294">
                  <c:v>33191411.08939603</c:v>
                </c:pt>
                <c:pt idx="295">
                  <c:v>34017169.014667295</c:v>
                </c:pt>
                <c:pt idx="296">
                  <c:v>33745466.85203854</c:v>
                </c:pt>
                <c:pt idx="297">
                  <c:v>33745466.85203854</c:v>
                </c:pt>
                <c:pt idx="298">
                  <c:v>33745466.85203854</c:v>
                </c:pt>
                <c:pt idx="299">
                  <c:v>33909646.262264661</c:v>
                </c:pt>
                <c:pt idx="300">
                  <c:v>33636342.067605168</c:v>
                </c:pt>
                <c:pt idx="301">
                  <c:v>33883188.252775483</c:v>
                </c:pt>
                <c:pt idx="302">
                  <c:v>34243854.521425121</c:v>
                </c:pt>
                <c:pt idx="303">
                  <c:v>34191305.212941721</c:v>
                </c:pt>
                <c:pt idx="304">
                  <c:v>34191305.212941721</c:v>
                </c:pt>
                <c:pt idx="305">
                  <c:v>34191305.212941721</c:v>
                </c:pt>
                <c:pt idx="306">
                  <c:v>34386296.329526015</c:v>
                </c:pt>
                <c:pt idx="307">
                  <c:v>34503294.351772517</c:v>
                </c:pt>
                <c:pt idx="308">
                  <c:v>34382682.628960989</c:v>
                </c:pt>
                <c:pt idx="309">
                  <c:v>34506873.975153588</c:v>
                </c:pt>
                <c:pt idx="310">
                  <c:v>34531963.486027665</c:v>
                </c:pt>
                <c:pt idx="311">
                  <c:v>34531963.486027665</c:v>
                </c:pt>
                <c:pt idx="312">
                  <c:v>34531963.486027665</c:v>
                </c:pt>
                <c:pt idx="313">
                  <c:v>34545717.850208119</c:v>
                </c:pt>
                <c:pt idx="314">
                  <c:v>34647761.031279683</c:v>
                </c:pt>
                <c:pt idx="315">
                  <c:v>34466901.213767305</c:v>
                </c:pt>
                <c:pt idx="316">
                  <c:v>34082419.207569249</c:v>
                </c:pt>
                <c:pt idx="317">
                  <c:v>34027784.970395811</c:v>
                </c:pt>
                <c:pt idx="318">
                  <c:v>34027784.970395811</c:v>
                </c:pt>
                <c:pt idx="319">
                  <c:v>34027784.970395811</c:v>
                </c:pt>
                <c:pt idx="320">
                  <c:v>34907572.041779079</c:v>
                </c:pt>
                <c:pt idx="321">
                  <c:v>34722904.996155292</c:v>
                </c:pt>
                <c:pt idx="322">
                  <c:v>35111844.446939044</c:v>
                </c:pt>
                <c:pt idx="323">
                  <c:v>34840936.424039781</c:v>
                </c:pt>
                <c:pt idx="324">
                  <c:v>34686123.430176742</c:v>
                </c:pt>
                <c:pt idx="325">
                  <c:v>34686123.430176742</c:v>
                </c:pt>
                <c:pt idx="326">
                  <c:v>34686123.430176742</c:v>
                </c:pt>
                <c:pt idx="327">
                  <c:v>34925510.419734746</c:v>
                </c:pt>
                <c:pt idx="328">
                  <c:v>34831661.806074843</c:v>
                </c:pt>
                <c:pt idx="329">
                  <c:v>34429616.839290574</c:v>
                </c:pt>
                <c:pt idx="330">
                  <c:v>34547057.260572985</c:v>
                </c:pt>
                <c:pt idx="331">
                  <c:v>34719630.399415746</c:v>
                </c:pt>
                <c:pt idx="332">
                  <c:v>34719630.399415746</c:v>
                </c:pt>
                <c:pt idx="333">
                  <c:v>34719630.399415746</c:v>
                </c:pt>
                <c:pt idx="334">
                  <c:v>34714676.583584838</c:v>
                </c:pt>
                <c:pt idx="335">
                  <c:v>34974668.269917503</c:v>
                </c:pt>
                <c:pt idx="336">
                  <c:v>34813859.550319262</c:v>
                </c:pt>
                <c:pt idx="337">
                  <c:v>34454335.086688407</c:v>
                </c:pt>
                <c:pt idx="338">
                  <c:v>34847737.96577625</c:v>
                </c:pt>
                <c:pt idx="339">
                  <c:v>34847737.96577625</c:v>
                </c:pt>
                <c:pt idx="340">
                  <c:v>34847737.96577625</c:v>
                </c:pt>
                <c:pt idx="341">
                  <c:v>34958672.443897963</c:v>
                </c:pt>
                <c:pt idx="342">
                  <c:v>34904064.041777156</c:v>
                </c:pt>
                <c:pt idx="343">
                  <c:v>34755141.918140143</c:v>
                </c:pt>
                <c:pt idx="344">
                  <c:v>34876447.104420543</c:v>
                </c:pt>
                <c:pt idx="345">
                  <c:v>34295319.648485772</c:v>
                </c:pt>
                <c:pt idx="346">
                  <c:v>34295319.648485772</c:v>
                </c:pt>
                <c:pt idx="347">
                  <c:v>34295319.648485772</c:v>
                </c:pt>
                <c:pt idx="348">
                  <c:v>34751957.394403458</c:v>
                </c:pt>
                <c:pt idx="349">
                  <c:v>35148821.841836691</c:v>
                </c:pt>
                <c:pt idx="350">
                  <c:v>35335153.489627212</c:v>
                </c:pt>
                <c:pt idx="351">
                  <c:v>34872619.819951154</c:v>
                </c:pt>
                <c:pt idx="352">
                  <c:v>34454290.813369632</c:v>
                </c:pt>
                <c:pt idx="353">
                  <c:v>34454290.813369632</c:v>
                </c:pt>
                <c:pt idx="354">
                  <c:v>34454290.813369632</c:v>
                </c:pt>
                <c:pt idx="355">
                  <c:v>34561861.042955212</c:v>
                </c:pt>
                <c:pt idx="356">
                  <c:v>34811763.668595865</c:v>
                </c:pt>
                <c:pt idx="357">
                  <c:v>35292134.394087084</c:v>
                </c:pt>
                <c:pt idx="358">
                  <c:v>35028263.853851415</c:v>
                </c:pt>
                <c:pt idx="359">
                  <c:v>35031263.491090022</c:v>
                </c:pt>
                <c:pt idx="360">
                  <c:v>35031263.491090022</c:v>
                </c:pt>
                <c:pt idx="361">
                  <c:v>35031263.491090022</c:v>
                </c:pt>
                <c:pt idx="362">
                  <c:v>34863794.17879127</c:v>
                </c:pt>
                <c:pt idx="363">
                  <c:v>35358269.941466153</c:v>
                </c:pt>
                <c:pt idx="364">
                  <c:v>35248650.154600963</c:v>
                </c:pt>
                <c:pt idx="365">
                  <c:v>34872411.333772771</c:v>
                </c:pt>
                <c:pt idx="366">
                  <c:v>27768824.858266681</c:v>
                </c:pt>
                <c:pt idx="367">
                  <c:v>27768824.858266681</c:v>
                </c:pt>
                <c:pt idx="368">
                  <c:v>27768824.858266681</c:v>
                </c:pt>
                <c:pt idx="369">
                  <c:v>27742153.227199294</c:v>
                </c:pt>
                <c:pt idx="370">
                  <c:v>27852648.69099386</c:v>
                </c:pt>
                <c:pt idx="371">
                  <c:v>27754590.750333697</c:v>
                </c:pt>
                <c:pt idx="372">
                  <c:v>27310188.825664751</c:v>
                </c:pt>
                <c:pt idx="373">
                  <c:v>26920999.036137771</c:v>
                </c:pt>
                <c:pt idx="374">
                  <c:v>26920999.036137771</c:v>
                </c:pt>
                <c:pt idx="375">
                  <c:v>26920999.036137771</c:v>
                </c:pt>
                <c:pt idx="376">
                  <c:v>27205209.405833408</c:v>
                </c:pt>
                <c:pt idx="377">
                  <c:v>27448711.325860452</c:v>
                </c:pt>
                <c:pt idx="378">
                  <c:v>26752232.647566855</c:v>
                </c:pt>
                <c:pt idx="379">
                  <c:v>27334034.52244053</c:v>
                </c:pt>
                <c:pt idx="380">
                  <c:v>26956334.305865299</c:v>
                </c:pt>
                <c:pt idx="381">
                  <c:v>26956334.305865299</c:v>
                </c:pt>
                <c:pt idx="382">
                  <c:v>26956334.305865299</c:v>
                </c:pt>
                <c:pt idx="383">
                  <c:v>26904121.336057939</c:v>
                </c:pt>
                <c:pt idx="384">
                  <c:v>26860714.436902493</c:v>
                </c:pt>
                <c:pt idx="385">
                  <c:v>26615291.315578479</c:v>
                </c:pt>
                <c:pt idx="386">
                  <c:v>26807813.37515875</c:v>
                </c:pt>
                <c:pt idx="387">
                  <c:v>26910380.525965299</c:v>
                </c:pt>
                <c:pt idx="388">
                  <c:v>26910380.525965299</c:v>
                </c:pt>
                <c:pt idx="389">
                  <c:v>26910380.525965299</c:v>
                </c:pt>
                <c:pt idx="390">
                  <c:v>26458000.295197509</c:v>
                </c:pt>
                <c:pt idx="391">
                  <c:v>27106026.224766668</c:v>
                </c:pt>
                <c:pt idx="392">
                  <c:v>26938786.268435366</c:v>
                </c:pt>
                <c:pt idx="393">
                  <c:v>27300109.823499531</c:v>
                </c:pt>
                <c:pt idx="394">
                  <c:v>27734931.386005953</c:v>
                </c:pt>
                <c:pt idx="395">
                  <c:v>27734931.386005953</c:v>
                </c:pt>
                <c:pt idx="396">
                  <c:v>27734931.386005953</c:v>
                </c:pt>
                <c:pt idx="397">
                  <c:v>27826020.699500091</c:v>
                </c:pt>
                <c:pt idx="398">
                  <c:v>27604945.709289398</c:v>
                </c:pt>
                <c:pt idx="399">
                  <c:v>28146049.880336829</c:v>
                </c:pt>
                <c:pt idx="400">
                  <c:v>27970934.540856492</c:v>
                </c:pt>
                <c:pt idx="401">
                  <c:v>27531287.952916883</c:v>
                </c:pt>
                <c:pt idx="402">
                  <c:v>27531287.952916883</c:v>
                </c:pt>
                <c:pt idx="403">
                  <c:v>27531287.952916883</c:v>
                </c:pt>
                <c:pt idx="404">
                  <c:v>27357582.01556766</c:v>
                </c:pt>
                <c:pt idx="405">
                  <c:v>27354035.058895279</c:v>
                </c:pt>
                <c:pt idx="406">
                  <c:v>27198875.290981531</c:v>
                </c:pt>
                <c:pt idx="407">
                  <c:v>27005354.947657734</c:v>
                </c:pt>
                <c:pt idx="408">
                  <c:v>27748069.564661965</c:v>
                </c:pt>
                <c:pt idx="409">
                  <c:v>27748069.564661965</c:v>
                </c:pt>
                <c:pt idx="410">
                  <c:v>27748069.564661965</c:v>
                </c:pt>
                <c:pt idx="411">
                  <c:v>27667909.238240175</c:v>
                </c:pt>
                <c:pt idx="412">
                  <c:v>28195667.988687154</c:v>
                </c:pt>
                <c:pt idx="413">
                  <c:v>28788623.914513208</c:v>
                </c:pt>
                <c:pt idx="414">
                  <c:v>28758569.876279335</c:v>
                </c:pt>
                <c:pt idx="415">
                  <c:v>28891359.011534087</c:v>
                </c:pt>
                <c:pt idx="416">
                  <c:v>28891359.011534087</c:v>
                </c:pt>
                <c:pt idx="417">
                  <c:v>28891359.011534087</c:v>
                </c:pt>
                <c:pt idx="418">
                  <c:v>29211458.992050502</c:v>
                </c:pt>
                <c:pt idx="419">
                  <c:v>28825637.048259437</c:v>
                </c:pt>
                <c:pt idx="420">
                  <c:v>29048535.835579909</c:v>
                </c:pt>
                <c:pt idx="421">
                  <c:v>29485196.150632761</c:v>
                </c:pt>
                <c:pt idx="422">
                  <c:v>29274619.551552869</c:v>
                </c:pt>
                <c:pt idx="423">
                  <c:v>29274619.551552869</c:v>
                </c:pt>
                <c:pt idx="424">
                  <c:v>29274619.551552869</c:v>
                </c:pt>
                <c:pt idx="425">
                  <c:v>29004901.077442694</c:v>
                </c:pt>
                <c:pt idx="426">
                  <c:v>29589521.001762394</c:v>
                </c:pt>
                <c:pt idx="427">
                  <c:v>29417954.325803652</c:v>
                </c:pt>
                <c:pt idx="428">
                  <c:v>29217655.168566708</c:v>
                </c:pt>
                <c:pt idx="429">
                  <c:v>29114279.021573257</c:v>
                </c:pt>
                <c:pt idx="430">
                  <c:v>29114279.021573257</c:v>
                </c:pt>
                <c:pt idx="431">
                  <c:v>29114279.021573257</c:v>
                </c:pt>
                <c:pt idx="432">
                  <c:v>29216297.579344288</c:v>
                </c:pt>
                <c:pt idx="433">
                  <c:v>29160890.907405771</c:v>
                </c:pt>
                <c:pt idx="434">
                  <c:v>29559057.685315896</c:v>
                </c:pt>
                <c:pt idx="435">
                  <c:v>29262873.579975255</c:v>
                </c:pt>
                <c:pt idx="436">
                  <c:v>29348572.606843255</c:v>
                </c:pt>
                <c:pt idx="437">
                  <c:v>29348572.606843255</c:v>
                </c:pt>
                <c:pt idx="438">
                  <c:v>29348572.606843255</c:v>
                </c:pt>
                <c:pt idx="439">
                  <c:v>29134655.728599243</c:v>
                </c:pt>
                <c:pt idx="440">
                  <c:v>29110738.714420281</c:v>
                </c:pt>
                <c:pt idx="441">
                  <c:v>29446668.812427655</c:v>
                </c:pt>
                <c:pt idx="442">
                  <c:v>29300514.90849952</c:v>
                </c:pt>
                <c:pt idx="443">
                  <c:v>29135742.447992407</c:v>
                </c:pt>
                <c:pt idx="444">
                  <c:v>29135742.447992407</c:v>
                </c:pt>
                <c:pt idx="445">
                  <c:v>29135742.447992407</c:v>
                </c:pt>
                <c:pt idx="446">
                  <c:v>29099436.3865669</c:v>
                </c:pt>
                <c:pt idx="447">
                  <c:v>28860718.535952654</c:v>
                </c:pt>
                <c:pt idx="448">
                  <c:v>28888813.773324996</c:v>
                </c:pt>
                <c:pt idx="449">
                  <c:v>29038560.374734942</c:v>
                </c:pt>
                <c:pt idx="450">
                  <c:v>29109522.773078341</c:v>
                </c:pt>
                <c:pt idx="451">
                  <c:v>29109522.773078341</c:v>
                </c:pt>
                <c:pt idx="452">
                  <c:v>29109522.773078341</c:v>
                </c:pt>
                <c:pt idx="453">
                  <c:v>29102603.158467337</c:v>
                </c:pt>
                <c:pt idx="454">
                  <c:v>29282446.051085651</c:v>
                </c:pt>
                <c:pt idx="455">
                  <c:v>29066582.714256343</c:v>
                </c:pt>
                <c:pt idx="456">
                  <c:v>28810168.010292836</c:v>
                </c:pt>
                <c:pt idx="457">
                  <c:v>29275998.02828823</c:v>
                </c:pt>
                <c:pt idx="458">
                  <c:v>29275998.02828823</c:v>
                </c:pt>
                <c:pt idx="459">
                  <c:v>29275998.02828823</c:v>
                </c:pt>
                <c:pt idx="460">
                  <c:v>28958578.75818773</c:v>
                </c:pt>
                <c:pt idx="461">
                  <c:v>28959156.449815135</c:v>
                </c:pt>
                <c:pt idx="462">
                  <c:v>29208261.061981797</c:v>
                </c:pt>
                <c:pt idx="463">
                  <c:v>28844410.113660421</c:v>
                </c:pt>
                <c:pt idx="464">
                  <c:v>29026006.327237584</c:v>
                </c:pt>
                <c:pt idx="465">
                  <c:v>29026006.327237584</c:v>
                </c:pt>
                <c:pt idx="466">
                  <c:v>29026006.327237584</c:v>
                </c:pt>
                <c:pt idx="467">
                  <c:v>28755849.870260186</c:v>
                </c:pt>
                <c:pt idx="468">
                  <c:v>29010769.202352911</c:v>
                </c:pt>
                <c:pt idx="469">
                  <c:v>29163462.452881154</c:v>
                </c:pt>
                <c:pt idx="470">
                  <c:v>29432172.468032416</c:v>
                </c:pt>
                <c:pt idx="471">
                  <c:v>29237937.209257547</c:v>
                </c:pt>
                <c:pt idx="472">
                  <c:v>29237937.209257547</c:v>
                </c:pt>
                <c:pt idx="473">
                  <c:v>29237937.209257547</c:v>
                </c:pt>
                <c:pt idx="474">
                  <c:v>29529469.804235563</c:v>
                </c:pt>
                <c:pt idx="475">
                  <c:v>29271259.315288428</c:v>
                </c:pt>
                <c:pt idx="476">
                  <c:v>29178910.893029254</c:v>
                </c:pt>
                <c:pt idx="477">
                  <c:v>28895357.543163154</c:v>
                </c:pt>
                <c:pt idx="478">
                  <c:v>29241463.3925993</c:v>
                </c:pt>
                <c:pt idx="479">
                  <c:v>29241463.3925993</c:v>
                </c:pt>
                <c:pt idx="480">
                  <c:v>29241463.3925993</c:v>
                </c:pt>
                <c:pt idx="481">
                  <c:v>29377768.176796667</c:v>
                </c:pt>
                <c:pt idx="482">
                  <c:v>29520614.365003049</c:v>
                </c:pt>
                <c:pt idx="483">
                  <c:v>29601467.778214388</c:v>
                </c:pt>
                <c:pt idx="484">
                  <c:v>29111713.738345623</c:v>
                </c:pt>
                <c:pt idx="485">
                  <c:v>28995957.220529813</c:v>
                </c:pt>
                <c:pt idx="486">
                  <c:v>28995957.220529813</c:v>
                </c:pt>
                <c:pt idx="487">
                  <c:v>28995957.220529813</c:v>
                </c:pt>
                <c:pt idx="488">
                  <c:v>29128117.851247326</c:v>
                </c:pt>
                <c:pt idx="489">
                  <c:v>28966676.865450352</c:v>
                </c:pt>
                <c:pt idx="490">
                  <c:v>29255605.371444579</c:v>
                </c:pt>
                <c:pt idx="491">
                  <c:v>29299322.088240944</c:v>
                </c:pt>
                <c:pt idx="492">
                  <c:v>29451727.181090839</c:v>
                </c:pt>
                <c:pt idx="493">
                  <c:v>29451727.181090839</c:v>
                </c:pt>
                <c:pt idx="494">
                  <c:v>29451727.181090839</c:v>
                </c:pt>
                <c:pt idx="495">
                  <c:v>29745672.42272222</c:v>
                </c:pt>
                <c:pt idx="496">
                  <c:v>30232495.166262276</c:v>
                </c:pt>
                <c:pt idx="497">
                  <c:v>29749702.377510387</c:v>
                </c:pt>
                <c:pt idx="498">
                  <c:v>29739260.91545843</c:v>
                </c:pt>
                <c:pt idx="499">
                  <c:v>29623625.741068255</c:v>
                </c:pt>
                <c:pt idx="500">
                  <c:v>29623625.741068255</c:v>
                </c:pt>
                <c:pt idx="501">
                  <c:v>29623625.741068255</c:v>
                </c:pt>
                <c:pt idx="502">
                  <c:v>30118832.405108001</c:v>
                </c:pt>
                <c:pt idx="503">
                  <c:v>29630129.651301563</c:v>
                </c:pt>
                <c:pt idx="504">
                  <c:v>29664535.181241017</c:v>
                </c:pt>
                <c:pt idx="505">
                  <c:v>29873876.21494332</c:v>
                </c:pt>
                <c:pt idx="506">
                  <c:v>29890139.448744114</c:v>
                </c:pt>
                <c:pt idx="507">
                  <c:v>29890139.448744114</c:v>
                </c:pt>
                <c:pt idx="508">
                  <c:v>29890139.448744114</c:v>
                </c:pt>
                <c:pt idx="509">
                  <c:v>29686491.301637724</c:v>
                </c:pt>
                <c:pt idx="510">
                  <c:v>30262195.152106572</c:v>
                </c:pt>
                <c:pt idx="511">
                  <c:v>30166447.276530974</c:v>
                </c:pt>
                <c:pt idx="512">
                  <c:v>30090233.271592133</c:v>
                </c:pt>
                <c:pt idx="513">
                  <c:v>30141810.30347592</c:v>
                </c:pt>
                <c:pt idx="514">
                  <c:v>30141810.30347592</c:v>
                </c:pt>
                <c:pt idx="515">
                  <c:v>30141810.30347592</c:v>
                </c:pt>
                <c:pt idx="516">
                  <c:v>30460020.714972802</c:v>
                </c:pt>
                <c:pt idx="517">
                  <c:v>30370362.93363433</c:v>
                </c:pt>
                <c:pt idx="518">
                  <c:v>30445003.159375556</c:v>
                </c:pt>
                <c:pt idx="519">
                  <c:v>30373251.221757755</c:v>
                </c:pt>
                <c:pt idx="520">
                  <c:v>30299279.186357543</c:v>
                </c:pt>
                <c:pt idx="521">
                  <c:v>30299279.186357543</c:v>
                </c:pt>
                <c:pt idx="522">
                  <c:v>30299279.186357543</c:v>
                </c:pt>
                <c:pt idx="523">
                  <c:v>30398792.908835474</c:v>
                </c:pt>
                <c:pt idx="524">
                  <c:v>29898613.618605677</c:v>
                </c:pt>
                <c:pt idx="525">
                  <c:v>29870919.56310606</c:v>
                </c:pt>
                <c:pt idx="526">
                  <c:v>29830181.462159805</c:v>
                </c:pt>
                <c:pt idx="527">
                  <c:v>29935211.750530206</c:v>
                </c:pt>
                <c:pt idx="528">
                  <c:v>29935211.750530206</c:v>
                </c:pt>
                <c:pt idx="529">
                  <c:v>29935211.750530206</c:v>
                </c:pt>
                <c:pt idx="530">
                  <c:v>29960441.140879802</c:v>
                </c:pt>
                <c:pt idx="531">
                  <c:v>29925670.060554232</c:v>
                </c:pt>
                <c:pt idx="532">
                  <c:v>29896689.558855653</c:v>
                </c:pt>
                <c:pt idx="533">
                  <c:v>29999047.008228429</c:v>
                </c:pt>
                <c:pt idx="534">
                  <c:v>29975520.6972415</c:v>
                </c:pt>
                <c:pt idx="535">
                  <c:v>29975520.6972415</c:v>
                </c:pt>
                <c:pt idx="536">
                  <c:v>29975520.6972415</c:v>
                </c:pt>
                <c:pt idx="537">
                  <c:v>29836119.139032748</c:v>
                </c:pt>
                <c:pt idx="538">
                  <c:v>29769912.1481001</c:v>
                </c:pt>
                <c:pt idx="539">
                  <c:v>29619223.541756302</c:v>
                </c:pt>
                <c:pt idx="540">
                  <c:v>29910227.606163844</c:v>
                </c:pt>
                <c:pt idx="541">
                  <c:v>29703945.434662037</c:v>
                </c:pt>
                <c:pt idx="542">
                  <c:v>29703945.434662037</c:v>
                </c:pt>
                <c:pt idx="543">
                  <c:v>29703945.434662037</c:v>
                </c:pt>
                <c:pt idx="544">
                  <c:v>29320692.189999584</c:v>
                </c:pt>
                <c:pt idx="545">
                  <c:v>29494872.410210177</c:v>
                </c:pt>
                <c:pt idx="546">
                  <c:v>29685942.840448804</c:v>
                </c:pt>
                <c:pt idx="547">
                  <c:v>29971600.663518623</c:v>
                </c:pt>
                <c:pt idx="548">
                  <c:v>29828406.280239373</c:v>
                </c:pt>
                <c:pt idx="549">
                  <c:v>29828406.280239373</c:v>
                </c:pt>
                <c:pt idx="550">
                  <c:v>29828406.280239373</c:v>
                </c:pt>
                <c:pt idx="551">
                  <c:v>29872170.065707959</c:v>
                </c:pt>
                <c:pt idx="552">
                  <c:v>29967827.421258472</c:v>
                </c:pt>
                <c:pt idx="553">
                  <c:v>30381933.42508734</c:v>
                </c:pt>
                <c:pt idx="554">
                  <c:v>30067216.794673294</c:v>
                </c:pt>
                <c:pt idx="555">
                  <c:v>30687716.851208173</c:v>
                </c:pt>
                <c:pt idx="556">
                  <c:v>30687716.851208173</c:v>
                </c:pt>
                <c:pt idx="557">
                  <c:v>30687716.851208173</c:v>
                </c:pt>
                <c:pt idx="558">
                  <c:v>30417273.581248716</c:v>
                </c:pt>
                <c:pt idx="559">
                  <c:v>30663211.559762351</c:v>
                </c:pt>
                <c:pt idx="560">
                  <c:v>30662843.921362869</c:v>
                </c:pt>
                <c:pt idx="561">
                  <c:v>30547273.055529103</c:v>
                </c:pt>
                <c:pt idx="562">
                  <c:v>30409054.328491725</c:v>
                </c:pt>
                <c:pt idx="563">
                  <c:v>30409054.328491725</c:v>
                </c:pt>
                <c:pt idx="564">
                  <c:v>30409054.328491725</c:v>
                </c:pt>
                <c:pt idx="565">
                  <c:v>30491548.637042411</c:v>
                </c:pt>
                <c:pt idx="566">
                  <c:v>30490211.137393508</c:v>
                </c:pt>
                <c:pt idx="567">
                  <c:v>30627766.00069356</c:v>
                </c:pt>
                <c:pt idx="568">
                  <c:v>30422436.340836458</c:v>
                </c:pt>
                <c:pt idx="569">
                  <c:v>30504617.443889495</c:v>
                </c:pt>
                <c:pt idx="570">
                  <c:v>30504617.443889495</c:v>
                </c:pt>
                <c:pt idx="571">
                  <c:v>30504617.443889495</c:v>
                </c:pt>
                <c:pt idx="572">
                  <c:v>30501966.427448932</c:v>
                </c:pt>
                <c:pt idx="573">
                  <c:v>30424724.848872658</c:v>
                </c:pt>
                <c:pt idx="574">
                  <c:v>30231359.640533131</c:v>
                </c:pt>
                <c:pt idx="575">
                  <c:v>29963607.594284989</c:v>
                </c:pt>
                <c:pt idx="576">
                  <c:v>29830005.743275359</c:v>
                </c:pt>
                <c:pt idx="577">
                  <c:v>29830005.743275359</c:v>
                </c:pt>
                <c:pt idx="578">
                  <c:v>29830005.743275359</c:v>
                </c:pt>
                <c:pt idx="579">
                  <c:v>29414213.624042779</c:v>
                </c:pt>
                <c:pt idx="580">
                  <c:v>29361704.218641352</c:v>
                </c:pt>
                <c:pt idx="581">
                  <c:v>29564181.899404526</c:v>
                </c:pt>
                <c:pt idx="582">
                  <c:v>29486201.303864546</c:v>
                </c:pt>
                <c:pt idx="583">
                  <c:v>29565632.291657466</c:v>
                </c:pt>
                <c:pt idx="584">
                  <c:v>29565632.291657466</c:v>
                </c:pt>
                <c:pt idx="585">
                  <c:v>29565632.291657466</c:v>
                </c:pt>
                <c:pt idx="586">
                  <c:v>29467669.682256222</c:v>
                </c:pt>
                <c:pt idx="587">
                  <c:v>29396503.213936906</c:v>
                </c:pt>
                <c:pt idx="588">
                  <c:v>29044151.522301108</c:v>
                </c:pt>
                <c:pt idx="589">
                  <c:v>29324523.670133699</c:v>
                </c:pt>
                <c:pt idx="590">
                  <c:v>29439128.765757941</c:v>
                </c:pt>
                <c:pt idx="591">
                  <c:v>29439128.765757941</c:v>
                </c:pt>
                <c:pt idx="592">
                  <c:v>29439128.765757941</c:v>
                </c:pt>
                <c:pt idx="593">
                  <c:v>29470594.9260864</c:v>
                </c:pt>
                <c:pt idx="594">
                  <c:v>29102523.631793924</c:v>
                </c:pt>
                <c:pt idx="595">
                  <c:v>29449250.308112867</c:v>
                </c:pt>
                <c:pt idx="596">
                  <c:v>29501061.114552073</c:v>
                </c:pt>
                <c:pt idx="597">
                  <c:v>29695525.291147269</c:v>
                </c:pt>
                <c:pt idx="598">
                  <c:v>29695525.291147269</c:v>
                </c:pt>
                <c:pt idx="599">
                  <c:v>29695525.291147269</c:v>
                </c:pt>
                <c:pt idx="600">
                  <c:v>29897047.85489586</c:v>
                </c:pt>
                <c:pt idx="601">
                  <c:v>29629366.623806894</c:v>
                </c:pt>
                <c:pt idx="602">
                  <c:v>29707809.715327717</c:v>
                </c:pt>
                <c:pt idx="603">
                  <c:v>29536304.459839597</c:v>
                </c:pt>
                <c:pt idx="604">
                  <c:v>29368393.292048082</c:v>
                </c:pt>
                <c:pt idx="605">
                  <c:v>29368393.292048082</c:v>
                </c:pt>
                <c:pt idx="606">
                  <c:v>29368393.292048082</c:v>
                </c:pt>
                <c:pt idx="607">
                  <c:v>29865975.176847819</c:v>
                </c:pt>
                <c:pt idx="608">
                  <c:v>29658317.765944049</c:v>
                </c:pt>
                <c:pt idx="609">
                  <c:v>29446203.208142754</c:v>
                </c:pt>
                <c:pt idx="610">
                  <c:v>29696411.971107624</c:v>
                </c:pt>
                <c:pt idx="611">
                  <c:v>29691821.739439394</c:v>
                </c:pt>
                <c:pt idx="612">
                  <c:v>29691821.739439394</c:v>
                </c:pt>
                <c:pt idx="613">
                  <c:v>29691821.739439394</c:v>
                </c:pt>
                <c:pt idx="614">
                  <c:v>29372883.494017318</c:v>
                </c:pt>
                <c:pt idx="615">
                  <c:v>29446809.644286174</c:v>
                </c:pt>
                <c:pt idx="616">
                  <c:v>29048973.783984907</c:v>
                </c:pt>
                <c:pt idx="617">
                  <c:v>28926550.368142806</c:v>
                </c:pt>
                <c:pt idx="618">
                  <c:v>28414425.872999337</c:v>
                </c:pt>
                <c:pt idx="619">
                  <c:v>28414425.872999337</c:v>
                </c:pt>
                <c:pt idx="620">
                  <c:v>28414425.872999337</c:v>
                </c:pt>
                <c:pt idx="621">
                  <c:v>29127471.048009947</c:v>
                </c:pt>
                <c:pt idx="622">
                  <c:v>28851138.400624707</c:v>
                </c:pt>
                <c:pt idx="623">
                  <c:v>28764680.58267618</c:v>
                </c:pt>
                <c:pt idx="624">
                  <c:v>29005797.142342333</c:v>
                </c:pt>
                <c:pt idx="625">
                  <c:v>28853008.304744765</c:v>
                </c:pt>
                <c:pt idx="626">
                  <c:v>28853008.304744765</c:v>
                </c:pt>
                <c:pt idx="627">
                  <c:v>28853008.304744765</c:v>
                </c:pt>
                <c:pt idx="628">
                  <c:v>28881807.622222275</c:v>
                </c:pt>
                <c:pt idx="629">
                  <c:v>28969092.380059998</c:v>
                </c:pt>
                <c:pt idx="630">
                  <c:v>29228375.536579486</c:v>
                </c:pt>
                <c:pt idx="631">
                  <c:v>28895406.260619104</c:v>
                </c:pt>
                <c:pt idx="632">
                  <c:v>28683072.623663172</c:v>
                </c:pt>
                <c:pt idx="633">
                  <c:v>28683072.623663172</c:v>
                </c:pt>
                <c:pt idx="634">
                  <c:v>28683072.623663172</c:v>
                </c:pt>
                <c:pt idx="635">
                  <c:v>28647502.867118686</c:v>
                </c:pt>
                <c:pt idx="636">
                  <c:v>28602744.263132475</c:v>
                </c:pt>
                <c:pt idx="637">
                  <c:v>28752984.969050001</c:v>
                </c:pt>
                <c:pt idx="638">
                  <c:v>28601962.92521688</c:v>
                </c:pt>
                <c:pt idx="639">
                  <c:v>28949838.714683268</c:v>
                </c:pt>
                <c:pt idx="640">
                  <c:v>28949838.714683268</c:v>
                </c:pt>
                <c:pt idx="641">
                  <c:v>28949838.714683268</c:v>
                </c:pt>
                <c:pt idx="642">
                  <c:v>28850235.741182305</c:v>
                </c:pt>
                <c:pt idx="643">
                  <c:v>28783409.783006467</c:v>
                </c:pt>
                <c:pt idx="644">
                  <c:v>28980451.356754255</c:v>
                </c:pt>
                <c:pt idx="645">
                  <c:v>28923944.151939403</c:v>
                </c:pt>
                <c:pt idx="646">
                  <c:v>28916523.272893377</c:v>
                </c:pt>
                <c:pt idx="647">
                  <c:v>28916523.272893377</c:v>
                </c:pt>
                <c:pt idx="648">
                  <c:v>28916523.272893377</c:v>
                </c:pt>
                <c:pt idx="649">
                  <c:v>28862244.48109813</c:v>
                </c:pt>
                <c:pt idx="650">
                  <c:v>28770981.460577298</c:v>
                </c:pt>
                <c:pt idx="651">
                  <c:v>28916838.310318865</c:v>
                </c:pt>
                <c:pt idx="652">
                  <c:v>29159580.450686559</c:v>
                </c:pt>
                <c:pt idx="653">
                  <c:v>29145512.46874129</c:v>
                </c:pt>
                <c:pt idx="654">
                  <c:v>29145512.46874129</c:v>
                </c:pt>
                <c:pt idx="655">
                  <c:v>29145512.46874129</c:v>
                </c:pt>
                <c:pt idx="656">
                  <c:v>29173613.289733961</c:v>
                </c:pt>
                <c:pt idx="657">
                  <c:v>28945846.963583745</c:v>
                </c:pt>
                <c:pt idx="658">
                  <c:v>28772926.569753811</c:v>
                </c:pt>
                <c:pt idx="659">
                  <c:v>28787215.494914539</c:v>
                </c:pt>
                <c:pt idx="660">
                  <c:v>28951071.859068017</c:v>
                </c:pt>
                <c:pt idx="661">
                  <c:v>28951071.859068017</c:v>
                </c:pt>
                <c:pt idx="662">
                  <c:v>28951071.859068017</c:v>
                </c:pt>
                <c:pt idx="663">
                  <c:v>28950336.741344333</c:v>
                </c:pt>
                <c:pt idx="664">
                  <c:v>28899729.145136189</c:v>
                </c:pt>
                <c:pt idx="665">
                  <c:v>28966039.385094173</c:v>
                </c:pt>
                <c:pt idx="666">
                  <c:v>29060125.678832266</c:v>
                </c:pt>
                <c:pt idx="667">
                  <c:v>29154579.559126221</c:v>
                </c:pt>
                <c:pt idx="668">
                  <c:v>29154579.559126221</c:v>
                </c:pt>
                <c:pt idx="669">
                  <c:v>29154579.559126221</c:v>
                </c:pt>
                <c:pt idx="670">
                  <c:v>29124179.510744579</c:v>
                </c:pt>
                <c:pt idx="671">
                  <c:v>28855050.812559683</c:v>
                </c:pt>
                <c:pt idx="672">
                  <c:v>29065042.142840251</c:v>
                </c:pt>
                <c:pt idx="673">
                  <c:v>28856609.074746214</c:v>
                </c:pt>
                <c:pt idx="674">
                  <c:v>28833057.669564411</c:v>
                </c:pt>
                <c:pt idx="675">
                  <c:v>28833057.669564411</c:v>
                </c:pt>
                <c:pt idx="676">
                  <c:v>28833057.669564411</c:v>
                </c:pt>
                <c:pt idx="677">
                  <c:v>29380850.815647081</c:v>
                </c:pt>
                <c:pt idx="678">
                  <c:v>29296473.421766702</c:v>
                </c:pt>
                <c:pt idx="679">
                  <c:v>29939827.538683854</c:v>
                </c:pt>
                <c:pt idx="680">
                  <c:v>30101958.782718848</c:v>
                </c:pt>
                <c:pt idx="681">
                  <c:v>30323265.946757901</c:v>
                </c:pt>
                <c:pt idx="682">
                  <c:v>30323265.946757901</c:v>
                </c:pt>
                <c:pt idx="683">
                  <c:v>30323265.946757901</c:v>
                </c:pt>
                <c:pt idx="684">
                  <c:v>30484480.548371952</c:v>
                </c:pt>
                <c:pt idx="685">
                  <c:v>30528453.071175966</c:v>
                </c:pt>
                <c:pt idx="686">
                  <c:v>30499695.417341661</c:v>
                </c:pt>
                <c:pt idx="687">
                  <c:v>30680448.613063954</c:v>
                </c:pt>
                <c:pt idx="688">
                  <c:v>30796983.442204438</c:v>
                </c:pt>
                <c:pt idx="689">
                  <c:v>30796983.442204438</c:v>
                </c:pt>
                <c:pt idx="690">
                  <c:v>30796983.442204438</c:v>
                </c:pt>
                <c:pt idx="691">
                  <c:v>31085678.772412512</c:v>
                </c:pt>
                <c:pt idx="692">
                  <c:v>30850906.219511591</c:v>
                </c:pt>
                <c:pt idx="693">
                  <c:v>30966351.702014826</c:v>
                </c:pt>
                <c:pt idx="694">
                  <c:v>31070331.885823183</c:v>
                </c:pt>
                <c:pt idx="695">
                  <c:v>31123615.4155422</c:v>
                </c:pt>
                <c:pt idx="696">
                  <c:v>31123615.4155422</c:v>
                </c:pt>
                <c:pt idx="697">
                  <c:v>31123615.4155422</c:v>
                </c:pt>
                <c:pt idx="698">
                  <c:v>30844708.710486256</c:v>
                </c:pt>
                <c:pt idx="699">
                  <c:v>30869740.769950178</c:v>
                </c:pt>
                <c:pt idx="700">
                  <c:v>30708925.883890338</c:v>
                </c:pt>
                <c:pt idx="701">
                  <c:v>30615453.902861051</c:v>
                </c:pt>
                <c:pt idx="702">
                  <c:v>30750204.434847265</c:v>
                </c:pt>
                <c:pt idx="703">
                  <c:v>30750204.434847265</c:v>
                </c:pt>
                <c:pt idx="704">
                  <c:v>30750204.434847265</c:v>
                </c:pt>
                <c:pt idx="705">
                  <c:v>30905560.107905265</c:v>
                </c:pt>
                <c:pt idx="706">
                  <c:v>30854381.266399182</c:v>
                </c:pt>
                <c:pt idx="707">
                  <c:v>31159630.010361455</c:v>
                </c:pt>
                <c:pt idx="708">
                  <c:v>30953086.801564183</c:v>
                </c:pt>
                <c:pt idx="709">
                  <c:v>31289699.965801127</c:v>
                </c:pt>
                <c:pt idx="710">
                  <c:v>31289699.965801127</c:v>
                </c:pt>
                <c:pt idx="711">
                  <c:v>31289699.965801127</c:v>
                </c:pt>
                <c:pt idx="712">
                  <c:v>31460486.037174895</c:v>
                </c:pt>
                <c:pt idx="713">
                  <c:v>31601997.703723151</c:v>
                </c:pt>
                <c:pt idx="714">
                  <c:v>31358654.331055716</c:v>
                </c:pt>
                <c:pt idx="715">
                  <c:v>31691933.489830606</c:v>
                </c:pt>
                <c:pt idx="716">
                  <c:v>31815367.772749905</c:v>
                </c:pt>
                <c:pt idx="717">
                  <c:v>31815367.772749905</c:v>
                </c:pt>
                <c:pt idx="718">
                  <c:v>31815367.772749905</c:v>
                </c:pt>
                <c:pt idx="719">
                  <c:v>31932682.498202182</c:v>
                </c:pt>
                <c:pt idx="720">
                  <c:v>32125209.361674212</c:v>
                </c:pt>
                <c:pt idx="721">
                  <c:v>31997309.576478943</c:v>
                </c:pt>
                <c:pt idx="722">
                  <c:v>32013329.335972384</c:v>
                </c:pt>
                <c:pt idx="723">
                  <c:v>32108693.717281081</c:v>
                </c:pt>
                <c:pt idx="724">
                  <c:v>32108693.717281081</c:v>
                </c:pt>
                <c:pt idx="725">
                  <c:v>32108693.717281081</c:v>
                </c:pt>
                <c:pt idx="726">
                  <c:v>32068653.945586544</c:v>
                </c:pt>
                <c:pt idx="727">
                  <c:v>32294870.138856944</c:v>
                </c:pt>
                <c:pt idx="728">
                  <c:v>32093883.797960076</c:v>
                </c:pt>
                <c:pt idx="729">
                  <c:v>32106487.783225249</c:v>
                </c:pt>
                <c:pt idx="730">
                  <c:v>31997386.43232388</c:v>
                </c:pt>
                <c:pt idx="731">
                  <c:v>31997386.43232388</c:v>
                </c:pt>
                <c:pt idx="732">
                  <c:v>25773858.423829019</c:v>
                </c:pt>
                <c:pt idx="733">
                  <c:v>25776205.730900127</c:v>
                </c:pt>
                <c:pt idx="734">
                  <c:v>25723100.185025141</c:v>
                </c:pt>
                <c:pt idx="735">
                  <c:v>25927671.54419113</c:v>
                </c:pt>
                <c:pt idx="736">
                  <c:v>25418237.604198672</c:v>
                </c:pt>
                <c:pt idx="737">
                  <c:v>25596626.426900163</c:v>
                </c:pt>
                <c:pt idx="738">
                  <c:v>25596626.426900163</c:v>
                </c:pt>
                <c:pt idx="739">
                  <c:v>25596626.426900163</c:v>
                </c:pt>
                <c:pt idx="740">
                  <c:v>25803655.849320285</c:v>
                </c:pt>
                <c:pt idx="741">
                  <c:v>25422291.745678075</c:v>
                </c:pt>
                <c:pt idx="742">
                  <c:v>25524562.777972929</c:v>
                </c:pt>
                <c:pt idx="743">
                  <c:v>25266066.584217429</c:v>
                </c:pt>
                <c:pt idx="744">
                  <c:v>25038238.752169944</c:v>
                </c:pt>
                <c:pt idx="745">
                  <c:v>25038238.752169944</c:v>
                </c:pt>
                <c:pt idx="746">
                  <c:v>25038238.752169944</c:v>
                </c:pt>
                <c:pt idx="747">
                  <c:v>25190401.547255818</c:v>
                </c:pt>
                <c:pt idx="748">
                  <c:v>25131052.123223208</c:v>
                </c:pt>
                <c:pt idx="749">
                  <c:v>24909272.295796417</c:v>
                </c:pt>
                <c:pt idx="750">
                  <c:v>25032222.908999324</c:v>
                </c:pt>
                <c:pt idx="751">
                  <c:v>25015567.361895952</c:v>
                </c:pt>
                <c:pt idx="752">
                  <c:v>25015567.361895952</c:v>
                </c:pt>
                <c:pt idx="753">
                  <c:v>25015567.361895952</c:v>
                </c:pt>
                <c:pt idx="754">
                  <c:v>24901652.965602253</c:v>
                </c:pt>
                <c:pt idx="755">
                  <c:v>25081249.914348647</c:v>
                </c:pt>
                <c:pt idx="756">
                  <c:v>25256325.557799198</c:v>
                </c:pt>
                <c:pt idx="757">
                  <c:v>25047359.967968129</c:v>
                </c:pt>
                <c:pt idx="758">
                  <c:v>24933180.882205732</c:v>
                </c:pt>
                <c:pt idx="759">
                  <c:v>24933180.882205732</c:v>
                </c:pt>
                <c:pt idx="760">
                  <c:v>24933180.882205732</c:v>
                </c:pt>
                <c:pt idx="761">
                  <c:v>24841816.147980854</c:v>
                </c:pt>
                <c:pt idx="762">
                  <c:v>24835506.288813747</c:v>
                </c:pt>
                <c:pt idx="763">
                  <c:v>24558800.29164074</c:v>
                </c:pt>
                <c:pt idx="764">
                  <c:v>24399228.821209867</c:v>
                </c:pt>
                <c:pt idx="765">
                  <c:v>24548967.966431573</c:v>
                </c:pt>
                <c:pt idx="766">
                  <c:v>24548967.966431573</c:v>
                </c:pt>
                <c:pt idx="767">
                  <c:v>24548967.966431573</c:v>
                </c:pt>
                <c:pt idx="768">
                  <c:v>24277356.246060897</c:v>
                </c:pt>
                <c:pt idx="769">
                  <c:v>24481813.557684496</c:v>
                </c:pt>
                <c:pt idx="770">
                  <c:v>24552973.531853117</c:v>
                </c:pt>
                <c:pt idx="771">
                  <c:v>24672057.783211559</c:v>
                </c:pt>
                <c:pt idx="772">
                  <c:v>24876591.309319481</c:v>
                </c:pt>
                <c:pt idx="773">
                  <c:v>24876591.309319481</c:v>
                </c:pt>
                <c:pt idx="774">
                  <c:v>24876591.309319481</c:v>
                </c:pt>
                <c:pt idx="775">
                  <c:v>25016498.329266399</c:v>
                </c:pt>
                <c:pt idx="776">
                  <c:v>24773046.767278176</c:v>
                </c:pt>
                <c:pt idx="777">
                  <c:v>25036610.97759892</c:v>
                </c:pt>
                <c:pt idx="778">
                  <c:v>25017975.819550537</c:v>
                </c:pt>
                <c:pt idx="779">
                  <c:v>25217388.636372324</c:v>
                </c:pt>
                <c:pt idx="780">
                  <c:v>25217388.636372324</c:v>
                </c:pt>
                <c:pt idx="781">
                  <c:v>25217388.636372324</c:v>
                </c:pt>
                <c:pt idx="782">
                  <c:v>25232781.853765361</c:v>
                </c:pt>
                <c:pt idx="783">
                  <c:v>25348502.551277936</c:v>
                </c:pt>
                <c:pt idx="784">
                  <c:v>25234078.821752869</c:v>
                </c:pt>
                <c:pt idx="785">
                  <c:v>25133541.273663484</c:v>
                </c:pt>
                <c:pt idx="786">
                  <c:v>25078132.544573531</c:v>
                </c:pt>
                <c:pt idx="787">
                  <c:v>25078132.544573531</c:v>
                </c:pt>
                <c:pt idx="788">
                  <c:v>25078132.544573531</c:v>
                </c:pt>
                <c:pt idx="789">
                  <c:v>25077181.599344183</c:v>
                </c:pt>
                <c:pt idx="790">
                  <c:v>24905162.429067597</c:v>
                </c:pt>
                <c:pt idx="791">
                  <c:v>25234037.383986562</c:v>
                </c:pt>
                <c:pt idx="792">
                  <c:v>25316054.334528744</c:v>
                </c:pt>
                <c:pt idx="793">
                  <c:v>25608308.132338218</c:v>
                </c:pt>
                <c:pt idx="794">
                  <c:v>25608308.132338218</c:v>
                </c:pt>
                <c:pt idx="795">
                  <c:v>25608308.132338218</c:v>
                </c:pt>
                <c:pt idx="796">
                  <c:v>25605646.940900512</c:v>
                </c:pt>
                <c:pt idx="797">
                  <c:v>25295368.131891586</c:v>
                </c:pt>
                <c:pt idx="798">
                  <c:v>25204574.404881574</c:v>
                </c:pt>
                <c:pt idx="799">
                  <c:v>25441653.448512312</c:v>
                </c:pt>
                <c:pt idx="800">
                  <c:v>25561385.143283255</c:v>
                </c:pt>
                <c:pt idx="801">
                  <c:v>25561385.143283255</c:v>
                </c:pt>
                <c:pt idx="802">
                  <c:v>25561385.143283255</c:v>
                </c:pt>
                <c:pt idx="803">
                  <c:v>25256421.556398511</c:v>
                </c:pt>
                <c:pt idx="804">
                  <c:v>25257982.311674345</c:v>
                </c:pt>
                <c:pt idx="805">
                  <c:v>25372889.329808637</c:v>
                </c:pt>
                <c:pt idx="806">
                  <c:v>25060541.861839302</c:v>
                </c:pt>
                <c:pt idx="807">
                  <c:v>25073610.062741652</c:v>
                </c:pt>
                <c:pt idx="808">
                  <c:v>25073610.062741652</c:v>
                </c:pt>
                <c:pt idx="809">
                  <c:v>25073610.062741652</c:v>
                </c:pt>
                <c:pt idx="810">
                  <c:v>24790682.880704381</c:v>
                </c:pt>
                <c:pt idx="811">
                  <c:v>24617680.23745203</c:v>
                </c:pt>
                <c:pt idx="812">
                  <c:v>24692912.950185783</c:v>
                </c:pt>
                <c:pt idx="813">
                  <c:v>24666032.14831771</c:v>
                </c:pt>
                <c:pt idx="814">
                  <c:v>24608658.230875455</c:v>
                </c:pt>
                <c:pt idx="815">
                  <c:v>24608658.230875455</c:v>
                </c:pt>
                <c:pt idx="816">
                  <c:v>24608658.230875455</c:v>
                </c:pt>
                <c:pt idx="817">
                  <c:v>24365502.922436804</c:v>
                </c:pt>
                <c:pt idx="818">
                  <c:v>24506851.904576719</c:v>
                </c:pt>
                <c:pt idx="819">
                  <c:v>24493453.811581373</c:v>
                </c:pt>
                <c:pt idx="820">
                  <c:v>24574206.084207032</c:v>
                </c:pt>
                <c:pt idx="821">
                  <c:v>24574492.025663048</c:v>
                </c:pt>
                <c:pt idx="822">
                  <c:v>24574492.025663048</c:v>
                </c:pt>
                <c:pt idx="823">
                  <c:v>24574492.025663048</c:v>
                </c:pt>
                <c:pt idx="824">
                  <c:v>24453455.855109017</c:v>
                </c:pt>
                <c:pt idx="825">
                  <c:v>24623988.134692498</c:v>
                </c:pt>
                <c:pt idx="826">
                  <c:v>24649441.664521519</c:v>
                </c:pt>
                <c:pt idx="827">
                  <c:v>24900083.219130896</c:v>
                </c:pt>
                <c:pt idx="828">
                  <c:v>24929630.493663743</c:v>
                </c:pt>
                <c:pt idx="829">
                  <c:v>24929630.493663743</c:v>
                </c:pt>
                <c:pt idx="830">
                  <c:v>24929630.493663743</c:v>
                </c:pt>
                <c:pt idx="831">
                  <c:v>25152501.170521565</c:v>
                </c:pt>
                <c:pt idx="832">
                  <c:v>25230162.597196955</c:v>
                </c:pt>
                <c:pt idx="833">
                  <c:v>25090670.519120343</c:v>
                </c:pt>
                <c:pt idx="834">
                  <c:v>24661593.894238073</c:v>
                </c:pt>
                <c:pt idx="835">
                  <c:v>24882273.926695235</c:v>
                </c:pt>
                <c:pt idx="836">
                  <c:v>24882273.926695235</c:v>
                </c:pt>
                <c:pt idx="837">
                  <c:v>24882273.926695235</c:v>
                </c:pt>
                <c:pt idx="838">
                  <c:v>25028598.407201599</c:v>
                </c:pt>
                <c:pt idx="839">
                  <c:v>25041609.060677305</c:v>
                </c:pt>
                <c:pt idx="840">
                  <c:v>24874030.37763866</c:v>
                </c:pt>
                <c:pt idx="841">
                  <c:v>25043643.369913936</c:v>
                </c:pt>
                <c:pt idx="842">
                  <c:v>24868514.945466824</c:v>
                </c:pt>
                <c:pt idx="843">
                  <c:v>24868514.945466824</c:v>
                </c:pt>
                <c:pt idx="844">
                  <c:v>24868514.945466824</c:v>
                </c:pt>
                <c:pt idx="845">
                  <c:v>25052333.485977881</c:v>
                </c:pt>
                <c:pt idx="846">
                  <c:v>25222402.979120381</c:v>
                </c:pt>
                <c:pt idx="847">
                  <c:v>25188091.067360751</c:v>
                </c:pt>
                <c:pt idx="848">
                  <c:v>25304399.006093174</c:v>
                </c:pt>
                <c:pt idx="849">
                  <c:v>25396206.800856307</c:v>
                </c:pt>
                <c:pt idx="850">
                  <c:v>25396206.800856307</c:v>
                </c:pt>
                <c:pt idx="851">
                  <c:v>25396206.800856307</c:v>
                </c:pt>
                <c:pt idx="852">
                  <c:v>25374343.782620862</c:v>
                </c:pt>
                <c:pt idx="853">
                  <c:v>25234902.814852297</c:v>
                </c:pt>
                <c:pt idx="854">
                  <c:v>25203415.02555646</c:v>
                </c:pt>
                <c:pt idx="855">
                  <c:v>25324529.664554957</c:v>
                </c:pt>
                <c:pt idx="856">
                  <c:v>25405824.533866059</c:v>
                </c:pt>
                <c:pt idx="857">
                  <c:v>25405824.533866059</c:v>
                </c:pt>
                <c:pt idx="858">
                  <c:v>25405824.533866059</c:v>
                </c:pt>
                <c:pt idx="859">
                  <c:v>25293590.377969474</c:v>
                </c:pt>
                <c:pt idx="860">
                  <c:v>25245875.181411527</c:v>
                </c:pt>
                <c:pt idx="861">
                  <c:v>25383873.629876848</c:v>
                </c:pt>
                <c:pt idx="862">
                  <c:v>25108108.85663972</c:v>
                </c:pt>
                <c:pt idx="863">
                  <c:v>25083530.124010228</c:v>
                </c:pt>
                <c:pt idx="864">
                  <c:v>25083530.124010228</c:v>
                </c:pt>
                <c:pt idx="865">
                  <c:v>25083530.124010228</c:v>
                </c:pt>
                <c:pt idx="866">
                  <c:v>25184069.612984851</c:v>
                </c:pt>
                <c:pt idx="867">
                  <c:v>25006756.354509316</c:v>
                </c:pt>
                <c:pt idx="868">
                  <c:v>24824358.680701226</c:v>
                </c:pt>
                <c:pt idx="869">
                  <c:v>25045301.323496375</c:v>
                </c:pt>
                <c:pt idx="870">
                  <c:v>25252311.377005205</c:v>
                </c:pt>
                <c:pt idx="871">
                  <c:v>25252311.377005205</c:v>
                </c:pt>
                <c:pt idx="872">
                  <c:v>25252311.377005205</c:v>
                </c:pt>
                <c:pt idx="873">
                  <c:v>25149925.983001068</c:v>
                </c:pt>
                <c:pt idx="874">
                  <c:v>25250054.385262106</c:v>
                </c:pt>
                <c:pt idx="875">
                  <c:v>25378090.956954651</c:v>
                </c:pt>
                <c:pt idx="876">
                  <c:v>25250175.400257807</c:v>
                </c:pt>
                <c:pt idx="877">
                  <c:v>25334106.411017679</c:v>
                </c:pt>
                <c:pt idx="878">
                  <c:v>25334106.411017679</c:v>
                </c:pt>
                <c:pt idx="879">
                  <c:v>25334106.411017679</c:v>
                </c:pt>
                <c:pt idx="880">
                  <c:v>25361230.721950248</c:v>
                </c:pt>
                <c:pt idx="881">
                  <c:v>25406357.084280442</c:v>
                </c:pt>
                <c:pt idx="882">
                  <c:v>25363093.27025152</c:v>
                </c:pt>
                <c:pt idx="883">
                  <c:v>25625891.209219292</c:v>
                </c:pt>
                <c:pt idx="884">
                  <c:v>25671208.246617235</c:v>
                </c:pt>
                <c:pt idx="885">
                  <c:v>25671208.246617235</c:v>
                </c:pt>
                <c:pt idx="886">
                  <c:v>25671208.246617235</c:v>
                </c:pt>
                <c:pt idx="887">
                  <c:v>25542956.204017147</c:v>
                </c:pt>
                <c:pt idx="888">
                  <c:v>25450342.134691108</c:v>
                </c:pt>
                <c:pt idx="889">
                  <c:v>25563046.156475559</c:v>
                </c:pt>
                <c:pt idx="890">
                  <c:v>25499424.175615169</c:v>
                </c:pt>
                <c:pt idx="891">
                  <c:v>25789753.830364522</c:v>
                </c:pt>
                <c:pt idx="892">
                  <c:v>25789753.830364522</c:v>
                </c:pt>
                <c:pt idx="893">
                  <c:v>25789753.830364522</c:v>
                </c:pt>
                <c:pt idx="894">
                  <c:v>25897022.217704453</c:v>
                </c:pt>
                <c:pt idx="895">
                  <c:v>25998021.722320981</c:v>
                </c:pt>
                <c:pt idx="896">
                  <c:v>25920495.021352783</c:v>
                </c:pt>
                <c:pt idx="897">
                  <c:v>25941058.009098962</c:v>
                </c:pt>
                <c:pt idx="898">
                  <c:v>26192419.076649904</c:v>
                </c:pt>
                <c:pt idx="899">
                  <c:v>26192419.076649904</c:v>
                </c:pt>
                <c:pt idx="900">
                  <c:v>26192419.076649904</c:v>
                </c:pt>
                <c:pt idx="901">
                  <c:v>26227375.539702639</c:v>
                </c:pt>
                <c:pt idx="902">
                  <c:v>26159285.398579255</c:v>
                </c:pt>
                <c:pt idx="903">
                  <c:v>26132746.189056441</c:v>
                </c:pt>
                <c:pt idx="904">
                  <c:v>26060890.309676621</c:v>
                </c:pt>
                <c:pt idx="905">
                  <c:v>26034501.353017669</c:v>
                </c:pt>
                <c:pt idx="906">
                  <c:v>26034501.353017669</c:v>
                </c:pt>
                <c:pt idx="907">
                  <c:v>26034501.353017669</c:v>
                </c:pt>
                <c:pt idx="908">
                  <c:v>26039686.403076105</c:v>
                </c:pt>
                <c:pt idx="909">
                  <c:v>25909324.281684589</c:v>
                </c:pt>
                <c:pt idx="910">
                  <c:v>26223312.198312819</c:v>
                </c:pt>
                <c:pt idx="911">
                  <c:v>25900456.582440469</c:v>
                </c:pt>
                <c:pt idx="912">
                  <c:v>26061700.18660868</c:v>
                </c:pt>
                <c:pt idx="913">
                  <c:v>26061700.18660868</c:v>
                </c:pt>
                <c:pt idx="914">
                  <c:v>26061700.18660868</c:v>
                </c:pt>
                <c:pt idx="915">
                  <c:v>26247903.12112176</c:v>
                </c:pt>
                <c:pt idx="916">
                  <c:v>26337166.133131158</c:v>
                </c:pt>
                <c:pt idx="917">
                  <c:v>26281868.643226169</c:v>
                </c:pt>
                <c:pt idx="918">
                  <c:v>26262534.091479063</c:v>
                </c:pt>
                <c:pt idx="919">
                  <c:v>26357171.734994978</c:v>
                </c:pt>
                <c:pt idx="920">
                  <c:v>26357171.734994978</c:v>
                </c:pt>
                <c:pt idx="921">
                  <c:v>26357171.734994978</c:v>
                </c:pt>
                <c:pt idx="922">
                  <c:v>26137029.062480912</c:v>
                </c:pt>
                <c:pt idx="923">
                  <c:v>26092765.789822519</c:v>
                </c:pt>
                <c:pt idx="924">
                  <c:v>26102436.219734464</c:v>
                </c:pt>
                <c:pt idx="925">
                  <c:v>25927131.609264001</c:v>
                </c:pt>
                <c:pt idx="926">
                  <c:v>25954981.167179193</c:v>
                </c:pt>
                <c:pt idx="927">
                  <c:v>25954981.167179193</c:v>
                </c:pt>
                <c:pt idx="928">
                  <c:v>25954981.167179193</c:v>
                </c:pt>
                <c:pt idx="929">
                  <c:v>25845827.578994662</c:v>
                </c:pt>
                <c:pt idx="930">
                  <c:v>25701713.855416961</c:v>
                </c:pt>
                <c:pt idx="931">
                  <c:v>25693787.697890684</c:v>
                </c:pt>
                <c:pt idx="932">
                  <c:v>25816230.901290089</c:v>
                </c:pt>
                <c:pt idx="933">
                  <c:v>25698277.482462086</c:v>
                </c:pt>
                <c:pt idx="934">
                  <c:v>25698277.482462086</c:v>
                </c:pt>
                <c:pt idx="935">
                  <c:v>25698277.482462086</c:v>
                </c:pt>
                <c:pt idx="936">
                  <c:v>25532458.553883426</c:v>
                </c:pt>
                <c:pt idx="937">
                  <c:v>25781889.387577377</c:v>
                </c:pt>
                <c:pt idx="938">
                  <c:v>25845134.807305984</c:v>
                </c:pt>
                <c:pt idx="939">
                  <c:v>25774977.643691584</c:v>
                </c:pt>
                <c:pt idx="940">
                  <c:v>25963961.404989429</c:v>
                </c:pt>
                <c:pt idx="941">
                  <c:v>25963961.404989429</c:v>
                </c:pt>
                <c:pt idx="942">
                  <c:v>25963961.404989429</c:v>
                </c:pt>
                <c:pt idx="943">
                  <c:v>25927921.284663059</c:v>
                </c:pt>
                <c:pt idx="944">
                  <c:v>26072212.296149638</c:v>
                </c:pt>
                <c:pt idx="945">
                  <c:v>26090847.179462053</c:v>
                </c:pt>
                <c:pt idx="946">
                  <c:v>26169395.35797824</c:v>
                </c:pt>
                <c:pt idx="947">
                  <c:v>26083969.837701291</c:v>
                </c:pt>
                <c:pt idx="948">
                  <c:v>26083969.837701291</c:v>
                </c:pt>
                <c:pt idx="949">
                  <c:v>26083969.837701291</c:v>
                </c:pt>
                <c:pt idx="950">
                  <c:v>26167704.31749849</c:v>
                </c:pt>
                <c:pt idx="951">
                  <c:v>25979462.497664131</c:v>
                </c:pt>
                <c:pt idx="952">
                  <c:v>26289815.679124892</c:v>
                </c:pt>
                <c:pt idx="953">
                  <c:v>26229336.959395401</c:v>
                </c:pt>
                <c:pt idx="954">
                  <c:v>26233455.25414338</c:v>
                </c:pt>
                <c:pt idx="955">
                  <c:v>26233455.25414338</c:v>
                </c:pt>
                <c:pt idx="956">
                  <c:v>26233455.25414338</c:v>
                </c:pt>
                <c:pt idx="957">
                  <c:v>26334373.614344843</c:v>
                </c:pt>
                <c:pt idx="958">
                  <c:v>26324772.418953083</c:v>
                </c:pt>
                <c:pt idx="959">
                  <c:v>26476254.009981789</c:v>
                </c:pt>
                <c:pt idx="960">
                  <c:v>26030787.567692772</c:v>
                </c:pt>
                <c:pt idx="961">
                  <c:v>26080239.766131286</c:v>
                </c:pt>
                <c:pt idx="962">
                  <c:v>26080239.766131286</c:v>
                </c:pt>
                <c:pt idx="963">
                  <c:v>26080239.766131286</c:v>
                </c:pt>
                <c:pt idx="964">
                  <c:v>26054362.594643675</c:v>
                </c:pt>
                <c:pt idx="965">
                  <c:v>26139171.995327801</c:v>
                </c:pt>
                <c:pt idx="966">
                  <c:v>25946609.757511601</c:v>
                </c:pt>
                <c:pt idx="967">
                  <c:v>25768658.04519596</c:v>
                </c:pt>
                <c:pt idx="968">
                  <c:v>25876773.199578024</c:v>
                </c:pt>
                <c:pt idx="969">
                  <c:v>25876773.199578024</c:v>
                </c:pt>
                <c:pt idx="970">
                  <c:v>25876773.199578024</c:v>
                </c:pt>
                <c:pt idx="971">
                  <c:v>25646876.599154271</c:v>
                </c:pt>
                <c:pt idx="972">
                  <c:v>25801086.080931403</c:v>
                </c:pt>
                <c:pt idx="973">
                  <c:v>25788037.718864568</c:v>
                </c:pt>
                <c:pt idx="974">
                  <c:v>25961088.504892483</c:v>
                </c:pt>
                <c:pt idx="975">
                  <c:v>25916082.880604528</c:v>
                </c:pt>
                <c:pt idx="976">
                  <c:v>25916082.880604528</c:v>
                </c:pt>
                <c:pt idx="977">
                  <c:v>25916082.880604528</c:v>
                </c:pt>
                <c:pt idx="978">
                  <c:v>26142262.960958906</c:v>
                </c:pt>
                <c:pt idx="979">
                  <c:v>26041429.94042132</c:v>
                </c:pt>
                <c:pt idx="980">
                  <c:v>26262620.638422839</c:v>
                </c:pt>
                <c:pt idx="981">
                  <c:v>26205542.378519595</c:v>
                </c:pt>
                <c:pt idx="982">
                  <c:v>26218208.792112991</c:v>
                </c:pt>
                <c:pt idx="983">
                  <c:v>26218208.792112991</c:v>
                </c:pt>
                <c:pt idx="984">
                  <c:v>26218208.792112991</c:v>
                </c:pt>
                <c:pt idx="985">
                  <c:v>26612485.227478631</c:v>
                </c:pt>
                <c:pt idx="986">
                  <c:v>26561444.559231933</c:v>
                </c:pt>
                <c:pt idx="987">
                  <c:v>26533635.834366053</c:v>
                </c:pt>
                <c:pt idx="988">
                  <c:v>26661638.112362921</c:v>
                </c:pt>
                <c:pt idx="989">
                  <c:v>26668913.886593767</c:v>
                </c:pt>
                <c:pt idx="990">
                  <c:v>26668913.886593767</c:v>
                </c:pt>
                <c:pt idx="991">
                  <c:v>26668913.886593767</c:v>
                </c:pt>
                <c:pt idx="992">
                  <c:v>26585028.738552429</c:v>
                </c:pt>
                <c:pt idx="993">
                  <c:v>26762711.50186906</c:v>
                </c:pt>
                <c:pt idx="994">
                  <c:v>26751093.689993091</c:v>
                </c:pt>
                <c:pt idx="995">
                  <c:v>26736473.500322461</c:v>
                </c:pt>
                <c:pt idx="996">
                  <c:v>26834654.201010596</c:v>
                </c:pt>
                <c:pt idx="997">
                  <c:v>26834654.201010596</c:v>
                </c:pt>
                <c:pt idx="998">
                  <c:v>26834654.201010596</c:v>
                </c:pt>
                <c:pt idx="999">
                  <c:v>26764983.056608241</c:v>
                </c:pt>
                <c:pt idx="1000">
                  <c:v>26828210.203700423</c:v>
                </c:pt>
                <c:pt idx="1001">
                  <c:v>26825271.770718813</c:v>
                </c:pt>
                <c:pt idx="1002">
                  <c:v>27182975.988792025</c:v>
                </c:pt>
                <c:pt idx="1003">
                  <c:v>27087408.146387264</c:v>
                </c:pt>
                <c:pt idx="1004">
                  <c:v>27087408.146387264</c:v>
                </c:pt>
                <c:pt idx="1005">
                  <c:v>27087408.146387264</c:v>
                </c:pt>
                <c:pt idx="1006">
                  <c:v>27218965.34051086</c:v>
                </c:pt>
                <c:pt idx="1007">
                  <c:v>27309868.850061174</c:v>
                </c:pt>
                <c:pt idx="1008">
                  <c:v>27375089.9241115</c:v>
                </c:pt>
                <c:pt idx="1009">
                  <c:v>27474669.48573282</c:v>
                </c:pt>
                <c:pt idx="1010">
                  <c:v>27420550.464803949</c:v>
                </c:pt>
                <c:pt idx="1011">
                  <c:v>27420550.464803949</c:v>
                </c:pt>
                <c:pt idx="1012">
                  <c:v>27420550.464803949</c:v>
                </c:pt>
                <c:pt idx="1013">
                  <c:v>27410554.5607557</c:v>
                </c:pt>
                <c:pt idx="1014">
                  <c:v>27305205.190589331</c:v>
                </c:pt>
                <c:pt idx="1015">
                  <c:v>27436271.26011017</c:v>
                </c:pt>
                <c:pt idx="1016">
                  <c:v>27477716.760756366</c:v>
                </c:pt>
                <c:pt idx="1017">
                  <c:v>27467507.931573492</c:v>
                </c:pt>
                <c:pt idx="1018">
                  <c:v>27467507.931573492</c:v>
                </c:pt>
                <c:pt idx="1019">
                  <c:v>27467507.931573492</c:v>
                </c:pt>
                <c:pt idx="1020">
                  <c:v>27454508.13424455</c:v>
                </c:pt>
                <c:pt idx="1021">
                  <c:v>27622174.632365339</c:v>
                </c:pt>
                <c:pt idx="1022">
                  <c:v>27689192.083898891</c:v>
                </c:pt>
                <c:pt idx="1023">
                  <c:v>27791167.729380641</c:v>
                </c:pt>
                <c:pt idx="1024">
                  <c:v>27862212.837332137</c:v>
                </c:pt>
                <c:pt idx="1025">
                  <c:v>27862212.837332137</c:v>
                </c:pt>
                <c:pt idx="1026">
                  <c:v>27862212.837332137</c:v>
                </c:pt>
                <c:pt idx="1027">
                  <c:v>27825490.72613667</c:v>
                </c:pt>
                <c:pt idx="1028">
                  <c:v>27729205.376631595</c:v>
                </c:pt>
                <c:pt idx="1029">
                  <c:v>27655776.775232453</c:v>
                </c:pt>
                <c:pt idx="1030">
                  <c:v>27757169.631782696</c:v>
                </c:pt>
                <c:pt idx="1031">
                  <c:v>27775275.668357629</c:v>
                </c:pt>
                <c:pt idx="1032">
                  <c:v>27775275.668357629</c:v>
                </c:pt>
                <c:pt idx="1033">
                  <c:v>27775275.668357629</c:v>
                </c:pt>
                <c:pt idx="1034">
                  <c:v>27420210.826999255</c:v>
                </c:pt>
                <c:pt idx="1035">
                  <c:v>27283212.486499824</c:v>
                </c:pt>
                <c:pt idx="1036">
                  <c:v>27176213.21670866</c:v>
                </c:pt>
                <c:pt idx="1037">
                  <c:v>27137057.045448869</c:v>
                </c:pt>
                <c:pt idx="1038">
                  <c:v>27145992.952634703</c:v>
                </c:pt>
                <c:pt idx="1039">
                  <c:v>27145992.952634703</c:v>
                </c:pt>
                <c:pt idx="1040">
                  <c:v>27145992.952634703</c:v>
                </c:pt>
                <c:pt idx="1041">
                  <c:v>27139335.251404665</c:v>
                </c:pt>
                <c:pt idx="1042">
                  <c:v>27175631.641841322</c:v>
                </c:pt>
                <c:pt idx="1043">
                  <c:v>27384025.575320762</c:v>
                </c:pt>
                <c:pt idx="1044">
                  <c:v>27299611.386419762</c:v>
                </c:pt>
                <c:pt idx="1045">
                  <c:v>27310914.185659073</c:v>
                </c:pt>
                <c:pt idx="1046">
                  <c:v>27310914.185659073</c:v>
                </c:pt>
                <c:pt idx="1047">
                  <c:v>27310914.185659073</c:v>
                </c:pt>
                <c:pt idx="1048">
                  <c:v>27473675.276494794</c:v>
                </c:pt>
                <c:pt idx="1049">
                  <c:v>27477513.867145684</c:v>
                </c:pt>
                <c:pt idx="1050">
                  <c:v>27055440.103127006</c:v>
                </c:pt>
                <c:pt idx="1051">
                  <c:v>27016110.288292639</c:v>
                </c:pt>
                <c:pt idx="1052">
                  <c:v>26896742.734322511</c:v>
                </c:pt>
                <c:pt idx="1053">
                  <c:v>26896742.734322511</c:v>
                </c:pt>
                <c:pt idx="1054">
                  <c:v>26896742.734322511</c:v>
                </c:pt>
                <c:pt idx="1055">
                  <c:v>27032106.109147191</c:v>
                </c:pt>
                <c:pt idx="1056">
                  <c:v>27038417.645088516</c:v>
                </c:pt>
                <c:pt idx="1057">
                  <c:v>26835695.552667126</c:v>
                </c:pt>
                <c:pt idx="1058">
                  <c:v>26750667.174417876</c:v>
                </c:pt>
                <c:pt idx="1059">
                  <c:v>26782104.203261845</c:v>
                </c:pt>
                <c:pt idx="1060">
                  <c:v>26782104.203261845</c:v>
                </c:pt>
                <c:pt idx="1061">
                  <c:v>26782104.203261845</c:v>
                </c:pt>
                <c:pt idx="1062">
                  <c:v>26867202.440770097</c:v>
                </c:pt>
                <c:pt idx="1063">
                  <c:v>27069202.621324047</c:v>
                </c:pt>
                <c:pt idx="1064">
                  <c:v>27033413.67331636</c:v>
                </c:pt>
                <c:pt idx="1065">
                  <c:v>27442949.825999558</c:v>
                </c:pt>
                <c:pt idx="1066">
                  <c:v>27380009.463445701</c:v>
                </c:pt>
                <c:pt idx="1067">
                  <c:v>27380009.463445701</c:v>
                </c:pt>
                <c:pt idx="1068">
                  <c:v>27380009.463445701</c:v>
                </c:pt>
                <c:pt idx="1069">
                  <c:v>27613383.231121182</c:v>
                </c:pt>
                <c:pt idx="1070">
                  <c:v>27476745.130596779</c:v>
                </c:pt>
                <c:pt idx="1071">
                  <c:v>27592035.408963405</c:v>
                </c:pt>
                <c:pt idx="1072">
                  <c:v>27581103.112142466</c:v>
                </c:pt>
                <c:pt idx="1073">
                  <c:v>27714551.162415039</c:v>
                </c:pt>
                <c:pt idx="1074">
                  <c:v>27714551.162415039</c:v>
                </c:pt>
                <c:pt idx="1075">
                  <c:v>27714551.162415039</c:v>
                </c:pt>
                <c:pt idx="1076">
                  <c:v>27760953.620131291</c:v>
                </c:pt>
                <c:pt idx="1077">
                  <c:v>27728860.887187328</c:v>
                </c:pt>
                <c:pt idx="1078">
                  <c:v>27740346.130869795</c:v>
                </c:pt>
                <c:pt idx="1079">
                  <c:v>27511841.512001455</c:v>
                </c:pt>
                <c:pt idx="1080">
                  <c:v>27725528.101856329</c:v>
                </c:pt>
                <c:pt idx="1081">
                  <c:v>27725528.101856329</c:v>
                </c:pt>
                <c:pt idx="1082">
                  <c:v>27725528.101856329</c:v>
                </c:pt>
                <c:pt idx="1083">
                  <c:v>27856784.582674477</c:v>
                </c:pt>
                <c:pt idx="1084">
                  <c:v>27787717.045352772</c:v>
                </c:pt>
                <c:pt idx="1085">
                  <c:v>27678570.565561157</c:v>
                </c:pt>
                <c:pt idx="1086">
                  <c:v>27767270.567501262</c:v>
                </c:pt>
                <c:pt idx="1087">
                  <c:v>27707761.437411904</c:v>
                </c:pt>
                <c:pt idx="1088">
                  <c:v>27707761.437411904</c:v>
                </c:pt>
                <c:pt idx="1089">
                  <c:v>27707761.437411904</c:v>
                </c:pt>
                <c:pt idx="1090">
                  <c:v>27707761.437411904</c:v>
                </c:pt>
                <c:pt idx="1091">
                  <c:v>27605673.293244801</c:v>
                </c:pt>
                <c:pt idx="1092">
                  <c:v>27623752.339532137</c:v>
                </c:pt>
                <c:pt idx="1093">
                  <c:v>27594091.540719673</c:v>
                </c:pt>
                <c:pt idx="1094">
                  <c:v>27525012.474800222</c:v>
                </c:pt>
                <c:pt idx="1095">
                  <c:v>27525012.474800222</c:v>
                </c:pt>
                <c:pt idx="1096">
                  <c:v>27525012.474800222</c:v>
                </c:pt>
                <c:pt idx="1097">
                  <c:v>22374280.429552205</c:v>
                </c:pt>
                <c:pt idx="1098">
                  <c:v>22185809.309466712</c:v>
                </c:pt>
                <c:pt idx="1099">
                  <c:v>22368839.618643139</c:v>
                </c:pt>
                <c:pt idx="1100">
                  <c:v>22430416.708147421</c:v>
                </c:pt>
                <c:pt idx="1101">
                  <c:v>22571783.867503285</c:v>
                </c:pt>
                <c:pt idx="1102">
                  <c:v>22571783.867503285</c:v>
                </c:pt>
                <c:pt idx="1103">
                  <c:v>22571783.867503285</c:v>
                </c:pt>
                <c:pt idx="1104">
                  <c:v>22719403.239565864</c:v>
                </c:pt>
                <c:pt idx="1105">
                  <c:v>22795392.785671599</c:v>
                </c:pt>
                <c:pt idx="1106">
                  <c:v>22805888.434941001</c:v>
                </c:pt>
                <c:pt idx="1107">
                  <c:v>22961621.243918847</c:v>
                </c:pt>
                <c:pt idx="1108">
                  <c:v>22946040.692205667</c:v>
                </c:pt>
                <c:pt idx="1109">
                  <c:v>22946040.692205667</c:v>
                </c:pt>
                <c:pt idx="1110">
                  <c:v>22946040.692205667</c:v>
                </c:pt>
                <c:pt idx="1111">
                  <c:v>22898635.969205525</c:v>
                </c:pt>
                <c:pt idx="1112">
                  <c:v>22839263.730835427</c:v>
                </c:pt>
                <c:pt idx="1113">
                  <c:v>23213702.846499361</c:v>
                </c:pt>
                <c:pt idx="1114">
                  <c:v>23209831.34721005</c:v>
                </c:pt>
                <c:pt idx="1115">
                  <c:v>23210343.538933203</c:v>
                </c:pt>
                <c:pt idx="1116">
                  <c:v>23210343.538933203</c:v>
                </c:pt>
                <c:pt idx="1117">
                  <c:v>23210343.538933203</c:v>
                </c:pt>
                <c:pt idx="1118">
                  <c:v>23452722.173995771</c:v>
                </c:pt>
                <c:pt idx="1119">
                  <c:v>23400565.475391984</c:v>
                </c:pt>
                <c:pt idx="1120">
                  <c:v>23469595.410968639</c:v>
                </c:pt>
                <c:pt idx="1121">
                  <c:v>23335488.192715786</c:v>
                </c:pt>
                <c:pt idx="1122">
                  <c:v>23689938.841771707</c:v>
                </c:pt>
                <c:pt idx="1123">
                  <c:v>23689938.841771707</c:v>
                </c:pt>
                <c:pt idx="1124">
                  <c:v>23689938.841771707</c:v>
                </c:pt>
                <c:pt idx="1125">
                  <c:v>23488672.28321372</c:v>
                </c:pt>
                <c:pt idx="1126">
                  <c:v>23402225.026819699</c:v>
                </c:pt>
                <c:pt idx="1127">
                  <c:v>23209969.622503579</c:v>
                </c:pt>
                <c:pt idx="1128">
                  <c:v>23266850.736329243</c:v>
                </c:pt>
                <c:pt idx="1129">
                  <c:v>22933694.427556396</c:v>
                </c:pt>
                <c:pt idx="1130">
                  <c:v>22933694.427556396</c:v>
                </c:pt>
                <c:pt idx="1131">
                  <c:v>22933694.427556396</c:v>
                </c:pt>
                <c:pt idx="1132">
                  <c:v>22145013.731553458</c:v>
                </c:pt>
                <c:pt idx="1133">
                  <c:v>22599064.616822608</c:v>
                </c:pt>
                <c:pt idx="1134">
                  <c:v>22451761.967586413</c:v>
                </c:pt>
                <c:pt idx="1135">
                  <c:v>21688166.408537302</c:v>
                </c:pt>
                <c:pt idx="1136">
                  <c:v>22153974.504219003</c:v>
                </c:pt>
                <c:pt idx="1137">
                  <c:v>22153974.504219003</c:v>
                </c:pt>
                <c:pt idx="1138">
                  <c:v>22153974.504219003</c:v>
                </c:pt>
                <c:pt idx="1139">
                  <c:v>22235110.47933358</c:v>
                </c:pt>
                <c:pt idx="1140">
                  <c:v>22268178.150546648</c:v>
                </c:pt>
                <c:pt idx="1141">
                  <c:v>22297321.498459287</c:v>
                </c:pt>
                <c:pt idx="1142">
                  <c:v>22545305.968551636</c:v>
                </c:pt>
                <c:pt idx="1143">
                  <c:v>22571946.633546289</c:v>
                </c:pt>
                <c:pt idx="1144">
                  <c:v>22571946.633546289</c:v>
                </c:pt>
                <c:pt idx="1145">
                  <c:v>22571946.633546289</c:v>
                </c:pt>
                <c:pt idx="1146">
                  <c:v>22370785.579255491</c:v>
                </c:pt>
                <c:pt idx="1147">
                  <c:v>22185673.417806961</c:v>
                </c:pt>
                <c:pt idx="1148">
                  <c:v>22104956.103344552</c:v>
                </c:pt>
                <c:pt idx="1149">
                  <c:v>22395381.334528897</c:v>
                </c:pt>
                <c:pt idx="1150">
                  <c:v>22555313.445556477</c:v>
                </c:pt>
                <c:pt idx="1151">
                  <c:v>22555313.445556477</c:v>
                </c:pt>
                <c:pt idx="1152">
                  <c:v>22555313.445556477</c:v>
                </c:pt>
                <c:pt idx="1153">
                  <c:v>22647380.614992656</c:v>
                </c:pt>
                <c:pt idx="1154">
                  <c:v>22322125.491948862</c:v>
                </c:pt>
                <c:pt idx="1155">
                  <c:v>22216461.630782858</c:v>
                </c:pt>
                <c:pt idx="1156">
                  <c:v>21964059.880450718</c:v>
                </c:pt>
                <c:pt idx="1157">
                  <c:v>21889398.282788202</c:v>
                </c:pt>
                <c:pt idx="1158">
                  <c:v>21889398.282788202</c:v>
                </c:pt>
                <c:pt idx="1159">
                  <c:v>21889398.282788202</c:v>
                </c:pt>
                <c:pt idx="1160">
                  <c:v>22200437.860582333</c:v>
                </c:pt>
                <c:pt idx="1161">
                  <c:v>22099227.816541392</c:v>
                </c:pt>
                <c:pt idx="1162">
                  <c:v>21933958.696281917</c:v>
                </c:pt>
                <c:pt idx="1163">
                  <c:v>22134184.379477277</c:v>
                </c:pt>
                <c:pt idx="1164">
                  <c:v>22476871.294772211</c:v>
                </c:pt>
                <c:pt idx="1165">
                  <c:v>22476871.294772211</c:v>
                </c:pt>
                <c:pt idx="1166">
                  <c:v>22476871.294772211</c:v>
                </c:pt>
                <c:pt idx="1167">
                  <c:v>22319934.00581637</c:v>
                </c:pt>
                <c:pt idx="1168">
                  <c:v>22344095.590025906</c:v>
                </c:pt>
                <c:pt idx="1169">
                  <c:v>22095324.06141261</c:v>
                </c:pt>
                <c:pt idx="1170">
                  <c:v>22112681.219626263</c:v>
                </c:pt>
                <c:pt idx="1171">
                  <c:v>22213626.01370573</c:v>
                </c:pt>
                <c:pt idx="1172">
                  <c:v>22213626.01370573</c:v>
                </c:pt>
                <c:pt idx="1173">
                  <c:v>22213626.01370573</c:v>
                </c:pt>
                <c:pt idx="1174">
                  <c:v>22008834.450728945</c:v>
                </c:pt>
                <c:pt idx="1175">
                  <c:v>22018737.325054906</c:v>
                </c:pt>
                <c:pt idx="1176">
                  <c:v>22050325.001341932</c:v>
                </c:pt>
                <c:pt idx="1177">
                  <c:v>21452711.115705661</c:v>
                </c:pt>
                <c:pt idx="1178">
                  <c:v>21288607.668635268</c:v>
                </c:pt>
                <c:pt idx="1179">
                  <c:v>21288607.668635268</c:v>
                </c:pt>
                <c:pt idx="1180">
                  <c:v>21288607.668635268</c:v>
                </c:pt>
                <c:pt idx="1181">
                  <c:v>21715033.783876527</c:v>
                </c:pt>
                <c:pt idx="1182">
                  <c:v>21299103.289942034</c:v>
                </c:pt>
                <c:pt idx="1183">
                  <c:v>21327497.493078828</c:v>
                </c:pt>
                <c:pt idx="1184">
                  <c:v>21445495.842507623</c:v>
                </c:pt>
                <c:pt idx="1185">
                  <c:v>21397211.035507277</c:v>
                </c:pt>
                <c:pt idx="1186">
                  <c:v>21397211.035507277</c:v>
                </c:pt>
                <c:pt idx="1187">
                  <c:v>21397211.035507277</c:v>
                </c:pt>
                <c:pt idx="1188">
                  <c:v>20813337.372489147</c:v>
                </c:pt>
                <c:pt idx="1189">
                  <c:v>21057985.383727524</c:v>
                </c:pt>
                <c:pt idx="1190">
                  <c:v>21431626.516185306</c:v>
                </c:pt>
                <c:pt idx="1191">
                  <c:v>21578079.176155023</c:v>
                </c:pt>
                <c:pt idx="1192">
                  <c:v>21361267.991885696</c:v>
                </c:pt>
                <c:pt idx="1193">
                  <c:v>21361267.991885696</c:v>
                </c:pt>
                <c:pt idx="1194">
                  <c:v>21361267.991885696</c:v>
                </c:pt>
                <c:pt idx="1195">
                  <c:v>21339365.846668459</c:v>
                </c:pt>
                <c:pt idx="1196">
                  <c:v>21631280.451486308</c:v>
                </c:pt>
                <c:pt idx="1197">
                  <c:v>21516831.429231972</c:v>
                </c:pt>
                <c:pt idx="1198">
                  <c:v>21659299.563977778</c:v>
                </c:pt>
                <c:pt idx="1199">
                  <c:v>21639953.329461761</c:v>
                </c:pt>
                <c:pt idx="1200">
                  <c:v>21639953.329461761</c:v>
                </c:pt>
                <c:pt idx="1201">
                  <c:v>21639953.329461761</c:v>
                </c:pt>
                <c:pt idx="1202">
                  <c:v>21954192.350414768</c:v>
                </c:pt>
                <c:pt idx="1203">
                  <c:v>21971648.094455924</c:v>
                </c:pt>
                <c:pt idx="1204">
                  <c:v>21959064.126966186</c:v>
                </c:pt>
                <c:pt idx="1205">
                  <c:v>21646792.258861303</c:v>
                </c:pt>
                <c:pt idx="1206">
                  <c:v>21539591.651045784</c:v>
                </c:pt>
                <c:pt idx="1207">
                  <c:v>21539591.651045784</c:v>
                </c:pt>
                <c:pt idx="1208">
                  <c:v>21539591.651045784</c:v>
                </c:pt>
                <c:pt idx="1209">
                  <c:v>21589880.631587755</c:v>
                </c:pt>
                <c:pt idx="1210">
                  <c:v>21457413.235060189</c:v>
                </c:pt>
                <c:pt idx="1211">
                  <c:v>21607675.20174899</c:v>
                </c:pt>
                <c:pt idx="1212">
                  <c:v>21834050.579097629</c:v>
                </c:pt>
                <c:pt idx="1213">
                  <c:v>21738881.240584835</c:v>
                </c:pt>
                <c:pt idx="1214">
                  <c:v>21738881.240584835</c:v>
                </c:pt>
                <c:pt idx="1215">
                  <c:v>21738881.240584835</c:v>
                </c:pt>
                <c:pt idx="1216">
                  <c:v>21436378.385150105</c:v>
                </c:pt>
                <c:pt idx="1217">
                  <c:v>21426474.33503519</c:v>
                </c:pt>
                <c:pt idx="1218">
                  <c:v>21390355.87053515</c:v>
                </c:pt>
                <c:pt idx="1219">
                  <c:v>21325258.452030048</c:v>
                </c:pt>
                <c:pt idx="1220">
                  <c:v>21619360.420589779</c:v>
                </c:pt>
                <c:pt idx="1221">
                  <c:v>21619360.420589779</c:v>
                </c:pt>
                <c:pt idx="1222">
                  <c:v>21619360.420589779</c:v>
                </c:pt>
                <c:pt idx="1223">
                  <c:v>21621472.645715766</c:v>
                </c:pt>
                <c:pt idx="1224">
                  <c:v>21584484.073676214</c:v>
                </c:pt>
                <c:pt idx="1225">
                  <c:v>21838372.185476691</c:v>
                </c:pt>
                <c:pt idx="1226">
                  <c:v>21863400.701878607</c:v>
                </c:pt>
                <c:pt idx="1227">
                  <c:v>21860250.321721725</c:v>
                </c:pt>
                <c:pt idx="1228">
                  <c:v>21860250.321721725</c:v>
                </c:pt>
                <c:pt idx="1229">
                  <c:v>21860250.321721725</c:v>
                </c:pt>
                <c:pt idx="1230">
                  <c:v>21854947.441661559</c:v>
                </c:pt>
                <c:pt idx="1231">
                  <c:v>21864235.302575432</c:v>
                </c:pt>
                <c:pt idx="1232">
                  <c:v>22052042.744825795</c:v>
                </c:pt>
                <c:pt idx="1233">
                  <c:v>22128023.566313885</c:v>
                </c:pt>
                <c:pt idx="1234">
                  <c:v>22061275.844388321</c:v>
                </c:pt>
                <c:pt idx="1235">
                  <c:v>22061275.844388321</c:v>
                </c:pt>
                <c:pt idx="1236">
                  <c:v>22061275.844388321</c:v>
                </c:pt>
                <c:pt idx="1237">
                  <c:v>22412913.489923306</c:v>
                </c:pt>
                <c:pt idx="1238">
                  <c:v>22254297.823983736</c:v>
                </c:pt>
                <c:pt idx="1239">
                  <c:v>22212406.894024193</c:v>
                </c:pt>
                <c:pt idx="1240">
                  <c:v>22152477.424018756</c:v>
                </c:pt>
                <c:pt idx="1241">
                  <c:v>22048067.777672425</c:v>
                </c:pt>
                <c:pt idx="1242">
                  <c:v>22048067.777672425</c:v>
                </c:pt>
                <c:pt idx="1243">
                  <c:v>22048067.777672425</c:v>
                </c:pt>
                <c:pt idx="1244">
                  <c:v>21968294.640708953</c:v>
                </c:pt>
                <c:pt idx="1245">
                  <c:v>21766638.859910108</c:v>
                </c:pt>
                <c:pt idx="1246">
                  <c:v>22187522.617342275</c:v>
                </c:pt>
                <c:pt idx="1247">
                  <c:v>21839264.187704854</c:v>
                </c:pt>
                <c:pt idx="1248">
                  <c:v>21910501.327895571</c:v>
                </c:pt>
                <c:pt idx="1249">
                  <c:v>21910501.327895571</c:v>
                </c:pt>
                <c:pt idx="1250">
                  <c:v>21910501.327895571</c:v>
                </c:pt>
                <c:pt idx="1251">
                  <c:v>21969723.444149189</c:v>
                </c:pt>
                <c:pt idx="1252">
                  <c:v>21992261.504745036</c:v>
                </c:pt>
                <c:pt idx="1253">
                  <c:v>22184938.623801868</c:v>
                </c:pt>
                <c:pt idx="1254">
                  <c:v>22237541.330657646</c:v>
                </c:pt>
                <c:pt idx="1255">
                  <c:v>22488053.490470506</c:v>
                </c:pt>
                <c:pt idx="1256">
                  <c:v>22488053.490470506</c:v>
                </c:pt>
                <c:pt idx="1257">
                  <c:v>22488053.490470506</c:v>
                </c:pt>
                <c:pt idx="1258">
                  <c:v>22478316.947722442</c:v>
                </c:pt>
                <c:pt idx="1259">
                  <c:v>22568639.57581234</c:v>
                </c:pt>
                <c:pt idx="1260">
                  <c:v>22440428.686226159</c:v>
                </c:pt>
                <c:pt idx="1261">
                  <c:v>22547544.348143414</c:v>
                </c:pt>
                <c:pt idx="1262">
                  <c:v>22873164.513643626</c:v>
                </c:pt>
                <c:pt idx="1263">
                  <c:v>22873164.513643626</c:v>
                </c:pt>
                <c:pt idx="1264">
                  <c:v>22873164.513643626</c:v>
                </c:pt>
                <c:pt idx="1265">
                  <c:v>22860757.126853019</c:v>
                </c:pt>
                <c:pt idx="1266">
                  <c:v>22819203.740601614</c:v>
                </c:pt>
                <c:pt idx="1267">
                  <c:v>22588657.540494449</c:v>
                </c:pt>
                <c:pt idx="1268">
                  <c:v>22609660.629090589</c:v>
                </c:pt>
                <c:pt idx="1269">
                  <c:v>22650767.998848241</c:v>
                </c:pt>
                <c:pt idx="1270">
                  <c:v>22650767.998848241</c:v>
                </c:pt>
                <c:pt idx="1271">
                  <c:v>22650767.998848241</c:v>
                </c:pt>
                <c:pt idx="1272">
                  <c:v>22661708.298148174</c:v>
                </c:pt>
                <c:pt idx="1273">
                  <c:v>22592604.893210307</c:v>
                </c:pt>
                <c:pt idx="1274">
                  <c:v>22566446.827175543</c:v>
                </c:pt>
                <c:pt idx="1275">
                  <c:v>22777352.309441458</c:v>
                </c:pt>
                <c:pt idx="1276">
                  <c:v>22620147.277068019</c:v>
                </c:pt>
                <c:pt idx="1277">
                  <c:v>22620147.277068019</c:v>
                </c:pt>
                <c:pt idx="1278">
                  <c:v>22620147.277068019</c:v>
                </c:pt>
                <c:pt idx="1279">
                  <c:v>22688321.361358628</c:v>
                </c:pt>
                <c:pt idx="1280">
                  <c:v>22638809.457676813</c:v>
                </c:pt>
                <c:pt idx="1281">
                  <c:v>22554827.103829168</c:v>
                </c:pt>
                <c:pt idx="1282">
                  <c:v>22839455.92933701</c:v>
                </c:pt>
                <c:pt idx="1283">
                  <c:v>22902337.553154152</c:v>
                </c:pt>
                <c:pt idx="1284">
                  <c:v>22902337.553154152</c:v>
                </c:pt>
                <c:pt idx="1285">
                  <c:v>22902337.553154152</c:v>
                </c:pt>
                <c:pt idx="1286">
                  <c:v>22989173.424153708</c:v>
                </c:pt>
                <c:pt idx="1287">
                  <c:v>23290847.34439024</c:v>
                </c:pt>
                <c:pt idx="1288">
                  <c:v>23129091.359732829</c:v>
                </c:pt>
                <c:pt idx="1289">
                  <c:v>23357305.187536791</c:v>
                </c:pt>
                <c:pt idx="1290">
                  <c:v>23390495.907293592</c:v>
                </c:pt>
                <c:pt idx="1291">
                  <c:v>23390495.907293592</c:v>
                </c:pt>
                <c:pt idx="1292">
                  <c:v>23390495.907293592</c:v>
                </c:pt>
                <c:pt idx="1293">
                  <c:v>23427274.391956601</c:v>
                </c:pt>
                <c:pt idx="1294">
                  <c:v>23440712.014786661</c:v>
                </c:pt>
                <c:pt idx="1295">
                  <c:v>23620956.051409461</c:v>
                </c:pt>
                <c:pt idx="1296">
                  <c:v>23594986.091236196</c:v>
                </c:pt>
                <c:pt idx="1297">
                  <c:v>23612823.938417375</c:v>
                </c:pt>
                <c:pt idx="1298">
                  <c:v>23612823.938417375</c:v>
                </c:pt>
                <c:pt idx="1299">
                  <c:v>23612823.938417375</c:v>
                </c:pt>
                <c:pt idx="1300">
                  <c:v>23497002.585580915</c:v>
                </c:pt>
                <c:pt idx="1301">
                  <c:v>23714590.153571431</c:v>
                </c:pt>
                <c:pt idx="1302">
                  <c:v>23695546.438599631</c:v>
                </c:pt>
                <c:pt idx="1303">
                  <c:v>23644609.538014494</c:v>
                </c:pt>
                <c:pt idx="1304">
                  <c:v>23502738.887968753</c:v>
                </c:pt>
                <c:pt idx="1305">
                  <c:v>23502738.887968753</c:v>
                </c:pt>
                <c:pt idx="1306">
                  <c:v>23502738.887968753</c:v>
                </c:pt>
                <c:pt idx="1307">
                  <c:v>23517481.12930987</c:v>
                </c:pt>
                <c:pt idx="1308">
                  <c:v>23642119.757827442</c:v>
                </c:pt>
                <c:pt idx="1309">
                  <c:v>23433638.226914249</c:v>
                </c:pt>
                <c:pt idx="1310">
                  <c:v>23555414.602696933</c:v>
                </c:pt>
                <c:pt idx="1311">
                  <c:v>23758559.442422479</c:v>
                </c:pt>
                <c:pt idx="1312">
                  <c:v>23758559.442422479</c:v>
                </c:pt>
                <c:pt idx="1313">
                  <c:v>23758559.442422479</c:v>
                </c:pt>
                <c:pt idx="1314">
                  <c:v>23689660.451086797</c:v>
                </c:pt>
                <c:pt idx="1315">
                  <c:v>23742420.958671041</c:v>
                </c:pt>
                <c:pt idx="1316">
                  <c:v>23589600.778836727</c:v>
                </c:pt>
                <c:pt idx="1317">
                  <c:v>23499611.03127015</c:v>
                </c:pt>
                <c:pt idx="1318">
                  <c:v>23620741.153396945</c:v>
                </c:pt>
                <c:pt idx="1319">
                  <c:v>23620741.153396945</c:v>
                </c:pt>
                <c:pt idx="1320">
                  <c:v>23620741.153396945</c:v>
                </c:pt>
                <c:pt idx="1321">
                  <c:v>23676445.258757584</c:v>
                </c:pt>
                <c:pt idx="1322">
                  <c:v>23694171.286381133</c:v>
                </c:pt>
                <c:pt idx="1323">
                  <c:v>23623723.153671153</c:v>
                </c:pt>
                <c:pt idx="1324">
                  <c:v>23916040.8707674</c:v>
                </c:pt>
                <c:pt idx="1325">
                  <c:v>23958970.416412093</c:v>
                </c:pt>
                <c:pt idx="1326">
                  <c:v>23958970.416412093</c:v>
                </c:pt>
                <c:pt idx="1327">
                  <c:v>23958970.416412093</c:v>
                </c:pt>
                <c:pt idx="1328">
                  <c:v>23984312.067463178</c:v>
                </c:pt>
                <c:pt idx="1329">
                  <c:v>23891975.441745192</c:v>
                </c:pt>
                <c:pt idx="1330">
                  <c:v>23846888.516154468</c:v>
                </c:pt>
                <c:pt idx="1331">
                  <c:v>23841506.87686754</c:v>
                </c:pt>
                <c:pt idx="1332">
                  <c:v>23892875.471134327</c:v>
                </c:pt>
                <c:pt idx="1333">
                  <c:v>23892875.471134327</c:v>
                </c:pt>
                <c:pt idx="1334">
                  <c:v>23892875.471134327</c:v>
                </c:pt>
                <c:pt idx="1335">
                  <c:v>23906868.951181259</c:v>
                </c:pt>
                <c:pt idx="1336">
                  <c:v>23807909.445729755</c:v>
                </c:pt>
                <c:pt idx="1337">
                  <c:v>23940514.72359667</c:v>
                </c:pt>
                <c:pt idx="1338">
                  <c:v>23757200.534506291</c:v>
                </c:pt>
                <c:pt idx="1339">
                  <c:v>23860416.37065699</c:v>
                </c:pt>
                <c:pt idx="1340">
                  <c:v>23860416.37065699</c:v>
                </c:pt>
                <c:pt idx="1341">
                  <c:v>23860416.37065699</c:v>
                </c:pt>
                <c:pt idx="1342">
                  <c:v>23804672.74358923</c:v>
                </c:pt>
                <c:pt idx="1343">
                  <c:v>23850939.630043011</c:v>
                </c:pt>
                <c:pt idx="1344">
                  <c:v>24128287.122817047</c:v>
                </c:pt>
                <c:pt idx="1345">
                  <c:v>24211131.590479229</c:v>
                </c:pt>
                <c:pt idx="1346">
                  <c:v>24117259.080412291</c:v>
                </c:pt>
                <c:pt idx="1347">
                  <c:v>24117259.080412291</c:v>
                </c:pt>
                <c:pt idx="1348">
                  <c:v>24117259.080412291</c:v>
                </c:pt>
                <c:pt idx="1349">
                  <c:v>24346034.305671822</c:v>
                </c:pt>
                <c:pt idx="1350">
                  <c:v>24323667.711196132</c:v>
                </c:pt>
                <c:pt idx="1351">
                  <c:v>24449693.059297405</c:v>
                </c:pt>
                <c:pt idx="1352">
                  <c:v>24423383.386132136</c:v>
                </c:pt>
                <c:pt idx="1353">
                  <c:v>24313091.673428357</c:v>
                </c:pt>
                <c:pt idx="1354">
                  <c:v>24313091.673428357</c:v>
                </c:pt>
                <c:pt idx="1355">
                  <c:v>24313091.673428357</c:v>
                </c:pt>
                <c:pt idx="1356">
                  <c:v>24521054.700070046</c:v>
                </c:pt>
                <c:pt idx="1357">
                  <c:v>24510500.990442149</c:v>
                </c:pt>
                <c:pt idx="1358">
                  <c:v>24528096.417819589</c:v>
                </c:pt>
                <c:pt idx="1359">
                  <c:v>24711849.987243954</c:v>
                </c:pt>
                <c:pt idx="1360">
                  <c:v>24659623.058233641</c:v>
                </c:pt>
                <c:pt idx="1361">
                  <c:v>24659623.058233641</c:v>
                </c:pt>
                <c:pt idx="1362">
                  <c:v>24659623.058233641</c:v>
                </c:pt>
                <c:pt idx="1363">
                  <c:v>24429404.550924618</c:v>
                </c:pt>
                <c:pt idx="1364">
                  <c:v>24339616.828382179</c:v>
                </c:pt>
                <c:pt idx="1365">
                  <c:v>24209163.651058793</c:v>
                </c:pt>
                <c:pt idx="1366">
                  <c:v>24114292.529337257</c:v>
                </c:pt>
                <c:pt idx="1367">
                  <c:v>24012504.82631078</c:v>
                </c:pt>
                <c:pt idx="1368">
                  <c:v>24012504.82631078</c:v>
                </c:pt>
                <c:pt idx="1369">
                  <c:v>24012504.82631078</c:v>
                </c:pt>
                <c:pt idx="1370">
                  <c:v>24211107.319863193</c:v>
                </c:pt>
                <c:pt idx="1371">
                  <c:v>24392382.728983097</c:v>
                </c:pt>
                <c:pt idx="1372">
                  <c:v>24293712.379737228</c:v>
                </c:pt>
                <c:pt idx="1373">
                  <c:v>24385556.887286823</c:v>
                </c:pt>
                <c:pt idx="1374">
                  <c:v>24353731.166905634</c:v>
                </c:pt>
                <c:pt idx="1375">
                  <c:v>24353731.166905634</c:v>
                </c:pt>
                <c:pt idx="1376">
                  <c:v>24353731.166905634</c:v>
                </c:pt>
                <c:pt idx="1377">
                  <c:v>24463472.433552459</c:v>
                </c:pt>
                <c:pt idx="1378">
                  <c:v>24303620.513085619</c:v>
                </c:pt>
                <c:pt idx="1379">
                  <c:v>23757852.911737472</c:v>
                </c:pt>
                <c:pt idx="1380">
                  <c:v>23366562.801208839</c:v>
                </c:pt>
                <c:pt idx="1381">
                  <c:v>23272388.916880265</c:v>
                </c:pt>
                <c:pt idx="1382">
                  <c:v>23272388.916880265</c:v>
                </c:pt>
                <c:pt idx="1383">
                  <c:v>23272388.916880265</c:v>
                </c:pt>
                <c:pt idx="1384">
                  <c:v>23296644.806993678</c:v>
                </c:pt>
                <c:pt idx="1385">
                  <c:v>23522267.355405822</c:v>
                </c:pt>
                <c:pt idx="1386">
                  <c:v>23452561.269262463</c:v>
                </c:pt>
                <c:pt idx="1387">
                  <c:v>23418462.817821622</c:v>
                </c:pt>
                <c:pt idx="1388">
                  <c:v>23394391.245604295</c:v>
                </c:pt>
                <c:pt idx="1389">
                  <c:v>23394391.245604295</c:v>
                </c:pt>
                <c:pt idx="1390">
                  <c:v>23394391.245604295</c:v>
                </c:pt>
                <c:pt idx="1391">
                  <c:v>23234878.734825149</c:v>
                </c:pt>
                <c:pt idx="1392">
                  <c:v>23287297.323318299</c:v>
                </c:pt>
                <c:pt idx="1393">
                  <c:v>22771631.057560999</c:v>
                </c:pt>
                <c:pt idx="1394">
                  <c:v>23073519.75696516</c:v>
                </c:pt>
                <c:pt idx="1395">
                  <c:v>22841854.939243827</c:v>
                </c:pt>
                <c:pt idx="1396">
                  <c:v>22841854.939243827</c:v>
                </c:pt>
                <c:pt idx="1397">
                  <c:v>22841854.939243827</c:v>
                </c:pt>
                <c:pt idx="1398">
                  <c:v>22874306.160326891</c:v>
                </c:pt>
                <c:pt idx="1399">
                  <c:v>23246261.774909303</c:v>
                </c:pt>
                <c:pt idx="1400">
                  <c:v>23288267.539623477</c:v>
                </c:pt>
                <c:pt idx="1401">
                  <c:v>23402679.956589889</c:v>
                </c:pt>
                <c:pt idx="1402">
                  <c:v>23092724.281504408</c:v>
                </c:pt>
                <c:pt idx="1403">
                  <c:v>23092724.281504408</c:v>
                </c:pt>
                <c:pt idx="1404">
                  <c:v>23092724.281504408</c:v>
                </c:pt>
                <c:pt idx="1405">
                  <c:v>23386934.948561229</c:v>
                </c:pt>
                <c:pt idx="1406">
                  <c:v>23593819.515450299</c:v>
                </c:pt>
                <c:pt idx="1407">
                  <c:v>23947825.156676918</c:v>
                </c:pt>
                <c:pt idx="1408">
                  <c:v>23815552.562384479</c:v>
                </c:pt>
                <c:pt idx="1409">
                  <c:v>23950347.567460395</c:v>
                </c:pt>
                <c:pt idx="1410">
                  <c:v>23950347.567460395</c:v>
                </c:pt>
                <c:pt idx="1411">
                  <c:v>23950347.567460395</c:v>
                </c:pt>
                <c:pt idx="1412">
                  <c:v>23786413.489674963</c:v>
                </c:pt>
                <c:pt idx="1413">
                  <c:v>23712700.058233432</c:v>
                </c:pt>
                <c:pt idx="1414">
                  <c:v>23616142.973985914</c:v>
                </c:pt>
                <c:pt idx="1415">
                  <c:v>23717743.802656919</c:v>
                </c:pt>
                <c:pt idx="1416">
                  <c:v>23878639.324504457</c:v>
                </c:pt>
                <c:pt idx="1417">
                  <c:v>23878639.324504457</c:v>
                </c:pt>
                <c:pt idx="1418">
                  <c:v>23878639.324504457</c:v>
                </c:pt>
                <c:pt idx="1419">
                  <c:v>23678353.253234267</c:v>
                </c:pt>
                <c:pt idx="1420">
                  <c:v>23131769.503758363</c:v>
                </c:pt>
                <c:pt idx="1421">
                  <c:v>23285248.312047862</c:v>
                </c:pt>
                <c:pt idx="1422">
                  <c:v>23242020.747112125</c:v>
                </c:pt>
                <c:pt idx="1423">
                  <c:v>23126061.366610911</c:v>
                </c:pt>
                <c:pt idx="1424">
                  <c:v>23126061.366610911</c:v>
                </c:pt>
                <c:pt idx="1425">
                  <c:v>23126061.366610911</c:v>
                </c:pt>
                <c:pt idx="1426">
                  <c:v>23325757.488116998</c:v>
                </c:pt>
                <c:pt idx="1427">
                  <c:v>23386082.871260568</c:v>
                </c:pt>
                <c:pt idx="1428">
                  <c:v>23776462.083908096</c:v>
                </c:pt>
                <c:pt idx="1429">
                  <c:v>23596563.453951858</c:v>
                </c:pt>
                <c:pt idx="1430">
                  <c:v>23880488.098144159</c:v>
                </c:pt>
                <c:pt idx="1431">
                  <c:v>23880488.098144159</c:v>
                </c:pt>
                <c:pt idx="1432">
                  <c:v>23880488.098144159</c:v>
                </c:pt>
                <c:pt idx="1433">
                  <c:v>23831054.19038751</c:v>
                </c:pt>
                <c:pt idx="1434">
                  <c:v>23117697.884535521</c:v>
                </c:pt>
                <c:pt idx="1435">
                  <c:v>23296499.564315498</c:v>
                </c:pt>
                <c:pt idx="1436">
                  <c:v>23301246.590253673</c:v>
                </c:pt>
                <c:pt idx="1437">
                  <c:v>22865775.772613876</c:v>
                </c:pt>
                <c:pt idx="1438">
                  <c:v>22865775.772613876</c:v>
                </c:pt>
                <c:pt idx="1439">
                  <c:v>22865775.772613876</c:v>
                </c:pt>
                <c:pt idx="1440">
                  <c:v>23060049.258966338</c:v>
                </c:pt>
                <c:pt idx="1441">
                  <c:v>23111943.253896177</c:v>
                </c:pt>
                <c:pt idx="1442">
                  <c:v>23197120.403218318</c:v>
                </c:pt>
                <c:pt idx="1443">
                  <c:v>23137425.636747859</c:v>
                </c:pt>
                <c:pt idx="1444">
                  <c:v>22893584.210989006</c:v>
                </c:pt>
                <c:pt idx="1445">
                  <c:v>22893584.210989006</c:v>
                </c:pt>
                <c:pt idx="1446">
                  <c:v>22893584.210989006</c:v>
                </c:pt>
                <c:pt idx="1447">
                  <c:v>22488305.161974266</c:v>
                </c:pt>
                <c:pt idx="1448">
                  <c:v>22404024.229875959</c:v>
                </c:pt>
                <c:pt idx="1449">
                  <c:v>22039396.729052212</c:v>
                </c:pt>
                <c:pt idx="1450">
                  <c:v>21843838.328399651</c:v>
                </c:pt>
                <c:pt idx="1451">
                  <c:v>21556564.534863874</c:v>
                </c:pt>
                <c:pt idx="1452">
                  <c:v>21556564.534863874</c:v>
                </c:pt>
                <c:pt idx="1453">
                  <c:v>21556564.534863874</c:v>
                </c:pt>
                <c:pt idx="1454">
                  <c:v>21010702.224762756</c:v>
                </c:pt>
                <c:pt idx="1455">
                  <c:v>21010702.224762756</c:v>
                </c:pt>
                <c:pt idx="1456">
                  <c:v>21775088.512889042</c:v>
                </c:pt>
                <c:pt idx="1457">
                  <c:v>21984517.902753457</c:v>
                </c:pt>
                <c:pt idx="1458">
                  <c:v>21869192.428580161</c:v>
                </c:pt>
                <c:pt idx="1459">
                  <c:v>21869192.428580161</c:v>
                </c:pt>
                <c:pt idx="1460">
                  <c:v>21869192.428580161</c:v>
                </c:pt>
                <c:pt idx="1461">
                  <c:v>22031147.667595759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NOBL 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차트!$J$2:$J$3771</c:f>
              <c:numCache>
                <c:formatCode>m/d/yyyy</c:formatCode>
                <c:ptCount val="3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차트!$L$2:$L$3771</c:f>
              <c:numCache>
                <c:formatCode>_(* #,##0_);_(* \(#,##0\);_(* "-"_);_(@_)</c:formatCode>
                <c:ptCount val="3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  <c:min val="4164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56</xdr:row>
      <xdr:rowOff>13607</xdr:rowOff>
    </xdr:from>
    <xdr:to>
      <xdr:col>18</xdr:col>
      <xdr:colOff>1047750</xdr:colOff>
      <xdr:row>83</xdr:row>
      <xdr:rowOff>30417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400049</xdr:colOff>
      <xdr:row>6</xdr:row>
      <xdr:rowOff>76200</xdr:rowOff>
    </xdr:from>
    <xdr:to>
      <xdr:col>15</xdr:col>
      <xdr:colOff>590550</xdr:colOff>
      <xdr:row>23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30.210\&#44552;&#50997;&#44277;&#54617;&#50868;&#50857;&#48512;&#47928;\J\&#50577;&#49457;&#51333;\TLH%20&#51088;&#47308;%20&#51221;&#47532;\TLH%20&#44228;&#49328;%20&#47196;&#51649;%20&#48143;%20&#49884;&#48044;&#47112;&#51060;&#49496;%20&#44208;&#44284;_NOBL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시뮬레이션"/>
      <sheetName val="데이터"/>
      <sheetName val="차트"/>
    </sheetNames>
    <sheetDataSet>
      <sheetData sheetId="0"/>
      <sheetData sheetId="1"/>
      <sheetData sheetId="2">
        <row r="1">
          <cell r="K1" t="str">
            <v>TLH 전략</v>
          </cell>
        </row>
        <row r="2">
          <cell r="J2">
            <v>42004</v>
          </cell>
          <cell r="K2">
            <v>20000000</v>
          </cell>
          <cell r="Q2">
            <v>42004</v>
          </cell>
        </row>
        <row r="3">
          <cell r="J3">
            <v>42005</v>
          </cell>
          <cell r="K3">
            <v>20000000</v>
          </cell>
          <cell r="Q3">
            <v>42369</v>
          </cell>
        </row>
        <row r="4">
          <cell r="J4">
            <v>42006</v>
          </cell>
          <cell r="K4">
            <v>20066224.176201746</v>
          </cell>
          <cell r="Q4">
            <v>42735</v>
          </cell>
        </row>
        <row r="5">
          <cell r="J5">
            <v>42007</v>
          </cell>
          <cell r="K5">
            <v>20066224.176201746</v>
          </cell>
          <cell r="Q5">
            <v>43100</v>
          </cell>
        </row>
        <row r="6">
          <cell r="J6">
            <v>42008</v>
          </cell>
          <cell r="K6">
            <v>20066224.176201746</v>
          </cell>
          <cell r="Q6">
            <v>43465</v>
          </cell>
        </row>
        <row r="7">
          <cell r="J7">
            <v>42009</v>
          </cell>
          <cell r="K7">
            <v>19865639.845982708</v>
          </cell>
          <cell r="Q7">
            <v>43830</v>
          </cell>
        </row>
        <row r="8">
          <cell r="J8">
            <v>42010</v>
          </cell>
          <cell r="K8">
            <v>19545067.455629118</v>
          </cell>
          <cell r="Q8">
            <v>44196</v>
          </cell>
        </row>
        <row r="9">
          <cell r="J9">
            <v>42011</v>
          </cell>
          <cell r="K9">
            <v>19866442.359744065</v>
          </cell>
          <cell r="Q9">
            <v>44561</v>
          </cell>
        </row>
        <row r="10">
          <cell r="J10">
            <v>42012</v>
          </cell>
          <cell r="K10">
            <v>20093539.958450802</v>
          </cell>
        </row>
        <row r="11">
          <cell r="J11">
            <v>42013</v>
          </cell>
          <cell r="K11">
            <v>19804857.479110591</v>
          </cell>
        </row>
        <row r="12">
          <cell r="J12">
            <v>42014</v>
          </cell>
          <cell r="K12">
            <v>19804857.479110591</v>
          </cell>
        </row>
        <row r="13">
          <cell r="J13">
            <v>42015</v>
          </cell>
          <cell r="K13">
            <v>19804857.479110591</v>
          </cell>
        </row>
        <row r="14">
          <cell r="J14">
            <v>42016</v>
          </cell>
          <cell r="K14">
            <v>19524812.560122728</v>
          </cell>
        </row>
        <row r="15">
          <cell r="J15">
            <v>42017</v>
          </cell>
          <cell r="K15">
            <v>19529453.743531555</v>
          </cell>
        </row>
        <row r="16">
          <cell r="J16">
            <v>42018</v>
          </cell>
          <cell r="K16">
            <v>19379406.905118112</v>
          </cell>
        </row>
        <row r="17">
          <cell r="J17">
            <v>42019</v>
          </cell>
          <cell r="K17">
            <v>19344944.557208627</v>
          </cell>
        </row>
        <row r="18">
          <cell r="J18">
            <v>42020</v>
          </cell>
          <cell r="K18">
            <v>19437251.792078029</v>
          </cell>
        </row>
        <row r="19">
          <cell r="J19">
            <v>42021</v>
          </cell>
          <cell r="K19">
            <v>19437251.792078029</v>
          </cell>
        </row>
        <row r="20">
          <cell r="J20">
            <v>42022</v>
          </cell>
          <cell r="K20">
            <v>19437251.792078029</v>
          </cell>
        </row>
        <row r="21">
          <cell r="J21">
            <v>42023</v>
          </cell>
          <cell r="K21">
            <v>19449882.171520554</v>
          </cell>
        </row>
        <row r="22">
          <cell r="J22">
            <v>42024</v>
          </cell>
          <cell r="K22">
            <v>19612925.158485122</v>
          </cell>
        </row>
        <row r="23">
          <cell r="J23">
            <v>42025</v>
          </cell>
          <cell r="K23">
            <v>19597541.799240571</v>
          </cell>
        </row>
        <row r="24">
          <cell r="J24">
            <v>42026</v>
          </cell>
          <cell r="K24">
            <v>19880395.135194611</v>
          </cell>
        </row>
        <row r="25">
          <cell r="J25">
            <v>42027</v>
          </cell>
          <cell r="K25">
            <v>19671051.043251548</v>
          </cell>
        </row>
        <row r="26">
          <cell r="J26">
            <v>42028</v>
          </cell>
          <cell r="K26">
            <v>19671051.043251548</v>
          </cell>
        </row>
        <row r="27">
          <cell r="J27">
            <v>42029</v>
          </cell>
          <cell r="K27">
            <v>19671051.043251548</v>
          </cell>
        </row>
        <row r="28">
          <cell r="J28">
            <v>42030</v>
          </cell>
          <cell r="K28">
            <v>19649501.343253013</v>
          </cell>
        </row>
        <row r="29">
          <cell r="J29">
            <v>42031</v>
          </cell>
          <cell r="K29">
            <v>19470600.314056795</v>
          </cell>
        </row>
        <row r="30">
          <cell r="J30">
            <v>42032</v>
          </cell>
          <cell r="K30">
            <v>19303381.568990827</v>
          </cell>
        </row>
        <row r="31">
          <cell r="J31">
            <v>42033</v>
          </cell>
          <cell r="K31">
            <v>19686046.669088669</v>
          </cell>
        </row>
        <row r="32">
          <cell r="J32">
            <v>42034</v>
          </cell>
          <cell r="K32">
            <v>19351115.072994623</v>
          </cell>
        </row>
        <row r="33">
          <cell r="J33">
            <v>42035</v>
          </cell>
          <cell r="K33">
            <v>19351115.072994623</v>
          </cell>
        </row>
        <row r="34">
          <cell r="J34">
            <v>42036</v>
          </cell>
          <cell r="K34">
            <v>19351115.072994623</v>
          </cell>
        </row>
        <row r="35">
          <cell r="J35">
            <v>42037</v>
          </cell>
          <cell r="K35">
            <v>19733417.773053173</v>
          </cell>
        </row>
        <row r="36">
          <cell r="J36">
            <v>42038</v>
          </cell>
          <cell r="K36">
            <v>19916364.306613043</v>
          </cell>
        </row>
        <row r="37">
          <cell r="J37">
            <v>42039</v>
          </cell>
          <cell r="K37">
            <v>19580780.860956218</v>
          </cell>
        </row>
        <row r="38">
          <cell r="J38">
            <v>42040</v>
          </cell>
          <cell r="K38">
            <v>19870868.801289134</v>
          </cell>
        </row>
        <row r="39">
          <cell r="J39">
            <v>42041</v>
          </cell>
          <cell r="K39">
            <v>19806129.665820636</v>
          </cell>
        </row>
        <row r="40">
          <cell r="J40">
            <v>42042</v>
          </cell>
          <cell r="K40">
            <v>19806129.665820636</v>
          </cell>
        </row>
        <row r="41">
          <cell r="J41">
            <v>42043</v>
          </cell>
          <cell r="K41">
            <v>19806129.665820636</v>
          </cell>
        </row>
        <row r="42">
          <cell r="J42">
            <v>42044</v>
          </cell>
          <cell r="K42">
            <v>19753011.278141033</v>
          </cell>
        </row>
        <row r="43">
          <cell r="J43">
            <v>42045</v>
          </cell>
          <cell r="K43">
            <v>19815271.352211908</v>
          </cell>
        </row>
        <row r="44">
          <cell r="J44">
            <v>42046</v>
          </cell>
          <cell r="K44">
            <v>19947090.654357847</v>
          </cell>
        </row>
        <row r="45">
          <cell r="J45">
            <v>42047</v>
          </cell>
          <cell r="K45">
            <v>20351661.856969282</v>
          </cell>
        </row>
        <row r="46">
          <cell r="J46">
            <v>42048</v>
          </cell>
          <cell r="K46">
            <v>20221888.066375311</v>
          </cell>
        </row>
        <row r="47">
          <cell r="J47">
            <v>42049</v>
          </cell>
          <cell r="K47">
            <v>20221888.066375311</v>
          </cell>
        </row>
        <row r="48">
          <cell r="J48">
            <v>42050</v>
          </cell>
          <cell r="K48">
            <v>20221888.066375311</v>
          </cell>
        </row>
        <row r="49">
          <cell r="J49">
            <v>42051</v>
          </cell>
          <cell r="K49">
            <v>20319596.158956029</v>
          </cell>
        </row>
        <row r="50">
          <cell r="J50">
            <v>42052</v>
          </cell>
          <cell r="K50">
            <v>20299905.981909622</v>
          </cell>
        </row>
        <row r="51">
          <cell r="J51">
            <v>42053</v>
          </cell>
          <cell r="K51">
            <v>20354746.080180433</v>
          </cell>
        </row>
        <row r="52">
          <cell r="J52">
            <v>42054</v>
          </cell>
          <cell r="K52">
            <v>20289142.386344459</v>
          </cell>
        </row>
        <row r="53">
          <cell r="J53">
            <v>42055</v>
          </cell>
          <cell r="K53">
            <v>20421149.819063183</v>
          </cell>
        </row>
        <row r="54">
          <cell r="J54">
            <v>42056</v>
          </cell>
          <cell r="K54">
            <v>20421149.819063183</v>
          </cell>
        </row>
        <row r="55">
          <cell r="J55">
            <v>42057</v>
          </cell>
          <cell r="K55">
            <v>20421149.819063183</v>
          </cell>
        </row>
        <row r="56">
          <cell r="J56">
            <v>42058</v>
          </cell>
          <cell r="K56">
            <v>20527978.904398266</v>
          </cell>
        </row>
        <row r="57">
          <cell r="J57">
            <v>42059</v>
          </cell>
          <cell r="K57">
            <v>20641944.753144693</v>
          </cell>
        </row>
        <row r="58">
          <cell r="J58">
            <v>42060</v>
          </cell>
          <cell r="K58">
            <v>20425116.825564146</v>
          </cell>
        </row>
        <row r="59">
          <cell r="J59">
            <v>42061</v>
          </cell>
          <cell r="K59">
            <v>20380643.113943625</v>
          </cell>
        </row>
        <row r="60">
          <cell r="J60">
            <v>42062</v>
          </cell>
          <cell r="K60">
            <v>20343393.841406651</v>
          </cell>
        </row>
        <row r="61">
          <cell r="J61">
            <v>42063</v>
          </cell>
          <cell r="K61">
            <v>20343393.841406651</v>
          </cell>
        </row>
        <row r="62">
          <cell r="J62">
            <v>42064</v>
          </cell>
          <cell r="K62">
            <v>20343393.841406651</v>
          </cell>
        </row>
        <row r="63">
          <cell r="J63">
            <v>42065</v>
          </cell>
          <cell r="K63">
            <v>20498534.581917193</v>
          </cell>
        </row>
        <row r="64">
          <cell r="J64">
            <v>42066</v>
          </cell>
          <cell r="K64">
            <v>20306348.600868717</v>
          </cell>
        </row>
        <row r="65">
          <cell r="J65">
            <v>42067</v>
          </cell>
          <cell r="K65">
            <v>20233572.891829383</v>
          </cell>
        </row>
        <row r="66">
          <cell r="J66">
            <v>42068</v>
          </cell>
          <cell r="K66">
            <v>20353433.522726096</v>
          </cell>
        </row>
        <row r="67">
          <cell r="J67">
            <v>42069</v>
          </cell>
          <cell r="K67">
            <v>19962626.565641537</v>
          </cell>
        </row>
        <row r="68">
          <cell r="J68">
            <v>42070</v>
          </cell>
          <cell r="K68">
            <v>19962626.565641537</v>
          </cell>
        </row>
        <row r="69">
          <cell r="J69">
            <v>42071</v>
          </cell>
          <cell r="K69">
            <v>19962626.565641537</v>
          </cell>
        </row>
        <row r="70">
          <cell r="J70">
            <v>42072</v>
          </cell>
          <cell r="K70">
            <v>20341524.51620546</v>
          </cell>
        </row>
        <row r="71">
          <cell r="J71">
            <v>42073</v>
          </cell>
          <cell r="K71">
            <v>20222104.394751236</v>
          </cell>
        </row>
        <row r="72">
          <cell r="J72">
            <v>42074</v>
          </cell>
          <cell r="K72">
            <v>20234119.094930027</v>
          </cell>
        </row>
        <row r="73">
          <cell r="J73">
            <v>42075</v>
          </cell>
          <cell r="K73">
            <v>20540820.57676506</v>
          </cell>
        </row>
        <row r="74">
          <cell r="J74">
            <v>42076</v>
          </cell>
          <cell r="K74">
            <v>20457887.231223688</v>
          </cell>
        </row>
        <row r="75">
          <cell r="J75">
            <v>42077</v>
          </cell>
          <cell r="K75">
            <v>20457887.231223688</v>
          </cell>
        </row>
        <row r="76">
          <cell r="J76">
            <v>42078</v>
          </cell>
          <cell r="K76">
            <v>20457887.231223688</v>
          </cell>
        </row>
        <row r="77">
          <cell r="J77">
            <v>42079</v>
          </cell>
          <cell r="K77">
            <v>20776244.641482558</v>
          </cell>
        </row>
        <row r="78">
          <cell r="J78">
            <v>42080</v>
          </cell>
          <cell r="K78">
            <v>20603623.513910972</v>
          </cell>
        </row>
        <row r="79">
          <cell r="J79">
            <v>42081</v>
          </cell>
          <cell r="K79">
            <v>20845744.947149355</v>
          </cell>
        </row>
        <row r="80">
          <cell r="J80">
            <v>42082</v>
          </cell>
          <cell r="K80">
            <v>20486617.769901931</v>
          </cell>
        </row>
        <row r="81">
          <cell r="J81">
            <v>42083</v>
          </cell>
          <cell r="K81">
            <v>20771438.635070942</v>
          </cell>
        </row>
        <row r="82">
          <cell r="J82">
            <v>42084</v>
          </cell>
          <cell r="K82">
            <v>20771438.635070942</v>
          </cell>
        </row>
        <row r="83">
          <cell r="J83">
            <v>42085</v>
          </cell>
          <cell r="K83">
            <v>20771438.635070942</v>
          </cell>
        </row>
        <row r="84">
          <cell r="J84">
            <v>42086</v>
          </cell>
          <cell r="K84">
            <v>20599836.304255854</v>
          </cell>
        </row>
        <row r="85">
          <cell r="J85">
            <v>42087</v>
          </cell>
          <cell r="K85">
            <v>20316873.311993714</v>
          </cell>
        </row>
        <row r="86">
          <cell r="J86">
            <v>42088</v>
          </cell>
          <cell r="K86">
            <v>19958994.287793811</v>
          </cell>
        </row>
        <row r="87">
          <cell r="J87">
            <v>42089</v>
          </cell>
          <cell r="K87">
            <v>20023770.272457864</v>
          </cell>
        </row>
        <row r="88">
          <cell r="J88">
            <v>42090</v>
          </cell>
          <cell r="K88">
            <v>20000314.942631971</v>
          </cell>
        </row>
        <row r="89">
          <cell r="J89">
            <v>42091</v>
          </cell>
          <cell r="K89">
            <v>20000314.942631971</v>
          </cell>
        </row>
        <row r="90">
          <cell r="J90">
            <v>42092</v>
          </cell>
          <cell r="K90">
            <v>20000314.942631971</v>
          </cell>
        </row>
        <row r="91">
          <cell r="J91">
            <v>42093</v>
          </cell>
          <cell r="K91">
            <v>20265995.282794703</v>
          </cell>
        </row>
        <row r="92">
          <cell r="J92">
            <v>42094</v>
          </cell>
          <cell r="K92">
            <v>20238487.267550096</v>
          </cell>
        </row>
        <row r="93">
          <cell r="J93">
            <v>42095</v>
          </cell>
          <cell r="K93">
            <v>19956365.288290132</v>
          </cell>
        </row>
        <row r="94">
          <cell r="J94">
            <v>42096</v>
          </cell>
          <cell r="K94">
            <v>19962336.310155354</v>
          </cell>
        </row>
        <row r="95">
          <cell r="J95">
            <v>42097</v>
          </cell>
          <cell r="K95">
            <v>19915872.015882254</v>
          </cell>
        </row>
        <row r="96">
          <cell r="J96">
            <v>42098</v>
          </cell>
          <cell r="K96">
            <v>19915872.015882254</v>
          </cell>
        </row>
        <row r="97">
          <cell r="J97">
            <v>42099</v>
          </cell>
          <cell r="K97">
            <v>19915872.015882254</v>
          </cell>
        </row>
        <row r="98">
          <cell r="J98">
            <v>42100</v>
          </cell>
          <cell r="K98">
            <v>19912825.150131423</v>
          </cell>
        </row>
        <row r="99">
          <cell r="J99">
            <v>42101</v>
          </cell>
          <cell r="K99">
            <v>19911996.678562358</v>
          </cell>
        </row>
        <row r="100">
          <cell r="J100">
            <v>42102</v>
          </cell>
          <cell r="K100">
            <v>20001298.616477892</v>
          </cell>
        </row>
        <row r="101">
          <cell r="J101">
            <v>42103</v>
          </cell>
          <cell r="K101">
            <v>20086452.02476164</v>
          </cell>
        </row>
        <row r="102">
          <cell r="J102">
            <v>42104</v>
          </cell>
          <cell r="K102">
            <v>20115769.46257427</v>
          </cell>
        </row>
        <row r="103">
          <cell r="J103">
            <v>42105</v>
          </cell>
          <cell r="K103">
            <v>20115769.46257427</v>
          </cell>
        </row>
        <row r="104">
          <cell r="J104">
            <v>42106</v>
          </cell>
          <cell r="K104">
            <v>20115769.46257427</v>
          </cell>
        </row>
        <row r="105">
          <cell r="J105">
            <v>42107</v>
          </cell>
          <cell r="K105">
            <v>20163805.747160275</v>
          </cell>
        </row>
        <row r="106">
          <cell r="J106">
            <v>42108</v>
          </cell>
          <cell r="K106">
            <v>20131467.764450792</v>
          </cell>
        </row>
        <row r="107">
          <cell r="J107">
            <v>42109</v>
          </cell>
          <cell r="K107">
            <v>20232912.510679457</v>
          </cell>
        </row>
        <row r="108">
          <cell r="J108">
            <v>42110</v>
          </cell>
          <cell r="K108">
            <v>20031192.208707742</v>
          </cell>
        </row>
        <row r="109">
          <cell r="J109">
            <v>42111</v>
          </cell>
          <cell r="K109">
            <v>19727652.496765345</v>
          </cell>
        </row>
        <row r="110">
          <cell r="J110">
            <v>42112</v>
          </cell>
          <cell r="K110">
            <v>19727652.496765345</v>
          </cell>
        </row>
        <row r="111">
          <cell r="J111">
            <v>42113</v>
          </cell>
          <cell r="K111">
            <v>19727652.496765345</v>
          </cell>
        </row>
        <row r="112">
          <cell r="J112">
            <v>42114</v>
          </cell>
          <cell r="K112">
            <v>19778956.379229262</v>
          </cell>
        </row>
        <row r="113">
          <cell r="J113">
            <v>42115</v>
          </cell>
          <cell r="K113">
            <v>19842296.152882263</v>
          </cell>
        </row>
        <row r="114">
          <cell r="J114">
            <v>42116</v>
          </cell>
          <cell r="K114">
            <v>19820645.707546122</v>
          </cell>
        </row>
        <row r="115">
          <cell r="J115">
            <v>42117</v>
          </cell>
          <cell r="K115">
            <v>19910677.549970683</v>
          </cell>
        </row>
        <row r="116">
          <cell r="J116">
            <v>42118</v>
          </cell>
          <cell r="K116">
            <v>19837486.334484901</v>
          </cell>
        </row>
        <row r="117">
          <cell r="J117">
            <v>42119</v>
          </cell>
          <cell r="K117">
            <v>19837486.334484901</v>
          </cell>
        </row>
        <row r="118">
          <cell r="J118">
            <v>42120</v>
          </cell>
          <cell r="K118">
            <v>19837486.334484901</v>
          </cell>
        </row>
        <row r="119">
          <cell r="J119">
            <v>42121</v>
          </cell>
          <cell r="K119">
            <v>19656585.356042553</v>
          </cell>
        </row>
        <row r="120">
          <cell r="J120">
            <v>42122</v>
          </cell>
          <cell r="K120">
            <v>19667704.482811738</v>
          </cell>
        </row>
        <row r="121">
          <cell r="J121">
            <v>42123</v>
          </cell>
          <cell r="K121">
            <v>19489758.083760507</v>
          </cell>
        </row>
        <row r="122">
          <cell r="J122">
            <v>42124</v>
          </cell>
          <cell r="K122">
            <v>19356625.38915382</v>
          </cell>
        </row>
        <row r="123">
          <cell r="J123">
            <v>42125</v>
          </cell>
          <cell r="K123">
            <v>19556086.635762472</v>
          </cell>
        </row>
        <row r="124">
          <cell r="J124">
            <v>42126</v>
          </cell>
          <cell r="K124">
            <v>19556086.635762472</v>
          </cell>
        </row>
        <row r="125">
          <cell r="J125">
            <v>42127</v>
          </cell>
          <cell r="K125">
            <v>19556086.635762472</v>
          </cell>
        </row>
        <row r="126">
          <cell r="J126">
            <v>42128</v>
          </cell>
          <cell r="K126">
            <v>19754788.389591765</v>
          </cell>
        </row>
        <row r="127">
          <cell r="J127">
            <v>42129</v>
          </cell>
          <cell r="K127">
            <v>19557726.152680051</v>
          </cell>
        </row>
        <row r="128">
          <cell r="J128">
            <v>42130</v>
          </cell>
          <cell r="K128">
            <v>19541460.954065971</v>
          </cell>
        </row>
        <row r="129">
          <cell r="J129">
            <v>42131</v>
          </cell>
          <cell r="K129">
            <v>19830185.111117024</v>
          </cell>
        </row>
        <row r="130">
          <cell r="J130">
            <v>42132</v>
          </cell>
          <cell r="K130">
            <v>20025672.453345738</v>
          </cell>
        </row>
        <row r="131">
          <cell r="J131">
            <v>42133</v>
          </cell>
          <cell r="K131">
            <v>20025672.453345738</v>
          </cell>
        </row>
        <row r="132">
          <cell r="J132">
            <v>42134</v>
          </cell>
          <cell r="K132">
            <v>20025672.453345738</v>
          </cell>
        </row>
        <row r="133">
          <cell r="J133">
            <v>42135</v>
          </cell>
          <cell r="K133">
            <v>20012594.256339479</v>
          </cell>
        </row>
        <row r="134">
          <cell r="J134">
            <v>42136</v>
          </cell>
          <cell r="K134">
            <v>20041564.077356588</v>
          </cell>
        </row>
        <row r="135">
          <cell r="J135">
            <v>42137</v>
          </cell>
          <cell r="K135">
            <v>20101467.799666282</v>
          </cell>
        </row>
        <row r="136">
          <cell r="J136">
            <v>42138</v>
          </cell>
          <cell r="K136">
            <v>20169354.546223216</v>
          </cell>
        </row>
        <row r="137">
          <cell r="J137">
            <v>42139</v>
          </cell>
          <cell r="K137">
            <v>20124848.341962278</v>
          </cell>
        </row>
        <row r="138">
          <cell r="J138">
            <v>42140</v>
          </cell>
          <cell r="K138">
            <v>20124848.341962278</v>
          </cell>
        </row>
        <row r="139">
          <cell r="J139">
            <v>42141</v>
          </cell>
          <cell r="K139">
            <v>20124848.341962278</v>
          </cell>
        </row>
        <row r="140">
          <cell r="J140">
            <v>42142</v>
          </cell>
          <cell r="K140">
            <v>20130876.725136835</v>
          </cell>
        </row>
        <row r="141">
          <cell r="J141">
            <v>42143</v>
          </cell>
          <cell r="K141">
            <v>20186065.565646585</v>
          </cell>
        </row>
        <row r="142">
          <cell r="J142">
            <v>42144</v>
          </cell>
          <cell r="K142">
            <v>20312728.775870811</v>
          </cell>
        </row>
        <row r="143">
          <cell r="J143">
            <v>42145</v>
          </cell>
          <cell r="K143">
            <v>20311407.287478432</v>
          </cell>
        </row>
        <row r="144">
          <cell r="J144">
            <v>42146</v>
          </cell>
          <cell r="K144">
            <v>20140059.980325066</v>
          </cell>
        </row>
        <row r="145">
          <cell r="J145">
            <v>42147</v>
          </cell>
          <cell r="K145">
            <v>20140059.980325066</v>
          </cell>
        </row>
        <row r="146">
          <cell r="J146">
            <v>42148</v>
          </cell>
          <cell r="K146">
            <v>20140059.980325066</v>
          </cell>
        </row>
        <row r="147">
          <cell r="J147">
            <v>42149</v>
          </cell>
          <cell r="K147">
            <v>20140059.980325066</v>
          </cell>
        </row>
        <row r="148">
          <cell r="J148">
            <v>42150</v>
          </cell>
          <cell r="K148">
            <v>20150494.474454045</v>
          </cell>
        </row>
        <row r="149">
          <cell r="J149">
            <v>42151</v>
          </cell>
          <cell r="K149">
            <v>20411296.743522231</v>
          </cell>
        </row>
        <row r="150">
          <cell r="J150">
            <v>42152</v>
          </cell>
          <cell r="K150">
            <v>20377605.142826211</v>
          </cell>
        </row>
        <row r="151">
          <cell r="J151">
            <v>42153</v>
          </cell>
          <cell r="K151">
            <v>20262145.54023625</v>
          </cell>
        </row>
        <row r="152">
          <cell r="J152">
            <v>42154</v>
          </cell>
          <cell r="K152">
            <v>20262145.54023625</v>
          </cell>
        </row>
        <row r="153">
          <cell r="J153">
            <v>42155</v>
          </cell>
          <cell r="K153">
            <v>20262145.54023625</v>
          </cell>
        </row>
        <row r="154">
          <cell r="J154">
            <v>42156</v>
          </cell>
          <cell r="K154">
            <v>20339934.736625727</v>
          </cell>
        </row>
        <row r="155">
          <cell r="J155">
            <v>42157</v>
          </cell>
          <cell r="K155">
            <v>20383897.692982595</v>
          </cell>
        </row>
        <row r="156">
          <cell r="J156">
            <v>42158</v>
          </cell>
          <cell r="K156">
            <v>20280544.906299394</v>
          </cell>
        </row>
        <row r="157">
          <cell r="J157">
            <v>42159</v>
          </cell>
          <cell r="K157">
            <v>20273908.420636579</v>
          </cell>
        </row>
        <row r="158">
          <cell r="J158">
            <v>42160</v>
          </cell>
          <cell r="K158">
            <v>20149772.738485906</v>
          </cell>
        </row>
        <row r="159">
          <cell r="J159">
            <v>42161</v>
          </cell>
          <cell r="K159">
            <v>20149772.738485906</v>
          </cell>
        </row>
        <row r="160">
          <cell r="J160">
            <v>42162</v>
          </cell>
          <cell r="K160">
            <v>20149772.738485906</v>
          </cell>
        </row>
        <row r="161">
          <cell r="J161">
            <v>42163</v>
          </cell>
          <cell r="K161">
            <v>20267248.155443627</v>
          </cell>
        </row>
        <row r="162">
          <cell r="J162">
            <v>42164</v>
          </cell>
          <cell r="K162">
            <v>20176572.995043438</v>
          </cell>
        </row>
        <row r="163">
          <cell r="J163">
            <v>42165</v>
          </cell>
          <cell r="K163">
            <v>20234352.533676255</v>
          </cell>
        </row>
        <row r="164">
          <cell r="J164">
            <v>42166</v>
          </cell>
          <cell r="K164">
            <v>20305682.955547996</v>
          </cell>
        </row>
        <row r="165">
          <cell r="J165">
            <v>42167</v>
          </cell>
          <cell r="K165">
            <v>20253709.252731349</v>
          </cell>
        </row>
        <row r="166">
          <cell r="J166">
            <v>42168</v>
          </cell>
          <cell r="K166">
            <v>20253709.252731349</v>
          </cell>
        </row>
        <row r="167">
          <cell r="J167">
            <v>42169</v>
          </cell>
          <cell r="K167">
            <v>20253709.252731349</v>
          </cell>
        </row>
        <row r="168">
          <cell r="J168">
            <v>42170</v>
          </cell>
          <cell r="K168">
            <v>20143664.666656908</v>
          </cell>
        </row>
        <row r="169">
          <cell r="J169">
            <v>42171</v>
          </cell>
          <cell r="K169">
            <v>20306515.057579681</v>
          </cell>
        </row>
        <row r="170">
          <cell r="J170">
            <v>42172</v>
          </cell>
          <cell r="K170">
            <v>20393429.966324914</v>
          </cell>
        </row>
        <row r="171">
          <cell r="J171">
            <v>42173</v>
          </cell>
          <cell r="K171">
            <v>20410851.830328587</v>
          </cell>
        </row>
        <row r="172">
          <cell r="J172">
            <v>42174</v>
          </cell>
          <cell r="K172">
            <v>20300492.4831453</v>
          </cell>
        </row>
        <row r="173">
          <cell r="J173">
            <v>42175</v>
          </cell>
          <cell r="K173">
            <v>20300492.4831453</v>
          </cell>
        </row>
        <row r="174">
          <cell r="J174">
            <v>42176</v>
          </cell>
          <cell r="K174">
            <v>20300492.4831453</v>
          </cell>
        </row>
        <row r="175">
          <cell r="J175">
            <v>42177</v>
          </cell>
          <cell r="K175">
            <v>20286685.652291935</v>
          </cell>
        </row>
        <row r="176">
          <cell r="J176">
            <v>42178</v>
          </cell>
          <cell r="K176">
            <v>20381727.170080893</v>
          </cell>
        </row>
        <row r="177">
          <cell r="J177">
            <v>42179</v>
          </cell>
          <cell r="K177">
            <v>20205439.347875975</v>
          </cell>
        </row>
        <row r="178">
          <cell r="J178">
            <v>42180</v>
          </cell>
          <cell r="K178">
            <v>20159851.084232215</v>
          </cell>
        </row>
        <row r="179">
          <cell r="J179">
            <v>42181</v>
          </cell>
          <cell r="K179">
            <v>20326948.390323665</v>
          </cell>
        </row>
        <row r="180">
          <cell r="J180">
            <v>42182</v>
          </cell>
          <cell r="K180">
            <v>20326948.390323665</v>
          </cell>
        </row>
        <row r="181">
          <cell r="J181">
            <v>42183</v>
          </cell>
          <cell r="K181">
            <v>20326948.390323665</v>
          </cell>
        </row>
        <row r="182">
          <cell r="J182">
            <v>42184</v>
          </cell>
          <cell r="K182">
            <v>20119501.941190206</v>
          </cell>
        </row>
        <row r="183">
          <cell r="J183">
            <v>42185</v>
          </cell>
          <cell r="K183">
            <v>19923136.571577709</v>
          </cell>
        </row>
        <row r="184">
          <cell r="J184">
            <v>42186</v>
          </cell>
          <cell r="K184">
            <v>20262680.670425911</v>
          </cell>
        </row>
        <row r="185">
          <cell r="J185">
            <v>42187</v>
          </cell>
          <cell r="K185">
            <v>20371435.534655869</v>
          </cell>
        </row>
        <row r="186">
          <cell r="J186">
            <v>42188</v>
          </cell>
          <cell r="K186">
            <v>20335218.039594479</v>
          </cell>
        </row>
        <row r="187">
          <cell r="J187">
            <v>42189</v>
          </cell>
          <cell r="K187">
            <v>20335218.039594479</v>
          </cell>
        </row>
        <row r="188">
          <cell r="J188">
            <v>42190</v>
          </cell>
          <cell r="K188">
            <v>20335218.039594479</v>
          </cell>
        </row>
        <row r="189">
          <cell r="J189">
            <v>42191</v>
          </cell>
          <cell r="K189">
            <v>20304539.359823827</v>
          </cell>
        </row>
        <row r="190">
          <cell r="J190">
            <v>42192</v>
          </cell>
          <cell r="K190">
            <v>20581394.626966152</v>
          </cell>
        </row>
        <row r="191">
          <cell r="J191">
            <v>42193</v>
          </cell>
          <cell r="K191">
            <v>20394382.962761726</v>
          </cell>
        </row>
        <row r="192">
          <cell r="J192">
            <v>42194</v>
          </cell>
          <cell r="K192">
            <v>20367947.386174008</v>
          </cell>
        </row>
        <row r="193">
          <cell r="J193">
            <v>42195</v>
          </cell>
          <cell r="K193">
            <v>20508046.030925944</v>
          </cell>
        </row>
        <row r="194">
          <cell r="J194">
            <v>42196</v>
          </cell>
          <cell r="K194">
            <v>20508046.030925944</v>
          </cell>
        </row>
        <row r="195">
          <cell r="J195">
            <v>42197</v>
          </cell>
          <cell r="K195">
            <v>20508046.030925944</v>
          </cell>
        </row>
        <row r="196">
          <cell r="J196">
            <v>42198</v>
          </cell>
          <cell r="K196">
            <v>20714089.124735035</v>
          </cell>
        </row>
        <row r="197">
          <cell r="J197">
            <v>42199</v>
          </cell>
          <cell r="K197">
            <v>20971770.648138136</v>
          </cell>
        </row>
        <row r="198">
          <cell r="J198">
            <v>42200</v>
          </cell>
          <cell r="K198">
            <v>20899232.55287705</v>
          </cell>
        </row>
        <row r="199">
          <cell r="J199">
            <v>42201</v>
          </cell>
          <cell r="K199">
            <v>21061816.649366904</v>
          </cell>
        </row>
        <row r="200">
          <cell r="J200">
            <v>42202</v>
          </cell>
          <cell r="K200">
            <v>20955123.161810551</v>
          </cell>
        </row>
        <row r="201">
          <cell r="J201">
            <v>42203</v>
          </cell>
          <cell r="K201">
            <v>20955123.161810551</v>
          </cell>
        </row>
        <row r="202">
          <cell r="J202">
            <v>42204</v>
          </cell>
          <cell r="K202">
            <v>20955123.161810551</v>
          </cell>
        </row>
        <row r="203">
          <cell r="J203">
            <v>42205</v>
          </cell>
          <cell r="K203">
            <v>21068038.173152659</v>
          </cell>
        </row>
        <row r="204">
          <cell r="J204">
            <v>42206</v>
          </cell>
          <cell r="K204">
            <v>21057647.426098209</v>
          </cell>
        </row>
        <row r="205">
          <cell r="J205">
            <v>42207</v>
          </cell>
          <cell r="K205">
            <v>21019171.238720015</v>
          </cell>
        </row>
        <row r="206">
          <cell r="J206">
            <v>42208</v>
          </cell>
          <cell r="K206">
            <v>21109984.175176498</v>
          </cell>
        </row>
        <row r="207">
          <cell r="J207">
            <v>42209</v>
          </cell>
          <cell r="K207">
            <v>20999906.551892251</v>
          </cell>
        </row>
        <row r="208">
          <cell r="J208">
            <v>42210</v>
          </cell>
          <cell r="K208">
            <v>20999906.551892251</v>
          </cell>
        </row>
        <row r="209">
          <cell r="J209">
            <v>42211</v>
          </cell>
          <cell r="K209">
            <v>20999906.551892251</v>
          </cell>
        </row>
        <row r="210">
          <cell r="J210">
            <v>42212</v>
          </cell>
          <cell r="K210">
            <v>20917730.304477092</v>
          </cell>
        </row>
        <row r="211">
          <cell r="J211">
            <v>42213</v>
          </cell>
          <cell r="K211">
            <v>21172506.731694542</v>
          </cell>
        </row>
        <row r="212">
          <cell r="J212">
            <v>42214</v>
          </cell>
          <cell r="K212">
            <v>21259325.070134182</v>
          </cell>
        </row>
        <row r="213">
          <cell r="J213">
            <v>42215</v>
          </cell>
          <cell r="K213">
            <v>21379417.506068952</v>
          </cell>
        </row>
        <row r="214">
          <cell r="J214">
            <v>42216</v>
          </cell>
          <cell r="K214">
            <v>21416019.830167681</v>
          </cell>
        </row>
        <row r="215">
          <cell r="J215">
            <v>42217</v>
          </cell>
          <cell r="K215">
            <v>21416019.830167681</v>
          </cell>
        </row>
        <row r="216">
          <cell r="J216">
            <v>42218</v>
          </cell>
          <cell r="K216">
            <v>21416019.830167681</v>
          </cell>
        </row>
        <row r="217">
          <cell r="J217">
            <v>42219</v>
          </cell>
          <cell r="K217">
            <v>21299230.026075073</v>
          </cell>
        </row>
        <row r="218">
          <cell r="J218">
            <v>42220</v>
          </cell>
          <cell r="K218">
            <v>21302788.605531685</v>
          </cell>
        </row>
        <row r="219">
          <cell r="J219">
            <v>42221</v>
          </cell>
          <cell r="K219">
            <v>21592363.016927499</v>
          </cell>
        </row>
        <row r="220">
          <cell r="J220">
            <v>42222</v>
          </cell>
          <cell r="K220">
            <v>21290183.276281215</v>
          </cell>
        </row>
        <row r="221">
          <cell r="J221">
            <v>42223</v>
          </cell>
          <cell r="K221">
            <v>21246106.918794066</v>
          </cell>
        </row>
        <row r="222">
          <cell r="J222">
            <v>42224</v>
          </cell>
          <cell r="K222">
            <v>21246106.918794066</v>
          </cell>
        </row>
        <row r="223">
          <cell r="J223">
            <v>42225</v>
          </cell>
          <cell r="K223">
            <v>21246106.918794066</v>
          </cell>
        </row>
        <row r="224">
          <cell r="J224">
            <v>42226</v>
          </cell>
          <cell r="K224">
            <v>21429649.675968498</v>
          </cell>
        </row>
        <row r="225">
          <cell r="J225">
            <v>42227</v>
          </cell>
          <cell r="K225">
            <v>21566680.035240173</v>
          </cell>
        </row>
        <row r="226">
          <cell r="J226">
            <v>42228</v>
          </cell>
          <cell r="K226">
            <v>21760687.056337047</v>
          </cell>
        </row>
        <row r="227">
          <cell r="J227">
            <v>42229</v>
          </cell>
          <cell r="K227">
            <v>21490426.887583703</v>
          </cell>
        </row>
        <row r="228">
          <cell r="J228">
            <v>42230</v>
          </cell>
          <cell r="K228">
            <v>21621374.043695301</v>
          </cell>
        </row>
        <row r="229">
          <cell r="J229">
            <v>42231</v>
          </cell>
          <cell r="K229">
            <v>21621374.043695301</v>
          </cell>
        </row>
        <row r="230">
          <cell r="J230">
            <v>42232</v>
          </cell>
          <cell r="K230">
            <v>21621374.043695301</v>
          </cell>
        </row>
        <row r="231">
          <cell r="J231">
            <v>42233</v>
          </cell>
          <cell r="K231">
            <v>21864092.433901705</v>
          </cell>
        </row>
        <row r="232">
          <cell r="J232">
            <v>42234</v>
          </cell>
          <cell r="K232">
            <v>21843595.749585062</v>
          </cell>
        </row>
        <row r="233">
          <cell r="J233">
            <v>42235</v>
          </cell>
          <cell r="K233">
            <v>21700058.330642857</v>
          </cell>
        </row>
        <row r="234">
          <cell r="J234">
            <v>42236</v>
          </cell>
          <cell r="K234">
            <v>21354016.06675753</v>
          </cell>
        </row>
        <row r="235">
          <cell r="J235">
            <v>42237</v>
          </cell>
          <cell r="K235">
            <v>20981342.362826321</v>
          </cell>
        </row>
        <row r="236">
          <cell r="J236">
            <v>42238</v>
          </cell>
          <cell r="K236">
            <v>20981342.362826321</v>
          </cell>
        </row>
        <row r="237">
          <cell r="J237">
            <v>42239</v>
          </cell>
          <cell r="K237">
            <v>20981342.362826321</v>
          </cell>
        </row>
        <row r="238">
          <cell r="J238">
            <v>42240</v>
          </cell>
          <cell r="K238">
            <v>20327310.528969657</v>
          </cell>
        </row>
        <row r="239">
          <cell r="J239">
            <v>42241</v>
          </cell>
          <cell r="K239">
            <v>19920767.694720495</v>
          </cell>
        </row>
        <row r="240">
          <cell r="J240">
            <v>42242</v>
          </cell>
          <cell r="K240">
            <v>20351463.270664167</v>
          </cell>
        </row>
        <row r="241">
          <cell r="J241">
            <v>42243</v>
          </cell>
          <cell r="K241">
            <v>20743915.916452743</v>
          </cell>
        </row>
        <row r="242">
          <cell r="J242">
            <v>42244</v>
          </cell>
          <cell r="K242">
            <v>20552035.257310305</v>
          </cell>
        </row>
        <row r="243">
          <cell r="J243">
            <v>42245</v>
          </cell>
          <cell r="K243">
            <v>20552035.257310305</v>
          </cell>
        </row>
        <row r="244">
          <cell r="J244">
            <v>42246</v>
          </cell>
          <cell r="K244">
            <v>20552035.257310305</v>
          </cell>
        </row>
        <row r="245">
          <cell r="J245">
            <v>42247</v>
          </cell>
          <cell r="K245">
            <v>20566184.077742144</v>
          </cell>
        </row>
        <row r="246">
          <cell r="J246">
            <v>42248</v>
          </cell>
          <cell r="K246">
            <v>19844884.672727767</v>
          </cell>
        </row>
        <row r="247">
          <cell r="J247">
            <v>42249</v>
          </cell>
          <cell r="K247">
            <v>20301663.125815965</v>
          </cell>
        </row>
        <row r="248">
          <cell r="J248">
            <v>42250</v>
          </cell>
          <cell r="K248">
            <v>20509077.989924666</v>
          </cell>
        </row>
        <row r="249">
          <cell r="J249">
            <v>42251</v>
          </cell>
          <cell r="K249">
            <v>20226339.195066169</v>
          </cell>
        </row>
        <row r="250">
          <cell r="J250">
            <v>42252</v>
          </cell>
          <cell r="K250">
            <v>20226339.195066169</v>
          </cell>
        </row>
        <row r="251">
          <cell r="J251">
            <v>42253</v>
          </cell>
          <cell r="K251">
            <v>20226339.195066169</v>
          </cell>
        </row>
        <row r="252">
          <cell r="J252">
            <v>42254</v>
          </cell>
          <cell r="K252">
            <v>20405168.341102578</v>
          </cell>
        </row>
        <row r="253">
          <cell r="J253">
            <v>42255</v>
          </cell>
          <cell r="K253">
            <v>20842942.375227988</v>
          </cell>
        </row>
        <row r="254">
          <cell r="J254">
            <v>42256</v>
          </cell>
          <cell r="K254">
            <v>20370059.226277981</v>
          </cell>
        </row>
        <row r="255">
          <cell r="J255">
            <v>42257</v>
          </cell>
          <cell r="K255">
            <v>20465266.293162253</v>
          </cell>
        </row>
        <row r="256">
          <cell r="J256">
            <v>42258</v>
          </cell>
          <cell r="K256">
            <v>20404842.68860589</v>
          </cell>
        </row>
        <row r="257">
          <cell r="J257">
            <v>42259</v>
          </cell>
          <cell r="K257">
            <v>20404842.68860589</v>
          </cell>
        </row>
        <row r="258">
          <cell r="J258">
            <v>42260</v>
          </cell>
          <cell r="K258">
            <v>20404842.68860589</v>
          </cell>
        </row>
        <row r="259">
          <cell r="J259">
            <v>42261</v>
          </cell>
          <cell r="K259">
            <v>20262172.405659612</v>
          </cell>
        </row>
        <row r="260">
          <cell r="J260">
            <v>42262</v>
          </cell>
          <cell r="K260">
            <v>20528023.922134709</v>
          </cell>
        </row>
        <row r="261">
          <cell r="J261">
            <v>42263</v>
          </cell>
          <cell r="K261">
            <v>20540199.041565128</v>
          </cell>
        </row>
        <row r="262">
          <cell r="J262">
            <v>42264</v>
          </cell>
          <cell r="K262">
            <v>20347732.425756402</v>
          </cell>
        </row>
        <row r="263">
          <cell r="J263">
            <v>42265</v>
          </cell>
          <cell r="K263">
            <v>19988811.640308719</v>
          </cell>
        </row>
        <row r="264">
          <cell r="J264">
            <v>42266</v>
          </cell>
          <cell r="K264">
            <v>19988811.640308719</v>
          </cell>
        </row>
        <row r="265">
          <cell r="J265">
            <v>42267</v>
          </cell>
          <cell r="K265">
            <v>19988811.640308719</v>
          </cell>
        </row>
        <row r="266">
          <cell r="J266">
            <v>42268</v>
          </cell>
          <cell r="K266">
            <v>20304215.17040357</v>
          </cell>
        </row>
        <row r="267">
          <cell r="J267">
            <v>42269</v>
          </cell>
          <cell r="K267">
            <v>20150862.421840221</v>
          </cell>
        </row>
        <row r="268">
          <cell r="J268">
            <v>42270</v>
          </cell>
          <cell r="K268">
            <v>20198543.828705475</v>
          </cell>
        </row>
        <row r="269">
          <cell r="J269">
            <v>42271</v>
          </cell>
          <cell r="K269">
            <v>20228310.354743753</v>
          </cell>
        </row>
        <row r="270">
          <cell r="J270">
            <v>42272</v>
          </cell>
          <cell r="K270">
            <v>20279581.199997861</v>
          </cell>
        </row>
        <row r="271">
          <cell r="J271">
            <v>42273</v>
          </cell>
          <cell r="K271">
            <v>20279581.199997861</v>
          </cell>
        </row>
        <row r="272">
          <cell r="J272">
            <v>42274</v>
          </cell>
          <cell r="K272">
            <v>20279581.199997861</v>
          </cell>
        </row>
        <row r="273">
          <cell r="J273">
            <v>42275</v>
          </cell>
          <cell r="K273">
            <v>19844040.590169452</v>
          </cell>
        </row>
        <row r="274">
          <cell r="J274">
            <v>42276</v>
          </cell>
          <cell r="K274">
            <v>19904765.523122977</v>
          </cell>
        </row>
        <row r="275">
          <cell r="J275">
            <v>42277</v>
          </cell>
          <cell r="K275">
            <v>20012353.375144884</v>
          </cell>
        </row>
        <row r="276">
          <cell r="J276">
            <v>42278</v>
          </cell>
          <cell r="K276">
            <v>19857042.184414502</v>
          </cell>
        </row>
        <row r="277">
          <cell r="J277">
            <v>42279</v>
          </cell>
          <cell r="K277">
            <v>20206518.139842443</v>
          </cell>
        </row>
        <row r="278">
          <cell r="J278">
            <v>42280</v>
          </cell>
          <cell r="K278">
            <v>20206518.139842443</v>
          </cell>
        </row>
        <row r="279">
          <cell r="J279">
            <v>42281</v>
          </cell>
          <cell r="K279">
            <v>20206518.139842443</v>
          </cell>
        </row>
        <row r="280">
          <cell r="J280">
            <v>42282</v>
          </cell>
          <cell r="K280">
            <v>20436441.227765821</v>
          </cell>
        </row>
        <row r="281">
          <cell r="J281">
            <v>42283</v>
          </cell>
          <cell r="K281">
            <v>20218245.260185994</v>
          </cell>
        </row>
        <row r="282">
          <cell r="J282">
            <v>42284</v>
          </cell>
          <cell r="K282">
            <v>20335950.303904209</v>
          </cell>
        </row>
        <row r="283">
          <cell r="J283">
            <v>42285</v>
          </cell>
          <cell r="K283">
            <v>20553530.82638514</v>
          </cell>
        </row>
        <row r="284">
          <cell r="J284">
            <v>42286</v>
          </cell>
          <cell r="K284">
            <v>20567267.770833146</v>
          </cell>
        </row>
        <row r="285">
          <cell r="J285">
            <v>42287</v>
          </cell>
          <cell r="K285">
            <v>20567267.770833146</v>
          </cell>
        </row>
        <row r="286">
          <cell r="J286">
            <v>42288</v>
          </cell>
          <cell r="K286">
            <v>20567267.770833146</v>
          </cell>
        </row>
        <row r="287">
          <cell r="J287">
            <v>42289</v>
          </cell>
          <cell r="K287">
            <v>20324823.662077412</v>
          </cell>
        </row>
        <row r="288">
          <cell r="J288">
            <v>42290</v>
          </cell>
          <cell r="K288">
            <v>20293710.234408438</v>
          </cell>
        </row>
        <row r="289">
          <cell r="J289">
            <v>42291</v>
          </cell>
          <cell r="K289">
            <v>20082774.729177471</v>
          </cell>
        </row>
        <row r="290">
          <cell r="J290">
            <v>42292</v>
          </cell>
          <cell r="K290">
            <v>20021034.537353262</v>
          </cell>
        </row>
        <row r="291">
          <cell r="J291">
            <v>42293</v>
          </cell>
          <cell r="K291">
            <v>20078897.213580005</v>
          </cell>
        </row>
        <row r="292">
          <cell r="J292">
            <v>42294</v>
          </cell>
          <cell r="K292">
            <v>20078897.213580005</v>
          </cell>
        </row>
        <row r="293">
          <cell r="J293">
            <v>42295</v>
          </cell>
          <cell r="K293">
            <v>20078897.213580005</v>
          </cell>
        </row>
        <row r="294">
          <cell r="J294">
            <v>42296</v>
          </cell>
          <cell r="K294">
            <v>19898515.500205681</v>
          </cell>
        </row>
        <row r="295">
          <cell r="J295">
            <v>42297</v>
          </cell>
          <cell r="K295">
            <v>20080042.806058612</v>
          </cell>
        </row>
        <row r="296">
          <cell r="J296">
            <v>42298</v>
          </cell>
          <cell r="K296">
            <v>20057877.633732717</v>
          </cell>
        </row>
        <row r="297">
          <cell r="J297">
            <v>42299</v>
          </cell>
          <cell r="K297">
            <v>20588780.25858986</v>
          </cell>
        </row>
        <row r="298">
          <cell r="J298">
            <v>42300</v>
          </cell>
          <cell r="K298">
            <v>20320619.949413855</v>
          </cell>
        </row>
        <row r="299">
          <cell r="J299">
            <v>42301</v>
          </cell>
          <cell r="K299">
            <v>20320619.949413855</v>
          </cell>
        </row>
        <row r="300">
          <cell r="J300">
            <v>42302</v>
          </cell>
          <cell r="K300">
            <v>20320619.949413855</v>
          </cell>
        </row>
        <row r="301">
          <cell r="J301">
            <v>42303</v>
          </cell>
          <cell r="K301">
            <v>20445257.361498121</v>
          </cell>
        </row>
        <row r="302">
          <cell r="J302">
            <v>42304</v>
          </cell>
          <cell r="K302">
            <v>20376540.328140818</v>
          </cell>
        </row>
        <row r="303">
          <cell r="J303">
            <v>42305</v>
          </cell>
          <cell r="K303">
            <v>20479182.582463507</v>
          </cell>
        </row>
        <row r="304">
          <cell r="J304">
            <v>42306</v>
          </cell>
          <cell r="K304">
            <v>20708691.715963203</v>
          </cell>
        </row>
        <row r="305">
          <cell r="J305">
            <v>42307</v>
          </cell>
          <cell r="K305">
            <v>20660012.294924695</v>
          </cell>
        </row>
        <row r="306">
          <cell r="J306">
            <v>42308</v>
          </cell>
          <cell r="K306">
            <v>20660012.294924695</v>
          </cell>
        </row>
        <row r="307">
          <cell r="J307">
            <v>42309</v>
          </cell>
          <cell r="K307">
            <v>20660012.294924695</v>
          </cell>
        </row>
        <row r="308">
          <cell r="J308">
            <v>42310</v>
          </cell>
          <cell r="K308">
            <v>20803378.537554536</v>
          </cell>
        </row>
        <row r="309">
          <cell r="J309">
            <v>42311</v>
          </cell>
          <cell r="K309">
            <v>20755783.172653291</v>
          </cell>
        </row>
        <row r="310">
          <cell r="J310">
            <v>42312</v>
          </cell>
          <cell r="K310">
            <v>20703671.875303481</v>
          </cell>
        </row>
        <row r="311">
          <cell r="J311">
            <v>42313</v>
          </cell>
          <cell r="K311">
            <v>20838175.795640387</v>
          </cell>
        </row>
        <row r="312">
          <cell r="J312">
            <v>42314</v>
          </cell>
          <cell r="K312">
            <v>20767255.434521176</v>
          </cell>
        </row>
        <row r="313">
          <cell r="J313">
            <v>42315</v>
          </cell>
          <cell r="K313">
            <v>20767255.434521176</v>
          </cell>
        </row>
        <row r="314">
          <cell r="J314">
            <v>42316</v>
          </cell>
          <cell r="K314">
            <v>20767255.434521176</v>
          </cell>
        </row>
        <row r="315">
          <cell r="J315">
            <v>42317</v>
          </cell>
          <cell r="K315">
            <v>20836309.193286154</v>
          </cell>
        </row>
        <row r="316">
          <cell r="J316">
            <v>42318</v>
          </cell>
          <cell r="K316">
            <v>20892573.91776181</v>
          </cell>
        </row>
        <row r="317">
          <cell r="J317">
            <v>42319</v>
          </cell>
          <cell r="K317">
            <v>20819747.567399442</v>
          </cell>
        </row>
        <row r="318">
          <cell r="J318">
            <v>42320</v>
          </cell>
          <cell r="K318">
            <v>20554845.779944807</v>
          </cell>
        </row>
        <row r="319">
          <cell r="J319">
            <v>42321</v>
          </cell>
          <cell r="K319">
            <v>20479216.708812099</v>
          </cell>
        </row>
        <row r="320">
          <cell r="J320">
            <v>42322</v>
          </cell>
          <cell r="K320">
            <v>20479216.708812099</v>
          </cell>
        </row>
        <row r="321">
          <cell r="J321">
            <v>42323</v>
          </cell>
          <cell r="K321">
            <v>20479216.708812099</v>
          </cell>
        </row>
        <row r="322">
          <cell r="J322">
            <v>42324</v>
          </cell>
          <cell r="K322">
            <v>21014041.031996753</v>
          </cell>
        </row>
        <row r="323">
          <cell r="J323">
            <v>42325</v>
          </cell>
          <cell r="K323">
            <v>20908895.573700041</v>
          </cell>
        </row>
        <row r="324">
          <cell r="J324">
            <v>42326</v>
          </cell>
          <cell r="K324">
            <v>21223723.483055666</v>
          </cell>
        </row>
        <row r="325">
          <cell r="J325">
            <v>42327</v>
          </cell>
          <cell r="K325">
            <v>21015844.464301459</v>
          </cell>
        </row>
        <row r="326">
          <cell r="J326">
            <v>42328</v>
          </cell>
          <cell r="K326">
            <v>20929884.18570121</v>
          </cell>
        </row>
        <row r="327">
          <cell r="J327">
            <v>42329</v>
          </cell>
          <cell r="K327">
            <v>20929884.18570121</v>
          </cell>
        </row>
        <row r="328">
          <cell r="J328">
            <v>42330</v>
          </cell>
          <cell r="K328">
            <v>20929884.18570121</v>
          </cell>
        </row>
        <row r="329">
          <cell r="J329">
            <v>42331</v>
          </cell>
          <cell r="K329">
            <v>21090157.492735714</v>
          </cell>
        </row>
        <row r="330">
          <cell r="J330">
            <v>42332</v>
          </cell>
          <cell r="K330">
            <v>21035381.435825452</v>
          </cell>
        </row>
        <row r="331">
          <cell r="J331">
            <v>42333</v>
          </cell>
          <cell r="K331">
            <v>20854068.50879002</v>
          </cell>
        </row>
        <row r="332">
          <cell r="J332">
            <v>42334</v>
          </cell>
          <cell r="K332">
            <v>20925202.341111075</v>
          </cell>
        </row>
        <row r="333">
          <cell r="J333">
            <v>42335</v>
          </cell>
          <cell r="K333">
            <v>21064463.474442028</v>
          </cell>
        </row>
        <row r="334">
          <cell r="J334">
            <v>42336</v>
          </cell>
          <cell r="K334">
            <v>21064463.474442028</v>
          </cell>
        </row>
        <row r="335">
          <cell r="J335">
            <v>42337</v>
          </cell>
          <cell r="K335">
            <v>21064463.474442028</v>
          </cell>
        </row>
        <row r="336">
          <cell r="J336">
            <v>42338</v>
          </cell>
          <cell r="K336">
            <v>21030266.295522049</v>
          </cell>
        </row>
        <row r="337">
          <cell r="J337">
            <v>42339</v>
          </cell>
          <cell r="K337">
            <v>21214681.997432604</v>
          </cell>
        </row>
        <row r="338">
          <cell r="J338">
            <v>42340</v>
          </cell>
          <cell r="K338">
            <v>21114510.091397256</v>
          </cell>
        </row>
        <row r="339">
          <cell r="J339">
            <v>42341</v>
          </cell>
          <cell r="K339">
            <v>20888935.834804364</v>
          </cell>
        </row>
        <row r="340">
          <cell r="J340">
            <v>42342</v>
          </cell>
          <cell r="K340">
            <v>21120935.102612659</v>
          </cell>
        </row>
        <row r="341">
          <cell r="J341">
            <v>42343</v>
          </cell>
          <cell r="K341">
            <v>21120935.102612659</v>
          </cell>
        </row>
        <row r="342">
          <cell r="J342">
            <v>42344</v>
          </cell>
          <cell r="K342">
            <v>21120935.102612659</v>
          </cell>
        </row>
        <row r="343">
          <cell r="J343">
            <v>42345</v>
          </cell>
          <cell r="K343">
            <v>21258846.575161338</v>
          </cell>
        </row>
        <row r="344">
          <cell r="J344">
            <v>42346</v>
          </cell>
          <cell r="K344">
            <v>21270229.164602593</v>
          </cell>
        </row>
        <row r="345">
          <cell r="J345">
            <v>42347</v>
          </cell>
          <cell r="K345">
            <v>21135501.970814779</v>
          </cell>
        </row>
        <row r="346">
          <cell r="J346">
            <v>42348</v>
          </cell>
          <cell r="K346">
            <v>21167251.637057278</v>
          </cell>
        </row>
        <row r="347">
          <cell r="J347">
            <v>42349</v>
          </cell>
          <cell r="K347">
            <v>20794907.94217791</v>
          </cell>
        </row>
        <row r="348">
          <cell r="J348">
            <v>42350</v>
          </cell>
          <cell r="K348">
            <v>20794907.94217791</v>
          </cell>
        </row>
        <row r="349">
          <cell r="J349">
            <v>42351</v>
          </cell>
          <cell r="K349">
            <v>20794907.94217791</v>
          </cell>
        </row>
        <row r="350">
          <cell r="J350">
            <v>42352</v>
          </cell>
          <cell r="K350">
            <v>21062930.293774489</v>
          </cell>
        </row>
        <row r="351">
          <cell r="J351">
            <v>42353</v>
          </cell>
          <cell r="K351">
            <v>21164416.064230721</v>
          </cell>
        </row>
        <row r="352">
          <cell r="J352">
            <v>42354</v>
          </cell>
          <cell r="K352">
            <v>21334576.936201043</v>
          </cell>
        </row>
        <row r="353">
          <cell r="J353">
            <v>42355</v>
          </cell>
          <cell r="K353">
            <v>21090759.241914384</v>
          </cell>
        </row>
        <row r="354">
          <cell r="J354">
            <v>42356</v>
          </cell>
          <cell r="K354">
            <v>20771588.754700128</v>
          </cell>
        </row>
        <row r="355">
          <cell r="J355">
            <v>42357</v>
          </cell>
          <cell r="K355">
            <v>20771588.754700128</v>
          </cell>
        </row>
        <row r="356">
          <cell r="J356">
            <v>42358</v>
          </cell>
          <cell r="K356">
            <v>20771588.754700128</v>
          </cell>
        </row>
        <row r="357">
          <cell r="J357">
            <v>42359</v>
          </cell>
          <cell r="K357">
            <v>20899999.669627901</v>
          </cell>
        </row>
        <row r="358">
          <cell r="J358">
            <v>42360</v>
          </cell>
          <cell r="K358">
            <v>20912960.421168514</v>
          </cell>
        </row>
        <row r="359">
          <cell r="J359">
            <v>42361</v>
          </cell>
          <cell r="K359">
            <v>21194071.498112936</v>
          </cell>
        </row>
        <row r="360">
          <cell r="J360">
            <v>42362</v>
          </cell>
          <cell r="K360">
            <v>21044742.583681889</v>
          </cell>
        </row>
        <row r="361">
          <cell r="J361">
            <v>42363</v>
          </cell>
          <cell r="K361">
            <v>21046544.745324679</v>
          </cell>
        </row>
        <row r="362">
          <cell r="J362">
            <v>42364</v>
          </cell>
          <cell r="K362">
            <v>21046544.745324679</v>
          </cell>
        </row>
        <row r="363">
          <cell r="J363">
            <v>42365</v>
          </cell>
          <cell r="K363">
            <v>21046544.745324679</v>
          </cell>
        </row>
        <row r="364">
          <cell r="J364">
            <v>42366</v>
          </cell>
          <cell r="K364">
            <v>20998160.843943149</v>
          </cell>
        </row>
        <row r="365">
          <cell r="J365">
            <v>42367</v>
          </cell>
          <cell r="K365">
            <v>21270070.331863131</v>
          </cell>
        </row>
        <row r="366">
          <cell r="J366">
            <v>42368</v>
          </cell>
          <cell r="K366">
            <v>21201164.695972897</v>
          </cell>
        </row>
        <row r="367">
          <cell r="J367">
            <v>42369</v>
          </cell>
          <cell r="K367">
            <v>20997491.568159811</v>
          </cell>
        </row>
        <row r="368">
          <cell r="J368">
            <v>42370</v>
          </cell>
          <cell r="K368">
            <v>20892504.110319007</v>
          </cell>
        </row>
        <row r="369">
          <cell r="J369">
            <v>42371</v>
          </cell>
          <cell r="K369">
            <v>20892504.110319007</v>
          </cell>
        </row>
        <row r="370">
          <cell r="J370">
            <v>42372</v>
          </cell>
          <cell r="K370">
            <v>20892504.110319007</v>
          </cell>
        </row>
        <row r="371">
          <cell r="J371">
            <v>42373</v>
          </cell>
          <cell r="K371">
            <v>20970181.286787067</v>
          </cell>
        </row>
        <row r="372">
          <cell r="J372">
            <v>42374</v>
          </cell>
          <cell r="K372">
            <v>21039928.833882049</v>
          </cell>
        </row>
        <row r="373">
          <cell r="J373">
            <v>42375</v>
          </cell>
          <cell r="K373">
            <v>20980129.454312377</v>
          </cell>
        </row>
        <row r="374">
          <cell r="J374">
            <v>42376</v>
          </cell>
          <cell r="K374">
            <v>20681039.185346931</v>
          </cell>
        </row>
        <row r="375">
          <cell r="J375">
            <v>42377</v>
          </cell>
          <cell r="K375">
            <v>20391539.190216843</v>
          </cell>
        </row>
        <row r="376">
          <cell r="J376">
            <v>42378</v>
          </cell>
          <cell r="K376">
            <v>20391539.190216843</v>
          </cell>
        </row>
        <row r="377">
          <cell r="J377">
            <v>42379</v>
          </cell>
          <cell r="K377">
            <v>20391539.190216843</v>
          </cell>
        </row>
        <row r="378">
          <cell r="J378">
            <v>42380</v>
          </cell>
          <cell r="K378">
            <v>20641091.128120318</v>
          </cell>
        </row>
        <row r="379">
          <cell r="J379">
            <v>42381</v>
          </cell>
          <cell r="K379">
            <v>20791903.796728835</v>
          </cell>
        </row>
        <row r="380">
          <cell r="J380">
            <v>42382</v>
          </cell>
          <cell r="K380">
            <v>20310551.135549501</v>
          </cell>
        </row>
        <row r="381">
          <cell r="J381">
            <v>42383</v>
          </cell>
          <cell r="K381">
            <v>20769247.347726189</v>
          </cell>
        </row>
        <row r="382">
          <cell r="J382">
            <v>42384</v>
          </cell>
          <cell r="K382">
            <v>20365700.900568105</v>
          </cell>
        </row>
        <row r="383">
          <cell r="J383">
            <v>42385</v>
          </cell>
          <cell r="K383">
            <v>20365700.900568105</v>
          </cell>
        </row>
        <row r="384">
          <cell r="J384">
            <v>42386</v>
          </cell>
          <cell r="K384">
            <v>20365700.900568105</v>
          </cell>
        </row>
        <row r="385">
          <cell r="J385">
            <v>42387</v>
          </cell>
          <cell r="K385">
            <v>20326253.633214854</v>
          </cell>
        </row>
        <row r="386">
          <cell r="J386">
            <v>42388</v>
          </cell>
          <cell r="K386">
            <v>20341240.70747795</v>
          </cell>
        </row>
        <row r="387">
          <cell r="J387">
            <v>42389</v>
          </cell>
          <cell r="K387">
            <v>20163175.021082554</v>
          </cell>
        </row>
        <row r="388">
          <cell r="J388">
            <v>42390</v>
          </cell>
          <cell r="K388">
            <v>20336574.998365007</v>
          </cell>
        </row>
        <row r="389">
          <cell r="J389">
            <v>42391</v>
          </cell>
          <cell r="K389">
            <v>20425876.941576533</v>
          </cell>
        </row>
        <row r="390">
          <cell r="J390">
            <v>42392</v>
          </cell>
          <cell r="K390">
            <v>20425876.941576533</v>
          </cell>
        </row>
        <row r="391">
          <cell r="J391">
            <v>42393</v>
          </cell>
          <cell r="K391">
            <v>20425876.941576533</v>
          </cell>
        </row>
        <row r="392">
          <cell r="J392">
            <v>42394</v>
          </cell>
          <cell r="K392">
            <v>20016219.53462743</v>
          </cell>
        </row>
        <row r="393">
          <cell r="J393">
            <v>42395</v>
          </cell>
          <cell r="K393">
            <v>20503356.475764263</v>
          </cell>
        </row>
        <row r="394">
          <cell r="J394">
            <v>42396</v>
          </cell>
          <cell r="K394">
            <v>20361142.936074134</v>
          </cell>
        </row>
        <row r="395">
          <cell r="J395">
            <v>42397</v>
          </cell>
          <cell r="K395">
            <v>20695346.105884179</v>
          </cell>
        </row>
        <row r="396">
          <cell r="J396">
            <v>42398</v>
          </cell>
          <cell r="K396">
            <v>21002069.063533474</v>
          </cell>
        </row>
        <row r="397">
          <cell r="J397">
            <v>42399</v>
          </cell>
          <cell r="K397">
            <v>21002069.063533474</v>
          </cell>
        </row>
        <row r="398">
          <cell r="J398">
            <v>42400</v>
          </cell>
          <cell r="K398">
            <v>21002069.063533474</v>
          </cell>
        </row>
        <row r="399">
          <cell r="J399">
            <v>42401</v>
          </cell>
          <cell r="K399">
            <v>21058279.175023127</v>
          </cell>
        </row>
        <row r="400">
          <cell r="J400">
            <v>42402</v>
          </cell>
          <cell r="K400">
            <v>20832501.623983186</v>
          </cell>
        </row>
        <row r="401">
          <cell r="J401">
            <v>42403</v>
          </cell>
          <cell r="K401">
            <v>21259803.375933588</v>
          </cell>
        </row>
        <row r="402">
          <cell r="J402">
            <v>42404</v>
          </cell>
          <cell r="K402">
            <v>21156765.846231848</v>
          </cell>
        </row>
        <row r="403">
          <cell r="J403">
            <v>42405</v>
          </cell>
          <cell r="K403">
            <v>20960288.395657256</v>
          </cell>
        </row>
        <row r="404">
          <cell r="J404">
            <v>42406</v>
          </cell>
          <cell r="K404">
            <v>20960288.395657256</v>
          </cell>
        </row>
        <row r="405">
          <cell r="J405">
            <v>42407</v>
          </cell>
          <cell r="K405">
            <v>20960288.395657256</v>
          </cell>
        </row>
        <row r="406">
          <cell r="J406">
            <v>42408</v>
          </cell>
          <cell r="K406">
            <v>20792002.545555558</v>
          </cell>
        </row>
        <row r="407">
          <cell r="J407">
            <v>42409</v>
          </cell>
          <cell r="K407">
            <v>20809205.43627356</v>
          </cell>
        </row>
        <row r="408">
          <cell r="J408">
            <v>42410</v>
          </cell>
          <cell r="K408">
            <v>20636541.523060311</v>
          </cell>
        </row>
        <row r="409">
          <cell r="J409">
            <v>42411</v>
          </cell>
          <cell r="K409">
            <v>20494202.558114495</v>
          </cell>
        </row>
        <row r="410">
          <cell r="J410">
            <v>42412</v>
          </cell>
          <cell r="K410">
            <v>21022927.830243453</v>
          </cell>
        </row>
        <row r="411">
          <cell r="J411">
            <v>42413</v>
          </cell>
          <cell r="K411">
            <v>21022927.830243453</v>
          </cell>
        </row>
        <row r="412">
          <cell r="J412">
            <v>42414</v>
          </cell>
          <cell r="K412">
            <v>21022927.830243453</v>
          </cell>
        </row>
        <row r="413">
          <cell r="J413">
            <v>42415</v>
          </cell>
          <cell r="K413">
            <v>20962195.50602584</v>
          </cell>
        </row>
        <row r="414">
          <cell r="J414">
            <v>42416</v>
          </cell>
          <cell r="K414">
            <v>21398532.42008017</v>
          </cell>
        </row>
        <row r="415">
          <cell r="J415">
            <v>42417</v>
          </cell>
          <cell r="K415">
            <v>21822334.99685818</v>
          </cell>
        </row>
        <row r="416">
          <cell r="J416">
            <v>42418</v>
          </cell>
          <cell r="K416">
            <v>21731630.006539937</v>
          </cell>
        </row>
        <row r="417">
          <cell r="J417">
            <v>42419</v>
          </cell>
          <cell r="K417">
            <v>21834785.828981474</v>
          </cell>
        </row>
        <row r="418">
          <cell r="J418">
            <v>42420</v>
          </cell>
          <cell r="K418">
            <v>21834785.828981474</v>
          </cell>
        </row>
        <row r="419">
          <cell r="J419">
            <v>42421</v>
          </cell>
          <cell r="K419">
            <v>21834785.828981474</v>
          </cell>
        </row>
        <row r="420">
          <cell r="J420">
            <v>42422</v>
          </cell>
          <cell r="K420">
            <v>22086879.65429417</v>
          </cell>
        </row>
        <row r="421">
          <cell r="J421">
            <v>42423</v>
          </cell>
          <cell r="K421">
            <v>21786301.344376247</v>
          </cell>
        </row>
        <row r="422">
          <cell r="J422">
            <v>42424</v>
          </cell>
          <cell r="K422">
            <v>21904373.782719158</v>
          </cell>
        </row>
        <row r="423">
          <cell r="J423">
            <v>42425</v>
          </cell>
          <cell r="K423">
            <v>22154502.427558452</v>
          </cell>
        </row>
        <row r="424">
          <cell r="J424">
            <v>42426</v>
          </cell>
          <cell r="K424">
            <v>22016217.590426862</v>
          </cell>
        </row>
        <row r="425">
          <cell r="J425">
            <v>42427</v>
          </cell>
          <cell r="K425">
            <v>22016217.590426862</v>
          </cell>
        </row>
        <row r="426">
          <cell r="J426">
            <v>42428</v>
          </cell>
          <cell r="K426">
            <v>22016217.590426862</v>
          </cell>
        </row>
        <row r="427">
          <cell r="J427">
            <v>42429</v>
          </cell>
          <cell r="K427">
            <v>21815204.87695837</v>
          </cell>
        </row>
        <row r="428">
          <cell r="J428">
            <v>42430</v>
          </cell>
          <cell r="K428">
            <v>22195461.383324087</v>
          </cell>
        </row>
        <row r="429">
          <cell r="J429">
            <v>42431</v>
          </cell>
          <cell r="K429">
            <v>22123134.712217845</v>
          </cell>
        </row>
        <row r="430">
          <cell r="J430">
            <v>42432</v>
          </cell>
          <cell r="K430">
            <v>22071427.337035634</v>
          </cell>
        </row>
        <row r="431">
          <cell r="J431">
            <v>42433</v>
          </cell>
          <cell r="K431">
            <v>22061781.639767442</v>
          </cell>
        </row>
        <row r="432">
          <cell r="J432">
            <v>42434</v>
          </cell>
          <cell r="K432">
            <v>22061781.639767442</v>
          </cell>
        </row>
        <row r="433">
          <cell r="J433">
            <v>42435</v>
          </cell>
          <cell r="K433">
            <v>22061781.639767442</v>
          </cell>
        </row>
        <row r="434">
          <cell r="J434">
            <v>42436</v>
          </cell>
          <cell r="K434">
            <v>22180538.159420326</v>
          </cell>
        </row>
        <row r="435">
          <cell r="J435">
            <v>42437</v>
          </cell>
          <cell r="K435">
            <v>22091673.006275047</v>
          </cell>
        </row>
        <row r="436">
          <cell r="J436">
            <v>42438</v>
          </cell>
          <cell r="K436">
            <v>22306541.368242435</v>
          </cell>
        </row>
        <row r="437">
          <cell r="J437">
            <v>42439</v>
          </cell>
          <cell r="K437">
            <v>22066608.909163322</v>
          </cell>
        </row>
        <row r="438">
          <cell r="J438">
            <v>42440</v>
          </cell>
          <cell r="K438">
            <v>22047156.173694797</v>
          </cell>
        </row>
        <row r="439">
          <cell r="J439">
            <v>42441</v>
          </cell>
          <cell r="K439">
            <v>22047156.173694797</v>
          </cell>
        </row>
        <row r="440">
          <cell r="J440">
            <v>42442</v>
          </cell>
          <cell r="K440">
            <v>22047156.173694797</v>
          </cell>
        </row>
        <row r="441">
          <cell r="J441">
            <v>42443</v>
          </cell>
          <cell r="K441">
            <v>21892435.787888769</v>
          </cell>
        </row>
        <row r="442">
          <cell r="J442">
            <v>42444</v>
          </cell>
          <cell r="K442">
            <v>21928464.470990933</v>
          </cell>
        </row>
        <row r="443">
          <cell r="J443">
            <v>42445</v>
          </cell>
          <cell r="K443">
            <v>22168771.749926455</v>
          </cell>
        </row>
        <row r="444">
          <cell r="J444">
            <v>42446</v>
          </cell>
          <cell r="K444">
            <v>22074974.019729327</v>
          </cell>
        </row>
        <row r="445">
          <cell r="J445">
            <v>42447</v>
          </cell>
          <cell r="K445">
            <v>21899240.03931189</v>
          </cell>
        </row>
        <row r="446">
          <cell r="J446">
            <v>42448</v>
          </cell>
          <cell r="K446">
            <v>21899240.03931189</v>
          </cell>
        </row>
        <row r="447">
          <cell r="J447">
            <v>42449</v>
          </cell>
          <cell r="K447">
            <v>21899240.03931189</v>
          </cell>
        </row>
        <row r="448">
          <cell r="J448">
            <v>42450</v>
          </cell>
          <cell r="K448">
            <v>21969604.330885392</v>
          </cell>
        </row>
        <row r="449">
          <cell r="J449">
            <v>42451</v>
          </cell>
          <cell r="K449">
            <v>21740037.344299685</v>
          </cell>
        </row>
        <row r="450">
          <cell r="J450">
            <v>42452</v>
          </cell>
          <cell r="K450">
            <v>21721655.67119021</v>
          </cell>
        </row>
        <row r="451">
          <cell r="J451">
            <v>42453</v>
          </cell>
          <cell r="K451">
            <v>21867309.156522363</v>
          </cell>
        </row>
        <row r="452">
          <cell r="J452">
            <v>42454</v>
          </cell>
          <cell r="K452">
            <v>21920746.953818046</v>
          </cell>
        </row>
        <row r="453">
          <cell r="J453">
            <v>42455</v>
          </cell>
          <cell r="K453">
            <v>21920746.953818046</v>
          </cell>
        </row>
        <row r="454">
          <cell r="J454">
            <v>42456</v>
          </cell>
          <cell r="K454">
            <v>21920746.953818046</v>
          </cell>
        </row>
        <row r="455">
          <cell r="J455">
            <v>42457</v>
          </cell>
          <cell r="K455">
            <v>21896050.862226002</v>
          </cell>
        </row>
        <row r="456">
          <cell r="J456">
            <v>42458</v>
          </cell>
          <cell r="K456">
            <v>21982450.548808154</v>
          </cell>
        </row>
        <row r="457">
          <cell r="J457">
            <v>42459</v>
          </cell>
          <cell r="K457">
            <v>21870900.331748918</v>
          </cell>
        </row>
        <row r="458">
          <cell r="J458">
            <v>42460</v>
          </cell>
          <cell r="K458">
            <v>21645044.751611911</v>
          </cell>
        </row>
        <row r="459">
          <cell r="J459">
            <v>42461</v>
          </cell>
          <cell r="K459">
            <v>21991899.276311029</v>
          </cell>
        </row>
        <row r="460">
          <cell r="J460">
            <v>42462</v>
          </cell>
          <cell r="K460">
            <v>21991899.276311029</v>
          </cell>
        </row>
        <row r="461">
          <cell r="J461">
            <v>42463</v>
          </cell>
          <cell r="K461">
            <v>21991899.276311029</v>
          </cell>
        </row>
        <row r="462">
          <cell r="J462">
            <v>42464</v>
          </cell>
          <cell r="K462">
            <v>21753775.966990307</v>
          </cell>
        </row>
        <row r="463">
          <cell r="J463">
            <v>42465</v>
          </cell>
          <cell r="K463">
            <v>21745912.396429103</v>
          </cell>
        </row>
        <row r="464">
          <cell r="J464">
            <v>42466</v>
          </cell>
          <cell r="K464">
            <v>21903499.896459769</v>
          </cell>
        </row>
        <row r="465">
          <cell r="J465">
            <v>42467</v>
          </cell>
          <cell r="K465">
            <v>21579280.18313501</v>
          </cell>
        </row>
        <row r="466">
          <cell r="J466">
            <v>42468</v>
          </cell>
          <cell r="K466">
            <v>21687547.035331503</v>
          </cell>
        </row>
        <row r="467">
          <cell r="J467">
            <v>42469</v>
          </cell>
          <cell r="K467">
            <v>21687547.035331503</v>
          </cell>
        </row>
        <row r="468">
          <cell r="J468">
            <v>42470</v>
          </cell>
          <cell r="K468">
            <v>21687547.035331503</v>
          </cell>
        </row>
        <row r="469">
          <cell r="J469">
            <v>42471</v>
          </cell>
          <cell r="K469">
            <v>21521479.903864201</v>
          </cell>
        </row>
        <row r="470">
          <cell r="J470">
            <v>42472</v>
          </cell>
          <cell r="K470">
            <v>21728867.432966679</v>
          </cell>
        </row>
        <row r="471">
          <cell r="J471">
            <v>42473</v>
          </cell>
          <cell r="K471">
            <v>21930485.274964366</v>
          </cell>
        </row>
        <row r="472">
          <cell r="J472">
            <v>42474</v>
          </cell>
          <cell r="K472">
            <v>22107052.660576049</v>
          </cell>
        </row>
        <row r="473">
          <cell r="J473">
            <v>42475</v>
          </cell>
          <cell r="K473">
            <v>21974297.480539344</v>
          </cell>
        </row>
        <row r="474">
          <cell r="J474">
            <v>42476</v>
          </cell>
          <cell r="K474">
            <v>21974297.480539344</v>
          </cell>
        </row>
        <row r="475">
          <cell r="J475">
            <v>42477</v>
          </cell>
          <cell r="K475">
            <v>21974297.480539344</v>
          </cell>
        </row>
        <row r="476">
          <cell r="J476">
            <v>42478</v>
          </cell>
          <cell r="K476">
            <v>22154994.721566487</v>
          </cell>
        </row>
        <row r="477">
          <cell r="J477">
            <v>42479</v>
          </cell>
          <cell r="K477">
            <v>22006176.275956187</v>
          </cell>
        </row>
        <row r="478">
          <cell r="J478">
            <v>42480</v>
          </cell>
          <cell r="K478">
            <v>21829900.219510574</v>
          </cell>
        </row>
        <row r="479">
          <cell r="J479">
            <v>42481</v>
          </cell>
          <cell r="K479">
            <v>21619305.685648166</v>
          </cell>
        </row>
        <row r="480">
          <cell r="J480">
            <v>42482</v>
          </cell>
          <cell r="K480">
            <v>21904491.123331964</v>
          </cell>
        </row>
        <row r="481">
          <cell r="J481">
            <v>42483</v>
          </cell>
          <cell r="K481">
            <v>21904491.123331964</v>
          </cell>
        </row>
        <row r="482">
          <cell r="J482">
            <v>42484</v>
          </cell>
          <cell r="K482">
            <v>21904491.123331964</v>
          </cell>
        </row>
        <row r="483">
          <cell r="J483">
            <v>42485</v>
          </cell>
          <cell r="K483">
            <v>21965198.48253876</v>
          </cell>
        </row>
        <row r="484">
          <cell r="J484">
            <v>42486</v>
          </cell>
          <cell r="K484">
            <v>22023655.563114371</v>
          </cell>
        </row>
        <row r="485">
          <cell r="J485">
            <v>42487</v>
          </cell>
          <cell r="K485">
            <v>22071097.645588275</v>
          </cell>
        </row>
        <row r="486">
          <cell r="J486">
            <v>42488</v>
          </cell>
          <cell r="K486">
            <v>21716460.314801514</v>
          </cell>
        </row>
        <row r="487">
          <cell r="J487">
            <v>42489</v>
          </cell>
          <cell r="K487">
            <v>21693957.115820985</v>
          </cell>
        </row>
        <row r="488">
          <cell r="J488">
            <v>42490</v>
          </cell>
          <cell r="K488">
            <v>21693957.115820985</v>
          </cell>
        </row>
        <row r="489">
          <cell r="J489">
            <v>42491</v>
          </cell>
          <cell r="K489">
            <v>21693957.115820985</v>
          </cell>
        </row>
        <row r="490">
          <cell r="J490">
            <v>42492</v>
          </cell>
          <cell r="K490">
            <v>21778481.073658191</v>
          </cell>
        </row>
        <row r="491">
          <cell r="J491">
            <v>42493</v>
          </cell>
          <cell r="K491">
            <v>21634538.66900406</v>
          </cell>
        </row>
        <row r="492">
          <cell r="J492">
            <v>42494</v>
          </cell>
          <cell r="K492">
            <v>21808013.497930922</v>
          </cell>
        </row>
        <row r="493">
          <cell r="J493">
            <v>42495</v>
          </cell>
          <cell r="K493">
            <v>21718019.628365085</v>
          </cell>
        </row>
        <row r="494">
          <cell r="J494">
            <v>42496</v>
          </cell>
          <cell r="K494">
            <v>21855987.460237592</v>
          </cell>
        </row>
        <row r="495">
          <cell r="J495">
            <v>42497</v>
          </cell>
          <cell r="K495">
            <v>21855987.460237592</v>
          </cell>
        </row>
        <row r="496">
          <cell r="J496">
            <v>42498</v>
          </cell>
          <cell r="K496">
            <v>21855987.460237592</v>
          </cell>
        </row>
        <row r="497">
          <cell r="J497">
            <v>42499</v>
          </cell>
          <cell r="K497">
            <v>21982684.632242639</v>
          </cell>
        </row>
        <row r="498">
          <cell r="J498">
            <v>42500</v>
          </cell>
          <cell r="K498">
            <v>22369162.948639665</v>
          </cell>
        </row>
        <row r="499">
          <cell r="J499">
            <v>42501</v>
          </cell>
          <cell r="K499">
            <v>22044817.204072572</v>
          </cell>
        </row>
        <row r="500">
          <cell r="J500">
            <v>42502</v>
          </cell>
          <cell r="K500">
            <v>22004137.164629545</v>
          </cell>
        </row>
        <row r="501">
          <cell r="J501">
            <v>42503</v>
          </cell>
          <cell r="K501">
            <v>21881340.553201634</v>
          </cell>
        </row>
        <row r="502">
          <cell r="J502">
            <v>42504</v>
          </cell>
          <cell r="K502">
            <v>21881340.553201634</v>
          </cell>
        </row>
        <row r="503">
          <cell r="J503">
            <v>42505</v>
          </cell>
          <cell r="K503">
            <v>21881340.553201634</v>
          </cell>
        </row>
        <row r="504">
          <cell r="J504">
            <v>42506</v>
          </cell>
          <cell r="K504">
            <v>22272302.081276596</v>
          </cell>
        </row>
        <row r="505">
          <cell r="J505">
            <v>42507</v>
          </cell>
          <cell r="K505">
            <v>21970701.832003232</v>
          </cell>
        </row>
        <row r="506">
          <cell r="J506">
            <v>42508</v>
          </cell>
          <cell r="K506">
            <v>22078882.98794939</v>
          </cell>
        </row>
        <row r="507">
          <cell r="J507">
            <v>42509</v>
          </cell>
          <cell r="K507">
            <v>22390902.288192023</v>
          </cell>
        </row>
        <row r="508">
          <cell r="J508">
            <v>42510</v>
          </cell>
          <cell r="K508">
            <v>22399607.088744048</v>
          </cell>
        </row>
        <row r="509">
          <cell r="J509">
            <v>42511</v>
          </cell>
          <cell r="K509">
            <v>22399607.088744048</v>
          </cell>
        </row>
        <row r="510">
          <cell r="J510">
            <v>42512</v>
          </cell>
          <cell r="K510">
            <v>22399607.088744048</v>
          </cell>
        </row>
        <row r="511">
          <cell r="J511">
            <v>42513</v>
          </cell>
          <cell r="K511">
            <v>22227685.685138173</v>
          </cell>
        </row>
        <row r="512">
          <cell r="J512">
            <v>42514</v>
          </cell>
          <cell r="K512">
            <v>22622281.6386276</v>
          </cell>
        </row>
        <row r="513">
          <cell r="J513">
            <v>42515</v>
          </cell>
          <cell r="K513">
            <v>22587369.359377161</v>
          </cell>
        </row>
        <row r="514">
          <cell r="J514">
            <v>42516</v>
          </cell>
          <cell r="K514">
            <v>22512911.157954227</v>
          </cell>
        </row>
        <row r="515">
          <cell r="J515">
            <v>42517</v>
          </cell>
          <cell r="K515">
            <v>22535779.001807708</v>
          </cell>
        </row>
        <row r="516">
          <cell r="J516">
            <v>42518</v>
          </cell>
          <cell r="K516">
            <v>22535779.001807708</v>
          </cell>
        </row>
        <row r="517">
          <cell r="J517">
            <v>42519</v>
          </cell>
          <cell r="K517">
            <v>22535779.001807708</v>
          </cell>
        </row>
        <row r="518">
          <cell r="J518">
            <v>42520</v>
          </cell>
          <cell r="K518">
            <v>22773691.703047857</v>
          </cell>
        </row>
        <row r="519">
          <cell r="J519">
            <v>42521</v>
          </cell>
          <cell r="K519">
            <v>22719074.76372185</v>
          </cell>
        </row>
        <row r="520">
          <cell r="J520">
            <v>42522</v>
          </cell>
          <cell r="K520">
            <v>22802389.307193313</v>
          </cell>
        </row>
        <row r="521">
          <cell r="J521">
            <v>42523</v>
          </cell>
          <cell r="K521">
            <v>22752444.02693031</v>
          </cell>
        </row>
        <row r="522">
          <cell r="J522">
            <v>42524</v>
          </cell>
          <cell r="K522">
            <v>22739877.705900442</v>
          </cell>
        </row>
        <row r="523">
          <cell r="J523">
            <v>42525</v>
          </cell>
          <cell r="K523">
            <v>22739877.705900442</v>
          </cell>
        </row>
        <row r="524">
          <cell r="J524">
            <v>42526</v>
          </cell>
          <cell r="K524">
            <v>22739877.705900442</v>
          </cell>
        </row>
        <row r="525">
          <cell r="J525">
            <v>42527</v>
          </cell>
          <cell r="K525">
            <v>22840821.33479055</v>
          </cell>
        </row>
        <row r="526">
          <cell r="J526">
            <v>42528</v>
          </cell>
          <cell r="K526">
            <v>22508899.220212843</v>
          </cell>
        </row>
        <row r="527">
          <cell r="J527">
            <v>42529</v>
          </cell>
          <cell r="K527">
            <v>22510500.637555212</v>
          </cell>
        </row>
        <row r="528">
          <cell r="J528">
            <v>42530</v>
          </cell>
          <cell r="K528">
            <v>22464536.868429508</v>
          </cell>
        </row>
        <row r="529">
          <cell r="J529">
            <v>42531</v>
          </cell>
          <cell r="K529">
            <v>22559511.360098422</v>
          </cell>
        </row>
        <row r="530">
          <cell r="J530">
            <v>42532</v>
          </cell>
          <cell r="K530">
            <v>22559511.360098422</v>
          </cell>
        </row>
        <row r="531">
          <cell r="J531">
            <v>42533</v>
          </cell>
          <cell r="K531">
            <v>22559511.360098422</v>
          </cell>
        </row>
        <row r="532">
          <cell r="J532">
            <v>42534</v>
          </cell>
          <cell r="K532">
            <v>22539049.362785112</v>
          </cell>
        </row>
        <row r="533">
          <cell r="J533">
            <v>42535</v>
          </cell>
          <cell r="K533">
            <v>22489919.264728829</v>
          </cell>
        </row>
        <row r="534">
          <cell r="J534">
            <v>42536</v>
          </cell>
          <cell r="K534">
            <v>22487474.591172986</v>
          </cell>
        </row>
        <row r="535">
          <cell r="J535">
            <v>42537</v>
          </cell>
          <cell r="K535">
            <v>22573653.058882084</v>
          </cell>
        </row>
        <row r="536">
          <cell r="J536">
            <v>42538</v>
          </cell>
          <cell r="K536">
            <v>22595511.380562399</v>
          </cell>
        </row>
        <row r="537">
          <cell r="J537">
            <v>42539</v>
          </cell>
          <cell r="K537">
            <v>22595511.380562399</v>
          </cell>
        </row>
        <row r="538">
          <cell r="J538">
            <v>42540</v>
          </cell>
          <cell r="K538">
            <v>22595511.380562399</v>
          </cell>
        </row>
        <row r="539">
          <cell r="J539">
            <v>42541</v>
          </cell>
          <cell r="K539">
            <v>22434393.997214921</v>
          </cell>
        </row>
        <row r="540">
          <cell r="J540">
            <v>42542</v>
          </cell>
          <cell r="K540">
            <v>22345033.611243289</v>
          </cell>
        </row>
        <row r="541">
          <cell r="J541">
            <v>42543</v>
          </cell>
          <cell r="K541">
            <v>22297369.810933579</v>
          </cell>
        </row>
        <row r="542">
          <cell r="J542">
            <v>42544</v>
          </cell>
          <cell r="K542">
            <v>22463007.684984904</v>
          </cell>
        </row>
        <row r="543">
          <cell r="J543">
            <v>42545</v>
          </cell>
          <cell r="K543">
            <v>22316478.135794565</v>
          </cell>
        </row>
        <row r="544">
          <cell r="J544">
            <v>42546</v>
          </cell>
          <cell r="K544">
            <v>22316478.135794565</v>
          </cell>
        </row>
        <row r="545">
          <cell r="J545">
            <v>42547</v>
          </cell>
          <cell r="K545">
            <v>22316478.135794565</v>
          </cell>
        </row>
        <row r="546">
          <cell r="J546">
            <v>42548</v>
          </cell>
          <cell r="K546">
            <v>22076741.880440362</v>
          </cell>
        </row>
        <row r="547">
          <cell r="J547">
            <v>42549</v>
          </cell>
          <cell r="K547">
            <v>22201938.286255397</v>
          </cell>
        </row>
        <row r="548">
          <cell r="J548">
            <v>42550</v>
          </cell>
          <cell r="K548">
            <v>22292979.980014473</v>
          </cell>
        </row>
        <row r="549">
          <cell r="J549">
            <v>42551</v>
          </cell>
          <cell r="K549">
            <v>22475000.563789852</v>
          </cell>
        </row>
        <row r="550">
          <cell r="J550">
            <v>42552</v>
          </cell>
          <cell r="K550">
            <v>22398575.06985889</v>
          </cell>
        </row>
        <row r="551">
          <cell r="J551">
            <v>42553</v>
          </cell>
          <cell r="K551">
            <v>22398575.06985889</v>
          </cell>
        </row>
        <row r="552">
          <cell r="J552">
            <v>42554</v>
          </cell>
          <cell r="K552">
            <v>22398575.06985889</v>
          </cell>
        </row>
        <row r="553">
          <cell r="J553">
            <v>42555</v>
          </cell>
          <cell r="K553">
            <v>22431437.919618607</v>
          </cell>
        </row>
        <row r="554">
          <cell r="J554">
            <v>42556</v>
          </cell>
          <cell r="K554">
            <v>22471028.417243384</v>
          </cell>
        </row>
        <row r="555">
          <cell r="J555">
            <v>42557</v>
          </cell>
          <cell r="K555">
            <v>22765459.157484766</v>
          </cell>
        </row>
        <row r="556">
          <cell r="J556">
            <v>42558</v>
          </cell>
          <cell r="K556">
            <v>22507752.181494303</v>
          </cell>
        </row>
        <row r="557">
          <cell r="J557">
            <v>42559</v>
          </cell>
          <cell r="K557">
            <v>23014526.517706603</v>
          </cell>
        </row>
        <row r="558">
          <cell r="J558">
            <v>42560</v>
          </cell>
          <cell r="K558">
            <v>23014526.517706603</v>
          </cell>
        </row>
        <row r="559">
          <cell r="J559">
            <v>42561</v>
          </cell>
          <cell r="K559">
            <v>23014526.517706603</v>
          </cell>
        </row>
        <row r="560">
          <cell r="J560">
            <v>42562</v>
          </cell>
          <cell r="K560">
            <v>22786664.597248856</v>
          </cell>
        </row>
        <row r="561">
          <cell r="J561">
            <v>42563</v>
          </cell>
          <cell r="K561">
            <v>22958740.471527752</v>
          </cell>
        </row>
        <row r="562">
          <cell r="J562">
            <v>42564</v>
          </cell>
          <cell r="K562">
            <v>22923488.835415233</v>
          </cell>
        </row>
        <row r="563">
          <cell r="J563">
            <v>42565</v>
          </cell>
          <cell r="K563">
            <v>22831086.79178055</v>
          </cell>
        </row>
        <row r="564">
          <cell r="J564">
            <v>42566</v>
          </cell>
          <cell r="K564">
            <v>22751468.659842338</v>
          </cell>
        </row>
        <row r="565">
          <cell r="J565">
            <v>42567</v>
          </cell>
          <cell r="K565">
            <v>22751468.659842338</v>
          </cell>
        </row>
        <row r="566">
          <cell r="J566">
            <v>42568</v>
          </cell>
          <cell r="K566">
            <v>22751468.659842338</v>
          </cell>
        </row>
        <row r="567">
          <cell r="J567">
            <v>42569</v>
          </cell>
          <cell r="K567">
            <v>22791440.589664705</v>
          </cell>
        </row>
        <row r="568">
          <cell r="J568">
            <v>42570</v>
          </cell>
          <cell r="K568">
            <v>22733355.937298909</v>
          </cell>
        </row>
        <row r="569">
          <cell r="J569">
            <v>42571</v>
          </cell>
          <cell r="K569">
            <v>22803192.731234271</v>
          </cell>
        </row>
        <row r="570">
          <cell r="J570">
            <v>42572</v>
          </cell>
          <cell r="K570">
            <v>22657277.948026661</v>
          </cell>
        </row>
        <row r="571">
          <cell r="J571">
            <v>42573</v>
          </cell>
          <cell r="K571">
            <v>22683113.902433284</v>
          </cell>
        </row>
        <row r="572">
          <cell r="J572">
            <v>42574</v>
          </cell>
          <cell r="K572">
            <v>22683113.902433284</v>
          </cell>
        </row>
        <row r="573">
          <cell r="J573">
            <v>42575</v>
          </cell>
          <cell r="K573">
            <v>22683113.902433284</v>
          </cell>
        </row>
        <row r="574">
          <cell r="J574">
            <v>42576</v>
          </cell>
          <cell r="K574">
            <v>22662752.418394707</v>
          </cell>
        </row>
        <row r="575">
          <cell r="J575">
            <v>42577</v>
          </cell>
          <cell r="K575">
            <v>22728457.043848619</v>
          </cell>
        </row>
        <row r="576">
          <cell r="J576">
            <v>42578</v>
          </cell>
          <cell r="K576">
            <v>22604665.976030171</v>
          </cell>
        </row>
        <row r="577">
          <cell r="J577">
            <v>42579</v>
          </cell>
          <cell r="K577">
            <v>22407219.585104287</v>
          </cell>
        </row>
        <row r="578">
          <cell r="J578">
            <v>42580</v>
          </cell>
          <cell r="K578">
            <v>22311910.343421668</v>
          </cell>
        </row>
        <row r="579">
          <cell r="J579">
            <v>42581</v>
          </cell>
          <cell r="K579">
            <v>22311910.343421668</v>
          </cell>
        </row>
        <row r="580">
          <cell r="J580">
            <v>42582</v>
          </cell>
          <cell r="K580">
            <v>22311910.343421668</v>
          </cell>
        </row>
        <row r="581">
          <cell r="J581">
            <v>42583</v>
          </cell>
          <cell r="K581">
            <v>21994639.251451392</v>
          </cell>
        </row>
        <row r="582">
          <cell r="J582">
            <v>42584</v>
          </cell>
          <cell r="K582">
            <v>21993440.063652702</v>
          </cell>
        </row>
        <row r="583">
          <cell r="J583">
            <v>42585</v>
          </cell>
          <cell r="K583">
            <v>22169500.118399102</v>
          </cell>
        </row>
        <row r="584">
          <cell r="J584">
            <v>42586</v>
          </cell>
          <cell r="K584">
            <v>22069736.024442352</v>
          </cell>
        </row>
        <row r="585">
          <cell r="J585">
            <v>42587</v>
          </cell>
          <cell r="K585">
            <v>22083444.939324498</v>
          </cell>
        </row>
        <row r="586">
          <cell r="J586">
            <v>42588</v>
          </cell>
          <cell r="K586">
            <v>22083444.939324498</v>
          </cell>
        </row>
        <row r="587">
          <cell r="J587">
            <v>42589</v>
          </cell>
          <cell r="K587">
            <v>22083444.939324498</v>
          </cell>
        </row>
        <row r="588">
          <cell r="J588">
            <v>42590</v>
          </cell>
          <cell r="K588">
            <v>22067174.53526929</v>
          </cell>
        </row>
        <row r="589">
          <cell r="J589">
            <v>42591</v>
          </cell>
          <cell r="K589">
            <v>22013451.189062048</v>
          </cell>
        </row>
        <row r="590">
          <cell r="J590">
            <v>42592</v>
          </cell>
          <cell r="K590">
            <v>21716997.410843946</v>
          </cell>
        </row>
        <row r="591">
          <cell r="J591">
            <v>42593</v>
          </cell>
          <cell r="K591">
            <v>21928626.563982893</v>
          </cell>
        </row>
        <row r="592">
          <cell r="J592">
            <v>42594</v>
          </cell>
          <cell r="K592">
            <v>22028705.668793973</v>
          </cell>
        </row>
        <row r="593">
          <cell r="J593">
            <v>42595</v>
          </cell>
          <cell r="K593">
            <v>22028705.668793973</v>
          </cell>
        </row>
        <row r="594">
          <cell r="J594">
            <v>42596</v>
          </cell>
          <cell r="K594">
            <v>22028705.668793973</v>
          </cell>
        </row>
        <row r="595">
          <cell r="J595">
            <v>42597</v>
          </cell>
          <cell r="K595">
            <v>22088750.547680274</v>
          </cell>
        </row>
        <row r="596">
          <cell r="J596">
            <v>42598</v>
          </cell>
          <cell r="K596">
            <v>21870085.276813861</v>
          </cell>
        </row>
        <row r="597">
          <cell r="J597">
            <v>42599</v>
          </cell>
          <cell r="K597">
            <v>22085983.599143736</v>
          </cell>
        </row>
        <row r="598">
          <cell r="J598">
            <v>42600</v>
          </cell>
          <cell r="K598">
            <v>22120801.022441112</v>
          </cell>
        </row>
        <row r="599">
          <cell r="J599">
            <v>42601</v>
          </cell>
          <cell r="K599">
            <v>22319179.516286451</v>
          </cell>
        </row>
        <row r="600">
          <cell r="J600">
            <v>42602</v>
          </cell>
          <cell r="K600">
            <v>22319179.516286451</v>
          </cell>
        </row>
        <row r="601">
          <cell r="J601">
            <v>42603</v>
          </cell>
          <cell r="K601">
            <v>22319179.516286451</v>
          </cell>
        </row>
        <row r="602">
          <cell r="J602">
            <v>42604</v>
          </cell>
          <cell r="K602">
            <v>22441025.449399862</v>
          </cell>
        </row>
        <row r="603">
          <cell r="J603">
            <v>42605</v>
          </cell>
          <cell r="K603">
            <v>22255109.884270482</v>
          </cell>
        </row>
        <row r="604">
          <cell r="J604">
            <v>42606</v>
          </cell>
          <cell r="K604">
            <v>22315179.498210859</v>
          </cell>
        </row>
        <row r="605">
          <cell r="J605">
            <v>42607</v>
          </cell>
          <cell r="K605">
            <v>22196844.428532597</v>
          </cell>
        </row>
        <row r="606">
          <cell r="J606">
            <v>42608</v>
          </cell>
          <cell r="K606">
            <v>22052225.403869506</v>
          </cell>
        </row>
        <row r="607">
          <cell r="J607">
            <v>42609</v>
          </cell>
          <cell r="K607">
            <v>22052225.403869506</v>
          </cell>
        </row>
        <row r="608">
          <cell r="J608">
            <v>42610</v>
          </cell>
          <cell r="K608">
            <v>22052225.403869506</v>
          </cell>
        </row>
        <row r="609">
          <cell r="J609">
            <v>42611</v>
          </cell>
          <cell r="K609">
            <v>22392778.518310189</v>
          </cell>
        </row>
        <row r="610">
          <cell r="J610">
            <v>42612</v>
          </cell>
          <cell r="K610">
            <v>22197485.779829349</v>
          </cell>
        </row>
        <row r="611">
          <cell r="J611">
            <v>42613</v>
          </cell>
          <cell r="K611">
            <v>22037568.365747832</v>
          </cell>
        </row>
        <row r="612">
          <cell r="J612">
            <v>42614</v>
          </cell>
          <cell r="K612">
            <v>22242103.293451507</v>
          </cell>
        </row>
        <row r="613">
          <cell r="J613">
            <v>42615</v>
          </cell>
          <cell r="K613">
            <v>22232183.21246729</v>
          </cell>
        </row>
        <row r="614">
          <cell r="J614">
            <v>42616</v>
          </cell>
          <cell r="K614">
            <v>22232183.21246729</v>
          </cell>
        </row>
        <row r="615">
          <cell r="J615">
            <v>42617</v>
          </cell>
          <cell r="K615">
            <v>22232183.21246729</v>
          </cell>
        </row>
        <row r="616">
          <cell r="J616">
            <v>42618</v>
          </cell>
          <cell r="K616">
            <v>21993373.564210918</v>
          </cell>
        </row>
        <row r="617">
          <cell r="J617">
            <v>42619</v>
          </cell>
          <cell r="K617">
            <v>22015078.337937735</v>
          </cell>
        </row>
        <row r="618">
          <cell r="J618">
            <v>42620</v>
          </cell>
          <cell r="K618">
            <v>21705081.018449295</v>
          </cell>
        </row>
        <row r="619">
          <cell r="J619">
            <v>42621</v>
          </cell>
          <cell r="K619">
            <v>21643760.527543571</v>
          </cell>
        </row>
        <row r="620">
          <cell r="J620">
            <v>42622</v>
          </cell>
          <cell r="K620">
            <v>21224416.662649151</v>
          </cell>
        </row>
        <row r="621">
          <cell r="J621">
            <v>42623</v>
          </cell>
          <cell r="K621">
            <v>21224416.662649151</v>
          </cell>
        </row>
        <row r="622">
          <cell r="J622">
            <v>42624</v>
          </cell>
          <cell r="K622">
            <v>21224416.662649151</v>
          </cell>
        </row>
        <row r="623">
          <cell r="J623">
            <v>42625</v>
          </cell>
          <cell r="K623">
            <v>21793543.030901518</v>
          </cell>
        </row>
        <row r="624">
          <cell r="J624">
            <v>42626</v>
          </cell>
          <cell r="K624">
            <v>21579967.854084264</v>
          </cell>
        </row>
        <row r="625">
          <cell r="J625">
            <v>42627</v>
          </cell>
          <cell r="K625">
            <v>21546710.296728749</v>
          </cell>
        </row>
        <row r="626">
          <cell r="J626">
            <v>42628</v>
          </cell>
          <cell r="K626">
            <v>21743633.451881528</v>
          </cell>
        </row>
        <row r="627">
          <cell r="J627">
            <v>42629</v>
          </cell>
          <cell r="K627">
            <v>21680970.68888234</v>
          </cell>
        </row>
        <row r="628">
          <cell r="J628">
            <v>42630</v>
          </cell>
          <cell r="K628">
            <v>21680970.68888234</v>
          </cell>
        </row>
        <row r="629">
          <cell r="J629">
            <v>42631</v>
          </cell>
          <cell r="K629">
            <v>21680970.68888234</v>
          </cell>
        </row>
        <row r="630">
          <cell r="J630">
            <v>42632</v>
          </cell>
          <cell r="K630">
            <v>21672231.71830035</v>
          </cell>
        </row>
        <row r="631">
          <cell r="J631">
            <v>42633</v>
          </cell>
          <cell r="K631">
            <v>21696505.035135508</v>
          </cell>
        </row>
        <row r="632">
          <cell r="J632">
            <v>42634</v>
          </cell>
          <cell r="K632">
            <v>21854748.817742549</v>
          </cell>
        </row>
        <row r="633">
          <cell r="J633">
            <v>42635</v>
          </cell>
          <cell r="K633">
            <v>21616202.889379874</v>
          </cell>
        </row>
        <row r="634">
          <cell r="J634">
            <v>42636</v>
          </cell>
          <cell r="K634">
            <v>21468856.67652142</v>
          </cell>
        </row>
        <row r="635">
          <cell r="J635">
            <v>42637</v>
          </cell>
          <cell r="K635">
            <v>21468856.67652142</v>
          </cell>
        </row>
        <row r="636">
          <cell r="J636">
            <v>42638</v>
          </cell>
          <cell r="K636">
            <v>21468856.67652142</v>
          </cell>
        </row>
        <row r="637">
          <cell r="J637">
            <v>42639</v>
          </cell>
          <cell r="K637">
            <v>21373526.684737496</v>
          </cell>
        </row>
        <row r="638">
          <cell r="J638">
            <v>42640</v>
          </cell>
          <cell r="K638">
            <v>21314562.448295131</v>
          </cell>
        </row>
        <row r="639">
          <cell r="J639">
            <v>42641</v>
          </cell>
          <cell r="K639">
            <v>21569010.348544028</v>
          </cell>
        </row>
        <row r="640">
          <cell r="J640">
            <v>42642</v>
          </cell>
          <cell r="K640">
            <v>21501158.147866786</v>
          </cell>
        </row>
        <row r="641">
          <cell r="J641">
            <v>42643</v>
          </cell>
          <cell r="K641">
            <v>21800607.960232846</v>
          </cell>
        </row>
        <row r="642">
          <cell r="J642">
            <v>42644</v>
          </cell>
          <cell r="K642">
            <v>21800607.960232846</v>
          </cell>
        </row>
        <row r="643">
          <cell r="J643">
            <v>42645</v>
          </cell>
          <cell r="K643">
            <v>21800607.960232846</v>
          </cell>
        </row>
        <row r="644">
          <cell r="J644">
            <v>42646</v>
          </cell>
          <cell r="K644">
            <v>21707965.702430021</v>
          </cell>
        </row>
        <row r="645">
          <cell r="J645">
            <v>42647</v>
          </cell>
          <cell r="K645">
            <v>21735483.477567457</v>
          </cell>
        </row>
        <row r="646">
          <cell r="J646">
            <v>42648</v>
          </cell>
          <cell r="K646">
            <v>21951624.209501605</v>
          </cell>
        </row>
        <row r="647">
          <cell r="J647">
            <v>42649</v>
          </cell>
          <cell r="K647">
            <v>21879087.787952207</v>
          </cell>
        </row>
        <row r="648">
          <cell r="J648">
            <v>42650</v>
          </cell>
          <cell r="K648">
            <v>21867777.950107835</v>
          </cell>
        </row>
        <row r="649">
          <cell r="J649">
            <v>42651</v>
          </cell>
          <cell r="K649">
            <v>21867777.950107835</v>
          </cell>
        </row>
        <row r="650">
          <cell r="J650">
            <v>42652</v>
          </cell>
          <cell r="K650">
            <v>21867777.950107835</v>
          </cell>
        </row>
        <row r="651">
          <cell r="J651">
            <v>42653</v>
          </cell>
          <cell r="K651">
            <v>21741031.923140988</v>
          </cell>
        </row>
        <row r="652">
          <cell r="J652">
            <v>42654</v>
          </cell>
          <cell r="K652">
            <v>21733543.682487018</v>
          </cell>
        </row>
        <row r="653">
          <cell r="J653">
            <v>42655</v>
          </cell>
          <cell r="K653">
            <v>21859695.300187305</v>
          </cell>
        </row>
        <row r="654">
          <cell r="J654">
            <v>42656</v>
          </cell>
          <cell r="K654">
            <v>22031004.838543672</v>
          </cell>
        </row>
        <row r="655">
          <cell r="J655">
            <v>42657</v>
          </cell>
          <cell r="K655">
            <v>22039594.478492133</v>
          </cell>
        </row>
        <row r="656">
          <cell r="J656">
            <v>42658</v>
          </cell>
          <cell r="K656">
            <v>22039594.478492133</v>
          </cell>
        </row>
        <row r="657">
          <cell r="J657">
            <v>42659</v>
          </cell>
          <cell r="K657">
            <v>22039594.478492133</v>
          </cell>
        </row>
        <row r="658">
          <cell r="J658">
            <v>42660</v>
          </cell>
          <cell r="K658">
            <v>22025378.332537249</v>
          </cell>
        </row>
        <row r="659">
          <cell r="J659">
            <v>42661</v>
          </cell>
          <cell r="K659">
            <v>21944610.340692066</v>
          </cell>
        </row>
        <row r="660">
          <cell r="J660">
            <v>42662</v>
          </cell>
          <cell r="K660">
            <v>21809604.284715138</v>
          </cell>
        </row>
        <row r="661">
          <cell r="J661">
            <v>42663</v>
          </cell>
          <cell r="K661">
            <v>21821604.942036059</v>
          </cell>
        </row>
        <row r="662">
          <cell r="J662">
            <v>42664</v>
          </cell>
          <cell r="K662">
            <v>21954352.603885189</v>
          </cell>
        </row>
        <row r="663">
          <cell r="J663">
            <v>42665</v>
          </cell>
          <cell r="K663">
            <v>21954352.603885189</v>
          </cell>
        </row>
        <row r="664">
          <cell r="J664">
            <v>42666</v>
          </cell>
          <cell r="K664">
            <v>21954352.603885189</v>
          </cell>
        </row>
        <row r="665">
          <cell r="J665">
            <v>42667</v>
          </cell>
          <cell r="K665">
            <v>21943358.644174363</v>
          </cell>
        </row>
        <row r="666">
          <cell r="J666">
            <v>42668</v>
          </cell>
          <cell r="K666">
            <v>21912403.399889275</v>
          </cell>
        </row>
        <row r="667">
          <cell r="J667">
            <v>42669</v>
          </cell>
          <cell r="K667">
            <v>21911925.325114485</v>
          </cell>
        </row>
        <row r="668">
          <cell r="J668">
            <v>42670</v>
          </cell>
          <cell r="K668">
            <v>21923503.539356168</v>
          </cell>
        </row>
        <row r="669">
          <cell r="J669">
            <v>42671</v>
          </cell>
          <cell r="K669">
            <v>21979853.486242246</v>
          </cell>
        </row>
        <row r="670">
          <cell r="J670">
            <v>42672</v>
          </cell>
          <cell r="K670">
            <v>21979853.486242246</v>
          </cell>
        </row>
        <row r="671">
          <cell r="J671">
            <v>42673</v>
          </cell>
          <cell r="K671">
            <v>21979853.486242246</v>
          </cell>
        </row>
        <row r="672">
          <cell r="J672">
            <v>42674</v>
          </cell>
          <cell r="K672">
            <v>21919036.85563866</v>
          </cell>
        </row>
        <row r="673">
          <cell r="J673">
            <v>42675</v>
          </cell>
          <cell r="K673">
            <v>21666794.538046274</v>
          </cell>
        </row>
        <row r="674">
          <cell r="J674">
            <v>42676</v>
          </cell>
          <cell r="K674">
            <v>21773426.200112268</v>
          </cell>
        </row>
        <row r="675">
          <cell r="J675">
            <v>42677</v>
          </cell>
          <cell r="K675">
            <v>21625608.628951594</v>
          </cell>
        </row>
        <row r="676">
          <cell r="J676">
            <v>42678</v>
          </cell>
          <cell r="K676">
            <v>21581856.06991449</v>
          </cell>
        </row>
        <row r="677">
          <cell r="J677">
            <v>42679</v>
          </cell>
          <cell r="K677">
            <v>21581856.06991449</v>
          </cell>
        </row>
        <row r="678">
          <cell r="J678">
            <v>42680</v>
          </cell>
          <cell r="K678">
            <v>21581856.06991449</v>
          </cell>
        </row>
        <row r="679">
          <cell r="J679">
            <v>42681</v>
          </cell>
          <cell r="K679">
            <v>21983575.230138611</v>
          </cell>
        </row>
        <row r="680">
          <cell r="J680">
            <v>42682</v>
          </cell>
          <cell r="K680">
            <v>21911186.277874731</v>
          </cell>
        </row>
        <row r="681">
          <cell r="J681">
            <v>42683</v>
          </cell>
          <cell r="K681">
            <v>22490126.973522455</v>
          </cell>
        </row>
        <row r="682">
          <cell r="J682">
            <v>42684</v>
          </cell>
          <cell r="K682">
            <v>22578733.99660315</v>
          </cell>
        </row>
        <row r="683">
          <cell r="J683">
            <v>42685</v>
          </cell>
          <cell r="K683">
            <v>22772400.557136789</v>
          </cell>
        </row>
        <row r="684">
          <cell r="J684">
            <v>42686</v>
          </cell>
          <cell r="K684">
            <v>22772400.557136789</v>
          </cell>
        </row>
        <row r="685">
          <cell r="J685">
            <v>42687</v>
          </cell>
          <cell r="K685">
            <v>22772400.557136789</v>
          </cell>
        </row>
        <row r="686">
          <cell r="J686">
            <v>42688</v>
          </cell>
          <cell r="K686">
            <v>22935036.549775198</v>
          </cell>
        </row>
        <row r="687">
          <cell r="J687">
            <v>42689</v>
          </cell>
          <cell r="K687">
            <v>23011635.301411565</v>
          </cell>
        </row>
        <row r="688">
          <cell r="J688">
            <v>42690</v>
          </cell>
          <cell r="K688">
            <v>22818706.006314445</v>
          </cell>
        </row>
        <row r="689">
          <cell r="J689">
            <v>42691</v>
          </cell>
          <cell r="K689">
            <v>22891297.113217473</v>
          </cell>
        </row>
        <row r="690">
          <cell r="J690">
            <v>42692</v>
          </cell>
          <cell r="K690">
            <v>22979370.981338359</v>
          </cell>
        </row>
        <row r="691">
          <cell r="J691">
            <v>42693</v>
          </cell>
          <cell r="K691">
            <v>22979370.981338359</v>
          </cell>
        </row>
        <row r="692">
          <cell r="J692">
            <v>42694</v>
          </cell>
          <cell r="K692">
            <v>22979370.981338359</v>
          </cell>
        </row>
        <row r="693">
          <cell r="J693">
            <v>42695</v>
          </cell>
          <cell r="K693">
            <v>23215431.620866291</v>
          </cell>
        </row>
        <row r="694">
          <cell r="J694">
            <v>42696</v>
          </cell>
          <cell r="K694">
            <v>23150799.595348064</v>
          </cell>
        </row>
        <row r="695">
          <cell r="J695">
            <v>42697</v>
          </cell>
          <cell r="K695">
            <v>23308968.94669285</v>
          </cell>
        </row>
        <row r="696">
          <cell r="J696">
            <v>42698</v>
          </cell>
          <cell r="K696">
            <v>23387236.832389656</v>
          </cell>
        </row>
        <row r="697">
          <cell r="J697">
            <v>42699</v>
          </cell>
          <cell r="K697">
            <v>23425616.546996262</v>
          </cell>
        </row>
        <row r="698">
          <cell r="J698">
            <v>42700</v>
          </cell>
          <cell r="K698">
            <v>23425616.546996262</v>
          </cell>
        </row>
        <row r="699">
          <cell r="J699">
            <v>42701</v>
          </cell>
          <cell r="K699">
            <v>23425616.546996262</v>
          </cell>
        </row>
        <row r="700">
          <cell r="J700">
            <v>42702</v>
          </cell>
          <cell r="K700">
            <v>23172820.169592004</v>
          </cell>
        </row>
        <row r="701">
          <cell r="J701">
            <v>42703</v>
          </cell>
          <cell r="K701">
            <v>23158908.84359904</v>
          </cell>
        </row>
        <row r="702">
          <cell r="J702">
            <v>42704</v>
          </cell>
          <cell r="K702">
            <v>23106765.255411848</v>
          </cell>
        </row>
        <row r="703">
          <cell r="J703">
            <v>42705</v>
          </cell>
          <cell r="K703">
            <v>23091171.200431246</v>
          </cell>
        </row>
        <row r="704">
          <cell r="J704">
            <v>42706</v>
          </cell>
          <cell r="K704">
            <v>23207302.798041336</v>
          </cell>
        </row>
        <row r="705">
          <cell r="J705">
            <v>42707</v>
          </cell>
          <cell r="K705">
            <v>23207302.798041336</v>
          </cell>
        </row>
        <row r="706">
          <cell r="J706">
            <v>42708</v>
          </cell>
          <cell r="K706">
            <v>23207302.798041336</v>
          </cell>
        </row>
        <row r="707">
          <cell r="J707">
            <v>42709</v>
          </cell>
          <cell r="K707">
            <v>23288759.759585213</v>
          </cell>
        </row>
        <row r="708">
          <cell r="J708">
            <v>42710</v>
          </cell>
          <cell r="K708">
            <v>23257280.792905755</v>
          </cell>
        </row>
        <row r="709">
          <cell r="J709">
            <v>42711</v>
          </cell>
          <cell r="K709">
            <v>23638950.131254733</v>
          </cell>
        </row>
        <row r="710">
          <cell r="J710">
            <v>42712</v>
          </cell>
          <cell r="K710">
            <v>23374228.338280872</v>
          </cell>
        </row>
        <row r="711">
          <cell r="J711">
            <v>42713</v>
          </cell>
          <cell r="K711">
            <v>23612545.707956079</v>
          </cell>
        </row>
        <row r="712">
          <cell r="J712">
            <v>42714</v>
          </cell>
          <cell r="K712">
            <v>23612545.707956079</v>
          </cell>
        </row>
        <row r="713">
          <cell r="J713">
            <v>42715</v>
          </cell>
          <cell r="K713">
            <v>23612545.707956079</v>
          </cell>
        </row>
        <row r="714">
          <cell r="J714">
            <v>42716</v>
          </cell>
          <cell r="K714">
            <v>23736464.403697666</v>
          </cell>
        </row>
        <row r="715">
          <cell r="J715">
            <v>42717</v>
          </cell>
          <cell r="K715">
            <v>23826944.034475137</v>
          </cell>
        </row>
        <row r="716">
          <cell r="J716">
            <v>42718</v>
          </cell>
          <cell r="K716">
            <v>23571246.663516309</v>
          </cell>
        </row>
        <row r="717">
          <cell r="J717">
            <v>42719</v>
          </cell>
          <cell r="K717">
            <v>23844560.539861642</v>
          </cell>
        </row>
        <row r="718">
          <cell r="J718">
            <v>42720</v>
          </cell>
          <cell r="K718">
            <v>23860474.499291863</v>
          </cell>
        </row>
        <row r="719">
          <cell r="J719">
            <v>42721</v>
          </cell>
          <cell r="K719">
            <v>23860474.499291863</v>
          </cell>
        </row>
        <row r="720">
          <cell r="J720">
            <v>42722</v>
          </cell>
          <cell r="K720">
            <v>23860474.499291863</v>
          </cell>
        </row>
        <row r="721">
          <cell r="J721">
            <v>42723</v>
          </cell>
          <cell r="K721">
            <v>23953493.812400661</v>
          </cell>
        </row>
        <row r="722">
          <cell r="J722">
            <v>42724</v>
          </cell>
          <cell r="K722">
            <v>24095823.408416852</v>
          </cell>
        </row>
        <row r="723">
          <cell r="J723">
            <v>42725</v>
          </cell>
          <cell r="K723">
            <v>24002915.372197658</v>
          </cell>
        </row>
        <row r="724">
          <cell r="J724">
            <v>42726</v>
          </cell>
          <cell r="K724">
            <v>24016493.522681609</v>
          </cell>
        </row>
        <row r="725">
          <cell r="J725">
            <v>42727</v>
          </cell>
          <cell r="K725">
            <v>24103201.551854514</v>
          </cell>
        </row>
        <row r="726">
          <cell r="J726">
            <v>42728</v>
          </cell>
          <cell r="K726">
            <v>24103201.551854514</v>
          </cell>
        </row>
        <row r="727">
          <cell r="J727">
            <v>42729</v>
          </cell>
          <cell r="K727">
            <v>24103201.551854514</v>
          </cell>
        </row>
        <row r="728">
          <cell r="J728">
            <v>42730</v>
          </cell>
          <cell r="K728">
            <v>24073144.686391804</v>
          </cell>
        </row>
        <row r="729">
          <cell r="J729">
            <v>42731</v>
          </cell>
          <cell r="K729">
            <v>24227909.898818791</v>
          </cell>
        </row>
        <row r="730">
          <cell r="J730">
            <v>42732</v>
          </cell>
          <cell r="K730">
            <v>24059028.693108615</v>
          </cell>
        </row>
        <row r="731">
          <cell r="J731">
            <v>42733</v>
          </cell>
          <cell r="K731">
            <v>24062849.827492975</v>
          </cell>
        </row>
        <row r="732">
          <cell r="J732">
            <v>42734</v>
          </cell>
          <cell r="K732">
            <v>23979001.870179579</v>
          </cell>
        </row>
        <row r="733">
          <cell r="J733">
            <v>42735</v>
          </cell>
          <cell r="K733">
            <v>23979001.870179579</v>
          </cell>
        </row>
        <row r="734">
          <cell r="J734">
            <v>42736</v>
          </cell>
          <cell r="K734">
            <v>23881889.367045678</v>
          </cell>
        </row>
        <row r="735">
          <cell r="J735">
            <v>42737</v>
          </cell>
          <cell r="K735">
            <v>23884064.366491273</v>
          </cell>
        </row>
        <row r="736">
          <cell r="J736">
            <v>42738</v>
          </cell>
          <cell r="K736">
            <v>23867537.696420632</v>
          </cell>
        </row>
        <row r="737">
          <cell r="J737">
            <v>42739</v>
          </cell>
          <cell r="K737">
            <v>24070156.09473189</v>
          </cell>
        </row>
        <row r="738">
          <cell r="J738">
            <v>42740</v>
          </cell>
          <cell r="K738">
            <v>23593845.709272645</v>
          </cell>
        </row>
        <row r="739">
          <cell r="J739">
            <v>42741</v>
          </cell>
          <cell r="K739">
            <v>23746825.931230973</v>
          </cell>
        </row>
        <row r="740">
          <cell r="J740">
            <v>42742</v>
          </cell>
          <cell r="K740">
            <v>23746825.931230973</v>
          </cell>
        </row>
        <row r="741">
          <cell r="J741">
            <v>42743</v>
          </cell>
          <cell r="K741">
            <v>23746825.931230973</v>
          </cell>
        </row>
        <row r="742">
          <cell r="J742">
            <v>42744</v>
          </cell>
          <cell r="K742">
            <v>23908035.064282682</v>
          </cell>
        </row>
        <row r="743">
          <cell r="J743">
            <v>42745</v>
          </cell>
          <cell r="K743">
            <v>23621643.479603823</v>
          </cell>
        </row>
        <row r="744">
          <cell r="J744">
            <v>42746</v>
          </cell>
          <cell r="K744">
            <v>23728050.21061337</v>
          </cell>
        </row>
        <row r="745">
          <cell r="J745">
            <v>42747</v>
          </cell>
          <cell r="K745">
            <v>23446146.682252448</v>
          </cell>
        </row>
        <row r="746">
          <cell r="J746">
            <v>42748</v>
          </cell>
          <cell r="K746">
            <v>23256609.83463103</v>
          </cell>
        </row>
        <row r="747">
          <cell r="J747">
            <v>42749</v>
          </cell>
          <cell r="K747">
            <v>23256609.83463103</v>
          </cell>
        </row>
        <row r="748">
          <cell r="J748">
            <v>42750</v>
          </cell>
          <cell r="K748">
            <v>23256609.83463103</v>
          </cell>
        </row>
        <row r="749">
          <cell r="J749">
            <v>42751</v>
          </cell>
          <cell r="K749">
            <v>23397945.285246637</v>
          </cell>
        </row>
        <row r="750">
          <cell r="J750">
            <v>42752</v>
          </cell>
          <cell r="K750">
            <v>23323980.395315878</v>
          </cell>
        </row>
        <row r="751">
          <cell r="J751">
            <v>42753</v>
          </cell>
          <cell r="K751">
            <v>23185493.444879781</v>
          </cell>
        </row>
        <row r="752">
          <cell r="J752">
            <v>42754</v>
          </cell>
          <cell r="K752">
            <v>23296898.268678777</v>
          </cell>
        </row>
        <row r="753">
          <cell r="J753">
            <v>42755</v>
          </cell>
          <cell r="K753">
            <v>23258486.238934293</v>
          </cell>
        </row>
        <row r="754">
          <cell r="J754">
            <v>42756</v>
          </cell>
          <cell r="K754">
            <v>23258486.238934293</v>
          </cell>
        </row>
        <row r="755">
          <cell r="J755">
            <v>42757</v>
          </cell>
          <cell r="K755">
            <v>23258486.238934293</v>
          </cell>
        </row>
        <row r="756">
          <cell r="J756">
            <v>42758</v>
          </cell>
          <cell r="K756">
            <v>23151334.529202193</v>
          </cell>
        </row>
        <row r="757">
          <cell r="J757">
            <v>42759</v>
          </cell>
          <cell r="K757">
            <v>23327656.156807192</v>
          </cell>
        </row>
        <row r="758">
          <cell r="J758">
            <v>42760</v>
          </cell>
          <cell r="K758">
            <v>23457451.888855293</v>
          </cell>
        </row>
        <row r="759">
          <cell r="J759">
            <v>42761</v>
          </cell>
          <cell r="K759">
            <v>23242796.690502245</v>
          </cell>
        </row>
        <row r="760">
          <cell r="J760">
            <v>42762</v>
          </cell>
          <cell r="K760">
            <v>23187691.749264374</v>
          </cell>
        </row>
        <row r="761">
          <cell r="J761">
            <v>42763</v>
          </cell>
          <cell r="K761">
            <v>23187691.749264374</v>
          </cell>
        </row>
        <row r="762">
          <cell r="J762">
            <v>42764</v>
          </cell>
          <cell r="K762">
            <v>23187691.749264374</v>
          </cell>
        </row>
        <row r="763">
          <cell r="J763">
            <v>42765</v>
          </cell>
          <cell r="K763">
            <v>23109642.822441265</v>
          </cell>
        </row>
        <row r="764">
          <cell r="J764">
            <v>42766</v>
          </cell>
          <cell r="K764">
            <v>23136543.642201822</v>
          </cell>
        </row>
        <row r="765">
          <cell r="J765">
            <v>42767</v>
          </cell>
          <cell r="K765">
            <v>22930636.793414392</v>
          </cell>
        </row>
        <row r="766">
          <cell r="J766">
            <v>42768</v>
          </cell>
          <cell r="K766">
            <v>22738697.077221125</v>
          </cell>
        </row>
        <row r="767">
          <cell r="J767">
            <v>42769</v>
          </cell>
          <cell r="K767">
            <v>22875015.132373262</v>
          </cell>
        </row>
        <row r="768">
          <cell r="J768">
            <v>42770</v>
          </cell>
          <cell r="K768">
            <v>22875015.132373262</v>
          </cell>
        </row>
        <row r="769">
          <cell r="J769">
            <v>42771</v>
          </cell>
          <cell r="K769">
            <v>22875015.132373262</v>
          </cell>
        </row>
        <row r="770">
          <cell r="J770">
            <v>42772</v>
          </cell>
          <cell r="K770">
            <v>22614166.206011709</v>
          </cell>
        </row>
        <row r="771">
          <cell r="J771">
            <v>42773</v>
          </cell>
          <cell r="K771">
            <v>22808325.16777036</v>
          </cell>
        </row>
        <row r="772">
          <cell r="J772">
            <v>42774</v>
          </cell>
          <cell r="K772">
            <v>22908017.897633001</v>
          </cell>
        </row>
        <row r="773">
          <cell r="J773">
            <v>42775</v>
          </cell>
          <cell r="K773">
            <v>23022595.883467823</v>
          </cell>
        </row>
        <row r="774">
          <cell r="J774">
            <v>42776</v>
          </cell>
          <cell r="K774">
            <v>23206817.665249784</v>
          </cell>
        </row>
        <row r="775">
          <cell r="J775">
            <v>42777</v>
          </cell>
          <cell r="K775">
            <v>23206817.665249784</v>
          </cell>
        </row>
        <row r="776">
          <cell r="J776">
            <v>42778</v>
          </cell>
          <cell r="K776">
            <v>23206817.665249784</v>
          </cell>
        </row>
        <row r="777">
          <cell r="J777">
            <v>42779</v>
          </cell>
          <cell r="K777">
            <v>23354584.695932914</v>
          </cell>
        </row>
        <row r="778">
          <cell r="J778">
            <v>42780</v>
          </cell>
          <cell r="K778">
            <v>23113407.130046442</v>
          </cell>
        </row>
        <row r="779">
          <cell r="J779">
            <v>42781</v>
          </cell>
          <cell r="K779">
            <v>23377352.244429499</v>
          </cell>
        </row>
        <row r="780">
          <cell r="J780">
            <v>42782</v>
          </cell>
          <cell r="K780">
            <v>23358078.834062699</v>
          </cell>
        </row>
        <row r="781">
          <cell r="J781">
            <v>42783</v>
          </cell>
          <cell r="K781">
            <v>23570104.151971512</v>
          </cell>
        </row>
        <row r="782">
          <cell r="J782">
            <v>42784</v>
          </cell>
          <cell r="K782">
            <v>23570104.151971512</v>
          </cell>
        </row>
        <row r="783">
          <cell r="J783">
            <v>42785</v>
          </cell>
          <cell r="K783">
            <v>23570104.151971512</v>
          </cell>
        </row>
        <row r="784">
          <cell r="J784">
            <v>42786</v>
          </cell>
          <cell r="K784">
            <v>23584491.832727022</v>
          </cell>
        </row>
        <row r="785">
          <cell r="J785">
            <v>42787</v>
          </cell>
          <cell r="K785">
            <v>23742336.295274526</v>
          </cell>
        </row>
        <row r="786">
          <cell r="J786">
            <v>42788</v>
          </cell>
          <cell r="K786">
            <v>23622693.140217818</v>
          </cell>
        </row>
        <row r="787">
          <cell r="J787">
            <v>42789</v>
          </cell>
          <cell r="K787">
            <v>23468087.595212236</v>
          </cell>
        </row>
        <row r="788">
          <cell r="J788">
            <v>42790</v>
          </cell>
          <cell r="K788">
            <v>23427613.44737551</v>
          </cell>
        </row>
        <row r="789">
          <cell r="J789">
            <v>42791</v>
          </cell>
          <cell r="K789">
            <v>23427613.44737551</v>
          </cell>
        </row>
        <row r="790">
          <cell r="J790">
            <v>42792</v>
          </cell>
          <cell r="K790">
            <v>23427613.44737551</v>
          </cell>
        </row>
        <row r="791">
          <cell r="J791">
            <v>42793</v>
          </cell>
          <cell r="K791">
            <v>23450577.072766438</v>
          </cell>
        </row>
        <row r="792">
          <cell r="J792">
            <v>42794</v>
          </cell>
          <cell r="K792">
            <v>23292869.711296268</v>
          </cell>
        </row>
        <row r="793">
          <cell r="J793">
            <v>42795</v>
          </cell>
          <cell r="K793">
            <v>23609044.418364186</v>
          </cell>
        </row>
        <row r="794">
          <cell r="J794">
            <v>42796</v>
          </cell>
          <cell r="K794">
            <v>23694338.315742698</v>
          </cell>
        </row>
        <row r="795">
          <cell r="J795">
            <v>42797</v>
          </cell>
          <cell r="K795">
            <v>23971960.097923961</v>
          </cell>
        </row>
        <row r="796">
          <cell r="J796">
            <v>42798</v>
          </cell>
          <cell r="K796">
            <v>23971960.097923961</v>
          </cell>
        </row>
        <row r="797">
          <cell r="J797">
            <v>42799</v>
          </cell>
          <cell r="K797">
            <v>23971960.097923961</v>
          </cell>
        </row>
        <row r="798">
          <cell r="J798">
            <v>42800</v>
          </cell>
          <cell r="K798">
            <v>23955926.359526679</v>
          </cell>
        </row>
        <row r="799">
          <cell r="J799">
            <v>42801</v>
          </cell>
          <cell r="K799">
            <v>23640400.591185197</v>
          </cell>
        </row>
        <row r="800">
          <cell r="J800">
            <v>42802</v>
          </cell>
          <cell r="K800">
            <v>23590197.877592795</v>
          </cell>
        </row>
        <row r="801">
          <cell r="J801">
            <v>42803</v>
          </cell>
          <cell r="K801">
            <v>23807830.651136309</v>
          </cell>
        </row>
        <row r="802">
          <cell r="J802">
            <v>42804</v>
          </cell>
          <cell r="K802">
            <v>23940455.033133697</v>
          </cell>
        </row>
        <row r="803">
          <cell r="J803">
            <v>42805</v>
          </cell>
          <cell r="K803">
            <v>23940455.033133697</v>
          </cell>
        </row>
        <row r="804">
          <cell r="J804">
            <v>42806</v>
          </cell>
          <cell r="K804">
            <v>23940455.033133697</v>
          </cell>
        </row>
        <row r="805">
          <cell r="J805">
            <v>42807</v>
          </cell>
          <cell r="K805">
            <v>23692813.875716735</v>
          </cell>
        </row>
        <row r="806">
          <cell r="J806">
            <v>42808</v>
          </cell>
          <cell r="K806">
            <v>23685892.198441803</v>
          </cell>
        </row>
        <row r="807">
          <cell r="J807">
            <v>42809</v>
          </cell>
          <cell r="K807">
            <v>23857564.019270793</v>
          </cell>
        </row>
        <row r="808">
          <cell r="J808">
            <v>42810</v>
          </cell>
          <cell r="K808">
            <v>23534857.626747765</v>
          </cell>
        </row>
        <row r="809">
          <cell r="J809">
            <v>42811</v>
          </cell>
          <cell r="K809">
            <v>23580417.796918448</v>
          </cell>
        </row>
        <row r="810">
          <cell r="J810">
            <v>42812</v>
          </cell>
          <cell r="K810">
            <v>23580417.796918448</v>
          </cell>
        </row>
        <row r="811">
          <cell r="J811">
            <v>42813</v>
          </cell>
          <cell r="K811">
            <v>23580417.796918448</v>
          </cell>
        </row>
        <row r="812">
          <cell r="J812">
            <v>42814</v>
          </cell>
          <cell r="K812">
            <v>23299911.547755234</v>
          </cell>
        </row>
        <row r="813">
          <cell r="J813">
            <v>42815</v>
          </cell>
          <cell r="K813">
            <v>23117363.244653754</v>
          </cell>
        </row>
        <row r="814">
          <cell r="J814">
            <v>42816</v>
          </cell>
          <cell r="K814">
            <v>23154292.810594056</v>
          </cell>
        </row>
        <row r="815">
          <cell r="J815">
            <v>42817</v>
          </cell>
          <cell r="K815">
            <v>23134189.696718294</v>
          </cell>
        </row>
        <row r="816">
          <cell r="J816">
            <v>42818</v>
          </cell>
          <cell r="K816">
            <v>23083827.351379327</v>
          </cell>
        </row>
        <row r="817">
          <cell r="J817">
            <v>42819</v>
          </cell>
          <cell r="K817">
            <v>23083827.351379327</v>
          </cell>
        </row>
        <row r="818">
          <cell r="J818">
            <v>42820</v>
          </cell>
          <cell r="K818">
            <v>23083827.351379327</v>
          </cell>
        </row>
        <row r="819">
          <cell r="J819">
            <v>42821</v>
          </cell>
          <cell r="K819">
            <v>22831842.76094263</v>
          </cell>
        </row>
        <row r="820">
          <cell r="J820">
            <v>42822</v>
          </cell>
          <cell r="K820">
            <v>22973742.741253577</v>
          </cell>
        </row>
        <row r="821">
          <cell r="J821">
            <v>42823</v>
          </cell>
          <cell r="K821">
            <v>22978708.200940464</v>
          </cell>
        </row>
        <row r="822">
          <cell r="J822">
            <v>42824</v>
          </cell>
          <cell r="K822">
            <v>23042634.14660985</v>
          </cell>
        </row>
        <row r="823">
          <cell r="J823">
            <v>42825</v>
          </cell>
          <cell r="K823">
            <v>23043802.028372742</v>
          </cell>
        </row>
        <row r="824">
          <cell r="J824">
            <v>42826</v>
          </cell>
          <cell r="K824">
            <v>23043802.028372742</v>
          </cell>
        </row>
        <row r="825">
          <cell r="J825">
            <v>42827</v>
          </cell>
          <cell r="K825">
            <v>23043802.028372742</v>
          </cell>
        </row>
        <row r="826">
          <cell r="J826">
            <v>42828</v>
          </cell>
          <cell r="K826">
            <v>22938088.343734425</v>
          </cell>
        </row>
        <row r="827">
          <cell r="J827">
            <v>42829</v>
          </cell>
          <cell r="K827">
            <v>23055765.956655394</v>
          </cell>
        </row>
        <row r="828">
          <cell r="J828">
            <v>42830</v>
          </cell>
          <cell r="K828">
            <v>23068489.850017574</v>
          </cell>
        </row>
        <row r="829">
          <cell r="J829">
            <v>42831</v>
          </cell>
          <cell r="K829">
            <v>23307849.580971435</v>
          </cell>
        </row>
        <row r="830">
          <cell r="J830">
            <v>42832</v>
          </cell>
          <cell r="K830">
            <v>23346827.021415435</v>
          </cell>
        </row>
        <row r="831">
          <cell r="J831">
            <v>42833</v>
          </cell>
          <cell r="K831">
            <v>23346827.021415435</v>
          </cell>
        </row>
        <row r="832">
          <cell r="J832">
            <v>42834</v>
          </cell>
          <cell r="K832">
            <v>23346827.021415435</v>
          </cell>
        </row>
        <row r="833">
          <cell r="J833">
            <v>42835</v>
          </cell>
          <cell r="K833">
            <v>23563555.886112254</v>
          </cell>
        </row>
        <row r="834">
          <cell r="J834">
            <v>42836</v>
          </cell>
          <cell r="K834">
            <v>23658331.148632824</v>
          </cell>
        </row>
        <row r="835">
          <cell r="J835">
            <v>42837</v>
          </cell>
          <cell r="K835">
            <v>23480737.648866937</v>
          </cell>
        </row>
        <row r="836">
          <cell r="J836">
            <v>42838</v>
          </cell>
          <cell r="K836">
            <v>23094507.539467424</v>
          </cell>
        </row>
        <row r="837">
          <cell r="J837">
            <v>42839</v>
          </cell>
          <cell r="K837">
            <v>23301164.769135889</v>
          </cell>
        </row>
        <row r="838">
          <cell r="J838">
            <v>42840</v>
          </cell>
          <cell r="K838">
            <v>23301164.769135889</v>
          </cell>
        </row>
        <row r="839">
          <cell r="J839">
            <v>42841</v>
          </cell>
          <cell r="K839">
            <v>23301164.769135889</v>
          </cell>
        </row>
        <row r="840">
          <cell r="J840">
            <v>42842</v>
          </cell>
          <cell r="K840">
            <v>23441090.16723612</v>
          </cell>
        </row>
        <row r="841">
          <cell r="J841">
            <v>42843</v>
          </cell>
          <cell r="K841">
            <v>23453616.355757404</v>
          </cell>
        </row>
        <row r="842">
          <cell r="J842">
            <v>42844</v>
          </cell>
          <cell r="K842">
            <v>23375281.955515075</v>
          </cell>
        </row>
        <row r="843">
          <cell r="J843">
            <v>42845</v>
          </cell>
          <cell r="K843">
            <v>23555543.936771516</v>
          </cell>
        </row>
        <row r="844">
          <cell r="J844">
            <v>42846</v>
          </cell>
          <cell r="K844">
            <v>23397688.364730533</v>
          </cell>
        </row>
        <row r="845">
          <cell r="J845">
            <v>42847</v>
          </cell>
          <cell r="K845">
            <v>23397688.364730533</v>
          </cell>
        </row>
        <row r="846">
          <cell r="J846">
            <v>42848</v>
          </cell>
          <cell r="K846">
            <v>23397688.364730533</v>
          </cell>
        </row>
        <row r="847">
          <cell r="J847">
            <v>42849</v>
          </cell>
          <cell r="K847">
            <v>23580887.085620828</v>
          </cell>
        </row>
        <row r="848">
          <cell r="J848">
            <v>42850</v>
          </cell>
          <cell r="K848">
            <v>23684894.888963178</v>
          </cell>
        </row>
        <row r="849">
          <cell r="J849">
            <v>42851</v>
          </cell>
          <cell r="K849">
            <v>23650873.531424515</v>
          </cell>
        </row>
        <row r="850">
          <cell r="J850">
            <v>42852</v>
          </cell>
          <cell r="K850">
            <v>23786591.512804922</v>
          </cell>
        </row>
        <row r="851">
          <cell r="J851">
            <v>42853</v>
          </cell>
          <cell r="K851">
            <v>23844123.240971051</v>
          </cell>
        </row>
        <row r="852">
          <cell r="J852">
            <v>42854</v>
          </cell>
          <cell r="K852">
            <v>23844123.240971051</v>
          </cell>
        </row>
        <row r="853">
          <cell r="J853">
            <v>42855</v>
          </cell>
          <cell r="K853">
            <v>23844123.240971051</v>
          </cell>
        </row>
        <row r="854">
          <cell r="J854">
            <v>42856</v>
          </cell>
          <cell r="K854">
            <v>23807623.06384043</v>
          </cell>
        </row>
        <row r="855">
          <cell r="J855">
            <v>42857</v>
          </cell>
          <cell r="K855">
            <v>23630989.379367769</v>
          </cell>
        </row>
        <row r="856">
          <cell r="J856">
            <v>42858</v>
          </cell>
          <cell r="K856">
            <v>23605611.203000501</v>
          </cell>
        </row>
        <row r="857">
          <cell r="J857">
            <v>42859</v>
          </cell>
          <cell r="K857">
            <v>23720910.309696034</v>
          </cell>
        </row>
        <row r="858">
          <cell r="J858">
            <v>42860</v>
          </cell>
          <cell r="K858">
            <v>23829825.351905402</v>
          </cell>
        </row>
        <row r="859">
          <cell r="J859">
            <v>42861</v>
          </cell>
          <cell r="K859">
            <v>23829825.351905402</v>
          </cell>
        </row>
        <row r="860">
          <cell r="J860">
            <v>42862</v>
          </cell>
          <cell r="K860">
            <v>23829825.351905402</v>
          </cell>
        </row>
        <row r="861">
          <cell r="J861">
            <v>42863</v>
          </cell>
          <cell r="K861">
            <v>23741077.235100135</v>
          </cell>
        </row>
        <row r="862">
          <cell r="J862">
            <v>42864</v>
          </cell>
          <cell r="K862">
            <v>23714813.312113341</v>
          </cell>
        </row>
        <row r="863">
          <cell r="J863">
            <v>42865</v>
          </cell>
          <cell r="K863">
            <v>23827229.856790118</v>
          </cell>
        </row>
        <row r="864">
          <cell r="J864">
            <v>42866</v>
          </cell>
          <cell r="K864">
            <v>23579571.309213474</v>
          </cell>
        </row>
        <row r="865">
          <cell r="J865">
            <v>42867</v>
          </cell>
          <cell r="K865">
            <v>23507016.191997126</v>
          </cell>
        </row>
        <row r="866">
          <cell r="J866">
            <v>42868</v>
          </cell>
          <cell r="K866">
            <v>23507016.191997126</v>
          </cell>
        </row>
        <row r="867">
          <cell r="J867">
            <v>42869</v>
          </cell>
          <cell r="K867">
            <v>23507016.191997126</v>
          </cell>
        </row>
        <row r="868">
          <cell r="J868">
            <v>42870</v>
          </cell>
          <cell r="K868">
            <v>23561951.354375128</v>
          </cell>
        </row>
        <row r="869">
          <cell r="J869">
            <v>42871</v>
          </cell>
          <cell r="K869">
            <v>23342163.460575026</v>
          </cell>
        </row>
        <row r="870">
          <cell r="J870">
            <v>42872</v>
          </cell>
          <cell r="K870">
            <v>23183129.401471563</v>
          </cell>
        </row>
        <row r="871">
          <cell r="J871">
            <v>42873</v>
          </cell>
          <cell r="K871">
            <v>23365547.48474716</v>
          </cell>
        </row>
        <row r="872">
          <cell r="J872">
            <v>42874</v>
          </cell>
          <cell r="K872">
            <v>23592162.200342093</v>
          </cell>
        </row>
        <row r="873">
          <cell r="J873">
            <v>42875</v>
          </cell>
          <cell r="K873">
            <v>23592162.200342093</v>
          </cell>
        </row>
        <row r="874">
          <cell r="J874">
            <v>42876</v>
          </cell>
          <cell r="K874">
            <v>23592162.200342093</v>
          </cell>
        </row>
        <row r="875">
          <cell r="J875">
            <v>42877</v>
          </cell>
          <cell r="K875">
            <v>23527463.039272159</v>
          </cell>
        </row>
        <row r="876">
          <cell r="J876">
            <v>42878</v>
          </cell>
          <cell r="K876">
            <v>23608673.424185168</v>
          </cell>
        </row>
        <row r="877">
          <cell r="J877">
            <v>42879</v>
          </cell>
          <cell r="K877">
            <v>23698304.071384296</v>
          </cell>
        </row>
        <row r="878">
          <cell r="J878">
            <v>42880</v>
          </cell>
          <cell r="K878">
            <v>23558479.698815607</v>
          </cell>
        </row>
        <row r="879">
          <cell r="J879">
            <v>42881</v>
          </cell>
          <cell r="K879">
            <v>23659171.591086935</v>
          </cell>
        </row>
        <row r="880">
          <cell r="J880">
            <v>42882</v>
          </cell>
          <cell r="K880">
            <v>23659171.591086935</v>
          </cell>
        </row>
        <row r="881">
          <cell r="J881">
            <v>42883</v>
          </cell>
          <cell r="K881">
            <v>23659171.591086935</v>
          </cell>
        </row>
        <row r="882">
          <cell r="J882">
            <v>42884</v>
          </cell>
          <cell r="K882">
            <v>23684502.609921075</v>
          </cell>
        </row>
        <row r="883">
          <cell r="J883">
            <v>42885</v>
          </cell>
          <cell r="K883">
            <v>23720619.735965498</v>
          </cell>
        </row>
        <row r="884">
          <cell r="J884">
            <v>42886</v>
          </cell>
          <cell r="K884">
            <v>23669264.813096844</v>
          </cell>
        </row>
        <row r="885">
          <cell r="J885">
            <v>42887</v>
          </cell>
          <cell r="K885">
            <v>23939691.601989716</v>
          </cell>
        </row>
        <row r="886">
          <cell r="J886">
            <v>42888</v>
          </cell>
          <cell r="K886">
            <v>23988358.97142024</v>
          </cell>
        </row>
        <row r="887">
          <cell r="J887">
            <v>42889</v>
          </cell>
          <cell r="K887">
            <v>23988358.97142024</v>
          </cell>
        </row>
        <row r="888">
          <cell r="J888">
            <v>42890</v>
          </cell>
          <cell r="K888">
            <v>23988358.97142024</v>
          </cell>
        </row>
        <row r="889">
          <cell r="J889">
            <v>42891</v>
          </cell>
          <cell r="K889">
            <v>23880176.107272413</v>
          </cell>
        </row>
        <row r="890">
          <cell r="J890">
            <v>42892</v>
          </cell>
          <cell r="K890">
            <v>23751921.742702261</v>
          </cell>
        </row>
        <row r="891">
          <cell r="J891">
            <v>42893</v>
          </cell>
          <cell r="K891">
            <v>23863414.454218958</v>
          </cell>
        </row>
        <row r="892">
          <cell r="J892">
            <v>42894</v>
          </cell>
          <cell r="K892">
            <v>23795342.580368392</v>
          </cell>
        </row>
        <row r="893">
          <cell r="J893">
            <v>42895</v>
          </cell>
          <cell r="K893">
            <v>24057691.178636529</v>
          </cell>
        </row>
        <row r="894">
          <cell r="J894">
            <v>42896</v>
          </cell>
          <cell r="K894">
            <v>24057691.178636529</v>
          </cell>
        </row>
        <row r="895">
          <cell r="J895">
            <v>42897</v>
          </cell>
          <cell r="K895">
            <v>24057691.178636529</v>
          </cell>
        </row>
        <row r="896">
          <cell r="J896">
            <v>42898</v>
          </cell>
          <cell r="K896">
            <v>24193940.639937051</v>
          </cell>
        </row>
        <row r="897">
          <cell r="J897">
            <v>42899</v>
          </cell>
          <cell r="K897">
            <v>24302850.437592335</v>
          </cell>
        </row>
        <row r="898">
          <cell r="J898">
            <v>42900</v>
          </cell>
          <cell r="K898">
            <v>24221840.679222289</v>
          </cell>
        </row>
        <row r="899">
          <cell r="J899">
            <v>42901</v>
          </cell>
          <cell r="K899">
            <v>24232302.268770669</v>
          </cell>
        </row>
        <row r="900">
          <cell r="J900">
            <v>42902</v>
          </cell>
          <cell r="K900">
            <v>24409498.608387329</v>
          </cell>
        </row>
        <row r="901">
          <cell r="J901">
            <v>42903</v>
          </cell>
          <cell r="K901">
            <v>24409498.608387329</v>
          </cell>
        </row>
        <row r="902">
          <cell r="J902">
            <v>42904</v>
          </cell>
          <cell r="K902">
            <v>24409498.608387329</v>
          </cell>
        </row>
        <row r="903">
          <cell r="J903">
            <v>42905</v>
          </cell>
          <cell r="K903">
            <v>24505077.074422207</v>
          </cell>
        </row>
        <row r="904">
          <cell r="J904">
            <v>42906</v>
          </cell>
          <cell r="K904">
            <v>24416325.885140706</v>
          </cell>
        </row>
        <row r="905">
          <cell r="J905">
            <v>42907</v>
          </cell>
          <cell r="K905">
            <v>24350937.631516621</v>
          </cell>
        </row>
        <row r="906">
          <cell r="J906">
            <v>42908</v>
          </cell>
          <cell r="K906">
            <v>24264080.577832039</v>
          </cell>
        </row>
        <row r="907">
          <cell r="J907">
            <v>42909</v>
          </cell>
          <cell r="K907">
            <v>24240939.849046264</v>
          </cell>
        </row>
        <row r="908">
          <cell r="J908">
            <v>42910</v>
          </cell>
          <cell r="K908">
            <v>24240939.849046264</v>
          </cell>
        </row>
        <row r="909">
          <cell r="J909">
            <v>42911</v>
          </cell>
          <cell r="K909">
            <v>24240939.849046264</v>
          </cell>
        </row>
        <row r="910">
          <cell r="J910">
            <v>42912</v>
          </cell>
          <cell r="K910">
            <v>24258536.058170255</v>
          </cell>
        </row>
        <row r="911">
          <cell r="J911">
            <v>42913</v>
          </cell>
          <cell r="K911">
            <v>24105562.937085867</v>
          </cell>
        </row>
        <row r="912">
          <cell r="J912">
            <v>42914</v>
          </cell>
          <cell r="K912">
            <v>24394948.588399056</v>
          </cell>
        </row>
        <row r="913">
          <cell r="J913">
            <v>42915</v>
          </cell>
          <cell r="K913">
            <v>24106345.330276921</v>
          </cell>
        </row>
        <row r="914">
          <cell r="J914">
            <v>42916</v>
          </cell>
          <cell r="K914">
            <v>24279121.428185984</v>
          </cell>
        </row>
        <row r="915">
          <cell r="J915">
            <v>42917</v>
          </cell>
          <cell r="K915">
            <v>24279121.428185984</v>
          </cell>
        </row>
        <row r="916">
          <cell r="J916">
            <v>42918</v>
          </cell>
          <cell r="K916">
            <v>24279121.428185984</v>
          </cell>
        </row>
        <row r="917">
          <cell r="J917">
            <v>42919</v>
          </cell>
          <cell r="K917">
            <v>24454281.090442993</v>
          </cell>
        </row>
        <row r="918">
          <cell r="J918">
            <v>42920</v>
          </cell>
          <cell r="K918">
            <v>24537444.411207493</v>
          </cell>
        </row>
        <row r="919">
          <cell r="J919">
            <v>42921</v>
          </cell>
          <cell r="K919">
            <v>24500370.864712976</v>
          </cell>
        </row>
        <row r="920">
          <cell r="J920">
            <v>42922</v>
          </cell>
          <cell r="K920">
            <v>24437300.516424015</v>
          </cell>
        </row>
        <row r="921">
          <cell r="J921">
            <v>42923</v>
          </cell>
          <cell r="K921">
            <v>24501475.836826354</v>
          </cell>
        </row>
        <row r="922">
          <cell r="J922">
            <v>42924</v>
          </cell>
          <cell r="K922">
            <v>24501475.836826354</v>
          </cell>
        </row>
        <row r="923">
          <cell r="J923">
            <v>42925</v>
          </cell>
          <cell r="K923">
            <v>24501475.836826354</v>
          </cell>
        </row>
        <row r="924">
          <cell r="J924">
            <v>42926</v>
          </cell>
          <cell r="K924">
            <v>24322033.515870564</v>
          </cell>
        </row>
        <row r="925">
          <cell r="J925">
            <v>42927</v>
          </cell>
          <cell r="K925">
            <v>24287475.716166817</v>
          </cell>
        </row>
        <row r="926">
          <cell r="J926">
            <v>42928</v>
          </cell>
          <cell r="K926">
            <v>24281447.839317497</v>
          </cell>
        </row>
        <row r="927">
          <cell r="J927">
            <v>42929</v>
          </cell>
          <cell r="K927">
            <v>24129121.531669069</v>
          </cell>
        </row>
        <row r="928">
          <cell r="J928">
            <v>42930</v>
          </cell>
          <cell r="K928">
            <v>24157604.793797225</v>
          </cell>
        </row>
        <row r="929">
          <cell r="J929">
            <v>42931</v>
          </cell>
          <cell r="K929">
            <v>24157604.793797225</v>
          </cell>
        </row>
        <row r="930">
          <cell r="J930">
            <v>42932</v>
          </cell>
          <cell r="K930">
            <v>24157604.793797225</v>
          </cell>
        </row>
        <row r="931">
          <cell r="J931">
            <v>42933</v>
          </cell>
          <cell r="K931">
            <v>24074330.921118014</v>
          </cell>
        </row>
        <row r="932">
          <cell r="J932">
            <v>42934</v>
          </cell>
          <cell r="K932">
            <v>23912560.481516857</v>
          </cell>
        </row>
        <row r="933">
          <cell r="J933">
            <v>42935</v>
          </cell>
          <cell r="K933">
            <v>23931769.259430602</v>
          </cell>
        </row>
        <row r="934">
          <cell r="J934">
            <v>42936</v>
          </cell>
          <cell r="K934">
            <v>24013714.714066144</v>
          </cell>
        </row>
        <row r="935">
          <cell r="J935">
            <v>42937</v>
          </cell>
          <cell r="K935">
            <v>23921446.860319428</v>
          </cell>
        </row>
        <row r="936">
          <cell r="J936">
            <v>42938</v>
          </cell>
          <cell r="K936">
            <v>23921446.860319428</v>
          </cell>
        </row>
        <row r="937">
          <cell r="J937">
            <v>42939</v>
          </cell>
          <cell r="K937">
            <v>23921446.860319428</v>
          </cell>
        </row>
        <row r="938">
          <cell r="J938">
            <v>42940</v>
          </cell>
          <cell r="K938">
            <v>23808794.94577013</v>
          </cell>
        </row>
        <row r="939">
          <cell r="J939">
            <v>42941</v>
          </cell>
          <cell r="K939">
            <v>24019683.084984958</v>
          </cell>
        </row>
        <row r="940">
          <cell r="J940">
            <v>42942</v>
          </cell>
          <cell r="K940">
            <v>24064896.412882455</v>
          </cell>
        </row>
        <row r="941">
          <cell r="J941">
            <v>42943</v>
          </cell>
          <cell r="K941">
            <v>23976982.85649715</v>
          </cell>
        </row>
        <row r="942">
          <cell r="J942">
            <v>42944</v>
          </cell>
          <cell r="K942">
            <v>24097681.317046665</v>
          </cell>
        </row>
        <row r="943">
          <cell r="J943">
            <v>42945</v>
          </cell>
          <cell r="K943">
            <v>24097681.317046665</v>
          </cell>
        </row>
        <row r="944">
          <cell r="J944">
            <v>42946</v>
          </cell>
          <cell r="K944">
            <v>24097681.317046665</v>
          </cell>
        </row>
        <row r="945">
          <cell r="J945">
            <v>42947</v>
          </cell>
          <cell r="K945">
            <v>24054694.316255558</v>
          </cell>
        </row>
        <row r="946">
          <cell r="J946">
            <v>42948</v>
          </cell>
          <cell r="K946">
            <v>24144809.928406641</v>
          </cell>
        </row>
        <row r="947">
          <cell r="J947">
            <v>42949</v>
          </cell>
          <cell r="K947">
            <v>24161103.500654209</v>
          </cell>
        </row>
        <row r="948">
          <cell r="J948">
            <v>42950</v>
          </cell>
          <cell r="K948">
            <v>24257467.970232822</v>
          </cell>
        </row>
        <row r="949">
          <cell r="J949">
            <v>42951</v>
          </cell>
          <cell r="K949">
            <v>24199119.366530709</v>
          </cell>
        </row>
        <row r="950">
          <cell r="J950">
            <v>42952</v>
          </cell>
          <cell r="K950">
            <v>24199119.366530709</v>
          </cell>
        </row>
        <row r="951">
          <cell r="J951">
            <v>42953</v>
          </cell>
          <cell r="K951">
            <v>24199119.366530709</v>
          </cell>
        </row>
        <row r="952">
          <cell r="J952">
            <v>42954</v>
          </cell>
          <cell r="K952">
            <v>24283474.308980223</v>
          </cell>
        </row>
        <row r="953">
          <cell r="J953">
            <v>42955</v>
          </cell>
          <cell r="K953">
            <v>24135504.45777389</v>
          </cell>
        </row>
        <row r="954">
          <cell r="J954">
            <v>42956</v>
          </cell>
          <cell r="K954">
            <v>24390784.600837324</v>
          </cell>
        </row>
        <row r="955">
          <cell r="J955">
            <v>42957</v>
          </cell>
          <cell r="K955">
            <v>24301875.372877058</v>
          </cell>
        </row>
        <row r="956">
          <cell r="J956">
            <v>42958</v>
          </cell>
          <cell r="K956">
            <v>24325088.059984479</v>
          </cell>
        </row>
        <row r="957">
          <cell r="J957">
            <v>42959</v>
          </cell>
          <cell r="K957">
            <v>24325088.059984479</v>
          </cell>
        </row>
        <row r="958">
          <cell r="J958">
            <v>42960</v>
          </cell>
          <cell r="K958">
            <v>24325088.059984479</v>
          </cell>
        </row>
        <row r="959">
          <cell r="J959">
            <v>42961</v>
          </cell>
          <cell r="K959">
            <v>24436203.79221984</v>
          </cell>
        </row>
        <row r="960">
          <cell r="J960">
            <v>42962</v>
          </cell>
          <cell r="K960">
            <v>24389129.14278822</v>
          </cell>
        </row>
        <row r="961">
          <cell r="J961">
            <v>42963</v>
          </cell>
          <cell r="K961">
            <v>24526935.952889033</v>
          </cell>
        </row>
        <row r="962">
          <cell r="J962">
            <v>42964</v>
          </cell>
          <cell r="K962">
            <v>24141724.140129071</v>
          </cell>
        </row>
        <row r="963">
          <cell r="J963">
            <v>42965</v>
          </cell>
          <cell r="K963">
            <v>24157148.850493953</v>
          </cell>
        </row>
        <row r="964">
          <cell r="J964">
            <v>42966</v>
          </cell>
          <cell r="K964">
            <v>24157148.850493953</v>
          </cell>
        </row>
        <row r="965">
          <cell r="J965">
            <v>42967</v>
          </cell>
          <cell r="K965">
            <v>24157148.850493953</v>
          </cell>
        </row>
        <row r="966">
          <cell r="J966">
            <v>42968</v>
          </cell>
          <cell r="K966">
            <v>24153727.390985731</v>
          </cell>
        </row>
        <row r="967">
          <cell r="J967">
            <v>42969</v>
          </cell>
          <cell r="K967">
            <v>24243417.63486468</v>
          </cell>
        </row>
        <row r="968">
          <cell r="J968">
            <v>42970</v>
          </cell>
          <cell r="K968">
            <v>24059154.83763605</v>
          </cell>
        </row>
        <row r="969">
          <cell r="J969">
            <v>42971</v>
          </cell>
          <cell r="K969">
            <v>23851467.766600218</v>
          </cell>
        </row>
        <row r="970">
          <cell r="J970">
            <v>42972</v>
          </cell>
          <cell r="K970">
            <v>23975781.313825134</v>
          </cell>
        </row>
        <row r="971">
          <cell r="J971">
            <v>42973</v>
          </cell>
          <cell r="K971">
            <v>23975781.313825134</v>
          </cell>
        </row>
        <row r="972">
          <cell r="J972">
            <v>42974</v>
          </cell>
          <cell r="K972">
            <v>23975781.313825134</v>
          </cell>
        </row>
        <row r="973">
          <cell r="J973">
            <v>42975</v>
          </cell>
          <cell r="K973">
            <v>23768374.825777054</v>
          </cell>
        </row>
        <row r="974">
          <cell r="J974">
            <v>42976</v>
          </cell>
          <cell r="K974">
            <v>23911160.749824502</v>
          </cell>
        </row>
        <row r="975">
          <cell r="J975">
            <v>42977</v>
          </cell>
          <cell r="K975">
            <v>23933807.353052255</v>
          </cell>
        </row>
        <row r="976">
          <cell r="J976">
            <v>42978</v>
          </cell>
          <cell r="K976">
            <v>24107552.011567999</v>
          </cell>
        </row>
        <row r="977">
          <cell r="J977">
            <v>42979</v>
          </cell>
          <cell r="K977">
            <v>24076552.123616636</v>
          </cell>
        </row>
        <row r="978">
          <cell r="J978">
            <v>42980</v>
          </cell>
          <cell r="K978">
            <v>24076552.123616636</v>
          </cell>
        </row>
        <row r="979">
          <cell r="J979">
            <v>42981</v>
          </cell>
          <cell r="K979">
            <v>24076552.123616636</v>
          </cell>
        </row>
        <row r="980">
          <cell r="J980">
            <v>42982</v>
          </cell>
          <cell r="K980">
            <v>24286677.879081454</v>
          </cell>
        </row>
        <row r="981">
          <cell r="J981">
            <v>42983</v>
          </cell>
          <cell r="K981">
            <v>24204937.885482274</v>
          </cell>
        </row>
        <row r="982">
          <cell r="J982">
            <v>42984</v>
          </cell>
          <cell r="K982">
            <v>24392871.76279477</v>
          </cell>
        </row>
        <row r="983">
          <cell r="J983">
            <v>42985</v>
          </cell>
          <cell r="K983">
            <v>24293607.425499111</v>
          </cell>
        </row>
        <row r="984">
          <cell r="J984">
            <v>42986</v>
          </cell>
          <cell r="K984">
            <v>24319452.102138568</v>
          </cell>
        </row>
        <row r="985">
          <cell r="J985">
            <v>42987</v>
          </cell>
          <cell r="K985">
            <v>24319452.102138568</v>
          </cell>
        </row>
        <row r="986">
          <cell r="J986">
            <v>42988</v>
          </cell>
          <cell r="K986">
            <v>24319452.102138568</v>
          </cell>
        </row>
        <row r="987">
          <cell r="J987">
            <v>42989</v>
          </cell>
          <cell r="K987">
            <v>24615391.447106965</v>
          </cell>
        </row>
        <row r="988">
          <cell r="J988">
            <v>42990</v>
          </cell>
          <cell r="K988">
            <v>24601987.089034908</v>
          </cell>
        </row>
        <row r="989">
          <cell r="J989">
            <v>42991</v>
          </cell>
          <cell r="K989">
            <v>24564779.053474747</v>
          </cell>
        </row>
        <row r="990">
          <cell r="J990">
            <v>42992</v>
          </cell>
          <cell r="K990">
            <v>24690967.1477696</v>
          </cell>
        </row>
        <row r="991">
          <cell r="J991">
            <v>42993</v>
          </cell>
          <cell r="K991">
            <v>24710971.509334147</v>
          </cell>
        </row>
        <row r="992">
          <cell r="J992">
            <v>42994</v>
          </cell>
          <cell r="K992">
            <v>24710971.509334147</v>
          </cell>
        </row>
        <row r="993">
          <cell r="J993">
            <v>42995</v>
          </cell>
          <cell r="K993">
            <v>24710971.509334147</v>
          </cell>
        </row>
        <row r="994">
          <cell r="J994">
            <v>42996</v>
          </cell>
          <cell r="K994">
            <v>24669790.860889621</v>
          </cell>
        </row>
        <row r="995">
          <cell r="J995">
            <v>42997</v>
          </cell>
          <cell r="K995">
            <v>24801422.143700376</v>
          </cell>
        </row>
        <row r="996">
          <cell r="J996">
            <v>42998</v>
          </cell>
          <cell r="K996">
            <v>24785760.712567024</v>
          </cell>
        </row>
        <row r="997">
          <cell r="J997">
            <v>42999</v>
          </cell>
          <cell r="K997">
            <v>24759976.830872595</v>
          </cell>
        </row>
        <row r="998">
          <cell r="J998">
            <v>43000</v>
          </cell>
          <cell r="K998">
            <v>24863275.435091805</v>
          </cell>
        </row>
        <row r="999">
          <cell r="J999">
            <v>43001</v>
          </cell>
          <cell r="K999">
            <v>24863275.435091805</v>
          </cell>
        </row>
        <row r="1000">
          <cell r="J1000">
            <v>43002</v>
          </cell>
          <cell r="K1000">
            <v>24863275.435091805</v>
          </cell>
        </row>
        <row r="1001">
          <cell r="J1001">
            <v>43003</v>
          </cell>
          <cell r="K1001">
            <v>24855546.358426191</v>
          </cell>
        </row>
        <row r="1002">
          <cell r="J1002">
            <v>43004</v>
          </cell>
          <cell r="K1002">
            <v>24949841.337463818</v>
          </cell>
        </row>
        <row r="1003">
          <cell r="J1003">
            <v>43005</v>
          </cell>
          <cell r="K1003">
            <v>24884338.574295152</v>
          </cell>
        </row>
        <row r="1004">
          <cell r="J1004">
            <v>43006</v>
          </cell>
          <cell r="K1004">
            <v>25195985.605258573</v>
          </cell>
        </row>
        <row r="1005">
          <cell r="J1005">
            <v>43007</v>
          </cell>
          <cell r="K1005">
            <v>25129589.296193205</v>
          </cell>
        </row>
        <row r="1006">
          <cell r="J1006">
            <v>43008</v>
          </cell>
          <cell r="K1006">
            <v>25129589.296193205</v>
          </cell>
        </row>
        <row r="1007">
          <cell r="J1007">
            <v>43009</v>
          </cell>
          <cell r="K1007">
            <v>25129589.296193205</v>
          </cell>
        </row>
        <row r="1008">
          <cell r="J1008">
            <v>43010</v>
          </cell>
          <cell r="K1008">
            <v>25246673.20400615</v>
          </cell>
        </row>
        <row r="1009">
          <cell r="J1009">
            <v>43011</v>
          </cell>
          <cell r="K1009">
            <v>25318913.317595124</v>
          </cell>
        </row>
        <row r="1010">
          <cell r="J1010">
            <v>43012</v>
          </cell>
          <cell r="K1010">
            <v>25397374.929026533</v>
          </cell>
        </row>
        <row r="1011">
          <cell r="J1011">
            <v>43013</v>
          </cell>
          <cell r="K1011">
            <v>25477084.907902479</v>
          </cell>
        </row>
        <row r="1012">
          <cell r="J1012">
            <v>43014</v>
          </cell>
          <cell r="K1012">
            <v>25411770.462637667</v>
          </cell>
        </row>
        <row r="1013">
          <cell r="J1013">
            <v>43015</v>
          </cell>
          <cell r="K1013">
            <v>25411770.462637667</v>
          </cell>
        </row>
        <row r="1014">
          <cell r="J1014">
            <v>43016</v>
          </cell>
          <cell r="K1014">
            <v>25411770.462637667</v>
          </cell>
        </row>
        <row r="1015">
          <cell r="J1015">
            <v>43017</v>
          </cell>
          <cell r="K1015">
            <v>25352205.862531271</v>
          </cell>
        </row>
        <row r="1016">
          <cell r="J1016">
            <v>43018</v>
          </cell>
          <cell r="K1016">
            <v>25229337.041208379</v>
          </cell>
        </row>
        <row r="1017">
          <cell r="J1017">
            <v>43019</v>
          </cell>
          <cell r="K1017">
            <v>25329901.656159766</v>
          </cell>
        </row>
        <row r="1018">
          <cell r="J1018">
            <v>43020</v>
          </cell>
          <cell r="K1018">
            <v>25368573.932557937</v>
          </cell>
        </row>
        <row r="1019">
          <cell r="J1019">
            <v>43021</v>
          </cell>
          <cell r="K1019">
            <v>25344388.616106477</v>
          </cell>
        </row>
        <row r="1020">
          <cell r="J1020">
            <v>43022</v>
          </cell>
          <cell r="K1020">
            <v>25344388.616106477</v>
          </cell>
        </row>
        <row r="1021">
          <cell r="J1021">
            <v>43023</v>
          </cell>
          <cell r="K1021">
            <v>25344388.616106477</v>
          </cell>
        </row>
        <row r="1022">
          <cell r="J1022">
            <v>43024</v>
          </cell>
          <cell r="K1022">
            <v>25305627.339598477</v>
          </cell>
        </row>
        <row r="1023">
          <cell r="J1023">
            <v>43025</v>
          </cell>
          <cell r="K1023">
            <v>25479911.939566053</v>
          </cell>
        </row>
        <row r="1024">
          <cell r="J1024">
            <v>43026</v>
          </cell>
          <cell r="K1024">
            <v>25453548.755720019</v>
          </cell>
        </row>
        <row r="1025">
          <cell r="J1025">
            <v>43027</v>
          </cell>
          <cell r="K1025">
            <v>25470504.808780812</v>
          </cell>
        </row>
        <row r="1026">
          <cell r="J1026">
            <v>43028</v>
          </cell>
          <cell r="K1026">
            <v>25546398.811659597</v>
          </cell>
        </row>
        <row r="1027">
          <cell r="J1027">
            <v>43029</v>
          </cell>
          <cell r="K1027">
            <v>25546398.811659597</v>
          </cell>
        </row>
        <row r="1028">
          <cell r="J1028">
            <v>43030</v>
          </cell>
          <cell r="K1028">
            <v>25546398.811659597</v>
          </cell>
        </row>
        <row r="1029">
          <cell r="J1029">
            <v>43031</v>
          </cell>
          <cell r="K1029">
            <v>25535754.358407766</v>
          </cell>
        </row>
        <row r="1030">
          <cell r="J1030">
            <v>43032</v>
          </cell>
          <cell r="K1030">
            <v>25502921.361890964</v>
          </cell>
        </row>
        <row r="1031">
          <cell r="J1031">
            <v>43033</v>
          </cell>
          <cell r="K1031">
            <v>25426022.184434194</v>
          </cell>
        </row>
        <row r="1032">
          <cell r="J1032">
            <v>43034</v>
          </cell>
          <cell r="K1032">
            <v>25438447.123888303</v>
          </cell>
        </row>
        <row r="1033">
          <cell r="J1033">
            <v>43035</v>
          </cell>
          <cell r="K1033">
            <v>25461546.469985209</v>
          </cell>
        </row>
        <row r="1034">
          <cell r="J1034">
            <v>43036</v>
          </cell>
          <cell r="K1034">
            <v>25461546.469985209</v>
          </cell>
        </row>
        <row r="1035">
          <cell r="J1035">
            <v>43037</v>
          </cell>
          <cell r="K1035">
            <v>25461546.469985209</v>
          </cell>
        </row>
        <row r="1036">
          <cell r="J1036">
            <v>43038</v>
          </cell>
          <cell r="K1036">
            <v>25118411.877981849</v>
          </cell>
        </row>
        <row r="1037">
          <cell r="J1037">
            <v>43039</v>
          </cell>
          <cell r="K1037">
            <v>25016452.118429482</v>
          </cell>
        </row>
        <row r="1038">
          <cell r="J1038">
            <v>43040</v>
          </cell>
          <cell r="K1038">
            <v>24884209.150778063</v>
          </cell>
        </row>
        <row r="1039">
          <cell r="J1039">
            <v>43041</v>
          </cell>
          <cell r="K1039">
            <v>24939296.204471909</v>
          </cell>
        </row>
        <row r="1040">
          <cell r="J1040">
            <v>43042</v>
          </cell>
          <cell r="K1040">
            <v>24957098.144961834</v>
          </cell>
        </row>
        <row r="1041">
          <cell r="J1041">
            <v>43043</v>
          </cell>
          <cell r="K1041">
            <v>24957098.144961834</v>
          </cell>
        </row>
        <row r="1042">
          <cell r="J1042">
            <v>43044</v>
          </cell>
          <cell r="K1042">
            <v>24957098.144961834</v>
          </cell>
        </row>
        <row r="1043">
          <cell r="J1043">
            <v>43045</v>
          </cell>
          <cell r="K1043">
            <v>24885689.712536916</v>
          </cell>
        </row>
        <row r="1044">
          <cell r="J1044">
            <v>43046</v>
          </cell>
          <cell r="K1044">
            <v>24889080.29787216</v>
          </cell>
        </row>
        <row r="1045">
          <cell r="J1045">
            <v>43047</v>
          </cell>
          <cell r="K1045">
            <v>25086020.57598573</v>
          </cell>
        </row>
        <row r="1046">
          <cell r="J1046">
            <v>43048</v>
          </cell>
          <cell r="K1046">
            <v>25024676.626672953</v>
          </cell>
        </row>
        <row r="1047">
          <cell r="J1047">
            <v>43049</v>
          </cell>
          <cell r="K1047">
            <v>25059707.086835571</v>
          </cell>
        </row>
        <row r="1048">
          <cell r="J1048">
            <v>43050</v>
          </cell>
          <cell r="K1048">
            <v>25059707.086835571</v>
          </cell>
        </row>
        <row r="1049">
          <cell r="J1049">
            <v>43051</v>
          </cell>
          <cell r="K1049">
            <v>25059707.086835571</v>
          </cell>
        </row>
        <row r="1050">
          <cell r="J1050">
            <v>43052</v>
          </cell>
          <cell r="K1050">
            <v>25186899.476686765</v>
          </cell>
        </row>
        <row r="1051">
          <cell r="J1051">
            <v>43053</v>
          </cell>
          <cell r="K1051">
            <v>25204981.742043387</v>
          </cell>
        </row>
        <row r="1052">
          <cell r="J1052">
            <v>43054</v>
          </cell>
          <cell r="K1052">
            <v>24833924.315857548</v>
          </cell>
        </row>
        <row r="1053">
          <cell r="J1053">
            <v>43055</v>
          </cell>
          <cell r="K1053">
            <v>24834090.953491617</v>
          </cell>
        </row>
        <row r="1054">
          <cell r="J1054">
            <v>43056</v>
          </cell>
          <cell r="K1054">
            <v>24726004.628331862</v>
          </cell>
        </row>
        <row r="1055">
          <cell r="J1055">
            <v>43057</v>
          </cell>
          <cell r="K1055">
            <v>24726004.628331862</v>
          </cell>
        </row>
        <row r="1056">
          <cell r="J1056">
            <v>43058</v>
          </cell>
          <cell r="K1056">
            <v>24726004.628331862</v>
          </cell>
        </row>
        <row r="1057">
          <cell r="J1057">
            <v>43059</v>
          </cell>
          <cell r="K1057">
            <v>24844300.301273063</v>
          </cell>
        </row>
        <row r="1058">
          <cell r="J1058">
            <v>43060</v>
          </cell>
          <cell r="K1058">
            <v>24866130.32487287</v>
          </cell>
        </row>
        <row r="1059">
          <cell r="J1059">
            <v>43061</v>
          </cell>
          <cell r="K1059">
            <v>24704279.351713534</v>
          </cell>
        </row>
        <row r="1060">
          <cell r="J1060">
            <v>43062</v>
          </cell>
          <cell r="K1060">
            <v>24626004.324149217</v>
          </cell>
        </row>
        <row r="1061">
          <cell r="J1061">
            <v>43063</v>
          </cell>
          <cell r="K1061">
            <v>24641521.403718222</v>
          </cell>
        </row>
        <row r="1062">
          <cell r="J1062">
            <v>43064</v>
          </cell>
          <cell r="K1062">
            <v>24641521.403718222</v>
          </cell>
        </row>
        <row r="1063">
          <cell r="J1063">
            <v>43065</v>
          </cell>
          <cell r="K1063">
            <v>24641521.403718222</v>
          </cell>
        </row>
        <row r="1064">
          <cell r="J1064">
            <v>43066</v>
          </cell>
          <cell r="K1064">
            <v>24729779.882203892</v>
          </cell>
        </row>
        <row r="1065">
          <cell r="J1065">
            <v>43067</v>
          </cell>
          <cell r="K1065">
            <v>24940397.645485044</v>
          </cell>
        </row>
        <row r="1066">
          <cell r="J1066">
            <v>43068</v>
          </cell>
          <cell r="K1066">
            <v>24957004.807796143</v>
          </cell>
        </row>
        <row r="1067">
          <cell r="J1067">
            <v>43069</v>
          </cell>
          <cell r="K1067">
            <v>25393683.841500312</v>
          </cell>
        </row>
        <row r="1068">
          <cell r="J1068">
            <v>43070</v>
          </cell>
          <cell r="K1068">
            <v>25307595.46713898</v>
          </cell>
        </row>
        <row r="1069">
          <cell r="J1069">
            <v>43071</v>
          </cell>
          <cell r="K1069">
            <v>25307595.46713898</v>
          </cell>
        </row>
        <row r="1070">
          <cell r="J1070">
            <v>43072</v>
          </cell>
          <cell r="K1070">
            <v>25307595.46713898</v>
          </cell>
        </row>
        <row r="1071">
          <cell r="J1071">
            <v>43073</v>
          </cell>
          <cell r="K1071">
            <v>25585678.692809395</v>
          </cell>
        </row>
        <row r="1072">
          <cell r="J1072">
            <v>43074</v>
          </cell>
          <cell r="K1072">
            <v>25386482.960856214</v>
          </cell>
        </row>
        <row r="1073">
          <cell r="J1073">
            <v>43075</v>
          </cell>
          <cell r="K1073">
            <v>25507351.830626205</v>
          </cell>
        </row>
        <row r="1074">
          <cell r="J1074">
            <v>43076</v>
          </cell>
          <cell r="K1074">
            <v>25528987.777118485</v>
          </cell>
        </row>
        <row r="1075">
          <cell r="J1075">
            <v>43077</v>
          </cell>
          <cell r="K1075">
            <v>25665553.6267258</v>
          </cell>
        </row>
        <row r="1076">
          <cell r="J1076">
            <v>43078</v>
          </cell>
          <cell r="K1076">
            <v>25665553.6267258</v>
          </cell>
        </row>
        <row r="1077">
          <cell r="J1077">
            <v>43079</v>
          </cell>
          <cell r="K1077">
            <v>25665553.6267258</v>
          </cell>
        </row>
        <row r="1078">
          <cell r="J1078">
            <v>43080</v>
          </cell>
          <cell r="K1078">
            <v>25644046.083443653</v>
          </cell>
        </row>
        <row r="1079">
          <cell r="J1079">
            <v>43081</v>
          </cell>
          <cell r="K1079">
            <v>25613954.579038184</v>
          </cell>
        </row>
        <row r="1080">
          <cell r="J1080">
            <v>43082</v>
          </cell>
          <cell r="K1080">
            <v>25653552.005482681</v>
          </cell>
        </row>
        <row r="1081">
          <cell r="J1081">
            <v>43083</v>
          </cell>
          <cell r="K1081">
            <v>25441463.257014297</v>
          </cell>
        </row>
        <row r="1082">
          <cell r="J1082">
            <v>43084</v>
          </cell>
          <cell r="K1082">
            <v>25697824.552330323</v>
          </cell>
        </row>
        <row r="1083">
          <cell r="J1083">
            <v>43085</v>
          </cell>
          <cell r="K1083">
            <v>25697824.552330323</v>
          </cell>
        </row>
        <row r="1084">
          <cell r="J1084">
            <v>43086</v>
          </cell>
          <cell r="K1084">
            <v>25697824.552330323</v>
          </cell>
        </row>
        <row r="1085">
          <cell r="J1085">
            <v>43087</v>
          </cell>
          <cell r="K1085">
            <v>25838229.588972177</v>
          </cell>
        </row>
        <row r="1086">
          <cell r="J1086">
            <v>43088</v>
          </cell>
          <cell r="K1086">
            <v>25745539.809218984</v>
          </cell>
        </row>
        <row r="1087">
          <cell r="J1087">
            <v>43089</v>
          </cell>
          <cell r="K1087">
            <v>25682955.262788657</v>
          </cell>
        </row>
        <row r="1088">
          <cell r="J1088">
            <v>43090</v>
          </cell>
          <cell r="K1088">
            <v>25778805.831356686</v>
          </cell>
        </row>
        <row r="1089">
          <cell r="J1089">
            <v>43091</v>
          </cell>
          <cell r="K1089">
            <v>25729472.284717813</v>
          </cell>
        </row>
        <row r="1090">
          <cell r="J1090">
            <v>43092</v>
          </cell>
          <cell r="K1090">
            <v>25729472.284717813</v>
          </cell>
        </row>
        <row r="1091">
          <cell r="J1091">
            <v>43093</v>
          </cell>
          <cell r="K1091">
            <v>25729472.284717813</v>
          </cell>
        </row>
        <row r="1092">
          <cell r="J1092">
            <v>43094</v>
          </cell>
          <cell r="K1092">
            <v>25729472.284717813</v>
          </cell>
        </row>
        <row r="1093">
          <cell r="J1093">
            <v>43095</v>
          </cell>
          <cell r="K1093">
            <v>25576244.651556216</v>
          </cell>
        </row>
        <row r="1094">
          <cell r="J1094">
            <v>43096</v>
          </cell>
          <cell r="K1094">
            <v>25551165.001003597</v>
          </cell>
        </row>
        <row r="1095">
          <cell r="J1095">
            <v>43097</v>
          </cell>
          <cell r="K1095">
            <v>25525844.300639097</v>
          </cell>
        </row>
        <row r="1096">
          <cell r="J1096">
            <v>43098</v>
          </cell>
          <cell r="K1096">
            <v>25474550.351888962</v>
          </cell>
        </row>
        <row r="1097">
          <cell r="J1097">
            <v>43099</v>
          </cell>
          <cell r="K1097">
            <v>25474550.351888962</v>
          </cell>
        </row>
        <row r="1098">
          <cell r="J1098">
            <v>43100</v>
          </cell>
          <cell r="K1098">
            <v>25474550.351888962</v>
          </cell>
        </row>
        <row r="1099">
          <cell r="J1099">
            <v>43101</v>
          </cell>
          <cell r="K1099">
            <v>25359990.017717686</v>
          </cell>
        </row>
        <row r="1100">
          <cell r="J1100">
            <v>43102</v>
          </cell>
          <cell r="K1100">
            <v>25112510.776654452</v>
          </cell>
        </row>
        <row r="1101">
          <cell r="J1101">
            <v>43103</v>
          </cell>
          <cell r="K1101">
            <v>25290278.103121497</v>
          </cell>
        </row>
        <row r="1102">
          <cell r="J1102">
            <v>43104</v>
          </cell>
          <cell r="K1102">
            <v>25424667.169884864</v>
          </cell>
        </row>
        <row r="1103">
          <cell r="J1103">
            <v>43105</v>
          </cell>
          <cell r="K1103">
            <v>25647169.941775087</v>
          </cell>
        </row>
        <row r="1104">
          <cell r="J1104">
            <v>43106</v>
          </cell>
          <cell r="K1104">
            <v>25647169.941775087</v>
          </cell>
        </row>
        <row r="1105">
          <cell r="J1105">
            <v>43107</v>
          </cell>
          <cell r="K1105">
            <v>25647169.941775087</v>
          </cell>
        </row>
        <row r="1106">
          <cell r="J1106">
            <v>43108</v>
          </cell>
          <cell r="K1106">
            <v>25870817.219446138</v>
          </cell>
        </row>
        <row r="1107">
          <cell r="J1107">
            <v>43109</v>
          </cell>
          <cell r="K1107">
            <v>25928790.986267701</v>
          </cell>
        </row>
        <row r="1108">
          <cell r="J1108">
            <v>43110</v>
          </cell>
          <cell r="K1108">
            <v>25944557.97347711</v>
          </cell>
        </row>
        <row r="1109">
          <cell r="J1109">
            <v>43111</v>
          </cell>
          <cell r="K1109">
            <v>26168697.896034457</v>
          </cell>
        </row>
        <row r="1110">
          <cell r="J1110">
            <v>43112</v>
          </cell>
          <cell r="K1110">
            <v>26229222.43037498</v>
          </cell>
        </row>
        <row r="1111">
          <cell r="J1111">
            <v>43113</v>
          </cell>
          <cell r="K1111">
            <v>26229222.43037498</v>
          </cell>
        </row>
        <row r="1112">
          <cell r="J1112">
            <v>43114</v>
          </cell>
          <cell r="K1112">
            <v>26229222.43037498</v>
          </cell>
        </row>
        <row r="1113">
          <cell r="J1113">
            <v>43115</v>
          </cell>
          <cell r="K1113">
            <v>26175034.911033418</v>
          </cell>
        </row>
        <row r="1114">
          <cell r="J1114">
            <v>43116</v>
          </cell>
          <cell r="K1114">
            <v>26114053.358957309</v>
          </cell>
        </row>
        <row r="1115">
          <cell r="J1115">
            <v>43117</v>
          </cell>
          <cell r="K1115">
            <v>26480338.625724435</v>
          </cell>
        </row>
        <row r="1116">
          <cell r="J1116">
            <v>43118</v>
          </cell>
          <cell r="K1116">
            <v>26448226.863616548</v>
          </cell>
        </row>
        <row r="1117">
          <cell r="J1117">
            <v>43119</v>
          </cell>
          <cell r="K1117">
            <v>26552226.743549347</v>
          </cell>
        </row>
        <row r="1118">
          <cell r="J1118">
            <v>43120</v>
          </cell>
          <cell r="K1118">
            <v>26552226.743549347</v>
          </cell>
        </row>
        <row r="1119">
          <cell r="J1119">
            <v>43121</v>
          </cell>
          <cell r="K1119">
            <v>26552226.743549347</v>
          </cell>
        </row>
        <row r="1120">
          <cell r="J1120">
            <v>43122</v>
          </cell>
          <cell r="K1120">
            <v>26816809.563760962</v>
          </cell>
        </row>
        <row r="1121">
          <cell r="J1121">
            <v>43123</v>
          </cell>
          <cell r="K1121">
            <v>26692364.888912193</v>
          </cell>
        </row>
        <row r="1122">
          <cell r="J1122">
            <v>43124</v>
          </cell>
          <cell r="K1122">
            <v>26689896.180576466</v>
          </cell>
        </row>
        <row r="1123">
          <cell r="J1123">
            <v>43125</v>
          </cell>
          <cell r="K1123">
            <v>26516438.575583264</v>
          </cell>
        </row>
        <row r="1124">
          <cell r="J1124">
            <v>43126</v>
          </cell>
          <cell r="K1124">
            <v>26816151.452760644</v>
          </cell>
        </row>
        <row r="1125">
          <cell r="J1125">
            <v>43127</v>
          </cell>
          <cell r="K1125">
            <v>26816151.452760644</v>
          </cell>
        </row>
        <row r="1126">
          <cell r="J1126">
            <v>43128</v>
          </cell>
          <cell r="K1126">
            <v>26816151.452760644</v>
          </cell>
        </row>
        <row r="1127">
          <cell r="J1127">
            <v>43129</v>
          </cell>
          <cell r="K1127">
            <v>26565296.720131181</v>
          </cell>
        </row>
        <row r="1128">
          <cell r="J1128">
            <v>43130</v>
          </cell>
          <cell r="K1128">
            <v>26549324.836473498</v>
          </cell>
        </row>
        <row r="1129">
          <cell r="J1129">
            <v>43131</v>
          </cell>
          <cell r="K1129">
            <v>26345920.39759532</v>
          </cell>
        </row>
        <row r="1130">
          <cell r="J1130">
            <v>43132</v>
          </cell>
          <cell r="K1130">
            <v>26357312.981433515</v>
          </cell>
        </row>
        <row r="1131">
          <cell r="J1131">
            <v>43133</v>
          </cell>
          <cell r="K1131">
            <v>25948142.225010645</v>
          </cell>
        </row>
        <row r="1132">
          <cell r="J1132">
            <v>43134</v>
          </cell>
          <cell r="K1132">
            <v>25948142.225010645</v>
          </cell>
        </row>
        <row r="1133">
          <cell r="J1133">
            <v>43135</v>
          </cell>
          <cell r="K1133">
            <v>25948142.225010645</v>
          </cell>
        </row>
        <row r="1134">
          <cell r="J1134">
            <v>43136</v>
          </cell>
          <cell r="K1134">
            <v>25116092.294082705</v>
          </cell>
        </row>
        <row r="1135">
          <cell r="J1135">
            <v>43137</v>
          </cell>
          <cell r="K1135">
            <v>25619584.198261555</v>
          </cell>
        </row>
        <row r="1136">
          <cell r="J1136">
            <v>43138</v>
          </cell>
          <cell r="K1136">
            <v>25320686.669682138</v>
          </cell>
        </row>
        <row r="1137">
          <cell r="J1137">
            <v>43139</v>
          </cell>
          <cell r="K1137">
            <v>24429396.739487447</v>
          </cell>
        </row>
        <row r="1138">
          <cell r="J1138">
            <v>43140</v>
          </cell>
          <cell r="K1138">
            <v>24885418.730624083</v>
          </cell>
        </row>
        <row r="1139">
          <cell r="J1139">
            <v>43141</v>
          </cell>
          <cell r="K1139">
            <v>24885418.730624083</v>
          </cell>
        </row>
        <row r="1140">
          <cell r="J1140">
            <v>43142</v>
          </cell>
          <cell r="K1140">
            <v>24885418.730624083</v>
          </cell>
        </row>
        <row r="1141">
          <cell r="J1141">
            <v>43143</v>
          </cell>
          <cell r="K1141">
            <v>25074585.576543216</v>
          </cell>
        </row>
        <row r="1142">
          <cell r="J1142">
            <v>43144</v>
          </cell>
          <cell r="K1142">
            <v>25140216.997971077</v>
          </cell>
        </row>
        <row r="1143">
          <cell r="J1143">
            <v>43145</v>
          </cell>
          <cell r="K1143">
            <v>25202569.170820333</v>
          </cell>
        </row>
        <row r="1144">
          <cell r="J1144">
            <v>43146</v>
          </cell>
          <cell r="K1144">
            <v>25471125.551813442</v>
          </cell>
        </row>
        <row r="1145">
          <cell r="J1145">
            <v>43147</v>
          </cell>
          <cell r="K1145">
            <v>25404939.838494215</v>
          </cell>
        </row>
        <row r="1146">
          <cell r="J1146">
            <v>43148</v>
          </cell>
          <cell r="K1146">
            <v>25404939.838494215</v>
          </cell>
        </row>
        <row r="1147">
          <cell r="J1147">
            <v>43149</v>
          </cell>
          <cell r="K1147">
            <v>25404939.838494215</v>
          </cell>
        </row>
        <row r="1148">
          <cell r="J1148">
            <v>43150</v>
          </cell>
          <cell r="K1148">
            <v>25178531.165592667</v>
          </cell>
        </row>
        <row r="1149">
          <cell r="J1149">
            <v>43151</v>
          </cell>
          <cell r="K1149">
            <v>24918753.460078288</v>
          </cell>
        </row>
        <row r="1150">
          <cell r="J1150">
            <v>43152</v>
          </cell>
          <cell r="K1150">
            <v>24786517.402930886</v>
          </cell>
        </row>
        <row r="1151">
          <cell r="J1151">
            <v>43153</v>
          </cell>
          <cell r="K1151">
            <v>25204079.900494095</v>
          </cell>
        </row>
        <row r="1152">
          <cell r="J1152">
            <v>43154</v>
          </cell>
          <cell r="K1152">
            <v>25403062.879470378</v>
          </cell>
        </row>
        <row r="1153">
          <cell r="J1153">
            <v>43155</v>
          </cell>
          <cell r="K1153">
            <v>25403062.879470378</v>
          </cell>
        </row>
        <row r="1154">
          <cell r="J1154">
            <v>43156</v>
          </cell>
          <cell r="K1154">
            <v>25403062.879470378</v>
          </cell>
        </row>
        <row r="1155">
          <cell r="J1155">
            <v>43157</v>
          </cell>
          <cell r="K1155">
            <v>25442973.253243349</v>
          </cell>
        </row>
        <row r="1156">
          <cell r="J1156">
            <v>43158</v>
          </cell>
          <cell r="K1156">
            <v>25039279.611905839</v>
          </cell>
        </row>
        <row r="1157">
          <cell r="J1157">
            <v>43159</v>
          </cell>
          <cell r="K1157">
            <v>24671887.053936422</v>
          </cell>
        </row>
        <row r="1158">
          <cell r="J1158">
            <v>43160</v>
          </cell>
          <cell r="K1158">
            <v>24362046.373352818</v>
          </cell>
        </row>
        <row r="1159">
          <cell r="J1159">
            <v>43161</v>
          </cell>
          <cell r="K1159">
            <v>24214331.545891933</v>
          </cell>
        </row>
        <row r="1160">
          <cell r="J1160">
            <v>43162</v>
          </cell>
          <cell r="K1160">
            <v>24214331.545891933</v>
          </cell>
        </row>
        <row r="1161">
          <cell r="J1161">
            <v>43163</v>
          </cell>
          <cell r="K1161">
            <v>24214331.545891933</v>
          </cell>
        </row>
        <row r="1162">
          <cell r="J1162">
            <v>43164</v>
          </cell>
          <cell r="K1162">
            <v>24624294.374040544</v>
          </cell>
        </row>
        <row r="1163">
          <cell r="J1163">
            <v>43165</v>
          </cell>
          <cell r="K1163">
            <v>24573751.352360647</v>
          </cell>
        </row>
        <row r="1164">
          <cell r="J1164">
            <v>43166</v>
          </cell>
          <cell r="K1164">
            <v>24260672.745969135</v>
          </cell>
        </row>
        <row r="1165">
          <cell r="J1165">
            <v>43167</v>
          </cell>
          <cell r="K1165">
            <v>24484441.652296323</v>
          </cell>
        </row>
        <row r="1166">
          <cell r="J1166">
            <v>43168</v>
          </cell>
          <cell r="K1166">
            <v>24849513.714011356</v>
          </cell>
        </row>
        <row r="1167">
          <cell r="J1167">
            <v>43169</v>
          </cell>
          <cell r="K1167">
            <v>24849513.714011356</v>
          </cell>
        </row>
        <row r="1168">
          <cell r="J1168">
            <v>43170</v>
          </cell>
          <cell r="K1168">
            <v>24849513.714011356</v>
          </cell>
        </row>
        <row r="1169">
          <cell r="J1169">
            <v>43171</v>
          </cell>
          <cell r="K1169">
            <v>24619080.107210141</v>
          </cell>
        </row>
        <row r="1170">
          <cell r="J1170">
            <v>43172</v>
          </cell>
          <cell r="K1170">
            <v>24557761.693670634</v>
          </cell>
        </row>
        <row r="1171">
          <cell r="J1171">
            <v>43173</v>
          </cell>
          <cell r="K1171">
            <v>24300421.270542309</v>
          </cell>
        </row>
        <row r="1172">
          <cell r="J1172">
            <v>43174</v>
          </cell>
          <cell r="K1172">
            <v>24318024.780834846</v>
          </cell>
        </row>
        <row r="1173">
          <cell r="J1173">
            <v>43175</v>
          </cell>
          <cell r="K1173">
            <v>24478519.391198836</v>
          </cell>
        </row>
        <row r="1174">
          <cell r="J1174">
            <v>43176</v>
          </cell>
          <cell r="K1174">
            <v>24478519.391198836</v>
          </cell>
        </row>
        <row r="1175">
          <cell r="J1175">
            <v>43177</v>
          </cell>
          <cell r="K1175">
            <v>24478519.391198836</v>
          </cell>
        </row>
        <row r="1176">
          <cell r="J1176">
            <v>43178</v>
          </cell>
          <cell r="K1176">
            <v>24207681.325774338</v>
          </cell>
        </row>
        <row r="1177">
          <cell r="J1177">
            <v>43179</v>
          </cell>
          <cell r="K1177">
            <v>24204984.444515258</v>
          </cell>
        </row>
        <row r="1178">
          <cell r="J1178">
            <v>43180</v>
          </cell>
          <cell r="K1178">
            <v>24350435.97051771</v>
          </cell>
        </row>
        <row r="1179">
          <cell r="J1179">
            <v>43181</v>
          </cell>
          <cell r="K1179">
            <v>23673388.664111145</v>
          </cell>
        </row>
        <row r="1180">
          <cell r="J1180">
            <v>43182</v>
          </cell>
          <cell r="K1180">
            <v>23463707.937652364</v>
          </cell>
        </row>
        <row r="1181">
          <cell r="J1181">
            <v>43183</v>
          </cell>
          <cell r="K1181">
            <v>23463707.937652364</v>
          </cell>
        </row>
        <row r="1182">
          <cell r="J1182">
            <v>43184</v>
          </cell>
          <cell r="K1182">
            <v>23463707.937652364</v>
          </cell>
        </row>
        <row r="1183">
          <cell r="J1183">
            <v>43185</v>
          </cell>
          <cell r="K1183">
            <v>24068397.119419396</v>
          </cell>
        </row>
        <row r="1184">
          <cell r="J1184">
            <v>43186</v>
          </cell>
          <cell r="K1184">
            <v>23565821.052159607</v>
          </cell>
        </row>
        <row r="1185">
          <cell r="J1185">
            <v>43187</v>
          </cell>
          <cell r="K1185">
            <v>23542995.35598807</v>
          </cell>
        </row>
        <row r="1186">
          <cell r="J1186">
            <v>43188</v>
          </cell>
          <cell r="K1186">
            <v>23754517.417368833</v>
          </cell>
        </row>
        <row r="1187">
          <cell r="J1187">
            <v>43189</v>
          </cell>
          <cell r="K1187">
            <v>23701033.818887021</v>
          </cell>
        </row>
        <row r="1188">
          <cell r="J1188">
            <v>43190</v>
          </cell>
          <cell r="K1188">
            <v>23701033.818887021</v>
          </cell>
        </row>
        <row r="1189">
          <cell r="J1189">
            <v>43191</v>
          </cell>
          <cell r="K1189">
            <v>23701033.818887021</v>
          </cell>
        </row>
        <row r="1190">
          <cell r="J1190">
            <v>43192</v>
          </cell>
          <cell r="K1190">
            <v>22996994.287860658</v>
          </cell>
        </row>
        <row r="1191">
          <cell r="J1191">
            <v>43193</v>
          </cell>
          <cell r="K1191">
            <v>23244053.46889998</v>
          </cell>
        </row>
        <row r="1192">
          <cell r="J1192">
            <v>43194</v>
          </cell>
          <cell r="K1192">
            <v>23594087.234818034</v>
          </cell>
        </row>
        <row r="1193">
          <cell r="J1193">
            <v>43195</v>
          </cell>
          <cell r="K1193">
            <v>23802916.324630737</v>
          </cell>
        </row>
        <row r="1194">
          <cell r="J1194">
            <v>43196</v>
          </cell>
          <cell r="K1194">
            <v>23572556.06058073</v>
          </cell>
        </row>
        <row r="1195">
          <cell r="J1195">
            <v>43197</v>
          </cell>
          <cell r="K1195">
            <v>23572556.06058073</v>
          </cell>
        </row>
        <row r="1196">
          <cell r="J1196">
            <v>43198</v>
          </cell>
          <cell r="K1196">
            <v>23572556.06058073</v>
          </cell>
        </row>
        <row r="1197">
          <cell r="J1197">
            <v>43199</v>
          </cell>
          <cell r="K1197">
            <v>23456882.306839388</v>
          </cell>
        </row>
        <row r="1198">
          <cell r="J1198">
            <v>43200</v>
          </cell>
          <cell r="K1198">
            <v>23830527.334500272</v>
          </cell>
        </row>
        <row r="1199">
          <cell r="J1199">
            <v>43201</v>
          </cell>
          <cell r="K1199">
            <v>23686745.90712361</v>
          </cell>
        </row>
        <row r="1200">
          <cell r="J1200">
            <v>43202</v>
          </cell>
          <cell r="K1200">
            <v>23916604.590336759</v>
          </cell>
        </row>
        <row r="1201">
          <cell r="J1201">
            <v>43203</v>
          </cell>
          <cell r="K1201">
            <v>23923568.032494921</v>
          </cell>
        </row>
        <row r="1202">
          <cell r="J1202">
            <v>43204</v>
          </cell>
          <cell r="K1202">
            <v>23923568.032494921</v>
          </cell>
        </row>
        <row r="1203">
          <cell r="J1203">
            <v>43205</v>
          </cell>
          <cell r="K1203">
            <v>23923568.032494921</v>
          </cell>
        </row>
        <row r="1204">
          <cell r="J1204">
            <v>43206</v>
          </cell>
          <cell r="K1204">
            <v>24273236.713217504</v>
          </cell>
        </row>
        <row r="1205">
          <cell r="J1205">
            <v>43207</v>
          </cell>
          <cell r="K1205">
            <v>24290019.306219138</v>
          </cell>
        </row>
        <row r="1206">
          <cell r="J1206">
            <v>43208</v>
          </cell>
          <cell r="K1206">
            <v>24366690.876112368</v>
          </cell>
        </row>
        <row r="1207">
          <cell r="J1207">
            <v>43209</v>
          </cell>
          <cell r="K1207">
            <v>23998567.973060992</v>
          </cell>
        </row>
        <row r="1208">
          <cell r="J1208">
            <v>43210</v>
          </cell>
          <cell r="K1208">
            <v>23870661.20010516</v>
          </cell>
        </row>
        <row r="1209">
          <cell r="J1209">
            <v>43211</v>
          </cell>
          <cell r="K1209">
            <v>23870661.20010516</v>
          </cell>
        </row>
        <row r="1210">
          <cell r="J1210">
            <v>43212</v>
          </cell>
          <cell r="K1210">
            <v>23870661.20010516</v>
          </cell>
        </row>
        <row r="1211">
          <cell r="J1211">
            <v>43213</v>
          </cell>
          <cell r="K1211">
            <v>23925997.709308568</v>
          </cell>
        </row>
        <row r="1212">
          <cell r="J1212">
            <v>43214</v>
          </cell>
          <cell r="K1212">
            <v>23617117.560488667</v>
          </cell>
        </row>
        <row r="1213">
          <cell r="J1213">
            <v>43215</v>
          </cell>
          <cell r="K1213">
            <v>23756539.634261191</v>
          </cell>
        </row>
        <row r="1214">
          <cell r="J1214">
            <v>43216</v>
          </cell>
          <cell r="K1214">
            <v>24077327.464329917</v>
          </cell>
        </row>
        <row r="1215">
          <cell r="J1215">
            <v>43217</v>
          </cell>
          <cell r="K1215">
            <v>23878611.295098502</v>
          </cell>
        </row>
        <row r="1216">
          <cell r="J1216">
            <v>43218</v>
          </cell>
          <cell r="K1216">
            <v>23878611.295098502</v>
          </cell>
        </row>
        <row r="1217">
          <cell r="J1217">
            <v>43219</v>
          </cell>
          <cell r="K1217">
            <v>23878611.295098502</v>
          </cell>
        </row>
        <row r="1218">
          <cell r="J1218">
            <v>43220</v>
          </cell>
          <cell r="K1218">
            <v>23561944.814484321</v>
          </cell>
        </row>
        <row r="1219">
          <cell r="J1219">
            <v>43221</v>
          </cell>
          <cell r="K1219">
            <v>23518736.721130483</v>
          </cell>
        </row>
        <row r="1220">
          <cell r="J1220">
            <v>43222</v>
          </cell>
          <cell r="K1220">
            <v>23532299.351249766</v>
          </cell>
        </row>
        <row r="1221">
          <cell r="J1221">
            <v>43223</v>
          </cell>
          <cell r="K1221">
            <v>23496866.588219818</v>
          </cell>
        </row>
        <row r="1222">
          <cell r="J1222">
            <v>43224</v>
          </cell>
          <cell r="K1222">
            <v>23841879.034849387</v>
          </cell>
        </row>
        <row r="1223">
          <cell r="J1223">
            <v>43225</v>
          </cell>
          <cell r="K1223">
            <v>23841879.034849387</v>
          </cell>
        </row>
        <row r="1224">
          <cell r="J1224">
            <v>43226</v>
          </cell>
          <cell r="K1224">
            <v>23841879.034849387</v>
          </cell>
        </row>
        <row r="1225">
          <cell r="J1225">
            <v>43227</v>
          </cell>
          <cell r="K1225">
            <v>23905103.792338222</v>
          </cell>
        </row>
        <row r="1226">
          <cell r="J1226">
            <v>43228</v>
          </cell>
          <cell r="K1226">
            <v>23843836.960132904</v>
          </cell>
        </row>
        <row r="1227">
          <cell r="J1227">
            <v>43229</v>
          </cell>
          <cell r="K1227">
            <v>24110811.643742997</v>
          </cell>
        </row>
        <row r="1228">
          <cell r="J1228">
            <v>43230</v>
          </cell>
          <cell r="K1228">
            <v>24151081.694128413</v>
          </cell>
        </row>
        <row r="1229">
          <cell r="J1229">
            <v>43231</v>
          </cell>
          <cell r="K1229">
            <v>24206820.985767968</v>
          </cell>
        </row>
        <row r="1230">
          <cell r="J1230">
            <v>43232</v>
          </cell>
          <cell r="K1230">
            <v>24206820.985767968</v>
          </cell>
        </row>
        <row r="1231">
          <cell r="J1231">
            <v>43233</v>
          </cell>
          <cell r="K1231">
            <v>24206820.985767968</v>
          </cell>
        </row>
        <row r="1232">
          <cell r="J1232">
            <v>43234</v>
          </cell>
          <cell r="K1232">
            <v>24207132.387287509</v>
          </cell>
        </row>
        <row r="1233">
          <cell r="J1233">
            <v>43235</v>
          </cell>
          <cell r="K1233">
            <v>24182342.993684612</v>
          </cell>
        </row>
        <row r="1234">
          <cell r="J1234">
            <v>43236</v>
          </cell>
          <cell r="K1234">
            <v>24383633.437819459</v>
          </cell>
        </row>
        <row r="1235">
          <cell r="J1235">
            <v>43237</v>
          </cell>
          <cell r="K1235">
            <v>24467400.665740378</v>
          </cell>
        </row>
        <row r="1236">
          <cell r="J1236">
            <v>43238</v>
          </cell>
          <cell r="K1236">
            <v>24408658.968970582</v>
          </cell>
        </row>
        <row r="1237">
          <cell r="J1237">
            <v>43239</v>
          </cell>
          <cell r="K1237">
            <v>24408658.968970582</v>
          </cell>
        </row>
        <row r="1238">
          <cell r="J1238">
            <v>43240</v>
          </cell>
          <cell r="K1238">
            <v>24408658.968970582</v>
          </cell>
        </row>
        <row r="1239">
          <cell r="J1239">
            <v>43241</v>
          </cell>
          <cell r="K1239">
            <v>24855212.125146247</v>
          </cell>
        </row>
        <row r="1240">
          <cell r="J1240">
            <v>43242</v>
          </cell>
          <cell r="K1240">
            <v>24640001.805603914</v>
          </cell>
        </row>
        <row r="1241">
          <cell r="J1241">
            <v>43243</v>
          </cell>
          <cell r="K1241">
            <v>24829275.292396095</v>
          </cell>
        </row>
        <row r="1242">
          <cell r="J1242">
            <v>43244</v>
          </cell>
          <cell r="K1242">
            <v>24779347.880834185</v>
          </cell>
        </row>
        <row r="1243">
          <cell r="J1243">
            <v>43245</v>
          </cell>
          <cell r="K1243">
            <v>24671536.96250584</v>
          </cell>
        </row>
        <row r="1244">
          <cell r="J1244">
            <v>43246</v>
          </cell>
          <cell r="K1244">
            <v>24671536.96250584</v>
          </cell>
        </row>
        <row r="1245">
          <cell r="J1245">
            <v>43247</v>
          </cell>
          <cell r="K1245">
            <v>24671536.96250584</v>
          </cell>
        </row>
        <row r="1246">
          <cell r="J1246">
            <v>43248</v>
          </cell>
          <cell r="K1246">
            <v>24582271.729966853</v>
          </cell>
        </row>
        <row r="1247">
          <cell r="J1247">
            <v>43249</v>
          </cell>
          <cell r="K1247">
            <v>24386598.115320213</v>
          </cell>
        </row>
        <row r="1248">
          <cell r="J1248">
            <v>43250</v>
          </cell>
          <cell r="K1248">
            <v>24871293.345739547</v>
          </cell>
        </row>
        <row r="1249">
          <cell r="J1249">
            <v>43251</v>
          </cell>
          <cell r="K1249">
            <v>24471412.407995</v>
          </cell>
        </row>
        <row r="1250">
          <cell r="J1250">
            <v>43252</v>
          </cell>
          <cell r="K1250">
            <v>24586877.125183389</v>
          </cell>
        </row>
        <row r="1251">
          <cell r="J1251">
            <v>43253</v>
          </cell>
          <cell r="K1251">
            <v>24586877.125183389</v>
          </cell>
        </row>
        <row r="1252">
          <cell r="J1252">
            <v>43254</v>
          </cell>
          <cell r="K1252">
            <v>24586877.125183389</v>
          </cell>
        </row>
        <row r="1253">
          <cell r="J1253">
            <v>43255</v>
          </cell>
          <cell r="K1253">
            <v>24626918.414391883</v>
          </cell>
        </row>
        <row r="1254">
          <cell r="J1254">
            <v>43256</v>
          </cell>
          <cell r="K1254">
            <v>24605858.019168869</v>
          </cell>
        </row>
        <row r="1255">
          <cell r="J1255">
            <v>43257</v>
          </cell>
          <cell r="K1255">
            <v>24870884.966790546</v>
          </cell>
        </row>
        <row r="1256">
          <cell r="J1256">
            <v>43258</v>
          </cell>
          <cell r="K1256">
            <v>24872225.07214212</v>
          </cell>
        </row>
        <row r="1257">
          <cell r="J1257">
            <v>43259</v>
          </cell>
          <cell r="K1257">
            <v>25122919.642551728</v>
          </cell>
        </row>
        <row r="1258">
          <cell r="J1258">
            <v>43260</v>
          </cell>
          <cell r="K1258">
            <v>25122919.642551728</v>
          </cell>
        </row>
        <row r="1259">
          <cell r="J1259">
            <v>43261</v>
          </cell>
          <cell r="K1259">
            <v>25122919.642551728</v>
          </cell>
        </row>
        <row r="1260">
          <cell r="J1260">
            <v>43262</v>
          </cell>
          <cell r="K1260">
            <v>25150718.823696375</v>
          </cell>
        </row>
        <row r="1261">
          <cell r="J1261">
            <v>43263</v>
          </cell>
          <cell r="K1261">
            <v>25243783.760558087</v>
          </cell>
        </row>
        <row r="1262">
          <cell r="J1262">
            <v>43264</v>
          </cell>
          <cell r="K1262">
            <v>25042468.194708206</v>
          </cell>
        </row>
        <row r="1263">
          <cell r="J1263">
            <v>43265</v>
          </cell>
          <cell r="K1263">
            <v>25134411.392318193</v>
          </cell>
        </row>
        <row r="1264">
          <cell r="J1264">
            <v>43266</v>
          </cell>
          <cell r="K1264">
            <v>25423117.036424894</v>
          </cell>
        </row>
        <row r="1265">
          <cell r="J1265">
            <v>43267</v>
          </cell>
          <cell r="K1265">
            <v>25423117.036424894</v>
          </cell>
        </row>
        <row r="1266">
          <cell r="J1266">
            <v>43268</v>
          </cell>
          <cell r="K1266">
            <v>25423117.036424894</v>
          </cell>
        </row>
        <row r="1267">
          <cell r="J1267">
            <v>43269</v>
          </cell>
          <cell r="K1267">
            <v>25390261.250256252</v>
          </cell>
        </row>
        <row r="1268">
          <cell r="J1268">
            <v>43270</v>
          </cell>
          <cell r="K1268">
            <v>25268269.707641914</v>
          </cell>
        </row>
        <row r="1269">
          <cell r="J1269">
            <v>43271</v>
          </cell>
          <cell r="K1269">
            <v>25125233.912976772</v>
          </cell>
        </row>
        <row r="1270">
          <cell r="J1270">
            <v>43272</v>
          </cell>
          <cell r="K1270">
            <v>25187150.467374753</v>
          </cell>
        </row>
        <row r="1271">
          <cell r="J1271">
            <v>43273</v>
          </cell>
          <cell r="K1271">
            <v>25209112.24573328</v>
          </cell>
        </row>
        <row r="1272">
          <cell r="J1272">
            <v>43274</v>
          </cell>
          <cell r="K1272">
            <v>25209112.24573328</v>
          </cell>
        </row>
        <row r="1273">
          <cell r="J1273">
            <v>43275</v>
          </cell>
          <cell r="K1273">
            <v>25209112.24573328</v>
          </cell>
        </row>
        <row r="1274">
          <cell r="J1274">
            <v>43276</v>
          </cell>
          <cell r="K1274">
            <v>25201377.964460347</v>
          </cell>
        </row>
        <row r="1275">
          <cell r="J1275">
            <v>43277</v>
          </cell>
          <cell r="K1275">
            <v>25083054.587923579</v>
          </cell>
        </row>
        <row r="1276">
          <cell r="J1276">
            <v>43278</v>
          </cell>
          <cell r="K1276">
            <v>25086914.445569433</v>
          </cell>
        </row>
        <row r="1277">
          <cell r="J1277">
            <v>43279</v>
          </cell>
          <cell r="K1277">
            <v>25311064.006313756</v>
          </cell>
        </row>
        <row r="1278">
          <cell r="J1278">
            <v>43280</v>
          </cell>
          <cell r="K1278">
            <v>25139706.990744408</v>
          </cell>
        </row>
        <row r="1279">
          <cell r="J1279">
            <v>43281</v>
          </cell>
          <cell r="K1279">
            <v>25139706.990744408</v>
          </cell>
        </row>
        <row r="1280">
          <cell r="J1280">
            <v>43282</v>
          </cell>
          <cell r="K1280">
            <v>25139706.990744408</v>
          </cell>
        </row>
        <row r="1281">
          <cell r="J1281">
            <v>43283</v>
          </cell>
          <cell r="K1281">
            <v>25229316.606615394</v>
          </cell>
        </row>
        <row r="1282">
          <cell r="J1282">
            <v>43284</v>
          </cell>
          <cell r="K1282">
            <v>25111934.910140369</v>
          </cell>
        </row>
        <row r="1283">
          <cell r="J1283">
            <v>43285</v>
          </cell>
          <cell r="K1283">
            <v>25018778.094303161</v>
          </cell>
        </row>
        <row r="1284">
          <cell r="J1284">
            <v>43286</v>
          </cell>
          <cell r="K1284">
            <v>25395121.345000952</v>
          </cell>
        </row>
        <row r="1285">
          <cell r="J1285">
            <v>43287</v>
          </cell>
          <cell r="K1285">
            <v>25442776.959104184</v>
          </cell>
        </row>
        <row r="1286">
          <cell r="J1286">
            <v>43288</v>
          </cell>
          <cell r="K1286">
            <v>25442776.959104184</v>
          </cell>
        </row>
        <row r="1287">
          <cell r="J1287">
            <v>43289</v>
          </cell>
          <cell r="K1287">
            <v>25442776.959104184</v>
          </cell>
        </row>
        <row r="1288">
          <cell r="J1288">
            <v>43290</v>
          </cell>
          <cell r="K1288">
            <v>25577118.425627787</v>
          </cell>
        </row>
        <row r="1289">
          <cell r="J1289">
            <v>43291</v>
          </cell>
          <cell r="K1289">
            <v>25931756.478623431</v>
          </cell>
        </row>
        <row r="1290">
          <cell r="J1290">
            <v>43292</v>
          </cell>
          <cell r="K1290">
            <v>25716665.388781313</v>
          </cell>
        </row>
        <row r="1291">
          <cell r="J1291">
            <v>43293</v>
          </cell>
          <cell r="K1291">
            <v>25987100.857655138</v>
          </cell>
        </row>
        <row r="1292">
          <cell r="J1292">
            <v>43294</v>
          </cell>
          <cell r="K1292">
            <v>26090086.721700799</v>
          </cell>
        </row>
        <row r="1293">
          <cell r="J1293">
            <v>43295</v>
          </cell>
          <cell r="K1293">
            <v>26090086.721700799</v>
          </cell>
        </row>
        <row r="1294">
          <cell r="J1294">
            <v>43296</v>
          </cell>
          <cell r="K1294">
            <v>26090086.721700799</v>
          </cell>
        </row>
        <row r="1295">
          <cell r="J1295">
            <v>43297</v>
          </cell>
          <cell r="K1295">
            <v>26133356.667483851</v>
          </cell>
        </row>
        <row r="1296">
          <cell r="J1296">
            <v>43298</v>
          </cell>
          <cell r="K1296">
            <v>26145153.504121546</v>
          </cell>
        </row>
        <row r="1297">
          <cell r="J1297">
            <v>43299</v>
          </cell>
          <cell r="K1297">
            <v>26379618.8909785</v>
          </cell>
        </row>
        <row r="1298">
          <cell r="J1298">
            <v>43300</v>
          </cell>
          <cell r="K1298">
            <v>26311240.539222393</v>
          </cell>
        </row>
        <row r="1299">
          <cell r="J1299">
            <v>43301</v>
          </cell>
          <cell r="K1299">
            <v>26239343.72792476</v>
          </cell>
        </row>
        <row r="1300">
          <cell r="J1300">
            <v>43302</v>
          </cell>
          <cell r="K1300">
            <v>26239343.72792476</v>
          </cell>
        </row>
        <row r="1301">
          <cell r="J1301">
            <v>43303</v>
          </cell>
          <cell r="K1301">
            <v>26239343.72792476</v>
          </cell>
        </row>
        <row r="1302">
          <cell r="J1302">
            <v>43304</v>
          </cell>
          <cell r="K1302">
            <v>26088312.809056699</v>
          </cell>
        </row>
        <row r="1303">
          <cell r="J1303">
            <v>43305</v>
          </cell>
          <cell r="K1303">
            <v>26318709.558733482</v>
          </cell>
        </row>
        <row r="1304">
          <cell r="J1304">
            <v>43306</v>
          </cell>
          <cell r="K1304">
            <v>26311519.047626905</v>
          </cell>
        </row>
        <row r="1305">
          <cell r="J1305">
            <v>43307</v>
          </cell>
          <cell r="K1305">
            <v>26298187.843533181</v>
          </cell>
        </row>
        <row r="1306">
          <cell r="J1306">
            <v>43308</v>
          </cell>
          <cell r="K1306">
            <v>26183722.146138318</v>
          </cell>
        </row>
        <row r="1307">
          <cell r="J1307">
            <v>43309</v>
          </cell>
          <cell r="K1307">
            <v>26183722.146138318</v>
          </cell>
        </row>
        <row r="1308">
          <cell r="J1308">
            <v>43310</v>
          </cell>
          <cell r="K1308">
            <v>26183722.146138318</v>
          </cell>
        </row>
        <row r="1309">
          <cell r="J1309">
            <v>43311</v>
          </cell>
          <cell r="K1309">
            <v>26152222.483669735</v>
          </cell>
        </row>
        <row r="1310">
          <cell r="J1310">
            <v>43312</v>
          </cell>
          <cell r="K1310">
            <v>26374388.356895331</v>
          </cell>
        </row>
        <row r="1311">
          <cell r="J1311">
            <v>43313</v>
          </cell>
          <cell r="K1311">
            <v>26101332.385448448</v>
          </cell>
        </row>
        <row r="1312">
          <cell r="J1312">
            <v>43314</v>
          </cell>
          <cell r="K1312">
            <v>26236690.722058456</v>
          </cell>
        </row>
        <row r="1313">
          <cell r="J1313">
            <v>43315</v>
          </cell>
          <cell r="K1313">
            <v>26407511.813476399</v>
          </cell>
        </row>
        <row r="1314">
          <cell r="J1314">
            <v>43316</v>
          </cell>
          <cell r="K1314">
            <v>26407511.813476399</v>
          </cell>
        </row>
        <row r="1315">
          <cell r="J1315">
            <v>43317</v>
          </cell>
          <cell r="K1315">
            <v>26407511.813476399</v>
          </cell>
        </row>
        <row r="1316">
          <cell r="J1316">
            <v>43318</v>
          </cell>
          <cell r="K1316">
            <v>26263936.215269241</v>
          </cell>
        </row>
        <row r="1317">
          <cell r="J1317">
            <v>43319</v>
          </cell>
          <cell r="K1317">
            <v>26386525.094139341</v>
          </cell>
        </row>
        <row r="1318">
          <cell r="J1318">
            <v>43320</v>
          </cell>
          <cell r="K1318">
            <v>26189606.163914438</v>
          </cell>
        </row>
        <row r="1319">
          <cell r="J1319">
            <v>43321</v>
          </cell>
          <cell r="K1319">
            <v>26066078.83639691</v>
          </cell>
        </row>
        <row r="1320">
          <cell r="J1320">
            <v>43322</v>
          </cell>
          <cell r="K1320">
            <v>26120299.894505594</v>
          </cell>
        </row>
        <row r="1321">
          <cell r="J1321">
            <v>43323</v>
          </cell>
          <cell r="K1321">
            <v>26120299.894505594</v>
          </cell>
        </row>
        <row r="1322">
          <cell r="J1322">
            <v>43324</v>
          </cell>
          <cell r="K1322">
            <v>26120299.894505594</v>
          </cell>
        </row>
        <row r="1323">
          <cell r="J1323">
            <v>43325</v>
          </cell>
          <cell r="K1323">
            <v>26115816.65112415</v>
          </cell>
        </row>
        <row r="1324">
          <cell r="J1324">
            <v>43326</v>
          </cell>
          <cell r="K1324">
            <v>26105611.663712062</v>
          </cell>
        </row>
        <row r="1325">
          <cell r="J1325">
            <v>43327</v>
          </cell>
          <cell r="K1325">
            <v>25954637.565204117</v>
          </cell>
        </row>
        <row r="1326">
          <cell r="J1326">
            <v>43328</v>
          </cell>
          <cell r="K1326">
            <v>26457089.186754309</v>
          </cell>
        </row>
        <row r="1327">
          <cell r="J1327">
            <v>43329</v>
          </cell>
          <cell r="K1327">
            <v>26523491.822336871</v>
          </cell>
        </row>
        <row r="1328">
          <cell r="J1328">
            <v>43330</v>
          </cell>
          <cell r="K1328">
            <v>26523491.822336871</v>
          </cell>
        </row>
        <row r="1329">
          <cell r="J1329">
            <v>43331</v>
          </cell>
          <cell r="K1329">
            <v>26523491.822336871</v>
          </cell>
        </row>
        <row r="1330">
          <cell r="J1330">
            <v>43332</v>
          </cell>
          <cell r="K1330">
            <v>26533312.270183943</v>
          </cell>
        </row>
        <row r="1331">
          <cell r="J1331">
            <v>43333</v>
          </cell>
          <cell r="K1331">
            <v>26480378.247061085</v>
          </cell>
        </row>
        <row r="1332">
          <cell r="J1332">
            <v>43334</v>
          </cell>
          <cell r="K1332">
            <v>26535807.237762161</v>
          </cell>
        </row>
        <row r="1333">
          <cell r="J1333">
            <v>43335</v>
          </cell>
          <cell r="K1333">
            <v>26504834.351457935</v>
          </cell>
        </row>
        <row r="1334">
          <cell r="J1334">
            <v>43336</v>
          </cell>
          <cell r="K1334">
            <v>26555059.139204923</v>
          </cell>
        </row>
        <row r="1335">
          <cell r="J1335">
            <v>43337</v>
          </cell>
          <cell r="K1335">
            <v>26555059.139204923</v>
          </cell>
        </row>
        <row r="1336">
          <cell r="J1336">
            <v>43338</v>
          </cell>
          <cell r="K1336">
            <v>26555059.139204923</v>
          </cell>
        </row>
        <row r="1337">
          <cell r="J1337">
            <v>43339</v>
          </cell>
          <cell r="K1337">
            <v>26630950.519042879</v>
          </cell>
        </row>
        <row r="1338">
          <cell r="J1338">
            <v>43340</v>
          </cell>
          <cell r="K1338">
            <v>26587530.07730826</v>
          </cell>
        </row>
        <row r="1339">
          <cell r="J1339">
            <v>43341</v>
          </cell>
          <cell r="K1339">
            <v>26658339.791916888</v>
          </cell>
        </row>
        <row r="1340">
          <cell r="J1340">
            <v>43342</v>
          </cell>
          <cell r="K1340">
            <v>26431137.148163479</v>
          </cell>
        </row>
        <row r="1341">
          <cell r="J1341">
            <v>43343</v>
          </cell>
          <cell r="K1341">
            <v>26530150.330966569</v>
          </cell>
        </row>
        <row r="1342">
          <cell r="J1342">
            <v>43344</v>
          </cell>
          <cell r="K1342">
            <v>26530150.330966569</v>
          </cell>
        </row>
        <row r="1343">
          <cell r="J1343">
            <v>43345</v>
          </cell>
          <cell r="K1343">
            <v>26530150.330966569</v>
          </cell>
        </row>
        <row r="1344">
          <cell r="J1344">
            <v>43346</v>
          </cell>
          <cell r="K1344">
            <v>26468169.568220127</v>
          </cell>
        </row>
        <row r="1345">
          <cell r="J1345">
            <v>43347</v>
          </cell>
          <cell r="K1345">
            <v>26544177.612147182</v>
          </cell>
        </row>
        <row r="1346">
          <cell r="J1346">
            <v>43348</v>
          </cell>
          <cell r="K1346">
            <v>26832927.969570406</v>
          </cell>
        </row>
        <row r="1347">
          <cell r="J1347">
            <v>43349</v>
          </cell>
          <cell r="K1347">
            <v>26953675.478928994</v>
          </cell>
        </row>
        <row r="1348">
          <cell r="J1348">
            <v>43350</v>
          </cell>
          <cell r="K1348">
            <v>26858882.060121547</v>
          </cell>
        </row>
        <row r="1349">
          <cell r="J1349">
            <v>43351</v>
          </cell>
          <cell r="K1349">
            <v>26858882.060121547</v>
          </cell>
        </row>
        <row r="1350">
          <cell r="J1350">
            <v>43352</v>
          </cell>
          <cell r="K1350">
            <v>26858882.060121547</v>
          </cell>
        </row>
        <row r="1351">
          <cell r="J1351">
            <v>43353</v>
          </cell>
          <cell r="K1351">
            <v>27173636.405730013</v>
          </cell>
        </row>
        <row r="1352">
          <cell r="J1352">
            <v>43354</v>
          </cell>
          <cell r="K1352">
            <v>27184326.629264433</v>
          </cell>
        </row>
        <row r="1353">
          <cell r="J1353">
            <v>43355</v>
          </cell>
          <cell r="K1353">
            <v>27347416.122924011</v>
          </cell>
        </row>
        <row r="1354">
          <cell r="J1354">
            <v>43356</v>
          </cell>
          <cell r="K1354">
            <v>27268170.644053526</v>
          </cell>
        </row>
        <row r="1355">
          <cell r="J1355">
            <v>43357</v>
          </cell>
          <cell r="K1355">
            <v>27113299.690430034</v>
          </cell>
        </row>
        <row r="1356">
          <cell r="J1356">
            <v>43358</v>
          </cell>
          <cell r="K1356">
            <v>27113299.690430034</v>
          </cell>
        </row>
        <row r="1357">
          <cell r="J1357">
            <v>43359</v>
          </cell>
          <cell r="K1357">
            <v>27113299.690430034</v>
          </cell>
        </row>
        <row r="1358">
          <cell r="J1358">
            <v>43360</v>
          </cell>
          <cell r="K1358">
            <v>27432053.890295219</v>
          </cell>
        </row>
        <row r="1359">
          <cell r="J1359">
            <v>43361</v>
          </cell>
          <cell r="K1359">
            <v>27507524.982555378</v>
          </cell>
        </row>
        <row r="1360">
          <cell r="J1360">
            <v>43362</v>
          </cell>
          <cell r="K1360">
            <v>27682342.758102313</v>
          </cell>
        </row>
        <row r="1361">
          <cell r="J1361">
            <v>43363</v>
          </cell>
          <cell r="K1361">
            <v>27956198.753241368</v>
          </cell>
        </row>
        <row r="1362">
          <cell r="J1362">
            <v>43364</v>
          </cell>
          <cell r="K1362">
            <v>27889851.092748426</v>
          </cell>
        </row>
        <row r="1363">
          <cell r="J1363">
            <v>43365</v>
          </cell>
          <cell r="K1363">
            <v>27889851.092748426</v>
          </cell>
        </row>
        <row r="1364">
          <cell r="J1364">
            <v>43366</v>
          </cell>
          <cell r="K1364">
            <v>27889851.092748426</v>
          </cell>
        </row>
        <row r="1365">
          <cell r="J1365">
            <v>43367</v>
          </cell>
          <cell r="K1365">
            <v>27593878.58474775</v>
          </cell>
        </row>
        <row r="1366">
          <cell r="J1366">
            <v>43368</v>
          </cell>
          <cell r="K1366">
            <v>27498272.844966058</v>
          </cell>
        </row>
        <row r="1367">
          <cell r="J1367">
            <v>43369</v>
          </cell>
          <cell r="K1367">
            <v>27334246.110735234</v>
          </cell>
        </row>
        <row r="1368">
          <cell r="J1368">
            <v>43370</v>
          </cell>
          <cell r="K1368">
            <v>27217655.279648934</v>
          </cell>
        </row>
        <row r="1369">
          <cell r="J1369">
            <v>43371</v>
          </cell>
          <cell r="K1369">
            <v>27130003.730951026</v>
          </cell>
        </row>
        <row r="1370">
          <cell r="J1370">
            <v>43372</v>
          </cell>
          <cell r="K1370">
            <v>27130003.730951026</v>
          </cell>
        </row>
        <row r="1371">
          <cell r="J1371">
            <v>43373</v>
          </cell>
          <cell r="K1371">
            <v>27130003.730951026</v>
          </cell>
        </row>
        <row r="1372">
          <cell r="J1372">
            <v>43374</v>
          </cell>
          <cell r="K1372">
            <v>27375351.469042029</v>
          </cell>
        </row>
        <row r="1373">
          <cell r="J1373">
            <v>43375</v>
          </cell>
          <cell r="K1373">
            <v>27669167.665605292</v>
          </cell>
        </row>
        <row r="1374">
          <cell r="J1374">
            <v>43376</v>
          </cell>
          <cell r="K1374">
            <v>27614702.130772192</v>
          </cell>
        </row>
        <row r="1375">
          <cell r="J1375">
            <v>43377</v>
          </cell>
          <cell r="K1375">
            <v>27697594.121511772</v>
          </cell>
        </row>
        <row r="1376">
          <cell r="J1376">
            <v>43378</v>
          </cell>
          <cell r="K1376">
            <v>27528630.043879602</v>
          </cell>
        </row>
        <row r="1377">
          <cell r="J1377">
            <v>43379</v>
          </cell>
          <cell r="K1377">
            <v>27528630.043879602</v>
          </cell>
        </row>
        <row r="1378">
          <cell r="J1378">
            <v>43380</v>
          </cell>
          <cell r="K1378">
            <v>27528630.043879602</v>
          </cell>
        </row>
        <row r="1379">
          <cell r="J1379">
            <v>43381</v>
          </cell>
          <cell r="K1379">
            <v>27689170.660985917</v>
          </cell>
        </row>
        <row r="1380">
          <cell r="J1380">
            <v>43382</v>
          </cell>
          <cell r="K1380">
            <v>27493269.676982295</v>
          </cell>
        </row>
        <row r="1381">
          <cell r="J1381">
            <v>43383</v>
          </cell>
          <cell r="K1381">
            <v>26872562.737208419</v>
          </cell>
        </row>
        <row r="1382">
          <cell r="J1382">
            <v>43384</v>
          </cell>
          <cell r="K1382">
            <v>26483951.663410679</v>
          </cell>
        </row>
        <row r="1383">
          <cell r="J1383">
            <v>43385</v>
          </cell>
          <cell r="K1383">
            <v>26372678.104552999</v>
          </cell>
        </row>
        <row r="1384">
          <cell r="J1384">
            <v>43386</v>
          </cell>
          <cell r="K1384">
            <v>26372678.104552999</v>
          </cell>
        </row>
        <row r="1385">
          <cell r="J1385">
            <v>43387</v>
          </cell>
          <cell r="K1385">
            <v>26372678.104552999</v>
          </cell>
        </row>
        <row r="1386">
          <cell r="J1386">
            <v>43388</v>
          </cell>
          <cell r="K1386">
            <v>26413998.378088418</v>
          </cell>
        </row>
        <row r="1387">
          <cell r="J1387">
            <v>43389</v>
          </cell>
          <cell r="K1387">
            <v>26674256.099889822</v>
          </cell>
        </row>
        <row r="1388">
          <cell r="J1388">
            <v>43390</v>
          </cell>
          <cell r="K1388">
            <v>26531571.764728978</v>
          </cell>
        </row>
        <row r="1389">
          <cell r="J1389">
            <v>43391</v>
          </cell>
          <cell r="K1389">
            <v>26376918.987434346</v>
          </cell>
        </row>
        <row r="1390">
          <cell r="J1390">
            <v>43392</v>
          </cell>
          <cell r="K1390">
            <v>26403967.031698152</v>
          </cell>
        </row>
        <row r="1391">
          <cell r="J1391">
            <v>43393</v>
          </cell>
          <cell r="K1391">
            <v>26403967.031698152</v>
          </cell>
        </row>
        <row r="1392">
          <cell r="J1392">
            <v>43394</v>
          </cell>
          <cell r="K1392">
            <v>26403967.031698152</v>
          </cell>
        </row>
        <row r="1393">
          <cell r="J1393">
            <v>43395</v>
          </cell>
          <cell r="K1393">
            <v>26236965.009029876</v>
          </cell>
        </row>
        <row r="1394">
          <cell r="J1394">
            <v>43396</v>
          </cell>
          <cell r="K1394">
            <v>26074686.788490448</v>
          </cell>
        </row>
        <row r="1395">
          <cell r="J1395">
            <v>43397</v>
          </cell>
          <cell r="K1395">
            <v>25511557.777309496</v>
          </cell>
        </row>
        <row r="1396">
          <cell r="J1396">
            <v>43398</v>
          </cell>
          <cell r="K1396">
            <v>25967657.40214245</v>
          </cell>
        </row>
        <row r="1397">
          <cell r="J1397">
            <v>43399</v>
          </cell>
          <cell r="K1397">
            <v>25718035.376920521</v>
          </cell>
        </row>
        <row r="1398">
          <cell r="J1398">
            <v>43400</v>
          </cell>
          <cell r="K1398">
            <v>25718035.376920521</v>
          </cell>
        </row>
        <row r="1399">
          <cell r="J1399">
            <v>43401</v>
          </cell>
          <cell r="K1399">
            <v>25718035.376920521</v>
          </cell>
        </row>
        <row r="1400">
          <cell r="J1400">
            <v>43402</v>
          </cell>
          <cell r="K1400">
            <v>25724979.897940487</v>
          </cell>
        </row>
        <row r="1401">
          <cell r="J1401">
            <v>43403</v>
          </cell>
          <cell r="K1401">
            <v>26108521.947960723</v>
          </cell>
        </row>
        <row r="1402">
          <cell r="J1402">
            <v>43404</v>
          </cell>
          <cell r="K1402">
            <v>26265932.758954655</v>
          </cell>
        </row>
        <row r="1403">
          <cell r="J1403">
            <v>43405</v>
          </cell>
          <cell r="K1403">
            <v>26454081.635447659</v>
          </cell>
        </row>
        <row r="1404">
          <cell r="J1404">
            <v>43406</v>
          </cell>
          <cell r="K1404">
            <v>26056947.960669726</v>
          </cell>
        </row>
        <row r="1405">
          <cell r="J1405">
            <v>43407</v>
          </cell>
          <cell r="K1405">
            <v>26056947.960669726</v>
          </cell>
        </row>
        <row r="1406">
          <cell r="J1406">
            <v>43408</v>
          </cell>
          <cell r="K1406">
            <v>26056947.960669726</v>
          </cell>
        </row>
        <row r="1407">
          <cell r="J1407">
            <v>43409</v>
          </cell>
          <cell r="K1407">
            <v>26318072.715853862</v>
          </cell>
        </row>
        <row r="1408">
          <cell r="J1408">
            <v>43410</v>
          </cell>
          <cell r="K1408">
            <v>26587057.847352225</v>
          </cell>
        </row>
        <row r="1409">
          <cell r="J1409">
            <v>43411</v>
          </cell>
          <cell r="K1409">
            <v>27039979.003454421</v>
          </cell>
        </row>
        <row r="1410">
          <cell r="J1410">
            <v>43412</v>
          </cell>
          <cell r="K1410">
            <v>26723469.946474746</v>
          </cell>
        </row>
        <row r="1411">
          <cell r="J1411">
            <v>43413</v>
          </cell>
          <cell r="K1411">
            <v>26735865.65109136</v>
          </cell>
        </row>
        <row r="1412">
          <cell r="J1412">
            <v>43414</v>
          </cell>
          <cell r="K1412">
            <v>26735865.65109136</v>
          </cell>
        </row>
        <row r="1413">
          <cell r="J1413">
            <v>43415</v>
          </cell>
          <cell r="K1413">
            <v>26735865.65109136</v>
          </cell>
        </row>
        <row r="1414">
          <cell r="J1414">
            <v>43416</v>
          </cell>
          <cell r="K1414">
            <v>26581701.235559247</v>
          </cell>
        </row>
        <row r="1415">
          <cell r="J1415">
            <v>43417</v>
          </cell>
          <cell r="K1415">
            <v>26512377.174645118</v>
          </cell>
        </row>
        <row r="1416">
          <cell r="J1416">
            <v>43418</v>
          </cell>
          <cell r="K1416">
            <v>26329043.248767838</v>
          </cell>
        </row>
        <row r="1417">
          <cell r="J1417">
            <v>43419</v>
          </cell>
          <cell r="K1417">
            <v>26424124.632999934</v>
          </cell>
        </row>
        <row r="1418">
          <cell r="J1418">
            <v>43420</v>
          </cell>
          <cell r="K1418">
            <v>26514291.666308932</v>
          </cell>
        </row>
        <row r="1419">
          <cell r="J1419">
            <v>43421</v>
          </cell>
          <cell r="K1419">
            <v>26514291.666308932</v>
          </cell>
        </row>
        <row r="1420">
          <cell r="J1420">
            <v>43422</v>
          </cell>
          <cell r="K1420">
            <v>26514291.666308932</v>
          </cell>
        </row>
        <row r="1421">
          <cell r="J1421">
            <v>43423</v>
          </cell>
          <cell r="K1421">
            <v>26277304.529813834</v>
          </cell>
        </row>
        <row r="1422">
          <cell r="J1422">
            <v>43424</v>
          </cell>
          <cell r="K1422">
            <v>25606178.303219404</v>
          </cell>
        </row>
        <row r="1423">
          <cell r="J1423">
            <v>43425</v>
          </cell>
          <cell r="K1423">
            <v>25825048.835108954</v>
          </cell>
        </row>
        <row r="1424">
          <cell r="J1424">
            <v>43426</v>
          </cell>
          <cell r="K1424">
            <v>25777106.293954667</v>
          </cell>
        </row>
        <row r="1425">
          <cell r="J1425">
            <v>43427</v>
          </cell>
          <cell r="K1425">
            <v>25662953.224817816</v>
          </cell>
        </row>
        <row r="1426">
          <cell r="J1426">
            <v>43428</v>
          </cell>
          <cell r="K1426">
            <v>25662953.224817816</v>
          </cell>
        </row>
        <row r="1427">
          <cell r="J1427">
            <v>43429</v>
          </cell>
          <cell r="K1427">
            <v>25662953.224817816</v>
          </cell>
        </row>
        <row r="1428">
          <cell r="J1428">
            <v>43430</v>
          </cell>
          <cell r="K1428">
            <v>25889287.324293748</v>
          </cell>
        </row>
        <row r="1429">
          <cell r="J1429">
            <v>43431</v>
          </cell>
          <cell r="K1429">
            <v>25938546.920703586</v>
          </cell>
        </row>
        <row r="1430">
          <cell r="J1430">
            <v>43432</v>
          </cell>
          <cell r="K1430">
            <v>26417953.318896845</v>
          </cell>
        </row>
        <row r="1431">
          <cell r="J1431">
            <v>43433</v>
          </cell>
          <cell r="K1431">
            <v>26246914.883926135</v>
          </cell>
        </row>
        <row r="1432">
          <cell r="J1432">
            <v>43434</v>
          </cell>
          <cell r="K1432">
            <v>26666422.172480322</v>
          </cell>
        </row>
        <row r="1433">
          <cell r="J1433">
            <v>43435</v>
          </cell>
          <cell r="K1433">
            <v>26666422.172480322</v>
          </cell>
        </row>
        <row r="1434">
          <cell r="J1434">
            <v>43436</v>
          </cell>
          <cell r="K1434">
            <v>26666422.172480322</v>
          </cell>
        </row>
        <row r="1435">
          <cell r="J1435">
            <v>43437</v>
          </cell>
          <cell r="K1435">
            <v>26674004.68360661</v>
          </cell>
        </row>
        <row r="1436">
          <cell r="J1436">
            <v>43438</v>
          </cell>
          <cell r="K1436">
            <v>25766017.97745838</v>
          </cell>
        </row>
        <row r="1437">
          <cell r="J1437">
            <v>43439</v>
          </cell>
          <cell r="K1437">
            <v>25965302.842180684</v>
          </cell>
        </row>
        <row r="1438">
          <cell r="J1438">
            <v>43440</v>
          </cell>
          <cell r="K1438">
            <v>25946188.302479967</v>
          </cell>
        </row>
        <row r="1439">
          <cell r="J1439">
            <v>43441</v>
          </cell>
          <cell r="K1439">
            <v>25434176.127554741</v>
          </cell>
        </row>
        <row r="1440">
          <cell r="J1440">
            <v>43442</v>
          </cell>
          <cell r="K1440">
            <v>25434176.127554741</v>
          </cell>
        </row>
        <row r="1441">
          <cell r="J1441">
            <v>43443</v>
          </cell>
          <cell r="K1441">
            <v>25434176.127554741</v>
          </cell>
        </row>
        <row r="1442">
          <cell r="J1442">
            <v>43444</v>
          </cell>
          <cell r="K1442">
            <v>25685925.826055132</v>
          </cell>
        </row>
        <row r="1443">
          <cell r="J1443">
            <v>43445</v>
          </cell>
          <cell r="K1443">
            <v>25797922.094271079</v>
          </cell>
        </row>
        <row r="1444">
          <cell r="J1444">
            <v>43446</v>
          </cell>
          <cell r="K1444">
            <v>25960085.334256932</v>
          </cell>
        </row>
        <row r="1445">
          <cell r="J1445">
            <v>43447</v>
          </cell>
          <cell r="K1445">
            <v>25964745.55400189</v>
          </cell>
        </row>
        <row r="1446">
          <cell r="J1446">
            <v>43448</v>
          </cell>
          <cell r="K1446">
            <v>25905866.29761757</v>
          </cell>
        </row>
        <row r="1447">
          <cell r="J1447">
            <v>43449</v>
          </cell>
          <cell r="K1447">
            <v>25905866.29761757</v>
          </cell>
        </row>
        <row r="1448">
          <cell r="J1448">
            <v>43450</v>
          </cell>
          <cell r="K1448">
            <v>25905866.29761757</v>
          </cell>
        </row>
        <row r="1449">
          <cell r="J1449">
            <v>43451</v>
          </cell>
          <cell r="K1449">
            <v>25366165.046737146</v>
          </cell>
        </row>
        <row r="1450">
          <cell r="J1450">
            <v>43452</v>
          </cell>
          <cell r="K1450">
            <v>25310087.8536736</v>
          </cell>
        </row>
        <row r="1451">
          <cell r="J1451">
            <v>43453</v>
          </cell>
          <cell r="K1451">
            <v>24855136.474064853</v>
          </cell>
        </row>
        <row r="1452">
          <cell r="J1452">
            <v>43454</v>
          </cell>
          <cell r="K1452">
            <v>24634385.076177169</v>
          </cell>
        </row>
        <row r="1453">
          <cell r="J1453">
            <v>43455</v>
          </cell>
          <cell r="K1453">
            <v>24296258.896801967</v>
          </cell>
        </row>
        <row r="1454">
          <cell r="J1454">
            <v>43456</v>
          </cell>
          <cell r="K1454">
            <v>24296258.896801967</v>
          </cell>
        </row>
        <row r="1455">
          <cell r="J1455">
            <v>43457</v>
          </cell>
          <cell r="K1455">
            <v>24296258.896801967</v>
          </cell>
        </row>
        <row r="1456">
          <cell r="J1456">
            <v>43458</v>
          </cell>
          <cell r="K1456">
            <v>23654450.094160113</v>
          </cell>
        </row>
        <row r="1457">
          <cell r="J1457">
            <v>43459</v>
          </cell>
          <cell r="K1457">
            <v>23654450.094160113</v>
          </cell>
        </row>
        <row r="1458">
          <cell r="J1458">
            <v>43460</v>
          </cell>
          <cell r="K1458">
            <v>24673110.746060159</v>
          </cell>
        </row>
        <row r="1459">
          <cell r="J1459">
            <v>43461</v>
          </cell>
          <cell r="K1459">
            <v>24905842.559653994</v>
          </cell>
        </row>
        <row r="1460">
          <cell r="J1460">
            <v>43462</v>
          </cell>
          <cell r="K1460">
            <v>24734767.446824651</v>
          </cell>
        </row>
        <row r="1461">
          <cell r="J1461">
            <v>43463</v>
          </cell>
          <cell r="K1461">
            <v>24734767.446824651</v>
          </cell>
        </row>
        <row r="1462">
          <cell r="J1462">
            <v>43464</v>
          </cell>
          <cell r="K1462">
            <v>24734767.446824651</v>
          </cell>
        </row>
        <row r="1463">
          <cell r="J1463">
            <v>43465</v>
          </cell>
          <cell r="K1463">
            <v>24908632.71048655</v>
          </cell>
        </row>
        <row r="1464">
          <cell r="J1464">
            <v>43466</v>
          </cell>
          <cell r="K1464">
            <v>24852641.32994353</v>
          </cell>
        </row>
        <row r="1465">
          <cell r="J1465">
            <v>43467</v>
          </cell>
          <cell r="K1465">
            <v>24825313.637374718</v>
          </cell>
        </row>
        <row r="1466">
          <cell r="J1466">
            <v>43468</v>
          </cell>
          <cell r="K1466">
            <v>24540258.440297298</v>
          </cell>
        </row>
        <row r="1467">
          <cell r="J1467">
            <v>43469</v>
          </cell>
          <cell r="K1467">
            <v>25140747.302064694</v>
          </cell>
        </row>
        <row r="1468">
          <cell r="J1468">
            <v>43470</v>
          </cell>
          <cell r="K1468">
            <v>25140747.302064694</v>
          </cell>
        </row>
        <row r="1469">
          <cell r="J1469">
            <v>43471</v>
          </cell>
          <cell r="K1469">
            <v>25140747.302064694</v>
          </cell>
        </row>
        <row r="1470">
          <cell r="J1470">
            <v>43472</v>
          </cell>
          <cell r="K1470">
            <v>25127567.904667377</v>
          </cell>
        </row>
        <row r="1471">
          <cell r="J1471">
            <v>43473</v>
          </cell>
          <cell r="K1471">
            <v>25490831.965547346</v>
          </cell>
        </row>
        <row r="1472">
          <cell r="J1472">
            <v>43474</v>
          </cell>
          <cell r="K1472">
            <v>25448097.366950896</v>
          </cell>
        </row>
        <row r="1473">
          <cell r="J1473">
            <v>43475</v>
          </cell>
          <cell r="K1473">
            <v>25545108.541948617</v>
          </cell>
        </row>
        <row r="1474">
          <cell r="J1474">
            <v>43476</v>
          </cell>
          <cell r="K1474">
            <v>25470613.18978259</v>
          </cell>
        </row>
        <row r="1475">
          <cell r="J1475">
            <v>43477</v>
          </cell>
          <cell r="K1475">
            <v>25470613.18978259</v>
          </cell>
        </row>
        <row r="1476">
          <cell r="J1476">
            <v>43478</v>
          </cell>
          <cell r="K1476">
            <v>25470613.18978259</v>
          </cell>
        </row>
        <row r="1477">
          <cell r="J1477">
            <v>43479</v>
          </cell>
          <cell r="K1477">
            <v>25464090.596634325</v>
          </cell>
        </row>
        <row r="1478">
          <cell r="J1478">
            <v>43480</v>
          </cell>
          <cell r="K1478">
            <v>25500422.465697806</v>
          </cell>
        </row>
        <row r="1479">
          <cell r="J1479">
            <v>43481</v>
          </cell>
          <cell r="K1479">
            <v>25481194.316558406</v>
          </cell>
        </row>
        <row r="1480">
          <cell r="J1480">
            <v>43482</v>
          </cell>
          <cell r="K1480">
            <v>25693079.671318136</v>
          </cell>
        </row>
        <row r="1481">
          <cell r="J1481">
            <v>43483</v>
          </cell>
          <cell r="K1481">
            <v>26112805.926735487</v>
          </cell>
        </row>
        <row r="1482">
          <cell r="J1482">
            <v>43484</v>
          </cell>
          <cell r="K1482">
            <v>26112805.926735487</v>
          </cell>
        </row>
        <row r="1483">
          <cell r="J1483">
            <v>43485</v>
          </cell>
          <cell r="K1483">
            <v>26112805.926735487</v>
          </cell>
        </row>
        <row r="1484">
          <cell r="J1484">
            <v>43486</v>
          </cell>
          <cell r="K1484">
            <v>26255943.995677434</v>
          </cell>
        </row>
        <row r="1485">
          <cell r="J1485">
            <v>43487</v>
          </cell>
          <cell r="K1485">
            <v>25966177.156868715</v>
          </cell>
        </row>
        <row r="1486">
          <cell r="J1486">
            <v>43488</v>
          </cell>
          <cell r="K1486">
            <v>25947650.275821261</v>
          </cell>
        </row>
        <row r="1487">
          <cell r="J1487">
            <v>43489</v>
          </cell>
          <cell r="K1487">
            <v>25891649.478720367</v>
          </cell>
        </row>
        <row r="1488">
          <cell r="J1488">
            <v>43490</v>
          </cell>
          <cell r="K1488">
            <v>25855287.490251988</v>
          </cell>
        </row>
        <row r="1489">
          <cell r="J1489">
            <v>43491</v>
          </cell>
          <cell r="K1489">
            <v>25855287.490251988</v>
          </cell>
        </row>
        <row r="1490">
          <cell r="J1490">
            <v>43492</v>
          </cell>
          <cell r="K1490">
            <v>25855287.490251988</v>
          </cell>
        </row>
        <row r="1491">
          <cell r="J1491">
            <v>43493</v>
          </cell>
          <cell r="K1491">
            <v>25516008.608100917</v>
          </cell>
        </row>
        <row r="1492">
          <cell r="J1492">
            <v>43494</v>
          </cell>
          <cell r="K1492">
            <v>25639533.417022701</v>
          </cell>
        </row>
        <row r="1493">
          <cell r="J1493">
            <v>43495</v>
          </cell>
          <cell r="K1493">
            <v>25871946.044755429</v>
          </cell>
        </row>
        <row r="1494">
          <cell r="J1494">
            <v>43496</v>
          </cell>
          <cell r="K1494">
            <v>26059517.204649862</v>
          </cell>
        </row>
        <row r="1495">
          <cell r="J1495">
            <v>43497</v>
          </cell>
          <cell r="K1495">
            <v>26259710.975234635</v>
          </cell>
        </row>
        <row r="1496">
          <cell r="J1496">
            <v>43498</v>
          </cell>
          <cell r="K1496">
            <v>26259710.975234635</v>
          </cell>
        </row>
        <row r="1497">
          <cell r="J1497">
            <v>43499</v>
          </cell>
          <cell r="K1497">
            <v>26259710.975234635</v>
          </cell>
        </row>
        <row r="1498">
          <cell r="J1498">
            <v>43500</v>
          </cell>
          <cell r="K1498">
            <v>26384127.112957962</v>
          </cell>
        </row>
        <row r="1499">
          <cell r="J1499">
            <v>43501</v>
          </cell>
          <cell r="K1499">
            <v>26467902.605426177</v>
          </cell>
        </row>
        <row r="1500">
          <cell r="J1500">
            <v>43502</v>
          </cell>
          <cell r="K1500">
            <v>26423113.352770448</v>
          </cell>
        </row>
        <row r="1501">
          <cell r="J1501">
            <v>43503</v>
          </cell>
          <cell r="K1501">
            <v>26436384.612105731</v>
          </cell>
        </row>
        <row r="1502">
          <cell r="J1502">
            <v>43504</v>
          </cell>
          <cell r="K1502">
            <v>26457207.683733463</v>
          </cell>
        </row>
        <row r="1503">
          <cell r="J1503">
            <v>43505</v>
          </cell>
          <cell r="K1503">
            <v>26457207.683733463</v>
          </cell>
        </row>
        <row r="1504">
          <cell r="J1504">
            <v>43506</v>
          </cell>
          <cell r="K1504">
            <v>26457207.683733463</v>
          </cell>
        </row>
        <row r="1505">
          <cell r="J1505">
            <v>43507</v>
          </cell>
          <cell r="K1505">
            <v>26546987.861604601</v>
          </cell>
        </row>
        <row r="1506">
          <cell r="J1506">
            <v>43508</v>
          </cell>
          <cell r="K1506">
            <v>26967332.567028821</v>
          </cell>
        </row>
        <row r="1507">
          <cell r="J1507">
            <v>43509</v>
          </cell>
          <cell r="K1507">
            <v>27030612.867329016</v>
          </cell>
        </row>
        <row r="1508">
          <cell r="J1508">
            <v>43510</v>
          </cell>
          <cell r="K1508">
            <v>26933056.191576988</v>
          </cell>
        </row>
        <row r="1509">
          <cell r="J1509">
            <v>43511</v>
          </cell>
          <cell r="K1509">
            <v>27405540.25642515</v>
          </cell>
        </row>
        <row r="1510">
          <cell r="J1510">
            <v>43512</v>
          </cell>
          <cell r="K1510">
            <v>27405540.25642515</v>
          </cell>
        </row>
        <row r="1511">
          <cell r="J1511">
            <v>43513</v>
          </cell>
          <cell r="K1511">
            <v>27405540.25642515</v>
          </cell>
        </row>
        <row r="1512">
          <cell r="J1512">
            <v>43514</v>
          </cell>
          <cell r="K1512">
            <v>27330276.990306333</v>
          </cell>
        </row>
        <row r="1513">
          <cell r="J1513">
            <v>43515</v>
          </cell>
          <cell r="K1513">
            <v>27478904.500238799</v>
          </cell>
        </row>
        <row r="1514">
          <cell r="J1514">
            <v>43516</v>
          </cell>
          <cell r="K1514">
            <v>27476509.212548703</v>
          </cell>
        </row>
        <row r="1515">
          <cell r="J1515">
            <v>43517</v>
          </cell>
          <cell r="K1515">
            <v>27483560.343009338</v>
          </cell>
        </row>
        <row r="1516">
          <cell r="J1516">
            <v>43518</v>
          </cell>
          <cell r="K1516">
            <v>27640304.7353089</v>
          </cell>
        </row>
        <row r="1517">
          <cell r="J1517">
            <v>43519</v>
          </cell>
          <cell r="K1517">
            <v>27640304.7353089</v>
          </cell>
        </row>
        <row r="1518">
          <cell r="J1518">
            <v>43520</v>
          </cell>
          <cell r="K1518">
            <v>27640304.7353089</v>
          </cell>
        </row>
        <row r="1519">
          <cell r="J1519">
            <v>43521</v>
          </cell>
          <cell r="K1519">
            <v>27545410.773747724</v>
          </cell>
        </row>
        <row r="1520">
          <cell r="J1520">
            <v>43522</v>
          </cell>
          <cell r="K1520">
            <v>27376870.488313407</v>
          </cell>
        </row>
        <row r="1521">
          <cell r="J1521">
            <v>43523</v>
          </cell>
          <cell r="K1521">
            <v>27461514.453534737</v>
          </cell>
        </row>
        <row r="1522">
          <cell r="J1522">
            <v>43524</v>
          </cell>
          <cell r="K1522">
            <v>27497633.546426691</v>
          </cell>
        </row>
        <row r="1523">
          <cell r="J1523">
            <v>43525</v>
          </cell>
          <cell r="K1523">
            <v>27477751.384818733</v>
          </cell>
        </row>
        <row r="1524">
          <cell r="J1524">
            <v>43526</v>
          </cell>
          <cell r="K1524">
            <v>27477751.384818733</v>
          </cell>
        </row>
        <row r="1525">
          <cell r="J1525">
            <v>43527</v>
          </cell>
          <cell r="K1525">
            <v>27477751.384818733</v>
          </cell>
        </row>
        <row r="1526">
          <cell r="J1526">
            <v>43528</v>
          </cell>
          <cell r="K1526">
            <v>27439693.486411851</v>
          </cell>
        </row>
        <row r="1527">
          <cell r="J1527">
            <v>43529</v>
          </cell>
          <cell r="K1527">
            <v>27396219.361120656</v>
          </cell>
        </row>
        <row r="1528">
          <cell r="J1528">
            <v>43530</v>
          </cell>
          <cell r="K1528">
            <v>27324103.963288434</v>
          </cell>
        </row>
        <row r="1529">
          <cell r="J1529">
            <v>43531</v>
          </cell>
          <cell r="K1529">
            <v>27119280.045773152</v>
          </cell>
        </row>
        <row r="1530">
          <cell r="J1530">
            <v>43532</v>
          </cell>
          <cell r="K1530">
            <v>27205603.253587686</v>
          </cell>
        </row>
        <row r="1531">
          <cell r="J1531">
            <v>43533</v>
          </cell>
          <cell r="K1531">
            <v>27205603.253587686</v>
          </cell>
        </row>
        <row r="1532">
          <cell r="J1532">
            <v>43534</v>
          </cell>
          <cell r="K1532">
            <v>27205603.253587686</v>
          </cell>
        </row>
        <row r="1533">
          <cell r="J1533">
            <v>43535</v>
          </cell>
          <cell r="K1533">
            <v>27492449.155330472</v>
          </cell>
        </row>
        <row r="1534">
          <cell r="J1534">
            <v>43536</v>
          </cell>
          <cell r="K1534">
            <v>27445095.298763338</v>
          </cell>
        </row>
        <row r="1535">
          <cell r="J1535">
            <v>43537</v>
          </cell>
          <cell r="K1535">
            <v>27694281.471658815</v>
          </cell>
        </row>
        <row r="1536">
          <cell r="J1536">
            <v>43538</v>
          </cell>
          <cell r="K1536">
            <v>27709860.335111793</v>
          </cell>
        </row>
        <row r="1537">
          <cell r="J1537">
            <v>43539</v>
          </cell>
          <cell r="K1537">
            <v>27827611.065815732</v>
          </cell>
        </row>
        <row r="1538">
          <cell r="J1538">
            <v>43540</v>
          </cell>
          <cell r="K1538">
            <v>27827611.065815732</v>
          </cell>
        </row>
        <row r="1539">
          <cell r="J1539">
            <v>43541</v>
          </cell>
          <cell r="K1539">
            <v>27827611.065815732</v>
          </cell>
        </row>
        <row r="1540">
          <cell r="J1540">
            <v>43542</v>
          </cell>
          <cell r="K1540">
            <v>27821186.647382207</v>
          </cell>
        </row>
        <row r="1541">
          <cell r="J1541">
            <v>43543</v>
          </cell>
          <cell r="K1541">
            <v>27788140.219434433</v>
          </cell>
        </row>
        <row r="1542">
          <cell r="J1542">
            <v>43544</v>
          </cell>
          <cell r="K1542">
            <v>27585471.753049299</v>
          </cell>
        </row>
        <row r="1543">
          <cell r="J1543">
            <v>43545</v>
          </cell>
          <cell r="K1543">
            <v>27780137.96036163</v>
          </cell>
        </row>
        <row r="1544">
          <cell r="J1544">
            <v>43546</v>
          </cell>
          <cell r="K1544">
            <v>27385937.65515608</v>
          </cell>
        </row>
        <row r="1545">
          <cell r="J1545">
            <v>43547</v>
          </cell>
          <cell r="K1545">
            <v>27385937.65515608</v>
          </cell>
        </row>
        <row r="1546">
          <cell r="J1546">
            <v>43548</v>
          </cell>
          <cell r="K1546">
            <v>27385937.65515608</v>
          </cell>
        </row>
        <row r="1547">
          <cell r="J1547">
            <v>43549</v>
          </cell>
          <cell r="K1547">
            <v>27531068.980294678</v>
          </cell>
        </row>
        <row r="1548">
          <cell r="J1548">
            <v>43550</v>
          </cell>
          <cell r="K1548">
            <v>27739826.080491588</v>
          </cell>
        </row>
        <row r="1549">
          <cell r="J1549">
            <v>43551</v>
          </cell>
          <cell r="K1549">
            <v>27739353.689165659</v>
          </cell>
        </row>
        <row r="1550">
          <cell r="J1550">
            <v>43552</v>
          </cell>
          <cell r="K1550">
            <v>27983316.553078622</v>
          </cell>
        </row>
        <row r="1551">
          <cell r="J1551">
            <v>43553</v>
          </cell>
          <cell r="K1551">
            <v>28177985.638204679</v>
          </cell>
        </row>
        <row r="1552">
          <cell r="J1552">
            <v>43554</v>
          </cell>
          <cell r="K1552">
            <v>28177985.638204679</v>
          </cell>
        </row>
        <row r="1553">
          <cell r="J1553">
            <v>43555</v>
          </cell>
          <cell r="K1553">
            <v>28177985.638204679</v>
          </cell>
        </row>
        <row r="1554">
          <cell r="J1554">
            <v>43556</v>
          </cell>
          <cell r="K1554">
            <v>28375318.614349075</v>
          </cell>
        </row>
        <row r="1555">
          <cell r="J1555">
            <v>43557</v>
          </cell>
          <cell r="K1555">
            <v>28374921.982932825</v>
          </cell>
        </row>
        <row r="1556">
          <cell r="J1556">
            <v>43558</v>
          </cell>
          <cell r="K1556">
            <v>28385025.047352351</v>
          </cell>
        </row>
        <row r="1557">
          <cell r="J1557">
            <v>43559</v>
          </cell>
          <cell r="K1557">
            <v>28564564.619390696</v>
          </cell>
        </row>
        <row r="1558">
          <cell r="J1558">
            <v>43560</v>
          </cell>
          <cell r="K1558">
            <v>28704318.973691348</v>
          </cell>
        </row>
        <row r="1559">
          <cell r="J1559">
            <v>43561</v>
          </cell>
          <cell r="K1559">
            <v>28704318.973691348</v>
          </cell>
        </row>
        <row r="1560">
          <cell r="J1560">
            <v>43562</v>
          </cell>
          <cell r="K1560">
            <v>28704318.973691348</v>
          </cell>
        </row>
        <row r="1561">
          <cell r="J1561">
            <v>43563</v>
          </cell>
          <cell r="K1561">
            <v>28951858.796720929</v>
          </cell>
        </row>
        <row r="1562">
          <cell r="J1562">
            <v>43564</v>
          </cell>
          <cell r="K1562">
            <v>28583626.410148174</v>
          </cell>
        </row>
        <row r="1563">
          <cell r="J1563">
            <v>43565</v>
          </cell>
          <cell r="K1563">
            <v>28555777.051986985</v>
          </cell>
        </row>
        <row r="1564">
          <cell r="J1564">
            <v>43566</v>
          </cell>
          <cell r="K1564">
            <v>28660513.694268741</v>
          </cell>
        </row>
        <row r="1565">
          <cell r="J1565">
            <v>43567</v>
          </cell>
          <cell r="K1565">
            <v>28826093.96117793</v>
          </cell>
        </row>
        <row r="1566">
          <cell r="J1566">
            <v>43568</v>
          </cell>
          <cell r="K1566">
            <v>28826093.96117793</v>
          </cell>
        </row>
        <row r="1567">
          <cell r="J1567">
            <v>43569</v>
          </cell>
          <cell r="K1567">
            <v>28826093.96117793</v>
          </cell>
        </row>
        <row r="1568">
          <cell r="J1568">
            <v>43570</v>
          </cell>
          <cell r="K1568">
            <v>28671374.822687231</v>
          </cell>
        </row>
        <row r="1569">
          <cell r="J1569">
            <v>43571</v>
          </cell>
          <cell r="K1569">
            <v>28830336.442498296</v>
          </cell>
        </row>
        <row r="1570">
          <cell r="J1570">
            <v>43572</v>
          </cell>
          <cell r="K1570">
            <v>28741620.550130256</v>
          </cell>
        </row>
        <row r="1571">
          <cell r="J1571">
            <v>43573</v>
          </cell>
          <cell r="K1571">
            <v>28794545.81070254</v>
          </cell>
        </row>
        <row r="1572">
          <cell r="J1572">
            <v>43574</v>
          </cell>
          <cell r="K1572">
            <v>28790746.890898146</v>
          </cell>
        </row>
        <row r="1573">
          <cell r="J1573">
            <v>43575</v>
          </cell>
          <cell r="K1573">
            <v>28790746.890898146</v>
          </cell>
        </row>
        <row r="1574">
          <cell r="J1574">
            <v>43576</v>
          </cell>
          <cell r="K1574">
            <v>28790746.890898146</v>
          </cell>
        </row>
        <row r="1575">
          <cell r="J1575">
            <v>43577</v>
          </cell>
          <cell r="K1575">
            <v>28822350.669034366</v>
          </cell>
        </row>
        <row r="1576">
          <cell r="J1576">
            <v>43578</v>
          </cell>
          <cell r="K1576">
            <v>28921038.78200835</v>
          </cell>
        </row>
        <row r="1577">
          <cell r="J1577">
            <v>43579</v>
          </cell>
          <cell r="K1577">
            <v>29054190.329334512</v>
          </cell>
        </row>
        <row r="1578">
          <cell r="J1578">
            <v>43580</v>
          </cell>
          <cell r="K1578">
            <v>29144938.580513675</v>
          </cell>
        </row>
        <row r="1579">
          <cell r="J1579">
            <v>43581</v>
          </cell>
          <cell r="K1579">
            <v>29299532.857271489</v>
          </cell>
        </row>
        <row r="1580">
          <cell r="J1580">
            <v>43582</v>
          </cell>
          <cell r="K1580">
            <v>29299532.857271489</v>
          </cell>
        </row>
        <row r="1581">
          <cell r="J1581">
            <v>43583</v>
          </cell>
          <cell r="K1581">
            <v>29299532.857271489</v>
          </cell>
        </row>
        <row r="1582">
          <cell r="J1582">
            <v>43584</v>
          </cell>
          <cell r="K1582">
            <v>29222495.03143473</v>
          </cell>
        </row>
        <row r="1583">
          <cell r="J1583">
            <v>43585</v>
          </cell>
          <cell r="K1583">
            <v>29659517.871373951</v>
          </cell>
        </row>
        <row r="1584">
          <cell r="J1584">
            <v>43586</v>
          </cell>
          <cell r="K1584">
            <v>29297896.088713989</v>
          </cell>
        </row>
        <row r="1585">
          <cell r="J1585">
            <v>43587</v>
          </cell>
          <cell r="K1585">
            <v>29272544.75520812</v>
          </cell>
        </row>
        <row r="1586">
          <cell r="J1586">
            <v>43588</v>
          </cell>
          <cell r="K1586">
            <v>29622740.420816083</v>
          </cell>
        </row>
        <row r="1587">
          <cell r="J1587">
            <v>43589</v>
          </cell>
          <cell r="K1587">
            <v>29622740.420816083</v>
          </cell>
        </row>
        <row r="1588">
          <cell r="J1588">
            <v>43590</v>
          </cell>
          <cell r="K1588">
            <v>29622740.420816083</v>
          </cell>
        </row>
        <row r="1589">
          <cell r="J1589">
            <v>43591</v>
          </cell>
          <cell r="K1589">
            <v>29449290.214099608</v>
          </cell>
        </row>
        <row r="1590">
          <cell r="J1590">
            <v>43592</v>
          </cell>
          <cell r="K1590">
            <v>28877059.068392791</v>
          </cell>
        </row>
        <row r="1591">
          <cell r="J1591">
            <v>43593</v>
          </cell>
          <cell r="K1591">
            <v>28923438.155557457</v>
          </cell>
        </row>
        <row r="1592">
          <cell r="J1592">
            <v>43594</v>
          </cell>
          <cell r="K1592">
            <v>29075257.81333293</v>
          </cell>
        </row>
        <row r="1593">
          <cell r="J1593">
            <v>43595</v>
          </cell>
          <cell r="K1593">
            <v>29274758.995674863</v>
          </cell>
        </row>
        <row r="1594">
          <cell r="J1594">
            <v>43596</v>
          </cell>
          <cell r="K1594">
            <v>29274758.995674863</v>
          </cell>
        </row>
        <row r="1595">
          <cell r="J1595">
            <v>43597</v>
          </cell>
          <cell r="K1595">
            <v>29274758.995674863</v>
          </cell>
        </row>
        <row r="1596">
          <cell r="J1596">
            <v>43598</v>
          </cell>
          <cell r="K1596">
            <v>28981139.317782335</v>
          </cell>
        </row>
        <row r="1597">
          <cell r="J1597">
            <v>43599</v>
          </cell>
          <cell r="K1597">
            <v>29198819.433278114</v>
          </cell>
        </row>
        <row r="1598">
          <cell r="J1598">
            <v>43600</v>
          </cell>
          <cell r="K1598">
            <v>29287669.401094422</v>
          </cell>
        </row>
        <row r="1599">
          <cell r="J1599">
            <v>43601</v>
          </cell>
          <cell r="K1599">
            <v>29612843.750964873</v>
          </cell>
        </row>
        <row r="1600">
          <cell r="J1600">
            <v>43602</v>
          </cell>
          <cell r="K1600">
            <v>29561945.994147688</v>
          </cell>
        </row>
        <row r="1601">
          <cell r="J1601">
            <v>43603</v>
          </cell>
          <cell r="K1601">
            <v>29561945.994147688</v>
          </cell>
        </row>
        <row r="1602">
          <cell r="J1602">
            <v>43604</v>
          </cell>
          <cell r="K1602">
            <v>29561945.994147688</v>
          </cell>
        </row>
        <row r="1603">
          <cell r="J1603">
            <v>43605</v>
          </cell>
          <cell r="K1603">
            <v>29422762.717906211</v>
          </cell>
        </row>
        <row r="1604">
          <cell r="J1604">
            <v>43606</v>
          </cell>
          <cell r="K1604">
            <v>29673945.521960966</v>
          </cell>
        </row>
        <row r="1605">
          <cell r="J1605">
            <v>43607</v>
          </cell>
          <cell r="K1605">
            <v>29438995.447169743</v>
          </cell>
        </row>
        <row r="1606">
          <cell r="J1606">
            <v>43608</v>
          </cell>
          <cell r="K1606">
            <v>29030434.222266503</v>
          </cell>
        </row>
        <row r="1607">
          <cell r="J1607">
            <v>43609</v>
          </cell>
          <cell r="K1607">
            <v>29108752.157279782</v>
          </cell>
        </row>
        <row r="1608">
          <cell r="J1608">
            <v>43610</v>
          </cell>
          <cell r="K1608">
            <v>29108752.157279782</v>
          </cell>
        </row>
        <row r="1609">
          <cell r="J1609">
            <v>43611</v>
          </cell>
          <cell r="K1609">
            <v>29108752.157279782</v>
          </cell>
        </row>
        <row r="1610">
          <cell r="J1610">
            <v>43612</v>
          </cell>
          <cell r="K1610">
            <v>29013217.247397274</v>
          </cell>
        </row>
        <row r="1611">
          <cell r="J1611">
            <v>43613</v>
          </cell>
          <cell r="K1611">
            <v>28637226.373193838</v>
          </cell>
        </row>
        <row r="1612">
          <cell r="J1612">
            <v>43614</v>
          </cell>
          <cell r="K1612">
            <v>28752549.126206126</v>
          </cell>
        </row>
        <row r="1613">
          <cell r="J1613">
            <v>43615</v>
          </cell>
          <cell r="K1613">
            <v>28710126.997105666</v>
          </cell>
        </row>
        <row r="1614">
          <cell r="J1614">
            <v>43616</v>
          </cell>
          <cell r="K1614">
            <v>28392574.367251541</v>
          </cell>
        </row>
        <row r="1615">
          <cell r="J1615">
            <v>43617</v>
          </cell>
          <cell r="K1615">
            <v>28392574.367251541</v>
          </cell>
        </row>
        <row r="1616">
          <cell r="J1616">
            <v>43618</v>
          </cell>
          <cell r="K1616">
            <v>28392574.367251541</v>
          </cell>
        </row>
        <row r="1617">
          <cell r="J1617">
            <v>43619</v>
          </cell>
          <cell r="K1617">
            <v>28488312.62956626</v>
          </cell>
        </row>
        <row r="1618">
          <cell r="J1618">
            <v>43620</v>
          </cell>
          <cell r="K1618">
            <v>28980877.019222729</v>
          </cell>
        </row>
        <row r="1619">
          <cell r="J1619">
            <v>43621</v>
          </cell>
          <cell r="K1619">
            <v>29182507.516361937</v>
          </cell>
        </row>
        <row r="1620">
          <cell r="J1620">
            <v>43622</v>
          </cell>
          <cell r="K1620">
            <v>29399693.53870872</v>
          </cell>
        </row>
        <row r="1621">
          <cell r="J1621">
            <v>43623</v>
          </cell>
          <cell r="K1621">
            <v>29726989.399060424</v>
          </cell>
        </row>
        <row r="1622">
          <cell r="J1622">
            <v>43624</v>
          </cell>
          <cell r="K1622">
            <v>29726989.399060424</v>
          </cell>
        </row>
        <row r="1623">
          <cell r="J1623">
            <v>43625</v>
          </cell>
          <cell r="K1623">
            <v>29726989.399060424</v>
          </cell>
        </row>
        <row r="1624">
          <cell r="J1624">
            <v>43626</v>
          </cell>
          <cell r="K1624">
            <v>29866947.451476578</v>
          </cell>
        </row>
        <row r="1625">
          <cell r="J1625">
            <v>43627</v>
          </cell>
          <cell r="K1625">
            <v>29780327.182732575</v>
          </cell>
        </row>
        <row r="1626">
          <cell r="J1626">
            <v>43628</v>
          </cell>
          <cell r="K1626">
            <v>29878874.02079159</v>
          </cell>
        </row>
        <row r="1627">
          <cell r="J1627">
            <v>43629</v>
          </cell>
          <cell r="K1627">
            <v>30040009.566906467</v>
          </cell>
        </row>
        <row r="1628">
          <cell r="J1628">
            <v>43630</v>
          </cell>
          <cell r="K1628">
            <v>30090031.550729871</v>
          </cell>
        </row>
        <row r="1629">
          <cell r="J1629">
            <v>43631</v>
          </cell>
          <cell r="K1629">
            <v>30090031.550729871</v>
          </cell>
        </row>
        <row r="1630">
          <cell r="J1630">
            <v>43632</v>
          </cell>
          <cell r="K1630">
            <v>30090031.550729871</v>
          </cell>
        </row>
        <row r="1631">
          <cell r="J1631">
            <v>43633</v>
          </cell>
          <cell r="K1631">
            <v>29996723.20076355</v>
          </cell>
        </row>
        <row r="1632">
          <cell r="J1632">
            <v>43634</v>
          </cell>
          <cell r="K1632">
            <v>30145951.919923909</v>
          </cell>
        </row>
        <row r="1633">
          <cell r="J1633">
            <v>43635</v>
          </cell>
          <cell r="K1633">
            <v>29940040.227245491</v>
          </cell>
        </row>
        <row r="1634">
          <cell r="J1634">
            <v>43636</v>
          </cell>
          <cell r="K1634">
            <v>29902047.247750267</v>
          </cell>
        </row>
        <row r="1635">
          <cell r="J1635">
            <v>43637</v>
          </cell>
          <cell r="K1635">
            <v>29902592.552070439</v>
          </cell>
        </row>
        <row r="1636">
          <cell r="J1636">
            <v>43638</v>
          </cell>
          <cell r="K1636">
            <v>29902592.552070439</v>
          </cell>
        </row>
        <row r="1637">
          <cell r="J1637">
            <v>43639</v>
          </cell>
          <cell r="K1637">
            <v>29902592.552070439</v>
          </cell>
        </row>
        <row r="1638">
          <cell r="J1638">
            <v>43640</v>
          </cell>
          <cell r="K1638">
            <v>29726027.150293805</v>
          </cell>
        </row>
        <row r="1639">
          <cell r="J1639">
            <v>43641</v>
          </cell>
          <cell r="K1639">
            <v>29440317.85944498</v>
          </cell>
        </row>
        <row r="1640">
          <cell r="J1640">
            <v>43642</v>
          </cell>
          <cell r="K1640">
            <v>29305491.060378723</v>
          </cell>
        </row>
        <row r="1641">
          <cell r="J1641">
            <v>43643</v>
          </cell>
          <cell r="K1641">
            <v>29428198.672679663</v>
          </cell>
        </row>
        <row r="1642">
          <cell r="J1642">
            <v>43644</v>
          </cell>
          <cell r="K1642">
            <v>29540591.014263153</v>
          </cell>
        </row>
        <row r="1643">
          <cell r="J1643">
            <v>43645</v>
          </cell>
          <cell r="K1643">
            <v>29540591.014263153</v>
          </cell>
        </row>
        <row r="1644">
          <cell r="J1644">
            <v>43646</v>
          </cell>
          <cell r="K1644">
            <v>29540591.014263153</v>
          </cell>
        </row>
        <row r="1645">
          <cell r="J1645">
            <v>43647</v>
          </cell>
          <cell r="K1645">
            <v>29847275.884841148</v>
          </cell>
        </row>
        <row r="1646">
          <cell r="J1646">
            <v>43648</v>
          </cell>
          <cell r="K1646">
            <v>30095880.257163718</v>
          </cell>
        </row>
        <row r="1647">
          <cell r="J1647">
            <v>43649</v>
          </cell>
          <cell r="K1647">
            <v>30484188.852399595</v>
          </cell>
        </row>
        <row r="1648">
          <cell r="J1648">
            <v>43650</v>
          </cell>
          <cell r="K1648">
            <v>30416518.507881992</v>
          </cell>
        </row>
        <row r="1649">
          <cell r="J1649">
            <v>43651</v>
          </cell>
          <cell r="K1649">
            <v>30388928.350853406</v>
          </cell>
        </row>
        <row r="1650">
          <cell r="J1650">
            <v>43652</v>
          </cell>
          <cell r="K1650">
            <v>30388928.350853406</v>
          </cell>
        </row>
        <row r="1651">
          <cell r="J1651">
            <v>43653</v>
          </cell>
          <cell r="K1651">
            <v>30388928.350853406</v>
          </cell>
        </row>
        <row r="1652">
          <cell r="J1652">
            <v>43654</v>
          </cell>
          <cell r="K1652">
            <v>30588466.267604701</v>
          </cell>
        </row>
        <row r="1653">
          <cell r="J1653">
            <v>43655</v>
          </cell>
          <cell r="K1653">
            <v>30461399.432469893</v>
          </cell>
        </row>
        <row r="1654">
          <cell r="J1654">
            <v>43656</v>
          </cell>
          <cell r="K1654">
            <v>30479572.419091508</v>
          </cell>
        </row>
        <row r="1655">
          <cell r="J1655">
            <v>43657</v>
          </cell>
          <cell r="K1655">
            <v>30419020.874600567</v>
          </cell>
        </row>
        <row r="1656">
          <cell r="J1656">
            <v>43658</v>
          </cell>
          <cell r="K1656">
            <v>30821441.207248017</v>
          </cell>
        </row>
        <row r="1657">
          <cell r="J1657">
            <v>43659</v>
          </cell>
          <cell r="K1657">
            <v>30821441.207248017</v>
          </cell>
        </row>
        <row r="1658">
          <cell r="J1658">
            <v>43660</v>
          </cell>
          <cell r="K1658">
            <v>30821441.207248017</v>
          </cell>
        </row>
        <row r="1659">
          <cell r="J1659">
            <v>43661</v>
          </cell>
          <cell r="K1659">
            <v>30862587.063657537</v>
          </cell>
        </row>
        <row r="1660">
          <cell r="J1660">
            <v>43662</v>
          </cell>
          <cell r="K1660">
            <v>30741856.070449866</v>
          </cell>
        </row>
        <row r="1661">
          <cell r="J1661">
            <v>43663</v>
          </cell>
          <cell r="K1661">
            <v>30601762.905419186</v>
          </cell>
        </row>
        <row r="1662">
          <cell r="J1662">
            <v>43664</v>
          </cell>
          <cell r="K1662">
            <v>30571676.976087794</v>
          </cell>
        </row>
        <row r="1663">
          <cell r="J1663">
            <v>43665</v>
          </cell>
          <cell r="K1663">
            <v>30338626.635503396</v>
          </cell>
        </row>
        <row r="1664">
          <cell r="J1664">
            <v>43666</v>
          </cell>
          <cell r="K1664">
            <v>30338626.635503396</v>
          </cell>
        </row>
        <row r="1665">
          <cell r="J1665">
            <v>43667</v>
          </cell>
          <cell r="K1665">
            <v>30338626.635503396</v>
          </cell>
        </row>
        <row r="1666">
          <cell r="J1666">
            <v>43668</v>
          </cell>
          <cell r="K1666">
            <v>30396621.582954686</v>
          </cell>
        </row>
        <row r="1667">
          <cell r="J1667">
            <v>43669</v>
          </cell>
          <cell r="K1667">
            <v>30726114.269480847</v>
          </cell>
        </row>
        <row r="1668">
          <cell r="J1668">
            <v>43670</v>
          </cell>
          <cell r="K1668">
            <v>30603866.464890428</v>
          </cell>
        </row>
        <row r="1669">
          <cell r="J1669">
            <v>43671</v>
          </cell>
          <cell r="K1669">
            <v>30656604.184850365</v>
          </cell>
        </row>
        <row r="1670">
          <cell r="J1670">
            <v>43672</v>
          </cell>
          <cell r="K1670">
            <v>30903292.777547654</v>
          </cell>
        </row>
        <row r="1671">
          <cell r="J1671">
            <v>43673</v>
          </cell>
          <cell r="K1671">
            <v>30903292.777547654</v>
          </cell>
        </row>
        <row r="1672">
          <cell r="J1672">
            <v>43674</v>
          </cell>
          <cell r="K1672">
            <v>30903292.777547654</v>
          </cell>
        </row>
        <row r="1673">
          <cell r="J1673">
            <v>43675</v>
          </cell>
          <cell r="K1673">
            <v>30879468.504542768</v>
          </cell>
        </row>
        <row r="1674">
          <cell r="J1674">
            <v>43676</v>
          </cell>
          <cell r="K1674">
            <v>30851059.687882867</v>
          </cell>
        </row>
        <row r="1675">
          <cell r="J1675">
            <v>43677</v>
          </cell>
          <cell r="K1675">
            <v>30440988.502681013</v>
          </cell>
        </row>
        <row r="1676">
          <cell r="J1676">
            <v>43678</v>
          </cell>
          <cell r="K1676">
            <v>30185030.187220197</v>
          </cell>
        </row>
        <row r="1677">
          <cell r="J1677">
            <v>43679</v>
          </cell>
          <cell r="K1677">
            <v>30246328.938439608</v>
          </cell>
        </row>
        <row r="1678">
          <cell r="J1678">
            <v>43680</v>
          </cell>
          <cell r="K1678">
            <v>30246328.938439608</v>
          </cell>
        </row>
        <row r="1679">
          <cell r="J1679">
            <v>43681</v>
          </cell>
          <cell r="K1679">
            <v>30246328.938439608</v>
          </cell>
        </row>
        <row r="1680">
          <cell r="J1680">
            <v>43682</v>
          </cell>
          <cell r="K1680">
            <v>29976629.283867858</v>
          </cell>
        </row>
        <row r="1681">
          <cell r="J1681">
            <v>43683</v>
          </cell>
          <cell r="K1681">
            <v>30265815.034394488</v>
          </cell>
        </row>
        <row r="1682">
          <cell r="J1682">
            <v>43684</v>
          </cell>
          <cell r="K1682">
            <v>30373330.630668819</v>
          </cell>
        </row>
        <row r="1683">
          <cell r="J1683">
            <v>43685</v>
          </cell>
          <cell r="K1683">
            <v>30724876.143414222</v>
          </cell>
        </row>
        <row r="1684">
          <cell r="J1684">
            <v>43686</v>
          </cell>
          <cell r="K1684">
            <v>30524781.779906496</v>
          </cell>
        </row>
        <row r="1685">
          <cell r="J1685">
            <v>43687</v>
          </cell>
          <cell r="K1685">
            <v>30524781.779906496</v>
          </cell>
        </row>
        <row r="1686">
          <cell r="J1686">
            <v>43688</v>
          </cell>
          <cell r="K1686">
            <v>30524781.779906496</v>
          </cell>
        </row>
        <row r="1687">
          <cell r="J1687">
            <v>43689</v>
          </cell>
          <cell r="K1687">
            <v>30318619.902842306</v>
          </cell>
        </row>
        <row r="1688">
          <cell r="J1688">
            <v>43690</v>
          </cell>
          <cell r="K1688">
            <v>30854758.141819339</v>
          </cell>
        </row>
        <row r="1689">
          <cell r="J1689">
            <v>43691</v>
          </cell>
          <cell r="K1689">
            <v>29796250.946964707</v>
          </cell>
        </row>
        <row r="1690">
          <cell r="J1690">
            <v>43692</v>
          </cell>
          <cell r="K1690">
            <v>30011004.394343819</v>
          </cell>
        </row>
        <row r="1691">
          <cell r="J1691">
            <v>43693</v>
          </cell>
          <cell r="K1691">
            <v>30362595.056500413</v>
          </cell>
        </row>
        <row r="1692">
          <cell r="J1692">
            <v>43694</v>
          </cell>
          <cell r="K1692">
            <v>30362595.056500413</v>
          </cell>
        </row>
        <row r="1693">
          <cell r="J1693">
            <v>43695</v>
          </cell>
          <cell r="K1693">
            <v>30362595.056500413</v>
          </cell>
        </row>
        <row r="1694">
          <cell r="J1694">
            <v>43696</v>
          </cell>
          <cell r="K1694">
            <v>30639904.545711488</v>
          </cell>
        </row>
        <row r="1695">
          <cell r="J1695">
            <v>43697</v>
          </cell>
          <cell r="K1695">
            <v>30377483.868999608</v>
          </cell>
        </row>
        <row r="1696">
          <cell r="J1696">
            <v>43698</v>
          </cell>
          <cell r="K1696">
            <v>30620522.97476925</v>
          </cell>
        </row>
        <row r="1697">
          <cell r="J1697">
            <v>43699</v>
          </cell>
          <cell r="K1697">
            <v>30771217.479158096</v>
          </cell>
        </row>
        <row r="1698">
          <cell r="J1698">
            <v>43700</v>
          </cell>
          <cell r="K1698">
            <v>30167632.636224858</v>
          </cell>
        </row>
        <row r="1699">
          <cell r="J1699">
            <v>43701</v>
          </cell>
          <cell r="K1699">
            <v>30167632.636224858</v>
          </cell>
        </row>
        <row r="1700">
          <cell r="J1700">
            <v>43702</v>
          </cell>
          <cell r="K1700">
            <v>30167632.636224858</v>
          </cell>
        </row>
        <row r="1701">
          <cell r="J1701">
            <v>43703</v>
          </cell>
          <cell r="K1701">
            <v>30599696.221796945</v>
          </cell>
        </row>
        <row r="1702">
          <cell r="J1702">
            <v>43704</v>
          </cell>
          <cell r="K1702">
            <v>30377650.535153963</v>
          </cell>
        </row>
        <row r="1703">
          <cell r="J1703">
            <v>43705</v>
          </cell>
          <cell r="K1703">
            <v>30694769.086367287</v>
          </cell>
        </row>
        <row r="1704">
          <cell r="J1704">
            <v>43706</v>
          </cell>
          <cell r="K1704">
            <v>31122869.27310615</v>
          </cell>
        </row>
        <row r="1705">
          <cell r="J1705">
            <v>43707</v>
          </cell>
          <cell r="K1705">
            <v>31039399.511037558</v>
          </cell>
        </row>
        <row r="1706">
          <cell r="J1706">
            <v>43708</v>
          </cell>
          <cell r="K1706">
            <v>31039399.511037558</v>
          </cell>
        </row>
        <row r="1707">
          <cell r="J1707">
            <v>43709</v>
          </cell>
          <cell r="K1707">
            <v>31039399.511037558</v>
          </cell>
        </row>
        <row r="1708">
          <cell r="J1708">
            <v>43710</v>
          </cell>
          <cell r="K1708">
            <v>31026587.078316085</v>
          </cell>
        </row>
        <row r="1709">
          <cell r="J1709">
            <v>43711</v>
          </cell>
          <cell r="K1709">
            <v>31031880.360891458</v>
          </cell>
        </row>
        <row r="1710">
          <cell r="J1710">
            <v>43712</v>
          </cell>
          <cell r="K1710">
            <v>31146517.1069123</v>
          </cell>
        </row>
        <row r="1711">
          <cell r="J1711">
            <v>43713</v>
          </cell>
          <cell r="K1711">
            <v>31248718.809997495</v>
          </cell>
        </row>
        <row r="1712">
          <cell r="J1712">
            <v>43714</v>
          </cell>
          <cell r="K1712">
            <v>31283424.680397905</v>
          </cell>
        </row>
        <row r="1713">
          <cell r="J1713">
            <v>43715</v>
          </cell>
          <cell r="K1713">
            <v>31283424.680397905</v>
          </cell>
        </row>
        <row r="1714">
          <cell r="J1714">
            <v>43716</v>
          </cell>
          <cell r="K1714">
            <v>31283424.680397905</v>
          </cell>
        </row>
        <row r="1715">
          <cell r="J1715">
            <v>43717</v>
          </cell>
          <cell r="K1715">
            <v>31227005.556023948</v>
          </cell>
        </row>
        <row r="1716">
          <cell r="J1716">
            <v>43718</v>
          </cell>
          <cell r="K1716">
            <v>31323678.08108516</v>
          </cell>
        </row>
        <row r="1717">
          <cell r="J1717">
            <v>43719</v>
          </cell>
          <cell r="K1717">
            <v>31484322.100461453</v>
          </cell>
        </row>
        <row r="1718">
          <cell r="J1718">
            <v>43720</v>
          </cell>
          <cell r="K1718">
            <v>31626166.850868329</v>
          </cell>
        </row>
        <row r="1719">
          <cell r="J1719">
            <v>43721</v>
          </cell>
          <cell r="K1719">
            <v>31603272.759665124</v>
          </cell>
        </row>
        <row r="1720">
          <cell r="J1720">
            <v>43722</v>
          </cell>
          <cell r="K1720">
            <v>31603272.759665124</v>
          </cell>
        </row>
        <row r="1721">
          <cell r="J1721">
            <v>43723</v>
          </cell>
          <cell r="K1721">
            <v>31603272.759665124</v>
          </cell>
        </row>
        <row r="1722">
          <cell r="J1722">
            <v>43724</v>
          </cell>
          <cell r="K1722">
            <v>31133304.181250922</v>
          </cell>
        </row>
        <row r="1723">
          <cell r="J1723">
            <v>43725</v>
          </cell>
          <cell r="K1723">
            <v>31483752.552738976</v>
          </cell>
        </row>
        <row r="1724">
          <cell r="J1724">
            <v>43726</v>
          </cell>
          <cell r="K1724">
            <v>31499336.543230847</v>
          </cell>
        </row>
        <row r="1725">
          <cell r="J1725">
            <v>43727</v>
          </cell>
          <cell r="K1725">
            <v>31541435.256665289</v>
          </cell>
        </row>
        <row r="1726">
          <cell r="J1726">
            <v>43728</v>
          </cell>
          <cell r="K1726">
            <v>31264882.320864409</v>
          </cell>
        </row>
        <row r="1727">
          <cell r="J1727">
            <v>43729</v>
          </cell>
          <cell r="K1727">
            <v>31264882.320864409</v>
          </cell>
        </row>
        <row r="1728">
          <cell r="J1728">
            <v>43730</v>
          </cell>
          <cell r="K1728">
            <v>31264882.320864409</v>
          </cell>
        </row>
        <row r="1729">
          <cell r="J1729">
            <v>43731</v>
          </cell>
          <cell r="K1729">
            <v>31453656.869526491</v>
          </cell>
        </row>
        <row r="1730">
          <cell r="J1730">
            <v>43732</v>
          </cell>
          <cell r="K1730">
            <v>31323594.460727841</v>
          </cell>
        </row>
        <row r="1731">
          <cell r="J1731">
            <v>43733</v>
          </cell>
          <cell r="K1731">
            <v>31442034.323182527</v>
          </cell>
        </row>
        <row r="1732">
          <cell r="J1732">
            <v>43734</v>
          </cell>
          <cell r="K1732">
            <v>31466304.388323493</v>
          </cell>
        </row>
        <row r="1733">
          <cell r="J1733">
            <v>43735</v>
          </cell>
          <cell r="K1733">
            <v>31475423.907119066</v>
          </cell>
        </row>
        <row r="1734">
          <cell r="J1734">
            <v>43736</v>
          </cell>
          <cell r="K1734">
            <v>31475423.907119066</v>
          </cell>
        </row>
        <row r="1735">
          <cell r="J1735">
            <v>43737</v>
          </cell>
          <cell r="K1735">
            <v>31475423.907119066</v>
          </cell>
        </row>
        <row r="1736">
          <cell r="J1736">
            <v>43738</v>
          </cell>
          <cell r="K1736">
            <v>31503756.578803014</v>
          </cell>
        </row>
        <row r="1737">
          <cell r="J1737">
            <v>43739</v>
          </cell>
          <cell r="K1737">
            <v>31131953.67107787</v>
          </cell>
        </row>
        <row r="1738">
          <cell r="J1738">
            <v>43740</v>
          </cell>
          <cell r="K1738">
            <v>30687180.376593746</v>
          </cell>
        </row>
        <row r="1739">
          <cell r="J1739">
            <v>43741</v>
          </cell>
          <cell r="K1739">
            <v>30836359.723328978</v>
          </cell>
        </row>
        <row r="1740">
          <cell r="J1740">
            <v>43742</v>
          </cell>
          <cell r="K1740">
            <v>30997697.739711806</v>
          </cell>
        </row>
        <row r="1741">
          <cell r="J1741">
            <v>43743</v>
          </cell>
          <cell r="K1741">
            <v>30997697.739711806</v>
          </cell>
        </row>
        <row r="1742">
          <cell r="J1742">
            <v>43744</v>
          </cell>
          <cell r="K1742">
            <v>30997697.739711806</v>
          </cell>
        </row>
        <row r="1743">
          <cell r="J1743">
            <v>43745</v>
          </cell>
          <cell r="K1743">
            <v>30852176.956831574</v>
          </cell>
        </row>
        <row r="1744">
          <cell r="J1744">
            <v>43746</v>
          </cell>
          <cell r="K1744">
            <v>30291504.75813736</v>
          </cell>
        </row>
        <row r="1745">
          <cell r="J1745">
            <v>43747</v>
          </cell>
          <cell r="K1745">
            <v>30560994.485141799</v>
          </cell>
        </row>
        <row r="1746">
          <cell r="J1746">
            <v>43748</v>
          </cell>
          <cell r="K1746">
            <v>30922627.357950307</v>
          </cell>
        </row>
        <row r="1747">
          <cell r="J1747">
            <v>43749</v>
          </cell>
          <cell r="K1747">
            <v>31136898.191583421</v>
          </cell>
        </row>
        <row r="1748">
          <cell r="J1748">
            <v>43750</v>
          </cell>
          <cell r="K1748">
            <v>31136898.191583421</v>
          </cell>
        </row>
        <row r="1749">
          <cell r="J1749">
            <v>43751</v>
          </cell>
          <cell r="K1749">
            <v>31136898.191583421</v>
          </cell>
        </row>
        <row r="1750">
          <cell r="J1750">
            <v>43752</v>
          </cell>
          <cell r="K1750">
            <v>30927170.010041684</v>
          </cell>
        </row>
        <row r="1751">
          <cell r="J1751">
            <v>43753</v>
          </cell>
          <cell r="K1751">
            <v>31124864.789734006</v>
          </cell>
        </row>
        <row r="1752">
          <cell r="J1752">
            <v>43754</v>
          </cell>
          <cell r="K1752">
            <v>31171802.363954253</v>
          </cell>
        </row>
        <row r="1753">
          <cell r="J1753">
            <v>43755</v>
          </cell>
          <cell r="K1753">
            <v>31308837.247516133</v>
          </cell>
        </row>
        <row r="1754">
          <cell r="J1754">
            <v>43756</v>
          </cell>
          <cell r="K1754">
            <v>31191182.393172558</v>
          </cell>
        </row>
        <row r="1755">
          <cell r="J1755">
            <v>43757</v>
          </cell>
          <cell r="K1755">
            <v>31191182.393172558</v>
          </cell>
        </row>
        <row r="1756">
          <cell r="J1756">
            <v>43758</v>
          </cell>
          <cell r="K1756">
            <v>31191182.393172558</v>
          </cell>
        </row>
        <row r="1757">
          <cell r="J1757">
            <v>43759</v>
          </cell>
          <cell r="K1757">
            <v>31044374.962401003</v>
          </cell>
        </row>
        <row r="1758">
          <cell r="J1758">
            <v>43760</v>
          </cell>
          <cell r="K1758">
            <v>31008229.497234397</v>
          </cell>
        </row>
        <row r="1759">
          <cell r="J1759">
            <v>43761</v>
          </cell>
          <cell r="K1759">
            <v>31168877.349601045</v>
          </cell>
        </row>
        <row r="1760">
          <cell r="J1760">
            <v>43762</v>
          </cell>
          <cell r="K1760">
            <v>31147975.8523577</v>
          </cell>
        </row>
        <row r="1761">
          <cell r="J1761">
            <v>43763</v>
          </cell>
          <cell r="K1761">
            <v>31263978.812560394</v>
          </cell>
        </row>
        <row r="1762">
          <cell r="J1762">
            <v>43764</v>
          </cell>
          <cell r="K1762">
            <v>31263978.812560394</v>
          </cell>
        </row>
        <row r="1763">
          <cell r="J1763">
            <v>43765</v>
          </cell>
          <cell r="K1763">
            <v>31263978.812560394</v>
          </cell>
        </row>
        <row r="1764">
          <cell r="J1764">
            <v>43766</v>
          </cell>
          <cell r="K1764">
            <v>31273129.722695656</v>
          </cell>
        </row>
        <row r="1765">
          <cell r="J1765">
            <v>43767</v>
          </cell>
          <cell r="K1765">
            <v>31171582.523929812</v>
          </cell>
        </row>
        <row r="1766">
          <cell r="J1766">
            <v>43768</v>
          </cell>
          <cell r="K1766">
            <v>31406486.035204425</v>
          </cell>
        </row>
        <row r="1767">
          <cell r="J1767">
            <v>43769</v>
          </cell>
          <cell r="K1767">
            <v>31125955.946431547</v>
          </cell>
        </row>
        <row r="1768">
          <cell r="J1768">
            <v>43770</v>
          </cell>
          <cell r="K1768">
            <v>31475563.729846336</v>
          </cell>
        </row>
        <row r="1769">
          <cell r="J1769">
            <v>43771</v>
          </cell>
          <cell r="K1769">
            <v>31475563.729846336</v>
          </cell>
        </row>
        <row r="1770">
          <cell r="J1770">
            <v>43772</v>
          </cell>
          <cell r="K1770">
            <v>31475563.729846336</v>
          </cell>
        </row>
        <row r="1771">
          <cell r="J1771">
            <v>43773</v>
          </cell>
          <cell r="K1771">
            <v>31361233.469938561</v>
          </cell>
        </row>
        <row r="1772">
          <cell r="J1772">
            <v>43774</v>
          </cell>
          <cell r="K1772">
            <v>31328338.680448376</v>
          </cell>
        </row>
        <row r="1773">
          <cell r="J1773">
            <v>43775</v>
          </cell>
          <cell r="K1773">
            <v>31388313.160433419</v>
          </cell>
        </row>
        <row r="1774">
          <cell r="J1774">
            <v>43776</v>
          </cell>
          <cell r="K1774">
            <v>31528525.365469255</v>
          </cell>
        </row>
        <row r="1775">
          <cell r="J1775">
            <v>43777</v>
          </cell>
          <cell r="K1775">
            <v>31508885.311110482</v>
          </cell>
        </row>
        <row r="1776">
          <cell r="J1776">
            <v>43778</v>
          </cell>
          <cell r="K1776">
            <v>31508885.311110482</v>
          </cell>
        </row>
        <row r="1777">
          <cell r="J1777">
            <v>43779</v>
          </cell>
          <cell r="K1777">
            <v>31508885.311110482</v>
          </cell>
        </row>
        <row r="1778">
          <cell r="J1778">
            <v>43780</v>
          </cell>
          <cell r="K1778">
            <v>31711676.352746159</v>
          </cell>
        </row>
        <row r="1779">
          <cell r="J1779">
            <v>43781</v>
          </cell>
          <cell r="K1779">
            <v>31568087.148592841</v>
          </cell>
        </row>
        <row r="1780">
          <cell r="J1780">
            <v>43782</v>
          </cell>
          <cell r="K1780">
            <v>31805392.27626884</v>
          </cell>
        </row>
        <row r="1781">
          <cell r="J1781">
            <v>43783</v>
          </cell>
          <cell r="K1781">
            <v>31896743.388871513</v>
          </cell>
        </row>
        <row r="1782">
          <cell r="J1782">
            <v>43784</v>
          </cell>
          <cell r="K1782">
            <v>31967984.668408416</v>
          </cell>
        </row>
        <row r="1783">
          <cell r="J1783">
            <v>43785</v>
          </cell>
          <cell r="K1783">
            <v>31967984.668408416</v>
          </cell>
        </row>
        <row r="1784">
          <cell r="J1784">
            <v>43786</v>
          </cell>
          <cell r="K1784">
            <v>31967984.668408416</v>
          </cell>
        </row>
        <row r="1785">
          <cell r="J1785">
            <v>43787</v>
          </cell>
          <cell r="K1785">
            <v>31867480.646227468</v>
          </cell>
        </row>
        <row r="1786">
          <cell r="J1786">
            <v>43788</v>
          </cell>
          <cell r="K1786">
            <v>31850893.258797437</v>
          </cell>
        </row>
        <row r="1787">
          <cell r="J1787">
            <v>43789</v>
          </cell>
          <cell r="K1787">
            <v>31928936.682724312</v>
          </cell>
        </row>
        <row r="1788">
          <cell r="J1788">
            <v>43790</v>
          </cell>
          <cell r="K1788">
            <v>32105863.27770377</v>
          </cell>
        </row>
        <row r="1789">
          <cell r="J1789">
            <v>43791</v>
          </cell>
          <cell r="K1789">
            <v>32191932.044229385</v>
          </cell>
        </row>
        <row r="1790">
          <cell r="J1790">
            <v>43792</v>
          </cell>
          <cell r="K1790">
            <v>32191932.044229385</v>
          </cell>
        </row>
        <row r="1791">
          <cell r="J1791">
            <v>43793</v>
          </cell>
          <cell r="K1791">
            <v>32191932.044229385</v>
          </cell>
        </row>
        <row r="1792">
          <cell r="J1792">
            <v>43794</v>
          </cell>
          <cell r="K1792">
            <v>32237743.355292622</v>
          </cell>
        </row>
        <row r="1793">
          <cell r="J1793">
            <v>43795</v>
          </cell>
          <cell r="K1793">
            <v>32367820.005787704</v>
          </cell>
        </row>
        <row r="1794">
          <cell r="J1794">
            <v>43796</v>
          </cell>
          <cell r="K1794">
            <v>32483997.861845322</v>
          </cell>
        </row>
        <row r="1795">
          <cell r="J1795">
            <v>43797</v>
          </cell>
          <cell r="K1795">
            <v>32526759.929606892</v>
          </cell>
        </row>
        <row r="1796">
          <cell r="J1796">
            <v>43798</v>
          </cell>
          <cell r="K1796">
            <v>32484762.998204798</v>
          </cell>
        </row>
        <row r="1797">
          <cell r="J1797">
            <v>43799</v>
          </cell>
          <cell r="K1797">
            <v>32484762.998204798</v>
          </cell>
        </row>
        <row r="1798">
          <cell r="J1798">
            <v>43800</v>
          </cell>
          <cell r="K1798">
            <v>32484762.998204798</v>
          </cell>
        </row>
        <row r="1799">
          <cell r="J1799">
            <v>43801</v>
          </cell>
          <cell r="K1799">
            <v>32272349.231342331</v>
          </cell>
        </row>
        <row r="1800">
          <cell r="J1800">
            <v>43802</v>
          </cell>
          <cell r="K1800">
            <v>32187406.991332516</v>
          </cell>
        </row>
        <row r="1801">
          <cell r="J1801">
            <v>43803</v>
          </cell>
          <cell r="K1801">
            <v>32605669.00650787</v>
          </cell>
        </row>
        <row r="1802">
          <cell r="J1802">
            <v>43804</v>
          </cell>
          <cell r="K1802">
            <v>32573247.263651483</v>
          </cell>
        </row>
        <row r="1803">
          <cell r="J1803">
            <v>43805</v>
          </cell>
          <cell r="K1803">
            <v>32801503.748634242</v>
          </cell>
        </row>
        <row r="1804">
          <cell r="J1804">
            <v>43806</v>
          </cell>
          <cell r="K1804">
            <v>32801503.748634242</v>
          </cell>
        </row>
        <row r="1805">
          <cell r="J1805">
            <v>43807</v>
          </cell>
          <cell r="K1805">
            <v>32801503.748634242</v>
          </cell>
        </row>
        <row r="1806">
          <cell r="J1806">
            <v>43808</v>
          </cell>
          <cell r="K1806">
            <v>32786663.436269544</v>
          </cell>
        </row>
        <row r="1807">
          <cell r="J1807">
            <v>43809</v>
          </cell>
          <cell r="K1807">
            <v>32692286.420789007</v>
          </cell>
        </row>
        <row r="1808">
          <cell r="J1808">
            <v>43810</v>
          </cell>
          <cell r="K1808">
            <v>32912531.24296806</v>
          </cell>
        </row>
        <row r="1809">
          <cell r="J1809">
            <v>43811</v>
          </cell>
          <cell r="K1809">
            <v>33008148.448984861</v>
          </cell>
        </row>
        <row r="1810">
          <cell r="J1810">
            <v>43812</v>
          </cell>
          <cell r="K1810">
            <v>32516327.846651465</v>
          </cell>
        </row>
        <row r="1811">
          <cell r="J1811">
            <v>43813</v>
          </cell>
          <cell r="K1811">
            <v>32516327.846651465</v>
          </cell>
        </row>
        <row r="1812">
          <cell r="J1812">
            <v>43814</v>
          </cell>
          <cell r="K1812">
            <v>32516327.846651465</v>
          </cell>
        </row>
        <row r="1813">
          <cell r="J1813">
            <v>43815</v>
          </cell>
          <cell r="K1813">
            <v>32662960.695173118</v>
          </cell>
        </row>
        <row r="1814">
          <cell r="J1814">
            <v>43816</v>
          </cell>
          <cell r="K1814">
            <v>32488771.486820616</v>
          </cell>
        </row>
        <row r="1815">
          <cell r="J1815">
            <v>43817</v>
          </cell>
          <cell r="K1815">
            <v>32476652.774993591</v>
          </cell>
        </row>
        <row r="1816">
          <cell r="J1816">
            <v>43818</v>
          </cell>
          <cell r="K1816">
            <v>32456045.451460324</v>
          </cell>
        </row>
        <row r="1817">
          <cell r="J1817">
            <v>43819</v>
          </cell>
          <cell r="K1817">
            <v>32522126.162764207</v>
          </cell>
        </row>
        <row r="1818">
          <cell r="J1818">
            <v>43820</v>
          </cell>
          <cell r="K1818">
            <v>32522126.162764207</v>
          </cell>
        </row>
        <row r="1819">
          <cell r="J1819">
            <v>43821</v>
          </cell>
          <cell r="K1819">
            <v>32522126.162764207</v>
          </cell>
        </row>
        <row r="1820">
          <cell r="J1820">
            <v>43822</v>
          </cell>
          <cell r="K1820">
            <v>32628165.601757996</v>
          </cell>
        </row>
        <row r="1821">
          <cell r="J1821">
            <v>43823</v>
          </cell>
          <cell r="K1821">
            <v>32486258.848089486</v>
          </cell>
        </row>
        <row r="1822">
          <cell r="J1822">
            <v>43824</v>
          </cell>
          <cell r="K1822">
            <v>32486258.848089486</v>
          </cell>
        </row>
        <row r="1823">
          <cell r="J1823">
            <v>43825</v>
          </cell>
          <cell r="K1823">
            <v>32508048.672640629</v>
          </cell>
        </row>
        <row r="1824">
          <cell r="J1824">
            <v>43826</v>
          </cell>
          <cell r="K1824">
            <v>32545126.96115268</v>
          </cell>
        </row>
        <row r="1825">
          <cell r="J1825">
            <v>43827</v>
          </cell>
          <cell r="K1825">
            <v>32545126.96115268</v>
          </cell>
        </row>
        <row r="1826">
          <cell r="J1826">
            <v>43828</v>
          </cell>
          <cell r="K1826">
            <v>32545126.96115268</v>
          </cell>
        </row>
        <row r="1827">
          <cell r="J1827">
            <v>43829</v>
          </cell>
          <cell r="K1827">
            <v>32268511.210419185</v>
          </cell>
        </row>
        <row r="1828">
          <cell r="J1828">
            <v>43830</v>
          </cell>
          <cell r="K1828">
            <v>32320973.012211103</v>
          </cell>
        </row>
        <row r="1829">
          <cell r="J1829">
            <v>43831</v>
          </cell>
          <cell r="K1829">
            <v>32262984.516041521</v>
          </cell>
        </row>
        <row r="1830">
          <cell r="J1830">
            <v>43832</v>
          </cell>
          <cell r="K1830">
            <v>32360445.792986933</v>
          </cell>
        </row>
        <row r="1831">
          <cell r="J1831">
            <v>43833</v>
          </cell>
          <cell r="K1831">
            <v>32390132.493951842</v>
          </cell>
        </row>
        <row r="1832">
          <cell r="J1832">
            <v>43834</v>
          </cell>
          <cell r="K1832">
            <v>32390132.493951842</v>
          </cell>
        </row>
        <row r="1833">
          <cell r="J1833">
            <v>43835</v>
          </cell>
          <cell r="K1833">
            <v>32390132.493951842</v>
          </cell>
        </row>
        <row r="1834">
          <cell r="J1834">
            <v>43836</v>
          </cell>
          <cell r="K1834">
            <v>32541780.939400129</v>
          </cell>
        </row>
        <row r="1835">
          <cell r="J1835">
            <v>43837</v>
          </cell>
          <cell r="K1835">
            <v>32218258.342938486</v>
          </cell>
        </row>
        <row r="1836">
          <cell r="J1836">
            <v>43838</v>
          </cell>
          <cell r="K1836">
            <v>32450226.465006769</v>
          </cell>
        </row>
        <row r="1837">
          <cell r="J1837">
            <v>43839</v>
          </cell>
          <cell r="K1837">
            <v>32244562.578401312</v>
          </cell>
        </row>
        <row r="1838">
          <cell r="J1838">
            <v>43840</v>
          </cell>
          <cell r="K1838">
            <v>32204431.645043239</v>
          </cell>
        </row>
        <row r="1839">
          <cell r="J1839">
            <v>43841</v>
          </cell>
          <cell r="K1839">
            <v>32204431.645043239</v>
          </cell>
        </row>
        <row r="1840">
          <cell r="J1840">
            <v>43842</v>
          </cell>
          <cell r="K1840">
            <v>32204431.645043239</v>
          </cell>
        </row>
        <row r="1841">
          <cell r="J1841">
            <v>43843</v>
          </cell>
          <cell r="K1841">
            <v>32254943.749026131</v>
          </cell>
        </row>
        <row r="1842">
          <cell r="J1842">
            <v>43844</v>
          </cell>
          <cell r="K1842">
            <v>32239093.2399951</v>
          </cell>
        </row>
        <row r="1843">
          <cell r="J1843">
            <v>43845</v>
          </cell>
          <cell r="K1843">
            <v>32335115.920511704</v>
          </cell>
        </row>
        <row r="1844">
          <cell r="J1844">
            <v>43846</v>
          </cell>
          <cell r="K1844">
            <v>32681195.237515964</v>
          </cell>
        </row>
        <row r="1845">
          <cell r="J1845">
            <v>43847</v>
          </cell>
          <cell r="K1845">
            <v>32717870.100284439</v>
          </cell>
        </row>
        <row r="1846">
          <cell r="J1846">
            <v>43848</v>
          </cell>
          <cell r="K1846">
            <v>32717870.100284439</v>
          </cell>
        </row>
        <row r="1847">
          <cell r="J1847">
            <v>43849</v>
          </cell>
          <cell r="K1847">
            <v>32717870.100284439</v>
          </cell>
        </row>
        <row r="1848">
          <cell r="J1848">
            <v>43850</v>
          </cell>
          <cell r="K1848">
            <v>32676955.12689469</v>
          </cell>
        </row>
        <row r="1849">
          <cell r="J1849">
            <v>43851</v>
          </cell>
          <cell r="K1849">
            <v>32804597.378196776</v>
          </cell>
        </row>
        <row r="1850">
          <cell r="J1850">
            <v>43852</v>
          </cell>
          <cell r="K1850">
            <v>32752607.223007303</v>
          </cell>
        </row>
        <row r="1851">
          <cell r="J1851">
            <v>43853</v>
          </cell>
          <cell r="K1851">
            <v>32838425.154156145</v>
          </cell>
        </row>
        <row r="1852">
          <cell r="J1852">
            <v>43854</v>
          </cell>
          <cell r="K1852">
            <v>32592999.31556474</v>
          </cell>
        </row>
        <row r="1853">
          <cell r="J1853">
            <v>43855</v>
          </cell>
          <cell r="K1853">
            <v>32592999.31556474</v>
          </cell>
        </row>
        <row r="1854">
          <cell r="J1854">
            <v>43856</v>
          </cell>
          <cell r="K1854">
            <v>32592999.31556474</v>
          </cell>
        </row>
        <row r="1855">
          <cell r="J1855">
            <v>43857</v>
          </cell>
          <cell r="K1855">
            <v>32206745.674876254</v>
          </cell>
        </row>
        <row r="1856">
          <cell r="J1856">
            <v>43858</v>
          </cell>
          <cell r="K1856">
            <v>32588002.747759175</v>
          </cell>
        </row>
        <row r="1857">
          <cell r="J1857">
            <v>43859</v>
          </cell>
          <cell r="K1857">
            <v>32447669.108155601</v>
          </cell>
        </row>
        <row r="1858">
          <cell r="J1858">
            <v>43860</v>
          </cell>
          <cell r="K1858">
            <v>32852505.880350426</v>
          </cell>
        </row>
        <row r="1859">
          <cell r="J1859">
            <v>43861</v>
          </cell>
          <cell r="K1859">
            <v>32371997.15053378</v>
          </cell>
        </row>
        <row r="1860">
          <cell r="J1860">
            <v>43862</v>
          </cell>
          <cell r="K1860">
            <v>32371997.15053378</v>
          </cell>
        </row>
        <row r="1861">
          <cell r="J1861">
            <v>43863</v>
          </cell>
          <cell r="K1861">
            <v>32371997.15053378</v>
          </cell>
        </row>
        <row r="1862">
          <cell r="J1862">
            <v>43864</v>
          </cell>
          <cell r="K1862">
            <v>32600309.230050277</v>
          </cell>
        </row>
        <row r="1863">
          <cell r="J1863">
            <v>43865</v>
          </cell>
          <cell r="K1863">
            <v>32829676.660787903</v>
          </cell>
        </row>
        <row r="1864">
          <cell r="J1864">
            <v>43866</v>
          </cell>
          <cell r="K1864">
            <v>33389693.091851432</v>
          </cell>
        </row>
        <row r="1865">
          <cell r="J1865">
            <v>43867</v>
          </cell>
          <cell r="K1865">
            <v>33038103.53979421</v>
          </cell>
        </row>
        <row r="1866">
          <cell r="J1866">
            <v>43868</v>
          </cell>
          <cell r="K1866">
            <v>32991484.139278881</v>
          </cell>
        </row>
        <row r="1867">
          <cell r="J1867">
            <v>43869</v>
          </cell>
          <cell r="K1867">
            <v>32991484.139278881</v>
          </cell>
        </row>
        <row r="1868">
          <cell r="J1868">
            <v>43870</v>
          </cell>
          <cell r="K1868">
            <v>32991484.139278881</v>
          </cell>
        </row>
        <row r="1869">
          <cell r="J1869">
            <v>43871</v>
          </cell>
          <cell r="K1869">
            <v>33123158.570631299</v>
          </cell>
        </row>
        <row r="1870">
          <cell r="J1870">
            <v>43872</v>
          </cell>
          <cell r="K1870">
            <v>33065330.893642738</v>
          </cell>
        </row>
        <row r="1871">
          <cell r="J1871">
            <v>43873</v>
          </cell>
          <cell r="K1871">
            <v>33154141.550271045</v>
          </cell>
        </row>
        <row r="1872">
          <cell r="J1872">
            <v>43874</v>
          </cell>
          <cell r="K1872">
            <v>33258267.28165343</v>
          </cell>
        </row>
        <row r="1873">
          <cell r="J1873">
            <v>43875</v>
          </cell>
          <cell r="K1873">
            <v>33331721.875833735</v>
          </cell>
        </row>
        <row r="1874">
          <cell r="J1874">
            <v>43876</v>
          </cell>
          <cell r="K1874">
            <v>33331721.875833735</v>
          </cell>
        </row>
        <row r="1875">
          <cell r="J1875">
            <v>43877</v>
          </cell>
          <cell r="K1875">
            <v>33331721.875833735</v>
          </cell>
        </row>
        <row r="1876">
          <cell r="J1876">
            <v>43878</v>
          </cell>
          <cell r="K1876">
            <v>33355669.102268074</v>
          </cell>
        </row>
        <row r="1877">
          <cell r="J1877">
            <v>43879</v>
          </cell>
          <cell r="K1877">
            <v>33361558.578027409</v>
          </cell>
        </row>
        <row r="1878">
          <cell r="J1878">
            <v>43880</v>
          </cell>
          <cell r="K1878">
            <v>33369716.425813485</v>
          </cell>
        </row>
        <row r="1879">
          <cell r="J1879">
            <v>43881</v>
          </cell>
          <cell r="K1879">
            <v>33667411.735489197</v>
          </cell>
        </row>
        <row r="1880">
          <cell r="J1880">
            <v>43882</v>
          </cell>
          <cell r="K1880">
            <v>33809714.097240001</v>
          </cell>
        </row>
        <row r="1881">
          <cell r="J1881">
            <v>43883</v>
          </cell>
          <cell r="K1881">
            <v>33809714.097240001</v>
          </cell>
        </row>
        <row r="1882">
          <cell r="J1882">
            <v>43884</v>
          </cell>
          <cell r="K1882">
            <v>33809714.097240001</v>
          </cell>
        </row>
        <row r="1883">
          <cell r="J1883">
            <v>43885</v>
          </cell>
          <cell r="K1883">
            <v>33291544.988028184</v>
          </cell>
        </row>
        <row r="1884">
          <cell r="J1884">
            <v>43886</v>
          </cell>
          <cell r="K1884">
            <v>32067673.699444648</v>
          </cell>
        </row>
        <row r="1885">
          <cell r="J1885">
            <v>43887</v>
          </cell>
          <cell r="K1885">
            <v>31962507.963117708</v>
          </cell>
        </row>
        <row r="1886">
          <cell r="J1886">
            <v>43888</v>
          </cell>
          <cell r="K1886">
            <v>30631857.382735461</v>
          </cell>
        </row>
        <row r="1887">
          <cell r="J1887">
            <v>43889</v>
          </cell>
          <cell r="K1887">
            <v>30164943.192519672</v>
          </cell>
        </row>
        <row r="1888">
          <cell r="J1888">
            <v>43890</v>
          </cell>
          <cell r="K1888">
            <v>30164943.192519672</v>
          </cell>
        </row>
        <row r="1889">
          <cell r="J1889">
            <v>43891</v>
          </cell>
          <cell r="K1889">
            <v>30164943.192519672</v>
          </cell>
        </row>
        <row r="1890">
          <cell r="J1890">
            <v>43892</v>
          </cell>
          <cell r="K1890">
            <v>30906803.094338685</v>
          </cell>
        </row>
        <row r="1891">
          <cell r="J1891">
            <v>43893</v>
          </cell>
          <cell r="K1891">
            <v>30311516.599938065</v>
          </cell>
        </row>
        <row r="1892">
          <cell r="J1892">
            <v>43894</v>
          </cell>
          <cell r="K1892">
            <v>31330730.086992193</v>
          </cell>
        </row>
        <row r="1893">
          <cell r="J1893">
            <v>43895</v>
          </cell>
          <cell r="K1893">
            <v>30187897.55996364</v>
          </cell>
        </row>
        <row r="1894">
          <cell r="J1894">
            <v>43896</v>
          </cell>
          <cell r="K1894">
            <v>30094041.927804962</v>
          </cell>
        </row>
        <row r="1895">
          <cell r="J1895">
            <v>43897</v>
          </cell>
          <cell r="K1895">
            <v>30094041.927804962</v>
          </cell>
        </row>
        <row r="1896">
          <cell r="J1896">
            <v>43898</v>
          </cell>
          <cell r="K1896">
            <v>30094041.927804962</v>
          </cell>
        </row>
        <row r="1897">
          <cell r="J1897">
            <v>43899</v>
          </cell>
          <cell r="K1897">
            <v>28386894.182953298</v>
          </cell>
        </row>
        <row r="1898">
          <cell r="J1898">
            <v>43900</v>
          </cell>
          <cell r="K1898">
            <v>29316301.319186661</v>
          </cell>
        </row>
        <row r="1899">
          <cell r="J1899">
            <v>43901</v>
          </cell>
          <cell r="K1899">
            <v>27927936.086056475</v>
          </cell>
        </row>
        <row r="1900">
          <cell r="J1900">
            <v>43902</v>
          </cell>
          <cell r="K1900">
            <v>25659509.740797047</v>
          </cell>
        </row>
        <row r="1901">
          <cell r="J1901">
            <v>43903</v>
          </cell>
          <cell r="K1901">
            <v>27904015.15850354</v>
          </cell>
        </row>
        <row r="1902">
          <cell r="J1902">
            <v>43904</v>
          </cell>
          <cell r="K1902">
            <v>27904015.15850354</v>
          </cell>
        </row>
        <row r="1903">
          <cell r="J1903">
            <v>43905</v>
          </cell>
          <cell r="K1903">
            <v>27904015.15850354</v>
          </cell>
        </row>
        <row r="1904">
          <cell r="J1904">
            <v>43906</v>
          </cell>
          <cell r="K1904">
            <v>25196678.289844193</v>
          </cell>
        </row>
        <row r="1905">
          <cell r="J1905">
            <v>43907</v>
          </cell>
          <cell r="K1905">
            <v>27311217.576497961</v>
          </cell>
        </row>
        <row r="1906">
          <cell r="J1906">
            <v>43908</v>
          </cell>
          <cell r="K1906">
            <v>25909987.731872082</v>
          </cell>
        </row>
        <row r="1907">
          <cell r="J1907">
            <v>43909</v>
          </cell>
          <cell r="K1907">
            <v>26298067.609351825</v>
          </cell>
        </row>
        <row r="1908">
          <cell r="J1908">
            <v>43910</v>
          </cell>
          <cell r="K1908">
            <v>24100848.760585513</v>
          </cell>
        </row>
        <row r="1909">
          <cell r="J1909">
            <v>43911</v>
          </cell>
          <cell r="K1909">
            <v>24100848.760585513</v>
          </cell>
        </row>
        <row r="1910">
          <cell r="J1910">
            <v>43912</v>
          </cell>
          <cell r="K1910">
            <v>24100848.760585513</v>
          </cell>
        </row>
        <row r="1911">
          <cell r="J1911">
            <v>43913</v>
          </cell>
          <cell r="K1911">
            <v>23185424.186003137</v>
          </cell>
        </row>
        <row r="1912">
          <cell r="J1912">
            <v>43914</v>
          </cell>
          <cell r="K1912">
            <v>25121001.294956036</v>
          </cell>
        </row>
        <row r="1913">
          <cell r="J1913">
            <v>43915</v>
          </cell>
          <cell r="K1913">
            <v>25106111.608475901</v>
          </cell>
        </row>
        <row r="1914">
          <cell r="J1914">
            <v>43916</v>
          </cell>
          <cell r="K1914">
            <v>26536399.547175195</v>
          </cell>
        </row>
        <row r="1915">
          <cell r="J1915">
            <v>43917</v>
          </cell>
          <cell r="K1915">
            <v>25440174.218359295</v>
          </cell>
        </row>
        <row r="1916">
          <cell r="J1916">
            <v>43918</v>
          </cell>
          <cell r="K1916">
            <v>25440174.218359295</v>
          </cell>
        </row>
        <row r="1917">
          <cell r="J1917">
            <v>43919</v>
          </cell>
          <cell r="K1917">
            <v>25440174.218359295</v>
          </cell>
        </row>
        <row r="1918">
          <cell r="J1918">
            <v>43920</v>
          </cell>
          <cell r="K1918">
            <v>26640536.041177232</v>
          </cell>
        </row>
        <row r="1919">
          <cell r="J1919">
            <v>43921</v>
          </cell>
          <cell r="K1919">
            <v>26063699.79231786</v>
          </cell>
        </row>
        <row r="1920">
          <cell r="J1920">
            <v>43922</v>
          </cell>
          <cell r="K1920">
            <v>25263445.415483523</v>
          </cell>
        </row>
        <row r="1921">
          <cell r="J1921">
            <v>43923</v>
          </cell>
          <cell r="K1921">
            <v>25707618.359721653</v>
          </cell>
        </row>
        <row r="1922">
          <cell r="J1922">
            <v>43924</v>
          </cell>
          <cell r="K1922">
            <v>25443736.472014338</v>
          </cell>
        </row>
        <row r="1923">
          <cell r="J1923">
            <v>43925</v>
          </cell>
          <cell r="K1923">
            <v>25443736.472014338</v>
          </cell>
        </row>
        <row r="1924">
          <cell r="J1924">
            <v>43926</v>
          </cell>
          <cell r="K1924">
            <v>25443736.472014338</v>
          </cell>
        </row>
        <row r="1925">
          <cell r="J1925">
            <v>43927</v>
          </cell>
          <cell r="K1925">
            <v>27032262.434457529</v>
          </cell>
        </row>
        <row r="1926">
          <cell r="J1926">
            <v>43928</v>
          </cell>
          <cell r="K1926">
            <v>26963862.359159622</v>
          </cell>
        </row>
        <row r="1927">
          <cell r="J1927">
            <v>43929</v>
          </cell>
          <cell r="K1927">
            <v>27896224.649202548</v>
          </cell>
        </row>
        <row r="1928">
          <cell r="J1928">
            <v>43930</v>
          </cell>
          <cell r="K1928">
            <v>28393143.528246656</v>
          </cell>
        </row>
        <row r="1929">
          <cell r="J1929">
            <v>43931</v>
          </cell>
          <cell r="K1929">
            <v>28135955.040676259</v>
          </cell>
        </row>
        <row r="1930">
          <cell r="J1930">
            <v>43932</v>
          </cell>
          <cell r="K1930">
            <v>28135955.040676259</v>
          </cell>
        </row>
        <row r="1931">
          <cell r="J1931">
            <v>43933</v>
          </cell>
          <cell r="K1931">
            <v>28135955.040676259</v>
          </cell>
        </row>
        <row r="1932">
          <cell r="J1932">
            <v>43934</v>
          </cell>
          <cell r="K1932">
            <v>27765979.689121611</v>
          </cell>
        </row>
        <row r="1933">
          <cell r="J1933">
            <v>43935</v>
          </cell>
          <cell r="K1933">
            <v>28538789.559263121</v>
          </cell>
        </row>
        <row r="1934">
          <cell r="J1934">
            <v>43936</v>
          </cell>
          <cell r="K1934">
            <v>27612997.204211663</v>
          </cell>
        </row>
        <row r="1935">
          <cell r="J1935">
            <v>43937</v>
          </cell>
          <cell r="K1935">
            <v>27944291.541235663</v>
          </cell>
        </row>
        <row r="1936">
          <cell r="J1936">
            <v>43938</v>
          </cell>
          <cell r="K1936">
            <v>28645590.881816622</v>
          </cell>
        </row>
        <row r="1937">
          <cell r="J1937">
            <v>43939</v>
          </cell>
          <cell r="K1937">
            <v>28645590.881816622</v>
          </cell>
        </row>
        <row r="1938">
          <cell r="J1938">
            <v>43940</v>
          </cell>
          <cell r="K1938">
            <v>28645590.881816622</v>
          </cell>
        </row>
        <row r="1939">
          <cell r="J1939">
            <v>43941</v>
          </cell>
          <cell r="K1939">
            <v>28094573.255917665</v>
          </cell>
        </row>
        <row r="1940">
          <cell r="J1940">
            <v>43942</v>
          </cell>
          <cell r="K1940">
            <v>27588919.511934385</v>
          </cell>
        </row>
        <row r="1941">
          <cell r="J1941">
            <v>43943</v>
          </cell>
          <cell r="K1941">
            <v>28054252.128329564</v>
          </cell>
        </row>
        <row r="1942">
          <cell r="J1942">
            <v>43944</v>
          </cell>
          <cell r="K1942">
            <v>27917306.737351667</v>
          </cell>
        </row>
        <row r="1943">
          <cell r="J1943">
            <v>43945</v>
          </cell>
          <cell r="K1943">
            <v>28457681.061417978</v>
          </cell>
        </row>
        <row r="1944">
          <cell r="J1944">
            <v>43946</v>
          </cell>
          <cell r="K1944">
            <v>28457681.061417978</v>
          </cell>
        </row>
        <row r="1945">
          <cell r="J1945">
            <v>43947</v>
          </cell>
          <cell r="K1945">
            <v>28457681.061417978</v>
          </cell>
        </row>
        <row r="1946">
          <cell r="J1946">
            <v>43948</v>
          </cell>
          <cell r="K1946">
            <v>28859408.603295833</v>
          </cell>
        </row>
        <row r="1947">
          <cell r="J1947">
            <v>43949</v>
          </cell>
          <cell r="K1947">
            <v>29140147.043772798</v>
          </cell>
        </row>
        <row r="1948">
          <cell r="J1948">
            <v>43950</v>
          </cell>
          <cell r="K1948">
            <v>29348224.652747713</v>
          </cell>
        </row>
        <row r="1949">
          <cell r="J1949">
            <v>43951</v>
          </cell>
          <cell r="K1949">
            <v>28692334.062684402</v>
          </cell>
        </row>
        <row r="1950">
          <cell r="J1950">
            <v>43952</v>
          </cell>
          <cell r="K1950">
            <v>27914568.841186147</v>
          </cell>
        </row>
        <row r="1951">
          <cell r="J1951">
            <v>43953</v>
          </cell>
          <cell r="K1951">
            <v>27914568.841186147</v>
          </cell>
        </row>
        <row r="1952">
          <cell r="J1952">
            <v>43954</v>
          </cell>
          <cell r="K1952">
            <v>27914568.841186147</v>
          </cell>
        </row>
        <row r="1953">
          <cell r="J1953">
            <v>43955</v>
          </cell>
          <cell r="K1953">
            <v>28243153.765626866</v>
          </cell>
        </row>
        <row r="1954">
          <cell r="J1954">
            <v>43956</v>
          </cell>
          <cell r="K1954">
            <v>28344050.681020025</v>
          </cell>
        </row>
        <row r="1955">
          <cell r="J1955">
            <v>43957</v>
          </cell>
          <cell r="K1955">
            <v>27821506.805175345</v>
          </cell>
        </row>
        <row r="1956">
          <cell r="J1956">
            <v>43958</v>
          </cell>
          <cell r="K1956">
            <v>28227632.087564435</v>
          </cell>
        </row>
        <row r="1957">
          <cell r="J1957">
            <v>43959</v>
          </cell>
          <cell r="K1957">
            <v>28829867.024981406</v>
          </cell>
        </row>
        <row r="1958">
          <cell r="J1958">
            <v>43960</v>
          </cell>
          <cell r="K1958">
            <v>28829867.024981406</v>
          </cell>
        </row>
        <row r="1959">
          <cell r="J1959">
            <v>43961</v>
          </cell>
          <cell r="K1959">
            <v>28829867.024981406</v>
          </cell>
        </row>
        <row r="1960">
          <cell r="J1960">
            <v>43962</v>
          </cell>
          <cell r="K1960">
            <v>28664624.796605717</v>
          </cell>
        </row>
        <row r="1961">
          <cell r="J1961">
            <v>43963</v>
          </cell>
          <cell r="K1961">
            <v>28077860.63834133</v>
          </cell>
        </row>
        <row r="1962">
          <cell r="J1962">
            <v>43964</v>
          </cell>
          <cell r="K1962">
            <v>27409294.572460324</v>
          </cell>
        </row>
        <row r="1963">
          <cell r="J1963">
            <v>43965</v>
          </cell>
          <cell r="K1963">
            <v>27821696.921994746</v>
          </cell>
        </row>
        <row r="1964">
          <cell r="J1964">
            <v>43966</v>
          </cell>
          <cell r="K1964">
            <v>27999859.988894723</v>
          </cell>
        </row>
        <row r="1965">
          <cell r="J1965">
            <v>43967</v>
          </cell>
          <cell r="K1965">
            <v>27999859.988894723</v>
          </cell>
        </row>
        <row r="1966">
          <cell r="J1966">
            <v>43968</v>
          </cell>
          <cell r="K1966">
            <v>27999859.988894723</v>
          </cell>
        </row>
        <row r="1967">
          <cell r="J1967">
            <v>43969</v>
          </cell>
          <cell r="K1967">
            <v>29306407.790884517</v>
          </cell>
        </row>
        <row r="1968">
          <cell r="J1968">
            <v>43970</v>
          </cell>
          <cell r="K1968">
            <v>28685227.558089398</v>
          </cell>
        </row>
        <row r="1969">
          <cell r="J1969">
            <v>43971</v>
          </cell>
          <cell r="K1969">
            <v>29227571.541757021</v>
          </cell>
        </row>
        <row r="1970">
          <cell r="J1970">
            <v>43972</v>
          </cell>
          <cell r="K1970">
            <v>29208265.222801033</v>
          </cell>
        </row>
        <row r="1971">
          <cell r="J1971">
            <v>43973</v>
          </cell>
          <cell r="K1971">
            <v>29284367.273414835</v>
          </cell>
        </row>
        <row r="1972">
          <cell r="J1972">
            <v>43974</v>
          </cell>
          <cell r="K1972">
            <v>29284367.273414835</v>
          </cell>
        </row>
        <row r="1973">
          <cell r="J1973">
            <v>43975</v>
          </cell>
          <cell r="K1973">
            <v>29284367.273414835</v>
          </cell>
        </row>
        <row r="1974">
          <cell r="J1974">
            <v>43976</v>
          </cell>
          <cell r="K1974">
            <v>29453160.756567184</v>
          </cell>
        </row>
        <row r="1975">
          <cell r="J1975">
            <v>43977</v>
          </cell>
          <cell r="K1975">
            <v>30016968.479233861</v>
          </cell>
        </row>
        <row r="1976">
          <cell r="J1976">
            <v>43978</v>
          </cell>
          <cell r="K1976">
            <v>30644043.832577463</v>
          </cell>
        </row>
        <row r="1977">
          <cell r="J1977">
            <v>43979</v>
          </cell>
          <cell r="K1977">
            <v>30692955.58795863</v>
          </cell>
        </row>
        <row r="1978">
          <cell r="J1978">
            <v>43980</v>
          </cell>
          <cell r="K1978">
            <v>30709523.2484481</v>
          </cell>
        </row>
        <row r="1979">
          <cell r="J1979">
            <v>43981</v>
          </cell>
          <cell r="K1979">
            <v>30709523.2484481</v>
          </cell>
        </row>
        <row r="1980">
          <cell r="J1980">
            <v>43982</v>
          </cell>
          <cell r="K1980">
            <v>30709523.2484481</v>
          </cell>
        </row>
        <row r="1981">
          <cell r="J1981">
            <v>43983</v>
          </cell>
          <cell r="K1981">
            <v>30569996.435242034</v>
          </cell>
        </row>
        <row r="1982">
          <cell r="J1982">
            <v>43984</v>
          </cell>
          <cell r="K1982">
            <v>30858575.541176789</v>
          </cell>
        </row>
        <row r="1983">
          <cell r="J1983">
            <v>43985</v>
          </cell>
          <cell r="K1983">
            <v>31405451.98187273</v>
          </cell>
        </row>
        <row r="1984">
          <cell r="J1984">
            <v>43986</v>
          </cell>
          <cell r="K1984">
            <v>31478146.157981962</v>
          </cell>
        </row>
        <row r="1985">
          <cell r="J1985">
            <v>43987</v>
          </cell>
          <cell r="K1985">
            <v>32124943.11140525</v>
          </cell>
        </row>
        <row r="1986">
          <cell r="J1986">
            <v>43988</v>
          </cell>
          <cell r="K1986">
            <v>32124943.11140525</v>
          </cell>
        </row>
        <row r="1987">
          <cell r="J1987">
            <v>43989</v>
          </cell>
          <cell r="K1987">
            <v>32124943.11140525</v>
          </cell>
        </row>
        <row r="1988">
          <cell r="J1988">
            <v>43990</v>
          </cell>
          <cell r="K1988">
            <v>32451230.339049038</v>
          </cell>
        </row>
        <row r="1989">
          <cell r="J1989">
            <v>43991</v>
          </cell>
          <cell r="K1989">
            <v>31683104.039710119</v>
          </cell>
        </row>
        <row r="1990">
          <cell r="J1990">
            <v>43992</v>
          </cell>
          <cell r="K1990">
            <v>31014520.773231748</v>
          </cell>
        </row>
        <row r="1991">
          <cell r="J1991">
            <v>43993</v>
          </cell>
          <cell r="K1991">
            <v>29342772.880869403</v>
          </cell>
        </row>
        <row r="1992">
          <cell r="J1992">
            <v>43994</v>
          </cell>
          <cell r="K1992">
            <v>29915577.903067157</v>
          </cell>
        </row>
        <row r="1993">
          <cell r="J1993">
            <v>43995</v>
          </cell>
          <cell r="K1993">
            <v>29915577.903067157</v>
          </cell>
        </row>
        <row r="1994">
          <cell r="J1994">
            <v>43996</v>
          </cell>
          <cell r="K1994">
            <v>29915577.903067157</v>
          </cell>
        </row>
        <row r="1995">
          <cell r="J1995">
            <v>43997</v>
          </cell>
          <cell r="K1995">
            <v>30493151.234382022</v>
          </cell>
        </row>
        <row r="1996">
          <cell r="J1996">
            <v>43998</v>
          </cell>
          <cell r="K1996">
            <v>30909287.288615081</v>
          </cell>
        </row>
        <row r="1997">
          <cell r="J1997">
            <v>43999</v>
          </cell>
          <cell r="K1997">
            <v>30870517.256199241</v>
          </cell>
        </row>
        <row r="1998">
          <cell r="J1998">
            <v>44000</v>
          </cell>
          <cell r="K1998">
            <v>30678913.000549123</v>
          </cell>
        </row>
        <row r="1999">
          <cell r="J1999">
            <v>44001</v>
          </cell>
          <cell r="K1999">
            <v>30527020.994257275</v>
          </cell>
        </row>
        <row r="2000">
          <cell r="J2000">
            <v>44002</v>
          </cell>
          <cell r="K2000">
            <v>30527020.994257275</v>
          </cell>
        </row>
        <row r="2001">
          <cell r="J2001">
            <v>44003</v>
          </cell>
          <cell r="K2001">
            <v>30527020.994257275</v>
          </cell>
        </row>
        <row r="2002">
          <cell r="J2002">
            <v>44004</v>
          </cell>
          <cell r="K2002">
            <v>30676369.715054031</v>
          </cell>
        </row>
        <row r="2003">
          <cell r="J2003">
            <v>44005</v>
          </cell>
          <cell r="K2003">
            <v>30522727.585231353</v>
          </cell>
        </row>
        <row r="2004">
          <cell r="J2004">
            <v>44006</v>
          </cell>
          <cell r="K2004">
            <v>29283982.000003804</v>
          </cell>
        </row>
        <row r="2005">
          <cell r="J2005">
            <v>44007</v>
          </cell>
          <cell r="K2005">
            <v>29639074.645155028</v>
          </cell>
        </row>
        <row r="2006">
          <cell r="J2006">
            <v>44008</v>
          </cell>
          <cell r="K2006">
            <v>29034621.191493429</v>
          </cell>
        </row>
        <row r="2007">
          <cell r="J2007">
            <v>44009</v>
          </cell>
          <cell r="K2007">
            <v>29034621.191493429</v>
          </cell>
        </row>
        <row r="2008">
          <cell r="J2008">
            <v>44010</v>
          </cell>
          <cell r="K2008">
            <v>29034621.191493429</v>
          </cell>
        </row>
        <row r="2009">
          <cell r="J2009">
            <v>44011</v>
          </cell>
          <cell r="K2009">
            <v>29606894.679759007</v>
          </cell>
        </row>
        <row r="2010">
          <cell r="J2010">
            <v>44012</v>
          </cell>
          <cell r="K2010">
            <v>30042084.145582534</v>
          </cell>
        </row>
        <row r="2011">
          <cell r="J2011">
            <v>44013</v>
          </cell>
          <cell r="K2011">
            <v>29984112.323284768</v>
          </cell>
        </row>
        <row r="2012">
          <cell r="J2012">
            <v>44014</v>
          </cell>
          <cell r="K2012">
            <v>30137558.596062973</v>
          </cell>
        </row>
        <row r="2013">
          <cell r="J2013">
            <v>44015</v>
          </cell>
          <cell r="K2013">
            <v>30104908.21381798</v>
          </cell>
        </row>
        <row r="2014">
          <cell r="J2014">
            <v>44016</v>
          </cell>
          <cell r="K2014">
            <v>30104908.21381798</v>
          </cell>
        </row>
        <row r="2015">
          <cell r="J2015">
            <v>44017</v>
          </cell>
          <cell r="K2015">
            <v>30104908.21381798</v>
          </cell>
        </row>
        <row r="2016">
          <cell r="J2016">
            <v>44018</v>
          </cell>
          <cell r="K2016">
            <v>30364781.955458902</v>
          </cell>
        </row>
        <row r="2017">
          <cell r="J2017">
            <v>44019</v>
          </cell>
          <cell r="K2017">
            <v>30085274.860776022</v>
          </cell>
        </row>
        <row r="2018">
          <cell r="J2018">
            <v>44020</v>
          </cell>
          <cell r="K2018">
            <v>30074957.380495239</v>
          </cell>
        </row>
        <row r="2019">
          <cell r="J2019">
            <v>44021</v>
          </cell>
          <cell r="K2019">
            <v>29622770.674278617</v>
          </cell>
        </row>
        <row r="2020">
          <cell r="J2020">
            <v>44022</v>
          </cell>
          <cell r="K2020">
            <v>30376504.026864324</v>
          </cell>
        </row>
        <row r="2021">
          <cell r="J2021">
            <v>44023</v>
          </cell>
          <cell r="K2021">
            <v>30376504.026864324</v>
          </cell>
        </row>
        <row r="2022">
          <cell r="J2022">
            <v>44024</v>
          </cell>
          <cell r="K2022">
            <v>30376504.026864324</v>
          </cell>
        </row>
        <row r="2023">
          <cell r="J2023">
            <v>44025</v>
          </cell>
          <cell r="K2023">
            <v>30274665.07398545</v>
          </cell>
        </row>
        <row r="2024">
          <cell r="J2024">
            <v>44026</v>
          </cell>
          <cell r="K2024">
            <v>31001857.2388108</v>
          </cell>
        </row>
        <row r="2025">
          <cell r="J2025">
            <v>44027</v>
          </cell>
          <cell r="K2025">
            <v>31355714.462177265</v>
          </cell>
        </row>
        <row r="2026">
          <cell r="J2026">
            <v>44028</v>
          </cell>
          <cell r="K2026">
            <v>31521194.772544816</v>
          </cell>
        </row>
        <row r="2027">
          <cell r="J2027">
            <v>44029</v>
          </cell>
          <cell r="K2027">
            <v>31613228.101790629</v>
          </cell>
        </row>
        <row r="2028">
          <cell r="J2028">
            <v>44030</v>
          </cell>
          <cell r="K2028">
            <v>31613228.101790629</v>
          </cell>
        </row>
        <row r="2029">
          <cell r="J2029">
            <v>44031</v>
          </cell>
          <cell r="K2029">
            <v>31613228.101790629</v>
          </cell>
        </row>
        <row r="2030">
          <cell r="J2030">
            <v>44032</v>
          </cell>
          <cell r="K2030">
            <v>31244035.596565597</v>
          </cell>
        </row>
        <row r="2031">
          <cell r="J2031">
            <v>44033</v>
          </cell>
          <cell r="K2031">
            <v>31432840.166377716</v>
          </cell>
        </row>
        <row r="2032">
          <cell r="J2032">
            <v>44034</v>
          </cell>
          <cell r="K2032">
            <v>31644880.26471667</v>
          </cell>
        </row>
        <row r="2033">
          <cell r="J2033">
            <v>44035</v>
          </cell>
          <cell r="K2033">
            <v>31722276.224134699</v>
          </cell>
        </row>
        <row r="2034">
          <cell r="J2034">
            <v>44036</v>
          </cell>
          <cell r="K2034">
            <v>31701198.87335369</v>
          </cell>
        </row>
        <row r="2035">
          <cell r="J2035">
            <v>44037</v>
          </cell>
          <cell r="K2035">
            <v>31701198.87335369</v>
          </cell>
        </row>
        <row r="2036">
          <cell r="J2036">
            <v>44038</v>
          </cell>
          <cell r="K2036">
            <v>31701198.87335369</v>
          </cell>
        </row>
        <row r="2037">
          <cell r="J2037">
            <v>44039</v>
          </cell>
          <cell r="K2037">
            <v>31731566.630999405</v>
          </cell>
        </row>
        <row r="2038">
          <cell r="J2038">
            <v>44040</v>
          </cell>
          <cell r="K2038">
            <v>31569709.88672179</v>
          </cell>
        </row>
        <row r="2039">
          <cell r="J2039">
            <v>44041</v>
          </cell>
          <cell r="K2039">
            <v>31878421.3657308</v>
          </cell>
        </row>
        <row r="2040">
          <cell r="J2040">
            <v>44042</v>
          </cell>
          <cell r="K2040">
            <v>31523912.396124944</v>
          </cell>
        </row>
        <row r="2041">
          <cell r="J2041">
            <v>44043</v>
          </cell>
          <cell r="K2041">
            <v>31344487.254396003</v>
          </cell>
        </row>
        <row r="2042">
          <cell r="J2042">
            <v>44044</v>
          </cell>
          <cell r="K2042">
            <v>31344487.254396003</v>
          </cell>
        </row>
        <row r="2043">
          <cell r="J2043">
            <v>44045</v>
          </cell>
          <cell r="K2043">
            <v>31344487.254396003</v>
          </cell>
        </row>
        <row r="2044">
          <cell r="J2044">
            <v>44046</v>
          </cell>
          <cell r="K2044">
            <v>31466034.78826005</v>
          </cell>
        </row>
        <row r="2045">
          <cell r="J2045">
            <v>44047</v>
          </cell>
          <cell r="K2045">
            <v>31578807.367090769</v>
          </cell>
        </row>
        <row r="2046">
          <cell r="J2046">
            <v>44048</v>
          </cell>
          <cell r="K2046">
            <v>31703159.355885562</v>
          </cell>
        </row>
        <row r="2047">
          <cell r="J2047">
            <v>44049</v>
          </cell>
          <cell r="K2047">
            <v>31490789.909717262</v>
          </cell>
        </row>
        <row r="2048">
          <cell r="J2048">
            <v>44050</v>
          </cell>
          <cell r="K2048">
            <v>31891735.436485756</v>
          </cell>
        </row>
        <row r="2049">
          <cell r="J2049">
            <v>44051</v>
          </cell>
          <cell r="K2049">
            <v>31891735.436485756</v>
          </cell>
        </row>
        <row r="2050">
          <cell r="J2050">
            <v>44052</v>
          </cell>
          <cell r="K2050">
            <v>31891735.436485756</v>
          </cell>
        </row>
        <row r="2051">
          <cell r="J2051">
            <v>44053</v>
          </cell>
          <cell r="K2051">
            <v>32285836.333283745</v>
          </cell>
        </row>
        <row r="2052">
          <cell r="J2052">
            <v>44054</v>
          </cell>
          <cell r="K2052">
            <v>32316355.634762075</v>
          </cell>
        </row>
        <row r="2053">
          <cell r="J2053">
            <v>44055</v>
          </cell>
          <cell r="K2053">
            <v>32526934.97421632</v>
          </cell>
        </row>
        <row r="2054">
          <cell r="J2054">
            <v>44056</v>
          </cell>
          <cell r="K2054">
            <v>32304112.637860049</v>
          </cell>
        </row>
        <row r="2055">
          <cell r="J2055">
            <v>44057</v>
          </cell>
          <cell r="K2055">
            <v>32367177.974756021</v>
          </cell>
        </row>
        <row r="2056">
          <cell r="J2056">
            <v>44058</v>
          </cell>
          <cell r="K2056">
            <v>32367177.974756021</v>
          </cell>
        </row>
        <row r="2057">
          <cell r="J2057">
            <v>44059</v>
          </cell>
          <cell r="K2057">
            <v>32367177.974756021</v>
          </cell>
        </row>
        <row r="2058">
          <cell r="J2058">
            <v>44060</v>
          </cell>
          <cell r="K2058">
            <v>32408746.470726609</v>
          </cell>
        </row>
        <row r="2059">
          <cell r="J2059">
            <v>44061</v>
          </cell>
          <cell r="K2059">
            <v>32266767.023696393</v>
          </cell>
        </row>
        <row r="2060">
          <cell r="J2060">
            <v>44062</v>
          </cell>
          <cell r="K2060">
            <v>32086922.558572892</v>
          </cell>
        </row>
        <row r="2061">
          <cell r="J2061">
            <v>44063</v>
          </cell>
          <cell r="K2061">
            <v>32108664.698487569</v>
          </cell>
        </row>
        <row r="2062">
          <cell r="J2062">
            <v>44064</v>
          </cell>
          <cell r="K2062">
            <v>32117827.008860994</v>
          </cell>
        </row>
        <row r="2063">
          <cell r="J2063">
            <v>44065</v>
          </cell>
          <cell r="K2063">
            <v>32117827.008860994</v>
          </cell>
        </row>
        <row r="2064">
          <cell r="J2064">
            <v>44066</v>
          </cell>
          <cell r="K2064">
            <v>32117827.008860994</v>
          </cell>
        </row>
        <row r="2065">
          <cell r="J2065">
            <v>44067</v>
          </cell>
          <cell r="K2065">
            <v>32613400.397529401</v>
          </cell>
        </row>
        <row r="2066">
          <cell r="J2066">
            <v>44068</v>
          </cell>
          <cell r="K2066">
            <v>32377899.198851012</v>
          </cell>
        </row>
        <row r="2067">
          <cell r="J2067">
            <v>44069</v>
          </cell>
          <cell r="K2067">
            <v>32438739.680111557</v>
          </cell>
        </row>
        <row r="2068">
          <cell r="J2068">
            <v>44070</v>
          </cell>
          <cell r="K2068">
            <v>32543293.950923443</v>
          </cell>
        </row>
        <row r="2069">
          <cell r="J2069">
            <v>44071</v>
          </cell>
          <cell r="K2069">
            <v>32753158.14671522</v>
          </cell>
        </row>
        <row r="2070">
          <cell r="J2070">
            <v>44072</v>
          </cell>
          <cell r="K2070">
            <v>32753158.14671522</v>
          </cell>
        </row>
        <row r="2071">
          <cell r="J2071">
            <v>44073</v>
          </cell>
          <cell r="K2071">
            <v>32753158.14671522</v>
          </cell>
        </row>
        <row r="2072">
          <cell r="J2072">
            <v>44074</v>
          </cell>
          <cell r="K2072">
            <v>32567764.202769537</v>
          </cell>
        </row>
        <row r="2073">
          <cell r="J2073">
            <v>44075</v>
          </cell>
          <cell r="K2073">
            <v>32631660.038546868</v>
          </cell>
        </row>
        <row r="2074">
          <cell r="J2074">
            <v>44076</v>
          </cell>
          <cell r="K2074">
            <v>33314902.812019434</v>
          </cell>
        </row>
        <row r="2075">
          <cell r="J2075">
            <v>44077</v>
          </cell>
          <cell r="K2075">
            <v>32651763.293649316</v>
          </cell>
        </row>
        <row r="2076">
          <cell r="J2076">
            <v>44078</v>
          </cell>
          <cell r="K2076">
            <v>32613365.094530642</v>
          </cell>
        </row>
        <row r="2077">
          <cell r="J2077">
            <v>44079</v>
          </cell>
          <cell r="K2077">
            <v>32613365.094530642</v>
          </cell>
        </row>
        <row r="2078">
          <cell r="J2078">
            <v>44080</v>
          </cell>
          <cell r="K2078">
            <v>32613365.094530642</v>
          </cell>
        </row>
        <row r="2079">
          <cell r="J2079">
            <v>44081</v>
          </cell>
          <cell r="K2079">
            <v>32574985.141492065</v>
          </cell>
        </row>
        <row r="2080">
          <cell r="J2080">
            <v>44082</v>
          </cell>
          <cell r="K2080">
            <v>31941786.094585624</v>
          </cell>
        </row>
        <row r="2081">
          <cell r="J2081">
            <v>44083</v>
          </cell>
          <cell r="K2081">
            <v>32549736.237531539</v>
          </cell>
        </row>
        <row r="2082">
          <cell r="J2082">
            <v>44084</v>
          </cell>
          <cell r="K2082">
            <v>31974085.11350587</v>
          </cell>
        </row>
        <row r="2083">
          <cell r="J2083">
            <v>44085</v>
          </cell>
          <cell r="K2083">
            <v>32292608.888409827</v>
          </cell>
        </row>
        <row r="2084">
          <cell r="J2084">
            <v>44086</v>
          </cell>
          <cell r="K2084">
            <v>32292608.888409827</v>
          </cell>
        </row>
        <row r="2085">
          <cell r="J2085">
            <v>44087</v>
          </cell>
          <cell r="K2085">
            <v>32292608.888409827</v>
          </cell>
        </row>
        <row r="2086">
          <cell r="J2086">
            <v>44088</v>
          </cell>
          <cell r="K2086">
            <v>32579155.737636693</v>
          </cell>
        </row>
        <row r="2087">
          <cell r="J2087">
            <v>44089</v>
          </cell>
          <cell r="K2087">
            <v>32425951.914945949</v>
          </cell>
        </row>
        <row r="2088">
          <cell r="J2088">
            <v>44090</v>
          </cell>
          <cell r="K2088">
            <v>32523445.17135061</v>
          </cell>
        </row>
        <row r="2089">
          <cell r="J2089">
            <v>44091</v>
          </cell>
          <cell r="K2089">
            <v>32459874.737345777</v>
          </cell>
        </row>
        <row r="2090">
          <cell r="J2090">
            <v>44092</v>
          </cell>
          <cell r="K2090">
            <v>31766606.957038783</v>
          </cell>
        </row>
        <row r="2091">
          <cell r="J2091">
            <v>44093</v>
          </cell>
          <cell r="K2091">
            <v>31766606.957038783</v>
          </cell>
        </row>
        <row r="2092">
          <cell r="J2092">
            <v>44094</v>
          </cell>
          <cell r="K2092">
            <v>31766606.957038783</v>
          </cell>
        </row>
        <row r="2093">
          <cell r="J2093">
            <v>44095</v>
          </cell>
          <cell r="K2093">
            <v>30908004.06535323</v>
          </cell>
        </row>
        <row r="2094">
          <cell r="J2094">
            <v>44096</v>
          </cell>
          <cell r="K2094">
            <v>31252807.673987195</v>
          </cell>
        </row>
        <row r="2095">
          <cell r="J2095">
            <v>44097</v>
          </cell>
          <cell r="K2095">
            <v>30440412.749177679</v>
          </cell>
        </row>
        <row r="2096">
          <cell r="J2096">
            <v>44098</v>
          </cell>
          <cell r="K2096">
            <v>30798993.907310858</v>
          </cell>
        </row>
        <row r="2097">
          <cell r="J2097">
            <v>44099</v>
          </cell>
          <cell r="K2097">
            <v>31052278.94219961</v>
          </cell>
        </row>
        <row r="2098">
          <cell r="J2098">
            <v>44100</v>
          </cell>
          <cell r="K2098">
            <v>31052278.94219961</v>
          </cell>
        </row>
        <row r="2099">
          <cell r="J2099">
            <v>44101</v>
          </cell>
          <cell r="K2099">
            <v>31052278.94219961</v>
          </cell>
        </row>
        <row r="2100">
          <cell r="J2100">
            <v>44102</v>
          </cell>
          <cell r="K2100">
            <v>31531368.629848745</v>
          </cell>
        </row>
        <row r="2101">
          <cell r="J2101">
            <v>44103</v>
          </cell>
          <cell r="K2101">
            <v>31189119.772400834</v>
          </cell>
        </row>
        <row r="2102">
          <cell r="J2102">
            <v>44104</v>
          </cell>
          <cell r="K2102">
            <v>31451039.097425312</v>
          </cell>
        </row>
        <row r="2103">
          <cell r="J2103">
            <v>44105</v>
          </cell>
          <cell r="K2103">
            <v>31413077.34293776</v>
          </cell>
        </row>
        <row r="2104">
          <cell r="J2104">
            <v>44106</v>
          </cell>
          <cell r="K2104">
            <v>31632145.64071539</v>
          </cell>
        </row>
        <row r="2105">
          <cell r="J2105">
            <v>44107</v>
          </cell>
          <cell r="K2105">
            <v>31632145.64071539</v>
          </cell>
        </row>
        <row r="2106">
          <cell r="J2106">
            <v>44108</v>
          </cell>
          <cell r="K2106">
            <v>31632145.64071539</v>
          </cell>
        </row>
        <row r="2107">
          <cell r="J2107">
            <v>44109</v>
          </cell>
          <cell r="K2107">
            <v>31954595.9095104</v>
          </cell>
        </row>
        <row r="2108">
          <cell r="J2108">
            <v>44110</v>
          </cell>
          <cell r="K2108">
            <v>31594165.627476305</v>
          </cell>
        </row>
        <row r="2109">
          <cell r="J2109">
            <v>44111</v>
          </cell>
          <cell r="K2109">
            <v>32020004.027900018</v>
          </cell>
        </row>
        <row r="2110">
          <cell r="J2110">
            <v>44112</v>
          </cell>
          <cell r="K2110">
            <v>32234701.463161431</v>
          </cell>
        </row>
        <row r="2111">
          <cell r="J2111">
            <v>44113</v>
          </cell>
          <cell r="K2111">
            <v>32394287.42109932</v>
          </cell>
        </row>
        <row r="2112">
          <cell r="J2112">
            <v>44114</v>
          </cell>
          <cell r="K2112">
            <v>32394287.42109932</v>
          </cell>
        </row>
        <row r="2113">
          <cell r="J2113">
            <v>44115</v>
          </cell>
          <cell r="K2113">
            <v>32394287.42109932</v>
          </cell>
        </row>
        <row r="2114">
          <cell r="J2114">
            <v>44116</v>
          </cell>
          <cell r="K2114">
            <v>32418943.806311686</v>
          </cell>
        </row>
        <row r="2115">
          <cell r="J2115">
            <v>44117</v>
          </cell>
          <cell r="K2115">
            <v>32129423.739856061</v>
          </cell>
        </row>
        <row r="2116">
          <cell r="J2116">
            <v>44118</v>
          </cell>
          <cell r="K2116">
            <v>32091904.594525643</v>
          </cell>
        </row>
        <row r="2117">
          <cell r="J2117">
            <v>44119</v>
          </cell>
          <cell r="K2117">
            <v>32084628.836564049</v>
          </cell>
        </row>
        <row r="2118">
          <cell r="J2118">
            <v>44120</v>
          </cell>
          <cell r="K2118">
            <v>32253154.928168882</v>
          </cell>
        </row>
        <row r="2119">
          <cell r="J2119">
            <v>44121</v>
          </cell>
          <cell r="K2119">
            <v>32253154.928168882</v>
          </cell>
        </row>
        <row r="2120">
          <cell r="J2120">
            <v>44122</v>
          </cell>
          <cell r="K2120">
            <v>32253154.928168882</v>
          </cell>
        </row>
        <row r="2121">
          <cell r="J2121">
            <v>44123</v>
          </cell>
          <cell r="K2121">
            <v>31632933.607717428</v>
          </cell>
        </row>
        <row r="2122">
          <cell r="J2122">
            <v>44124</v>
          </cell>
          <cell r="K2122">
            <v>31719316.894300316</v>
          </cell>
        </row>
        <row r="2123">
          <cell r="J2123">
            <v>44125</v>
          </cell>
          <cell r="K2123">
            <v>31435764.698039692</v>
          </cell>
        </row>
        <row r="2124">
          <cell r="J2124">
            <v>44126</v>
          </cell>
          <cell r="K2124">
            <v>31662294.615621533</v>
          </cell>
        </row>
        <row r="2125">
          <cell r="J2125">
            <v>44127</v>
          </cell>
          <cell r="K2125">
            <v>31771430.023238566</v>
          </cell>
        </row>
        <row r="2126">
          <cell r="J2126">
            <v>44128</v>
          </cell>
          <cell r="K2126">
            <v>31771430.023238566</v>
          </cell>
        </row>
        <row r="2127">
          <cell r="J2127">
            <v>44129</v>
          </cell>
          <cell r="K2127">
            <v>31771430.023238566</v>
          </cell>
        </row>
        <row r="2128">
          <cell r="J2128">
            <v>44130</v>
          </cell>
          <cell r="K2128">
            <v>30986368.520596366</v>
          </cell>
        </row>
        <row r="2129">
          <cell r="J2129">
            <v>44131</v>
          </cell>
          <cell r="K2129">
            <v>30435436.002375431</v>
          </cell>
        </row>
        <row r="2130">
          <cell r="J2130">
            <v>44132</v>
          </cell>
          <cell r="K2130">
            <v>29708097.953004725</v>
          </cell>
        </row>
        <row r="2131">
          <cell r="J2131">
            <v>44133</v>
          </cell>
          <cell r="K2131">
            <v>29951364.033340894</v>
          </cell>
        </row>
        <row r="2132">
          <cell r="J2132">
            <v>44134</v>
          </cell>
          <cell r="K2132">
            <v>29939998.930503581</v>
          </cell>
        </row>
        <row r="2133">
          <cell r="J2133">
            <v>44135</v>
          </cell>
          <cell r="K2133">
            <v>29939998.930503581</v>
          </cell>
        </row>
        <row r="2134">
          <cell r="J2134">
            <v>44136</v>
          </cell>
          <cell r="K2134">
            <v>29939998.930503581</v>
          </cell>
        </row>
        <row r="2135">
          <cell r="J2135">
            <v>44137</v>
          </cell>
          <cell r="K2135">
            <v>30731379.886024643</v>
          </cell>
        </row>
        <row r="2136">
          <cell r="J2136">
            <v>44138</v>
          </cell>
          <cell r="K2136">
            <v>31293766.783729158</v>
          </cell>
        </row>
        <row r="2137">
          <cell r="J2137">
            <v>44139</v>
          </cell>
          <cell r="K2137">
            <v>31151305.32626503</v>
          </cell>
        </row>
        <row r="2138">
          <cell r="J2138">
            <v>44140</v>
          </cell>
          <cell r="K2138">
            <v>31456577.476125829</v>
          </cell>
        </row>
        <row r="2139">
          <cell r="J2139">
            <v>44141</v>
          </cell>
          <cell r="K2139">
            <v>31276053.74669287</v>
          </cell>
        </row>
        <row r="2140">
          <cell r="J2140">
            <v>44142</v>
          </cell>
          <cell r="K2140">
            <v>31276053.74669287</v>
          </cell>
        </row>
        <row r="2141">
          <cell r="J2141">
            <v>44143</v>
          </cell>
          <cell r="K2141">
            <v>31276053.74669287</v>
          </cell>
        </row>
        <row r="2142">
          <cell r="J2142">
            <v>44144</v>
          </cell>
          <cell r="K2142">
            <v>32084700.583881542</v>
          </cell>
        </row>
        <row r="2143">
          <cell r="J2143">
            <v>44145</v>
          </cell>
          <cell r="K2143">
            <v>32654977.644486457</v>
          </cell>
        </row>
        <row r="2144">
          <cell r="J2144">
            <v>44146</v>
          </cell>
          <cell r="K2144">
            <v>32293875.529220764</v>
          </cell>
        </row>
        <row r="2145">
          <cell r="J2145">
            <v>44147</v>
          </cell>
          <cell r="K2145">
            <v>32014076.318706445</v>
          </cell>
        </row>
        <row r="2146">
          <cell r="J2146">
            <v>44148</v>
          </cell>
          <cell r="K2146">
            <v>32636704.487946995</v>
          </cell>
        </row>
        <row r="2147">
          <cell r="J2147">
            <v>44149</v>
          </cell>
          <cell r="K2147">
            <v>32636704.487946995</v>
          </cell>
        </row>
        <row r="2148">
          <cell r="J2148">
            <v>44150</v>
          </cell>
          <cell r="K2148">
            <v>32636704.487946995</v>
          </cell>
        </row>
        <row r="2149">
          <cell r="J2149">
            <v>44151</v>
          </cell>
          <cell r="K2149">
            <v>33046669.071046431</v>
          </cell>
        </row>
        <row r="2150">
          <cell r="J2150">
            <v>44152</v>
          </cell>
          <cell r="K2150">
            <v>32700102.745048486</v>
          </cell>
        </row>
        <row r="2151">
          <cell r="J2151">
            <v>44153</v>
          </cell>
          <cell r="K2151">
            <v>32209556.289997891</v>
          </cell>
        </row>
        <row r="2152">
          <cell r="J2152">
            <v>44154</v>
          </cell>
          <cell r="K2152">
            <v>32644882.499485664</v>
          </cell>
        </row>
        <row r="2153">
          <cell r="J2153">
            <v>44155</v>
          </cell>
          <cell r="K2153">
            <v>32432325.897014115</v>
          </cell>
        </row>
        <row r="2154">
          <cell r="J2154">
            <v>44156</v>
          </cell>
          <cell r="K2154">
            <v>32432325.897014115</v>
          </cell>
        </row>
        <row r="2155">
          <cell r="J2155">
            <v>44157</v>
          </cell>
          <cell r="K2155">
            <v>32432325.897014115</v>
          </cell>
        </row>
        <row r="2156">
          <cell r="J2156">
            <v>44158</v>
          </cell>
          <cell r="K2156">
            <v>32693885.263300467</v>
          </cell>
        </row>
        <row r="2157">
          <cell r="J2157">
            <v>44159</v>
          </cell>
          <cell r="K2157">
            <v>33283171.864459686</v>
          </cell>
        </row>
        <row r="2158">
          <cell r="J2158">
            <v>44160</v>
          </cell>
          <cell r="K2158">
            <v>32913971.788852945</v>
          </cell>
        </row>
        <row r="2159">
          <cell r="J2159">
            <v>44161</v>
          </cell>
          <cell r="K2159">
            <v>32780368.259130917</v>
          </cell>
        </row>
        <row r="2160">
          <cell r="J2160">
            <v>44162</v>
          </cell>
          <cell r="K2160">
            <v>32768171.688214988</v>
          </cell>
        </row>
        <row r="2161">
          <cell r="J2161">
            <v>44163</v>
          </cell>
          <cell r="K2161">
            <v>32768171.688214988</v>
          </cell>
        </row>
        <row r="2162">
          <cell r="J2162">
            <v>44164</v>
          </cell>
          <cell r="K2162">
            <v>32768171.688214988</v>
          </cell>
        </row>
        <row r="2163">
          <cell r="J2163">
            <v>44165</v>
          </cell>
          <cell r="K2163">
            <v>32559173.523573805</v>
          </cell>
        </row>
        <row r="2164">
          <cell r="J2164">
            <v>44166</v>
          </cell>
          <cell r="K2164">
            <v>32689927.395721857</v>
          </cell>
        </row>
        <row r="2165">
          <cell r="J2165">
            <v>44167</v>
          </cell>
          <cell r="K2165">
            <v>32402403.625247251</v>
          </cell>
        </row>
        <row r="2166">
          <cell r="J2166">
            <v>44168</v>
          </cell>
          <cell r="K2166">
            <v>32333303.332649574</v>
          </cell>
        </row>
        <row r="2167">
          <cell r="J2167">
            <v>44169</v>
          </cell>
          <cell r="K2167">
            <v>32344553.843099907</v>
          </cell>
        </row>
        <row r="2168">
          <cell r="J2168">
            <v>44170</v>
          </cell>
          <cell r="K2168">
            <v>32344553.843099907</v>
          </cell>
        </row>
        <row r="2169">
          <cell r="J2169">
            <v>44171</v>
          </cell>
          <cell r="K2169">
            <v>32344553.843099907</v>
          </cell>
        </row>
        <row r="2170">
          <cell r="J2170">
            <v>44172</v>
          </cell>
          <cell r="K2170">
            <v>32048425.240562066</v>
          </cell>
        </row>
        <row r="2171">
          <cell r="J2171">
            <v>44173</v>
          </cell>
          <cell r="K2171">
            <v>32333693.830494296</v>
          </cell>
        </row>
        <row r="2172">
          <cell r="J2172">
            <v>44174</v>
          </cell>
          <cell r="K2172">
            <v>32367773.041354712</v>
          </cell>
        </row>
        <row r="2173">
          <cell r="J2173">
            <v>44175</v>
          </cell>
          <cell r="K2173">
            <v>32295706.468810242</v>
          </cell>
        </row>
        <row r="2174">
          <cell r="J2174">
            <v>44176</v>
          </cell>
          <cell r="K2174">
            <v>32306794.436377443</v>
          </cell>
        </row>
        <row r="2175">
          <cell r="J2175">
            <v>44177</v>
          </cell>
          <cell r="K2175">
            <v>32306794.436377443</v>
          </cell>
        </row>
        <row r="2176">
          <cell r="J2176">
            <v>44178</v>
          </cell>
          <cell r="K2176">
            <v>32306794.436377443</v>
          </cell>
        </row>
        <row r="2177">
          <cell r="J2177">
            <v>44179</v>
          </cell>
          <cell r="K2177">
            <v>32031258.373413198</v>
          </cell>
        </row>
        <row r="2178">
          <cell r="J2178">
            <v>44180</v>
          </cell>
          <cell r="K2178">
            <v>32510655.722783137</v>
          </cell>
        </row>
        <row r="2179">
          <cell r="J2179">
            <v>44181</v>
          </cell>
          <cell r="K2179">
            <v>32452553.14540495</v>
          </cell>
        </row>
        <row r="2180">
          <cell r="J2180">
            <v>44182</v>
          </cell>
          <cell r="K2180">
            <v>32575465.484194864</v>
          </cell>
        </row>
        <row r="2181">
          <cell r="J2181">
            <v>44183</v>
          </cell>
          <cell r="K2181">
            <v>32676111.23864897</v>
          </cell>
        </row>
        <row r="2182">
          <cell r="J2182">
            <v>44184</v>
          </cell>
          <cell r="K2182">
            <v>32676111.23864897</v>
          </cell>
        </row>
        <row r="2183">
          <cell r="J2183">
            <v>44185</v>
          </cell>
          <cell r="K2183">
            <v>32676111.23864897</v>
          </cell>
        </row>
        <row r="2184">
          <cell r="J2184">
            <v>44186</v>
          </cell>
          <cell r="K2184">
            <v>32601525.705990996</v>
          </cell>
        </row>
        <row r="2185">
          <cell r="J2185">
            <v>44187</v>
          </cell>
          <cell r="K2185">
            <v>32537894.563343175</v>
          </cell>
        </row>
        <row r="2186">
          <cell r="J2186">
            <v>44188</v>
          </cell>
          <cell r="K2186">
            <v>32448116.943704948</v>
          </cell>
        </row>
        <row r="2187">
          <cell r="J2187">
            <v>44189</v>
          </cell>
          <cell r="K2187">
            <v>32408410.375573948</v>
          </cell>
        </row>
        <row r="2188">
          <cell r="J2188">
            <v>44190</v>
          </cell>
          <cell r="K2188">
            <v>32408410.375573948</v>
          </cell>
        </row>
        <row r="2189">
          <cell r="J2189">
            <v>44191</v>
          </cell>
          <cell r="K2189">
            <v>32408410.375573948</v>
          </cell>
        </row>
        <row r="2190">
          <cell r="J2190">
            <v>44192</v>
          </cell>
          <cell r="K2190">
            <v>32408410.375573948</v>
          </cell>
        </row>
        <row r="2191">
          <cell r="J2191">
            <v>44193</v>
          </cell>
          <cell r="K2191">
            <v>32341560.161956035</v>
          </cell>
        </row>
        <row r="2192">
          <cell r="J2192">
            <v>44194</v>
          </cell>
          <cell r="K2192">
            <v>32033194.189280085</v>
          </cell>
        </row>
        <row r="2193">
          <cell r="J2193">
            <v>44195</v>
          </cell>
          <cell r="K2193">
            <v>32045485.776453696</v>
          </cell>
        </row>
        <row r="2194">
          <cell r="J2194">
            <v>44196</v>
          </cell>
          <cell r="K2194">
            <v>32285137.441399895</v>
          </cell>
        </row>
        <row r="2195">
          <cell r="J2195">
            <v>44197</v>
          </cell>
          <cell r="K2195">
            <v>32180581.752111122</v>
          </cell>
        </row>
        <row r="2196">
          <cell r="J2196">
            <v>44198</v>
          </cell>
          <cell r="K2196">
            <v>32180581.752111122</v>
          </cell>
        </row>
        <row r="2197">
          <cell r="J2197">
            <v>44199</v>
          </cell>
          <cell r="K2197">
            <v>32180581.752111122</v>
          </cell>
        </row>
        <row r="2198">
          <cell r="J2198">
            <v>44200</v>
          </cell>
          <cell r="K2198">
            <v>31679465.741828751</v>
          </cell>
        </row>
        <row r="2199">
          <cell r="J2199">
            <v>44201</v>
          </cell>
          <cell r="K2199">
            <v>32064909.497548606</v>
          </cell>
        </row>
        <row r="2200">
          <cell r="J2200">
            <v>44202</v>
          </cell>
          <cell r="K2200">
            <v>32752908.175363109</v>
          </cell>
        </row>
        <row r="2201">
          <cell r="J2201">
            <v>44203</v>
          </cell>
          <cell r="K2201">
            <v>32861609.326354407</v>
          </cell>
        </row>
        <row r="2202">
          <cell r="J2202">
            <v>44204</v>
          </cell>
          <cell r="K2202">
            <v>33008218.224681191</v>
          </cell>
        </row>
        <row r="2203">
          <cell r="J2203">
            <v>44205</v>
          </cell>
          <cell r="K2203">
            <v>33008218.224681191</v>
          </cell>
        </row>
        <row r="2204">
          <cell r="J2204">
            <v>44206</v>
          </cell>
          <cell r="K2204">
            <v>33008218.224681191</v>
          </cell>
        </row>
        <row r="2205">
          <cell r="J2205">
            <v>44207</v>
          </cell>
          <cell r="K2205">
            <v>33181837.908891968</v>
          </cell>
        </row>
        <row r="2206">
          <cell r="J2206">
            <v>44208</v>
          </cell>
          <cell r="K2206">
            <v>33492810.556663364</v>
          </cell>
        </row>
        <row r="2207">
          <cell r="J2207">
            <v>44209</v>
          </cell>
          <cell r="K2207">
            <v>33321589.273264933</v>
          </cell>
        </row>
        <row r="2208">
          <cell r="J2208">
            <v>44210</v>
          </cell>
          <cell r="K2208">
            <v>33372147.730508074</v>
          </cell>
        </row>
        <row r="2209">
          <cell r="J2209">
            <v>44211</v>
          </cell>
          <cell r="K2209">
            <v>33115639.183296226</v>
          </cell>
        </row>
        <row r="2210">
          <cell r="J2210">
            <v>44212</v>
          </cell>
          <cell r="K2210">
            <v>33115639.183296226</v>
          </cell>
        </row>
        <row r="2211">
          <cell r="J2211">
            <v>44213</v>
          </cell>
          <cell r="K2211">
            <v>33115639.183296226</v>
          </cell>
        </row>
        <row r="2212">
          <cell r="J2212">
            <v>44214</v>
          </cell>
          <cell r="K2212">
            <v>33251180.023102336</v>
          </cell>
        </row>
        <row r="2213">
          <cell r="J2213">
            <v>44215</v>
          </cell>
          <cell r="K2213">
            <v>33235774.718688011</v>
          </cell>
        </row>
        <row r="2214">
          <cell r="J2214">
            <v>44216</v>
          </cell>
          <cell r="K2214">
            <v>33218592.870760754</v>
          </cell>
        </row>
        <row r="2215">
          <cell r="J2215">
            <v>44217</v>
          </cell>
          <cell r="K2215">
            <v>32965062.670238961</v>
          </cell>
        </row>
        <row r="2216">
          <cell r="J2216">
            <v>44218</v>
          </cell>
          <cell r="K2216">
            <v>33022530.596067943</v>
          </cell>
        </row>
        <row r="2217">
          <cell r="J2217">
            <v>44219</v>
          </cell>
          <cell r="K2217">
            <v>33022530.596067943</v>
          </cell>
        </row>
        <row r="2218">
          <cell r="J2218">
            <v>44220</v>
          </cell>
          <cell r="K2218">
            <v>33022530.596067943</v>
          </cell>
        </row>
        <row r="2219">
          <cell r="J2219">
            <v>44221</v>
          </cell>
          <cell r="K2219">
            <v>33038423.484221227</v>
          </cell>
        </row>
        <row r="2220">
          <cell r="J2220">
            <v>44222</v>
          </cell>
          <cell r="K2220">
            <v>33219578.057850927</v>
          </cell>
        </row>
        <row r="2221">
          <cell r="J2221">
            <v>44223</v>
          </cell>
          <cell r="K2221">
            <v>32244116.035410739</v>
          </cell>
        </row>
        <row r="2222">
          <cell r="J2222">
            <v>44224</v>
          </cell>
          <cell r="K2222">
            <v>33140159.569712806</v>
          </cell>
        </row>
        <row r="2223">
          <cell r="J2223">
            <v>44225</v>
          </cell>
          <cell r="K2223">
            <v>32451574.111212403</v>
          </cell>
        </row>
        <row r="2224">
          <cell r="J2224">
            <v>44226</v>
          </cell>
          <cell r="K2224">
            <v>32451574.111212403</v>
          </cell>
        </row>
        <row r="2225">
          <cell r="J2225">
            <v>44227</v>
          </cell>
          <cell r="K2225">
            <v>32451574.111212403</v>
          </cell>
        </row>
        <row r="2226">
          <cell r="J2226">
            <v>44228</v>
          </cell>
          <cell r="K2226">
            <v>32562322.222309954</v>
          </cell>
        </row>
        <row r="2227">
          <cell r="J2227">
            <v>44229</v>
          </cell>
          <cell r="K2227">
            <v>33045725.215358671</v>
          </cell>
        </row>
        <row r="2228">
          <cell r="J2228">
            <v>44230</v>
          </cell>
          <cell r="K2228">
            <v>33030063.15027339</v>
          </cell>
        </row>
        <row r="2229">
          <cell r="J2229">
            <v>44231</v>
          </cell>
          <cell r="K2229">
            <v>33365607.767428674</v>
          </cell>
        </row>
        <row r="2230">
          <cell r="J2230">
            <v>44232</v>
          </cell>
          <cell r="K2230">
            <v>33860382.651918605</v>
          </cell>
        </row>
        <row r="2231">
          <cell r="J2231">
            <v>44233</v>
          </cell>
          <cell r="K2231">
            <v>33860382.651918605</v>
          </cell>
        </row>
        <row r="2232">
          <cell r="J2232">
            <v>44234</v>
          </cell>
          <cell r="K2232">
            <v>33860382.651918605</v>
          </cell>
        </row>
        <row r="2233">
          <cell r="J2233">
            <v>44235</v>
          </cell>
          <cell r="K2233">
            <v>34054033.58992479</v>
          </cell>
        </row>
        <row r="2234">
          <cell r="J2234">
            <v>44236</v>
          </cell>
          <cell r="K2234">
            <v>33878703.436221011</v>
          </cell>
        </row>
        <row r="2235">
          <cell r="J2235">
            <v>44237</v>
          </cell>
          <cell r="K2235">
            <v>33560026.07714238</v>
          </cell>
        </row>
        <row r="2236">
          <cell r="J2236">
            <v>44238</v>
          </cell>
          <cell r="K2236">
            <v>33510572.23426713</v>
          </cell>
        </row>
        <row r="2237">
          <cell r="J2237">
            <v>44239</v>
          </cell>
          <cell r="K2237">
            <v>33590916.749579847</v>
          </cell>
        </row>
        <row r="2238">
          <cell r="J2238">
            <v>44240</v>
          </cell>
          <cell r="K2238">
            <v>33590916.749579847</v>
          </cell>
        </row>
        <row r="2239">
          <cell r="J2239">
            <v>44241</v>
          </cell>
          <cell r="K2239">
            <v>33590916.749579847</v>
          </cell>
        </row>
        <row r="2240">
          <cell r="J2240">
            <v>44242</v>
          </cell>
          <cell r="K2240">
            <v>33428553.823609523</v>
          </cell>
        </row>
        <row r="2241">
          <cell r="J2241">
            <v>44243</v>
          </cell>
          <cell r="K2241">
            <v>33325554.392069593</v>
          </cell>
        </row>
        <row r="2242">
          <cell r="J2242">
            <v>44244</v>
          </cell>
          <cell r="K2242">
            <v>33656481.97660917</v>
          </cell>
        </row>
        <row r="2243">
          <cell r="J2243">
            <v>44245</v>
          </cell>
          <cell r="K2243">
            <v>33488535.020481184</v>
          </cell>
        </row>
        <row r="2244">
          <cell r="J2244">
            <v>44246</v>
          </cell>
          <cell r="K2244">
            <v>33561135.719785348</v>
          </cell>
        </row>
        <row r="2245">
          <cell r="J2245">
            <v>44247</v>
          </cell>
          <cell r="K2245">
            <v>33561135.719785348</v>
          </cell>
        </row>
        <row r="2246">
          <cell r="J2246">
            <v>44248</v>
          </cell>
          <cell r="K2246">
            <v>33561135.719785348</v>
          </cell>
        </row>
        <row r="2247">
          <cell r="J2247">
            <v>44249</v>
          </cell>
          <cell r="K2247">
            <v>33768893.514049992</v>
          </cell>
        </row>
        <row r="2248">
          <cell r="J2248">
            <v>44250</v>
          </cell>
          <cell r="K2248">
            <v>33875022.191997141</v>
          </cell>
        </row>
        <row r="2249">
          <cell r="J2249">
            <v>44251</v>
          </cell>
          <cell r="K2249">
            <v>33956883.752730876</v>
          </cell>
        </row>
        <row r="2250">
          <cell r="J2250">
            <v>44252</v>
          </cell>
          <cell r="K2250">
            <v>33340983.511339724</v>
          </cell>
        </row>
        <row r="2251">
          <cell r="J2251">
            <v>44253</v>
          </cell>
          <cell r="K2251">
            <v>33348395.366571505</v>
          </cell>
        </row>
        <row r="2252">
          <cell r="J2252">
            <v>44254</v>
          </cell>
          <cell r="K2252">
            <v>33348395.366571505</v>
          </cell>
        </row>
        <row r="2253">
          <cell r="J2253">
            <v>44255</v>
          </cell>
          <cell r="K2253">
            <v>33348395.366571505</v>
          </cell>
        </row>
        <row r="2254">
          <cell r="J2254">
            <v>44256</v>
          </cell>
          <cell r="K2254">
            <v>33991167.277741447</v>
          </cell>
        </row>
        <row r="2255">
          <cell r="J2255">
            <v>44257</v>
          </cell>
          <cell r="K2255">
            <v>33925945.82407935</v>
          </cell>
        </row>
        <row r="2256">
          <cell r="J2256">
            <v>44258</v>
          </cell>
          <cell r="K2256">
            <v>33493945.596633889</v>
          </cell>
        </row>
        <row r="2257">
          <cell r="J2257">
            <v>44259</v>
          </cell>
          <cell r="K2257">
            <v>33254650.971683398</v>
          </cell>
        </row>
        <row r="2258">
          <cell r="J2258">
            <v>44260</v>
          </cell>
          <cell r="K2258">
            <v>34077630.342512809</v>
          </cell>
        </row>
        <row r="2259">
          <cell r="J2259">
            <v>44261</v>
          </cell>
          <cell r="K2259">
            <v>34077630.342512809</v>
          </cell>
        </row>
        <row r="2260">
          <cell r="J2260">
            <v>44262</v>
          </cell>
          <cell r="K2260">
            <v>34077630.342512809</v>
          </cell>
        </row>
        <row r="2261">
          <cell r="J2261">
            <v>44263</v>
          </cell>
          <cell r="K2261">
            <v>34682340.680771947</v>
          </cell>
        </row>
        <row r="2262">
          <cell r="J2262">
            <v>44264</v>
          </cell>
          <cell r="K2262">
            <v>34939996.000403367</v>
          </cell>
        </row>
        <row r="2263">
          <cell r="J2263">
            <v>44265</v>
          </cell>
          <cell r="K2263">
            <v>35541495.054237545</v>
          </cell>
        </row>
        <row r="2264">
          <cell r="J2264">
            <v>44266</v>
          </cell>
          <cell r="K2264">
            <v>35353168.652305588</v>
          </cell>
        </row>
        <row r="2265">
          <cell r="J2265">
            <v>44267</v>
          </cell>
          <cell r="K2265">
            <v>35685863.518054575</v>
          </cell>
        </row>
        <row r="2266">
          <cell r="J2266">
            <v>44268</v>
          </cell>
          <cell r="K2266">
            <v>35685863.518054575</v>
          </cell>
        </row>
        <row r="2267">
          <cell r="J2267">
            <v>44269</v>
          </cell>
          <cell r="K2267">
            <v>35685863.518054575</v>
          </cell>
        </row>
        <row r="2268">
          <cell r="J2268">
            <v>44270</v>
          </cell>
          <cell r="K2268">
            <v>35974587.384548835</v>
          </cell>
        </row>
        <row r="2269">
          <cell r="J2269">
            <v>44271</v>
          </cell>
          <cell r="K2269">
            <v>35615601.67554269</v>
          </cell>
        </row>
        <row r="2270">
          <cell r="J2270">
            <v>44272</v>
          </cell>
          <cell r="K2270">
            <v>35725361.766709834</v>
          </cell>
        </row>
        <row r="2271">
          <cell r="J2271">
            <v>44273</v>
          </cell>
          <cell r="K2271">
            <v>35284303.498231053</v>
          </cell>
        </row>
        <row r="2272">
          <cell r="J2272">
            <v>44274</v>
          </cell>
          <cell r="K2272">
            <v>35442875.893951446</v>
          </cell>
        </row>
        <row r="2273">
          <cell r="J2273">
            <v>44275</v>
          </cell>
          <cell r="K2273">
            <v>35442875.893951446</v>
          </cell>
        </row>
        <row r="2274">
          <cell r="J2274">
            <v>44276</v>
          </cell>
          <cell r="K2274">
            <v>35442875.893951446</v>
          </cell>
        </row>
        <row r="2275">
          <cell r="J2275">
            <v>44277</v>
          </cell>
          <cell r="K2275">
            <v>35552217.787199289</v>
          </cell>
        </row>
        <row r="2276">
          <cell r="J2276">
            <v>44278</v>
          </cell>
          <cell r="K2276">
            <v>35281873.107763536</v>
          </cell>
        </row>
        <row r="2277">
          <cell r="J2277">
            <v>44279</v>
          </cell>
          <cell r="K2277">
            <v>35527330.52294302</v>
          </cell>
        </row>
        <row r="2278">
          <cell r="J2278">
            <v>44280</v>
          </cell>
          <cell r="K2278">
            <v>35940495.533800833</v>
          </cell>
        </row>
        <row r="2279">
          <cell r="J2279">
            <v>44281</v>
          </cell>
          <cell r="K2279">
            <v>36559464.900559291</v>
          </cell>
        </row>
        <row r="2280">
          <cell r="J2280">
            <v>44282</v>
          </cell>
          <cell r="K2280">
            <v>36559464.900559291</v>
          </cell>
        </row>
        <row r="2281">
          <cell r="J2281">
            <v>44283</v>
          </cell>
          <cell r="K2281">
            <v>36559464.900559291</v>
          </cell>
        </row>
        <row r="2282">
          <cell r="J2282">
            <v>44284</v>
          </cell>
          <cell r="K2282">
            <v>36646380.894930601</v>
          </cell>
        </row>
        <row r="2283">
          <cell r="J2283">
            <v>44285</v>
          </cell>
          <cell r="K2283">
            <v>36631820.507155299</v>
          </cell>
        </row>
        <row r="2284">
          <cell r="J2284">
            <v>44286</v>
          </cell>
          <cell r="K2284">
            <v>36504305.632631257</v>
          </cell>
        </row>
        <row r="2285">
          <cell r="J2285">
            <v>44287</v>
          </cell>
          <cell r="K2285">
            <v>36642426.842123844</v>
          </cell>
        </row>
        <row r="2286">
          <cell r="J2286">
            <v>44288</v>
          </cell>
          <cell r="K2286">
            <v>36496763.484535895</v>
          </cell>
        </row>
        <row r="2287">
          <cell r="J2287">
            <v>44289</v>
          </cell>
          <cell r="K2287">
            <v>36496763.484535895</v>
          </cell>
        </row>
        <row r="2288">
          <cell r="J2288">
            <v>44290</v>
          </cell>
          <cell r="K2288">
            <v>36496763.484535895</v>
          </cell>
        </row>
        <row r="2289">
          <cell r="J2289">
            <v>44291</v>
          </cell>
          <cell r="K2289">
            <v>36901482.352123745</v>
          </cell>
        </row>
        <row r="2290">
          <cell r="J2290">
            <v>44292</v>
          </cell>
          <cell r="K2290">
            <v>36610180.061976828</v>
          </cell>
        </row>
        <row r="2291">
          <cell r="J2291">
            <v>44293</v>
          </cell>
          <cell r="K2291">
            <v>36370367.277149454</v>
          </cell>
        </row>
        <row r="2292">
          <cell r="J2292">
            <v>44294</v>
          </cell>
          <cell r="K2292">
            <v>36431323.879853778</v>
          </cell>
        </row>
        <row r="2293">
          <cell r="J2293">
            <v>44295</v>
          </cell>
          <cell r="K2293">
            <v>36756740.540649958</v>
          </cell>
        </row>
        <row r="2294">
          <cell r="J2294">
            <v>44296</v>
          </cell>
          <cell r="K2294">
            <v>36756740.540649958</v>
          </cell>
        </row>
        <row r="2295">
          <cell r="J2295">
            <v>44297</v>
          </cell>
          <cell r="K2295">
            <v>36756740.540649958</v>
          </cell>
        </row>
        <row r="2296">
          <cell r="J2296">
            <v>44298</v>
          </cell>
          <cell r="K2296">
            <v>37012415.105052277</v>
          </cell>
        </row>
        <row r="2297">
          <cell r="J2297">
            <v>44299</v>
          </cell>
          <cell r="K2297">
            <v>36919438.134895191</v>
          </cell>
        </row>
        <row r="2298">
          <cell r="J2298">
            <v>44300</v>
          </cell>
          <cell r="K2298">
            <v>36739119.188586794</v>
          </cell>
        </row>
        <row r="2299">
          <cell r="J2299">
            <v>44301</v>
          </cell>
          <cell r="K2299">
            <v>37049681.804256722</v>
          </cell>
        </row>
        <row r="2300">
          <cell r="J2300">
            <v>44302</v>
          </cell>
          <cell r="K2300">
            <v>37255789.141623951</v>
          </cell>
        </row>
        <row r="2301">
          <cell r="J2301">
            <v>44303</v>
          </cell>
          <cell r="K2301">
            <v>37255789.141623951</v>
          </cell>
        </row>
        <row r="2302">
          <cell r="J2302">
            <v>44304</v>
          </cell>
          <cell r="K2302">
            <v>37255789.141623951</v>
          </cell>
        </row>
        <row r="2303">
          <cell r="J2303">
            <v>44305</v>
          </cell>
          <cell r="K2303">
            <v>37117201.582936719</v>
          </cell>
        </row>
        <row r="2304">
          <cell r="J2304">
            <v>44306</v>
          </cell>
          <cell r="K2304">
            <v>36819340.004500225</v>
          </cell>
        </row>
        <row r="2305">
          <cell r="J2305">
            <v>44307</v>
          </cell>
          <cell r="K2305">
            <v>37387880.314026572</v>
          </cell>
        </row>
        <row r="2306">
          <cell r="J2306">
            <v>44308</v>
          </cell>
          <cell r="K2306">
            <v>36983575.544019885</v>
          </cell>
        </row>
        <row r="2307">
          <cell r="J2307">
            <v>44309</v>
          </cell>
          <cell r="K2307">
            <v>37162839.093191333</v>
          </cell>
        </row>
        <row r="2308">
          <cell r="J2308">
            <v>44310</v>
          </cell>
          <cell r="K2308">
            <v>37162839.093191333</v>
          </cell>
        </row>
        <row r="2309">
          <cell r="J2309">
            <v>44311</v>
          </cell>
          <cell r="K2309">
            <v>37162839.093191333</v>
          </cell>
        </row>
        <row r="2310">
          <cell r="J2310">
            <v>44312</v>
          </cell>
          <cell r="K2310">
            <v>36793660.63618087</v>
          </cell>
        </row>
        <row r="2311">
          <cell r="J2311">
            <v>44313</v>
          </cell>
          <cell r="K2311">
            <v>36721838.548992068</v>
          </cell>
        </row>
        <row r="2312">
          <cell r="J2312">
            <v>44314</v>
          </cell>
          <cell r="K2312">
            <v>36746123.203972712</v>
          </cell>
        </row>
        <row r="2313">
          <cell r="J2313">
            <v>44315</v>
          </cell>
          <cell r="K2313">
            <v>36831882.303219348</v>
          </cell>
        </row>
        <row r="2314">
          <cell r="J2314">
            <v>44316</v>
          </cell>
          <cell r="K2314">
            <v>36806232.622321345</v>
          </cell>
        </row>
        <row r="2315">
          <cell r="J2315">
            <v>44317</v>
          </cell>
          <cell r="K2315">
            <v>36806232.622321345</v>
          </cell>
        </row>
        <row r="2316">
          <cell r="J2316">
            <v>44318</v>
          </cell>
          <cell r="K2316">
            <v>36806232.622321345</v>
          </cell>
        </row>
        <row r="2317">
          <cell r="J2317">
            <v>44319</v>
          </cell>
          <cell r="K2317">
            <v>37528654.086484149</v>
          </cell>
        </row>
        <row r="2318">
          <cell r="J2318">
            <v>44320</v>
          </cell>
          <cell r="K2318">
            <v>37593894.221628696</v>
          </cell>
        </row>
        <row r="2319">
          <cell r="J2319">
            <v>44321</v>
          </cell>
          <cell r="K2319">
            <v>37787562.235472031</v>
          </cell>
        </row>
        <row r="2320">
          <cell r="J2320">
            <v>44322</v>
          </cell>
          <cell r="K2320">
            <v>38244388.174844585</v>
          </cell>
        </row>
        <row r="2321">
          <cell r="J2321">
            <v>44323</v>
          </cell>
          <cell r="K2321">
            <v>38355803.34837655</v>
          </cell>
        </row>
        <row r="2322">
          <cell r="J2322">
            <v>44324</v>
          </cell>
          <cell r="K2322">
            <v>38355803.34837655</v>
          </cell>
        </row>
        <row r="2323">
          <cell r="J2323">
            <v>44325</v>
          </cell>
          <cell r="K2323">
            <v>38355803.34837655</v>
          </cell>
        </row>
        <row r="2324">
          <cell r="J2324">
            <v>44326</v>
          </cell>
          <cell r="K2324">
            <v>38333818.064798735</v>
          </cell>
        </row>
        <row r="2325">
          <cell r="J2325">
            <v>44327</v>
          </cell>
          <cell r="K2325">
            <v>38015226.296258986</v>
          </cell>
        </row>
        <row r="2326">
          <cell r="J2326">
            <v>44328</v>
          </cell>
          <cell r="K2326">
            <v>37412568.035684854</v>
          </cell>
        </row>
        <row r="2327">
          <cell r="J2327">
            <v>44329</v>
          </cell>
          <cell r="K2327">
            <v>38174799.55604279</v>
          </cell>
        </row>
        <row r="2328">
          <cell r="J2328">
            <v>44330</v>
          </cell>
          <cell r="K2328">
            <v>38419353.818332128</v>
          </cell>
        </row>
        <row r="2329">
          <cell r="J2329">
            <v>44331</v>
          </cell>
          <cell r="K2329">
            <v>38419353.818332128</v>
          </cell>
        </row>
        <row r="2330">
          <cell r="J2330">
            <v>44332</v>
          </cell>
          <cell r="K2330">
            <v>38419353.818332128</v>
          </cell>
        </row>
        <row r="2331">
          <cell r="J2331">
            <v>44333</v>
          </cell>
          <cell r="K2331">
            <v>38521893.831804097</v>
          </cell>
        </row>
        <row r="2332">
          <cell r="J2332">
            <v>44334</v>
          </cell>
          <cell r="K2332">
            <v>38009901.253377385</v>
          </cell>
        </row>
        <row r="2333">
          <cell r="J2333">
            <v>44335</v>
          </cell>
          <cell r="K2333">
            <v>37813547.958075956</v>
          </cell>
        </row>
        <row r="2334">
          <cell r="J2334">
            <v>44336</v>
          </cell>
          <cell r="K2334">
            <v>38118183.845270738</v>
          </cell>
        </row>
        <row r="2335">
          <cell r="J2335">
            <v>44337</v>
          </cell>
          <cell r="K2335">
            <v>37980392.035629228</v>
          </cell>
        </row>
        <row r="2336">
          <cell r="J2336">
            <v>44338</v>
          </cell>
          <cell r="K2336">
            <v>37980392.035629228</v>
          </cell>
        </row>
        <row r="2337">
          <cell r="J2337">
            <v>44339</v>
          </cell>
          <cell r="K2337">
            <v>37980392.035629228</v>
          </cell>
        </row>
        <row r="2338">
          <cell r="J2338">
            <v>44340</v>
          </cell>
          <cell r="K2338">
            <v>38087895.395358793</v>
          </cell>
        </row>
        <row r="2339">
          <cell r="J2339">
            <v>44341</v>
          </cell>
          <cell r="K2339">
            <v>37856535.28673856</v>
          </cell>
        </row>
        <row r="2340">
          <cell r="J2340">
            <v>44342</v>
          </cell>
          <cell r="K2340">
            <v>37695650.157844156</v>
          </cell>
        </row>
        <row r="2341">
          <cell r="J2341">
            <v>44343</v>
          </cell>
          <cell r="K2341">
            <v>37794342.630276144</v>
          </cell>
        </row>
        <row r="2342">
          <cell r="J2342">
            <v>44344</v>
          </cell>
          <cell r="K2342">
            <v>37759998.194081977</v>
          </cell>
        </row>
        <row r="2343">
          <cell r="J2343">
            <v>44345</v>
          </cell>
          <cell r="K2343">
            <v>37759998.194081977</v>
          </cell>
        </row>
        <row r="2344">
          <cell r="J2344">
            <v>44346</v>
          </cell>
          <cell r="K2344">
            <v>37759998.194081977</v>
          </cell>
        </row>
        <row r="2345">
          <cell r="J2345">
            <v>44347</v>
          </cell>
          <cell r="K2345">
            <v>37599194.902507752</v>
          </cell>
        </row>
        <row r="2346">
          <cell r="J2346">
            <v>44348</v>
          </cell>
          <cell r="K2346">
            <v>37409844.589251131</v>
          </cell>
        </row>
        <row r="2347">
          <cell r="J2347">
            <v>44349</v>
          </cell>
          <cell r="K2347">
            <v>37685836.142367043</v>
          </cell>
        </row>
        <row r="2348">
          <cell r="J2348">
            <v>44350</v>
          </cell>
          <cell r="K2348">
            <v>37751113.23181843</v>
          </cell>
        </row>
        <row r="2349">
          <cell r="J2349">
            <v>44351</v>
          </cell>
          <cell r="K2349">
            <v>37963888.489472449</v>
          </cell>
        </row>
        <row r="2350">
          <cell r="J2350">
            <v>44352</v>
          </cell>
          <cell r="K2350">
            <v>37963888.489472449</v>
          </cell>
        </row>
        <row r="2351">
          <cell r="J2351">
            <v>44353</v>
          </cell>
          <cell r="K2351">
            <v>37963888.489472449</v>
          </cell>
        </row>
        <row r="2352">
          <cell r="J2352">
            <v>44354</v>
          </cell>
          <cell r="K2352">
            <v>37577247.961463749</v>
          </cell>
        </row>
        <row r="2353">
          <cell r="J2353">
            <v>44355</v>
          </cell>
          <cell r="K2353">
            <v>37610963.132877387</v>
          </cell>
        </row>
        <row r="2354">
          <cell r="J2354">
            <v>44356</v>
          </cell>
          <cell r="K2354">
            <v>37437195.706657708</v>
          </cell>
        </row>
        <row r="2355">
          <cell r="J2355">
            <v>44357</v>
          </cell>
          <cell r="K2355">
            <v>37305290.380283028</v>
          </cell>
        </row>
        <row r="2356">
          <cell r="J2356">
            <v>44358</v>
          </cell>
          <cell r="K2356">
            <v>37138318.478546612</v>
          </cell>
        </row>
        <row r="2357">
          <cell r="J2357">
            <v>44359</v>
          </cell>
          <cell r="K2357">
            <v>37138318.478546612</v>
          </cell>
        </row>
        <row r="2358">
          <cell r="J2358">
            <v>44360</v>
          </cell>
          <cell r="K2358">
            <v>37138318.478546612</v>
          </cell>
        </row>
        <row r="2359">
          <cell r="J2359">
            <v>44361</v>
          </cell>
          <cell r="K2359">
            <v>37184216.570855722</v>
          </cell>
        </row>
        <row r="2360">
          <cell r="J2360">
            <v>44362</v>
          </cell>
          <cell r="K2360">
            <v>37194295.898288026</v>
          </cell>
        </row>
        <row r="2361">
          <cell r="J2361">
            <v>44363</v>
          </cell>
          <cell r="K2361">
            <v>36845983.016171373</v>
          </cell>
        </row>
        <row r="2362">
          <cell r="J2362">
            <v>44364</v>
          </cell>
          <cell r="K2362">
            <v>36967068.81481488</v>
          </cell>
        </row>
        <row r="2363">
          <cell r="J2363">
            <v>44365</v>
          </cell>
          <cell r="K2363">
            <v>36465288.088895701</v>
          </cell>
        </row>
        <row r="2364">
          <cell r="J2364">
            <v>44366</v>
          </cell>
          <cell r="K2364">
            <v>36465288.088895701</v>
          </cell>
        </row>
        <row r="2365">
          <cell r="J2365">
            <v>44367</v>
          </cell>
          <cell r="K2365">
            <v>36465288.088895701</v>
          </cell>
        </row>
        <row r="2366">
          <cell r="J2366">
            <v>44368</v>
          </cell>
          <cell r="K2366">
            <v>37187053.617723219</v>
          </cell>
        </row>
        <row r="2367">
          <cell r="J2367">
            <v>44369</v>
          </cell>
          <cell r="K2367">
            <v>37161067.691957869</v>
          </cell>
        </row>
        <row r="2368">
          <cell r="J2368">
            <v>44370</v>
          </cell>
          <cell r="K2368">
            <v>37184995.550672226</v>
          </cell>
        </row>
        <row r="2369">
          <cell r="J2369">
            <v>44371</v>
          </cell>
          <cell r="K2369">
            <v>37325525.493513472</v>
          </cell>
        </row>
        <row r="2370">
          <cell r="J2370">
            <v>44372</v>
          </cell>
          <cell r="K2370">
            <v>37251997.166116081</v>
          </cell>
        </row>
        <row r="2371">
          <cell r="J2371">
            <v>44373</v>
          </cell>
          <cell r="K2371">
            <v>37251997.166116081</v>
          </cell>
        </row>
        <row r="2372">
          <cell r="J2372">
            <v>44374</v>
          </cell>
          <cell r="K2372">
            <v>37251997.166116081</v>
          </cell>
        </row>
        <row r="2373">
          <cell r="J2373">
            <v>44375</v>
          </cell>
          <cell r="K2373">
            <v>37351307.135037214</v>
          </cell>
        </row>
        <row r="2374">
          <cell r="J2374">
            <v>44376</v>
          </cell>
          <cell r="K2374">
            <v>37228560.752410844</v>
          </cell>
        </row>
        <row r="2375">
          <cell r="J2375">
            <v>44377</v>
          </cell>
          <cell r="K2375">
            <v>37274481.49480278</v>
          </cell>
        </row>
        <row r="2376">
          <cell r="J2376">
            <v>44378</v>
          </cell>
          <cell r="K2376">
            <v>37640159.143648751</v>
          </cell>
        </row>
        <row r="2377">
          <cell r="J2377">
            <v>44379</v>
          </cell>
          <cell r="K2377">
            <v>37818443.641679734</v>
          </cell>
        </row>
        <row r="2378">
          <cell r="J2378">
            <v>44380</v>
          </cell>
          <cell r="K2378">
            <v>37818443.641679734</v>
          </cell>
        </row>
        <row r="2379">
          <cell r="J2379">
            <v>44381</v>
          </cell>
          <cell r="K2379">
            <v>37818443.641679734</v>
          </cell>
        </row>
        <row r="2380">
          <cell r="J2380">
            <v>44382</v>
          </cell>
          <cell r="K2380">
            <v>37716803.554349139</v>
          </cell>
        </row>
        <row r="2381">
          <cell r="J2381">
            <v>44383</v>
          </cell>
          <cell r="K2381">
            <v>37365591.377346322</v>
          </cell>
        </row>
        <row r="2382">
          <cell r="J2382">
            <v>44384</v>
          </cell>
          <cell r="K2382">
            <v>37902341.702367716</v>
          </cell>
        </row>
        <row r="2383">
          <cell r="J2383">
            <v>44385</v>
          </cell>
          <cell r="K2383">
            <v>37756193.281244993</v>
          </cell>
        </row>
        <row r="2384">
          <cell r="J2384">
            <v>44386</v>
          </cell>
          <cell r="K2384">
            <v>38379674.561747886</v>
          </cell>
        </row>
        <row r="2385">
          <cell r="J2385">
            <v>44387</v>
          </cell>
          <cell r="K2385">
            <v>38379674.561747886</v>
          </cell>
        </row>
        <row r="2386">
          <cell r="J2386">
            <v>44388</v>
          </cell>
          <cell r="K2386">
            <v>38379674.561747886</v>
          </cell>
        </row>
        <row r="2387">
          <cell r="J2387">
            <v>44389</v>
          </cell>
          <cell r="K2387">
            <v>38401005.081660733</v>
          </cell>
        </row>
        <row r="2388">
          <cell r="J2388">
            <v>44390</v>
          </cell>
          <cell r="K2388">
            <v>38104820.807602555</v>
          </cell>
        </row>
        <row r="2389">
          <cell r="J2389">
            <v>44391</v>
          </cell>
          <cell r="K2389">
            <v>38209338.321206525</v>
          </cell>
        </row>
        <row r="2390">
          <cell r="J2390">
            <v>44392</v>
          </cell>
          <cell r="K2390">
            <v>38092226.370794162</v>
          </cell>
        </row>
        <row r="2391">
          <cell r="J2391">
            <v>44393</v>
          </cell>
          <cell r="K2391">
            <v>37899751.034893461</v>
          </cell>
        </row>
        <row r="2392">
          <cell r="J2392">
            <v>44394</v>
          </cell>
          <cell r="K2392">
            <v>37899751.034893461</v>
          </cell>
        </row>
        <row r="2393">
          <cell r="J2393">
            <v>44395</v>
          </cell>
          <cell r="K2393">
            <v>37899751.034893461</v>
          </cell>
        </row>
        <row r="2394">
          <cell r="J2394">
            <v>44396</v>
          </cell>
          <cell r="K2394">
            <v>37581643.550929695</v>
          </cell>
        </row>
        <row r="2395">
          <cell r="J2395">
            <v>44397</v>
          </cell>
          <cell r="K2395">
            <v>38140702.02883032</v>
          </cell>
        </row>
        <row r="2396">
          <cell r="J2396">
            <v>44398</v>
          </cell>
          <cell r="K2396">
            <v>38468073.729858644</v>
          </cell>
        </row>
        <row r="2397">
          <cell r="J2397">
            <v>44399</v>
          </cell>
          <cell r="K2397">
            <v>38262012.508089736</v>
          </cell>
        </row>
        <row r="2398">
          <cell r="J2398">
            <v>44400</v>
          </cell>
          <cell r="K2398">
            <v>38664287.056484677</v>
          </cell>
        </row>
        <row r="2399">
          <cell r="J2399">
            <v>44401</v>
          </cell>
          <cell r="K2399">
            <v>38664287.056484677</v>
          </cell>
        </row>
        <row r="2400">
          <cell r="J2400">
            <v>44402</v>
          </cell>
          <cell r="K2400">
            <v>38664287.056484677</v>
          </cell>
        </row>
        <row r="2401">
          <cell r="J2401">
            <v>44403</v>
          </cell>
          <cell r="K2401">
            <v>38845047.024540007</v>
          </cell>
        </row>
        <row r="2402">
          <cell r="J2402">
            <v>44404</v>
          </cell>
          <cell r="K2402">
            <v>38620627.177640162</v>
          </cell>
        </row>
        <row r="2403">
          <cell r="J2403">
            <v>44405</v>
          </cell>
          <cell r="K2403">
            <v>38620551.184825324</v>
          </cell>
        </row>
        <row r="2404">
          <cell r="J2404">
            <v>44406</v>
          </cell>
          <cell r="K2404">
            <v>38648829.006095938</v>
          </cell>
        </row>
        <row r="2405">
          <cell r="J2405">
            <v>44407</v>
          </cell>
          <cell r="K2405">
            <v>38726432.139969483</v>
          </cell>
        </row>
        <row r="2406">
          <cell r="J2406">
            <v>44408</v>
          </cell>
          <cell r="K2406">
            <v>38726432.139969483</v>
          </cell>
        </row>
        <row r="2407">
          <cell r="J2407">
            <v>44409</v>
          </cell>
          <cell r="K2407">
            <v>38726432.139969483</v>
          </cell>
        </row>
        <row r="2408">
          <cell r="J2408">
            <v>44410</v>
          </cell>
          <cell r="K2408">
            <v>38569029.734267041</v>
          </cell>
        </row>
        <row r="2409">
          <cell r="J2409">
            <v>44411</v>
          </cell>
          <cell r="K2409">
            <v>38885463.903108984</v>
          </cell>
        </row>
        <row r="2410">
          <cell r="J2410">
            <v>44412</v>
          </cell>
          <cell r="K2410">
            <v>38355731.22334002</v>
          </cell>
        </row>
        <row r="2411">
          <cell r="J2411">
            <v>44413</v>
          </cell>
          <cell r="K2411">
            <v>38521354.768272653</v>
          </cell>
        </row>
        <row r="2412">
          <cell r="J2412">
            <v>44414</v>
          </cell>
          <cell r="K2412">
            <v>38570662.40199133</v>
          </cell>
        </row>
        <row r="2413">
          <cell r="J2413">
            <v>44415</v>
          </cell>
          <cell r="K2413">
            <v>38570662.40199133</v>
          </cell>
        </row>
        <row r="2414">
          <cell r="J2414">
            <v>44416</v>
          </cell>
          <cell r="K2414">
            <v>38570662.40199133</v>
          </cell>
        </row>
        <row r="2415">
          <cell r="J2415">
            <v>44417</v>
          </cell>
          <cell r="K2415">
            <v>38572825.535394326</v>
          </cell>
        </row>
        <row r="2416">
          <cell r="J2416">
            <v>44418</v>
          </cell>
          <cell r="K2416">
            <v>39065591.585086733</v>
          </cell>
        </row>
        <row r="2417">
          <cell r="J2417">
            <v>44419</v>
          </cell>
          <cell r="K2417">
            <v>39772069.360520691</v>
          </cell>
        </row>
        <row r="2418">
          <cell r="J2418">
            <v>44420</v>
          </cell>
          <cell r="K2418">
            <v>39869161.246671349</v>
          </cell>
        </row>
        <row r="2419">
          <cell r="J2419">
            <v>44421</v>
          </cell>
          <cell r="K2419">
            <v>40200654.018188305</v>
          </cell>
        </row>
        <row r="2420">
          <cell r="J2420">
            <v>44422</v>
          </cell>
          <cell r="K2420">
            <v>40200654.018188305</v>
          </cell>
        </row>
        <row r="2421">
          <cell r="J2421">
            <v>44423</v>
          </cell>
          <cell r="K2421">
            <v>40200654.018188305</v>
          </cell>
        </row>
        <row r="2422">
          <cell r="J2422">
            <v>44424</v>
          </cell>
          <cell r="K2422">
            <v>40383835.917838037</v>
          </cell>
        </row>
        <row r="2423">
          <cell r="J2423">
            <v>44425</v>
          </cell>
          <cell r="K2423">
            <v>40207141.62215858</v>
          </cell>
        </row>
        <row r="2424">
          <cell r="J2424">
            <v>44426</v>
          </cell>
          <cell r="K2424">
            <v>39866250.665836006</v>
          </cell>
        </row>
        <row r="2425">
          <cell r="J2425">
            <v>44427</v>
          </cell>
          <cell r="K2425">
            <v>40127017.396096922</v>
          </cell>
        </row>
        <row r="2426">
          <cell r="J2426">
            <v>44428</v>
          </cell>
          <cell r="K2426">
            <v>40559343.553098336</v>
          </cell>
        </row>
        <row r="2427">
          <cell r="J2427">
            <v>44429</v>
          </cell>
          <cell r="K2427">
            <v>40559343.553098336</v>
          </cell>
        </row>
        <row r="2428">
          <cell r="J2428">
            <v>44430</v>
          </cell>
          <cell r="K2428">
            <v>40559343.553098336</v>
          </cell>
        </row>
        <row r="2429">
          <cell r="J2429">
            <v>44431</v>
          </cell>
          <cell r="K2429">
            <v>40415048.539620027</v>
          </cell>
        </row>
        <row r="2430">
          <cell r="J2430">
            <v>44432</v>
          </cell>
          <cell r="K2430">
            <v>40096371.019565694</v>
          </cell>
        </row>
        <row r="2431">
          <cell r="J2431">
            <v>44433</v>
          </cell>
          <cell r="K2431">
            <v>40296672.970149145</v>
          </cell>
        </row>
        <row r="2432">
          <cell r="J2432">
            <v>44434</v>
          </cell>
          <cell r="K2432">
            <v>40119495.603007674</v>
          </cell>
        </row>
        <row r="2433">
          <cell r="J2433">
            <v>44435</v>
          </cell>
          <cell r="K2433">
            <v>40276843.907346085</v>
          </cell>
        </row>
        <row r="2434">
          <cell r="J2434">
            <v>44436</v>
          </cell>
          <cell r="K2434">
            <v>40276843.907346085</v>
          </cell>
        </row>
        <row r="2435">
          <cell r="J2435">
            <v>44437</v>
          </cell>
          <cell r="K2435">
            <v>40276843.907346085</v>
          </cell>
        </row>
        <row r="2436">
          <cell r="J2436">
            <v>44438</v>
          </cell>
          <cell r="K2436">
            <v>40232754.651917256</v>
          </cell>
        </row>
        <row r="2437">
          <cell r="J2437">
            <v>44439</v>
          </cell>
          <cell r="K2437">
            <v>39917406.096753411</v>
          </cell>
        </row>
        <row r="2438">
          <cell r="J2438">
            <v>44440</v>
          </cell>
          <cell r="K2438">
            <v>39790066.992614366</v>
          </cell>
        </row>
        <row r="2439">
          <cell r="J2439">
            <v>44441</v>
          </cell>
          <cell r="K2439">
            <v>40236226.904295765</v>
          </cell>
        </row>
        <row r="2440">
          <cell r="J2440">
            <v>44442</v>
          </cell>
          <cell r="K2440">
            <v>39958104.134607762</v>
          </cell>
        </row>
        <row r="2441">
          <cell r="J2441">
            <v>44443</v>
          </cell>
          <cell r="K2441">
            <v>39958104.134607762</v>
          </cell>
        </row>
        <row r="2442">
          <cell r="J2442">
            <v>44444</v>
          </cell>
          <cell r="K2442">
            <v>39958104.134607762</v>
          </cell>
        </row>
        <row r="2443">
          <cell r="J2443">
            <v>44445</v>
          </cell>
          <cell r="K2443">
            <v>39939110.178189263</v>
          </cell>
        </row>
        <row r="2444">
          <cell r="J2444">
            <v>44446</v>
          </cell>
          <cell r="K2444">
            <v>39648394.888143562</v>
          </cell>
        </row>
        <row r="2445">
          <cell r="J2445">
            <v>44447</v>
          </cell>
          <cell r="K2445">
            <v>39982014.953937471</v>
          </cell>
        </row>
        <row r="2446">
          <cell r="J2446">
            <v>44448</v>
          </cell>
          <cell r="K2446">
            <v>39879978.622800082</v>
          </cell>
        </row>
        <row r="2447">
          <cell r="J2447">
            <v>44449</v>
          </cell>
          <cell r="K2447">
            <v>39715880.732912846</v>
          </cell>
        </row>
        <row r="2448">
          <cell r="J2448">
            <v>44450</v>
          </cell>
          <cell r="K2448">
            <v>39715880.732912846</v>
          </cell>
        </row>
        <row r="2449">
          <cell r="J2449">
            <v>44451</v>
          </cell>
          <cell r="K2449">
            <v>39715880.732912846</v>
          </cell>
        </row>
        <row r="2450">
          <cell r="J2450">
            <v>44452</v>
          </cell>
          <cell r="K2450">
            <v>40121943.529170521</v>
          </cell>
        </row>
        <row r="2451">
          <cell r="J2451">
            <v>44453</v>
          </cell>
          <cell r="K2451">
            <v>39637253.17785643</v>
          </cell>
        </row>
        <row r="2452">
          <cell r="J2452">
            <v>44454</v>
          </cell>
          <cell r="K2452">
            <v>39925522.561533511</v>
          </cell>
        </row>
        <row r="2453">
          <cell r="J2453">
            <v>44455</v>
          </cell>
          <cell r="K2453">
            <v>39848256.209636502</v>
          </cell>
        </row>
        <row r="2454">
          <cell r="J2454">
            <v>44456</v>
          </cell>
          <cell r="K2454">
            <v>39602574.418554232</v>
          </cell>
        </row>
        <row r="2455">
          <cell r="J2455">
            <v>44457</v>
          </cell>
          <cell r="K2455">
            <v>39602574.418554232</v>
          </cell>
        </row>
        <row r="2456">
          <cell r="J2456">
            <v>44458</v>
          </cell>
          <cell r="K2456">
            <v>39602574.418554232</v>
          </cell>
        </row>
        <row r="2457">
          <cell r="J2457">
            <v>44459</v>
          </cell>
          <cell r="K2457">
            <v>38910869.063278638</v>
          </cell>
        </row>
        <row r="2458">
          <cell r="J2458">
            <v>44460</v>
          </cell>
          <cell r="K2458">
            <v>38874760.487355739</v>
          </cell>
        </row>
        <row r="2459">
          <cell r="J2459">
            <v>44461</v>
          </cell>
          <cell r="K2459">
            <v>39082212.868248507</v>
          </cell>
        </row>
        <row r="2460">
          <cell r="J2460">
            <v>44462</v>
          </cell>
          <cell r="K2460">
            <v>39471421.856859744</v>
          </cell>
        </row>
        <row r="2461">
          <cell r="J2461">
            <v>44463</v>
          </cell>
          <cell r="K2461">
            <v>39473057.559259519</v>
          </cell>
        </row>
        <row r="2462">
          <cell r="J2462">
            <v>44464</v>
          </cell>
          <cell r="K2462">
            <v>39473057.559259519</v>
          </cell>
        </row>
        <row r="2463">
          <cell r="J2463">
            <v>44465</v>
          </cell>
          <cell r="K2463">
            <v>39473057.559259519</v>
          </cell>
        </row>
        <row r="2464">
          <cell r="J2464">
            <v>44466</v>
          </cell>
          <cell r="K2464">
            <v>39534110.79658097</v>
          </cell>
        </row>
        <row r="2465">
          <cell r="J2465">
            <v>44467</v>
          </cell>
          <cell r="K2465">
            <v>39224000.200618811</v>
          </cell>
        </row>
        <row r="2466">
          <cell r="J2466">
            <v>44468</v>
          </cell>
          <cell r="K2466">
            <v>39261887.458158702</v>
          </cell>
        </row>
        <row r="2467">
          <cell r="J2467">
            <v>44469</v>
          </cell>
          <cell r="K2467">
            <v>38632205.297024593</v>
          </cell>
        </row>
        <row r="2468">
          <cell r="J2468">
            <v>44470</v>
          </cell>
          <cell r="K2468">
            <v>39075506.515376948</v>
          </cell>
        </row>
        <row r="2469">
          <cell r="J2469">
            <v>44471</v>
          </cell>
          <cell r="K2469">
            <v>39075506.515376948</v>
          </cell>
        </row>
        <row r="2470">
          <cell r="J2470">
            <v>44472</v>
          </cell>
          <cell r="K2470">
            <v>39075506.515376948</v>
          </cell>
        </row>
        <row r="2471">
          <cell r="J2471">
            <v>44473</v>
          </cell>
          <cell r="K2471">
            <v>38919385.935916103</v>
          </cell>
        </row>
        <row r="2472">
          <cell r="J2472">
            <v>44474</v>
          </cell>
          <cell r="K2472">
            <v>39133147.361227974</v>
          </cell>
        </row>
        <row r="2473">
          <cell r="J2473">
            <v>44475</v>
          </cell>
          <cell r="K2473">
            <v>39352747.625437431</v>
          </cell>
        </row>
        <row r="2474">
          <cell r="J2474">
            <v>44476</v>
          </cell>
          <cell r="K2474">
            <v>39693357.058691666</v>
          </cell>
        </row>
        <row r="2475">
          <cell r="J2475">
            <v>44477</v>
          </cell>
          <cell r="K2475">
            <v>39700299.830774456</v>
          </cell>
        </row>
        <row r="2476">
          <cell r="J2476">
            <v>44478</v>
          </cell>
          <cell r="K2476">
            <v>39700299.830774456</v>
          </cell>
        </row>
        <row r="2477">
          <cell r="J2477">
            <v>44479</v>
          </cell>
          <cell r="K2477">
            <v>39700299.830774456</v>
          </cell>
        </row>
        <row r="2478">
          <cell r="J2478">
            <v>44480</v>
          </cell>
          <cell r="K2478">
            <v>39561884.024452806</v>
          </cell>
        </row>
        <row r="2479">
          <cell r="J2479">
            <v>44481</v>
          </cell>
          <cell r="K2479">
            <v>39637835.461768776</v>
          </cell>
        </row>
        <row r="2480">
          <cell r="J2480">
            <v>44482</v>
          </cell>
          <cell r="K2480">
            <v>39627641.345645383</v>
          </cell>
        </row>
        <row r="2481">
          <cell r="J2481">
            <v>44483</v>
          </cell>
          <cell r="K2481">
            <v>40139786.337359741</v>
          </cell>
        </row>
        <row r="2482">
          <cell r="J2482">
            <v>44484</v>
          </cell>
          <cell r="K2482">
            <v>40213716.545449071</v>
          </cell>
        </row>
        <row r="2483">
          <cell r="J2483">
            <v>44485</v>
          </cell>
          <cell r="K2483">
            <v>40213716.545449071</v>
          </cell>
        </row>
        <row r="2484">
          <cell r="J2484">
            <v>44486</v>
          </cell>
          <cell r="K2484">
            <v>40213716.545449071</v>
          </cell>
        </row>
        <row r="2485">
          <cell r="J2485">
            <v>44487</v>
          </cell>
          <cell r="K2485">
            <v>40315170.655616216</v>
          </cell>
        </row>
        <row r="2486">
          <cell r="J2486">
            <v>44488</v>
          </cell>
          <cell r="K2486">
            <v>40323654.417500354</v>
          </cell>
        </row>
        <row r="2487">
          <cell r="J2487">
            <v>44489</v>
          </cell>
          <cell r="K2487">
            <v>40513007.075570211</v>
          </cell>
        </row>
        <row r="2488">
          <cell r="J2488">
            <v>44490</v>
          </cell>
          <cell r="K2488">
            <v>40559398.998406924</v>
          </cell>
        </row>
        <row r="2489">
          <cell r="J2489">
            <v>44491</v>
          </cell>
          <cell r="K2489">
            <v>40717839.278585568</v>
          </cell>
        </row>
        <row r="2490">
          <cell r="J2490">
            <v>44492</v>
          </cell>
          <cell r="K2490">
            <v>40717839.278585568</v>
          </cell>
        </row>
        <row r="2491">
          <cell r="J2491">
            <v>44493</v>
          </cell>
          <cell r="K2491">
            <v>40717839.278585568</v>
          </cell>
        </row>
        <row r="2492">
          <cell r="J2492">
            <v>44494</v>
          </cell>
          <cell r="K2492">
            <v>40632362.373643063</v>
          </cell>
        </row>
        <row r="2493">
          <cell r="J2493">
            <v>44495</v>
          </cell>
          <cell r="K2493">
            <v>40612438.563150331</v>
          </cell>
        </row>
        <row r="2494">
          <cell r="J2494">
            <v>44496</v>
          </cell>
          <cell r="K2494">
            <v>40436722.267682187</v>
          </cell>
        </row>
        <row r="2495">
          <cell r="J2495">
            <v>44497</v>
          </cell>
          <cell r="K2495">
            <v>40827765.135241948</v>
          </cell>
        </row>
        <row r="2496">
          <cell r="J2496">
            <v>44498</v>
          </cell>
          <cell r="K2496">
            <v>40853634.293397874</v>
          </cell>
        </row>
        <row r="2497">
          <cell r="J2497">
            <v>44499</v>
          </cell>
          <cell r="K2497">
            <v>40853634.293397874</v>
          </cell>
        </row>
        <row r="2498">
          <cell r="J2498">
            <v>44500</v>
          </cell>
          <cell r="K2498">
            <v>40853634.293397874</v>
          </cell>
        </row>
        <row r="2499">
          <cell r="J2499">
            <v>44501</v>
          </cell>
          <cell r="K2499">
            <v>41264615.780422613</v>
          </cell>
        </row>
        <row r="2500">
          <cell r="J2500">
            <v>44502</v>
          </cell>
          <cell r="K2500">
            <v>41449517.484769285</v>
          </cell>
        </row>
        <row r="2501">
          <cell r="J2501">
            <v>44503</v>
          </cell>
          <cell r="K2501">
            <v>41796751.434688181</v>
          </cell>
        </row>
        <row r="2502">
          <cell r="J2502">
            <v>44504</v>
          </cell>
          <cell r="K2502">
            <v>41943016.902162284</v>
          </cell>
        </row>
        <row r="2503">
          <cell r="J2503">
            <v>44505</v>
          </cell>
          <cell r="K2503">
            <v>42150101.622627363</v>
          </cell>
        </row>
        <row r="2504">
          <cell r="J2504">
            <v>44506</v>
          </cell>
          <cell r="K2504">
            <v>42150101.622627363</v>
          </cell>
        </row>
        <row r="2505">
          <cell r="J2505">
            <v>44507</v>
          </cell>
          <cell r="K2505">
            <v>42150101.622627363</v>
          </cell>
        </row>
        <row r="2506">
          <cell r="J2506">
            <v>44508</v>
          </cell>
          <cell r="K2506">
            <v>42268076.576636195</v>
          </cell>
        </row>
        <row r="2507">
          <cell r="J2507">
            <v>44509</v>
          </cell>
          <cell r="K2507">
            <v>41983364.296585694</v>
          </cell>
        </row>
        <row r="2508">
          <cell r="J2508">
            <v>44510</v>
          </cell>
          <cell r="K2508">
            <v>41973465.145089157</v>
          </cell>
        </row>
        <row r="2509">
          <cell r="J2509">
            <v>44511</v>
          </cell>
          <cell r="K2509">
            <v>41995864.045634985</v>
          </cell>
        </row>
        <row r="2510">
          <cell r="J2510">
            <v>44512</v>
          </cell>
          <cell r="K2510">
            <v>42181189.33777228</v>
          </cell>
        </row>
        <row r="2511">
          <cell r="J2511">
            <v>44513</v>
          </cell>
          <cell r="K2511">
            <v>42181189.33777228</v>
          </cell>
        </row>
        <row r="2512">
          <cell r="J2512">
            <v>44514</v>
          </cell>
          <cell r="K2512">
            <v>42181189.33777228</v>
          </cell>
        </row>
        <row r="2513">
          <cell r="J2513">
            <v>44515</v>
          </cell>
          <cell r="K2513">
            <v>42104568.843079314</v>
          </cell>
        </row>
        <row r="2514">
          <cell r="J2514">
            <v>44516</v>
          </cell>
          <cell r="K2514">
            <v>42283432.64541968</v>
          </cell>
        </row>
        <row r="2515">
          <cell r="J2515">
            <v>44517</v>
          </cell>
          <cell r="K2515">
            <v>42198488.313025214</v>
          </cell>
        </row>
        <row r="2516">
          <cell r="J2516">
            <v>44518</v>
          </cell>
          <cell r="K2516">
            <v>42056233.126273811</v>
          </cell>
        </row>
        <row r="2517">
          <cell r="J2517">
            <v>44519</v>
          </cell>
          <cell r="K2517">
            <v>42164888.814167336</v>
          </cell>
        </row>
        <row r="2518">
          <cell r="J2518">
            <v>44520</v>
          </cell>
          <cell r="K2518">
            <v>42164888.814167336</v>
          </cell>
        </row>
        <row r="2519">
          <cell r="J2519">
            <v>44521</v>
          </cell>
          <cell r="K2519">
            <v>42164888.814167336</v>
          </cell>
        </row>
        <row r="2520">
          <cell r="J2520">
            <v>44522</v>
          </cell>
          <cell r="K2520">
            <v>42354844.46495837</v>
          </cell>
        </row>
        <row r="2521">
          <cell r="J2521">
            <v>44523</v>
          </cell>
          <cell r="K2521">
            <v>42720822.911190361</v>
          </cell>
        </row>
        <row r="2522">
          <cell r="J2522">
            <v>44524</v>
          </cell>
          <cell r="K2522">
            <v>42537829.815740965</v>
          </cell>
        </row>
        <row r="2523">
          <cell r="J2523">
            <v>44525</v>
          </cell>
          <cell r="K2523">
            <v>42668715.445943244</v>
          </cell>
        </row>
        <row r="2524">
          <cell r="J2524">
            <v>44526</v>
          </cell>
          <cell r="K2524">
            <v>41935810.919340059</v>
          </cell>
        </row>
        <row r="2525">
          <cell r="J2525">
            <v>44527</v>
          </cell>
          <cell r="K2525">
            <v>41935810.919340059</v>
          </cell>
        </row>
        <row r="2526">
          <cell r="J2526">
            <v>44528</v>
          </cell>
          <cell r="K2526">
            <v>41935810.919340059</v>
          </cell>
        </row>
        <row r="2527">
          <cell r="J2527">
            <v>44529</v>
          </cell>
          <cell r="K2527">
            <v>42054898.926615149</v>
          </cell>
        </row>
        <row r="2528">
          <cell r="J2528">
            <v>44530</v>
          </cell>
          <cell r="K2528">
            <v>40972537.152823195</v>
          </cell>
        </row>
        <row r="2529">
          <cell r="J2529">
            <v>44531</v>
          </cell>
          <cell r="K2529">
            <v>40531422.375272699</v>
          </cell>
        </row>
        <row r="2530">
          <cell r="J2530">
            <v>44532</v>
          </cell>
          <cell r="K2530">
            <v>41115776.729059458</v>
          </cell>
        </row>
        <row r="2531">
          <cell r="J2531">
            <v>44533</v>
          </cell>
          <cell r="K2531">
            <v>41308785.705532946</v>
          </cell>
        </row>
        <row r="2532">
          <cell r="J2532">
            <v>44534</v>
          </cell>
          <cell r="K2532">
            <v>41308785.705532946</v>
          </cell>
        </row>
        <row r="2533">
          <cell r="J2533">
            <v>44535</v>
          </cell>
          <cell r="K2533">
            <v>41308785.705532946</v>
          </cell>
        </row>
        <row r="2534">
          <cell r="J2534">
            <v>44536</v>
          </cell>
          <cell r="K2534">
            <v>41964153.666095227</v>
          </cell>
        </row>
        <row r="2535">
          <cell r="J2535">
            <v>44537</v>
          </cell>
          <cell r="K2535">
            <v>42335933.091879487</v>
          </cell>
        </row>
        <row r="2536">
          <cell r="J2536">
            <v>44538</v>
          </cell>
          <cell r="K2536">
            <v>42213975.435830384</v>
          </cell>
        </row>
        <row r="2537">
          <cell r="J2537">
            <v>44539</v>
          </cell>
          <cell r="K2537">
            <v>42166674.70809292</v>
          </cell>
        </row>
        <row r="2538">
          <cell r="J2538">
            <v>44540</v>
          </cell>
          <cell r="K2538">
            <v>42786533.830854341</v>
          </cell>
        </row>
        <row r="2539">
          <cell r="J2539">
            <v>44541</v>
          </cell>
          <cell r="K2539">
            <v>42786533.830854341</v>
          </cell>
        </row>
        <row r="2540">
          <cell r="J2540">
            <v>44542</v>
          </cell>
          <cell r="K2540">
            <v>42786533.830854341</v>
          </cell>
        </row>
        <row r="2541">
          <cell r="J2541">
            <v>44543</v>
          </cell>
          <cell r="K2541">
            <v>42697404.480431609</v>
          </cell>
        </row>
        <row r="2542">
          <cell r="J2542">
            <v>44544</v>
          </cell>
          <cell r="K2542">
            <v>42622604.019647188</v>
          </cell>
        </row>
        <row r="2543">
          <cell r="J2543">
            <v>44545</v>
          </cell>
          <cell r="K2543">
            <v>43205734.827413633</v>
          </cell>
        </row>
        <row r="2544">
          <cell r="J2544">
            <v>44546</v>
          </cell>
          <cell r="K2544">
            <v>43213726.480581716</v>
          </cell>
        </row>
        <row r="2545">
          <cell r="J2545">
            <v>44547</v>
          </cell>
          <cell r="K2545">
            <v>42298769.924474508</v>
          </cell>
        </row>
        <row r="2546">
          <cell r="J2546">
            <v>44548</v>
          </cell>
          <cell r="K2546">
            <v>42298769.924474508</v>
          </cell>
        </row>
        <row r="2547">
          <cell r="J2547">
            <v>44549</v>
          </cell>
          <cell r="K2547">
            <v>42298769.924474508</v>
          </cell>
        </row>
        <row r="2548">
          <cell r="J2548">
            <v>44550</v>
          </cell>
          <cell r="K2548">
            <v>42185440.497845098</v>
          </cell>
        </row>
        <row r="2549">
          <cell r="J2549">
            <v>44551</v>
          </cell>
          <cell r="K2549">
            <v>42612127.917103603</v>
          </cell>
        </row>
        <row r="2550">
          <cell r="J2550">
            <v>44552</v>
          </cell>
          <cell r="K2550">
            <v>42925607.136871092</v>
          </cell>
        </row>
        <row r="2551">
          <cell r="J2551">
            <v>44553</v>
          </cell>
          <cell r="K2551">
            <v>42951572.169161074</v>
          </cell>
        </row>
        <row r="2552">
          <cell r="J2552">
            <v>44554</v>
          </cell>
          <cell r="K2552">
            <v>42906369.50428088</v>
          </cell>
        </row>
        <row r="2553">
          <cell r="J2553">
            <v>44555</v>
          </cell>
          <cell r="K2553">
            <v>42906369.50428088</v>
          </cell>
        </row>
        <row r="2554">
          <cell r="J2554">
            <v>44556</v>
          </cell>
          <cell r="K2554">
            <v>42906369.50428088</v>
          </cell>
        </row>
        <row r="2555">
          <cell r="J2555">
            <v>44557</v>
          </cell>
          <cell r="K2555">
            <v>43416967.464336604</v>
          </cell>
        </row>
        <row r="2556">
          <cell r="J2556">
            <v>44558</v>
          </cell>
          <cell r="K2556">
            <v>43593719.786617368</v>
          </cell>
        </row>
        <row r="2557">
          <cell r="J2557">
            <v>44559</v>
          </cell>
          <cell r="K2557">
            <v>43739826.695362903</v>
          </cell>
        </row>
        <row r="2558">
          <cell r="J2558">
            <v>44560</v>
          </cell>
          <cell r="K2558">
            <v>43715183.820008032</v>
          </cell>
        </row>
        <row r="2559">
          <cell r="J2559">
            <v>44561</v>
          </cell>
          <cell r="K2559">
            <v>43887669.529926307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771"/>
  <sheetViews>
    <sheetView tabSelected="1" topLeftCell="B1" zoomScale="85" zoomScaleNormal="85" workbookViewId="0">
      <pane xSplit="1" topLeftCell="K1" activePane="topRight" state="frozen"/>
      <selection activeCell="B1" sqref="B1"/>
      <selection pane="topRight" activeCell="R19" sqref="R19"/>
    </sheetView>
  </sheetViews>
  <sheetFormatPr defaultRowHeight="16.5" x14ac:dyDescent="0.3"/>
  <cols>
    <col min="2" max="2" width="16.25" style="6" customWidth="1"/>
    <col min="3" max="3" width="12.875" style="5" customWidth="1"/>
    <col min="4" max="4" width="12.375" style="10" customWidth="1"/>
    <col min="5" max="6" width="9.75" style="10" customWidth="1"/>
    <col min="7" max="10" width="8.5" style="6" customWidth="1"/>
    <col min="11" max="11" width="13" bestFit="1" customWidth="1"/>
    <col min="12" max="12" width="14.375" style="15" customWidth="1"/>
    <col min="13" max="15" width="14.375" style="35" customWidth="1"/>
    <col min="16" max="19" width="14.375" style="14" customWidth="1"/>
    <col min="20" max="20" width="17.75" style="14" customWidth="1"/>
    <col min="21" max="21" width="18" style="14" customWidth="1"/>
    <col min="22" max="35" width="14.375" style="14" customWidth="1"/>
    <col min="36" max="36" width="10.25" style="3" bestFit="1" customWidth="1"/>
    <col min="37" max="38" width="9" style="3"/>
    <col min="39" max="39" width="12.25" style="3" bestFit="1" customWidth="1"/>
    <col min="40" max="43" width="9" style="3"/>
    <col min="44" max="45" width="9" style="21"/>
    <col min="46" max="50" width="9" style="3"/>
    <col min="51" max="51" width="8.875" style="24" customWidth="1"/>
    <col min="52" max="16384" width="9" style="3"/>
  </cols>
  <sheetData>
    <row r="1" spans="2:51" customFormat="1" ht="53.25" customHeight="1" x14ac:dyDescent="0.3">
      <c r="B1" s="6" t="s">
        <v>11</v>
      </c>
      <c r="C1" s="5" t="s">
        <v>10</v>
      </c>
      <c r="D1" s="10" t="s">
        <v>0</v>
      </c>
      <c r="E1" s="11" t="s">
        <v>12</v>
      </c>
      <c r="F1" s="11" t="s">
        <v>74</v>
      </c>
      <c r="G1" s="6"/>
      <c r="H1" s="6"/>
      <c r="I1" s="6"/>
      <c r="J1" s="6"/>
      <c r="L1" s="13"/>
      <c r="M1" s="40" t="s">
        <v>0</v>
      </c>
      <c r="N1" s="41" t="s">
        <v>75</v>
      </c>
      <c r="O1" s="41" t="s">
        <v>30</v>
      </c>
      <c r="P1" s="32" t="s">
        <v>77</v>
      </c>
      <c r="Q1" s="32" t="s">
        <v>31</v>
      </c>
      <c r="R1" s="32" t="s">
        <v>78</v>
      </c>
      <c r="S1" s="32" t="s">
        <v>32</v>
      </c>
      <c r="T1" s="32" t="s">
        <v>79</v>
      </c>
      <c r="U1" s="32" t="s">
        <v>33</v>
      </c>
      <c r="V1" s="32" t="s">
        <v>34</v>
      </c>
      <c r="W1" s="32" t="s">
        <v>34</v>
      </c>
      <c r="X1" s="32" t="s">
        <v>80</v>
      </c>
      <c r="Y1" s="32" t="s">
        <v>35</v>
      </c>
      <c r="Z1" s="32" t="s">
        <v>81</v>
      </c>
      <c r="AA1" s="32" t="s">
        <v>36</v>
      </c>
      <c r="AB1" s="32" t="s">
        <v>82</v>
      </c>
      <c r="AC1" s="32" t="s">
        <v>37</v>
      </c>
      <c r="AD1" s="32" t="s">
        <v>83</v>
      </c>
      <c r="AE1" s="32" t="s">
        <v>38</v>
      </c>
      <c r="AF1" s="32" t="s">
        <v>84</v>
      </c>
      <c r="AG1" s="32" t="s">
        <v>39</v>
      </c>
      <c r="AH1" s="32" t="s">
        <v>85</v>
      </c>
      <c r="AI1" s="32" t="s">
        <v>40</v>
      </c>
      <c r="AM1" s="5" t="s">
        <v>10</v>
      </c>
      <c r="AN1" s="10" t="s">
        <v>0</v>
      </c>
      <c r="AO1" s="11" t="s">
        <v>12</v>
      </c>
      <c r="AP1" s="11" t="s">
        <v>73</v>
      </c>
      <c r="AR1" s="20"/>
      <c r="AS1" s="20"/>
      <c r="AU1" s="8" t="s">
        <v>55</v>
      </c>
      <c r="AY1" s="23"/>
    </row>
    <row r="2" spans="2:51" customFormat="1" x14ac:dyDescent="0.3">
      <c r="B2" s="31">
        <v>40907</v>
      </c>
      <c r="C2" s="5">
        <v>42004</v>
      </c>
      <c r="D2" s="10">
        <v>1099.1500000000001</v>
      </c>
      <c r="E2" s="10">
        <f>E3</f>
        <v>92.014747368421041</v>
      </c>
      <c r="F2" s="10">
        <f>F3</f>
        <v>50.12</v>
      </c>
      <c r="G2" s="6"/>
      <c r="H2" s="6">
        <v>1</v>
      </c>
      <c r="I2" s="6">
        <v>1</v>
      </c>
      <c r="J2" s="6"/>
      <c r="K2">
        <f>YEAR(B2)</f>
        <v>2011</v>
      </c>
      <c r="L2" s="31">
        <v>40907</v>
      </c>
      <c r="M2" s="42">
        <v>1152.3800000000001</v>
      </c>
      <c r="N2" s="42">
        <v>102.43940000000001</v>
      </c>
      <c r="O2" s="42">
        <v>29.297705000000001</v>
      </c>
      <c r="P2" s="33">
        <f>$V$18/M2/N2</f>
        <v>169.421006410823</v>
      </c>
      <c r="Q2" s="33">
        <v>0</v>
      </c>
      <c r="R2" s="33">
        <f>$V$18</f>
        <v>20000000</v>
      </c>
      <c r="S2" s="33">
        <v>0</v>
      </c>
      <c r="T2" s="33">
        <v>0</v>
      </c>
      <c r="U2" s="33">
        <v>0</v>
      </c>
      <c r="V2" s="36"/>
      <c r="W2" s="33"/>
      <c r="X2" s="33"/>
      <c r="Y2" s="33"/>
      <c r="Z2" s="33">
        <v>0</v>
      </c>
      <c r="AA2" s="33">
        <v>0</v>
      </c>
      <c r="AB2" s="33">
        <v>0</v>
      </c>
      <c r="AC2" s="33">
        <f>S2-AA2+Z2-Z2*0.5%</f>
        <v>0</v>
      </c>
      <c r="AD2" s="33"/>
      <c r="AE2" s="33"/>
      <c r="AF2" s="33">
        <f>P2</f>
        <v>169.421006410823</v>
      </c>
      <c r="AG2" s="33">
        <v>0</v>
      </c>
      <c r="AH2" s="33">
        <f>N2</f>
        <v>102.43940000000001</v>
      </c>
      <c r="AI2" s="33">
        <v>0</v>
      </c>
      <c r="AJ2" s="2"/>
      <c r="AM2" s="1">
        <f>C2</f>
        <v>42004</v>
      </c>
      <c r="AN2" s="2">
        <f>D2</f>
        <v>1099.1500000000001</v>
      </c>
      <c r="AO2" s="2">
        <f>E2</f>
        <v>92.014747368421041</v>
      </c>
      <c r="AP2" s="2">
        <f>F2</f>
        <v>50.12</v>
      </c>
      <c r="AQ2" s="2"/>
      <c r="AR2" s="20"/>
      <c r="AS2" s="20"/>
      <c r="AY2" s="23"/>
    </row>
    <row r="3" spans="2:51" customFormat="1" x14ac:dyDescent="0.3">
      <c r="B3" s="31">
        <v>41274</v>
      </c>
      <c r="C3" s="5">
        <v>42005</v>
      </c>
      <c r="D3" s="10">
        <v>1099.1500000000001</v>
      </c>
      <c r="E3" s="10">
        <f>VLOOKUP(C3,데이터!$X:$Z,2,0)</f>
        <v>92.014747368421041</v>
      </c>
      <c r="F3" s="10">
        <f>VLOOKUP(C3,데이터!$X:$Z,3,0)</f>
        <v>50.12</v>
      </c>
      <c r="G3" s="6"/>
      <c r="H3" s="6">
        <f>H2*(E3/E2)</f>
        <v>1</v>
      </c>
      <c r="I3" s="6">
        <f t="shared" ref="I3:I9" si="0">I2*(F3/F2)</f>
        <v>1</v>
      </c>
      <c r="J3" s="6"/>
      <c r="K3">
        <f>YEAR(B3)</f>
        <v>2012</v>
      </c>
      <c r="L3" s="31">
        <v>41274</v>
      </c>
      <c r="M3" s="42">
        <v>1070.55</v>
      </c>
      <c r="N3" s="42">
        <v>118.8202</v>
      </c>
      <c r="O3" s="42">
        <v>33.424250000000001</v>
      </c>
      <c r="P3" s="33">
        <f t="shared" ref="P3:P9" si="1">AF2</f>
        <v>169.421006410823</v>
      </c>
      <c r="Q3" s="33">
        <f t="shared" ref="Q3:Q9" si="2">AG2</f>
        <v>0</v>
      </c>
      <c r="R3" s="36">
        <f>P3*M3*N3</f>
        <v>21550854.367377002</v>
      </c>
      <c r="S3" s="33">
        <f>Q3*M3*O3</f>
        <v>0</v>
      </c>
      <c r="T3" s="36">
        <f>AF2*(N3*M3-M2*AH2)</f>
        <v>1550854.3673770009</v>
      </c>
      <c r="U3" s="33">
        <f t="shared" ref="U3:U9" si="3">AG2*(O3*M3-M2*AI2)</f>
        <v>0</v>
      </c>
      <c r="V3" s="36">
        <f t="shared" ref="V3:V9" si="4">IFERROR(IF(2500000/T3&gt;1,1,2500000/T3),0)</f>
        <v>1</v>
      </c>
      <c r="W3" s="36">
        <f>IFERROR(IF(U3&lt;0,0,IF(2500000/U3&gt;1,1,2500000/U3)),0)</f>
        <v>0</v>
      </c>
      <c r="X3" s="36">
        <f>IF(T3&lt;0,0,IF(Y3&gt;=2500000,0,IF(T3&lt;2500000,T3,2500000-Y3)))</f>
        <v>1550854.3673770009</v>
      </c>
      <c r="Y3" s="33">
        <f>IF(U3&lt;0,0,IF(U3*W3&lt;2500000,U3*W3*0.5,2500000))</f>
        <v>0</v>
      </c>
      <c r="Z3" s="36">
        <f t="shared" ref="Z3:Z9" si="5">IF(X3&gt;0,X3/T3*R3,0)</f>
        <v>21550854.367377002</v>
      </c>
      <c r="AA3" s="33">
        <f t="shared" ref="AA3:AA9" si="6">IF(Y3&gt;0,Y3/U3*S3,0)</f>
        <v>0</v>
      </c>
      <c r="AB3" s="33">
        <f>Z3/N3/$M3</f>
        <v>169.421006410823</v>
      </c>
      <c r="AC3" s="33">
        <f t="shared" ref="AC3:AC9" si="7">AA3/O3/$M3</f>
        <v>0</v>
      </c>
      <c r="AD3" s="33">
        <f>99.5%*AC3*O3/N3</f>
        <v>0</v>
      </c>
      <c r="AE3" s="33">
        <f>99.5%*AB3*N3/O3</f>
        <v>599.26504488823514</v>
      </c>
      <c r="AF3" s="33">
        <f>AF2-AB3+AD3</f>
        <v>0</v>
      </c>
      <c r="AG3" s="33">
        <f>AG2-AC3+AE3</f>
        <v>599.26504488823514</v>
      </c>
      <c r="AH3" s="33">
        <f>IF(AF3=0,AH2,(AH2*(AF2-AB3)+N3*AD3)/AF3)</f>
        <v>102.43940000000001</v>
      </c>
      <c r="AI3" s="33">
        <f>IF(AG3=0,AI2,(AI2*(AG2-AC3)+O3*AE3)/AG3)</f>
        <v>33.424250000000001</v>
      </c>
      <c r="AJ3" s="2"/>
      <c r="AK3" s="12"/>
      <c r="AL3" s="12"/>
      <c r="AM3" s="1">
        <f t="shared" ref="AM3:AM66" si="8">C3</f>
        <v>42005</v>
      </c>
      <c r="AN3" s="2">
        <f t="shared" ref="AN3:AN66" si="9">D3</f>
        <v>1099.1500000000001</v>
      </c>
      <c r="AO3" s="2">
        <f t="shared" ref="AO3:AO66" si="10">E3</f>
        <v>92.014747368421041</v>
      </c>
      <c r="AP3" s="2">
        <f t="shared" ref="AP3:AP66" si="11">F3</f>
        <v>50.12</v>
      </c>
      <c r="AR3" s="20">
        <f>AO3/AO2-1</f>
        <v>0</v>
      </c>
      <c r="AS3" s="20">
        <f>AP3/AP2-1</f>
        <v>0</v>
      </c>
      <c r="AU3" s="22">
        <f>(AR3-AS3)^2</f>
        <v>0</v>
      </c>
      <c r="AX3" t="s">
        <v>56</v>
      </c>
      <c r="AY3" s="23" t="e">
        <f>CORREL(AR3:AR2771,AS3:AS2771)</f>
        <v>#REF!</v>
      </c>
    </row>
    <row r="4" spans="2:51" customFormat="1" x14ac:dyDescent="0.3">
      <c r="B4" s="31">
        <v>41639</v>
      </c>
      <c r="C4" s="5">
        <v>42006</v>
      </c>
      <c r="D4" s="10">
        <v>1103.45</v>
      </c>
      <c r="E4" s="10">
        <f>VLOOKUP(C4,데이터!$X:$Z,2,0)</f>
        <v>92.061421052631559</v>
      </c>
      <c r="F4" s="10">
        <f>VLOOKUP(C4,데이터!$X:$Z,3,0)</f>
        <v>50.09</v>
      </c>
      <c r="G4" s="6"/>
      <c r="H4" s="6">
        <f t="shared" ref="H4:H9" si="12">H3*(E4/E3)</f>
        <v>1.0005072413449514</v>
      </c>
      <c r="I4" s="6">
        <f t="shared" si="0"/>
        <v>0.99940143655227465</v>
      </c>
      <c r="J4" s="6"/>
      <c r="K4">
        <f>YEAR(B4)</f>
        <v>2013</v>
      </c>
      <c r="L4" s="31">
        <v>41639</v>
      </c>
      <c r="M4" s="42">
        <v>1055.45</v>
      </c>
      <c r="N4" s="42">
        <v>157.20820000000001</v>
      </c>
      <c r="O4" s="42">
        <v>46.069130000000001</v>
      </c>
      <c r="P4" s="33">
        <f t="shared" si="1"/>
        <v>0</v>
      </c>
      <c r="Q4" s="33">
        <f t="shared" si="2"/>
        <v>599.26504488823514</v>
      </c>
      <c r="R4" s="33">
        <f>P4*M4*N4</f>
        <v>0</v>
      </c>
      <c r="S4" s="33">
        <f t="shared" ref="S4:S9" si="13">Q4*M4*O4</f>
        <v>29138461.745235432</v>
      </c>
      <c r="T4" s="33">
        <f t="shared" ref="T4:T9" si="14">AF3*(N4*M4-M3*AH3)</f>
        <v>0</v>
      </c>
      <c r="U4" s="33">
        <f t="shared" si="3"/>
        <v>7695361.6496953182</v>
      </c>
      <c r="V4" s="43">
        <f>IFERROR(IF(2500000/T4&gt;1,1,2500000/T4),0)</f>
        <v>0</v>
      </c>
      <c r="W4" s="33">
        <f>IFERROR(IF(U4&lt;0,0,IF(2500000/U4&gt;1,1,2500000/U4)),0)</f>
        <v>0.32487102150669972</v>
      </c>
      <c r="X4" s="33">
        <f t="shared" ref="X4:X9" si="15">IF(T4&lt;0,0,IF(Y4&gt;=2500000,0,IF(T4&lt;2500000,T4,2500000-Y4)))</f>
        <v>0</v>
      </c>
      <c r="Y4" s="38">
        <f>IF(U4&lt;0,0,IF(U4*W4&lt;2500000,U4*W4*0.5,2500000))</f>
        <v>2500000</v>
      </c>
      <c r="Z4" s="33">
        <f t="shared" si="5"/>
        <v>0</v>
      </c>
      <c r="AA4" s="38">
        <f>IF(Y4&gt;0,Y4/U4*S4,0)</f>
        <v>9466241.8323085271</v>
      </c>
      <c r="AB4" s="33">
        <f t="shared" ref="AB4:AB9" si="16">Z4/N4/$M4</f>
        <v>0</v>
      </c>
      <c r="AC4" s="38">
        <f t="shared" si="7"/>
        <v>194.68384728609919</v>
      </c>
      <c r="AD4" s="33">
        <f>99.5%*AC4*O4/N4</f>
        <v>56.765937732101975</v>
      </c>
      <c r="AE4" s="33">
        <f t="shared" ref="AE4:AE9" si="17">99.5%*AB4*N4/O4</f>
        <v>0</v>
      </c>
      <c r="AF4" s="38">
        <f>AF3-AB4+AD4</f>
        <v>56.765937732101975</v>
      </c>
      <c r="AG4" s="33">
        <f t="shared" ref="AG4:AG9" si="18">AG3-AC4+AE4</f>
        <v>404.58119760213594</v>
      </c>
      <c r="AH4" s="33">
        <f t="shared" ref="AH4:AH9" si="19">IF(AF4=0,AH3,(AH3*(AF3-AB4)+N4*AD4)/AF4)</f>
        <v>157.20820000000001</v>
      </c>
      <c r="AI4" s="33">
        <f t="shared" ref="AI4:AI9" si="20">IF(AG4=0,AI3,(AI3*(AG3-AC4)+O4*AE4)/AG4)</f>
        <v>33.424250000000001</v>
      </c>
      <c r="AJ4" s="2"/>
      <c r="AK4" s="12"/>
      <c r="AM4" s="1">
        <f t="shared" si="8"/>
        <v>42006</v>
      </c>
      <c r="AN4" s="2">
        <f t="shared" si="9"/>
        <v>1103.45</v>
      </c>
      <c r="AO4" s="2">
        <f t="shared" si="10"/>
        <v>92.061421052631559</v>
      </c>
      <c r="AP4" s="2">
        <f t="shared" si="11"/>
        <v>50.09</v>
      </c>
      <c r="AR4" s="20">
        <f t="shared" ref="AR4:AR67" si="21">AO4/AO3-1</f>
        <v>5.0724134495139239E-4</v>
      </c>
      <c r="AS4" s="20">
        <f t="shared" ref="AS4:AS67" si="22">AP4/AP3-1</f>
        <v>-5.9856344772535319E-4</v>
      </c>
      <c r="AU4" s="22">
        <f t="shared" ref="AU4:AU67" si="23">(AR4-AS4)^2</f>
        <v>1.2228042395068603E-6</v>
      </c>
      <c r="AX4" t="s">
        <v>57</v>
      </c>
      <c r="AY4" s="20" t="e">
        <f>SQRT(SUM(AU3:AU2771)/2768)</f>
        <v>#REF!</v>
      </c>
    </row>
    <row r="5" spans="2:51" customFormat="1" x14ac:dyDescent="0.3">
      <c r="B5" s="31">
        <v>42004</v>
      </c>
      <c r="C5" s="5">
        <v>42007</v>
      </c>
      <c r="D5" s="10">
        <v>1103.45</v>
      </c>
      <c r="E5" s="10">
        <f>VLOOKUP(C5,데이터!$X:$Z,2,0)</f>
        <v>92.061421052631559</v>
      </c>
      <c r="F5" s="10">
        <f>VLOOKUP(C5,데이터!$X:$Z,3,0)</f>
        <v>50.09</v>
      </c>
      <c r="G5" s="6"/>
      <c r="H5" s="6">
        <f t="shared" si="12"/>
        <v>1.0005072413449514</v>
      </c>
      <c r="I5" s="6">
        <f t="shared" si="0"/>
        <v>0.99940143655227465</v>
      </c>
      <c r="J5" s="6"/>
      <c r="K5">
        <f>YEAR(B5)</f>
        <v>2014</v>
      </c>
      <c r="L5" s="31">
        <v>42004</v>
      </c>
      <c r="M5" s="42">
        <v>1099.1500000000001</v>
      </c>
      <c r="N5" s="42">
        <v>178.37370000000001</v>
      </c>
      <c r="O5" s="42">
        <v>53.013269999999999</v>
      </c>
      <c r="P5" s="33">
        <f t="shared" ref="P5:P10" si="24">AF4</f>
        <v>56.765937732101975</v>
      </c>
      <c r="Q5" s="33">
        <f t="shared" ref="Q5:Q10" si="25">AG4</f>
        <v>404.58119760213594</v>
      </c>
      <c r="R5" s="33">
        <f t="shared" ref="R5:R10" si="26">P5*M5*N5</f>
        <v>11129498.664173946</v>
      </c>
      <c r="S5" s="33">
        <f t="shared" ref="S5:S10" si="27">Q5*M5*O5</f>
        <v>23574758.545520328</v>
      </c>
      <c r="T5" s="33">
        <f t="shared" ref="T5:T10" si="28">AF4*(N5*M5-M4*AH4)</f>
        <v>1710588.041026962</v>
      </c>
      <c r="U5" s="33">
        <f t="shared" ref="U5:U10" si="29">AG4*(O5*M5-M4*AI4)</f>
        <v>9302094.9110074323</v>
      </c>
      <c r="V5" s="43">
        <f t="shared" ref="V5:V10" si="30">IFERROR(IF(2500000/T5&gt;1,1,2500000/T5),0)</f>
        <v>1</v>
      </c>
      <c r="W5" s="33">
        <f t="shared" ref="W5:W10" si="31">IFERROR(IF(U5&lt;0,0,IF(2500000/U5&gt;1,1,2500000/U5)),0)</f>
        <v>0.26875666437693291</v>
      </c>
      <c r="X5" s="33">
        <f t="shared" ref="X5:X10" si="32">IF(T5&lt;0,0,IF(Y5&gt;=2500000,0,IF(T5&lt;2500000,T5,2500000-Y5)))</f>
        <v>0</v>
      </c>
      <c r="Y5" s="38">
        <f t="shared" ref="Y5:Y10" si="33">IF(U5&lt;0,0,IF(U5*W5&lt;2500000,U5*W5*0.5,2500000))</f>
        <v>2500000</v>
      </c>
      <c r="Z5" s="33">
        <f t="shared" ref="Z5:Z10" si="34">IF(X5&gt;0,X5/T5*R5,0)</f>
        <v>0</v>
      </c>
      <c r="AA5" s="38">
        <f t="shared" ref="AA5:AA10" si="35">IF(Y5&gt;0,Y5/U5*S5,0)</f>
        <v>6335873.4701856375</v>
      </c>
      <c r="AB5" s="33">
        <f t="shared" ref="AB5:AB10" si="36">Z5/N5/$M5</f>
        <v>0</v>
      </c>
      <c r="AC5" s="38">
        <f t="shared" ref="AC5:AC10" si="37">AA5/O5/$M5</f>
        <v>108.73389313717482</v>
      </c>
      <c r="AD5" s="33">
        <f t="shared" ref="AD5:AD10" si="38">99.5%*AC5*O5/N5</f>
        <v>32.154502254856148</v>
      </c>
      <c r="AE5" s="33">
        <f t="shared" ref="AE5:AE10" si="39">99.5%*AB5*N5/O5</f>
        <v>0</v>
      </c>
      <c r="AF5" s="38">
        <f t="shared" ref="AF5:AF10" si="40">AF4-AB5+AD5</f>
        <v>88.920439986958115</v>
      </c>
      <c r="AG5" s="33">
        <f t="shared" ref="AG5:AG10" si="41">AG4-AC5+AE5</f>
        <v>295.8473044649611</v>
      </c>
      <c r="AH5" s="33">
        <f t="shared" ref="AH5:AH10" si="42">IF(AF5=0,AH4,(AH4*(AF4-AB5)+N5*AD5)/AF5)</f>
        <v>164.86185215888472</v>
      </c>
      <c r="AI5" s="33">
        <f t="shared" ref="AI5:AI10" si="43">IF(AG5=0,AI4,(AI4*(AG4-AC5)+O5*AE5)/AG5)</f>
        <v>33.424250000000001</v>
      </c>
      <c r="AJ5" s="2"/>
      <c r="AK5" s="12"/>
      <c r="AM5" s="1">
        <f t="shared" si="8"/>
        <v>42007</v>
      </c>
      <c r="AN5" s="2">
        <f t="shared" si="9"/>
        <v>1103.45</v>
      </c>
      <c r="AO5" s="2">
        <f t="shared" si="10"/>
        <v>92.061421052631559</v>
      </c>
      <c r="AP5" s="2">
        <f t="shared" si="11"/>
        <v>50.09</v>
      </c>
      <c r="AR5" s="20">
        <f t="shared" si="21"/>
        <v>0</v>
      </c>
      <c r="AS5" s="20">
        <f t="shared" si="22"/>
        <v>0</v>
      </c>
      <c r="AU5" s="22">
        <f t="shared" si="23"/>
        <v>0</v>
      </c>
      <c r="AY5" s="23"/>
    </row>
    <row r="6" spans="2:51" customFormat="1" x14ac:dyDescent="0.3">
      <c r="B6" s="31">
        <v>42369</v>
      </c>
      <c r="C6" s="5">
        <v>42008</v>
      </c>
      <c r="D6" s="10">
        <v>1103.45</v>
      </c>
      <c r="E6" s="10">
        <f>VLOOKUP(C6,데이터!$X:$Z,2,0)</f>
        <v>92.061421052631559</v>
      </c>
      <c r="F6" s="10">
        <f>VLOOKUP(C6,데이터!$X:$Z,3,0)</f>
        <v>50.09</v>
      </c>
      <c r="G6" s="6"/>
      <c r="H6" s="6">
        <f t="shared" si="12"/>
        <v>1.0005072413449514</v>
      </c>
      <c r="I6" s="6">
        <f t="shared" si="0"/>
        <v>0.99940143655227465</v>
      </c>
      <c r="J6" s="6"/>
      <c r="K6">
        <f>YEAR(B6)</f>
        <v>2015</v>
      </c>
      <c r="L6" s="31">
        <v>42369</v>
      </c>
      <c r="M6" s="42">
        <v>1172.45</v>
      </c>
      <c r="N6" s="42">
        <v>180.5752</v>
      </c>
      <c r="O6" s="42">
        <v>56.129154999999997</v>
      </c>
      <c r="P6" s="33">
        <f t="shared" si="24"/>
        <v>88.920439986958115</v>
      </c>
      <c r="Q6" s="33">
        <f t="shared" si="25"/>
        <v>295.8473044649611</v>
      </c>
      <c r="R6" s="33">
        <f t="shared" si="26"/>
        <v>18825825.918912657</v>
      </c>
      <c r="S6" s="33">
        <f t="shared" si="27"/>
        <v>19469305.139176995</v>
      </c>
      <c r="T6" s="33">
        <f t="shared" si="28"/>
        <v>2712739.2949428787</v>
      </c>
      <c r="U6" s="33">
        <f t="shared" si="29"/>
        <v>8600388.649414042</v>
      </c>
      <c r="V6" s="43">
        <f t="shared" si="30"/>
        <v>0.92157768520569971</v>
      </c>
      <c r="W6" s="33">
        <f t="shared" si="31"/>
        <v>0.29068453786333587</v>
      </c>
      <c r="X6" s="33">
        <f t="shared" si="32"/>
        <v>0</v>
      </c>
      <c r="Y6" s="38">
        <f t="shared" si="33"/>
        <v>2500000</v>
      </c>
      <c r="Z6" s="33">
        <f t="shared" si="34"/>
        <v>0</v>
      </c>
      <c r="AA6" s="38">
        <f t="shared" si="35"/>
        <v>5659425.9669019347</v>
      </c>
      <c r="AB6" s="33">
        <f t="shared" si="36"/>
        <v>0</v>
      </c>
      <c r="AC6" s="38">
        <f t="shared" si="37"/>
        <v>85.998236976510839</v>
      </c>
      <c r="AD6" s="33">
        <f t="shared" si="38"/>
        <v>26.597635395759781</v>
      </c>
      <c r="AE6" s="33">
        <f t="shared" si="39"/>
        <v>0</v>
      </c>
      <c r="AF6" s="38">
        <f t="shared" si="40"/>
        <v>115.5180753827179</v>
      </c>
      <c r="AG6" s="33">
        <f t="shared" si="41"/>
        <v>209.84906748845026</v>
      </c>
      <c r="AH6" s="33">
        <f t="shared" si="42"/>
        <v>168.47979589054822</v>
      </c>
      <c r="AI6" s="33">
        <f t="shared" si="43"/>
        <v>33.424250000000001</v>
      </c>
      <c r="AJ6" s="2"/>
      <c r="AK6" s="12"/>
      <c r="AM6" s="1">
        <f t="shared" si="8"/>
        <v>42008</v>
      </c>
      <c r="AN6" s="2">
        <f t="shared" si="9"/>
        <v>1103.45</v>
      </c>
      <c r="AO6" s="2">
        <f t="shared" si="10"/>
        <v>92.061421052631559</v>
      </c>
      <c r="AP6" s="2">
        <f t="shared" si="11"/>
        <v>50.09</v>
      </c>
      <c r="AR6" s="20">
        <f t="shared" si="21"/>
        <v>0</v>
      </c>
      <c r="AS6" s="20">
        <f t="shared" si="22"/>
        <v>0</v>
      </c>
      <c r="AU6" s="22">
        <f t="shared" si="23"/>
        <v>0</v>
      </c>
      <c r="AY6" s="23"/>
    </row>
    <row r="7" spans="2:51" customFormat="1" x14ac:dyDescent="0.3">
      <c r="B7" s="31">
        <v>42734</v>
      </c>
      <c r="C7" s="5">
        <v>42009</v>
      </c>
      <c r="D7" s="10">
        <v>1109.7</v>
      </c>
      <c r="E7" s="10">
        <f>VLOOKUP(C7,데이터!$X:$Z,2,0)</f>
        <v>90.314205263157888</v>
      </c>
      <c r="F7" s="10">
        <f>VLOOKUP(C7,데이터!$X:$Z,3,0)</f>
        <v>49.31</v>
      </c>
      <c r="G7" s="6"/>
      <c r="H7" s="6">
        <f t="shared" si="12"/>
        <v>0.98151880917029211</v>
      </c>
      <c r="I7" s="6">
        <f t="shared" si="0"/>
        <v>0.98383878691141269</v>
      </c>
      <c r="J7" s="6"/>
      <c r="K7">
        <f>YEAR(B7)</f>
        <v>2016</v>
      </c>
      <c r="L7" s="31">
        <v>42734</v>
      </c>
      <c r="M7" s="42">
        <v>1207.82</v>
      </c>
      <c r="N7" s="42">
        <v>202.24039999999999</v>
      </c>
      <c r="O7" s="42">
        <v>64.377139999999997</v>
      </c>
      <c r="P7" s="33">
        <f t="shared" si="24"/>
        <v>115.5180753827179</v>
      </c>
      <c r="Q7" s="33">
        <f t="shared" si="25"/>
        <v>209.84906748845026</v>
      </c>
      <c r="R7" s="33">
        <f t="shared" si="26"/>
        <v>28217600.265419196</v>
      </c>
      <c r="S7" s="33">
        <f t="shared" si="27"/>
        <v>16317023.511357296</v>
      </c>
      <c r="T7" s="33">
        <f t="shared" si="28"/>
        <v>5398836.9723872803</v>
      </c>
      <c r="U7" s="33">
        <f t="shared" si="29"/>
        <v>8093403.292526016</v>
      </c>
      <c r="V7" s="43">
        <f t="shared" si="30"/>
        <v>0.46306269531501326</v>
      </c>
      <c r="W7" s="33">
        <f t="shared" si="31"/>
        <v>0.30889354078137504</v>
      </c>
      <c r="X7" s="33">
        <f t="shared" si="32"/>
        <v>0</v>
      </c>
      <c r="Y7" s="38">
        <f t="shared" si="33"/>
        <v>2500000</v>
      </c>
      <c r="Z7" s="33">
        <f t="shared" si="34"/>
        <v>0</v>
      </c>
      <c r="AA7" s="38">
        <f t="shared" si="35"/>
        <v>5040223.1674361005</v>
      </c>
      <c r="AB7" s="33">
        <f t="shared" si="36"/>
        <v>0</v>
      </c>
      <c r="AC7" s="38">
        <f t="shared" si="37"/>
        <v>64.821021486177145</v>
      </c>
      <c r="AD7" s="33">
        <f t="shared" si="38"/>
        <v>20.530650726970681</v>
      </c>
      <c r="AE7" s="33">
        <f t="shared" si="39"/>
        <v>0</v>
      </c>
      <c r="AF7" s="38">
        <f t="shared" si="40"/>
        <v>136.04872610968857</v>
      </c>
      <c r="AG7" s="33">
        <f t="shared" si="41"/>
        <v>145.02804600227313</v>
      </c>
      <c r="AH7" s="33">
        <f t="shared" si="42"/>
        <v>173.57449387944268</v>
      </c>
      <c r="AI7" s="33">
        <f t="shared" si="43"/>
        <v>33.424250000000001</v>
      </c>
      <c r="AJ7" s="2"/>
      <c r="AK7" s="12"/>
      <c r="AM7" s="1">
        <f t="shared" si="8"/>
        <v>42009</v>
      </c>
      <c r="AN7" s="2">
        <f t="shared" si="9"/>
        <v>1109.7</v>
      </c>
      <c r="AO7" s="2">
        <f t="shared" si="10"/>
        <v>90.314205263157888</v>
      </c>
      <c r="AP7" s="2">
        <f t="shared" si="11"/>
        <v>49.31</v>
      </c>
      <c r="AR7" s="20">
        <f t="shared" si="21"/>
        <v>-1.8978805339913141E-2</v>
      </c>
      <c r="AS7" s="20">
        <f t="shared" si="22"/>
        <v>-1.5571970453184258E-2</v>
      </c>
      <c r="AU7" s="22">
        <f t="shared" si="23"/>
        <v>1.1606523945432996E-5</v>
      </c>
      <c r="AY7" s="23"/>
    </row>
    <row r="8" spans="2:51" customFormat="1" x14ac:dyDescent="0.3">
      <c r="B8" s="31">
        <v>43098</v>
      </c>
      <c r="C8" s="5">
        <v>42010</v>
      </c>
      <c r="D8" s="10">
        <v>1098.7</v>
      </c>
      <c r="E8" s="10">
        <f>VLOOKUP(C8,데이터!$X:$Z,2,0)</f>
        <v>89.811857894736846</v>
      </c>
      <c r="F8" s="10">
        <f>VLOOKUP(C8,데이터!$X:$Z,3,0)</f>
        <v>49</v>
      </c>
      <c r="G8" s="6"/>
      <c r="H8" s="6">
        <f t="shared" si="12"/>
        <v>0.97605938681911542</v>
      </c>
      <c r="I8" s="6">
        <f t="shared" si="0"/>
        <v>0.97765363128491622</v>
      </c>
      <c r="J8" s="6"/>
      <c r="K8">
        <f>YEAR(B8)</f>
        <v>2017</v>
      </c>
      <c r="L8" s="31">
        <v>43098</v>
      </c>
      <c r="M8" s="42">
        <v>1070.6500000000001</v>
      </c>
      <c r="N8" s="42">
        <v>246.13740000000001</v>
      </c>
      <c r="O8" s="42">
        <v>84.029349999999994</v>
      </c>
      <c r="P8" s="33">
        <f t="shared" si="24"/>
        <v>136.04872610968857</v>
      </c>
      <c r="Q8" s="33">
        <f t="shared" si="25"/>
        <v>145.02804600227313</v>
      </c>
      <c r="R8" s="33">
        <f t="shared" si="26"/>
        <v>35852513.640024096</v>
      </c>
      <c r="S8" s="33">
        <f t="shared" si="27"/>
        <v>13047596.60603926</v>
      </c>
      <c r="T8" s="33">
        <f t="shared" si="28"/>
        <v>7330341.0228660349</v>
      </c>
      <c r="U8" s="33">
        <f t="shared" si="29"/>
        <v>7192745.1184567418</v>
      </c>
      <c r="V8" s="43">
        <f t="shared" si="30"/>
        <v>0.34104825303510145</v>
      </c>
      <c r="W8" s="33">
        <f t="shared" si="31"/>
        <v>0.34757244401514314</v>
      </c>
      <c r="X8" s="33">
        <f t="shared" si="32"/>
        <v>0</v>
      </c>
      <c r="Y8" s="38">
        <f t="shared" si="33"/>
        <v>2500000</v>
      </c>
      <c r="Z8" s="33">
        <f t="shared" si="34"/>
        <v>0</v>
      </c>
      <c r="AA8" s="38">
        <f t="shared" si="35"/>
        <v>4534985.0408847518</v>
      </c>
      <c r="AB8" s="33">
        <f t="shared" si="36"/>
        <v>0</v>
      </c>
      <c r="AC8" s="38">
        <f t="shared" si="37"/>
        <v>50.407752399750677</v>
      </c>
      <c r="AD8" s="33">
        <f t="shared" si="38"/>
        <v>17.122761578559086</v>
      </c>
      <c r="AE8" s="33">
        <f t="shared" si="39"/>
        <v>0</v>
      </c>
      <c r="AF8" s="38">
        <f t="shared" si="40"/>
        <v>153.17148768824765</v>
      </c>
      <c r="AG8" s="33">
        <f t="shared" si="41"/>
        <v>94.620293602522452</v>
      </c>
      <c r="AH8" s="33">
        <f t="shared" si="42"/>
        <v>181.68616896794546</v>
      </c>
      <c r="AI8" s="33">
        <f t="shared" si="43"/>
        <v>33.424250000000001</v>
      </c>
      <c r="AJ8" s="2"/>
      <c r="AK8" s="12"/>
      <c r="AM8" s="1">
        <f t="shared" si="8"/>
        <v>42010</v>
      </c>
      <c r="AN8" s="2">
        <f t="shared" si="9"/>
        <v>1098.7</v>
      </c>
      <c r="AO8" s="2">
        <f t="shared" si="10"/>
        <v>89.811857894736846</v>
      </c>
      <c r="AP8" s="2">
        <f t="shared" si="11"/>
        <v>49</v>
      </c>
      <c r="AR8" s="20">
        <f t="shared" si="21"/>
        <v>-5.5622187778466836E-3</v>
      </c>
      <c r="AS8" s="20">
        <f t="shared" si="22"/>
        <v>-6.2867572500507896E-3</v>
      </c>
      <c r="AU8" s="22">
        <f t="shared" si="23"/>
        <v>5.2495599770386002E-7</v>
      </c>
      <c r="AY8" s="23"/>
    </row>
    <row r="9" spans="2:51" customFormat="1" x14ac:dyDescent="0.3">
      <c r="B9" s="31">
        <v>43465</v>
      </c>
      <c r="C9" s="5">
        <v>42011</v>
      </c>
      <c r="D9" s="10">
        <v>1099.93</v>
      </c>
      <c r="E9" s="10">
        <f>VLOOKUP(C9,데이터!$X:$Z,2,0)</f>
        <v>91.125468421052631</v>
      </c>
      <c r="F9" s="10">
        <f>VLOOKUP(C9,데이터!$X:$Z,3,0)</f>
        <v>49.75</v>
      </c>
      <c r="G9" s="6"/>
      <c r="H9" s="6">
        <f t="shared" si="12"/>
        <v>0.99033547368436725</v>
      </c>
      <c r="I9" s="6">
        <f t="shared" si="0"/>
        <v>0.99261771747805272</v>
      </c>
      <c r="J9" s="6"/>
      <c r="K9">
        <f>YEAR(B9)</f>
        <v>2018</v>
      </c>
      <c r="L9" s="31">
        <v>43465</v>
      </c>
      <c r="M9" s="42">
        <v>1115.8499999999999</v>
      </c>
      <c r="N9" s="42">
        <v>234.89080000000001</v>
      </c>
      <c r="O9" s="42">
        <v>82.843509999999995</v>
      </c>
      <c r="P9" s="33">
        <f t="shared" si="24"/>
        <v>153.17148768824765</v>
      </c>
      <c r="Q9" s="33">
        <f t="shared" si="25"/>
        <v>94.620293602522452</v>
      </c>
      <c r="R9" s="33">
        <f t="shared" si="26"/>
        <v>40146690.994803384</v>
      </c>
      <c r="S9" s="33">
        <f t="shared" si="27"/>
        <v>8746787.9974321797</v>
      </c>
      <c r="T9" s="33">
        <f t="shared" si="28"/>
        <v>10351421.404565364</v>
      </c>
      <c r="U9" s="33">
        <f t="shared" si="29"/>
        <v>5360737.0865704929</v>
      </c>
      <c r="V9" s="43">
        <f t="shared" si="30"/>
        <v>0.24151272586559044</v>
      </c>
      <c r="W9" s="33">
        <f t="shared" si="31"/>
        <v>0.46635377927093297</v>
      </c>
      <c r="X9" s="33">
        <f t="shared" si="32"/>
        <v>0</v>
      </c>
      <c r="Y9" s="38">
        <f t="shared" si="33"/>
        <v>2500000</v>
      </c>
      <c r="Z9" s="33">
        <f t="shared" si="34"/>
        <v>0</v>
      </c>
      <c r="AA9" s="38">
        <f t="shared" si="35"/>
        <v>4079097.6390841324</v>
      </c>
      <c r="AB9" s="33">
        <f t="shared" si="36"/>
        <v>0</v>
      </c>
      <c r="AC9" s="38">
        <f t="shared" si="37"/>
        <v>44.126531517261618</v>
      </c>
      <c r="AD9" s="33">
        <f t="shared" si="38"/>
        <v>15.48514786973564</v>
      </c>
      <c r="AE9" s="33">
        <f t="shared" si="39"/>
        <v>0</v>
      </c>
      <c r="AF9" s="38">
        <f t="shared" si="40"/>
        <v>168.65663555798329</v>
      </c>
      <c r="AG9" s="33">
        <f t="shared" si="41"/>
        <v>50.493762085260833</v>
      </c>
      <c r="AH9" s="33">
        <f t="shared" si="42"/>
        <v>186.57113288389436</v>
      </c>
      <c r="AI9" s="33">
        <f t="shared" si="43"/>
        <v>33.424250000000001</v>
      </c>
      <c r="AJ9" s="2"/>
      <c r="AK9" s="12"/>
      <c r="AM9" s="1">
        <f t="shared" si="8"/>
        <v>42011</v>
      </c>
      <c r="AN9" s="2">
        <f t="shared" si="9"/>
        <v>1099.93</v>
      </c>
      <c r="AO9" s="2">
        <f t="shared" si="10"/>
        <v>91.125468421052631</v>
      </c>
      <c r="AP9" s="2">
        <f t="shared" si="11"/>
        <v>49.75</v>
      </c>
      <c r="AR9" s="20">
        <f t="shared" si="21"/>
        <v>1.4626248216080606E-2</v>
      </c>
      <c r="AS9" s="20">
        <f t="shared" si="22"/>
        <v>1.5306122448979664E-2</v>
      </c>
      <c r="AU9" s="22">
        <f t="shared" si="23"/>
        <v>4.6222897256008276E-7</v>
      </c>
      <c r="AY9" s="23"/>
    </row>
    <row r="10" spans="2:51" customFormat="1" x14ac:dyDescent="0.3">
      <c r="B10" s="6"/>
      <c r="C10" s="5"/>
      <c r="D10" s="10"/>
      <c r="E10" s="10"/>
      <c r="F10" s="10"/>
      <c r="G10" s="6"/>
      <c r="H10" s="6"/>
      <c r="I10" s="6"/>
      <c r="J10" s="6"/>
      <c r="L10" s="39">
        <v>43830</v>
      </c>
      <c r="M10" s="44">
        <v>1156.25</v>
      </c>
      <c r="N10" s="44">
        <v>308.2319</v>
      </c>
      <c r="O10" s="44">
        <v>112.99435</v>
      </c>
      <c r="P10" s="33">
        <f t="shared" si="24"/>
        <v>168.65663555798329</v>
      </c>
      <c r="Q10" s="33">
        <f t="shared" si="25"/>
        <v>50.493762085260833</v>
      </c>
      <c r="R10" s="33">
        <f t="shared" si="26"/>
        <v>60108066.979651742</v>
      </c>
      <c r="S10" s="33">
        <f t="shared" si="27"/>
        <v>6596995.7361722384</v>
      </c>
      <c r="T10" s="33">
        <f t="shared" si="28"/>
        <v>24996218.074672442</v>
      </c>
      <c r="U10" s="33">
        <f t="shared" si="29"/>
        <v>4713757.6954371845</v>
      </c>
      <c r="V10" s="43">
        <f t="shared" si="30"/>
        <v>0.10001512999012994</v>
      </c>
      <c r="W10" s="33">
        <f t="shared" si="31"/>
        <v>0.53036243301600883</v>
      </c>
      <c r="X10" s="33">
        <f t="shared" si="32"/>
        <v>0</v>
      </c>
      <c r="Y10" s="38">
        <f t="shared" si="33"/>
        <v>2500000</v>
      </c>
      <c r="Z10" s="33">
        <f t="shared" si="34"/>
        <v>0</v>
      </c>
      <c r="AA10" s="38">
        <f t="shared" si="35"/>
        <v>3498798.7092325445</v>
      </c>
      <c r="AB10" s="33">
        <f t="shared" si="36"/>
        <v>0</v>
      </c>
      <c r="AC10" s="38">
        <f t="shared" si="37"/>
        <v>26.779994511670438</v>
      </c>
      <c r="AD10" s="33">
        <f t="shared" si="38"/>
        <v>9.7681587547736601</v>
      </c>
      <c r="AE10" s="33">
        <f t="shared" si="39"/>
        <v>0</v>
      </c>
      <c r="AF10" s="38">
        <f t="shared" si="40"/>
        <v>178.42479431275694</v>
      </c>
      <c r="AG10" s="33">
        <f t="shared" si="41"/>
        <v>23.713767573590395</v>
      </c>
      <c r="AH10" s="33">
        <f t="shared" si="42"/>
        <v>193.23165163071462</v>
      </c>
      <c r="AI10" s="33">
        <f t="shared" si="43"/>
        <v>33.424250000000001</v>
      </c>
      <c r="AJ10" s="2"/>
      <c r="AK10" s="12"/>
      <c r="AM10" s="1"/>
      <c r="AN10" s="2"/>
      <c r="AO10" s="2"/>
      <c r="AP10" s="2"/>
      <c r="AR10" s="20"/>
      <c r="AS10" s="20"/>
      <c r="AU10" s="22"/>
      <c r="AY10" s="23"/>
    </row>
    <row r="11" spans="2:51" customFormat="1" x14ac:dyDescent="0.3">
      <c r="B11" s="6"/>
      <c r="C11" s="5"/>
      <c r="D11" s="10"/>
      <c r="E11" s="10"/>
      <c r="F11" s="10"/>
      <c r="G11" s="6"/>
      <c r="H11" s="6"/>
      <c r="I11" s="6"/>
      <c r="J11" s="6"/>
      <c r="L11" s="39">
        <v>44196</v>
      </c>
      <c r="M11" s="44">
        <v>1086.3499999999999</v>
      </c>
      <c r="N11" s="44">
        <v>364.73590000000002</v>
      </c>
      <c r="O11" s="44">
        <v>156.77999</v>
      </c>
      <c r="P11" s="37">
        <f t="shared" ref="P10:P13" si="44">AF10</f>
        <v>178.42479431275694</v>
      </c>
      <c r="Q11" s="33">
        <f t="shared" ref="Q10:Q13" si="45">AG10</f>
        <v>23.713767573590395</v>
      </c>
      <c r="R11" s="37">
        <f t="shared" ref="R10:R13" si="46">P11*M11*N11</f>
        <v>70697407.013250008</v>
      </c>
      <c r="S11" s="33">
        <f t="shared" ref="S10:S13" si="47">Q11*M11*O11</f>
        <v>4038880.0934371785</v>
      </c>
      <c r="T11" s="33">
        <f t="shared" ref="T10:T13" si="48">AF10*(N11*M11-M10*AH10)</f>
        <v>30833008.426180989</v>
      </c>
      <c r="U11" s="33">
        <f t="shared" ref="U10:U13" si="49">AG10*(O11*M11-M10*AI10)</f>
        <v>3122419.1201434778</v>
      </c>
      <c r="V11" s="38">
        <f t="shared" ref="V10:V13" si="50">IFERROR(IF(2500000/T11&gt;1,1,2500000/T11),0)</f>
        <v>8.1081935484349124E-2</v>
      </c>
      <c r="W11" s="38">
        <f t="shared" ref="W10:W13" si="51">IFERROR(IF(U11&lt;0,0,IF(2500000/U11&gt;1,1,2500000/U11)),0)</f>
        <v>0.80066125135856936</v>
      </c>
      <c r="X11" s="33">
        <f t="shared" ref="X10:X13" si="52">IF(T11&lt;0,0,IF(Y11&gt;=2500000,0,IF(T11&lt;2500000,T11,2500000-Y11)))</f>
        <v>0</v>
      </c>
      <c r="Y11" s="33">
        <f t="shared" ref="Y10:Y13" si="53">IF(U11&lt;0,0,IF(U11*W11&lt;2500000,U11*W11*0.5,2500000))</f>
        <v>2500000</v>
      </c>
      <c r="Z11" s="33">
        <f t="shared" ref="Z10:Z13" si="54">IF(X11&gt;0,X11/T11*R11,0)</f>
        <v>0</v>
      </c>
      <c r="AA11" s="33">
        <f t="shared" ref="AA10:AA13" si="55">IF(Y11&gt;0,Y11/U11*S11,0)</f>
        <v>3233774.7896986268</v>
      </c>
      <c r="AB11" s="33">
        <f t="shared" ref="AB10:AB13" si="56">Z11/N11/$M11</f>
        <v>0</v>
      </c>
      <c r="AC11" s="33">
        <f t="shared" ref="AC10:AC13" si="57">AA11/O11/$M11</f>
        <v>18.986694819897153</v>
      </c>
      <c r="AD11" s="33">
        <f t="shared" ref="AD10:AD13" si="58">99.5%*AC11*O11/N11</f>
        <v>8.1205336652535287</v>
      </c>
      <c r="AE11" s="33">
        <f t="shared" ref="AE10:AE13" si="59">99.5%*AB11*N11/O11</f>
        <v>0</v>
      </c>
      <c r="AF11" s="33">
        <f t="shared" ref="AF10:AF13" si="60">AF10-AB11+AD11</f>
        <v>186.54532797801048</v>
      </c>
      <c r="AG11" s="33">
        <f t="shared" ref="AG10:AG13" si="61">AG10-AC11+AE11</f>
        <v>4.7270727536932426</v>
      </c>
      <c r="AH11" s="38">
        <f t="shared" ref="AH10:AH13" si="62">IF(AF11=0,AH10,(AH10*(AF10-AB11)+N11*AD11)/AF11)</f>
        <v>200.6974297218226</v>
      </c>
      <c r="AI11" s="36">
        <f t="shared" ref="AI10:AI13" si="63">IF(AG11=0,AI10,(AI10*(AG10-AC11)+O11*AE11)/AG11)</f>
        <v>33.424250000000001</v>
      </c>
      <c r="AJ11" s="2"/>
      <c r="AK11" s="12"/>
      <c r="AM11" s="1"/>
      <c r="AN11" s="2"/>
      <c r="AO11" s="2"/>
      <c r="AP11" s="2"/>
      <c r="AR11" s="20"/>
      <c r="AS11" s="20"/>
      <c r="AU11" s="22"/>
      <c r="AY11" s="23"/>
    </row>
    <row r="12" spans="2:51" customFormat="1" x14ac:dyDescent="0.3">
      <c r="B12" s="6"/>
      <c r="C12" s="5"/>
      <c r="D12" s="10"/>
      <c r="E12" s="10"/>
      <c r="F12" s="10"/>
      <c r="G12" s="6"/>
      <c r="H12" s="6"/>
      <c r="I12" s="6"/>
      <c r="J12" s="6"/>
      <c r="L12" s="39">
        <v>44561</v>
      </c>
      <c r="M12" s="44">
        <v>1188.9000000000001</v>
      </c>
      <c r="N12" s="44">
        <v>469.52339999999998</v>
      </c>
      <c r="O12" s="44">
        <v>203.38805500000001</v>
      </c>
      <c r="P12" s="37">
        <f t="shared" si="44"/>
        <v>186.54532797801048</v>
      </c>
      <c r="Q12" s="33">
        <f t="shared" si="45"/>
        <v>4.7270727536932426</v>
      </c>
      <c r="R12" s="37">
        <f t="shared" si="46"/>
        <v>104132655.87284623</v>
      </c>
      <c r="S12" s="33">
        <f t="shared" si="47"/>
        <v>1143044.285381885</v>
      </c>
      <c r="T12" s="33">
        <f t="shared" si="48"/>
        <v>63460615.877042107</v>
      </c>
      <c r="U12" s="33">
        <f t="shared" si="49"/>
        <v>971402.2222047965</v>
      </c>
      <c r="V12" s="38">
        <f t="shared" si="50"/>
        <v>3.9394512099344671E-2</v>
      </c>
      <c r="W12" s="38">
        <f t="shared" si="51"/>
        <v>1</v>
      </c>
      <c r="X12" s="33">
        <f t="shared" si="52"/>
        <v>2014298.8888976017</v>
      </c>
      <c r="Y12" s="33">
        <f t="shared" si="53"/>
        <v>485701.11110239825</v>
      </c>
      <c r="Z12" s="33">
        <f t="shared" si="54"/>
        <v>3305267.2137478017</v>
      </c>
      <c r="AA12" s="33">
        <f t="shared" si="55"/>
        <v>571522.14269094251</v>
      </c>
      <c r="AB12" s="33">
        <f t="shared" si="56"/>
        <v>5.9211219696196116</v>
      </c>
      <c r="AC12" s="33">
        <f t="shared" si="57"/>
        <v>2.3635363768466213</v>
      </c>
      <c r="AD12" s="33">
        <f t="shared" si="58"/>
        <v>1.018717046425244</v>
      </c>
      <c r="AE12" s="33">
        <f t="shared" si="59"/>
        <v>13.600625623739525</v>
      </c>
      <c r="AF12" s="33">
        <f t="shared" si="60"/>
        <v>181.64292305481612</v>
      </c>
      <c r="AG12" s="33">
        <f t="shared" si="61"/>
        <v>15.964162000586146</v>
      </c>
      <c r="AH12" s="38">
        <f t="shared" si="62"/>
        <v>202.20509979142139</v>
      </c>
      <c r="AI12" s="36">
        <f t="shared" si="63"/>
        <v>178.22446446201772</v>
      </c>
      <c r="AJ12" s="2"/>
      <c r="AK12" s="12"/>
      <c r="AM12" s="1"/>
      <c r="AN12" s="2"/>
      <c r="AO12" s="2"/>
      <c r="AP12" s="2"/>
      <c r="AR12" s="20"/>
      <c r="AS12" s="20"/>
      <c r="AU12" s="22"/>
      <c r="AY12" s="23"/>
    </row>
    <row r="13" spans="2:51" customFormat="1" x14ac:dyDescent="0.3">
      <c r="B13" s="6">
        <f t="shared" ref="B13:B65" si="64">YEAR(C13)</f>
        <v>2015</v>
      </c>
      <c r="C13" s="5">
        <v>42012</v>
      </c>
      <c r="D13" s="10">
        <v>1096.8499999999999</v>
      </c>
      <c r="E13" s="10">
        <f>VLOOKUP(C13,데이터!$X:$Z,2,0)</f>
        <v>92.532994736842099</v>
      </c>
      <c r="F13" s="10">
        <f>VLOOKUP(C13,데이터!$X:$Z,3,0)</f>
        <v>50.46</v>
      </c>
      <c r="G13" s="6"/>
      <c r="H13" s="6">
        <f>H9*(E13/E9)</f>
        <v>1.0056322207389869</v>
      </c>
      <c r="I13" s="6">
        <f>I9*(F13/F9)</f>
        <v>1.0067837190742219</v>
      </c>
      <c r="J13" s="6"/>
      <c r="K13">
        <f t="shared" ref="K13" si="65">YEAR(L13)</f>
        <v>2022</v>
      </c>
      <c r="L13" s="39">
        <v>44875</v>
      </c>
      <c r="M13" s="44">
        <v>1370.1</v>
      </c>
      <c r="N13" s="44">
        <v>374.13</v>
      </c>
      <c r="O13" s="44">
        <v>140.75049999999999</v>
      </c>
      <c r="P13" s="37">
        <f t="shared" si="44"/>
        <v>181.64292305481612</v>
      </c>
      <c r="Q13" s="33">
        <f t="shared" si="45"/>
        <v>15.964162000586146</v>
      </c>
      <c r="R13" s="37">
        <f t="shared" si="46"/>
        <v>93109347.326102987</v>
      </c>
      <c r="S13" s="33">
        <f t="shared" si="47"/>
        <v>3078565.0799973616</v>
      </c>
      <c r="T13" s="33">
        <f t="shared" si="48"/>
        <v>49442090.158605523</v>
      </c>
      <c r="U13" s="33">
        <f t="shared" si="49"/>
        <v>-304098.22089302278</v>
      </c>
      <c r="V13" s="38">
        <f t="shared" si="50"/>
        <v>5.0564205355805907E-2</v>
      </c>
      <c r="W13" s="38">
        <f t="shared" si="51"/>
        <v>0</v>
      </c>
      <c r="X13" s="33">
        <f t="shared" si="52"/>
        <v>2500000</v>
      </c>
      <c r="Y13" s="33">
        <f t="shared" si="53"/>
        <v>0</v>
      </c>
      <c r="Z13" s="33">
        <f t="shared" si="54"/>
        <v>4708000.1587421289</v>
      </c>
      <c r="AA13" s="33">
        <f t="shared" si="55"/>
        <v>0</v>
      </c>
      <c r="AB13" s="33">
        <f t="shared" si="56"/>
        <v>9.1846300627725732</v>
      </c>
      <c r="AC13" s="33">
        <f t="shared" si="57"/>
        <v>0</v>
      </c>
      <c r="AD13" s="33">
        <f t="shared" si="58"/>
        <v>0</v>
      </c>
      <c r="AE13" s="33">
        <f t="shared" si="59"/>
        <v>24.291668002303204</v>
      </c>
      <c r="AF13" s="33">
        <f t="shared" si="60"/>
        <v>172.45829299204354</v>
      </c>
      <c r="AG13" s="33">
        <f t="shared" si="61"/>
        <v>40.255830002889354</v>
      </c>
      <c r="AH13" s="38">
        <f t="shared" si="62"/>
        <v>202.20509979142139</v>
      </c>
      <c r="AI13" s="36">
        <f t="shared" si="63"/>
        <v>155.61146397547682</v>
      </c>
      <c r="AJ13" s="2"/>
      <c r="AK13" s="12"/>
      <c r="AM13" s="1">
        <f t="shared" si="8"/>
        <v>42012</v>
      </c>
      <c r="AN13" s="2">
        <f t="shared" si="9"/>
        <v>1096.8499999999999</v>
      </c>
      <c r="AO13" s="2">
        <f t="shared" si="10"/>
        <v>92.532994736842099</v>
      </c>
      <c r="AP13" s="2">
        <f t="shared" si="11"/>
        <v>50.46</v>
      </c>
      <c r="AR13" s="20">
        <f>AO13/AO9-1</f>
        <v>1.5446025575263755E-2</v>
      </c>
      <c r="AS13" s="20">
        <f>AP13/AP9-1</f>
        <v>1.4271356783919664E-2</v>
      </c>
      <c r="AU13" s="22">
        <f t="shared" si="23"/>
        <v>1.379846769357788E-6</v>
      </c>
      <c r="AY13" s="23"/>
    </row>
    <row r="14" spans="2:51" customFormat="1" x14ac:dyDescent="0.3">
      <c r="B14" s="6">
        <f t="shared" si="64"/>
        <v>2015</v>
      </c>
      <c r="C14" s="5">
        <v>42013</v>
      </c>
      <c r="D14" s="10">
        <v>1089.73</v>
      </c>
      <c r="E14" s="10">
        <f>VLOOKUP(C14,데이터!$X:$Z,2,0)</f>
        <v>91.518578947368383</v>
      </c>
      <c r="F14" s="10">
        <f>VLOOKUP(C14,데이터!$X:$Z,3,0)</f>
        <v>50.06</v>
      </c>
      <c r="G14" s="6"/>
      <c r="H14" s="6">
        <f t="shared" ref="H14:H77" si="66">H13*(E14/E13)</f>
        <v>0.99460772935596919</v>
      </c>
      <c r="I14" s="6">
        <f t="shared" ref="I14:I77" si="67">I13*(F14/F13)</f>
        <v>0.99880287310454918</v>
      </c>
      <c r="J14" s="6"/>
      <c r="L14" s="5"/>
      <c r="M14" s="45"/>
      <c r="N14" s="45"/>
      <c r="O14" s="45"/>
      <c r="P14" s="34"/>
      <c r="Q14" s="34"/>
      <c r="R14" s="34"/>
      <c r="S14" s="34"/>
      <c r="T14" s="34"/>
      <c r="U14" s="34"/>
      <c r="V14" s="14"/>
      <c r="W14" s="14"/>
      <c r="X14" s="14"/>
      <c r="Y14" s="14"/>
      <c r="Z14" s="34"/>
      <c r="AA14" s="34"/>
      <c r="AB14" s="34"/>
      <c r="AC14" s="34"/>
      <c r="AD14" s="34"/>
      <c r="AE14" s="34"/>
      <c r="AF14" s="34"/>
      <c r="AG14" s="34"/>
      <c r="AH14" s="14"/>
      <c r="AI14" s="14"/>
      <c r="AJ14" s="3"/>
      <c r="AM14" s="1">
        <f t="shared" si="8"/>
        <v>42013</v>
      </c>
      <c r="AN14" s="2">
        <f t="shared" si="9"/>
        <v>1089.73</v>
      </c>
      <c r="AO14" s="2">
        <f t="shared" si="10"/>
        <v>91.518578947368383</v>
      </c>
      <c r="AP14" s="2">
        <f t="shared" si="11"/>
        <v>50.06</v>
      </c>
      <c r="AR14" s="20" t="e">
        <f>AO14/#REF!-1</f>
        <v>#REF!</v>
      </c>
      <c r="AS14" s="20" t="e">
        <f>AP14/#REF!-1</f>
        <v>#REF!</v>
      </c>
      <c r="AU14" s="22" t="e">
        <f t="shared" si="23"/>
        <v>#REF!</v>
      </c>
      <c r="AY14" s="23"/>
    </row>
    <row r="15" spans="2:51" customFormat="1" x14ac:dyDescent="0.3">
      <c r="B15" s="6">
        <f t="shared" si="64"/>
        <v>2015</v>
      </c>
      <c r="C15" s="5">
        <v>42014</v>
      </c>
      <c r="D15" s="10">
        <v>1089.73</v>
      </c>
      <c r="E15" s="10">
        <f>VLOOKUP(C15,데이터!$X:$Z,2,0)</f>
        <v>91.518578947368383</v>
      </c>
      <c r="F15" s="10">
        <f>VLOOKUP(C15,데이터!$X:$Z,3,0)</f>
        <v>50.06</v>
      </c>
      <c r="G15" s="6"/>
      <c r="H15" s="6">
        <f t="shared" si="66"/>
        <v>0.99460772935596919</v>
      </c>
      <c r="I15" s="6">
        <f t="shared" si="67"/>
        <v>0.99880287310454918</v>
      </c>
      <c r="J15" s="6"/>
      <c r="L15" s="29" t="s">
        <v>13</v>
      </c>
      <c r="M15" s="30"/>
      <c r="N15" s="30"/>
      <c r="O15" s="30"/>
      <c r="P15" s="46" t="s">
        <v>14</v>
      </c>
      <c r="Q15" s="47"/>
      <c r="R15" s="47"/>
      <c r="S15" s="47"/>
      <c r="T15" s="48" t="s">
        <v>22</v>
      </c>
      <c r="U15" s="49"/>
      <c r="V15" s="50" t="s">
        <v>23</v>
      </c>
      <c r="W15" s="50"/>
      <c r="X15" s="50"/>
      <c r="Y15" s="50"/>
      <c r="Z15" s="50"/>
      <c r="AA15" s="50"/>
      <c r="AB15" s="51" t="s">
        <v>24</v>
      </c>
      <c r="AC15" s="52"/>
      <c r="AD15" s="52"/>
      <c r="AE15" s="52"/>
      <c r="AF15" s="52"/>
      <c r="AG15" s="52"/>
      <c r="AH15" s="52"/>
      <c r="AI15" s="52"/>
      <c r="AM15" s="1">
        <f t="shared" si="8"/>
        <v>42014</v>
      </c>
      <c r="AN15" s="2">
        <f t="shared" si="9"/>
        <v>1089.73</v>
      </c>
      <c r="AO15" s="2">
        <f t="shared" si="10"/>
        <v>91.518578947368383</v>
      </c>
      <c r="AP15" s="2">
        <f t="shared" si="11"/>
        <v>50.06</v>
      </c>
      <c r="AR15" s="20">
        <f t="shared" si="21"/>
        <v>0</v>
      </c>
      <c r="AS15" s="20">
        <f t="shared" si="22"/>
        <v>0</v>
      </c>
      <c r="AU15" s="22">
        <f t="shared" si="23"/>
        <v>0</v>
      </c>
      <c r="AY15" s="23"/>
    </row>
    <row r="16" spans="2:51" x14ac:dyDescent="0.3">
      <c r="B16" s="6">
        <f t="shared" si="64"/>
        <v>2015</v>
      </c>
      <c r="C16" s="5">
        <v>42015</v>
      </c>
      <c r="D16" s="10">
        <v>1089.73</v>
      </c>
      <c r="E16" s="10">
        <f>VLOOKUP(C16,데이터!$X:$Z,2,0)</f>
        <v>91.518578947368383</v>
      </c>
      <c r="F16" s="10">
        <f>VLOOKUP(C16,데이터!$X:$Z,3,0)</f>
        <v>50.06</v>
      </c>
      <c r="H16" s="6">
        <f t="shared" si="66"/>
        <v>0.99460772935596919</v>
      </c>
      <c r="I16" s="6">
        <f t="shared" si="67"/>
        <v>0.99880287310454918</v>
      </c>
      <c r="L16" s="19" t="s">
        <v>54</v>
      </c>
      <c r="N16" s="53"/>
      <c r="O16" s="53"/>
      <c r="AM16" s="1">
        <f t="shared" si="8"/>
        <v>42015</v>
      </c>
      <c r="AN16" s="2">
        <f t="shared" si="9"/>
        <v>1089.73</v>
      </c>
      <c r="AO16" s="2">
        <f t="shared" si="10"/>
        <v>91.518578947368383</v>
      </c>
      <c r="AP16" s="2">
        <f t="shared" si="11"/>
        <v>50.06</v>
      </c>
      <c r="AR16" s="20">
        <f t="shared" si="21"/>
        <v>0</v>
      </c>
      <c r="AS16" s="20">
        <f t="shared" si="22"/>
        <v>0</v>
      </c>
      <c r="AU16" s="22">
        <f t="shared" si="23"/>
        <v>0</v>
      </c>
    </row>
    <row r="17" spans="2:47" x14ac:dyDescent="0.3">
      <c r="B17" s="6">
        <f t="shared" si="64"/>
        <v>2015</v>
      </c>
      <c r="C17" s="5">
        <v>42016</v>
      </c>
      <c r="D17" s="10">
        <v>1081.45</v>
      </c>
      <c r="E17" s="10">
        <f>VLOOKUP(C17,데이터!$X:$Z,2,0)</f>
        <v>90.83394736842105</v>
      </c>
      <c r="F17" s="10">
        <f>VLOOKUP(C17,데이터!$X:$Z,3,0)</f>
        <v>49.73</v>
      </c>
      <c r="H17" s="6">
        <f t="shared" si="66"/>
        <v>0.98716727444490893</v>
      </c>
      <c r="I17" s="6">
        <f t="shared" si="67"/>
        <v>0.99221867517956897</v>
      </c>
      <c r="L17" s="18"/>
      <c r="AM17" s="1">
        <f t="shared" si="8"/>
        <v>42016</v>
      </c>
      <c r="AN17" s="2">
        <f t="shared" si="9"/>
        <v>1081.45</v>
      </c>
      <c r="AO17" s="2">
        <f t="shared" si="10"/>
        <v>90.83394736842105</v>
      </c>
      <c r="AP17" s="2">
        <f t="shared" si="11"/>
        <v>49.73</v>
      </c>
      <c r="AR17" s="20">
        <f t="shared" si="21"/>
        <v>-7.4807933735625554E-3</v>
      </c>
      <c r="AS17" s="20">
        <f t="shared" si="22"/>
        <v>-6.5920894926090323E-3</v>
      </c>
      <c r="AU17" s="22">
        <f t="shared" si="23"/>
        <v>7.8979458802185366E-7</v>
      </c>
    </row>
    <row r="18" spans="2:47" x14ac:dyDescent="0.3">
      <c r="B18" s="6">
        <f t="shared" si="64"/>
        <v>2015</v>
      </c>
      <c r="C18" s="5">
        <v>42017</v>
      </c>
      <c r="D18" s="10">
        <v>1083.45</v>
      </c>
      <c r="E18" s="10">
        <f>VLOOKUP(C18,데이터!$X:$Z,2,0)</f>
        <v>90.731321052631586</v>
      </c>
      <c r="F18" s="10">
        <f>VLOOKUP(C18,데이터!$X:$Z,3,0)</f>
        <v>49.65</v>
      </c>
      <c r="H18" s="6">
        <f t="shared" si="66"/>
        <v>0.98605194979614852</v>
      </c>
      <c r="I18" s="6">
        <f t="shared" si="67"/>
        <v>0.99062250598563439</v>
      </c>
      <c r="L18" s="16" t="s">
        <v>42</v>
      </c>
      <c r="N18" s="53"/>
      <c r="O18" s="53"/>
      <c r="U18" s="54" t="s">
        <v>29</v>
      </c>
      <c r="V18" s="36">
        <v>20000000</v>
      </c>
      <c r="AM18" s="1">
        <f t="shared" si="8"/>
        <v>42017</v>
      </c>
      <c r="AN18" s="2">
        <f t="shared" si="9"/>
        <v>1083.45</v>
      </c>
      <c r="AO18" s="2">
        <f t="shared" si="10"/>
        <v>90.731321052631586</v>
      </c>
      <c r="AP18" s="2">
        <f t="shared" si="11"/>
        <v>49.65</v>
      </c>
      <c r="AR18" s="20">
        <f t="shared" si="21"/>
        <v>-1.1298233618892706E-3</v>
      </c>
      <c r="AS18" s="20">
        <f t="shared" si="22"/>
        <v>-1.608686909310264E-3</v>
      </c>
      <c r="AU18" s="22">
        <f t="shared" si="23"/>
        <v>2.2931029704861805E-7</v>
      </c>
    </row>
    <row r="19" spans="2:47" x14ac:dyDescent="0.3">
      <c r="B19" s="6">
        <f t="shared" si="64"/>
        <v>2015</v>
      </c>
      <c r="C19" s="5">
        <v>42018</v>
      </c>
      <c r="D19" s="10">
        <v>1082.0999999999999</v>
      </c>
      <c r="E19" s="10">
        <f>VLOOKUP(C19,데이터!$X:$Z,2,0)</f>
        <v>89.92725789473684</v>
      </c>
      <c r="F19" s="10">
        <f>VLOOKUP(C19,데이터!$X:$Z,3,0)</f>
        <v>49.33</v>
      </c>
      <c r="H19" s="6">
        <f t="shared" si="66"/>
        <v>0.97731353360862883</v>
      </c>
      <c r="I19" s="6">
        <f t="shared" si="67"/>
        <v>0.98423782920989611</v>
      </c>
      <c r="L19" s="17" t="s">
        <v>16</v>
      </c>
      <c r="N19" s="53"/>
      <c r="O19" s="53"/>
      <c r="AM19" s="1">
        <f t="shared" si="8"/>
        <v>42018</v>
      </c>
      <c r="AN19" s="2">
        <f t="shared" si="9"/>
        <v>1082.0999999999999</v>
      </c>
      <c r="AO19" s="2">
        <f t="shared" si="10"/>
        <v>89.92725789473684</v>
      </c>
      <c r="AP19" s="2">
        <f t="shared" si="11"/>
        <v>49.33</v>
      </c>
      <c r="AR19" s="20">
        <f t="shared" si="21"/>
        <v>-8.862024145204761E-3</v>
      </c>
      <c r="AS19" s="20">
        <f t="shared" si="22"/>
        <v>-6.4451158106747508E-3</v>
      </c>
      <c r="AU19" s="22">
        <f t="shared" si="23"/>
        <v>5.8414458975206276E-6</v>
      </c>
    </row>
    <row r="20" spans="2:47" x14ac:dyDescent="0.3">
      <c r="B20" s="6">
        <f t="shared" si="64"/>
        <v>2015</v>
      </c>
      <c r="C20" s="5">
        <v>42019</v>
      </c>
      <c r="D20" s="10">
        <v>1083.25</v>
      </c>
      <c r="E20" s="10">
        <f>VLOOKUP(C20,데이터!$X:$Z,2,0)</f>
        <v>89.506894736842099</v>
      </c>
      <c r="F20" s="10">
        <f>VLOOKUP(C20,데이터!$X:$Z,3,0)</f>
        <v>49.19</v>
      </c>
      <c r="H20" s="6">
        <f t="shared" si="66"/>
        <v>0.97274510115712587</v>
      </c>
      <c r="I20" s="6">
        <f t="shared" si="67"/>
        <v>0.98144453312051061</v>
      </c>
      <c r="L20" s="16"/>
      <c r="N20" s="53"/>
      <c r="O20" s="53"/>
      <c r="U20" s="33"/>
      <c r="V20" s="33" t="s">
        <v>41</v>
      </c>
      <c r="W20" s="33" t="s">
        <v>41</v>
      </c>
      <c r="AM20" s="1">
        <f t="shared" si="8"/>
        <v>42019</v>
      </c>
      <c r="AN20" s="2">
        <f t="shared" si="9"/>
        <v>1083.25</v>
      </c>
      <c r="AO20" s="2">
        <f t="shared" si="10"/>
        <v>89.506894736842099</v>
      </c>
      <c r="AP20" s="2">
        <f t="shared" si="11"/>
        <v>49.19</v>
      </c>
      <c r="AR20" s="20">
        <f t="shared" si="21"/>
        <v>-4.6744798822487832E-3</v>
      </c>
      <c r="AS20" s="20">
        <f t="shared" si="22"/>
        <v>-2.8380295965944047E-3</v>
      </c>
      <c r="AU20" s="22">
        <f t="shared" si="23"/>
        <v>3.3725496516800486E-6</v>
      </c>
    </row>
    <row r="21" spans="2:47" x14ac:dyDescent="0.3">
      <c r="B21" s="6">
        <f t="shared" si="64"/>
        <v>2015</v>
      </c>
      <c r="C21" s="5">
        <v>42020</v>
      </c>
      <c r="D21" s="10">
        <v>1077.25</v>
      </c>
      <c r="E21" s="10">
        <f>VLOOKUP(C21,데이터!$X:$Z,2,0)</f>
        <v>90.41431578947369</v>
      </c>
      <c r="F21" s="10">
        <f>VLOOKUP(C21,데이터!$X:$Z,3,0)</f>
        <v>49.7</v>
      </c>
      <c r="H21" s="6">
        <f t="shared" si="66"/>
        <v>0.98260679266401385</v>
      </c>
      <c r="I21" s="6">
        <f t="shared" si="67"/>
        <v>0.99162011173184361</v>
      </c>
      <c r="L21" s="16" t="s">
        <v>86</v>
      </c>
      <c r="N21" s="53"/>
      <c r="O21" s="53"/>
      <c r="U21" s="33">
        <v>41639</v>
      </c>
      <c r="V21" s="33">
        <f>V18</f>
        <v>20000000</v>
      </c>
      <c r="W21" s="33">
        <f>V21</f>
        <v>20000000</v>
      </c>
      <c r="Y21" s="33"/>
      <c r="Z21" s="33" t="s">
        <v>76</v>
      </c>
      <c r="AA21" s="33" t="s">
        <v>58</v>
      </c>
      <c r="AM21" s="1">
        <f t="shared" si="8"/>
        <v>42020</v>
      </c>
      <c r="AN21" s="2">
        <f t="shared" si="9"/>
        <v>1077.25</v>
      </c>
      <c r="AO21" s="2">
        <f t="shared" si="10"/>
        <v>90.41431578947369</v>
      </c>
      <c r="AP21" s="2">
        <f t="shared" si="11"/>
        <v>49.7</v>
      </c>
      <c r="AR21" s="20">
        <f t="shared" si="21"/>
        <v>1.0138001718186018E-2</v>
      </c>
      <c r="AS21" s="20">
        <f t="shared" si="22"/>
        <v>1.0367960967676559E-2</v>
      </c>
      <c r="AU21" s="22">
        <f t="shared" si="23"/>
        <v>5.2881256426252944E-8</v>
      </c>
    </row>
    <row r="22" spans="2:47" x14ac:dyDescent="0.3">
      <c r="B22" s="6">
        <f t="shared" si="64"/>
        <v>2015</v>
      </c>
      <c r="C22" s="5">
        <v>42021</v>
      </c>
      <c r="D22" s="10">
        <v>1077.25</v>
      </c>
      <c r="E22" s="10">
        <f>VLOOKUP(C22,데이터!$X:$Z,2,0)</f>
        <v>90.41431578947369</v>
      </c>
      <c r="F22" s="10">
        <f>VLOOKUP(C22,데이터!$X:$Z,3,0)</f>
        <v>49.7</v>
      </c>
      <c r="H22" s="6">
        <f t="shared" si="66"/>
        <v>0.98260679266401385</v>
      </c>
      <c r="I22" s="6">
        <f t="shared" si="67"/>
        <v>0.99162011173184361</v>
      </c>
      <c r="L22" s="25" t="s">
        <v>59</v>
      </c>
      <c r="N22" s="53"/>
      <c r="O22" s="53"/>
      <c r="U22" s="33">
        <v>44561</v>
      </c>
      <c r="V22" s="33" t="e">
        <f>VLOOKUP(U22,차트!$J:$L,2,0)</f>
        <v>#N/A</v>
      </c>
      <c r="W22" s="33" t="e">
        <f>VLOOKUP(U22,차트!$J:$L,3,0)</f>
        <v>#REF!</v>
      </c>
      <c r="Y22" s="33" t="str">
        <f>K3&amp;"년"</f>
        <v>2012년</v>
      </c>
      <c r="Z22" s="55">
        <f>N3/N2-1</f>
        <v>0.15990722319732442</v>
      </c>
      <c r="AA22" s="55">
        <f>O3/O2-1</f>
        <v>0.14084874566113625</v>
      </c>
      <c r="AM22" s="1">
        <f t="shared" si="8"/>
        <v>42021</v>
      </c>
      <c r="AN22" s="2">
        <f t="shared" si="9"/>
        <v>1077.25</v>
      </c>
      <c r="AO22" s="2">
        <f t="shared" si="10"/>
        <v>90.41431578947369</v>
      </c>
      <c r="AP22" s="2">
        <f t="shared" si="11"/>
        <v>49.7</v>
      </c>
      <c r="AR22" s="20">
        <f t="shared" si="21"/>
        <v>0</v>
      </c>
      <c r="AS22" s="20">
        <f t="shared" si="22"/>
        <v>0</v>
      </c>
      <c r="AU22" s="22">
        <f t="shared" si="23"/>
        <v>0</v>
      </c>
    </row>
    <row r="23" spans="2:47" x14ac:dyDescent="0.3">
      <c r="B23" s="6">
        <f t="shared" si="64"/>
        <v>2015</v>
      </c>
      <c r="C23" s="5">
        <v>42022</v>
      </c>
      <c r="D23" s="10">
        <v>1077.25</v>
      </c>
      <c r="E23" s="10">
        <f>VLOOKUP(C23,데이터!$X:$Z,2,0)</f>
        <v>90.41431578947369</v>
      </c>
      <c r="F23" s="10">
        <f>VLOOKUP(C23,데이터!$X:$Z,3,0)</f>
        <v>49.7</v>
      </c>
      <c r="H23" s="6">
        <f t="shared" si="66"/>
        <v>0.98260679266401385</v>
      </c>
      <c r="I23" s="6">
        <f t="shared" si="67"/>
        <v>0.99162011173184361</v>
      </c>
      <c r="L23" s="17" t="s">
        <v>87</v>
      </c>
      <c r="N23" s="53"/>
      <c r="O23" s="53"/>
      <c r="P23" s="35"/>
      <c r="Y23" s="33" t="str">
        <f>K4&amp;"년"</f>
        <v>2013년</v>
      </c>
      <c r="Z23" s="55">
        <f>N4/N3-1</f>
        <v>0.32307637926884492</v>
      </c>
      <c r="AA23" s="55">
        <f>O4/O3-1</f>
        <v>0.37831454707285883</v>
      </c>
      <c r="AM23" s="1">
        <f t="shared" si="8"/>
        <v>42022</v>
      </c>
      <c r="AN23" s="2">
        <f t="shared" si="9"/>
        <v>1077.25</v>
      </c>
      <c r="AO23" s="2">
        <f t="shared" si="10"/>
        <v>90.41431578947369</v>
      </c>
      <c r="AP23" s="2">
        <f t="shared" si="11"/>
        <v>49.7</v>
      </c>
      <c r="AR23" s="20">
        <f t="shared" si="21"/>
        <v>0</v>
      </c>
      <c r="AS23" s="20">
        <f t="shared" si="22"/>
        <v>0</v>
      </c>
      <c r="AU23" s="22">
        <f t="shared" si="23"/>
        <v>0</v>
      </c>
    </row>
    <row r="24" spans="2:47" x14ac:dyDescent="0.3">
      <c r="B24" s="6">
        <f t="shared" si="64"/>
        <v>2015</v>
      </c>
      <c r="C24" s="5">
        <v>42023</v>
      </c>
      <c r="D24" s="10">
        <v>1077.95</v>
      </c>
      <c r="E24" s="10">
        <f>VLOOKUP(C24,데이터!$X:$Z,2,0)</f>
        <v>90.41431578947369</v>
      </c>
      <c r="F24" s="10">
        <f>VLOOKUP(C24,데이터!$X:$Z,3,0)</f>
        <v>49.7</v>
      </c>
      <c r="H24" s="6">
        <f t="shared" si="66"/>
        <v>0.98260679266401385</v>
      </c>
      <c r="I24" s="6">
        <f t="shared" si="67"/>
        <v>0.99162011173184361</v>
      </c>
      <c r="L24" s="16"/>
      <c r="N24" s="53"/>
      <c r="O24" s="53"/>
      <c r="U24" s="33"/>
      <c r="V24" s="33" t="s">
        <v>5</v>
      </c>
      <c r="W24" s="33" t="s">
        <v>6</v>
      </c>
      <c r="Y24" s="33" t="str">
        <f>K5&amp;"년"</f>
        <v>2014년</v>
      </c>
      <c r="Z24" s="55">
        <f t="shared" ref="Z24:AA24" si="68">N5/N4-1</f>
        <v>0.13463356237142854</v>
      </c>
      <c r="AA24" s="55">
        <f t="shared" si="68"/>
        <v>0.15073303967320406</v>
      </c>
      <c r="AM24" s="1">
        <f t="shared" si="8"/>
        <v>42023</v>
      </c>
      <c r="AN24" s="2">
        <f t="shared" si="9"/>
        <v>1077.95</v>
      </c>
      <c r="AO24" s="2">
        <f t="shared" si="10"/>
        <v>90.41431578947369</v>
      </c>
      <c r="AP24" s="2">
        <f t="shared" si="11"/>
        <v>49.7</v>
      </c>
      <c r="AR24" s="20">
        <f t="shared" si="21"/>
        <v>0</v>
      </c>
      <c r="AS24" s="20">
        <f t="shared" si="22"/>
        <v>0</v>
      </c>
      <c r="AU24" s="22">
        <f t="shared" si="23"/>
        <v>0</v>
      </c>
    </row>
    <row r="25" spans="2:47" x14ac:dyDescent="0.3">
      <c r="B25" s="6">
        <f t="shared" si="64"/>
        <v>2015</v>
      </c>
      <c r="C25" s="5">
        <v>42024</v>
      </c>
      <c r="D25" s="10">
        <v>1088.3</v>
      </c>
      <c r="E25" s="10">
        <f>VLOOKUP(C25,데이터!$X:$Z,2,0)</f>
        <v>90.261678947368438</v>
      </c>
      <c r="F25" s="10">
        <f>VLOOKUP(C25,데이터!$X:$Z,3,0)</f>
        <v>49.64</v>
      </c>
      <c r="H25" s="6">
        <f t="shared" si="66"/>
        <v>0.98094796246048022</v>
      </c>
      <c r="I25" s="6">
        <f t="shared" si="67"/>
        <v>0.99042298483639268</v>
      </c>
      <c r="L25" s="16" t="s">
        <v>88</v>
      </c>
      <c r="N25" s="53"/>
      <c r="O25" s="53"/>
      <c r="U25" s="33" t="s">
        <v>1</v>
      </c>
      <c r="V25" s="33" t="e">
        <f>V22-V21</f>
        <v>#N/A</v>
      </c>
      <c r="W25" s="33" t="e">
        <f>W22-W21</f>
        <v>#REF!</v>
      </c>
      <c r="Y25" s="33" t="str">
        <f>K6&amp;"년"</f>
        <v>2015년</v>
      </c>
      <c r="Z25" s="55">
        <f t="shared" ref="Z25:AA25" si="69">N6/N5-1</f>
        <v>1.2342066122976503E-2</v>
      </c>
      <c r="AA25" s="55">
        <f t="shared" si="69"/>
        <v>5.877556694767172E-2</v>
      </c>
      <c r="AM25" s="1">
        <f t="shared" si="8"/>
        <v>42024</v>
      </c>
      <c r="AN25" s="2">
        <f t="shared" si="9"/>
        <v>1088.3</v>
      </c>
      <c r="AO25" s="2">
        <f t="shared" si="10"/>
        <v>90.261678947368438</v>
      </c>
      <c r="AP25" s="2">
        <f t="shared" si="11"/>
        <v>49.64</v>
      </c>
      <c r="AR25" s="20">
        <f t="shared" si="21"/>
        <v>-1.6881932996171134E-3</v>
      </c>
      <c r="AS25" s="20">
        <f t="shared" si="22"/>
        <v>-1.2072434607646176E-3</v>
      </c>
      <c r="AU25" s="22">
        <f t="shared" si="23"/>
        <v>2.3131274749224164E-7</v>
      </c>
    </row>
    <row r="26" spans="2:47" x14ac:dyDescent="0.3">
      <c r="B26" s="6">
        <f t="shared" si="64"/>
        <v>2015</v>
      </c>
      <c r="C26" s="5">
        <v>42025</v>
      </c>
      <c r="D26" s="10">
        <v>1083.3</v>
      </c>
      <c r="E26" s="10">
        <f>VLOOKUP(C26,데이터!$X:$Z,2,0)</f>
        <v>90.328942105263152</v>
      </c>
      <c r="F26" s="10">
        <f>VLOOKUP(C26,데이터!$X:$Z,3,0)</f>
        <v>49.83</v>
      </c>
      <c r="H26" s="6">
        <f t="shared" si="66"/>
        <v>0.98167896656382692</v>
      </c>
      <c r="I26" s="6">
        <f t="shared" si="67"/>
        <v>0.99421388667198718</v>
      </c>
      <c r="L26" s="17" t="s">
        <v>51</v>
      </c>
      <c r="N26" s="53"/>
      <c r="O26" s="53"/>
      <c r="Y26" s="33" t="str">
        <f>K7&amp;"년"</f>
        <v>2016년</v>
      </c>
      <c r="Z26" s="55">
        <f t="shared" ref="Z26:AA26" si="70">N7/N6-1</f>
        <v>0.11997882322710973</v>
      </c>
      <c r="AA26" s="55">
        <f t="shared" si="70"/>
        <v>0.14694653785541578</v>
      </c>
      <c r="AM26" s="1">
        <f t="shared" si="8"/>
        <v>42025</v>
      </c>
      <c r="AN26" s="2">
        <f t="shared" si="9"/>
        <v>1083.3</v>
      </c>
      <c r="AO26" s="2">
        <f t="shared" si="10"/>
        <v>90.328942105263152</v>
      </c>
      <c r="AP26" s="2">
        <f t="shared" si="11"/>
        <v>49.83</v>
      </c>
      <c r="AR26" s="20">
        <f t="shared" si="21"/>
        <v>7.4520171438363647E-4</v>
      </c>
      <c r="AS26" s="20">
        <f t="shared" si="22"/>
        <v>3.8275584206284297E-3</v>
      </c>
      <c r="AU26" s="22">
        <f t="shared" si="23"/>
        <v>9.5009228645322508E-6</v>
      </c>
    </row>
    <row r="27" spans="2:47" x14ac:dyDescent="0.3">
      <c r="B27" s="6">
        <f t="shared" si="64"/>
        <v>2015</v>
      </c>
      <c r="C27" s="5">
        <v>42026</v>
      </c>
      <c r="D27" s="10">
        <v>1085</v>
      </c>
      <c r="E27" s="10">
        <f>VLOOKUP(C27,데이터!$X:$Z,2,0)</f>
        <v>91.714463157894727</v>
      </c>
      <c r="F27" s="10">
        <f>VLOOKUP(C27,데이터!$X:$Z,3,0)</f>
        <v>50.47</v>
      </c>
      <c r="H27" s="6">
        <f t="shared" si="66"/>
        <v>0.99673656431045821</v>
      </c>
      <c r="I27" s="6">
        <f t="shared" si="67"/>
        <v>1.0069832402234635</v>
      </c>
      <c r="L27" s="17" t="s">
        <v>52</v>
      </c>
      <c r="N27" s="53"/>
      <c r="O27" s="53"/>
      <c r="U27" s="33" t="s">
        <v>2</v>
      </c>
      <c r="V27" s="33">
        <f>SUM(X3:Y13)</f>
        <v>26550854.367377002</v>
      </c>
      <c r="W27" s="33">
        <v>2500000</v>
      </c>
      <c r="Y27" s="33" t="str">
        <f>K8&amp;"년"</f>
        <v>2017년</v>
      </c>
      <c r="Z27" s="55">
        <f t="shared" ref="Z27:AA27" si="71">N8/N7-1</f>
        <v>0.21705356595418146</v>
      </c>
      <c r="AA27" s="55">
        <f t="shared" si="71"/>
        <v>0.30526690064206008</v>
      </c>
      <c r="AM27" s="1">
        <f t="shared" si="8"/>
        <v>42026</v>
      </c>
      <c r="AN27" s="2">
        <f t="shared" si="9"/>
        <v>1085</v>
      </c>
      <c r="AO27" s="2">
        <f t="shared" si="10"/>
        <v>91.714463157894727</v>
      </c>
      <c r="AP27" s="2">
        <f t="shared" si="11"/>
        <v>50.47</v>
      </c>
      <c r="AR27" s="20">
        <f t="shared" si="21"/>
        <v>1.5338617062701676E-2</v>
      </c>
      <c r="AS27" s="20">
        <f t="shared" si="22"/>
        <v>1.284366847280749E-2</v>
      </c>
      <c r="AU27" s="22">
        <f t="shared" si="23"/>
        <v>6.224768466214987E-6</v>
      </c>
    </row>
    <row r="28" spans="2:47" x14ac:dyDescent="0.3">
      <c r="B28" s="6">
        <f t="shared" si="64"/>
        <v>2015</v>
      </c>
      <c r="C28" s="5">
        <v>42027</v>
      </c>
      <c r="D28" s="10">
        <v>1084.0999999999999</v>
      </c>
      <c r="E28" s="10">
        <f>VLOOKUP(C28,데이터!$X:$Z,2,0)</f>
        <v>91.038984210526323</v>
      </c>
      <c r="F28" s="10">
        <f>VLOOKUP(C28,데이터!$X:$Z,3,0)</f>
        <v>49.98</v>
      </c>
      <c r="H28" s="6">
        <f t="shared" si="66"/>
        <v>0.98939557858059657</v>
      </c>
      <c r="I28" s="6">
        <f t="shared" si="67"/>
        <v>0.99720670391061439</v>
      </c>
      <c r="L28" s="17" t="s">
        <v>53</v>
      </c>
      <c r="N28" s="53"/>
      <c r="O28" s="53"/>
      <c r="U28" s="33" t="s">
        <v>3</v>
      </c>
      <c r="V28" s="33" t="e">
        <f>V25-V26-V27</f>
        <v>#N/A</v>
      </c>
      <c r="W28" s="33" t="e">
        <f>W25-W26-W27</f>
        <v>#REF!</v>
      </c>
      <c r="Y28" s="33" t="str">
        <f>K9&amp;"년"</f>
        <v>2018년</v>
      </c>
      <c r="Z28" s="55">
        <f t="shared" ref="Z28:AA28" si="72">N9/N8-1</f>
        <v>-4.5692365321158057E-2</v>
      </c>
      <c r="AA28" s="55">
        <f t="shared" si="72"/>
        <v>-1.4112211983074996E-2</v>
      </c>
      <c r="AM28" s="1">
        <f t="shared" si="8"/>
        <v>42027</v>
      </c>
      <c r="AN28" s="2">
        <f t="shared" si="9"/>
        <v>1084.0999999999999</v>
      </c>
      <c r="AO28" s="2">
        <f t="shared" si="10"/>
        <v>91.038984210526323</v>
      </c>
      <c r="AP28" s="2">
        <f t="shared" si="11"/>
        <v>49.98</v>
      </c>
      <c r="AR28" s="20">
        <f t="shared" si="21"/>
        <v>-7.365021002254668E-3</v>
      </c>
      <c r="AS28" s="20">
        <f t="shared" si="22"/>
        <v>-9.7087378640776656E-3</v>
      </c>
      <c r="AU28" s="22">
        <f t="shared" si="23"/>
        <v>5.4930087283934401E-6</v>
      </c>
    </row>
    <row r="29" spans="2:47" x14ac:dyDescent="0.3">
      <c r="B29" s="6">
        <f t="shared" si="64"/>
        <v>2015</v>
      </c>
      <c r="C29" s="5">
        <v>42028</v>
      </c>
      <c r="D29" s="10">
        <v>1084.0999999999999</v>
      </c>
      <c r="E29" s="10">
        <f>VLOOKUP(C29,데이터!$X:$Z,2,0)</f>
        <v>91.038984210526323</v>
      </c>
      <c r="F29" s="10">
        <f>VLOOKUP(C29,데이터!$X:$Z,3,0)</f>
        <v>49.98</v>
      </c>
      <c r="H29" s="6">
        <f t="shared" si="66"/>
        <v>0.98939557858059657</v>
      </c>
      <c r="I29" s="6">
        <f t="shared" si="67"/>
        <v>0.99720670391061439</v>
      </c>
      <c r="L29" s="16"/>
      <c r="N29" s="53"/>
      <c r="O29" s="53"/>
      <c r="U29" s="33" t="s">
        <v>7</v>
      </c>
      <c r="V29" s="33" t="e">
        <f>V28*22%</f>
        <v>#N/A</v>
      </c>
      <c r="W29" s="33" t="e">
        <f>W28*22%</f>
        <v>#REF!</v>
      </c>
      <c r="Y29" s="33" t="str">
        <f t="shared" ref="Y29" si="73">K13&amp;"년"</f>
        <v>2022년</v>
      </c>
      <c r="Z29" s="55">
        <f t="shared" ref="Z29:AA29" si="74">N13/N9-1</f>
        <v>0.59278268880688367</v>
      </c>
      <c r="AA29" s="55">
        <f t="shared" si="74"/>
        <v>0.69899247388238384</v>
      </c>
      <c r="AM29" s="1">
        <f t="shared" si="8"/>
        <v>42028</v>
      </c>
      <c r="AN29" s="2">
        <f t="shared" si="9"/>
        <v>1084.0999999999999</v>
      </c>
      <c r="AO29" s="2">
        <f t="shared" si="10"/>
        <v>91.038984210526323</v>
      </c>
      <c r="AP29" s="2">
        <f t="shared" si="11"/>
        <v>49.98</v>
      </c>
      <c r="AR29" s="20">
        <f t="shared" si="21"/>
        <v>0</v>
      </c>
      <c r="AS29" s="20">
        <f t="shared" si="22"/>
        <v>0</v>
      </c>
      <c r="AU29" s="22">
        <f t="shared" si="23"/>
        <v>0</v>
      </c>
    </row>
    <row r="30" spans="2:47" x14ac:dyDescent="0.3">
      <c r="B30" s="6">
        <f t="shared" si="64"/>
        <v>2015</v>
      </c>
      <c r="C30" s="5">
        <v>42029</v>
      </c>
      <c r="D30" s="10">
        <v>1084.0999999999999</v>
      </c>
      <c r="E30" s="10">
        <f>VLOOKUP(C30,데이터!$X:$Z,2,0)</f>
        <v>91.038984210526323</v>
      </c>
      <c r="F30" s="10">
        <f>VLOOKUP(C30,데이터!$X:$Z,3,0)</f>
        <v>49.98</v>
      </c>
      <c r="H30" s="6">
        <f t="shared" si="66"/>
        <v>0.98939557858059657</v>
      </c>
      <c r="I30" s="6">
        <f t="shared" si="67"/>
        <v>0.99720670391061439</v>
      </c>
      <c r="L30" s="16" t="s">
        <v>89</v>
      </c>
      <c r="AM30" s="1">
        <f t="shared" si="8"/>
        <v>42029</v>
      </c>
      <c r="AN30" s="2">
        <f t="shared" si="9"/>
        <v>1084.0999999999999</v>
      </c>
      <c r="AO30" s="2">
        <f t="shared" si="10"/>
        <v>91.038984210526323</v>
      </c>
      <c r="AP30" s="2">
        <f t="shared" si="11"/>
        <v>49.98</v>
      </c>
      <c r="AR30" s="20">
        <f t="shared" si="21"/>
        <v>0</v>
      </c>
      <c r="AS30" s="20">
        <f t="shared" si="22"/>
        <v>0</v>
      </c>
      <c r="AU30" s="22">
        <f t="shared" si="23"/>
        <v>0</v>
      </c>
    </row>
    <row r="31" spans="2:47" x14ac:dyDescent="0.3">
      <c r="B31" s="6">
        <f t="shared" si="64"/>
        <v>2015</v>
      </c>
      <c r="C31" s="5">
        <v>42030</v>
      </c>
      <c r="D31" s="10">
        <v>1080.75</v>
      </c>
      <c r="E31" s="10">
        <f>VLOOKUP(C31,데이터!$X:$Z,2,0)</f>
        <v>91.225521052631592</v>
      </c>
      <c r="F31" s="10">
        <f>VLOOKUP(C31,데이터!$X:$Z,3,0)</f>
        <v>50.08</v>
      </c>
      <c r="H31" s="6">
        <f t="shared" si="66"/>
        <v>0.99142282798832881</v>
      </c>
      <c r="I31" s="6">
        <f t="shared" si="67"/>
        <v>0.99920191540303271</v>
      </c>
      <c r="L31" s="17" t="s">
        <v>15</v>
      </c>
      <c r="U31" s="33" t="s">
        <v>4</v>
      </c>
      <c r="V31" s="33" t="e">
        <f>V25-V29</f>
        <v>#N/A</v>
      </c>
      <c r="W31" s="33" t="e">
        <f>W25-W29</f>
        <v>#REF!</v>
      </c>
      <c r="AM31" s="1">
        <f t="shared" si="8"/>
        <v>42030</v>
      </c>
      <c r="AN31" s="2">
        <f t="shared" si="9"/>
        <v>1080.75</v>
      </c>
      <c r="AO31" s="2">
        <f t="shared" si="10"/>
        <v>91.225521052631592</v>
      </c>
      <c r="AP31" s="2">
        <f t="shared" si="11"/>
        <v>50.08</v>
      </c>
      <c r="AR31" s="20">
        <f t="shared" si="21"/>
        <v>2.0489776299996709E-3</v>
      </c>
      <c r="AS31" s="20">
        <f t="shared" si="22"/>
        <v>2.000800320128171E-3</v>
      </c>
      <c r="AU31" s="22">
        <f t="shared" si="23"/>
        <v>2.3210531864545247E-9</v>
      </c>
    </row>
    <row r="32" spans="2:47" x14ac:dyDescent="0.3">
      <c r="B32" s="6">
        <f t="shared" si="64"/>
        <v>2015</v>
      </c>
      <c r="C32" s="5">
        <v>42031</v>
      </c>
      <c r="D32" s="10">
        <v>1079.75</v>
      </c>
      <c r="E32" s="10">
        <f>VLOOKUP(C32,데이터!$X:$Z,2,0)</f>
        <v>89.937157894736828</v>
      </c>
      <c r="F32" s="10">
        <f>VLOOKUP(C32,데이터!$X:$Z,3,0)</f>
        <v>49.67</v>
      </c>
      <c r="H32" s="6">
        <f t="shared" si="66"/>
        <v>0.97742112505764278</v>
      </c>
      <c r="I32" s="6">
        <f t="shared" si="67"/>
        <v>0.99102154828411815</v>
      </c>
      <c r="L32" s="16"/>
      <c r="U32" s="33" t="s">
        <v>8</v>
      </c>
      <c r="V32" s="55" t="e">
        <f>(V31/V21+1)^(365/($U$22-$U$21))-1</f>
        <v>#N/A</v>
      </c>
      <c r="W32" s="55" t="e">
        <f>(W31/W21+1)^(365/($U$22-$U$21))-1</f>
        <v>#REF!</v>
      </c>
      <c r="AM32" s="1">
        <f t="shared" si="8"/>
        <v>42031</v>
      </c>
      <c r="AN32" s="2">
        <f t="shared" si="9"/>
        <v>1079.75</v>
      </c>
      <c r="AO32" s="2">
        <f t="shared" si="10"/>
        <v>89.937157894736828</v>
      </c>
      <c r="AP32" s="2">
        <f t="shared" si="11"/>
        <v>49.67</v>
      </c>
      <c r="AR32" s="20">
        <f t="shared" si="21"/>
        <v>-1.4122836932347616E-2</v>
      </c>
      <c r="AS32" s="20">
        <f t="shared" si="22"/>
        <v>-8.1869009584664143E-3</v>
      </c>
      <c r="AU32" s="22">
        <f t="shared" si="23"/>
        <v>3.5235335886016961E-5</v>
      </c>
    </row>
    <row r="33" spans="2:47" x14ac:dyDescent="0.3">
      <c r="B33" s="6">
        <f t="shared" si="64"/>
        <v>2015</v>
      </c>
      <c r="C33" s="5">
        <v>42032</v>
      </c>
      <c r="D33" s="10">
        <v>1084.45</v>
      </c>
      <c r="E33" s="10">
        <f>VLOOKUP(C33,데이터!$X:$Z,2,0)</f>
        <v>88.576526315789465</v>
      </c>
      <c r="F33" s="10">
        <f>VLOOKUP(C33,데이터!$X:$Z,3,0)</f>
        <v>49.03</v>
      </c>
      <c r="H33" s="6">
        <f t="shared" si="66"/>
        <v>0.96263402170887757</v>
      </c>
      <c r="I33" s="6">
        <f t="shared" si="67"/>
        <v>0.97825219473264169</v>
      </c>
      <c r="L33" s="16" t="s">
        <v>17</v>
      </c>
      <c r="AM33" s="1">
        <f t="shared" si="8"/>
        <v>42032</v>
      </c>
      <c r="AN33" s="2">
        <f t="shared" si="9"/>
        <v>1084.45</v>
      </c>
      <c r="AO33" s="2">
        <f t="shared" si="10"/>
        <v>88.576526315789465</v>
      </c>
      <c r="AP33" s="2">
        <f t="shared" si="11"/>
        <v>49.03</v>
      </c>
      <c r="AR33" s="20">
        <f t="shared" si="21"/>
        <v>-1.5128692197943994E-2</v>
      </c>
      <c r="AS33" s="20">
        <f t="shared" si="22"/>
        <v>-1.2885041272397868E-2</v>
      </c>
      <c r="AU33" s="22">
        <f t="shared" si="23"/>
        <v>5.0339694757039859E-6</v>
      </c>
    </row>
    <row r="34" spans="2:47" x14ac:dyDescent="0.3">
      <c r="B34" s="6">
        <f t="shared" si="64"/>
        <v>2015</v>
      </c>
      <c r="C34" s="5">
        <v>42033</v>
      </c>
      <c r="D34" s="10">
        <v>1093.9000000000001</v>
      </c>
      <c r="E34" s="10">
        <f>VLOOKUP(C34,데이터!$X:$Z,2,0)</f>
        <v>89.72772105263158</v>
      </c>
      <c r="F34" s="10">
        <f>VLOOKUP(C34,데이터!$X:$Z,3,0)</f>
        <v>49.57</v>
      </c>
      <c r="H34" s="6">
        <f t="shared" si="66"/>
        <v>0.97514500250017189</v>
      </c>
      <c r="I34" s="6">
        <f t="shared" si="67"/>
        <v>0.98902633679169993</v>
      </c>
      <c r="L34" s="17" t="s">
        <v>18</v>
      </c>
      <c r="V34" s="53"/>
      <c r="W34" s="53"/>
      <c r="AM34" s="1">
        <f t="shared" si="8"/>
        <v>42033</v>
      </c>
      <c r="AN34" s="2">
        <f t="shared" si="9"/>
        <v>1093.9000000000001</v>
      </c>
      <c r="AO34" s="2">
        <f t="shared" si="10"/>
        <v>89.72772105263158</v>
      </c>
      <c r="AP34" s="2">
        <f t="shared" si="11"/>
        <v>49.57</v>
      </c>
      <c r="AR34" s="20">
        <f t="shared" si="21"/>
        <v>1.2996611909773081E-2</v>
      </c>
      <c r="AS34" s="20">
        <f t="shared" si="22"/>
        <v>1.1013665102998171E-2</v>
      </c>
      <c r="AU34" s="22">
        <f t="shared" si="23"/>
        <v>3.9320780384988128E-6</v>
      </c>
    </row>
    <row r="35" spans="2:47" x14ac:dyDescent="0.3">
      <c r="B35" s="6">
        <f t="shared" si="64"/>
        <v>2015</v>
      </c>
      <c r="C35" s="5">
        <v>42034</v>
      </c>
      <c r="D35" s="10">
        <v>1093.5999999999999</v>
      </c>
      <c r="E35" s="10">
        <f>VLOOKUP(C35,데이터!$X:$Z,2,0)</f>
        <v>88.28016842105265</v>
      </c>
      <c r="F35" s="10">
        <f>VLOOKUP(C35,데이터!$X:$Z,3,0)</f>
        <v>48.74</v>
      </c>
      <c r="H35" s="6">
        <f t="shared" si="66"/>
        <v>0.95941325652489873</v>
      </c>
      <c r="I35" s="6">
        <f t="shared" si="67"/>
        <v>0.97246608140462887</v>
      </c>
      <c r="L35" s="17" t="s">
        <v>20</v>
      </c>
      <c r="Q35" s="35"/>
      <c r="R35" s="35"/>
      <c r="S35" s="35"/>
      <c r="AM35" s="1">
        <f t="shared" si="8"/>
        <v>42034</v>
      </c>
      <c r="AN35" s="2">
        <f t="shared" si="9"/>
        <v>1093.5999999999999</v>
      </c>
      <c r="AO35" s="2">
        <f t="shared" si="10"/>
        <v>88.28016842105265</v>
      </c>
      <c r="AP35" s="2">
        <f t="shared" si="11"/>
        <v>48.74</v>
      </c>
      <c r="AR35" s="20">
        <f t="shared" si="21"/>
        <v>-1.6132724810093424E-2</v>
      </c>
      <c r="AS35" s="20">
        <f t="shared" si="22"/>
        <v>-1.6743998386120618E-2</v>
      </c>
      <c r="AU35" s="22">
        <f t="shared" si="23"/>
        <v>3.7365538474907333E-7</v>
      </c>
    </row>
    <row r="36" spans="2:47" x14ac:dyDescent="0.3">
      <c r="B36" s="6">
        <f t="shared" si="64"/>
        <v>2015</v>
      </c>
      <c r="C36" s="5">
        <v>42035</v>
      </c>
      <c r="D36" s="10">
        <v>1093.5999999999999</v>
      </c>
      <c r="E36" s="10">
        <f>VLOOKUP(C36,데이터!$X:$Z,2,0)</f>
        <v>88.28016842105265</v>
      </c>
      <c r="F36" s="10">
        <f>VLOOKUP(C36,데이터!$X:$Z,3,0)</f>
        <v>48.74</v>
      </c>
      <c r="H36" s="6">
        <f t="shared" si="66"/>
        <v>0.95941325652489873</v>
      </c>
      <c r="I36" s="6">
        <f t="shared" si="67"/>
        <v>0.97246608140462887</v>
      </c>
      <c r="L36" s="17" t="s">
        <v>19</v>
      </c>
      <c r="Q36" s="35"/>
      <c r="R36" s="35"/>
      <c r="S36" s="35"/>
      <c r="AM36" s="1">
        <f t="shared" si="8"/>
        <v>42035</v>
      </c>
      <c r="AN36" s="2">
        <f t="shared" si="9"/>
        <v>1093.5999999999999</v>
      </c>
      <c r="AO36" s="2">
        <f t="shared" si="10"/>
        <v>88.28016842105265</v>
      </c>
      <c r="AP36" s="2">
        <f t="shared" si="11"/>
        <v>48.74</v>
      </c>
      <c r="AR36" s="20">
        <f t="shared" si="21"/>
        <v>0</v>
      </c>
      <c r="AS36" s="20">
        <f t="shared" si="22"/>
        <v>0</v>
      </c>
      <c r="AU36" s="22">
        <f t="shared" si="23"/>
        <v>0</v>
      </c>
    </row>
    <row r="37" spans="2:47" x14ac:dyDescent="0.3">
      <c r="B37" s="6">
        <f t="shared" si="64"/>
        <v>2015</v>
      </c>
      <c r="C37" s="5">
        <v>42036</v>
      </c>
      <c r="D37" s="10">
        <v>1093.5999999999999</v>
      </c>
      <c r="E37" s="10">
        <f>VLOOKUP(C37,데이터!$X:$Z,2,0)</f>
        <v>88.28016842105265</v>
      </c>
      <c r="F37" s="10">
        <f>VLOOKUP(C37,데이터!$X:$Z,3,0)</f>
        <v>48.74</v>
      </c>
      <c r="H37" s="6">
        <f t="shared" si="66"/>
        <v>0.95941325652489873</v>
      </c>
      <c r="I37" s="6">
        <f t="shared" si="67"/>
        <v>0.97246608140462887</v>
      </c>
      <c r="L37" s="16" t="s">
        <v>90</v>
      </c>
      <c r="Q37" s="35"/>
      <c r="R37" s="35"/>
      <c r="S37" s="35"/>
      <c r="AM37" s="1">
        <f t="shared" si="8"/>
        <v>42036</v>
      </c>
      <c r="AN37" s="2">
        <f t="shared" si="9"/>
        <v>1093.5999999999999</v>
      </c>
      <c r="AO37" s="2">
        <f t="shared" si="10"/>
        <v>88.28016842105265</v>
      </c>
      <c r="AP37" s="2">
        <f t="shared" si="11"/>
        <v>48.74</v>
      </c>
      <c r="AR37" s="20">
        <f t="shared" si="21"/>
        <v>0</v>
      </c>
      <c r="AS37" s="20">
        <f t="shared" si="22"/>
        <v>0</v>
      </c>
      <c r="AU37" s="22">
        <f t="shared" si="23"/>
        <v>0</v>
      </c>
    </row>
    <row r="38" spans="2:47" x14ac:dyDescent="0.3">
      <c r="B38" s="6">
        <f t="shared" si="64"/>
        <v>2015</v>
      </c>
      <c r="C38" s="5">
        <v>42037</v>
      </c>
      <c r="D38" s="10">
        <v>1103.2</v>
      </c>
      <c r="E38" s="10">
        <f>VLOOKUP(C38,데이터!$X:$Z,2,0)</f>
        <v>89.367052631578943</v>
      </c>
      <c r="F38" s="10">
        <f>VLOOKUP(C38,데이터!$X:$Z,3,0)</f>
        <v>49.270400000000002</v>
      </c>
      <c r="H38" s="6">
        <f t="shared" si="66"/>
        <v>0.97122532189062183</v>
      </c>
      <c r="I38" s="6">
        <f t="shared" si="67"/>
        <v>0.98304868316041494</v>
      </c>
      <c r="L38" s="16"/>
      <c r="Q38" s="35"/>
      <c r="R38" s="35"/>
      <c r="S38" s="35"/>
      <c r="AM38" s="1">
        <f t="shared" si="8"/>
        <v>42037</v>
      </c>
      <c r="AN38" s="2">
        <f t="shared" si="9"/>
        <v>1103.2</v>
      </c>
      <c r="AO38" s="2">
        <f t="shared" si="10"/>
        <v>89.367052631578943</v>
      </c>
      <c r="AP38" s="2">
        <f t="shared" si="11"/>
        <v>49.270400000000002</v>
      </c>
      <c r="AR38" s="20">
        <f t="shared" si="21"/>
        <v>1.2311759594095806E-2</v>
      </c>
      <c r="AS38" s="20">
        <f t="shared" si="22"/>
        <v>1.0882232252769741E-2</v>
      </c>
      <c r="AU38" s="22">
        <f t="shared" si="23"/>
        <v>2.0435484195987667E-6</v>
      </c>
    </row>
    <row r="39" spans="2:47" x14ac:dyDescent="0.3">
      <c r="B39" s="6">
        <f t="shared" si="64"/>
        <v>2015</v>
      </c>
      <c r="C39" s="5">
        <v>42038</v>
      </c>
      <c r="D39" s="10">
        <v>1097.4000000000001</v>
      </c>
      <c r="E39" s="10">
        <f>VLOOKUP(C39,데이터!$X:$Z,2,0)</f>
        <v>90.996863157894737</v>
      </c>
      <c r="F39" s="10">
        <f>VLOOKUP(C39,데이터!$X:$Z,3,0)</f>
        <v>49.99</v>
      </c>
      <c r="H39" s="6">
        <f t="shared" si="66"/>
        <v>0.98893781443043327</v>
      </c>
      <c r="I39" s="6">
        <f t="shared" si="67"/>
        <v>0.99740622505985632</v>
      </c>
      <c r="L39" s="16" t="s">
        <v>21</v>
      </c>
      <c r="Q39" s="35"/>
      <c r="R39" s="35"/>
      <c r="S39" s="35"/>
      <c r="AM39" s="1">
        <f t="shared" si="8"/>
        <v>42038</v>
      </c>
      <c r="AN39" s="2">
        <f t="shared" si="9"/>
        <v>1097.4000000000001</v>
      </c>
      <c r="AO39" s="2">
        <f t="shared" si="10"/>
        <v>90.996863157894737</v>
      </c>
      <c r="AP39" s="2">
        <f t="shared" si="11"/>
        <v>49.99</v>
      </c>
      <c r="AR39" s="20">
        <f t="shared" si="21"/>
        <v>1.8237263939259396E-2</v>
      </c>
      <c r="AS39" s="20">
        <f t="shared" si="22"/>
        <v>1.4605117880106544E-2</v>
      </c>
      <c r="AU39" s="22">
        <f t="shared" si="23"/>
        <v>1.3192484995019594E-5</v>
      </c>
    </row>
    <row r="40" spans="2:47" x14ac:dyDescent="0.3">
      <c r="B40" s="6">
        <f t="shared" si="64"/>
        <v>2015</v>
      </c>
      <c r="C40" s="5">
        <v>42039</v>
      </c>
      <c r="D40" s="10">
        <v>1084.55</v>
      </c>
      <c r="E40" s="10">
        <f>VLOOKUP(C40,데이터!$X:$Z,2,0)</f>
        <v>90.596178947368429</v>
      </c>
      <c r="F40" s="10">
        <f>VLOOKUP(C40,데이터!$X:$Z,3,0)</f>
        <v>49.73</v>
      </c>
      <c r="H40" s="6">
        <f t="shared" si="66"/>
        <v>0.98458324929836816</v>
      </c>
      <c r="I40" s="6">
        <f t="shared" si="67"/>
        <v>0.99221867517956897</v>
      </c>
      <c r="L40" s="18" t="s">
        <v>91</v>
      </c>
      <c r="Q40" s="35"/>
      <c r="R40" s="35"/>
      <c r="S40" s="35"/>
      <c r="AM40" s="1">
        <f t="shared" si="8"/>
        <v>42039</v>
      </c>
      <c r="AN40" s="2">
        <f t="shared" si="9"/>
        <v>1084.55</v>
      </c>
      <c r="AO40" s="2">
        <f t="shared" si="10"/>
        <v>90.596178947368429</v>
      </c>
      <c r="AP40" s="2">
        <f t="shared" si="11"/>
        <v>49.73</v>
      </c>
      <c r="AR40" s="20">
        <f t="shared" si="21"/>
        <v>-4.4032749769742363E-3</v>
      </c>
      <c r="AS40" s="20">
        <f t="shared" si="22"/>
        <v>-5.2010402080416851E-3</v>
      </c>
      <c r="AU40" s="22">
        <f t="shared" si="23"/>
        <v>6.3642936390009994E-7</v>
      </c>
    </row>
    <row r="41" spans="2:47" x14ac:dyDescent="0.3">
      <c r="B41" s="6">
        <f t="shared" si="64"/>
        <v>2015</v>
      </c>
      <c r="C41" s="5">
        <v>42040</v>
      </c>
      <c r="D41" s="10">
        <v>1091.4000000000001</v>
      </c>
      <c r="E41" s="10">
        <f>VLOOKUP(C41,데이터!$X:$Z,2,0)</f>
        <v>91.522536842105254</v>
      </c>
      <c r="F41" s="10">
        <f>VLOOKUP(C41,데이터!$X:$Z,3,0)</f>
        <v>50.15</v>
      </c>
      <c r="H41" s="6">
        <f t="shared" si="66"/>
        <v>0.99465074305594747</v>
      </c>
      <c r="I41" s="6">
        <f t="shared" si="67"/>
        <v>1.0005985634477255</v>
      </c>
      <c r="L41" s="16"/>
      <c r="Q41" s="35"/>
      <c r="R41" s="35"/>
      <c r="S41" s="35"/>
      <c r="V41" s="56"/>
      <c r="AM41" s="1">
        <f t="shared" si="8"/>
        <v>42040</v>
      </c>
      <c r="AN41" s="2">
        <f t="shared" si="9"/>
        <v>1091.4000000000001</v>
      </c>
      <c r="AO41" s="2">
        <f t="shared" si="10"/>
        <v>91.522536842105254</v>
      </c>
      <c r="AP41" s="2">
        <f t="shared" si="11"/>
        <v>50.15</v>
      </c>
      <c r="AR41" s="20">
        <f t="shared" si="21"/>
        <v>1.0225132069587417E-2</v>
      </c>
      <c r="AS41" s="20">
        <f t="shared" si="22"/>
        <v>8.4456062738789139E-3</v>
      </c>
      <c r="AU41" s="22">
        <f t="shared" si="23"/>
        <v>3.1667120575919813E-6</v>
      </c>
    </row>
    <row r="42" spans="2:47" x14ac:dyDescent="0.3">
      <c r="B42" s="6">
        <f t="shared" si="64"/>
        <v>2015</v>
      </c>
      <c r="C42" s="5">
        <v>42041</v>
      </c>
      <c r="D42" s="10">
        <v>1089.8</v>
      </c>
      <c r="E42" s="10">
        <f>VLOOKUP(C42,데이터!$X:$Z,2,0)</f>
        <v>91.205510526315777</v>
      </c>
      <c r="F42" s="10">
        <f>VLOOKUP(C42,데이터!$X:$Z,3,0)</f>
        <v>50.06</v>
      </c>
      <c r="H42" s="6">
        <f t="shared" si="66"/>
        <v>0.9912053571275361</v>
      </c>
      <c r="I42" s="6">
        <f t="shared" si="67"/>
        <v>0.99880287310454918</v>
      </c>
      <c r="L42" s="16" t="s">
        <v>92</v>
      </c>
      <c r="Q42" s="35"/>
      <c r="R42" s="35"/>
      <c r="S42" s="35"/>
      <c r="V42" s="56"/>
      <c r="AM42" s="1">
        <f t="shared" si="8"/>
        <v>42041</v>
      </c>
      <c r="AN42" s="2">
        <f t="shared" si="9"/>
        <v>1089.8</v>
      </c>
      <c r="AO42" s="2">
        <f t="shared" si="10"/>
        <v>91.205510526315777</v>
      </c>
      <c r="AP42" s="2">
        <f t="shared" si="11"/>
        <v>50.06</v>
      </c>
      <c r="AR42" s="20">
        <f t="shared" si="21"/>
        <v>-3.4639153013908963E-3</v>
      </c>
      <c r="AS42" s="20">
        <f t="shared" si="22"/>
        <v>-1.794616151545303E-3</v>
      </c>
      <c r="AU42" s="22">
        <f t="shared" si="23"/>
        <v>2.7865596516752208E-6</v>
      </c>
    </row>
    <row r="43" spans="2:47" x14ac:dyDescent="0.3">
      <c r="B43" s="6">
        <f t="shared" si="64"/>
        <v>2015</v>
      </c>
      <c r="C43" s="5">
        <v>42042</v>
      </c>
      <c r="D43" s="10">
        <v>1089.8</v>
      </c>
      <c r="E43" s="10">
        <f>VLOOKUP(C43,데이터!$X:$Z,2,0)</f>
        <v>91.205510526315777</v>
      </c>
      <c r="F43" s="10">
        <f>VLOOKUP(C43,데이터!$X:$Z,3,0)</f>
        <v>50.06</v>
      </c>
      <c r="H43" s="6">
        <f t="shared" si="66"/>
        <v>0.9912053571275361</v>
      </c>
      <c r="I43" s="6">
        <f t="shared" si="67"/>
        <v>0.99880287310454918</v>
      </c>
      <c r="L43" s="17" t="s">
        <v>25</v>
      </c>
      <c r="Q43" s="35"/>
      <c r="R43" s="35"/>
      <c r="S43" s="35"/>
      <c r="V43" s="56"/>
      <c r="AM43" s="1">
        <f t="shared" si="8"/>
        <v>42042</v>
      </c>
      <c r="AN43" s="2">
        <f t="shared" si="9"/>
        <v>1089.8</v>
      </c>
      <c r="AO43" s="2">
        <f t="shared" si="10"/>
        <v>91.205510526315777</v>
      </c>
      <c r="AP43" s="2">
        <f t="shared" si="11"/>
        <v>50.06</v>
      </c>
      <c r="AR43" s="20">
        <f t="shared" si="21"/>
        <v>0</v>
      </c>
      <c r="AS43" s="20">
        <f t="shared" si="22"/>
        <v>0</v>
      </c>
      <c r="AU43" s="22">
        <f t="shared" si="23"/>
        <v>0</v>
      </c>
    </row>
    <row r="44" spans="2:47" x14ac:dyDescent="0.3">
      <c r="B44" s="6">
        <f t="shared" si="64"/>
        <v>2015</v>
      </c>
      <c r="C44" s="5">
        <v>42043</v>
      </c>
      <c r="D44" s="10">
        <v>1089.8</v>
      </c>
      <c r="E44" s="10">
        <f>VLOOKUP(C44,데이터!$X:$Z,2,0)</f>
        <v>91.205510526315777</v>
      </c>
      <c r="F44" s="10">
        <f>VLOOKUP(C44,데이터!$X:$Z,3,0)</f>
        <v>50.06</v>
      </c>
      <c r="H44" s="6">
        <f t="shared" si="66"/>
        <v>0.9912053571275361</v>
      </c>
      <c r="I44" s="6">
        <f t="shared" si="67"/>
        <v>0.99880287310454918</v>
      </c>
      <c r="L44" s="17" t="s">
        <v>26</v>
      </c>
      <c r="Q44" s="35"/>
      <c r="R44" s="35"/>
      <c r="S44" s="35"/>
      <c r="AM44" s="1">
        <f t="shared" si="8"/>
        <v>42043</v>
      </c>
      <c r="AN44" s="2">
        <f t="shared" si="9"/>
        <v>1089.8</v>
      </c>
      <c r="AO44" s="2">
        <f t="shared" si="10"/>
        <v>91.205510526315777</v>
      </c>
      <c r="AP44" s="2">
        <f t="shared" si="11"/>
        <v>50.06</v>
      </c>
      <c r="AR44" s="20">
        <f t="shared" si="21"/>
        <v>0</v>
      </c>
      <c r="AS44" s="20">
        <f t="shared" si="22"/>
        <v>0</v>
      </c>
      <c r="AU44" s="22">
        <f t="shared" si="23"/>
        <v>0</v>
      </c>
    </row>
    <row r="45" spans="2:47" x14ac:dyDescent="0.3">
      <c r="B45" s="6">
        <f t="shared" si="64"/>
        <v>2015</v>
      </c>
      <c r="C45" s="5">
        <v>42044</v>
      </c>
      <c r="D45" s="10">
        <v>1094.75</v>
      </c>
      <c r="E45" s="10">
        <f>VLOOKUP(C45,데이터!$X:$Z,2,0)</f>
        <v>90.653673684210531</v>
      </c>
      <c r="F45" s="10">
        <f>VLOOKUP(C45,데이터!$X:$Z,3,0)</f>
        <v>49.7</v>
      </c>
      <c r="H45" s="6">
        <f t="shared" si="66"/>
        <v>0.98520809192942904</v>
      </c>
      <c r="I45" s="6">
        <f t="shared" si="67"/>
        <v>0.99162011173184372</v>
      </c>
      <c r="Q45" s="35"/>
      <c r="R45" s="35"/>
      <c r="S45" s="35"/>
      <c r="V45" s="56"/>
      <c r="AM45" s="1">
        <f t="shared" si="8"/>
        <v>42044</v>
      </c>
      <c r="AN45" s="2">
        <f t="shared" si="9"/>
        <v>1094.75</v>
      </c>
      <c r="AO45" s="2">
        <f t="shared" si="10"/>
        <v>90.653673684210531</v>
      </c>
      <c r="AP45" s="2">
        <f t="shared" si="11"/>
        <v>49.7</v>
      </c>
      <c r="AR45" s="20">
        <f t="shared" si="21"/>
        <v>-6.0504769823751525E-3</v>
      </c>
      <c r="AS45" s="20">
        <f t="shared" si="22"/>
        <v>-7.1913703555732678E-3</v>
      </c>
      <c r="AU45" s="22">
        <f t="shared" si="23"/>
        <v>1.3016376890073738E-6</v>
      </c>
    </row>
    <row r="46" spans="2:47" x14ac:dyDescent="0.3">
      <c r="B46" s="6">
        <f t="shared" si="64"/>
        <v>2015</v>
      </c>
      <c r="C46" s="5">
        <v>42045</v>
      </c>
      <c r="D46" s="10">
        <v>1089.6500000000001</v>
      </c>
      <c r="E46" s="10">
        <f>VLOOKUP(C46,데이터!$X:$Z,2,0)</f>
        <v>91.377473684210528</v>
      </c>
      <c r="F46" s="10">
        <f>VLOOKUP(C46,데이터!$X:$Z,3,0)</f>
        <v>50.09</v>
      </c>
      <c r="H46" s="6">
        <f t="shared" si="66"/>
        <v>0.99307422231287679</v>
      </c>
      <c r="I46" s="6">
        <f t="shared" si="67"/>
        <v>0.99940143655227476</v>
      </c>
      <c r="L46" s="17" t="s">
        <v>45</v>
      </c>
      <c r="Q46" s="35"/>
      <c r="R46" s="35"/>
      <c r="S46" s="35"/>
      <c r="AM46" s="1">
        <f t="shared" si="8"/>
        <v>42045</v>
      </c>
      <c r="AN46" s="2">
        <f t="shared" si="9"/>
        <v>1089.6500000000001</v>
      </c>
      <c r="AO46" s="2">
        <f t="shared" si="10"/>
        <v>91.377473684210528</v>
      </c>
      <c r="AP46" s="2">
        <f t="shared" si="11"/>
        <v>50.09</v>
      </c>
      <c r="AR46" s="20">
        <f t="shared" si="21"/>
        <v>7.9842324153496236E-3</v>
      </c>
      <c r="AS46" s="20">
        <f t="shared" si="22"/>
        <v>7.8470824949699036E-3</v>
      </c>
      <c r="AU46" s="22">
        <f t="shared" si="23"/>
        <v>1.8810100660163523E-8</v>
      </c>
    </row>
    <row r="47" spans="2:47" x14ac:dyDescent="0.3">
      <c r="B47" s="6">
        <f t="shared" si="64"/>
        <v>2015</v>
      </c>
      <c r="C47" s="5">
        <v>42046</v>
      </c>
      <c r="D47" s="10">
        <v>1097.5999999999999</v>
      </c>
      <c r="E47" s="10">
        <f>VLOOKUP(C47,데이터!$X:$Z,2,0)</f>
        <v>91.353510526315802</v>
      </c>
      <c r="F47" s="10">
        <f>VLOOKUP(C47,데이터!$X:$Z,3,0)</f>
        <v>50.058</v>
      </c>
      <c r="H47" s="6">
        <f t="shared" si="66"/>
        <v>0.99281379495117594</v>
      </c>
      <c r="I47" s="6">
        <f t="shared" si="67"/>
        <v>0.99876296887470084</v>
      </c>
      <c r="L47" s="17" t="s">
        <v>44</v>
      </c>
      <c r="Q47" s="35"/>
      <c r="R47" s="35"/>
      <c r="S47" s="35"/>
      <c r="V47" s="56"/>
      <c r="AM47" s="1">
        <f t="shared" si="8"/>
        <v>42046</v>
      </c>
      <c r="AN47" s="2">
        <f t="shared" si="9"/>
        <v>1097.5999999999999</v>
      </c>
      <c r="AO47" s="2">
        <f t="shared" si="10"/>
        <v>91.353510526315802</v>
      </c>
      <c r="AP47" s="2">
        <f t="shared" si="11"/>
        <v>50.058</v>
      </c>
      <c r="AR47" s="20">
        <f t="shared" si="21"/>
        <v>-2.6224360259230473E-4</v>
      </c>
      <c r="AS47" s="20">
        <f t="shared" si="22"/>
        <v>-6.3885006987429716E-4</v>
      </c>
      <c r="AU47" s="22">
        <f t="shared" si="23"/>
        <v>1.4183243119862245E-7</v>
      </c>
    </row>
    <row r="48" spans="2:47" x14ac:dyDescent="0.3">
      <c r="B48" s="6">
        <f t="shared" si="64"/>
        <v>2015</v>
      </c>
      <c r="C48" s="5">
        <v>42047</v>
      </c>
      <c r="D48" s="10">
        <v>1110.5</v>
      </c>
      <c r="E48" s="10">
        <f>VLOOKUP(C48,데이터!$X:$Z,2,0)</f>
        <v>91.973189473684201</v>
      </c>
      <c r="F48" s="10">
        <f>VLOOKUP(C48,데이터!$X:$Z,3,0)</f>
        <v>50.48</v>
      </c>
      <c r="H48" s="6">
        <f t="shared" si="66"/>
        <v>0.99954835615023285</v>
      </c>
      <c r="I48" s="6">
        <f t="shared" si="67"/>
        <v>1.0071827613727056</v>
      </c>
      <c r="L48" s="17" t="s">
        <v>93</v>
      </c>
      <c r="Q48" s="35"/>
      <c r="R48" s="35"/>
      <c r="S48" s="35"/>
      <c r="V48" s="56"/>
      <c r="AM48" s="1">
        <f t="shared" si="8"/>
        <v>42047</v>
      </c>
      <c r="AN48" s="2">
        <f t="shared" si="9"/>
        <v>1110.5</v>
      </c>
      <c r="AO48" s="2">
        <f t="shared" si="10"/>
        <v>91.973189473684201</v>
      </c>
      <c r="AP48" s="2">
        <f t="shared" si="11"/>
        <v>50.48</v>
      </c>
      <c r="AR48" s="20">
        <f t="shared" si="21"/>
        <v>6.7833074372098956E-3</v>
      </c>
      <c r="AS48" s="20">
        <f t="shared" si="22"/>
        <v>8.4302209437052689E-3</v>
      </c>
      <c r="AU48" s="22">
        <f t="shared" si="23"/>
        <v>2.7123240978768857E-6</v>
      </c>
    </row>
    <row r="49" spans="2:47" x14ac:dyDescent="0.3">
      <c r="B49" s="6">
        <f t="shared" si="64"/>
        <v>2015</v>
      </c>
      <c r="C49" s="5">
        <v>42048</v>
      </c>
      <c r="D49" s="10">
        <v>1096.9000000000001</v>
      </c>
      <c r="E49" s="10">
        <f>VLOOKUP(C49,데이터!$X:$Z,2,0)</f>
        <v>92.466673684210548</v>
      </c>
      <c r="F49" s="10">
        <f>VLOOKUP(C49,데이터!$X:$Z,3,0)</f>
        <v>50.78</v>
      </c>
      <c r="H49" s="6">
        <f t="shared" si="66"/>
        <v>1.004911455269013</v>
      </c>
      <c r="I49" s="6">
        <f t="shared" si="67"/>
        <v>1.0131683958499602</v>
      </c>
      <c r="L49" s="17" t="s">
        <v>46</v>
      </c>
      <c r="Q49" s="35"/>
      <c r="R49" s="35"/>
      <c r="S49" s="35"/>
      <c r="V49" s="56"/>
      <c r="AM49" s="1">
        <f t="shared" si="8"/>
        <v>42048</v>
      </c>
      <c r="AN49" s="2">
        <f t="shared" si="9"/>
        <v>1096.9000000000001</v>
      </c>
      <c r="AO49" s="2">
        <f t="shared" si="10"/>
        <v>92.466673684210548</v>
      </c>
      <c r="AP49" s="2">
        <f t="shared" si="11"/>
        <v>50.78</v>
      </c>
      <c r="AR49" s="20">
        <f t="shared" si="21"/>
        <v>5.3655224239836929E-3</v>
      </c>
      <c r="AS49" s="20">
        <f t="shared" si="22"/>
        <v>5.942947702060275E-3</v>
      </c>
      <c r="AU49" s="22">
        <f t="shared" si="23"/>
        <v>3.3341995176181811E-7</v>
      </c>
    </row>
    <row r="50" spans="2:47" x14ac:dyDescent="0.3">
      <c r="B50" s="6">
        <f t="shared" si="64"/>
        <v>2015</v>
      </c>
      <c r="C50" s="5">
        <v>42049</v>
      </c>
      <c r="D50" s="10">
        <v>1096.9000000000001</v>
      </c>
      <c r="E50" s="10">
        <f>VLOOKUP(C50,데이터!$X:$Z,2,0)</f>
        <v>92.466673684210548</v>
      </c>
      <c r="F50" s="10">
        <f>VLOOKUP(C50,데이터!$X:$Z,3,0)</f>
        <v>50.78</v>
      </c>
      <c r="H50" s="6">
        <f t="shared" si="66"/>
        <v>1.004911455269013</v>
      </c>
      <c r="I50" s="6">
        <f t="shared" si="67"/>
        <v>1.0131683958499602</v>
      </c>
      <c r="Q50" s="35"/>
      <c r="R50" s="35"/>
      <c r="S50" s="35"/>
      <c r="AM50" s="1">
        <f t="shared" si="8"/>
        <v>42049</v>
      </c>
      <c r="AN50" s="2">
        <f t="shared" si="9"/>
        <v>1096.9000000000001</v>
      </c>
      <c r="AO50" s="2">
        <f t="shared" si="10"/>
        <v>92.466673684210548</v>
      </c>
      <c r="AP50" s="2">
        <f t="shared" si="11"/>
        <v>50.78</v>
      </c>
      <c r="AR50" s="20">
        <f t="shared" si="21"/>
        <v>0</v>
      </c>
      <c r="AS50" s="20">
        <f t="shared" si="22"/>
        <v>0</v>
      </c>
      <c r="AU50" s="22">
        <f t="shared" si="23"/>
        <v>0</v>
      </c>
    </row>
    <row r="51" spans="2:47" x14ac:dyDescent="0.3">
      <c r="B51" s="6">
        <f t="shared" si="64"/>
        <v>2015</v>
      </c>
      <c r="C51" s="5">
        <v>42050</v>
      </c>
      <c r="D51" s="10">
        <v>1096.9000000000001</v>
      </c>
      <c r="E51" s="10">
        <f>VLOOKUP(C51,데이터!$X:$Z,2,0)</f>
        <v>92.466673684210548</v>
      </c>
      <c r="F51" s="10">
        <f>VLOOKUP(C51,데이터!$X:$Z,3,0)</f>
        <v>50.78</v>
      </c>
      <c r="H51" s="6">
        <f t="shared" si="66"/>
        <v>1.004911455269013</v>
      </c>
      <c r="I51" s="6">
        <f t="shared" si="67"/>
        <v>1.0131683958499602</v>
      </c>
      <c r="L51" s="17" t="s">
        <v>47</v>
      </c>
      <c r="Q51" s="35"/>
      <c r="R51" s="35"/>
      <c r="S51" s="35"/>
      <c r="AM51" s="1">
        <f t="shared" si="8"/>
        <v>42050</v>
      </c>
      <c r="AN51" s="2">
        <f t="shared" si="9"/>
        <v>1096.9000000000001</v>
      </c>
      <c r="AO51" s="2">
        <f t="shared" si="10"/>
        <v>92.466673684210548</v>
      </c>
      <c r="AP51" s="2">
        <f t="shared" si="11"/>
        <v>50.78</v>
      </c>
      <c r="AR51" s="20">
        <f t="shared" si="21"/>
        <v>0</v>
      </c>
      <c r="AS51" s="20">
        <f t="shared" si="22"/>
        <v>0</v>
      </c>
      <c r="AU51" s="22">
        <f t="shared" si="23"/>
        <v>0</v>
      </c>
    </row>
    <row r="52" spans="2:47" x14ac:dyDescent="0.3">
      <c r="B52" s="6">
        <f t="shared" si="64"/>
        <v>2015</v>
      </c>
      <c r="C52" s="5">
        <v>42051</v>
      </c>
      <c r="D52" s="10">
        <v>1102.2</v>
      </c>
      <c r="E52" s="10">
        <f>VLOOKUP(C52,데이터!$X:$Z,2,0)</f>
        <v>92.466673684210548</v>
      </c>
      <c r="F52" s="10">
        <f>VLOOKUP(C52,데이터!$X:$Z,3,0)</f>
        <v>50.78</v>
      </c>
      <c r="H52" s="6">
        <f t="shared" si="66"/>
        <v>1.004911455269013</v>
      </c>
      <c r="I52" s="6">
        <f t="shared" si="67"/>
        <v>1.0131683958499602</v>
      </c>
      <c r="L52" s="17" t="s">
        <v>27</v>
      </c>
      <c r="Q52" s="35"/>
      <c r="R52" s="35"/>
      <c r="S52" s="35"/>
      <c r="AM52" s="1">
        <f t="shared" si="8"/>
        <v>42051</v>
      </c>
      <c r="AN52" s="2">
        <f t="shared" si="9"/>
        <v>1102.2</v>
      </c>
      <c r="AO52" s="2">
        <f t="shared" si="10"/>
        <v>92.466673684210548</v>
      </c>
      <c r="AP52" s="2">
        <f t="shared" si="11"/>
        <v>50.78</v>
      </c>
      <c r="AR52" s="20">
        <f t="shared" si="21"/>
        <v>0</v>
      </c>
      <c r="AS52" s="20">
        <f t="shared" si="22"/>
        <v>0</v>
      </c>
      <c r="AU52" s="22">
        <f t="shared" si="23"/>
        <v>0</v>
      </c>
    </row>
    <row r="53" spans="2:47" x14ac:dyDescent="0.3">
      <c r="B53" s="6">
        <f t="shared" si="64"/>
        <v>2015</v>
      </c>
      <c r="C53" s="5">
        <v>42052</v>
      </c>
      <c r="D53" s="10">
        <v>1102</v>
      </c>
      <c r="E53" s="10">
        <f>VLOOKUP(C53,데이터!$X:$Z,2,0)</f>
        <v>92.537505263157911</v>
      </c>
      <c r="F53" s="10">
        <f>VLOOKUP(C53,데이터!$X:$Z,3,0)</f>
        <v>50.74</v>
      </c>
      <c r="H53" s="6">
        <f t="shared" si="66"/>
        <v>1.005681240341223</v>
      </c>
      <c r="I53" s="6">
        <f t="shared" si="67"/>
        <v>1.0123703112529929</v>
      </c>
      <c r="L53" s="17" t="s">
        <v>28</v>
      </c>
      <c r="AM53" s="1">
        <f t="shared" si="8"/>
        <v>42052</v>
      </c>
      <c r="AN53" s="2">
        <f t="shared" si="9"/>
        <v>1102</v>
      </c>
      <c r="AO53" s="2">
        <f t="shared" si="10"/>
        <v>92.537505263157911</v>
      </c>
      <c r="AP53" s="2">
        <f t="shared" si="11"/>
        <v>50.74</v>
      </c>
      <c r="AR53" s="20">
        <f t="shared" si="21"/>
        <v>7.6602278556348047E-4</v>
      </c>
      <c r="AS53" s="20">
        <f t="shared" si="22"/>
        <v>-7.877116975186782E-4</v>
      </c>
      <c r="AU53" s="22">
        <f t="shared" si="23"/>
        <v>2.4140908439185829E-6</v>
      </c>
    </row>
    <row r="54" spans="2:47" x14ac:dyDescent="0.3">
      <c r="B54" s="6">
        <f t="shared" si="64"/>
        <v>2015</v>
      </c>
      <c r="C54" s="5">
        <v>42053</v>
      </c>
      <c r="D54" s="10">
        <v>1101.8499999999999</v>
      </c>
      <c r="E54" s="10">
        <f>VLOOKUP(C54,데이터!$X:$Z,2,0)</f>
        <v>92.697047368421039</v>
      </c>
      <c r="F54" s="10">
        <f>VLOOKUP(C54,데이터!$X:$Z,3,0)</f>
        <v>50.884</v>
      </c>
      <c r="H54" s="6">
        <f t="shared" si="66"/>
        <v>1.0074151157234412</v>
      </c>
      <c r="I54" s="6">
        <f t="shared" si="67"/>
        <v>1.0152434158020751</v>
      </c>
      <c r="L54" s="17" t="s">
        <v>43</v>
      </c>
      <c r="AM54" s="1">
        <f t="shared" si="8"/>
        <v>42053</v>
      </c>
      <c r="AN54" s="2">
        <f t="shared" si="9"/>
        <v>1101.8499999999999</v>
      </c>
      <c r="AO54" s="2">
        <f t="shared" si="10"/>
        <v>92.697047368421039</v>
      </c>
      <c r="AP54" s="2">
        <f t="shared" si="11"/>
        <v>50.884</v>
      </c>
      <c r="AR54" s="20">
        <f t="shared" si="21"/>
        <v>1.7240804667191245E-3</v>
      </c>
      <c r="AS54" s="20">
        <f t="shared" si="22"/>
        <v>2.8379976350019209E-3</v>
      </c>
      <c r="AU54" s="22">
        <f t="shared" si="23"/>
        <v>1.2408114577951638E-6</v>
      </c>
    </row>
    <row r="55" spans="2:47" x14ac:dyDescent="0.3">
      <c r="B55" s="6">
        <f t="shared" si="64"/>
        <v>2015</v>
      </c>
      <c r="C55" s="5">
        <v>42054</v>
      </c>
      <c r="D55" s="10">
        <v>1101.8499999999999</v>
      </c>
      <c r="E55" s="10">
        <f>VLOOKUP(C55,데이터!$X:$Z,2,0)</f>
        <v>92.426099999999963</v>
      </c>
      <c r="F55" s="10">
        <f>VLOOKUP(C55,데이터!$X:$Z,3,0)</f>
        <v>50.72</v>
      </c>
      <c r="H55" s="6">
        <f t="shared" si="66"/>
        <v>1.0044705076451708</v>
      </c>
      <c r="I55" s="6">
        <f t="shared" si="67"/>
        <v>1.0119712689545093</v>
      </c>
      <c r="AM55" s="1">
        <f t="shared" si="8"/>
        <v>42054</v>
      </c>
      <c r="AN55" s="2">
        <f t="shared" si="9"/>
        <v>1101.8499999999999</v>
      </c>
      <c r="AO55" s="2">
        <f t="shared" si="10"/>
        <v>92.426099999999963</v>
      </c>
      <c r="AP55" s="2">
        <f t="shared" si="11"/>
        <v>50.72</v>
      </c>
      <c r="AR55" s="20">
        <f t="shared" si="21"/>
        <v>-2.922934183051229E-3</v>
      </c>
      <c r="AS55" s="20">
        <f t="shared" si="22"/>
        <v>-3.2230170584074402E-3</v>
      </c>
      <c r="AU55" s="22">
        <f t="shared" si="23"/>
        <v>9.0049732082051416E-8</v>
      </c>
    </row>
    <row r="56" spans="2:47" x14ac:dyDescent="0.3">
      <c r="B56" s="6">
        <f t="shared" si="64"/>
        <v>2015</v>
      </c>
      <c r="C56" s="5">
        <v>42055</v>
      </c>
      <c r="D56" s="10">
        <v>1101.8499999999999</v>
      </c>
      <c r="E56" s="10">
        <f>VLOOKUP(C56,데이터!$X:$Z,2,0)</f>
        <v>92.891310526315806</v>
      </c>
      <c r="F56" s="10">
        <f>VLOOKUP(C56,데이터!$X:$Z,3,0)</f>
        <v>51.05</v>
      </c>
      <c r="H56" s="6">
        <f t="shared" si="66"/>
        <v>1.0095263333646411</v>
      </c>
      <c r="I56" s="6">
        <f t="shared" si="67"/>
        <v>1.0185554668794892</v>
      </c>
      <c r="AM56" s="1">
        <f t="shared" si="8"/>
        <v>42055</v>
      </c>
      <c r="AN56" s="2">
        <f t="shared" si="9"/>
        <v>1101.8499999999999</v>
      </c>
      <c r="AO56" s="2">
        <f t="shared" si="10"/>
        <v>92.891310526315806</v>
      </c>
      <c r="AP56" s="2">
        <f t="shared" si="11"/>
        <v>51.05</v>
      </c>
      <c r="AR56" s="20">
        <f t="shared" si="21"/>
        <v>5.0333242051308069E-3</v>
      </c>
      <c r="AS56" s="20">
        <f t="shared" si="22"/>
        <v>6.5063091482648883E-3</v>
      </c>
      <c r="AU56" s="22">
        <f t="shared" si="23"/>
        <v>2.1696846426997129E-6</v>
      </c>
    </row>
    <row r="57" spans="2:47" x14ac:dyDescent="0.3">
      <c r="B57" s="6">
        <f t="shared" si="64"/>
        <v>2015</v>
      </c>
      <c r="C57" s="5">
        <v>42056</v>
      </c>
      <c r="D57" s="10">
        <v>1101.8499999999999</v>
      </c>
      <c r="E57" s="10">
        <f>VLOOKUP(C57,데이터!$X:$Z,2,0)</f>
        <v>92.891310526315806</v>
      </c>
      <c r="F57" s="10">
        <f>VLOOKUP(C57,데이터!$X:$Z,3,0)</f>
        <v>51.05</v>
      </c>
      <c r="H57" s="6">
        <f t="shared" si="66"/>
        <v>1.0095263333646411</v>
      </c>
      <c r="I57" s="6">
        <f t="shared" si="67"/>
        <v>1.0185554668794892</v>
      </c>
      <c r="AM57" s="1">
        <f t="shared" si="8"/>
        <v>42056</v>
      </c>
      <c r="AN57" s="2">
        <f t="shared" si="9"/>
        <v>1101.8499999999999</v>
      </c>
      <c r="AO57" s="2">
        <f t="shared" si="10"/>
        <v>92.891310526315806</v>
      </c>
      <c r="AP57" s="2">
        <f t="shared" si="11"/>
        <v>51.05</v>
      </c>
      <c r="AR57" s="20">
        <f t="shared" si="21"/>
        <v>0</v>
      </c>
      <c r="AS57" s="20">
        <f t="shared" si="22"/>
        <v>0</v>
      </c>
      <c r="AU57" s="22">
        <f t="shared" si="23"/>
        <v>0</v>
      </c>
    </row>
    <row r="58" spans="2:47" x14ac:dyDescent="0.3">
      <c r="B58" s="6">
        <f t="shared" si="64"/>
        <v>2015</v>
      </c>
      <c r="C58" s="5">
        <v>42057</v>
      </c>
      <c r="D58" s="10">
        <v>1101.8499999999999</v>
      </c>
      <c r="E58" s="10">
        <f>VLOOKUP(C58,데이터!$X:$Z,2,0)</f>
        <v>92.891310526315806</v>
      </c>
      <c r="F58" s="10">
        <f>VLOOKUP(C58,데이터!$X:$Z,3,0)</f>
        <v>51.05</v>
      </c>
      <c r="H58" s="6">
        <f t="shared" si="66"/>
        <v>1.0095263333646411</v>
      </c>
      <c r="I58" s="6">
        <f t="shared" si="67"/>
        <v>1.0185554668794892</v>
      </c>
      <c r="AM58" s="1">
        <f t="shared" si="8"/>
        <v>42057</v>
      </c>
      <c r="AN58" s="2">
        <f t="shared" si="9"/>
        <v>1101.8499999999999</v>
      </c>
      <c r="AO58" s="2">
        <f t="shared" si="10"/>
        <v>92.891310526315806</v>
      </c>
      <c r="AP58" s="2">
        <f t="shared" si="11"/>
        <v>51.05</v>
      </c>
      <c r="AR58" s="20">
        <f t="shared" si="21"/>
        <v>0</v>
      </c>
      <c r="AS58" s="20">
        <f t="shared" si="22"/>
        <v>0</v>
      </c>
      <c r="AU58" s="22">
        <f t="shared" si="23"/>
        <v>0</v>
      </c>
    </row>
    <row r="59" spans="2:47" x14ac:dyDescent="0.3">
      <c r="B59" s="6">
        <f t="shared" si="64"/>
        <v>2015</v>
      </c>
      <c r="C59" s="5">
        <v>42058</v>
      </c>
      <c r="D59" s="10">
        <v>1108.7</v>
      </c>
      <c r="E59" s="10">
        <f>VLOOKUP(C59,데이터!$X:$Z,2,0)</f>
        <v>92.568336842105282</v>
      </c>
      <c r="F59" s="10">
        <f>VLOOKUP(C59,데이터!$X:$Z,3,0)</f>
        <v>51</v>
      </c>
      <c r="H59" s="6">
        <f t="shared" si="66"/>
        <v>1.006016312488125</v>
      </c>
      <c r="I59" s="6">
        <f t="shared" si="67"/>
        <v>1.0175578611332803</v>
      </c>
      <c r="AM59" s="1">
        <f t="shared" si="8"/>
        <v>42058</v>
      </c>
      <c r="AN59" s="2">
        <f t="shared" si="9"/>
        <v>1108.7</v>
      </c>
      <c r="AO59" s="2">
        <f t="shared" si="10"/>
        <v>92.568336842105282</v>
      </c>
      <c r="AP59" s="2">
        <f t="shared" si="11"/>
        <v>51</v>
      </c>
      <c r="AR59" s="20">
        <f t="shared" si="21"/>
        <v>-3.47689877966606E-3</v>
      </c>
      <c r="AS59" s="20">
        <f t="shared" si="22"/>
        <v>-9.7943192948080071E-4</v>
      </c>
      <c r="AU59" s="22">
        <f t="shared" si="23"/>
        <v>6.2373406677742802E-6</v>
      </c>
    </row>
    <row r="60" spans="2:47" x14ac:dyDescent="0.3">
      <c r="B60" s="6">
        <f t="shared" si="64"/>
        <v>2015</v>
      </c>
      <c r="C60" s="5">
        <v>42059</v>
      </c>
      <c r="D60" s="10">
        <v>1109.8499999999999</v>
      </c>
      <c r="E60" s="10">
        <f>VLOOKUP(C60,데이터!$X:$Z,2,0)</f>
        <v>93.003068421052618</v>
      </c>
      <c r="F60" s="10">
        <f>VLOOKUP(C60,데이터!$X:$Z,3,0)</f>
        <v>51.23</v>
      </c>
      <c r="H60" s="6">
        <f t="shared" si="66"/>
        <v>1.0107408983983237</v>
      </c>
      <c r="I60" s="6">
        <f t="shared" si="67"/>
        <v>1.022146847565842</v>
      </c>
      <c r="AM60" s="1">
        <f t="shared" si="8"/>
        <v>42059</v>
      </c>
      <c r="AN60" s="2">
        <f t="shared" si="9"/>
        <v>1109.8499999999999</v>
      </c>
      <c r="AO60" s="2">
        <f t="shared" si="10"/>
        <v>93.003068421052618</v>
      </c>
      <c r="AP60" s="2">
        <f t="shared" si="11"/>
        <v>51.23</v>
      </c>
      <c r="AR60" s="20">
        <f t="shared" si="21"/>
        <v>4.6963313134691376E-3</v>
      </c>
      <c r="AS60" s="20">
        <f t="shared" si="22"/>
        <v>4.5098039215685226E-3</v>
      </c>
      <c r="AU60" s="22">
        <f t="shared" si="23"/>
        <v>3.4792467929245599E-8</v>
      </c>
    </row>
    <row r="61" spans="2:47" x14ac:dyDescent="0.3">
      <c r="B61" s="6">
        <f t="shared" si="64"/>
        <v>2015</v>
      </c>
      <c r="C61" s="5">
        <v>42060</v>
      </c>
      <c r="D61" s="10">
        <v>1099.05</v>
      </c>
      <c r="E61" s="10">
        <f>VLOOKUP(C61,데이터!$X:$Z,2,0)</f>
        <v>93.063089473684201</v>
      </c>
      <c r="F61" s="10">
        <f>VLOOKUP(C61,데이터!$X:$Z,3,0)</f>
        <v>51.19</v>
      </c>
      <c r="H61" s="6">
        <f t="shared" si="66"/>
        <v>1.0113931965825622</v>
      </c>
      <c r="I61" s="6">
        <f t="shared" si="67"/>
        <v>1.0213487629688747</v>
      </c>
      <c r="AM61" s="1">
        <f t="shared" si="8"/>
        <v>42060</v>
      </c>
      <c r="AN61" s="2">
        <f t="shared" si="9"/>
        <v>1099.05</v>
      </c>
      <c r="AO61" s="2">
        <f t="shared" si="10"/>
        <v>93.063089473684201</v>
      </c>
      <c r="AP61" s="2">
        <f t="shared" si="11"/>
        <v>51.19</v>
      </c>
      <c r="AR61" s="20">
        <f t="shared" si="21"/>
        <v>6.4536636963263838E-4</v>
      </c>
      <c r="AS61" s="20">
        <f t="shared" si="22"/>
        <v>-7.8079250439189174E-4</v>
      </c>
      <c r="AU61" s="22">
        <f t="shared" si="23"/>
        <v>2.0339291339589157E-6</v>
      </c>
    </row>
    <row r="62" spans="2:47" x14ac:dyDescent="0.3">
      <c r="B62" s="6">
        <f t="shared" si="64"/>
        <v>2015</v>
      </c>
      <c r="C62" s="5">
        <v>42061</v>
      </c>
      <c r="D62" s="10">
        <v>1097.3</v>
      </c>
      <c r="E62" s="10">
        <f>VLOOKUP(C62,데이터!$X:$Z,2,0)</f>
        <v>92.799068421052652</v>
      </c>
      <c r="F62" s="10">
        <f>VLOOKUP(C62,데이터!$X:$Z,3,0)</f>
        <v>51.16</v>
      </c>
      <c r="H62" s="6">
        <f t="shared" si="66"/>
        <v>1.0085238624792534</v>
      </c>
      <c r="I62" s="6">
        <f t="shared" si="67"/>
        <v>1.0207501995211492</v>
      </c>
      <c r="AM62" s="1">
        <f t="shared" si="8"/>
        <v>42061</v>
      </c>
      <c r="AN62" s="2">
        <f t="shared" si="9"/>
        <v>1097.3</v>
      </c>
      <c r="AO62" s="2">
        <f t="shared" si="10"/>
        <v>92.799068421052652</v>
      </c>
      <c r="AP62" s="2">
        <f t="shared" si="11"/>
        <v>51.16</v>
      </c>
      <c r="AR62" s="20">
        <f t="shared" si="21"/>
        <v>-2.8370114738798247E-3</v>
      </c>
      <c r="AS62" s="20">
        <f t="shared" si="22"/>
        <v>-5.8605196327410347E-4</v>
      </c>
      <c r="AU62" s="22">
        <f t="shared" si="23"/>
        <v>5.0668187183863477E-6</v>
      </c>
    </row>
    <row r="63" spans="2:47" x14ac:dyDescent="0.3">
      <c r="B63" s="6">
        <f t="shared" si="64"/>
        <v>2015</v>
      </c>
      <c r="C63" s="5">
        <v>42062</v>
      </c>
      <c r="D63" s="10">
        <v>1098.3</v>
      </c>
      <c r="E63" s="10">
        <f>VLOOKUP(C63,데이터!$X:$Z,2,0)</f>
        <v>92.686126315789465</v>
      </c>
      <c r="F63" s="10">
        <f>VLOOKUP(C63,데이터!$X:$Z,3,0)</f>
        <v>51.02</v>
      </c>
      <c r="H63" s="6">
        <f t="shared" si="66"/>
        <v>1.0072964276550185</v>
      </c>
      <c r="I63" s="6">
        <f t="shared" si="67"/>
        <v>1.0179569034317639</v>
      </c>
      <c r="AM63" s="1">
        <f t="shared" si="8"/>
        <v>42062</v>
      </c>
      <c r="AN63" s="2">
        <f t="shared" si="9"/>
        <v>1098.3</v>
      </c>
      <c r="AO63" s="2">
        <f t="shared" si="10"/>
        <v>92.686126315789465</v>
      </c>
      <c r="AP63" s="2">
        <f t="shared" si="11"/>
        <v>51.02</v>
      </c>
      <c r="AR63" s="20">
        <f t="shared" si="21"/>
        <v>-1.2170607656397658E-3</v>
      </c>
      <c r="AS63" s="20">
        <f t="shared" si="22"/>
        <v>-2.736512900703536E-3</v>
      </c>
      <c r="AU63" s="22">
        <f t="shared" si="23"/>
        <v>2.3087347907498497E-6</v>
      </c>
    </row>
    <row r="64" spans="2:47" x14ac:dyDescent="0.3">
      <c r="B64" s="6">
        <f t="shared" si="64"/>
        <v>2015</v>
      </c>
      <c r="C64" s="5">
        <v>42063</v>
      </c>
      <c r="D64" s="10">
        <v>1098.3</v>
      </c>
      <c r="E64" s="10">
        <f>VLOOKUP(C64,데이터!$X:$Z,2,0)</f>
        <v>92.686126315789465</v>
      </c>
      <c r="F64" s="10">
        <f>VLOOKUP(C64,데이터!$X:$Z,3,0)</f>
        <v>51.02</v>
      </c>
      <c r="H64" s="6">
        <f t="shared" si="66"/>
        <v>1.0072964276550185</v>
      </c>
      <c r="I64" s="6">
        <f t="shared" si="67"/>
        <v>1.0179569034317639</v>
      </c>
      <c r="AM64" s="1">
        <f t="shared" si="8"/>
        <v>42063</v>
      </c>
      <c r="AN64" s="2">
        <f t="shared" si="9"/>
        <v>1098.3</v>
      </c>
      <c r="AO64" s="2">
        <f t="shared" si="10"/>
        <v>92.686126315789465</v>
      </c>
      <c r="AP64" s="2">
        <f t="shared" si="11"/>
        <v>51.02</v>
      </c>
      <c r="AR64" s="20">
        <f t="shared" si="21"/>
        <v>0</v>
      </c>
      <c r="AS64" s="20">
        <f t="shared" si="22"/>
        <v>0</v>
      </c>
      <c r="AU64" s="22">
        <f t="shared" si="23"/>
        <v>0</v>
      </c>
    </row>
    <row r="65" spans="2:47" x14ac:dyDescent="0.3">
      <c r="B65" s="6">
        <f t="shared" si="64"/>
        <v>2015</v>
      </c>
      <c r="C65" s="5">
        <v>42064</v>
      </c>
      <c r="D65" s="10">
        <v>1098.3</v>
      </c>
      <c r="E65" s="10">
        <f>VLOOKUP(C65,데이터!$X:$Z,2,0)</f>
        <v>92.686126315789465</v>
      </c>
      <c r="F65" s="10">
        <f>VLOOKUP(C65,데이터!$X:$Z,3,0)</f>
        <v>51.02</v>
      </c>
      <c r="H65" s="6">
        <f t="shared" si="66"/>
        <v>1.0072964276550185</v>
      </c>
      <c r="I65" s="6">
        <f t="shared" si="67"/>
        <v>1.0179569034317639</v>
      </c>
      <c r="AM65" s="1">
        <f t="shared" si="8"/>
        <v>42064</v>
      </c>
      <c r="AN65" s="2">
        <f t="shared" si="9"/>
        <v>1098.3</v>
      </c>
      <c r="AO65" s="2">
        <f t="shared" si="10"/>
        <v>92.686126315789465</v>
      </c>
      <c r="AP65" s="2">
        <f t="shared" si="11"/>
        <v>51.02</v>
      </c>
      <c r="AR65" s="20">
        <f t="shared" si="21"/>
        <v>0</v>
      </c>
      <c r="AS65" s="20">
        <f t="shared" si="22"/>
        <v>0</v>
      </c>
      <c r="AU65" s="22">
        <f t="shared" si="23"/>
        <v>0</v>
      </c>
    </row>
    <row r="66" spans="2:47" x14ac:dyDescent="0.3">
      <c r="B66" s="6">
        <f t="shared" ref="B66:B129" si="75">YEAR(C66)</f>
        <v>2015</v>
      </c>
      <c r="C66" s="5">
        <v>42065</v>
      </c>
      <c r="D66" s="10">
        <v>1100.8499999999999</v>
      </c>
      <c r="E66" s="10">
        <f>VLOOKUP(C66,데이터!$X:$Z,2,0)</f>
        <v>93.06007894736841</v>
      </c>
      <c r="F66" s="10">
        <f>VLOOKUP(C66,데이터!$X:$Z,3,0)</f>
        <v>51.29</v>
      </c>
      <c r="H66" s="6">
        <f t="shared" si="66"/>
        <v>1.0113604787150259</v>
      </c>
      <c r="I66" s="6">
        <f t="shared" si="67"/>
        <v>1.0233439744612929</v>
      </c>
      <c r="AM66" s="1">
        <f t="shared" si="8"/>
        <v>42065</v>
      </c>
      <c r="AN66" s="2">
        <f t="shared" si="9"/>
        <v>1100.8499999999999</v>
      </c>
      <c r="AO66" s="2">
        <f t="shared" si="10"/>
        <v>93.06007894736841</v>
      </c>
      <c r="AP66" s="2">
        <f t="shared" si="11"/>
        <v>51.29</v>
      </c>
      <c r="AR66" s="20">
        <f t="shared" si="21"/>
        <v>4.0346127995991576E-3</v>
      </c>
      <c r="AS66" s="20">
        <f t="shared" si="22"/>
        <v>5.2920423363385094E-3</v>
      </c>
      <c r="AU66" s="22">
        <f t="shared" si="23"/>
        <v>1.5811290398645407E-6</v>
      </c>
    </row>
    <row r="67" spans="2:47" x14ac:dyDescent="0.3">
      <c r="B67" s="6">
        <f t="shared" si="75"/>
        <v>2015</v>
      </c>
      <c r="C67" s="5">
        <v>42066</v>
      </c>
      <c r="D67" s="10">
        <v>1096.3</v>
      </c>
      <c r="E67" s="10">
        <f>VLOOKUP(C67,데이터!$X:$Z,2,0)</f>
        <v>92.578063157894732</v>
      </c>
      <c r="F67" s="10">
        <f>VLOOKUP(C67,데이터!$X:$Z,3,0)</f>
        <v>51.02</v>
      </c>
      <c r="H67" s="6">
        <f t="shared" si="66"/>
        <v>1.0061220163678575</v>
      </c>
      <c r="I67" s="6">
        <f t="shared" si="67"/>
        <v>1.0179569034317637</v>
      </c>
      <c r="AM67" s="1">
        <f t="shared" ref="AM67:AM130" si="76">C67</f>
        <v>42066</v>
      </c>
      <c r="AN67" s="2">
        <f t="shared" ref="AN67:AN130" si="77">D67</f>
        <v>1096.3</v>
      </c>
      <c r="AO67" s="2">
        <f t="shared" ref="AO67:AO130" si="78">E67</f>
        <v>92.578063157894732</v>
      </c>
      <c r="AP67" s="2">
        <f t="shared" ref="AP67:AP130" si="79">F67</f>
        <v>51.02</v>
      </c>
      <c r="AR67" s="20">
        <f t="shared" si="21"/>
        <v>-5.1796193913212774E-3</v>
      </c>
      <c r="AS67" s="20">
        <f t="shared" si="22"/>
        <v>-5.2641840514719984E-3</v>
      </c>
      <c r="AU67" s="22">
        <f t="shared" si="23"/>
        <v>7.1511817464069506E-9</v>
      </c>
    </row>
    <row r="68" spans="2:47" x14ac:dyDescent="0.3">
      <c r="B68" s="6">
        <f t="shared" si="75"/>
        <v>2015</v>
      </c>
      <c r="C68" s="5">
        <v>42067</v>
      </c>
      <c r="D68" s="10">
        <v>1097.75</v>
      </c>
      <c r="E68" s="10">
        <f>VLOOKUP(C68,데이터!$X:$Z,2,0)</f>
        <v>91.83644210526316</v>
      </c>
      <c r="F68" s="10">
        <f>VLOOKUP(C68,데이터!$X:$Z,3,0)</f>
        <v>50.77</v>
      </c>
      <c r="H68" s="6">
        <f t="shared" si="66"/>
        <v>0.99806220993637129</v>
      </c>
      <c r="I68" s="6">
        <f t="shared" si="67"/>
        <v>1.0129688747007182</v>
      </c>
      <c r="AM68" s="1">
        <f t="shared" si="76"/>
        <v>42067</v>
      </c>
      <c r="AN68" s="2">
        <f t="shared" si="77"/>
        <v>1097.75</v>
      </c>
      <c r="AO68" s="2">
        <f t="shared" si="78"/>
        <v>91.83644210526316</v>
      </c>
      <c r="AP68" s="2">
        <f t="shared" si="79"/>
        <v>50.77</v>
      </c>
      <c r="AR68" s="20">
        <f t="shared" ref="AR68:AR131" si="80">AO68/AO67-1</f>
        <v>-8.0107644007060275E-3</v>
      </c>
      <c r="AS68" s="20">
        <f t="shared" ref="AS68:AS131" si="81">AP68/AP67-1</f>
        <v>-4.9000392003135662E-3</v>
      </c>
      <c r="AU68" s="22">
        <f t="shared" ref="AU68:AU131" si="82">(AR68-AS68)^2</f>
        <v>9.6766112723567187E-6</v>
      </c>
    </row>
    <row r="69" spans="2:47" x14ac:dyDescent="0.3">
      <c r="B69" s="6">
        <f t="shared" si="75"/>
        <v>2015</v>
      </c>
      <c r="C69" s="5">
        <v>42068</v>
      </c>
      <c r="D69" s="10">
        <v>1101</v>
      </c>
      <c r="E69" s="10">
        <f>VLOOKUP(C69,데이터!$X:$Z,2,0)</f>
        <v>91.852342105263162</v>
      </c>
      <c r="F69" s="10">
        <f>VLOOKUP(C69,데이터!$X:$Z,3,0)</f>
        <v>50.92</v>
      </c>
      <c r="H69" s="6">
        <f t="shared" si="66"/>
        <v>0.99823500832418122</v>
      </c>
      <c r="I69" s="6">
        <f t="shared" si="67"/>
        <v>1.0159616919393453</v>
      </c>
      <c r="AM69" s="1">
        <f t="shared" si="76"/>
        <v>42068</v>
      </c>
      <c r="AN69" s="2">
        <f t="shared" si="77"/>
        <v>1101</v>
      </c>
      <c r="AO69" s="2">
        <f t="shared" si="78"/>
        <v>91.852342105263162</v>
      </c>
      <c r="AP69" s="2">
        <f t="shared" si="79"/>
        <v>50.92</v>
      </c>
      <c r="AR69" s="20">
        <f t="shared" si="80"/>
        <v>1.731338849317865E-4</v>
      </c>
      <c r="AS69" s="20">
        <f t="shared" si="81"/>
        <v>2.9545006893834103E-3</v>
      </c>
      <c r="AU69" s="22">
        <f t="shared" si="82"/>
        <v>7.7360013009054369E-6</v>
      </c>
    </row>
    <row r="70" spans="2:47" x14ac:dyDescent="0.3">
      <c r="B70" s="6">
        <f t="shared" si="75"/>
        <v>2015</v>
      </c>
      <c r="C70" s="5">
        <v>42069</v>
      </c>
      <c r="D70" s="10">
        <v>1098.8499999999999</v>
      </c>
      <c r="E70" s="10">
        <f>VLOOKUP(C70,데이터!$X:$Z,2,0)</f>
        <v>90.454321052631585</v>
      </c>
      <c r="F70" s="10">
        <f>VLOOKUP(C70,데이터!$X:$Z,3,0)</f>
        <v>50.04</v>
      </c>
      <c r="H70" s="6">
        <f t="shared" si="66"/>
        <v>0.98304156278839117</v>
      </c>
      <c r="I70" s="6">
        <f t="shared" si="67"/>
        <v>0.9984038308060651</v>
      </c>
      <c r="AM70" s="1">
        <f t="shared" si="76"/>
        <v>42069</v>
      </c>
      <c r="AN70" s="2">
        <f t="shared" si="77"/>
        <v>1098.8499999999999</v>
      </c>
      <c r="AO70" s="2">
        <f t="shared" si="78"/>
        <v>90.454321052631585</v>
      </c>
      <c r="AP70" s="2">
        <f t="shared" si="79"/>
        <v>50.04</v>
      </c>
      <c r="AR70" s="20">
        <f t="shared" si="80"/>
        <v>-1.5220309254928344E-2</v>
      </c>
      <c r="AS70" s="20">
        <f t="shared" si="81"/>
        <v>-1.7282010997643371E-2</v>
      </c>
      <c r="AU70" s="22">
        <f t="shared" si="82"/>
        <v>4.2506140759141814E-6</v>
      </c>
    </row>
    <row r="71" spans="2:47" x14ac:dyDescent="0.3">
      <c r="B71" s="6">
        <f t="shared" si="75"/>
        <v>2015</v>
      </c>
      <c r="C71" s="5">
        <v>42070</v>
      </c>
      <c r="D71" s="10">
        <v>1098.8499999999999</v>
      </c>
      <c r="E71" s="10">
        <f>VLOOKUP(C71,데이터!$X:$Z,2,0)</f>
        <v>90.454321052631585</v>
      </c>
      <c r="F71" s="10">
        <f>VLOOKUP(C71,데이터!$X:$Z,3,0)</f>
        <v>50.04</v>
      </c>
      <c r="H71" s="6">
        <f t="shared" si="66"/>
        <v>0.98304156278839117</v>
      </c>
      <c r="I71" s="6">
        <f t="shared" si="67"/>
        <v>0.9984038308060651</v>
      </c>
      <c r="AM71" s="1">
        <f t="shared" si="76"/>
        <v>42070</v>
      </c>
      <c r="AN71" s="2">
        <f t="shared" si="77"/>
        <v>1098.8499999999999</v>
      </c>
      <c r="AO71" s="2">
        <f t="shared" si="78"/>
        <v>90.454321052631585</v>
      </c>
      <c r="AP71" s="2">
        <f t="shared" si="79"/>
        <v>50.04</v>
      </c>
      <c r="AR71" s="20">
        <f t="shared" si="80"/>
        <v>0</v>
      </c>
      <c r="AS71" s="20">
        <f t="shared" si="81"/>
        <v>0</v>
      </c>
      <c r="AU71" s="22">
        <f t="shared" si="82"/>
        <v>0</v>
      </c>
    </row>
    <row r="72" spans="2:47" x14ac:dyDescent="0.3">
      <c r="B72" s="6">
        <f t="shared" si="75"/>
        <v>2015</v>
      </c>
      <c r="C72" s="5">
        <v>42071</v>
      </c>
      <c r="D72" s="10">
        <v>1098.8499999999999</v>
      </c>
      <c r="E72" s="10">
        <f>VLOOKUP(C72,데이터!$X:$Z,2,0)</f>
        <v>90.454321052631585</v>
      </c>
      <c r="F72" s="10">
        <f>VLOOKUP(C72,데이터!$X:$Z,3,0)</f>
        <v>50.04</v>
      </c>
      <c r="H72" s="6">
        <f t="shared" si="66"/>
        <v>0.98304156278839117</v>
      </c>
      <c r="I72" s="6">
        <f t="shared" si="67"/>
        <v>0.9984038308060651</v>
      </c>
      <c r="AM72" s="1">
        <f t="shared" si="76"/>
        <v>42071</v>
      </c>
      <c r="AN72" s="2">
        <f t="shared" si="77"/>
        <v>1098.8499999999999</v>
      </c>
      <c r="AO72" s="2">
        <f t="shared" si="78"/>
        <v>90.454321052631585</v>
      </c>
      <c r="AP72" s="2">
        <f t="shared" si="79"/>
        <v>50.04</v>
      </c>
      <c r="AR72" s="20">
        <f t="shared" si="80"/>
        <v>0</v>
      </c>
      <c r="AS72" s="20">
        <f t="shared" si="81"/>
        <v>0</v>
      </c>
      <c r="AU72" s="22">
        <f t="shared" si="82"/>
        <v>0</v>
      </c>
    </row>
    <row r="73" spans="2:47" x14ac:dyDescent="0.3">
      <c r="B73" s="6">
        <f t="shared" si="75"/>
        <v>2015</v>
      </c>
      <c r="C73" s="5">
        <v>42072</v>
      </c>
      <c r="D73" s="10">
        <v>1112.1500000000001</v>
      </c>
      <c r="E73" s="10">
        <f>VLOOKUP(C73,데이터!$X:$Z,2,0)</f>
        <v>91.053478947368433</v>
      </c>
      <c r="F73" s="10">
        <f>VLOOKUP(C73,데이터!$X:$Z,3,0)</f>
        <v>50.38</v>
      </c>
      <c r="H73" s="6">
        <f t="shared" si="66"/>
        <v>0.98955310481695158</v>
      </c>
      <c r="I73" s="6">
        <f t="shared" si="67"/>
        <v>1.0051875498802869</v>
      </c>
      <c r="AM73" s="1">
        <f t="shared" si="76"/>
        <v>42072</v>
      </c>
      <c r="AN73" s="2">
        <f t="shared" si="77"/>
        <v>1112.1500000000001</v>
      </c>
      <c r="AO73" s="2">
        <f t="shared" si="78"/>
        <v>91.053478947368433</v>
      </c>
      <c r="AP73" s="2">
        <f t="shared" si="79"/>
        <v>50.38</v>
      </c>
      <c r="AR73" s="20">
        <f t="shared" si="80"/>
        <v>6.6238725553886546E-3</v>
      </c>
      <c r="AS73" s="20">
        <f t="shared" si="81"/>
        <v>6.7945643485212148E-3</v>
      </c>
      <c r="AU73" s="22">
        <f t="shared" si="82"/>
        <v>2.9135688242808734E-8</v>
      </c>
    </row>
    <row r="74" spans="2:47" x14ac:dyDescent="0.3">
      <c r="B74" s="6">
        <f t="shared" si="75"/>
        <v>2015</v>
      </c>
      <c r="C74" s="5">
        <v>42073</v>
      </c>
      <c r="D74" s="10">
        <v>1122.6500000000001</v>
      </c>
      <c r="E74" s="10">
        <f>VLOOKUP(C74,데이터!$X:$Z,2,0)</f>
        <v>89.748368421052632</v>
      </c>
      <c r="F74" s="10">
        <f>VLOOKUP(C74,데이터!$X:$Z,3,0)</f>
        <v>49.6158</v>
      </c>
      <c r="H74" s="6">
        <f t="shared" si="66"/>
        <v>0.97536939444832749</v>
      </c>
      <c r="I74" s="6">
        <f t="shared" si="67"/>
        <v>0.98994014365522698</v>
      </c>
      <c r="AM74" s="1">
        <f t="shared" si="76"/>
        <v>42073</v>
      </c>
      <c r="AN74" s="2">
        <f t="shared" si="77"/>
        <v>1122.6500000000001</v>
      </c>
      <c r="AO74" s="2">
        <f t="shared" si="78"/>
        <v>89.748368421052632</v>
      </c>
      <c r="AP74" s="2">
        <f t="shared" si="79"/>
        <v>49.6158</v>
      </c>
      <c r="AR74" s="20">
        <f t="shared" si="80"/>
        <v>-1.4333450422802541E-2</v>
      </c>
      <c r="AS74" s="20">
        <f t="shared" si="81"/>
        <v>-1.5168717745137061E-2</v>
      </c>
      <c r="AU74" s="22">
        <f t="shared" si="82"/>
        <v>6.9767149975988031E-7</v>
      </c>
    </row>
    <row r="75" spans="2:47" x14ac:dyDescent="0.3">
      <c r="B75" s="6">
        <f t="shared" si="75"/>
        <v>2015</v>
      </c>
      <c r="C75" s="5">
        <v>42074</v>
      </c>
      <c r="D75" s="10">
        <v>1126.4000000000001</v>
      </c>
      <c r="E75" s="10">
        <f>VLOOKUP(C75,데이터!$X:$Z,2,0)</f>
        <v>89.502484210526333</v>
      </c>
      <c r="F75" s="10">
        <f>VLOOKUP(C75,데이터!$X:$Z,3,0)</f>
        <v>49.48</v>
      </c>
      <c r="H75" s="6">
        <f t="shared" si="66"/>
        <v>0.97269716833720432</v>
      </c>
      <c r="I75" s="6">
        <f t="shared" si="67"/>
        <v>0.98723064644852299</v>
      </c>
      <c r="AM75" s="1">
        <f t="shared" si="76"/>
        <v>42074</v>
      </c>
      <c r="AN75" s="2">
        <f t="shared" si="77"/>
        <v>1126.4000000000001</v>
      </c>
      <c r="AO75" s="2">
        <f t="shared" si="78"/>
        <v>89.502484210526333</v>
      </c>
      <c r="AP75" s="2">
        <f t="shared" si="79"/>
        <v>49.48</v>
      </c>
      <c r="AR75" s="20">
        <f t="shared" si="80"/>
        <v>-2.7397067473442505E-3</v>
      </c>
      <c r="AS75" s="20">
        <f t="shared" si="81"/>
        <v>-2.7370313488849218E-3</v>
      </c>
      <c r="AU75" s="22">
        <f t="shared" si="82"/>
        <v>7.1577569161779865E-12</v>
      </c>
    </row>
    <row r="76" spans="2:47" x14ac:dyDescent="0.3">
      <c r="B76" s="6">
        <f t="shared" si="75"/>
        <v>2015</v>
      </c>
      <c r="C76" s="5">
        <v>42075</v>
      </c>
      <c r="D76" s="10">
        <v>1126.4000000000001</v>
      </c>
      <c r="E76" s="10">
        <f>VLOOKUP(C76,데이터!$X:$Z,2,0)</f>
        <v>90.676000000000002</v>
      </c>
      <c r="F76" s="10">
        <f>VLOOKUP(C76,데이터!$X:$Z,3,0)</f>
        <v>50.23</v>
      </c>
      <c r="H76" s="6">
        <f t="shared" si="66"/>
        <v>0.98545073038063413</v>
      </c>
      <c r="I76" s="6">
        <f t="shared" si="67"/>
        <v>1.0021947326416596</v>
      </c>
      <c r="AM76" s="1">
        <f t="shared" si="76"/>
        <v>42075</v>
      </c>
      <c r="AN76" s="2">
        <f t="shared" si="77"/>
        <v>1126.4000000000001</v>
      </c>
      <c r="AO76" s="2">
        <f t="shared" si="78"/>
        <v>90.676000000000002</v>
      </c>
      <c r="AP76" s="2">
        <f t="shared" si="79"/>
        <v>50.23</v>
      </c>
      <c r="AR76" s="20">
        <f t="shared" si="80"/>
        <v>1.3111544331142255E-2</v>
      </c>
      <c r="AS76" s="20">
        <f t="shared" si="81"/>
        <v>1.5157639450283034E-2</v>
      </c>
      <c r="AU76" s="22">
        <f t="shared" si="82"/>
        <v>4.1865052365717163E-6</v>
      </c>
    </row>
    <row r="77" spans="2:47" x14ac:dyDescent="0.3">
      <c r="B77" s="6">
        <f t="shared" si="75"/>
        <v>2015</v>
      </c>
      <c r="C77" s="5">
        <v>42076</v>
      </c>
      <c r="D77" s="10">
        <v>1128.43</v>
      </c>
      <c r="E77" s="10">
        <f>VLOOKUP(C77,데이터!$X:$Z,2,0)</f>
        <v>89.912094736842107</v>
      </c>
      <c r="F77" s="10">
        <f>VLOOKUP(C77,데이터!$X:$Z,3,0)</f>
        <v>49.937199999999997</v>
      </c>
      <c r="H77" s="6">
        <f t="shared" si="66"/>
        <v>0.97714874309049615</v>
      </c>
      <c r="I77" s="6">
        <f t="shared" si="67"/>
        <v>0.99635275339185914</v>
      </c>
      <c r="AM77" s="1">
        <f t="shared" si="76"/>
        <v>42076</v>
      </c>
      <c r="AN77" s="2">
        <f t="shared" si="77"/>
        <v>1128.43</v>
      </c>
      <c r="AO77" s="2">
        <f t="shared" si="78"/>
        <v>89.912094736842107</v>
      </c>
      <c r="AP77" s="2">
        <f t="shared" si="79"/>
        <v>49.937199999999997</v>
      </c>
      <c r="AR77" s="20">
        <f t="shared" si="80"/>
        <v>-8.4245584626350123E-3</v>
      </c>
      <c r="AS77" s="20">
        <f t="shared" si="81"/>
        <v>-5.8291857455703422E-3</v>
      </c>
      <c r="AU77" s="22">
        <f t="shared" si="82"/>
        <v>6.7359595404836479E-6</v>
      </c>
    </row>
    <row r="78" spans="2:47" x14ac:dyDescent="0.3">
      <c r="B78" s="6">
        <f t="shared" si="75"/>
        <v>2015</v>
      </c>
      <c r="C78" s="5">
        <v>42077</v>
      </c>
      <c r="D78" s="10">
        <v>1128.43</v>
      </c>
      <c r="E78" s="10">
        <f>VLOOKUP(C78,데이터!$X:$Z,2,0)</f>
        <v>89.912094736842107</v>
      </c>
      <c r="F78" s="10">
        <f>VLOOKUP(C78,데이터!$X:$Z,3,0)</f>
        <v>49.937199999999997</v>
      </c>
      <c r="H78" s="6">
        <f t="shared" ref="H78:H141" si="83">H77*(E78/E77)</f>
        <v>0.97714874309049615</v>
      </c>
      <c r="I78" s="6">
        <f t="shared" ref="I78:I141" si="84">I77*(F78/F77)</f>
        <v>0.99635275339185914</v>
      </c>
      <c r="AM78" s="1">
        <f t="shared" si="76"/>
        <v>42077</v>
      </c>
      <c r="AN78" s="2">
        <f t="shared" si="77"/>
        <v>1128.43</v>
      </c>
      <c r="AO78" s="2">
        <f t="shared" si="78"/>
        <v>89.912094736842107</v>
      </c>
      <c r="AP78" s="2">
        <f t="shared" si="79"/>
        <v>49.937199999999997</v>
      </c>
      <c r="AR78" s="20">
        <f t="shared" si="80"/>
        <v>0</v>
      </c>
      <c r="AS78" s="20">
        <f t="shared" si="81"/>
        <v>0</v>
      </c>
      <c r="AU78" s="22">
        <f t="shared" si="82"/>
        <v>0</v>
      </c>
    </row>
    <row r="79" spans="2:47" x14ac:dyDescent="0.3">
      <c r="B79" s="6">
        <f t="shared" si="75"/>
        <v>2015</v>
      </c>
      <c r="C79" s="5">
        <v>42078</v>
      </c>
      <c r="D79" s="10">
        <v>1128.43</v>
      </c>
      <c r="E79" s="10">
        <f>VLOOKUP(C79,데이터!$X:$Z,2,0)</f>
        <v>89.912094736842107</v>
      </c>
      <c r="F79" s="10">
        <f>VLOOKUP(C79,데이터!$X:$Z,3,0)</f>
        <v>49.937199999999997</v>
      </c>
      <c r="H79" s="6">
        <f t="shared" si="83"/>
        <v>0.97714874309049615</v>
      </c>
      <c r="I79" s="6">
        <f t="shared" si="84"/>
        <v>0.99635275339185914</v>
      </c>
      <c r="AM79" s="1">
        <f t="shared" si="76"/>
        <v>42078</v>
      </c>
      <c r="AN79" s="2">
        <f t="shared" si="77"/>
        <v>1128.43</v>
      </c>
      <c r="AO79" s="2">
        <f t="shared" si="78"/>
        <v>89.912094736842107</v>
      </c>
      <c r="AP79" s="2">
        <f t="shared" si="79"/>
        <v>49.937199999999997</v>
      </c>
      <c r="AR79" s="20">
        <f t="shared" si="80"/>
        <v>0</v>
      </c>
      <c r="AS79" s="20">
        <f t="shared" si="81"/>
        <v>0</v>
      </c>
      <c r="AU79" s="22">
        <f t="shared" si="82"/>
        <v>0</v>
      </c>
    </row>
    <row r="80" spans="2:47" x14ac:dyDescent="0.3">
      <c r="B80" s="6">
        <f t="shared" si="75"/>
        <v>2015</v>
      </c>
      <c r="C80" s="5">
        <v>42079</v>
      </c>
      <c r="D80" s="10">
        <v>1131.6500000000001</v>
      </c>
      <c r="E80" s="10">
        <f>VLOOKUP(C80,데이터!$X:$Z,2,0)</f>
        <v>91.160878947368417</v>
      </c>
      <c r="F80" s="10">
        <f>VLOOKUP(C80,데이터!$X:$Z,3,0)</f>
        <v>50.57</v>
      </c>
      <c r="H80" s="6">
        <f t="shared" si="83"/>
        <v>0.99072030902140351</v>
      </c>
      <c r="I80" s="6">
        <f t="shared" si="84"/>
        <v>1.0089784517158815</v>
      </c>
      <c r="AM80" s="1">
        <f t="shared" si="76"/>
        <v>42079</v>
      </c>
      <c r="AN80" s="2">
        <f t="shared" si="77"/>
        <v>1131.6500000000001</v>
      </c>
      <c r="AO80" s="2">
        <f t="shared" si="78"/>
        <v>91.160878947368417</v>
      </c>
      <c r="AP80" s="2">
        <f t="shared" si="79"/>
        <v>50.57</v>
      </c>
      <c r="AR80" s="20">
        <f t="shared" si="80"/>
        <v>1.3888945799575669E-2</v>
      </c>
      <c r="AS80" s="20">
        <f t="shared" si="81"/>
        <v>1.267191592640371E-2</v>
      </c>
      <c r="AU80" s="22">
        <f t="shared" si="82"/>
        <v>1.4811617121929566E-6</v>
      </c>
    </row>
    <row r="81" spans="2:47" x14ac:dyDescent="0.3">
      <c r="B81" s="6">
        <f t="shared" si="75"/>
        <v>2015</v>
      </c>
      <c r="C81" s="5">
        <v>42080</v>
      </c>
      <c r="D81" s="10">
        <v>1128.9000000000001</v>
      </c>
      <c r="E81" s="10">
        <f>VLOOKUP(C81,데이터!$X:$Z,2,0)</f>
        <v>90.729936842105246</v>
      </c>
      <c r="F81" s="10">
        <f>VLOOKUP(C81,데이터!$X:$Z,3,0)</f>
        <v>50.271999999999998</v>
      </c>
      <c r="H81" s="6">
        <f t="shared" si="83"/>
        <v>0.98603690644097031</v>
      </c>
      <c r="I81" s="6">
        <f t="shared" si="84"/>
        <v>1.0030327214684753</v>
      </c>
      <c r="AM81" s="1">
        <f t="shared" si="76"/>
        <v>42080</v>
      </c>
      <c r="AN81" s="2">
        <f t="shared" si="77"/>
        <v>1128.9000000000001</v>
      </c>
      <c r="AO81" s="2">
        <f t="shared" si="78"/>
        <v>90.729936842105246</v>
      </c>
      <c r="AP81" s="2">
        <f t="shared" si="79"/>
        <v>50.271999999999998</v>
      </c>
      <c r="AR81" s="20">
        <f t="shared" si="80"/>
        <v>-4.7272701869403022E-3</v>
      </c>
      <c r="AS81" s="20">
        <f t="shared" si="81"/>
        <v>-5.8928218311251612E-3</v>
      </c>
      <c r="AU81" s="22">
        <f t="shared" si="82"/>
        <v>1.3585106352620281E-6</v>
      </c>
    </row>
    <row r="82" spans="2:47" x14ac:dyDescent="0.3">
      <c r="B82" s="6">
        <f t="shared" si="75"/>
        <v>2015</v>
      </c>
      <c r="C82" s="5">
        <v>42081</v>
      </c>
      <c r="D82" s="10">
        <v>1129.8499999999999</v>
      </c>
      <c r="E82" s="10">
        <f>VLOOKUP(C82,데이터!$X:$Z,2,0)</f>
        <v>91.924321052631583</v>
      </c>
      <c r="F82" s="10">
        <f>VLOOKUP(C82,데이터!$X:$Z,3,0)</f>
        <v>50.82</v>
      </c>
      <c r="H82" s="6">
        <f t="shared" si="83"/>
        <v>0.99901726279345915</v>
      </c>
      <c r="I82" s="6">
        <f t="shared" si="84"/>
        <v>1.0139664804469271</v>
      </c>
      <c r="AM82" s="1">
        <f t="shared" si="76"/>
        <v>42081</v>
      </c>
      <c r="AN82" s="2">
        <f t="shared" si="77"/>
        <v>1129.8499999999999</v>
      </c>
      <c r="AO82" s="2">
        <f t="shared" si="78"/>
        <v>91.924321052631583</v>
      </c>
      <c r="AP82" s="2">
        <f t="shared" si="79"/>
        <v>50.82</v>
      </c>
      <c r="AR82" s="20">
        <f t="shared" si="80"/>
        <v>1.3164168874104876E-2</v>
      </c>
      <c r="AS82" s="20">
        <f t="shared" si="81"/>
        <v>1.0900700190961121E-2</v>
      </c>
      <c r="AU82" s="22">
        <f t="shared" si="82"/>
        <v>5.1232904795725219E-6</v>
      </c>
    </row>
    <row r="83" spans="2:47" x14ac:dyDescent="0.3">
      <c r="B83" s="6">
        <f t="shared" si="75"/>
        <v>2015</v>
      </c>
      <c r="C83" s="5">
        <v>42082</v>
      </c>
      <c r="D83" s="10">
        <v>1117.2</v>
      </c>
      <c r="E83" s="10">
        <f>VLOOKUP(C83,데이터!$X:$Z,2,0)</f>
        <v>91.190594736842101</v>
      </c>
      <c r="F83" s="10">
        <f>VLOOKUP(C83,데이터!$X:$Z,3,0)</f>
        <v>50.51</v>
      </c>
      <c r="H83" s="6">
        <f t="shared" si="83"/>
        <v>0.99104325496565204</v>
      </c>
      <c r="I83" s="6">
        <f t="shared" si="84"/>
        <v>1.0077813248204306</v>
      </c>
      <c r="AM83" s="1">
        <f t="shared" si="76"/>
        <v>42082</v>
      </c>
      <c r="AN83" s="2">
        <f t="shared" si="77"/>
        <v>1117.2</v>
      </c>
      <c r="AO83" s="2">
        <f t="shared" si="78"/>
        <v>91.190594736842101</v>
      </c>
      <c r="AP83" s="2">
        <f t="shared" si="79"/>
        <v>50.51</v>
      </c>
      <c r="AR83" s="20">
        <f t="shared" si="80"/>
        <v>-7.9818518906371594E-3</v>
      </c>
      <c r="AS83" s="20">
        <f t="shared" si="81"/>
        <v>-6.0999606454151811E-3</v>
      </c>
      <c r="AU83" s="22">
        <f t="shared" si="82"/>
        <v>3.541514658843128E-6</v>
      </c>
    </row>
    <row r="84" spans="2:47" x14ac:dyDescent="0.3">
      <c r="B84" s="6">
        <f t="shared" si="75"/>
        <v>2015</v>
      </c>
      <c r="C84" s="5">
        <v>42083</v>
      </c>
      <c r="D84" s="10">
        <v>1122.95</v>
      </c>
      <c r="E84" s="10">
        <f>VLOOKUP(C84,데이터!$X:$Z,2,0)</f>
        <v>92.010294736842098</v>
      </c>
      <c r="F84" s="10">
        <f>VLOOKUP(C84,데이터!$X:$Z,3,0)</f>
        <v>50.95</v>
      </c>
      <c r="H84" s="6">
        <f t="shared" si="83"/>
        <v>0.99995160958752549</v>
      </c>
      <c r="I84" s="6">
        <f t="shared" si="84"/>
        <v>1.0165602553870707</v>
      </c>
      <c r="AM84" s="1">
        <f t="shared" si="76"/>
        <v>42083</v>
      </c>
      <c r="AN84" s="2">
        <f t="shared" si="77"/>
        <v>1122.95</v>
      </c>
      <c r="AO84" s="2">
        <f t="shared" si="78"/>
        <v>92.010294736842098</v>
      </c>
      <c r="AP84" s="2">
        <f t="shared" si="79"/>
        <v>50.95</v>
      </c>
      <c r="AR84" s="20">
        <f t="shared" si="80"/>
        <v>8.9888655991934296E-3</v>
      </c>
      <c r="AS84" s="20">
        <f t="shared" si="81"/>
        <v>8.7111463076618989E-3</v>
      </c>
      <c r="AU84" s="22">
        <f t="shared" si="82"/>
        <v>7.7128004888775368E-8</v>
      </c>
    </row>
    <row r="85" spans="2:47" x14ac:dyDescent="0.3">
      <c r="B85" s="6">
        <f t="shared" si="75"/>
        <v>2015</v>
      </c>
      <c r="C85" s="5">
        <v>42084</v>
      </c>
      <c r="D85" s="10">
        <v>1122.95</v>
      </c>
      <c r="E85" s="10">
        <f>VLOOKUP(C85,데이터!$X:$Z,2,0)</f>
        <v>92.010294736842098</v>
      </c>
      <c r="F85" s="10">
        <f>VLOOKUP(C85,데이터!$X:$Z,3,0)</f>
        <v>50.95</v>
      </c>
      <c r="H85" s="6">
        <f t="shared" si="83"/>
        <v>0.99995160958752549</v>
      </c>
      <c r="I85" s="6">
        <f t="shared" si="84"/>
        <v>1.0165602553870707</v>
      </c>
      <c r="AM85" s="1">
        <f t="shared" si="76"/>
        <v>42084</v>
      </c>
      <c r="AN85" s="2">
        <f t="shared" si="77"/>
        <v>1122.95</v>
      </c>
      <c r="AO85" s="2">
        <f t="shared" si="78"/>
        <v>92.010294736842098</v>
      </c>
      <c r="AP85" s="2">
        <f t="shared" si="79"/>
        <v>50.95</v>
      </c>
      <c r="AR85" s="20">
        <f t="shared" si="80"/>
        <v>0</v>
      </c>
      <c r="AS85" s="20">
        <f t="shared" si="81"/>
        <v>0</v>
      </c>
      <c r="AU85" s="22">
        <f t="shared" si="82"/>
        <v>0</v>
      </c>
    </row>
    <row r="86" spans="2:47" x14ac:dyDescent="0.3">
      <c r="B86" s="6">
        <f t="shared" si="75"/>
        <v>2015</v>
      </c>
      <c r="C86" s="5">
        <v>42085</v>
      </c>
      <c r="D86" s="10">
        <v>1122.95</v>
      </c>
      <c r="E86" s="10">
        <f>VLOOKUP(C86,데이터!$X:$Z,2,0)</f>
        <v>92.010294736842098</v>
      </c>
      <c r="F86" s="10">
        <f>VLOOKUP(C86,데이터!$X:$Z,3,0)</f>
        <v>50.95</v>
      </c>
      <c r="H86" s="6">
        <f t="shared" si="83"/>
        <v>0.99995160958752549</v>
      </c>
      <c r="I86" s="6">
        <f t="shared" si="84"/>
        <v>1.0165602553870707</v>
      </c>
      <c r="AM86" s="1">
        <f t="shared" si="76"/>
        <v>42085</v>
      </c>
      <c r="AN86" s="2">
        <f t="shared" si="77"/>
        <v>1122.95</v>
      </c>
      <c r="AO86" s="2">
        <f t="shared" si="78"/>
        <v>92.010294736842098</v>
      </c>
      <c r="AP86" s="2">
        <f t="shared" si="79"/>
        <v>50.95</v>
      </c>
      <c r="AR86" s="20">
        <f t="shared" si="80"/>
        <v>0</v>
      </c>
      <c r="AS86" s="20">
        <f t="shared" si="81"/>
        <v>0</v>
      </c>
      <c r="AU86" s="22">
        <f t="shared" si="82"/>
        <v>0</v>
      </c>
    </row>
    <row r="87" spans="2:47" x14ac:dyDescent="0.3">
      <c r="B87" s="6">
        <f t="shared" si="75"/>
        <v>2015</v>
      </c>
      <c r="C87" s="5">
        <v>42086</v>
      </c>
      <c r="D87" s="10">
        <v>1114.55</v>
      </c>
      <c r="E87" s="10">
        <f>VLOOKUP(C87,데이터!$X:$Z,2,0)</f>
        <v>92.062710526315797</v>
      </c>
      <c r="F87" s="10">
        <f>VLOOKUP(C87,데이터!$X:$Z,3,0)</f>
        <v>50.9099</v>
      </c>
      <c r="H87" s="6">
        <f t="shared" si="83"/>
        <v>1.0005212551168865</v>
      </c>
      <c r="I87" s="6">
        <f t="shared" si="84"/>
        <v>1.015760175578611</v>
      </c>
      <c r="AM87" s="1">
        <f t="shared" si="76"/>
        <v>42086</v>
      </c>
      <c r="AN87" s="2">
        <f t="shared" si="77"/>
        <v>1114.55</v>
      </c>
      <c r="AO87" s="2">
        <f t="shared" si="78"/>
        <v>92.062710526315797</v>
      </c>
      <c r="AP87" s="2">
        <f t="shared" si="79"/>
        <v>50.9099</v>
      </c>
      <c r="AR87" s="20">
        <f t="shared" si="80"/>
        <v>5.6967309607713901E-4</v>
      </c>
      <c r="AS87" s="20">
        <f t="shared" si="81"/>
        <v>-7.8704612365065874E-4</v>
      </c>
      <c r="AU87" s="22">
        <f t="shared" si="82"/>
        <v>1.8406870411788043E-6</v>
      </c>
    </row>
    <row r="88" spans="2:47" x14ac:dyDescent="0.3">
      <c r="B88" s="6">
        <f t="shared" si="75"/>
        <v>2015</v>
      </c>
      <c r="C88" s="5">
        <v>42087</v>
      </c>
      <c r="D88" s="10">
        <v>1104.75</v>
      </c>
      <c r="E88" s="10">
        <f>VLOOKUP(C88,데이터!$X:$Z,2,0)</f>
        <v>91.57040526315788</v>
      </c>
      <c r="F88" s="10">
        <f>VLOOKUP(C88,데이터!$X:$Z,3,0)</f>
        <v>50.655999999999999</v>
      </c>
      <c r="H88" s="6">
        <f t="shared" si="83"/>
        <v>0.99517096858958931</v>
      </c>
      <c r="I88" s="6">
        <f t="shared" si="84"/>
        <v>1.0106943335993612</v>
      </c>
      <c r="AM88" s="1">
        <f t="shared" si="76"/>
        <v>42087</v>
      </c>
      <c r="AN88" s="2">
        <f t="shared" si="77"/>
        <v>1104.75</v>
      </c>
      <c r="AO88" s="2">
        <f t="shared" si="78"/>
        <v>91.57040526315788</v>
      </c>
      <c r="AP88" s="2">
        <f t="shared" si="79"/>
        <v>50.655999999999999</v>
      </c>
      <c r="AR88" s="20">
        <f t="shared" si="80"/>
        <v>-5.3474991160203933E-3</v>
      </c>
      <c r="AS88" s="20">
        <f t="shared" si="81"/>
        <v>-4.9872421670441591E-3</v>
      </c>
      <c r="AU88" s="22">
        <f t="shared" si="82"/>
        <v>1.2978506928566499E-7</v>
      </c>
    </row>
    <row r="89" spans="2:47" x14ac:dyDescent="0.3">
      <c r="B89" s="6">
        <f t="shared" si="75"/>
        <v>2015</v>
      </c>
      <c r="C89" s="5">
        <v>42088</v>
      </c>
      <c r="D89" s="10">
        <v>1100.8499999999999</v>
      </c>
      <c r="E89" s="10">
        <f>VLOOKUP(C89,데이터!$X:$Z,2,0)</f>
        <v>90.559099999999987</v>
      </c>
      <c r="F89" s="10">
        <f>VLOOKUP(C89,데이터!$X:$Z,3,0)</f>
        <v>49.94</v>
      </c>
      <c r="H89" s="6">
        <f t="shared" si="83"/>
        <v>0.98418028185642148</v>
      </c>
      <c r="I89" s="6">
        <f t="shared" si="84"/>
        <v>0.99640861931364688</v>
      </c>
      <c r="AM89" s="1">
        <f t="shared" si="76"/>
        <v>42088</v>
      </c>
      <c r="AN89" s="2">
        <f t="shared" si="77"/>
        <v>1100.8499999999999</v>
      </c>
      <c r="AO89" s="2">
        <f t="shared" si="78"/>
        <v>90.559099999999987</v>
      </c>
      <c r="AP89" s="2">
        <f t="shared" si="79"/>
        <v>49.94</v>
      </c>
      <c r="AR89" s="20">
        <f t="shared" si="80"/>
        <v>-1.1044018646107046E-2</v>
      </c>
      <c r="AS89" s="20">
        <f t="shared" si="81"/>
        <v>-1.4134554643082775E-2</v>
      </c>
      <c r="AU89" s="22">
        <f t="shared" si="82"/>
        <v>9.5514127486027662E-6</v>
      </c>
    </row>
    <row r="90" spans="2:47" x14ac:dyDescent="0.3">
      <c r="B90" s="6">
        <f t="shared" si="75"/>
        <v>2015</v>
      </c>
      <c r="C90" s="5">
        <v>42089</v>
      </c>
      <c r="D90" s="10">
        <v>1107.75</v>
      </c>
      <c r="E90" s="10">
        <f>VLOOKUP(C90,데이터!$X:$Z,2,0)</f>
        <v>90.368831578947379</v>
      </c>
      <c r="F90" s="10">
        <f>VLOOKUP(C90,데이터!$X:$Z,3,0)</f>
        <v>49.79</v>
      </c>
      <c r="H90" s="6">
        <f t="shared" si="83"/>
        <v>0.98211247830868387</v>
      </c>
      <c r="I90" s="6">
        <f t="shared" si="84"/>
        <v>0.99341580207501956</v>
      </c>
      <c r="AM90" s="1">
        <f t="shared" si="76"/>
        <v>42089</v>
      </c>
      <c r="AN90" s="2">
        <f t="shared" si="77"/>
        <v>1107.75</v>
      </c>
      <c r="AO90" s="2">
        <f t="shared" si="78"/>
        <v>90.368831578947379</v>
      </c>
      <c r="AP90" s="2">
        <f t="shared" si="79"/>
        <v>49.79</v>
      </c>
      <c r="AR90" s="20">
        <f t="shared" si="80"/>
        <v>-2.1010414309837744E-3</v>
      </c>
      <c r="AS90" s="20">
        <f t="shared" si="81"/>
        <v>-3.0036043251902012E-3</v>
      </c>
      <c r="AU90" s="22">
        <f t="shared" si="82"/>
        <v>8.1461977799828154E-7</v>
      </c>
    </row>
    <row r="91" spans="2:47" x14ac:dyDescent="0.3">
      <c r="B91" s="6">
        <f t="shared" si="75"/>
        <v>2015</v>
      </c>
      <c r="C91" s="5">
        <v>42090</v>
      </c>
      <c r="D91" s="10">
        <v>1103.3499999999999</v>
      </c>
      <c r="E91" s="10">
        <f>VLOOKUP(C91,데이터!$X:$Z,2,0)</f>
        <v>90.380068421052627</v>
      </c>
      <c r="F91" s="10">
        <f>VLOOKUP(C91,데이터!$X:$Z,3,0)</f>
        <v>49.93</v>
      </c>
      <c r="H91" s="6">
        <f t="shared" si="83"/>
        <v>0.9822345983212537</v>
      </c>
      <c r="I91" s="6">
        <f t="shared" si="84"/>
        <v>0.99620909816440506</v>
      </c>
      <c r="AM91" s="1">
        <f t="shared" si="76"/>
        <v>42090</v>
      </c>
      <c r="AN91" s="2">
        <f t="shared" si="77"/>
        <v>1103.3499999999999</v>
      </c>
      <c r="AO91" s="2">
        <f t="shared" si="78"/>
        <v>90.380068421052627</v>
      </c>
      <c r="AP91" s="2">
        <f t="shared" si="79"/>
        <v>49.93</v>
      </c>
      <c r="AR91" s="20">
        <f t="shared" si="80"/>
        <v>1.2434422254781197E-4</v>
      </c>
      <c r="AS91" s="20">
        <f t="shared" si="81"/>
        <v>2.8118096003213466E-3</v>
      </c>
      <c r="AU91" s="22">
        <f t="shared" si="82"/>
        <v>7.2224701567314473E-6</v>
      </c>
    </row>
    <row r="92" spans="2:47" x14ac:dyDescent="0.3">
      <c r="B92" s="6">
        <f t="shared" si="75"/>
        <v>2015</v>
      </c>
      <c r="C92" s="5">
        <v>42091</v>
      </c>
      <c r="D92" s="10">
        <v>1103.3499999999999</v>
      </c>
      <c r="E92" s="10">
        <f>VLOOKUP(C92,데이터!$X:$Z,2,0)</f>
        <v>90.380068421052627</v>
      </c>
      <c r="F92" s="10">
        <f>VLOOKUP(C92,데이터!$X:$Z,3,0)</f>
        <v>49.93</v>
      </c>
      <c r="H92" s="6">
        <f t="shared" si="83"/>
        <v>0.9822345983212537</v>
      </c>
      <c r="I92" s="6">
        <f t="shared" si="84"/>
        <v>0.99620909816440506</v>
      </c>
      <c r="AM92" s="1">
        <f t="shared" si="76"/>
        <v>42091</v>
      </c>
      <c r="AN92" s="2">
        <f t="shared" si="77"/>
        <v>1103.3499999999999</v>
      </c>
      <c r="AO92" s="2">
        <f t="shared" si="78"/>
        <v>90.380068421052627</v>
      </c>
      <c r="AP92" s="2">
        <f t="shared" si="79"/>
        <v>49.93</v>
      </c>
      <c r="AR92" s="20">
        <f t="shared" si="80"/>
        <v>0</v>
      </c>
      <c r="AS92" s="20">
        <f t="shared" si="81"/>
        <v>0</v>
      </c>
      <c r="AU92" s="22">
        <f t="shared" si="82"/>
        <v>0</v>
      </c>
    </row>
    <row r="93" spans="2:47" x14ac:dyDescent="0.3">
      <c r="B93" s="6">
        <f t="shared" si="75"/>
        <v>2015</v>
      </c>
      <c r="C93" s="5">
        <v>42092</v>
      </c>
      <c r="D93" s="10">
        <v>1103.3499999999999</v>
      </c>
      <c r="E93" s="10">
        <f>VLOOKUP(C93,데이터!$X:$Z,2,0)</f>
        <v>90.380068421052627</v>
      </c>
      <c r="F93" s="10">
        <f>VLOOKUP(C93,데이터!$X:$Z,3,0)</f>
        <v>49.93</v>
      </c>
      <c r="H93" s="6">
        <f t="shared" si="83"/>
        <v>0.9822345983212537</v>
      </c>
      <c r="I93" s="6">
        <f t="shared" si="84"/>
        <v>0.99620909816440506</v>
      </c>
      <c r="AM93" s="1">
        <f t="shared" si="76"/>
        <v>42092</v>
      </c>
      <c r="AN93" s="2">
        <f t="shared" si="77"/>
        <v>1103.3499999999999</v>
      </c>
      <c r="AO93" s="2">
        <f t="shared" si="78"/>
        <v>90.380068421052627</v>
      </c>
      <c r="AP93" s="2">
        <f t="shared" si="79"/>
        <v>49.93</v>
      </c>
      <c r="AR93" s="20">
        <f t="shared" si="80"/>
        <v>0</v>
      </c>
      <c r="AS93" s="20">
        <f t="shared" si="81"/>
        <v>0</v>
      </c>
      <c r="AU93" s="22">
        <f t="shared" si="82"/>
        <v>0</v>
      </c>
    </row>
    <row r="94" spans="2:47" x14ac:dyDescent="0.3">
      <c r="B94" s="6">
        <f t="shared" si="75"/>
        <v>2015</v>
      </c>
      <c r="C94" s="5">
        <v>42093</v>
      </c>
      <c r="D94" s="10">
        <v>1104.95</v>
      </c>
      <c r="E94" s="10">
        <f>VLOOKUP(C94,데이터!$X:$Z,2,0)</f>
        <v>91.551063157894731</v>
      </c>
      <c r="F94" s="10">
        <f>VLOOKUP(C94,데이터!$X:$Z,3,0)</f>
        <v>50.52</v>
      </c>
      <c r="H94" s="6">
        <f t="shared" si="83"/>
        <v>0.99496076201057537</v>
      </c>
      <c r="I94" s="6">
        <f t="shared" si="84"/>
        <v>1.0079808459696724</v>
      </c>
      <c r="AM94" s="1">
        <f t="shared" si="76"/>
        <v>42093</v>
      </c>
      <c r="AN94" s="2">
        <f t="shared" si="77"/>
        <v>1104.95</v>
      </c>
      <c r="AO94" s="2">
        <f t="shared" si="78"/>
        <v>91.551063157894731</v>
      </c>
      <c r="AP94" s="2">
        <f t="shared" si="79"/>
        <v>50.52</v>
      </c>
      <c r="AR94" s="20">
        <f t="shared" si="80"/>
        <v>1.2956338242485099E-2</v>
      </c>
      <c r="AS94" s="20">
        <f t="shared" si="81"/>
        <v>1.1816543160424686E-2</v>
      </c>
      <c r="AU94" s="22">
        <f t="shared" si="82"/>
        <v>1.2991328290891036E-6</v>
      </c>
    </row>
    <row r="95" spans="2:47" x14ac:dyDescent="0.3">
      <c r="B95" s="6">
        <f t="shared" si="75"/>
        <v>2015</v>
      </c>
      <c r="C95" s="5">
        <v>42094</v>
      </c>
      <c r="D95" s="10">
        <v>1109.5999999999999</v>
      </c>
      <c r="E95" s="10">
        <f>VLOOKUP(C95,데이터!$X:$Z,2,0)</f>
        <v>90.729226315789461</v>
      </c>
      <c r="F95" s="10">
        <f>VLOOKUP(C95,데이터!$X:$Z,3,0)</f>
        <v>50.24</v>
      </c>
      <c r="H95" s="6">
        <f t="shared" si="83"/>
        <v>0.98602918456663924</v>
      </c>
      <c r="I95" s="6">
        <f t="shared" si="84"/>
        <v>1.0023942537909014</v>
      </c>
      <c r="AM95" s="1">
        <f t="shared" si="76"/>
        <v>42094</v>
      </c>
      <c r="AN95" s="2">
        <f t="shared" si="77"/>
        <v>1109.5999999999999</v>
      </c>
      <c r="AO95" s="2">
        <f t="shared" si="78"/>
        <v>90.729226315789461</v>
      </c>
      <c r="AP95" s="2">
        <f t="shared" si="79"/>
        <v>50.24</v>
      </c>
      <c r="AR95" s="20">
        <f t="shared" si="80"/>
        <v>-8.9768137447828744E-3</v>
      </c>
      <c r="AS95" s="20">
        <f t="shared" si="81"/>
        <v>-5.5423594615994221E-3</v>
      </c>
      <c r="AU95" s="22">
        <f t="shared" si="82"/>
        <v>1.1795476223277162E-5</v>
      </c>
    </row>
    <row r="96" spans="2:47" x14ac:dyDescent="0.3">
      <c r="B96" s="6">
        <f t="shared" si="75"/>
        <v>2015</v>
      </c>
      <c r="C96" s="5">
        <v>42095</v>
      </c>
      <c r="D96" s="10">
        <v>1102.25</v>
      </c>
      <c r="E96" s="10">
        <f>VLOOKUP(C96,데이터!$X:$Z,2,0)</f>
        <v>90.30904210526316</v>
      </c>
      <c r="F96" s="10">
        <f>VLOOKUP(C96,데이터!$X:$Z,3,0)</f>
        <v>49.87</v>
      </c>
      <c r="H96" s="6">
        <f t="shared" si="83"/>
        <v>0.98146269688348653</v>
      </c>
      <c r="I96" s="6">
        <f t="shared" si="84"/>
        <v>0.99501197126895402</v>
      </c>
      <c r="AM96" s="1">
        <f t="shared" si="76"/>
        <v>42095</v>
      </c>
      <c r="AN96" s="2">
        <f t="shared" si="77"/>
        <v>1102.25</v>
      </c>
      <c r="AO96" s="2">
        <f t="shared" si="78"/>
        <v>90.30904210526316</v>
      </c>
      <c r="AP96" s="2">
        <f t="shared" si="79"/>
        <v>49.87</v>
      </c>
      <c r="AR96" s="20">
        <f t="shared" si="80"/>
        <v>-4.6311891723160858E-3</v>
      </c>
      <c r="AS96" s="20">
        <f t="shared" si="81"/>
        <v>-7.3646496815287232E-3</v>
      </c>
      <c r="AU96" s="22">
        <f t="shared" si="82"/>
        <v>7.4718063554250111E-6</v>
      </c>
    </row>
    <row r="97" spans="2:47" x14ac:dyDescent="0.3">
      <c r="B97" s="6">
        <f t="shared" si="75"/>
        <v>2015</v>
      </c>
      <c r="C97" s="5">
        <v>42096</v>
      </c>
      <c r="D97" s="10">
        <v>1095.55</v>
      </c>
      <c r="E97" s="10">
        <f>VLOOKUP(C97,데이터!$X:$Z,2,0)</f>
        <v>90.645826315789478</v>
      </c>
      <c r="F97" s="10">
        <f>VLOOKUP(C97,데이터!$X:$Z,3,0)</f>
        <v>50.19</v>
      </c>
      <c r="H97" s="6">
        <f t="shared" si="83"/>
        <v>0.98512280811737218</v>
      </c>
      <c r="I97" s="6">
        <f t="shared" si="84"/>
        <v>1.0013966480446923</v>
      </c>
      <c r="AM97" s="1">
        <f t="shared" si="76"/>
        <v>42096</v>
      </c>
      <c r="AN97" s="2">
        <f t="shared" si="77"/>
        <v>1095.55</v>
      </c>
      <c r="AO97" s="2">
        <f t="shared" si="78"/>
        <v>90.645826315789478</v>
      </c>
      <c r="AP97" s="2">
        <f t="shared" si="79"/>
        <v>50.19</v>
      </c>
      <c r="AR97" s="20">
        <f t="shared" si="80"/>
        <v>3.7292413104521582E-3</v>
      </c>
      <c r="AS97" s="20">
        <f t="shared" si="81"/>
        <v>6.4166833767795861E-3</v>
      </c>
      <c r="AU97" s="22">
        <f t="shared" si="82"/>
        <v>7.2223448598662357E-6</v>
      </c>
    </row>
    <row r="98" spans="2:47" x14ac:dyDescent="0.3">
      <c r="B98" s="6">
        <f t="shared" si="75"/>
        <v>2015</v>
      </c>
      <c r="C98" s="5">
        <v>42097</v>
      </c>
      <c r="D98" s="10">
        <v>1093</v>
      </c>
      <c r="E98" s="10">
        <f>VLOOKUP(C98,데이터!$X:$Z,2,0)</f>
        <v>90.645826315789478</v>
      </c>
      <c r="F98" s="10">
        <f>VLOOKUP(C98,데이터!$X:$Z,3,0)</f>
        <v>50.19</v>
      </c>
      <c r="H98" s="6">
        <f t="shared" si="83"/>
        <v>0.98512280811737218</v>
      </c>
      <c r="I98" s="6">
        <f t="shared" si="84"/>
        <v>1.0013966480446923</v>
      </c>
      <c r="AM98" s="1">
        <f t="shared" si="76"/>
        <v>42097</v>
      </c>
      <c r="AN98" s="2">
        <f t="shared" si="77"/>
        <v>1093</v>
      </c>
      <c r="AO98" s="2">
        <f t="shared" si="78"/>
        <v>90.645826315789478</v>
      </c>
      <c r="AP98" s="2">
        <f t="shared" si="79"/>
        <v>50.19</v>
      </c>
      <c r="AR98" s="20">
        <f t="shared" si="80"/>
        <v>0</v>
      </c>
      <c r="AS98" s="20">
        <f t="shared" si="81"/>
        <v>0</v>
      </c>
      <c r="AU98" s="22">
        <f t="shared" si="82"/>
        <v>0</v>
      </c>
    </row>
    <row r="99" spans="2:47" x14ac:dyDescent="0.3">
      <c r="B99" s="6">
        <f t="shared" si="75"/>
        <v>2015</v>
      </c>
      <c r="C99" s="5">
        <v>42098</v>
      </c>
      <c r="D99" s="10">
        <v>1093</v>
      </c>
      <c r="E99" s="10">
        <f>VLOOKUP(C99,데이터!$X:$Z,2,0)</f>
        <v>90.645826315789478</v>
      </c>
      <c r="F99" s="10">
        <f>VLOOKUP(C99,데이터!$X:$Z,3,0)</f>
        <v>50.19</v>
      </c>
      <c r="H99" s="6">
        <f t="shared" si="83"/>
        <v>0.98512280811737218</v>
      </c>
      <c r="I99" s="6">
        <f t="shared" si="84"/>
        <v>1.0013966480446923</v>
      </c>
      <c r="AM99" s="1">
        <f t="shared" si="76"/>
        <v>42098</v>
      </c>
      <c r="AN99" s="2">
        <f t="shared" si="77"/>
        <v>1093</v>
      </c>
      <c r="AO99" s="2">
        <f t="shared" si="78"/>
        <v>90.645826315789478</v>
      </c>
      <c r="AP99" s="2">
        <f t="shared" si="79"/>
        <v>50.19</v>
      </c>
      <c r="AR99" s="20">
        <f t="shared" si="80"/>
        <v>0</v>
      </c>
      <c r="AS99" s="20">
        <f t="shared" si="81"/>
        <v>0</v>
      </c>
      <c r="AU99" s="22">
        <f t="shared" si="82"/>
        <v>0</v>
      </c>
    </row>
    <row r="100" spans="2:47" x14ac:dyDescent="0.3">
      <c r="B100" s="6">
        <f t="shared" si="75"/>
        <v>2015</v>
      </c>
      <c r="C100" s="5">
        <v>42099</v>
      </c>
      <c r="D100" s="10">
        <v>1093</v>
      </c>
      <c r="E100" s="10">
        <f>VLOOKUP(C100,데이터!$X:$Z,2,0)</f>
        <v>90.645826315789478</v>
      </c>
      <c r="F100" s="10">
        <f>VLOOKUP(C100,데이터!$X:$Z,3,0)</f>
        <v>50.19</v>
      </c>
      <c r="H100" s="6">
        <f t="shared" si="83"/>
        <v>0.98512280811737218</v>
      </c>
      <c r="I100" s="6">
        <f t="shared" si="84"/>
        <v>1.0013966480446923</v>
      </c>
      <c r="AM100" s="1">
        <f t="shared" si="76"/>
        <v>42099</v>
      </c>
      <c r="AN100" s="2">
        <f t="shared" si="77"/>
        <v>1093</v>
      </c>
      <c r="AO100" s="2">
        <f t="shared" si="78"/>
        <v>90.645826315789478</v>
      </c>
      <c r="AP100" s="2">
        <f t="shared" si="79"/>
        <v>50.19</v>
      </c>
      <c r="AR100" s="20">
        <f t="shared" si="80"/>
        <v>0</v>
      </c>
      <c r="AS100" s="20">
        <f t="shared" si="81"/>
        <v>0</v>
      </c>
      <c r="AU100" s="22">
        <f t="shared" si="82"/>
        <v>0</v>
      </c>
    </row>
    <row r="101" spans="2:47" x14ac:dyDescent="0.3">
      <c r="B101" s="6">
        <f t="shared" si="75"/>
        <v>2015</v>
      </c>
      <c r="C101" s="5">
        <v>42100</v>
      </c>
      <c r="D101" s="10">
        <v>1085.05</v>
      </c>
      <c r="E101" s="10">
        <f>VLOOKUP(C101,데이터!$X:$Z,2,0)</f>
        <v>91.195663157894742</v>
      </c>
      <c r="F101" s="10">
        <f>VLOOKUP(C101,데이터!$X:$Z,3,0)</f>
        <v>50.55</v>
      </c>
      <c r="H101" s="6">
        <f t="shared" si="83"/>
        <v>0.99109833766921418</v>
      </c>
      <c r="I101" s="6">
        <f t="shared" si="84"/>
        <v>1.0085794094173977</v>
      </c>
      <c r="AM101" s="1">
        <f t="shared" si="76"/>
        <v>42100</v>
      </c>
      <c r="AN101" s="2">
        <f t="shared" si="77"/>
        <v>1085.05</v>
      </c>
      <c r="AO101" s="2">
        <f t="shared" si="78"/>
        <v>91.195663157894742</v>
      </c>
      <c r="AP101" s="2">
        <f t="shared" si="79"/>
        <v>50.55</v>
      </c>
      <c r="AR101" s="20">
        <f t="shared" si="80"/>
        <v>6.0657711938083558E-3</v>
      </c>
      <c r="AS101" s="20">
        <f t="shared" si="81"/>
        <v>7.1727435744171064E-3</v>
      </c>
      <c r="AU101" s="22">
        <f t="shared" si="82"/>
        <v>1.2253878514306045E-6</v>
      </c>
    </row>
    <row r="102" spans="2:47" x14ac:dyDescent="0.3">
      <c r="B102" s="6">
        <f t="shared" si="75"/>
        <v>2015</v>
      </c>
      <c r="C102" s="5">
        <v>42101</v>
      </c>
      <c r="D102" s="10">
        <v>1088.45</v>
      </c>
      <c r="E102" s="10">
        <f>VLOOKUP(C102,데이터!$X:$Z,2,0)</f>
        <v>91.101442105263146</v>
      </c>
      <c r="F102" s="10">
        <f>VLOOKUP(C102,데이터!$X:$Z,3,0)</f>
        <v>50.39</v>
      </c>
      <c r="H102" s="6">
        <f t="shared" si="83"/>
        <v>0.99007435993383719</v>
      </c>
      <c r="I102" s="6">
        <f t="shared" si="84"/>
        <v>1.0053870710295285</v>
      </c>
      <c r="AM102" s="1">
        <f t="shared" si="76"/>
        <v>42101</v>
      </c>
      <c r="AN102" s="2">
        <f t="shared" si="77"/>
        <v>1088.45</v>
      </c>
      <c r="AO102" s="2">
        <f t="shared" si="78"/>
        <v>91.101442105263146</v>
      </c>
      <c r="AP102" s="2">
        <f t="shared" si="79"/>
        <v>50.39</v>
      </c>
      <c r="AR102" s="20">
        <f t="shared" si="80"/>
        <v>-1.0331747077541031E-3</v>
      </c>
      <c r="AS102" s="20">
        <f t="shared" si="81"/>
        <v>-3.1651829871414128E-3</v>
      </c>
      <c r="AU102" s="22">
        <f t="shared" si="82"/>
        <v>4.5454593033760363E-6</v>
      </c>
    </row>
    <row r="103" spans="2:47" x14ac:dyDescent="0.3">
      <c r="B103" s="6">
        <f t="shared" si="75"/>
        <v>2015</v>
      </c>
      <c r="C103" s="5">
        <v>42102</v>
      </c>
      <c r="D103" s="10">
        <v>1090.95</v>
      </c>
      <c r="E103" s="10">
        <f>VLOOKUP(C103,데이터!$X:$Z,2,0)</f>
        <v>91.076089473684206</v>
      </c>
      <c r="F103" s="10">
        <f>VLOOKUP(C103,데이터!$X:$Z,3,0)</f>
        <v>50.5</v>
      </c>
      <c r="H103" s="6">
        <f t="shared" si="83"/>
        <v>0.98979883201788876</v>
      </c>
      <c r="I103" s="6">
        <f t="shared" si="84"/>
        <v>1.0075818036711885</v>
      </c>
      <c r="AM103" s="1">
        <f t="shared" si="76"/>
        <v>42102</v>
      </c>
      <c r="AN103" s="2">
        <f t="shared" si="77"/>
        <v>1090.95</v>
      </c>
      <c r="AO103" s="2">
        <f t="shared" si="78"/>
        <v>91.076089473684206</v>
      </c>
      <c r="AP103" s="2">
        <f t="shared" si="79"/>
        <v>50.5</v>
      </c>
      <c r="AR103" s="20">
        <f t="shared" si="80"/>
        <v>-2.7829012354874116E-4</v>
      </c>
      <c r="AS103" s="20">
        <f t="shared" si="81"/>
        <v>2.1829728120659198E-3</v>
      </c>
      <c r="AU103" s="22">
        <f t="shared" si="82"/>
        <v>6.0578152382304983E-6</v>
      </c>
    </row>
    <row r="104" spans="2:47" x14ac:dyDescent="0.3">
      <c r="B104" s="6">
        <f t="shared" si="75"/>
        <v>2015</v>
      </c>
      <c r="C104" s="5">
        <v>42103</v>
      </c>
      <c r="D104" s="10">
        <v>1092.3499999999999</v>
      </c>
      <c r="E104" s="10">
        <f>VLOOKUP(C104,데이터!$X:$Z,2,0)</f>
        <v>91.419189473684199</v>
      </c>
      <c r="F104" s="10">
        <f>VLOOKUP(C104,데이터!$X:$Z,3,0)</f>
        <v>50.65</v>
      </c>
      <c r="H104" s="6">
        <f t="shared" si="83"/>
        <v>0.99352758213471781</v>
      </c>
      <c r="I104" s="6">
        <f t="shared" si="84"/>
        <v>1.0105746209098159</v>
      </c>
      <c r="AM104" s="1">
        <f t="shared" si="76"/>
        <v>42103</v>
      </c>
      <c r="AN104" s="2">
        <f t="shared" si="77"/>
        <v>1092.3499999999999</v>
      </c>
      <c r="AO104" s="2">
        <f t="shared" si="78"/>
        <v>91.419189473684199</v>
      </c>
      <c r="AP104" s="2">
        <f t="shared" si="79"/>
        <v>50.65</v>
      </c>
      <c r="AR104" s="20">
        <f t="shared" si="80"/>
        <v>3.7671797502805138E-3</v>
      </c>
      <c r="AS104" s="20">
        <f t="shared" si="81"/>
        <v>2.9702970297029729E-3</v>
      </c>
      <c r="AU104" s="22">
        <f t="shared" si="82"/>
        <v>6.3502207035506305E-7</v>
      </c>
    </row>
    <row r="105" spans="2:47" x14ac:dyDescent="0.3">
      <c r="B105" s="6">
        <f t="shared" si="75"/>
        <v>2015</v>
      </c>
      <c r="C105" s="5">
        <v>42104</v>
      </c>
      <c r="D105" s="10">
        <v>1092.6500000000001</v>
      </c>
      <c r="E105" s="10">
        <f>VLOOKUP(C105,데이터!$X:$Z,2,0)</f>
        <v>91.811768421052605</v>
      </c>
      <c r="F105" s="10">
        <f>VLOOKUP(C105,데이터!$X:$Z,3,0)</f>
        <v>50.71</v>
      </c>
      <c r="H105" s="6">
        <f t="shared" si="83"/>
        <v>0.99779406070033905</v>
      </c>
      <c r="I105" s="6">
        <f t="shared" si="84"/>
        <v>1.0117717478052668</v>
      </c>
      <c r="AM105" s="1">
        <f t="shared" si="76"/>
        <v>42104</v>
      </c>
      <c r="AN105" s="2">
        <f t="shared" si="77"/>
        <v>1092.6500000000001</v>
      </c>
      <c r="AO105" s="2">
        <f t="shared" si="78"/>
        <v>91.811768421052605</v>
      </c>
      <c r="AP105" s="2">
        <f t="shared" si="79"/>
        <v>50.71</v>
      </c>
      <c r="AR105" s="20">
        <f t="shared" si="80"/>
        <v>4.2942728942201303E-3</v>
      </c>
      <c r="AS105" s="20">
        <f t="shared" si="81"/>
        <v>1.1846001974333831E-3</v>
      </c>
      <c r="AU105" s="22">
        <f t="shared" si="82"/>
        <v>9.670064281140961E-6</v>
      </c>
    </row>
    <row r="106" spans="2:47" x14ac:dyDescent="0.3">
      <c r="B106" s="6">
        <f t="shared" si="75"/>
        <v>2015</v>
      </c>
      <c r="C106" s="5">
        <v>42105</v>
      </c>
      <c r="D106" s="10">
        <v>1092.6500000000001</v>
      </c>
      <c r="E106" s="10">
        <f>VLOOKUP(C106,데이터!$X:$Z,2,0)</f>
        <v>91.811768421052605</v>
      </c>
      <c r="F106" s="10">
        <f>VLOOKUP(C106,데이터!$X:$Z,3,0)</f>
        <v>50.71</v>
      </c>
      <c r="H106" s="6">
        <f t="shared" si="83"/>
        <v>0.99779406070033905</v>
      </c>
      <c r="I106" s="6">
        <f t="shared" si="84"/>
        <v>1.0117717478052668</v>
      </c>
      <c r="AM106" s="1">
        <f t="shared" si="76"/>
        <v>42105</v>
      </c>
      <c r="AN106" s="2">
        <f t="shared" si="77"/>
        <v>1092.6500000000001</v>
      </c>
      <c r="AO106" s="2">
        <f t="shared" si="78"/>
        <v>91.811768421052605</v>
      </c>
      <c r="AP106" s="2">
        <f t="shared" si="79"/>
        <v>50.71</v>
      </c>
      <c r="AR106" s="20">
        <f t="shared" si="80"/>
        <v>0</v>
      </c>
      <c r="AS106" s="20">
        <f t="shared" si="81"/>
        <v>0</v>
      </c>
      <c r="AU106" s="22">
        <f t="shared" si="82"/>
        <v>0</v>
      </c>
    </row>
    <row r="107" spans="2:47" x14ac:dyDescent="0.3">
      <c r="B107" s="6">
        <f t="shared" si="75"/>
        <v>2015</v>
      </c>
      <c r="C107" s="5">
        <v>42106</v>
      </c>
      <c r="D107" s="10">
        <v>1092.6500000000001</v>
      </c>
      <c r="E107" s="10">
        <f>VLOOKUP(C107,데이터!$X:$Z,2,0)</f>
        <v>91.811768421052605</v>
      </c>
      <c r="F107" s="10">
        <f>VLOOKUP(C107,데이터!$X:$Z,3,0)</f>
        <v>50.71</v>
      </c>
      <c r="H107" s="6">
        <f t="shared" si="83"/>
        <v>0.99779406070033905</v>
      </c>
      <c r="I107" s="6">
        <f t="shared" si="84"/>
        <v>1.0117717478052668</v>
      </c>
      <c r="AM107" s="1">
        <f t="shared" si="76"/>
        <v>42106</v>
      </c>
      <c r="AN107" s="2">
        <f t="shared" si="77"/>
        <v>1092.6500000000001</v>
      </c>
      <c r="AO107" s="2">
        <f t="shared" si="78"/>
        <v>91.811768421052605</v>
      </c>
      <c r="AP107" s="2">
        <f t="shared" si="79"/>
        <v>50.71</v>
      </c>
      <c r="AR107" s="20">
        <f t="shared" si="80"/>
        <v>0</v>
      </c>
      <c r="AS107" s="20">
        <f t="shared" si="81"/>
        <v>0</v>
      </c>
      <c r="AU107" s="22">
        <f t="shared" si="82"/>
        <v>0</v>
      </c>
    </row>
    <row r="108" spans="2:47" x14ac:dyDescent="0.3">
      <c r="B108" s="6">
        <f t="shared" si="75"/>
        <v>2015</v>
      </c>
      <c r="C108" s="5">
        <v>42107</v>
      </c>
      <c r="D108" s="10">
        <v>1098.4000000000001</v>
      </c>
      <c r="E108" s="10">
        <f>VLOOKUP(C108,데이터!$X:$Z,2,0)</f>
        <v>91.29572631578948</v>
      </c>
      <c r="F108" s="10">
        <f>VLOOKUP(C108,데이터!$X:$Z,3,0)</f>
        <v>50.564999999999998</v>
      </c>
      <c r="H108" s="6">
        <f t="shared" si="83"/>
        <v>0.99218580637131371</v>
      </c>
      <c r="I108" s="6">
        <f t="shared" si="84"/>
        <v>1.0088786911412604</v>
      </c>
      <c r="AM108" s="1">
        <f t="shared" si="76"/>
        <v>42107</v>
      </c>
      <c r="AN108" s="2">
        <f t="shared" si="77"/>
        <v>1098.4000000000001</v>
      </c>
      <c r="AO108" s="2">
        <f t="shared" si="78"/>
        <v>91.29572631578948</v>
      </c>
      <c r="AP108" s="2">
        <f t="shared" si="79"/>
        <v>50.564999999999998</v>
      </c>
      <c r="AR108" s="20">
        <f t="shared" si="80"/>
        <v>-5.6206531486958644E-3</v>
      </c>
      <c r="AS108" s="20">
        <f t="shared" si="81"/>
        <v>-2.8593965687241374E-3</v>
      </c>
      <c r="AU108" s="22">
        <f t="shared" si="82"/>
        <v>7.6245379004371582E-6</v>
      </c>
    </row>
    <row r="109" spans="2:47" x14ac:dyDescent="0.3">
      <c r="B109" s="6">
        <f t="shared" si="75"/>
        <v>2015</v>
      </c>
      <c r="C109" s="5">
        <v>42108</v>
      </c>
      <c r="D109" s="10">
        <v>1094.1500000000001</v>
      </c>
      <c r="E109" s="10">
        <f>VLOOKUP(C109,데이터!$X:$Z,2,0)</f>
        <v>91.574726315789462</v>
      </c>
      <c r="F109" s="10">
        <f>VLOOKUP(C109,데이터!$X:$Z,3,0)</f>
        <v>50.68</v>
      </c>
      <c r="H109" s="6">
        <f t="shared" si="83"/>
        <v>0.99521792902533657</v>
      </c>
      <c r="I109" s="6">
        <f t="shared" si="84"/>
        <v>1.0111731843575413</v>
      </c>
      <c r="AM109" s="1">
        <f t="shared" si="76"/>
        <v>42108</v>
      </c>
      <c r="AN109" s="2">
        <f t="shared" si="77"/>
        <v>1094.1500000000001</v>
      </c>
      <c r="AO109" s="2">
        <f t="shared" si="78"/>
        <v>91.574726315789462</v>
      </c>
      <c r="AP109" s="2">
        <f t="shared" si="79"/>
        <v>50.68</v>
      </c>
      <c r="AR109" s="20">
        <f t="shared" si="80"/>
        <v>3.0560028520385529E-3</v>
      </c>
      <c r="AS109" s="20">
        <f t="shared" si="81"/>
        <v>2.274300405418872E-3</v>
      </c>
      <c r="AU109" s="22">
        <f t="shared" si="82"/>
        <v>6.1105871505119511E-7</v>
      </c>
    </row>
    <row r="110" spans="2:47" x14ac:dyDescent="0.3">
      <c r="B110" s="6">
        <f t="shared" si="75"/>
        <v>2015</v>
      </c>
      <c r="C110" s="5">
        <v>42109</v>
      </c>
      <c r="D110" s="10">
        <v>1096.8499999999999</v>
      </c>
      <c r="E110" s="10">
        <f>VLOOKUP(C110,데이터!$X:$Z,2,0)</f>
        <v>91.83075263157896</v>
      </c>
      <c r="F110" s="10">
        <f>VLOOKUP(C110,데이터!$X:$Z,3,0)</f>
        <v>50.81</v>
      </c>
      <c r="H110" s="6">
        <f t="shared" si="83"/>
        <v>0.99800037774265338</v>
      </c>
      <c r="I110" s="6">
        <f t="shared" si="84"/>
        <v>1.013766959297685</v>
      </c>
      <c r="AM110" s="1">
        <f t="shared" si="76"/>
        <v>42109</v>
      </c>
      <c r="AN110" s="2">
        <f t="shared" si="77"/>
        <v>1096.8499999999999</v>
      </c>
      <c r="AO110" s="2">
        <f t="shared" si="78"/>
        <v>91.83075263157896</v>
      </c>
      <c r="AP110" s="2">
        <f t="shared" si="79"/>
        <v>50.81</v>
      </c>
      <c r="AR110" s="20">
        <f t="shared" si="80"/>
        <v>2.7958185199112862E-3</v>
      </c>
      <c r="AS110" s="20">
        <f t="shared" si="81"/>
        <v>2.56511444356744E-3</v>
      </c>
      <c r="AU110" s="22">
        <f t="shared" si="82"/>
        <v>5.3224370841667192E-8</v>
      </c>
    </row>
    <row r="111" spans="2:47" x14ac:dyDescent="0.3">
      <c r="B111" s="6">
        <f t="shared" si="75"/>
        <v>2015</v>
      </c>
      <c r="C111" s="5">
        <v>42110</v>
      </c>
      <c r="D111" s="10">
        <v>1088.7</v>
      </c>
      <c r="E111" s="10">
        <f>VLOOKUP(C111,데이터!$X:$Z,2,0)</f>
        <v>91.580605263157878</v>
      </c>
      <c r="F111" s="10">
        <f>VLOOKUP(C111,데이터!$X:$Z,3,0)</f>
        <v>50.68</v>
      </c>
      <c r="H111" s="6">
        <f t="shared" si="83"/>
        <v>0.99528182038554291</v>
      </c>
      <c r="I111" s="6">
        <f t="shared" si="84"/>
        <v>1.0111731843575413</v>
      </c>
      <c r="AM111" s="1">
        <f t="shared" si="76"/>
        <v>42110</v>
      </c>
      <c r="AN111" s="2">
        <f t="shared" si="77"/>
        <v>1088.7</v>
      </c>
      <c r="AO111" s="2">
        <f t="shared" si="78"/>
        <v>91.580605263157878</v>
      </c>
      <c r="AP111" s="2">
        <f t="shared" si="79"/>
        <v>50.68</v>
      </c>
      <c r="AR111" s="20">
        <f t="shared" si="80"/>
        <v>-2.7240043368114142E-3</v>
      </c>
      <c r="AS111" s="20">
        <f t="shared" si="81"/>
        <v>-2.5585514662468389E-3</v>
      </c>
      <c r="AU111" s="22">
        <f t="shared" si="82"/>
        <v>2.7374652378058092E-8</v>
      </c>
    </row>
    <row r="112" spans="2:47" x14ac:dyDescent="0.3">
      <c r="B112" s="6">
        <f t="shared" si="75"/>
        <v>2015</v>
      </c>
      <c r="C112" s="5">
        <v>42111</v>
      </c>
      <c r="D112" s="10">
        <v>1083.75</v>
      </c>
      <c r="E112" s="10">
        <f>VLOOKUP(C112,데이터!$X:$Z,2,0)</f>
        <v>90.522663157894726</v>
      </c>
      <c r="F112" s="10">
        <f>VLOOKUP(C112,데이터!$X:$Z,3,0)</f>
        <v>50.14</v>
      </c>
      <c r="H112" s="6">
        <f t="shared" si="83"/>
        <v>0.9837842927009075</v>
      </c>
      <c r="I112" s="6">
        <f t="shared" si="84"/>
        <v>1.000399042298483</v>
      </c>
      <c r="AM112" s="1">
        <f t="shared" si="76"/>
        <v>42111</v>
      </c>
      <c r="AN112" s="2">
        <f t="shared" si="77"/>
        <v>1083.75</v>
      </c>
      <c r="AO112" s="2">
        <f t="shared" si="78"/>
        <v>90.522663157894726</v>
      </c>
      <c r="AP112" s="2">
        <f t="shared" si="79"/>
        <v>50.14</v>
      </c>
      <c r="AR112" s="20">
        <f t="shared" si="80"/>
        <v>-1.1552032247691968E-2</v>
      </c>
      <c r="AS112" s="20">
        <f t="shared" si="81"/>
        <v>-1.0655090765588016E-2</v>
      </c>
      <c r="AU112" s="22">
        <f t="shared" si="82"/>
        <v>8.045040223188346E-7</v>
      </c>
    </row>
    <row r="113" spans="2:47" x14ac:dyDescent="0.3">
      <c r="B113" s="6">
        <f t="shared" si="75"/>
        <v>2015</v>
      </c>
      <c r="C113" s="5">
        <v>42112</v>
      </c>
      <c r="D113" s="10">
        <v>1083.75</v>
      </c>
      <c r="E113" s="10">
        <f>VLOOKUP(C113,데이터!$X:$Z,2,0)</f>
        <v>90.522663157894726</v>
      </c>
      <c r="F113" s="10">
        <f>VLOOKUP(C113,데이터!$X:$Z,3,0)</f>
        <v>50.14</v>
      </c>
      <c r="H113" s="6">
        <f t="shared" si="83"/>
        <v>0.9837842927009075</v>
      </c>
      <c r="I113" s="6">
        <f t="shared" si="84"/>
        <v>1.000399042298483</v>
      </c>
      <c r="AM113" s="1">
        <f t="shared" si="76"/>
        <v>42112</v>
      </c>
      <c r="AN113" s="2">
        <f t="shared" si="77"/>
        <v>1083.75</v>
      </c>
      <c r="AO113" s="2">
        <f t="shared" si="78"/>
        <v>90.522663157894726</v>
      </c>
      <c r="AP113" s="2">
        <f t="shared" si="79"/>
        <v>50.14</v>
      </c>
      <c r="AR113" s="20">
        <f t="shared" si="80"/>
        <v>0</v>
      </c>
      <c r="AS113" s="20">
        <f t="shared" si="81"/>
        <v>0</v>
      </c>
      <c r="AU113" s="22">
        <f t="shared" si="82"/>
        <v>0</v>
      </c>
    </row>
    <row r="114" spans="2:47" x14ac:dyDescent="0.3">
      <c r="B114" s="6">
        <f t="shared" si="75"/>
        <v>2015</v>
      </c>
      <c r="C114" s="5">
        <v>42113</v>
      </c>
      <c r="D114" s="10">
        <v>1083.75</v>
      </c>
      <c r="E114" s="10">
        <f>VLOOKUP(C114,데이터!$X:$Z,2,0)</f>
        <v>90.522663157894726</v>
      </c>
      <c r="F114" s="10">
        <f>VLOOKUP(C114,데이터!$X:$Z,3,0)</f>
        <v>50.14</v>
      </c>
      <c r="H114" s="6">
        <f t="shared" si="83"/>
        <v>0.9837842927009075</v>
      </c>
      <c r="I114" s="6">
        <f t="shared" si="84"/>
        <v>1.000399042298483</v>
      </c>
      <c r="AM114" s="1">
        <f t="shared" si="76"/>
        <v>42113</v>
      </c>
      <c r="AN114" s="2">
        <f t="shared" si="77"/>
        <v>1083.75</v>
      </c>
      <c r="AO114" s="2">
        <f t="shared" si="78"/>
        <v>90.522663157894726</v>
      </c>
      <c r="AP114" s="2">
        <f t="shared" si="79"/>
        <v>50.14</v>
      </c>
      <c r="AR114" s="20">
        <f t="shared" si="80"/>
        <v>0</v>
      </c>
      <c r="AS114" s="20">
        <f t="shared" si="81"/>
        <v>0</v>
      </c>
      <c r="AU114" s="22">
        <f t="shared" si="82"/>
        <v>0</v>
      </c>
    </row>
    <row r="115" spans="2:47" x14ac:dyDescent="0.3">
      <c r="B115" s="6">
        <f t="shared" si="75"/>
        <v>2015</v>
      </c>
      <c r="C115" s="5">
        <v>42114</v>
      </c>
      <c r="D115" s="10">
        <v>1079.25</v>
      </c>
      <c r="E115" s="10">
        <f>VLOOKUP(C115,데이터!$X:$Z,2,0)</f>
        <v>91.585121052631564</v>
      </c>
      <c r="F115" s="10">
        <f>VLOOKUP(C115,데이터!$X:$Z,3,0)</f>
        <v>50.48</v>
      </c>
      <c r="H115" s="6">
        <f t="shared" si="83"/>
        <v>0.99533089718684753</v>
      </c>
      <c r="I115" s="6">
        <f t="shared" si="84"/>
        <v>1.0071827613727049</v>
      </c>
      <c r="AM115" s="1">
        <f t="shared" si="76"/>
        <v>42114</v>
      </c>
      <c r="AN115" s="2">
        <f t="shared" si="77"/>
        <v>1079.25</v>
      </c>
      <c r="AO115" s="2">
        <f t="shared" si="78"/>
        <v>91.585121052631564</v>
      </c>
      <c r="AP115" s="2">
        <f t="shared" si="79"/>
        <v>50.48</v>
      </c>
      <c r="AR115" s="20">
        <f t="shared" si="80"/>
        <v>1.1736927059731395E-2</v>
      </c>
      <c r="AS115" s="20">
        <f t="shared" si="81"/>
        <v>6.781013163143168E-3</v>
      </c>
      <c r="AU115" s="22">
        <f t="shared" si="82"/>
        <v>2.4561082550396299E-5</v>
      </c>
    </row>
    <row r="116" spans="2:47" x14ac:dyDescent="0.3">
      <c r="B116" s="6">
        <f t="shared" si="75"/>
        <v>2015</v>
      </c>
      <c r="C116" s="5">
        <v>42115</v>
      </c>
      <c r="D116" s="10">
        <v>1083.3499999999999</v>
      </c>
      <c r="E116" s="10">
        <f>VLOOKUP(C116,데이터!$X:$Z,2,0)</f>
        <v>91.293426315789475</v>
      </c>
      <c r="F116" s="10">
        <f>VLOOKUP(C116,데이터!$X:$Z,3,0)</f>
        <v>50.45</v>
      </c>
      <c r="H116" s="6">
        <f t="shared" si="83"/>
        <v>0.99216081037810844</v>
      </c>
      <c r="I116" s="6">
        <f t="shared" si="84"/>
        <v>1.0065841979249797</v>
      </c>
      <c r="AM116" s="1">
        <f t="shared" si="76"/>
        <v>42115</v>
      </c>
      <c r="AN116" s="2">
        <f t="shared" si="77"/>
        <v>1083.3499999999999</v>
      </c>
      <c r="AO116" s="2">
        <f t="shared" si="78"/>
        <v>91.293426315789475</v>
      </c>
      <c r="AP116" s="2">
        <f t="shared" si="79"/>
        <v>50.45</v>
      </c>
      <c r="AR116" s="20">
        <f t="shared" si="80"/>
        <v>-3.1849577037132981E-3</v>
      </c>
      <c r="AS116" s="20">
        <f t="shared" si="81"/>
        <v>-5.9429477020589427E-4</v>
      </c>
      <c r="AU116" s="22">
        <f t="shared" si="82"/>
        <v>6.7115344350491869E-6</v>
      </c>
    </row>
    <row r="117" spans="2:47" x14ac:dyDescent="0.3">
      <c r="B117" s="6">
        <f t="shared" si="75"/>
        <v>2015</v>
      </c>
      <c r="C117" s="5">
        <v>42116</v>
      </c>
      <c r="D117" s="10">
        <v>1079.5999999999999</v>
      </c>
      <c r="E117" s="10">
        <f>VLOOKUP(C117,데이터!$X:$Z,2,0)</f>
        <v>91.664368421052615</v>
      </c>
      <c r="F117" s="10">
        <f>VLOOKUP(C117,데이터!$X:$Z,3,0)</f>
        <v>50.57</v>
      </c>
      <c r="H117" s="6">
        <f t="shared" si="83"/>
        <v>0.99619214357057928</v>
      </c>
      <c r="I117" s="6">
        <f t="shared" si="84"/>
        <v>1.0089784517158813</v>
      </c>
      <c r="AM117" s="1">
        <f t="shared" si="76"/>
        <v>42116</v>
      </c>
      <c r="AN117" s="2">
        <f t="shared" si="77"/>
        <v>1079.5999999999999</v>
      </c>
      <c r="AO117" s="2">
        <f t="shared" si="78"/>
        <v>91.664368421052615</v>
      </c>
      <c r="AP117" s="2">
        <f t="shared" si="79"/>
        <v>50.57</v>
      </c>
      <c r="AR117" s="20">
        <f t="shared" si="80"/>
        <v>4.0631852722892159E-3</v>
      </c>
      <c r="AS117" s="20">
        <f t="shared" si="81"/>
        <v>2.3785926660058188E-3</v>
      </c>
      <c r="AU117" s="22">
        <f t="shared" si="82"/>
        <v>2.8378522491446888E-6</v>
      </c>
    </row>
    <row r="118" spans="2:47" x14ac:dyDescent="0.3">
      <c r="B118" s="6">
        <f t="shared" si="75"/>
        <v>2015</v>
      </c>
      <c r="C118" s="5">
        <v>42117</v>
      </c>
      <c r="D118" s="10">
        <v>1082.1500000000001</v>
      </c>
      <c r="E118" s="10">
        <f>VLOOKUP(C118,데이터!$X:$Z,2,0)</f>
        <v>91.853810526315783</v>
      </c>
      <c r="F118" s="10">
        <f>VLOOKUP(C118,데이터!$X:$Z,3,0)</f>
        <v>50.68</v>
      </c>
      <c r="H118" s="6">
        <f t="shared" si="83"/>
        <v>0.99825096686446557</v>
      </c>
      <c r="I118" s="6">
        <f t="shared" si="84"/>
        <v>1.0111731843575413</v>
      </c>
      <c r="AM118" s="1">
        <f t="shared" si="76"/>
        <v>42117</v>
      </c>
      <c r="AN118" s="2">
        <f t="shared" si="77"/>
        <v>1082.1500000000001</v>
      </c>
      <c r="AO118" s="2">
        <f t="shared" si="78"/>
        <v>91.853810526315783</v>
      </c>
      <c r="AP118" s="2">
        <f t="shared" si="79"/>
        <v>50.68</v>
      </c>
      <c r="AR118" s="20">
        <f t="shared" si="80"/>
        <v>2.0666929639767684E-3</v>
      </c>
      <c r="AS118" s="20">
        <f t="shared" si="81"/>
        <v>2.175202689341571E-3</v>
      </c>
      <c r="AU118" s="22">
        <f t="shared" si="82"/>
        <v>1.1774360498744892E-8</v>
      </c>
    </row>
    <row r="119" spans="2:47" x14ac:dyDescent="0.3">
      <c r="B119" s="6">
        <f t="shared" si="75"/>
        <v>2015</v>
      </c>
      <c r="C119" s="5">
        <v>42118</v>
      </c>
      <c r="D119" s="10">
        <v>1079.45</v>
      </c>
      <c r="E119" s="10">
        <f>VLOOKUP(C119,데이터!$X:$Z,2,0)</f>
        <v>92.076121052631592</v>
      </c>
      <c r="F119" s="10">
        <f>VLOOKUP(C119,데이터!$X:$Z,3,0)</f>
        <v>50.62</v>
      </c>
      <c r="H119" s="6">
        <f t="shared" si="83"/>
        <v>1.0006669983450032</v>
      </c>
      <c r="I119" s="6">
        <f t="shared" si="84"/>
        <v>1.0099760574620904</v>
      </c>
      <c r="AM119" s="1">
        <f t="shared" si="76"/>
        <v>42118</v>
      </c>
      <c r="AN119" s="2">
        <f t="shared" si="77"/>
        <v>1079.45</v>
      </c>
      <c r="AO119" s="2">
        <f t="shared" si="78"/>
        <v>92.076121052631592</v>
      </c>
      <c r="AP119" s="2">
        <f t="shared" si="79"/>
        <v>50.62</v>
      </c>
      <c r="AR119" s="20">
        <f t="shared" si="80"/>
        <v>2.4202646035258457E-3</v>
      </c>
      <c r="AS119" s="20">
        <f t="shared" si="81"/>
        <v>-1.1838989739543226E-3</v>
      </c>
      <c r="AU119" s="22">
        <f t="shared" si="82"/>
        <v>1.2989995093234645E-5</v>
      </c>
    </row>
    <row r="120" spans="2:47" x14ac:dyDescent="0.3">
      <c r="B120" s="6">
        <f t="shared" si="75"/>
        <v>2015</v>
      </c>
      <c r="C120" s="5">
        <v>42119</v>
      </c>
      <c r="D120" s="10">
        <v>1079.45</v>
      </c>
      <c r="E120" s="10">
        <f>VLOOKUP(C120,데이터!$X:$Z,2,0)</f>
        <v>92.076121052631592</v>
      </c>
      <c r="F120" s="10">
        <f>VLOOKUP(C120,데이터!$X:$Z,3,0)</f>
        <v>50.62</v>
      </c>
      <c r="H120" s="6">
        <f t="shared" si="83"/>
        <v>1.0006669983450032</v>
      </c>
      <c r="I120" s="6">
        <f t="shared" si="84"/>
        <v>1.0099760574620904</v>
      </c>
      <c r="AM120" s="1">
        <f t="shared" si="76"/>
        <v>42119</v>
      </c>
      <c r="AN120" s="2">
        <f t="shared" si="77"/>
        <v>1079.45</v>
      </c>
      <c r="AO120" s="2">
        <f t="shared" si="78"/>
        <v>92.076121052631592</v>
      </c>
      <c r="AP120" s="2">
        <f t="shared" si="79"/>
        <v>50.62</v>
      </c>
      <c r="AR120" s="20">
        <f t="shared" si="80"/>
        <v>0</v>
      </c>
      <c r="AS120" s="20">
        <f t="shared" si="81"/>
        <v>0</v>
      </c>
      <c r="AU120" s="22">
        <f t="shared" si="82"/>
        <v>0</v>
      </c>
    </row>
    <row r="121" spans="2:47" x14ac:dyDescent="0.3">
      <c r="B121" s="6">
        <f t="shared" si="75"/>
        <v>2015</v>
      </c>
      <c r="C121" s="5">
        <v>42120</v>
      </c>
      <c r="D121" s="10">
        <v>1079.45</v>
      </c>
      <c r="E121" s="10">
        <f>VLOOKUP(C121,데이터!$X:$Z,2,0)</f>
        <v>92.076121052631592</v>
      </c>
      <c r="F121" s="10">
        <f>VLOOKUP(C121,데이터!$X:$Z,3,0)</f>
        <v>50.62</v>
      </c>
      <c r="H121" s="6">
        <f t="shared" si="83"/>
        <v>1.0006669983450032</v>
      </c>
      <c r="I121" s="6">
        <f t="shared" si="84"/>
        <v>1.0099760574620904</v>
      </c>
      <c r="AM121" s="1">
        <f t="shared" si="76"/>
        <v>42120</v>
      </c>
      <c r="AN121" s="2">
        <f t="shared" si="77"/>
        <v>1079.45</v>
      </c>
      <c r="AO121" s="2">
        <f t="shared" si="78"/>
        <v>92.076121052631592</v>
      </c>
      <c r="AP121" s="2">
        <f t="shared" si="79"/>
        <v>50.62</v>
      </c>
      <c r="AR121" s="20">
        <f t="shared" si="80"/>
        <v>0</v>
      </c>
      <c r="AS121" s="20">
        <f t="shared" si="81"/>
        <v>0</v>
      </c>
      <c r="AU121" s="22">
        <f t="shared" si="82"/>
        <v>0</v>
      </c>
    </row>
    <row r="122" spans="2:47" x14ac:dyDescent="0.3">
      <c r="B122" s="6">
        <f t="shared" si="75"/>
        <v>2015</v>
      </c>
      <c r="C122" s="5">
        <v>42121</v>
      </c>
      <c r="D122" s="10">
        <v>1073</v>
      </c>
      <c r="E122" s="10">
        <f>VLOOKUP(C122,데이터!$X:$Z,2,0)</f>
        <v>91.722931578947367</v>
      </c>
      <c r="F122" s="10">
        <f>VLOOKUP(C122,데이터!$X:$Z,3,0)</f>
        <v>50.459899999999998</v>
      </c>
      <c r="H122" s="6">
        <f t="shared" si="83"/>
        <v>0.99682859761267184</v>
      </c>
      <c r="I122" s="6">
        <f t="shared" si="84"/>
        <v>1.0067817238627288</v>
      </c>
      <c r="AM122" s="1">
        <f t="shared" si="76"/>
        <v>42121</v>
      </c>
      <c r="AN122" s="2">
        <f t="shared" si="77"/>
        <v>1073</v>
      </c>
      <c r="AO122" s="2">
        <f t="shared" si="78"/>
        <v>91.722931578947367</v>
      </c>
      <c r="AP122" s="2">
        <f t="shared" si="79"/>
        <v>50.459899999999998</v>
      </c>
      <c r="AR122" s="20">
        <f t="shared" si="80"/>
        <v>-3.8358422319109131E-3</v>
      </c>
      <c r="AS122" s="20">
        <f t="shared" si="81"/>
        <v>-3.1627815092848399E-3</v>
      </c>
      <c r="AU122" s="22">
        <f t="shared" si="82"/>
        <v>4.5301073634193182E-7</v>
      </c>
    </row>
    <row r="123" spans="2:47" x14ac:dyDescent="0.3">
      <c r="B123" s="6">
        <f t="shared" si="75"/>
        <v>2015</v>
      </c>
      <c r="C123" s="5">
        <v>42122</v>
      </c>
      <c r="D123" s="10">
        <v>1070</v>
      </c>
      <c r="E123" s="10">
        <f>VLOOKUP(C123,데이터!$X:$Z,2,0)</f>
        <v>92.291010526315802</v>
      </c>
      <c r="F123" s="10">
        <f>VLOOKUP(C123,데이터!$X:$Z,3,0)</f>
        <v>50.63</v>
      </c>
      <c r="H123" s="6">
        <f t="shared" si="83"/>
        <v>1.003002379138082</v>
      </c>
      <c r="I123" s="6">
        <f t="shared" si="84"/>
        <v>1.0101755786113322</v>
      </c>
      <c r="AM123" s="1">
        <f t="shared" si="76"/>
        <v>42122</v>
      </c>
      <c r="AN123" s="2">
        <f t="shared" si="77"/>
        <v>1070</v>
      </c>
      <c r="AO123" s="2">
        <f t="shared" si="78"/>
        <v>92.291010526315802</v>
      </c>
      <c r="AP123" s="2">
        <f t="shared" si="79"/>
        <v>50.63</v>
      </c>
      <c r="AR123" s="20">
        <f t="shared" si="80"/>
        <v>6.1934233630493996E-3</v>
      </c>
      <c r="AS123" s="20">
        <f t="shared" si="81"/>
        <v>3.3709936008594621E-3</v>
      </c>
      <c r="AU123" s="22">
        <f t="shared" si="82"/>
        <v>7.9661097624955468E-6</v>
      </c>
    </row>
    <row r="124" spans="2:47" x14ac:dyDescent="0.3">
      <c r="B124" s="6">
        <f t="shared" si="75"/>
        <v>2015</v>
      </c>
      <c r="C124" s="5">
        <v>42123</v>
      </c>
      <c r="D124" s="10">
        <v>1068.55</v>
      </c>
      <c r="E124" s="10">
        <f>VLOOKUP(C124,데이터!$X:$Z,2,0)</f>
        <v>92.025789473684199</v>
      </c>
      <c r="F124" s="10">
        <f>VLOOKUP(C124,데이터!$X:$Z,3,0)</f>
        <v>50.24</v>
      </c>
      <c r="H124" s="6">
        <f t="shared" si="83"/>
        <v>1.0001200036470135</v>
      </c>
      <c r="I124" s="6">
        <f t="shared" si="84"/>
        <v>1.0023942537909012</v>
      </c>
      <c r="AM124" s="1">
        <f t="shared" si="76"/>
        <v>42123</v>
      </c>
      <c r="AN124" s="2">
        <f t="shared" si="77"/>
        <v>1068.55</v>
      </c>
      <c r="AO124" s="2">
        <f t="shared" si="78"/>
        <v>92.025789473684199</v>
      </c>
      <c r="AP124" s="2">
        <f t="shared" si="79"/>
        <v>50.24</v>
      </c>
      <c r="AR124" s="20">
        <f t="shared" si="80"/>
        <v>-2.8737474117912498E-3</v>
      </c>
      <c r="AS124" s="20">
        <f t="shared" si="81"/>
        <v>-7.7029429192179144E-3</v>
      </c>
      <c r="AU124" s="22">
        <f t="shared" si="82"/>
        <v>2.332112924894988E-5</v>
      </c>
    </row>
    <row r="125" spans="2:47" x14ac:dyDescent="0.3">
      <c r="B125" s="6">
        <f t="shared" si="75"/>
        <v>2015</v>
      </c>
      <c r="C125" s="5">
        <v>42124</v>
      </c>
      <c r="D125" s="10">
        <v>1072.3499999999999</v>
      </c>
      <c r="E125" s="10">
        <f>VLOOKUP(C125,데이터!$X:$Z,2,0)</f>
        <v>90.834426315789472</v>
      </c>
      <c r="F125" s="10">
        <f>VLOOKUP(C125,데이터!$X:$Z,3,0)</f>
        <v>49.72</v>
      </c>
      <c r="H125" s="6">
        <f t="shared" si="83"/>
        <v>0.9871724795601996</v>
      </c>
      <c r="I125" s="6">
        <f t="shared" si="84"/>
        <v>0.99201915403032659</v>
      </c>
      <c r="AM125" s="1">
        <f t="shared" si="76"/>
        <v>42124</v>
      </c>
      <c r="AN125" s="2">
        <f t="shared" si="77"/>
        <v>1072.3499999999999</v>
      </c>
      <c r="AO125" s="2">
        <f t="shared" si="78"/>
        <v>90.834426315789472</v>
      </c>
      <c r="AP125" s="2">
        <f t="shared" si="79"/>
        <v>49.72</v>
      </c>
      <c r="AR125" s="20">
        <f t="shared" si="80"/>
        <v>-1.2945970523136952E-2</v>
      </c>
      <c r="AS125" s="20">
        <f t="shared" si="81"/>
        <v>-1.0350318471337605E-2</v>
      </c>
      <c r="AU125" s="22">
        <f t="shared" si="82"/>
        <v>6.7374095740101571E-6</v>
      </c>
    </row>
    <row r="126" spans="2:47" x14ac:dyDescent="0.3">
      <c r="B126" s="6">
        <f t="shared" si="75"/>
        <v>2015</v>
      </c>
      <c r="C126" s="5">
        <v>42125</v>
      </c>
      <c r="D126" s="10">
        <v>1072.4000000000001</v>
      </c>
      <c r="E126" s="10">
        <f>VLOOKUP(C126,데이터!$X:$Z,2,0)</f>
        <v>91.617663157894739</v>
      </c>
      <c r="F126" s="10">
        <f>VLOOKUP(C126,데이터!$X:$Z,3,0)</f>
        <v>50.23</v>
      </c>
      <c r="H126" s="6">
        <f t="shared" si="83"/>
        <v>0.99568455903121356</v>
      </c>
      <c r="I126" s="6">
        <f t="shared" si="84"/>
        <v>1.0021947326416591</v>
      </c>
      <c r="AM126" s="1">
        <f t="shared" si="76"/>
        <v>42125</v>
      </c>
      <c r="AN126" s="2">
        <f t="shared" si="77"/>
        <v>1072.4000000000001</v>
      </c>
      <c r="AO126" s="2">
        <f t="shared" si="78"/>
        <v>91.617663157894739</v>
      </c>
      <c r="AP126" s="2">
        <f t="shared" si="79"/>
        <v>50.23</v>
      </c>
      <c r="AR126" s="20">
        <f t="shared" si="80"/>
        <v>8.6226871668932947E-3</v>
      </c>
      <c r="AS126" s="20">
        <f t="shared" si="81"/>
        <v>1.0257441673370726E-2</v>
      </c>
      <c r="AU126" s="22">
        <f t="shared" si="82"/>
        <v>2.672422296448271E-6</v>
      </c>
    </row>
    <row r="127" spans="2:47" x14ac:dyDescent="0.3">
      <c r="B127" s="6">
        <f t="shared" si="75"/>
        <v>2015</v>
      </c>
      <c r="C127" s="5">
        <v>42126</v>
      </c>
      <c r="D127" s="10">
        <v>1072.4000000000001</v>
      </c>
      <c r="E127" s="10">
        <f>VLOOKUP(C127,데이터!$X:$Z,2,0)</f>
        <v>91.617663157894739</v>
      </c>
      <c r="F127" s="10">
        <f>VLOOKUP(C127,데이터!$X:$Z,3,0)</f>
        <v>50.23</v>
      </c>
      <c r="H127" s="6">
        <f t="shared" si="83"/>
        <v>0.99568455903121356</v>
      </c>
      <c r="I127" s="6">
        <f t="shared" si="84"/>
        <v>1.0021947326416591</v>
      </c>
      <c r="AM127" s="1">
        <f t="shared" si="76"/>
        <v>42126</v>
      </c>
      <c r="AN127" s="2">
        <f t="shared" si="77"/>
        <v>1072.4000000000001</v>
      </c>
      <c r="AO127" s="2">
        <f t="shared" si="78"/>
        <v>91.617663157894739</v>
      </c>
      <c r="AP127" s="2">
        <f t="shared" si="79"/>
        <v>50.23</v>
      </c>
      <c r="AR127" s="20">
        <f t="shared" si="80"/>
        <v>0</v>
      </c>
      <c r="AS127" s="20">
        <f t="shared" si="81"/>
        <v>0</v>
      </c>
      <c r="AU127" s="22">
        <f t="shared" si="82"/>
        <v>0</v>
      </c>
    </row>
    <row r="128" spans="2:47" x14ac:dyDescent="0.3">
      <c r="B128" s="6">
        <f t="shared" si="75"/>
        <v>2015</v>
      </c>
      <c r="C128" s="5">
        <v>42127</v>
      </c>
      <c r="D128" s="10">
        <v>1072.4000000000001</v>
      </c>
      <c r="E128" s="10">
        <f>VLOOKUP(C128,데이터!$X:$Z,2,0)</f>
        <v>91.617663157894739</v>
      </c>
      <c r="F128" s="10">
        <f>VLOOKUP(C128,데이터!$X:$Z,3,0)</f>
        <v>50.23</v>
      </c>
      <c r="H128" s="6">
        <f t="shared" si="83"/>
        <v>0.99568455903121356</v>
      </c>
      <c r="I128" s="6">
        <f t="shared" si="84"/>
        <v>1.0021947326416591</v>
      </c>
      <c r="AM128" s="1">
        <f t="shared" si="76"/>
        <v>42127</v>
      </c>
      <c r="AN128" s="2">
        <f t="shared" si="77"/>
        <v>1072.4000000000001</v>
      </c>
      <c r="AO128" s="2">
        <f t="shared" si="78"/>
        <v>91.617663157894739</v>
      </c>
      <c r="AP128" s="2">
        <f t="shared" si="79"/>
        <v>50.23</v>
      </c>
      <c r="AR128" s="20">
        <f t="shared" si="80"/>
        <v>0</v>
      </c>
      <c r="AS128" s="20">
        <f t="shared" si="81"/>
        <v>0</v>
      </c>
      <c r="AU128" s="22">
        <f t="shared" si="82"/>
        <v>0</v>
      </c>
    </row>
    <row r="129" spans="2:47" x14ac:dyDescent="0.3">
      <c r="B129" s="6">
        <f t="shared" si="75"/>
        <v>2015</v>
      </c>
      <c r="C129" s="5">
        <v>42128</v>
      </c>
      <c r="D129" s="10">
        <v>1079</v>
      </c>
      <c r="E129" s="10">
        <f>VLOOKUP(C129,데이터!$X:$Z,2,0)</f>
        <v>91.789378947368419</v>
      </c>
      <c r="F129" s="10">
        <f>VLOOKUP(C129,데이터!$X:$Z,3,0)</f>
        <v>50.43</v>
      </c>
      <c r="H129" s="6">
        <f t="shared" si="83"/>
        <v>0.99755073586030529</v>
      </c>
      <c r="I129" s="6">
        <f t="shared" si="84"/>
        <v>1.0061851556264958</v>
      </c>
      <c r="AM129" s="1">
        <f t="shared" si="76"/>
        <v>42128</v>
      </c>
      <c r="AN129" s="2">
        <f t="shared" si="77"/>
        <v>1079</v>
      </c>
      <c r="AO129" s="2">
        <f t="shared" si="78"/>
        <v>91.789378947368419</v>
      </c>
      <c r="AP129" s="2">
        <f t="shared" si="79"/>
        <v>50.43</v>
      </c>
      <c r="AR129" s="20">
        <f t="shared" si="80"/>
        <v>1.8742651095318141E-3</v>
      </c>
      <c r="AS129" s="20">
        <f t="shared" si="81"/>
        <v>3.981684252438944E-3</v>
      </c>
      <c r="AU129" s="22">
        <f t="shared" si="82"/>
        <v>4.4412154438914219E-6</v>
      </c>
    </row>
    <row r="130" spans="2:47" x14ac:dyDescent="0.3">
      <c r="B130" s="6">
        <f t="shared" ref="B130:B193" si="85">YEAR(C130)</f>
        <v>2015</v>
      </c>
      <c r="C130" s="5">
        <v>42129</v>
      </c>
      <c r="D130" s="10">
        <v>1079.1500000000001</v>
      </c>
      <c r="E130" s="10">
        <f>VLOOKUP(C130,데이터!$X:$Z,2,0)</f>
        <v>91.062599999999989</v>
      </c>
      <c r="F130" s="10">
        <f>VLOOKUP(C130,데이터!$X:$Z,3,0)</f>
        <v>49.92</v>
      </c>
      <c r="H130" s="6">
        <f t="shared" si="83"/>
        <v>0.98965223080373588</v>
      </c>
      <c r="I130" s="6">
        <f t="shared" si="84"/>
        <v>0.99600957701516302</v>
      </c>
      <c r="AM130" s="1">
        <f t="shared" si="76"/>
        <v>42129</v>
      </c>
      <c r="AN130" s="2">
        <f t="shared" si="77"/>
        <v>1079.1500000000001</v>
      </c>
      <c r="AO130" s="2">
        <f t="shared" si="78"/>
        <v>91.062599999999989</v>
      </c>
      <c r="AP130" s="2">
        <f t="shared" si="79"/>
        <v>49.92</v>
      </c>
      <c r="AR130" s="20">
        <f t="shared" si="80"/>
        <v>-7.9178980803994436E-3</v>
      </c>
      <c r="AS130" s="20">
        <f t="shared" si="81"/>
        <v>-1.0113027959547827E-2</v>
      </c>
      <c r="AU130" s="22">
        <f t="shared" si="82"/>
        <v>4.8185951863299947E-6</v>
      </c>
    </row>
    <row r="131" spans="2:47" x14ac:dyDescent="0.3">
      <c r="B131" s="6">
        <f t="shared" si="85"/>
        <v>2015</v>
      </c>
      <c r="C131" s="5">
        <v>42130</v>
      </c>
      <c r="D131" s="10">
        <v>1080.2</v>
      </c>
      <c r="E131" s="10">
        <f>VLOOKUP(C131,데이터!$X:$Z,2,0)</f>
        <v>90.782352631578945</v>
      </c>
      <c r="F131" s="10">
        <f>VLOOKUP(C131,데이터!$X:$Z,3,0)</f>
        <v>49.83</v>
      </c>
      <c r="H131" s="6">
        <f t="shared" si="83"/>
        <v>0.98660655197033154</v>
      </c>
      <c r="I131" s="6">
        <f t="shared" si="84"/>
        <v>0.99421388667198651</v>
      </c>
      <c r="AM131" s="1">
        <f t="shared" ref="AM131:AM194" si="86">C131</f>
        <v>42130</v>
      </c>
      <c r="AN131" s="2">
        <f t="shared" ref="AN131:AN194" si="87">D131</f>
        <v>1080.2</v>
      </c>
      <c r="AO131" s="2">
        <f t="shared" ref="AO131:AO194" si="88">E131</f>
        <v>90.782352631578945</v>
      </c>
      <c r="AP131" s="2">
        <f t="shared" ref="AP131:AP194" si="89">F131</f>
        <v>49.83</v>
      </c>
      <c r="AR131" s="20">
        <f t="shared" si="80"/>
        <v>-3.0775243450225087E-3</v>
      </c>
      <c r="AS131" s="20">
        <f t="shared" si="81"/>
        <v>-1.8028846153846922E-3</v>
      </c>
      <c r="AU131" s="22">
        <f t="shared" si="82"/>
        <v>1.6247064403711658E-6</v>
      </c>
    </row>
    <row r="132" spans="2:47" x14ac:dyDescent="0.3">
      <c r="B132" s="6">
        <f t="shared" si="85"/>
        <v>2015</v>
      </c>
      <c r="C132" s="5">
        <v>42131</v>
      </c>
      <c r="D132" s="10">
        <v>1089.5999999999999</v>
      </c>
      <c r="E132" s="10">
        <f>VLOOKUP(C132,데이터!$X:$Z,2,0)</f>
        <v>91.184300000000007</v>
      </c>
      <c r="F132" s="10">
        <f>VLOOKUP(C132,데이터!$X:$Z,3,0)</f>
        <v>50.13</v>
      </c>
      <c r="H132" s="6">
        <f t="shared" si="83"/>
        <v>0.99097484487898546</v>
      </c>
      <c r="I132" s="6">
        <f t="shared" si="84"/>
        <v>1.0001995211492412</v>
      </c>
      <c r="AM132" s="1">
        <f t="shared" si="86"/>
        <v>42131</v>
      </c>
      <c r="AN132" s="2">
        <f t="shared" si="87"/>
        <v>1089.5999999999999</v>
      </c>
      <c r="AO132" s="2">
        <f t="shared" si="88"/>
        <v>91.184300000000007</v>
      </c>
      <c r="AP132" s="2">
        <f t="shared" si="89"/>
        <v>50.13</v>
      </c>
      <c r="AR132" s="20">
        <f t="shared" ref="AR132:AR195" si="90">AO132/AO131-1</f>
        <v>4.4275936541573468E-3</v>
      </c>
      <c r="AS132" s="20">
        <f t="shared" ref="AS132:AS195" si="91">AP132/AP131-1</f>
        <v>6.0204695966286081E-3</v>
      </c>
      <c r="AU132" s="22">
        <f t="shared" ref="AU132:AU195" si="92">(AR132-AS132)^2</f>
        <v>2.5372537681037089E-6</v>
      </c>
    </row>
    <row r="133" spans="2:47" x14ac:dyDescent="0.3">
      <c r="B133" s="6">
        <f t="shared" si="85"/>
        <v>2015</v>
      </c>
      <c r="C133" s="5">
        <v>42132</v>
      </c>
      <c r="D133" s="10">
        <v>1088.4000000000001</v>
      </c>
      <c r="E133" s="10">
        <f>VLOOKUP(C133,데이터!$X:$Z,2,0)</f>
        <v>92.196268421052622</v>
      </c>
      <c r="F133" s="10">
        <f>VLOOKUP(C133,데이터!$X:$Z,3,0)</f>
        <v>50.68</v>
      </c>
      <c r="H133" s="6">
        <f t="shared" si="83"/>
        <v>1.0019727386948623</v>
      </c>
      <c r="I133" s="6">
        <f t="shared" si="84"/>
        <v>1.0111731843575413</v>
      </c>
      <c r="AM133" s="1">
        <f t="shared" si="86"/>
        <v>42132</v>
      </c>
      <c r="AN133" s="2">
        <f t="shared" si="87"/>
        <v>1088.4000000000001</v>
      </c>
      <c r="AO133" s="2">
        <f t="shared" si="88"/>
        <v>92.196268421052622</v>
      </c>
      <c r="AP133" s="2">
        <f t="shared" si="89"/>
        <v>50.68</v>
      </c>
      <c r="AR133" s="20">
        <f t="shared" si="90"/>
        <v>1.1098055488199421E-2</v>
      </c>
      <c r="AS133" s="20">
        <f t="shared" si="91"/>
        <v>1.0971474167165374E-2</v>
      </c>
      <c r="AU133" s="22">
        <f t="shared" si="92"/>
        <v>1.6022830834724516E-8</v>
      </c>
    </row>
    <row r="134" spans="2:47" x14ac:dyDescent="0.3">
      <c r="B134" s="6">
        <f t="shared" si="85"/>
        <v>2015</v>
      </c>
      <c r="C134" s="5">
        <v>42133</v>
      </c>
      <c r="D134" s="10">
        <v>1088.4000000000001</v>
      </c>
      <c r="E134" s="10">
        <f>VLOOKUP(C134,데이터!$X:$Z,2,0)</f>
        <v>92.196268421052622</v>
      </c>
      <c r="F134" s="10">
        <f>VLOOKUP(C134,데이터!$X:$Z,3,0)</f>
        <v>50.68</v>
      </c>
      <c r="H134" s="6">
        <f t="shared" si="83"/>
        <v>1.0019727386948623</v>
      </c>
      <c r="I134" s="6">
        <f t="shared" si="84"/>
        <v>1.0111731843575413</v>
      </c>
      <c r="AM134" s="1">
        <f t="shared" si="86"/>
        <v>42133</v>
      </c>
      <c r="AN134" s="2">
        <f t="shared" si="87"/>
        <v>1088.4000000000001</v>
      </c>
      <c r="AO134" s="2">
        <f t="shared" si="88"/>
        <v>92.196268421052622</v>
      </c>
      <c r="AP134" s="2">
        <f t="shared" si="89"/>
        <v>50.68</v>
      </c>
      <c r="AR134" s="20">
        <f t="shared" si="90"/>
        <v>0</v>
      </c>
      <c r="AS134" s="20">
        <f t="shared" si="91"/>
        <v>0</v>
      </c>
      <c r="AU134" s="22">
        <f t="shared" si="92"/>
        <v>0</v>
      </c>
    </row>
    <row r="135" spans="2:47" x14ac:dyDescent="0.3">
      <c r="B135" s="6">
        <f t="shared" si="85"/>
        <v>2015</v>
      </c>
      <c r="C135" s="5">
        <v>42134</v>
      </c>
      <c r="D135" s="10">
        <v>1088.4000000000001</v>
      </c>
      <c r="E135" s="10">
        <f>VLOOKUP(C135,데이터!$X:$Z,2,0)</f>
        <v>92.196268421052622</v>
      </c>
      <c r="F135" s="10">
        <f>VLOOKUP(C135,데이터!$X:$Z,3,0)</f>
        <v>50.68</v>
      </c>
      <c r="H135" s="6">
        <f t="shared" si="83"/>
        <v>1.0019727386948623</v>
      </c>
      <c r="I135" s="6">
        <f t="shared" si="84"/>
        <v>1.0111731843575413</v>
      </c>
      <c r="AM135" s="1">
        <f t="shared" si="86"/>
        <v>42134</v>
      </c>
      <c r="AN135" s="2">
        <f t="shared" si="87"/>
        <v>1088.4000000000001</v>
      </c>
      <c r="AO135" s="2">
        <f t="shared" si="88"/>
        <v>92.196268421052622</v>
      </c>
      <c r="AP135" s="2">
        <f t="shared" si="89"/>
        <v>50.68</v>
      </c>
      <c r="AR135" s="20">
        <f t="shared" si="90"/>
        <v>0</v>
      </c>
      <c r="AS135" s="20">
        <f t="shared" si="91"/>
        <v>0</v>
      </c>
      <c r="AU135" s="22">
        <f t="shared" si="92"/>
        <v>0</v>
      </c>
    </row>
    <row r="136" spans="2:47" x14ac:dyDescent="0.3">
      <c r="B136" s="6">
        <f t="shared" si="85"/>
        <v>2015</v>
      </c>
      <c r="C136" s="5">
        <v>42135</v>
      </c>
      <c r="D136" s="10">
        <v>1091.3499999999999</v>
      </c>
      <c r="E136" s="10">
        <f>VLOOKUP(C136,데이터!$X:$Z,2,0)</f>
        <v>91.673000000000016</v>
      </c>
      <c r="F136" s="10">
        <f>VLOOKUP(C136,데이터!$X:$Z,3,0)</f>
        <v>50.51</v>
      </c>
      <c r="H136" s="6">
        <f t="shared" si="83"/>
        <v>0.99628595004393572</v>
      </c>
      <c r="I136" s="6">
        <f t="shared" si="84"/>
        <v>1.0077813248204304</v>
      </c>
      <c r="AM136" s="1">
        <f t="shared" si="86"/>
        <v>42135</v>
      </c>
      <c r="AN136" s="2">
        <f t="shared" si="87"/>
        <v>1091.3499999999999</v>
      </c>
      <c r="AO136" s="2">
        <f t="shared" si="88"/>
        <v>91.673000000000016</v>
      </c>
      <c r="AP136" s="2">
        <f t="shared" si="89"/>
        <v>50.51</v>
      </c>
      <c r="AR136" s="20">
        <f t="shared" si="90"/>
        <v>-5.6755921905958795E-3</v>
      </c>
      <c r="AS136" s="20">
        <f t="shared" si="91"/>
        <v>-3.3543804262036181E-3</v>
      </c>
      <c r="AU136" s="22">
        <f t="shared" si="92"/>
        <v>5.3880240551530356E-6</v>
      </c>
    </row>
    <row r="137" spans="2:47" x14ac:dyDescent="0.3">
      <c r="B137" s="6">
        <f t="shared" si="85"/>
        <v>2015</v>
      </c>
      <c r="C137" s="5">
        <v>42136</v>
      </c>
      <c r="D137" s="10">
        <v>1095.75</v>
      </c>
      <c r="E137" s="10">
        <f>VLOOKUP(C137,데이터!$X:$Z,2,0)</f>
        <v>91.338578947368433</v>
      </c>
      <c r="F137" s="10">
        <f>VLOOKUP(C137,데이터!$X:$Z,3,0)</f>
        <v>50.38</v>
      </c>
      <c r="H137" s="6">
        <f t="shared" si="83"/>
        <v>0.99265152119208455</v>
      </c>
      <c r="I137" s="6">
        <f t="shared" si="84"/>
        <v>1.0051875498802867</v>
      </c>
      <c r="AM137" s="1">
        <f t="shared" si="86"/>
        <v>42136</v>
      </c>
      <c r="AN137" s="2">
        <f t="shared" si="87"/>
        <v>1095.75</v>
      </c>
      <c r="AO137" s="2">
        <f t="shared" si="88"/>
        <v>91.338578947368433</v>
      </c>
      <c r="AP137" s="2">
        <f t="shared" si="89"/>
        <v>50.38</v>
      </c>
      <c r="AR137" s="20">
        <f t="shared" si="90"/>
        <v>-3.6479776229815242E-3</v>
      </c>
      <c r="AS137" s="20">
        <f t="shared" si="91"/>
        <v>-2.5737477727182378E-3</v>
      </c>
      <c r="AU137" s="22">
        <f t="shared" si="92"/>
        <v>1.1539697711966826E-6</v>
      </c>
    </row>
    <row r="138" spans="2:47" x14ac:dyDescent="0.3">
      <c r="B138" s="6">
        <f t="shared" si="85"/>
        <v>2015</v>
      </c>
      <c r="C138" s="5">
        <v>42137</v>
      </c>
      <c r="D138" s="10">
        <v>1099.68</v>
      </c>
      <c r="E138" s="10">
        <f>VLOOKUP(C138,데이터!$X:$Z,2,0)</f>
        <v>91.265399999999985</v>
      </c>
      <c r="F138" s="10">
        <f>VLOOKUP(C138,데이터!$X:$Z,3,0)</f>
        <v>50.35</v>
      </c>
      <c r="H138" s="6">
        <f t="shared" si="83"/>
        <v>0.99185622533504714</v>
      </c>
      <c r="I138" s="6">
        <f t="shared" si="84"/>
        <v>1.0045889864325612</v>
      </c>
      <c r="AM138" s="1">
        <f t="shared" si="86"/>
        <v>42137</v>
      </c>
      <c r="AN138" s="2">
        <f t="shared" si="87"/>
        <v>1099.68</v>
      </c>
      <c r="AO138" s="2">
        <f t="shared" si="88"/>
        <v>91.265399999999985</v>
      </c>
      <c r="AP138" s="2">
        <f t="shared" si="89"/>
        <v>50.35</v>
      </c>
      <c r="AR138" s="20">
        <f t="shared" si="90"/>
        <v>-8.0118333580181389E-4</v>
      </c>
      <c r="AS138" s="20">
        <f t="shared" si="91"/>
        <v>-5.9547439460105878E-4</v>
      </c>
      <c r="AU138" s="22">
        <f t="shared" si="92"/>
        <v>4.2316168489935722E-8</v>
      </c>
    </row>
    <row r="139" spans="2:47" x14ac:dyDescent="0.3">
      <c r="B139" s="6">
        <f t="shared" si="85"/>
        <v>2015</v>
      </c>
      <c r="C139" s="5">
        <v>42138</v>
      </c>
      <c r="D139" s="10">
        <v>1090.4000000000001</v>
      </c>
      <c r="E139" s="10">
        <f>VLOOKUP(C139,데이터!$X:$Z,2,0)</f>
        <v>92.050610526315793</v>
      </c>
      <c r="F139" s="10">
        <f>VLOOKUP(C139,데이터!$X:$Z,3,0)</f>
        <v>50.95</v>
      </c>
      <c r="H139" s="6">
        <f t="shared" si="83"/>
        <v>1.0003897544569811</v>
      </c>
      <c r="I139" s="6">
        <f t="shared" si="84"/>
        <v>1.0165602553870705</v>
      </c>
      <c r="AM139" s="1">
        <f t="shared" si="86"/>
        <v>42138</v>
      </c>
      <c r="AN139" s="2">
        <f t="shared" si="87"/>
        <v>1090.4000000000001</v>
      </c>
      <c r="AO139" s="2">
        <f t="shared" si="88"/>
        <v>92.050610526315793</v>
      </c>
      <c r="AP139" s="2">
        <f t="shared" si="89"/>
        <v>50.95</v>
      </c>
      <c r="AR139" s="20">
        <f t="shared" si="90"/>
        <v>8.6035948597804612E-3</v>
      </c>
      <c r="AS139" s="20">
        <f t="shared" si="91"/>
        <v>1.1916583912611856E-2</v>
      </c>
      <c r="AU139" s="22">
        <f t="shared" si="92"/>
        <v>1.0975896464180659E-5</v>
      </c>
    </row>
    <row r="140" spans="2:47" x14ac:dyDescent="0.3">
      <c r="B140" s="6">
        <f t="shared" si="85"/>
        <v>2015</v>
      </c>
      <c r="C140" s="5">
        <v>42139</v>
      </c>
      <c r="D140" s="10">
        <v>1085.6500000000001</v>
      </c>
      <c r="E140" s="10">
        <f>VLOOKUP(C140,데이터!$X:$Z,2,0)</f>
        <v>92.321426315789452</v>
      </c>
      <c r="F140" s="10">
        <f>VLOOKUP(C140,데이터!$X:$Z,3,0)</f>
        <v>51.06</v>
      </c>
      <c r="H140" s="6">
        <f t="shared" si="83"/>
        <v>1.0033329325585232</v>
      </c>
      <c r="I140" s="6">
        <f t="shared" si="84"/>
        <v>1.0187549880287305</v>
      </c>
      <c r="AM140" s="1">
        <f t="shared" si="86"/>
        <v>42139</v>
      </c>
      <c r="AN140" s="2">
        <f t="shared" si="87"/>
        <v>1085.6500000000001</v>
      </c>
      <c r="AO140" s="2">
        <f t="shared" si="88"/>
        <v>92.321426315789452</v>
      </c>
      <c r="AP140" s="2">
        <f t="shared" si="89"/>
        <v>51.06</v>
      </c>
      <c r="AR140" s="20">
        <f t="shared" si="90"/>
        <v>2.9420314316790375E-3</v>
      </c>
      <c r="AS140" s="20">
        <f t="shared" si="91"/>
        <v>2.1589793915604005E-3</v>
      </c>
      <c r="AU140" s="22">
        <f t="shared" si="92"/>
        <v>6.1317049753395944E-7</v>
      </c>
    </row>
    <row r="141" spans="2:47" x14ac:dyDescent="0.3">
      <c r="B141" s="6">
        <f t="shared" si="85"/>
        <v>2015</v>
      </c>
      <c r="C141" s="5">
        <v>42140</v>
      </c>
      <c r="D141" s="10">
        <v>1085.6500000000001</v>
      </c>
      <c r="E141" s="10">
        <f>VLOOKUP(C141,데이터!$X:$Z,2,0)</f>
        <v>92.321426315789452</v>
      </c>
      <c r="F141" s="10">
        <f>VLOOKUP(C141,데이터!$X:$Z,3,0)</f>
        <v>51.06</v>
      </c>
      <c r="H141" s="6">
        <f t="shared" si="83"/>
        <v>1.0033329325585232</v>
      </c>
      <c r="I141" s="6">
        <f t="shared" si="84"/>
        <v>1.0187549880287305</v>
      </c>
      <c r="AM141" s="1">
        <f t="shared" si="86"/>
        <v>42140</v>
      </c>
      <c r="AN141" s="2">
        <f t="shared" si="87"/>
        <v>1085.6500000000001</v>
      </c>
      <c r="AO141" s="2">
        <f t="shared" si="88"/>
        <v>92.321426315789452</v>
      </c>
      <c r="AP141" s="2">
        <f t="shared" si="89"/>
        <v>51.06</v>
      </c>
      <c r="AR141" s="20">
        <f t="shared" si="90"/>
        <v>0</v>
      </c>
      <c r="AS141" s="20">
        <f t="shared" si="91"/>
        <v>0</v>
      </c>
      <c r="AU141" s="22">
        <f t="shared" si="92"/>
        <v>0</v>
      </c>
    </row>
    <row r="142" spans="2:47" x14ac:dyDescent="0.3">
      <c r="B142" s="6">
        <f t="shared" si="85"/>
        <v>2015</v>
      </c>
      <c r="C142" s="5">
        <v>42141</v>
      </c>
      <c r="D142" s="10">
        <v>1085.6500000000001</v>
      </c>
      <c r="E142" s="10">
        <f>VLOOKUP(C142,데이터!$X:$Z,2,0)</f>
        <v>92.321426315789452</v>
      </c>
      <c r="F142" s="10">
        <f>VLOOKUP(C142,데이터!$X:$Z,3,0)</f>
        <v>51.06</v>
      </c>
      <c r="H142" s="6">
        <f t="shared" ref="H142:H205" si="93">H141*(E142/E141)</f>
        <v>1.0033329325585232</v>
      </c>
      <c r="I142" s="6">
        <f t="shared" ref="I142:I205" si="94">I141*(F142/F141)</f>
        <v>1.0187549880287305</v>
      </c>
      <c r="AM142" s="1">
        <f t="shared" si="86"/>
        <v>42141</v>
      </c>
      <c r="AN142" s="2">
        <f t="shared" si="87"/>
        <v>1085.6500000000001</v>
      </c>
      <c r="AO142" s="2">
        <f t="shared" si="88"/>
        <v>92.321426315789452</v>
      </c>
      <c r="AP142" s="2">
        <f t="shared" si="89"/>
        <v>51.06</v>
      </c>
      <c r="AR142" s="20">
        <f t="shared" si="90"/>
        <v>0</v>
      </c>
      <c r="AS142" s="20">
        <f t="shared" si="91"/>
        <v>0</v>
      </c>
      <c r="AU142" s="22">
        <f t="shared" si="92"/>
        <v>0</v>
      </c>
    </row>
    <row r="143" spans="2:47" x14ac:dyDescent="0.3">
      <c r="B143" s="6">
        <f t="shared" si="85"/>
        <v>2015</v>
      </c>
      <c r="C143" s="5">
        <v>42142</v>
      </c>
      <c r="D143" s="10">
        <v>1085.55</v>
      </c>
      <c r="E143" s="10">
        <f>VLOOKUP(C143,데이터!$X:$Z,2,0)</f>
        <v>92.274610526315797</v>
      </c>
      <c r="F143" s="10">
        <f>VLOOKUP(C143,데이터!$X:$Z,3,0)</f>
        <v>51.08</v>
      </c>
      <c r="H143" s="6">
        <f t="shared" si="93"/>
        <v>1.0028241468387058</v>
      </c>
      <c r="I143" s="6">
        <f t="shared" si="94"/>
        <v>1.0191540303272142</v>
      </c>
      <c r="AM143" s="1">
        <f t="shared" si="86"/>
        <v>42142</v>
      </c>
      <c r="AN143" s="2">
        <f t="shared" si="87"/>
        <v>1085.55</v>
      </c>
      <c r="AO143" s="2">
        <f t="shared" si="88"/>
        <v>92.274610526315797</v>
      </c>
      <c r="AP143" s="2">
        <f t="shared" si="89"/>
        <v>51.08</v>
      </c>
      <c r="AR143" s="20">
        <f t="shared" si="90"/>
        <v>-5.0709560436723589E-4</v>
      </c>
      <c r="AS143" s="20">
        <f t="shared" si="91"/>
        <v>3.9169604386990464E-4</v>
      </c>
      <c r="AU143" s="22">
        <f t="shared" si="92"/>
        <v>8.0782642694083577E-7</v>
      </c>
    </row>
    <row r="144" spans="2:47" x14ac:dyDescent="0.3">
      <c r="B144" s="6">
        <f t="shared" si="85"/>
        <v>2015</v>
      </c>
      <c r="C144" s="5">
        <v>42143</v>
      </c>
      <c r="D144" s="10">
        <v>1088.0999999999999</v>
      </c>
      <c r="E144" s="10">
        <f>VLOOKUP(C144,데이터!$X:$Z,2,0)</f>
        <v>92.063315789473663</v>
      </c>
      <c r="F144" s="10">
        <f>VLOOKUP(C144,데이터!$X:$Z,3,0)</f>
        <v>51.1</v>
      </c>
      <c r="H144" s="6">
        <f t="shared" si="93"/>
        <v>1.0005278330098353</v>
      </c>
      <c r="I144" s="6">
        <f t="shared" si="94"/>
        <v>1.0195530726256978</v>
      </c>
      <c r="AM144" s="1">
        <f t="shared" si="86"/>
        <v>42143</v>
      </c>
      <c r="AN144" s="2">
        <f t="shared" si="87"/>
        <v>1088.0999999999999</v>
      </c>
      <c r="AO144" s="2">
        <f t="shared" si="88"/>
        <v>92.063315789473663</v>
      </c>
      <c r="AP144" s="2">
        <f t="shared" si="89"/>
        <v>51.1</v>
      </c>
      <c r="AR144" s="20">
        <f t="shared" si="90"/>
        <v>-2.2898469648037212E-3</v>
      </c>
      <c r="AS144" s="20">
        <f t="shared" si="91"/>
        <v>3.915426781520015E-4</v>
      </c>
      <c r="AU144" s="22">
        <f t="shared" si="92"/>
        <v>7.1898504173502181E-6</v>
      </c>
    </row>
    <row r="145" spans="2:47" x14ac:dyDescent="0.3">
      <c r="B145" s="6">
        <f t="shared" si="85"/>
        <v>2015</v>
      </c>
      <c r="C145" s="5">
        <v>42144</v>
      </c>
      <c r="D145" s="10">
        <v>1096</v>
      </c>
      <c r="E145" s="10">
        <f>VLOOKUP(C145,데이터!$X:$Z,2,0)</f>
        <v>91.8074894736842</v>
      </c>
      <c r="F145" s="10">
        <f>VLOOKUP(C145,데이터!$X:$Z,3,0)</f>
        <v>51.05</v>
      </c>
      <c r="H145" s="6">
        <f t="shared" si="93"/>
        <v>0.99774755785714531</v>
      </c>
      <c r="I145" s="6">
        <f t="shared" si="94"/>
        <v>1.0185554668794887</v>
      </c>
      <c r="AM145" s="1">
        <f t="shared" si="86"/>
        <v>42144</v>
      </c>
      <c r="AN145" s="2">
        <f t="shared" si="87"/>
        <v>1096</v>
      </c>
      <c r="AO145" s="2">
        <f t="shared" si="88"/>
        <v>91.8074894736842</v>
      </c>
      <c r="AP145" s="2">
        <f t="shared" si="89"/>
        <v>51.05</v>
      </c>
      <c r="AR145" s="20">
        <f t="shared" si="90"/>
        <v>-2.7788084058852913E-3</v>
      </c>
      <c r="AS145" s="20">
        <f t="shared" si="91"/>
        <v>-9.7847358121339045E-4</v>
      </c>
      <c r="AU145" s="22">
        <f t="shared" si="92"/>
        <v>3.2412054809264041E-6</v>
      </c>
    </row>
    <row r="146" spans="2:47" x14ac:dyDescent="0.3">
      <c r="B146" s="6">
        <f t="shared" si="85"/>
        <v>2015</v>
      </c>
      <c r="C146" s="5">
        <v>42145</v>
      </c>
      <c r="D146" s="10">
        <v>1094</v>
      </c>
      <c r="E146" s="10">
        <f>VLOOKUP(C146,데이터!$X:$Z,2,0)</f>
        <v>91.856073684210543</v>
      </c>
      <c r="F146" s="10">
        <f>VLOOKUP(C146,데이터!$X:$Z,3,0)</f>
        <v>51.14</v>
      </c>
      <c r="H146" s="6">
        <f t="shared" si="93"/>
        <v>0.99827556246418747</v>
      </c>
      <c r="I146" s="6">
        <f t="shared" si="94"/>
        <v>1.0203511572226651</v>
      </c>
      <c r="AM146" s="1">
        <f t="shared" si="86"/>
        <v>42145</v>
      </c>
      <c r="AN146" s="2">
        <f t="shared" si="87"/>
        <v>1094</v>
      </c>
      <c r="AO146" s="2">
        <f t="shared" si="88"/>
        <v>91.856073684210543</v>
      </c>
      <c r="AP146" s="2">
        <f t="shared" si="89"/>
        <v>51.14</v>
      </c>
      <c r="AR146" s="20">
        <f t="shared" si="90"/>
        <v>5.2919659174732736E-4</v>
      </c>
      <c r="AS146" s="20">
        <f t="shared" si="91"/>
        <v>1.7629774730656411E-3</v>
      </c>
      <c r="AU146" s="22">
        <f t="shared" si="92"/>
        <v>1.5222152631065951E-6</v>
      </c>
    </row>
    <row r="147" spans="2:47" x14ac:dyDescent="0.3">
      <c r="B147" s="6">
        <f t="shared" si="85"/>
        <v>2015</v>
      </c>
      <c r="C147" s="5">
        <v>42146</v>
      </c>
      <c r="D147" s="10">
        <v>1090.0999999999999</v>
      </c>
      <c r="E147" s="10">
        <f>VLOOKUP(C147,데이터!$X:$Z,2,0)</f>
        <v>91.423963157894732</v>
      </c>
      <c r="F147" s="10">
        <f>VLOOKUP(C147,데이터!$X:$Z,3,0)</f>
        <v>50.89</v>
      </c>
      <c r="H147" s="6">
        <f t="shared" si="93"/>
        <v>0.99357946169040967</v>
      </c>
      <c r="I147" s="6">
        <f t="shared" si="94"/>
        <v>1.0153631284916196</v>
      </c>
      <c r="AM147" s="1">
        <f t="shared" si="86"/>
        <v>42146</v>
      </c>
      <c r="AN147" s="2">
        <f t="shared" si="87"/>
        <v>1090.0999999999999</v>
      </c>
      <c r="AO147" s="2">
        <f t="shared" si="88"/>
        <v>91.423963157894732</v>
      </c>
      <c r="AP147" s="2">
        <f t="shared" si="89"/>
        <v>50.89</v>
      </c>
      <c r="AR147" s="20">
        <f t="shared" si="90"/>
        <v>-4.7042128950705031E-3</v>
      </c>
      <c r="AS147" s="20">
        <f t="shared" si="91"/>
        <v>-4.8885412592882815E-3</v>
      </c>
      <c r="AU147" s="22">
        <f t="shared" si="92"/>
        <v>3.3976945855201977E-8</v>
      </c>
    </row>
    <row r="148" spans="2:47" x14ac:dyDescent="0.3">
      <c r="B148" s="6">
        <f t="shared" si="85"/>
        <v>2015</v>
      </c>
      <c r="C148" s="5">
        <v>42147</v>
      </c>
      <c r="D148" s="10">
        <v>1090.0999999999999</v>
      </c>
      <c r="E148" s="10">
        <f>VLOOKUP(C148,데이터!$X:$Z,2,0)</f>
        <v>91.423963157894732</v>
      </c>
      <c r="F148" s="10">
        <f>VLOOKUP(C148,데이터!$X:$Z,3,0)</f>
        <v>50.89</v>
      </c>
      <c r="H148" s="6">
        <f t="shared" si="93"/>
        <v>0.99357946169040967</v>
      </c>
      <c r="I148" s="6">
        <f t="shared" si="94"/>
        <v>1.0153631284916196</v>
      </c>
      <c r="AM148" s="1">
        <f t="shared" si="86"/>
        <v>42147</v>
      </c>
      <c r="AN148" s="2">
        <f t="shared" si="87"/>
        <v>1090.0999999999999</v>
      </c>
      <c r="AO148" s="2">
        <f t="shared" si="88"/>
        <v>91.423963157894732</v>
      </c>
      <c r="AP148" s="2">
        <f t="shared" si="89"/>
        <v>50.89</v>
      </c>
      <c r="AR148" s="20">
        <f t="shared" si="90"/>
        <v>0</v>
      </c>
      <c r="AS148" s="20">
        <f t="shared" si="91"/>
        <v>0</v>
      </c>
      <c r="AU148" s="22">
        <f t="shared" si="92"/>
        <v>0</v>
      </c>
    </row>
    <row r="149" spans="2:47" x14ac:dyDescent="0.3">
      <c r="B149" s="6">
        <f t="shared" si="85"/>
        <v>2015</v>
      </c>
      <c r="C149" s="5">
        <v>42148</v>
      </c>
      <c r="D149" s="10">
        <v>1090.0999999999999</v>
      </c>
      <c r="E149" s="10">
        <f>VLOOKUP(C149,데이터!$X:$Z,2,0)</f>
        <v>91.423963157894732</v>
      </c>
      <c r="F149" s="10">
        <f>VLOOKUP(C149,데이터!$X:$Z,3,0)</f>
        <v>50.89</v>
      </c>
      <c r="H149" s="6">
        <f t="shared" si="93"/>
        <v>0.99357946169040967</v>
      </c>
      <c r="I149" s="6">
        <f t="shared" si="94"/>
        <v>1.0153631284916196</v>
      </c>
      <c r="AM149" s="1">
        <f t="shared" si="86"/>
        <v>42148</v>
      </c>
      <c r="AN149" s="2">
        <f t="shared" si="87"/>
        <v>1090.0999999999999</v>
      </c>
      <c r="AO149" s="2">
        <f t="shared" si="88"/>
        <v>91.423963157894732</v>
      </c>
      <c r="AP149" s="2">
        <f t="shared" si="89"/>
        <v>50.89</v>
      </c>
      <c r="AR149" s="20">
        <f t="shared" si="90"/>
        <v>0</v>
      </c>
      <c r="AS149" s="20">
        <f t="shared" si="91"/>
        <v>0</v>
      </c>
      <c r="AU149" s="22">
        <f t="shared" si="92"/>
        <v>0</v>
      </c>
    </row>
    <row r="150" spans="2:47" x14ac:dyDescent="0.3">
      <c r="B150" s="6">
        <f t="shared" si="85"/>
        <v>2015</v>
      </c>
      <c r="C150" s="5">
        <v>42149</v>
      </c>
      <c r="D150" s="10">
        <v>1090.0999999999999</v>
      </c>
      <c r="E150" s="10">
        <f>VLOOKUP(C150,데이터!$X:$Z,2,0)</f>
        <v>91.423963157894732</v>
      </c>
      <c r="F150" s="10">
        <f>VLOOKUP(C150,데이터!$X:$Z,3,0)</f>
        <v>50.89</v>
      </c>
      <c r="H150" s="6">
        <f t="shared" si="93"/>
        <v>0.99357946169040967</v>
      </c>
      <c r="I150" s="6">
        <f t="shared" si="94"/>
        <v>1.0153631284916196</v>
      </c>
      <c r="AM150" s="1">
        <f t="shared" si="86"/>
        <v>42149</v>
      </c>
      <c r="AN150" s="2">
        <f t="shared" si="87"/>
        <v>1090.0999999999999</v>
      </c>
      <c r="AO150" s="2">
        <f t="shared" si="88"/>
        <v>91.423963157894732</v>
      </c>
      <c r="AP150" s="2">
        <f t="shared" si="89"/>
        <v>50.89</v>
      </c>
      <c r="AR150" s="20">
        <f t="shared" si="90"/>
        <v>0</v>
      </c>
      <c r="AS150" s="20">
        <f t="shared" si="91"/>
        <v>0</v>
      </c>
      <c r="AU150" s="22">
        <f t="shared" si="92"/>
        <v>0</v>
      </c>
    </row>
    <row r="151" spans="2:47" x14ac:dyDescent="0.3">
      <c r="B151" s="6">
        <f t="shared" si="85"/>
        <v>2015</v>
      </c>
      <c r="C151" s="5">
        <v>42150</v>
      </c>
      <c r="D151" s="10">
        <v>1101.05</v>
      </c>
      <c r="E151" s="10">
        <f>VLOOKUP(C151,데이터!$X:$Z,2,0)</f>
        <v>90.669694736842089</v>
      </c>
      <c r="F151" s="10">
        <f>VLOOKUP(C151,데이터!$X:$Z,3,0)</f>
        <v>50.41</v>
      </c>
      <c r="H151" s="6">
        <f t="shared" si="93"/>
        <v>0.98538220589582926</v>
      </c>
      <c r="I151" s="6">
        <f t="shared" si="94"/>
        <v>1.0057861133280122</v>
      </c>
      <c r="AM151" s="1">
        <f t="shared" si="86"/>
        <v>42150</v>
      </c>
      <c r="AN151" s="2">
        <f t="shared" si="87"/>
        <v>1101.05</v>
      </c>
      <c r="AO151" s="2">
        <f t="shared" si="88"/>
        <v>90.669694736842089</v>
      </c>
      <c r="AP151" s="2">
        <f t="shared" si="89"/>
        <v>50.41</v>
      </c>
      <c r="AR151" s="20">
        <f t="shared" si="90"/>
        <v>-8.2502266911135269E-3</v>
      </c>
      <c r="AS151" s="20">
        <f t="shared" si="91"/>
        <v>-9.4321084692474688E-3</v>
      </c>
      <c r="AU151" s="22">
        <f t="shared" si="92"/>
        <v>1.3968445374850483E-6</v>
      </c>
    </row>
    <row r="152" spans="2:47" x14ac:dyDescent="0.3">
      <c r="B152" s="6">
        <f t="shared" si="85"/>
        <v>2015</v>
      </c>
      <c r="C152" s="5">
        <v>42151</v>
      </c>
      <c r="D152" s="10">
        <v>1105.6500000000001</v>
      </c>
      <c r="E152" s="10">
        <f>VLOOKUP(C152,데이터!$X:$Z,2,0)</f>
        <v>91.18878947368421</v>
      </c>
      <c r="F152" s="10">
        <f>VLOOKUP(C152,데이터!$X:$Z,3,0)</f>
        <v>50.85</v>
      </c>
      <c r="H152" s="6">
        <f t="shared" si="93"/>
        <v>0.99102363568494456</v>
      </c>
      <c r="I152" s="6">
        <f t="shared" si="94"/>
        <v>1.0145650438946523</v>
      </c>
      <c r="AM152" s="1">
        <f t="shared" si="86"/>
        <v>42151</v>
      </c>
      <c r="AN152" s="2">
        <f t="shared" si="87"/>
        <v>1105.6500000000001</v>
      </c>
      <c r="AO152" s="2">
        <f t="shared" si="88"/>
        <v>91.18878947368421</v>
      </c>
      <c r="AP152" s="2">
        <f t="shared" si="89"/>
        <v>50.85</v>
      </c>
      <c r="AR152" s="20">
        <f t="shared" si="90"/>
        <v>5.7251183909765579E-3</v>
      </c>
      <c r="AS152" s="20">
        <f t="shared" si="91"/>
        <v>8.7284268994247682E-3</v>
      </c>
      <c r="AU152" s="22">
        <f t="shared" si="92"/>
        <v>9.0198619969174142E-6</v>
      </c>
    </row>
    <row r="153" spans="2:47" x14ac:dyDescent="0.3">
      <c r="B153" s="6">
        <f t="shared" si="85"/>
        <v>2015</v>
      </c>
      <c r="C153" s="5">
        <v>42152</v>
      </c>
      <c r="D153" s="10">
        <v>1106</v>
      </c>
      <c r="E153" s="10">
        <f>VLOOKUP(C153,데이터!$X:$Z,2,0)</f>
        <v>91.082115789473676</v>
      </c>
      <c r="F153" s="10">
        <f>VLOOKUP(C153,데이터!$X:$Z,3,0)</f>
        <v>50.75</v>
      </c>
      <c r="H153" s="6">
        <f t="shared" si="93"/>
        <v>0.98986432495203114</v>
      </c>
      <c r="I153" s="6">
        <f t="shared" si="94"/>
        <v>1.0125698324022341</v>
      </c>
      <c r="AM153" s="1">
        <f t="shared" si="86"/>
        <v>42152</v>
      </c>
      <c r="AN153" s="2">
        <f t="shared" si="87"/>
        <v>1106</v>
      </c>
      <c r="AO153" s="2">
        <f t="shared" si="88"/>
        <v>91.082115789473676</v>
      </c>
      <c r="AP153" s="2">
        <f t="shared" si="89"/>
        <v>50.75</v>
      </c>
      <c r="AR153" s="20">
        <f t="shared" si="90"/>
        <v>-1.1698113860949544E-3</v>
      </c>
      <c r="AS153" s="20">
        <f t="shared" si="91"/>
        <v>-1.9665683382498189E-3</v>
      </c>
      <c r="AU153" s="22">
        <f t="shared" si="92"/>
        <v>6.3482164080710909E-7</v>
      </c>
    </row>
    <row r="154" spans="2:47" x14ac:dyDescent="0.3">
      <c r="B154" s="6">
        <f t="shared" si="85"/>
        <v>2015</v>
      </c>
      <c r="C154" s="5">
        <v>42153</v>
      </c>
      <c r="D154" s="10">
        <v>1108.25</v>
      </c>
      <c r="E154" s="10">
        <f>VLOOKUP(C154,데이터!$X:$Z,2,0)</f>
        <v>90.391515789473686</v>
      </c>
      <c r="F154" s="10">
        <f>VLOOKUP(C154,데이터!$X:$Z,3,0)</f>
        <v>50.36</v>
      </c>
      <c r="H154" s="6">
        <f t="shared" si="93"/>
        <v>0.98235900629658923</v>
      </c>
      <c r="I154" s="6">
        <f t="shared" si="94"/>
        <v>1.004788507581803</v>
      </c>
      <c r="AM154" s="1">
        <f t="shared" si="86"/>
        <v>42153</v>
      </c>
      <c r="AN154" s="2">
        <f t="shared" si="87"/>
        <v>1108.25</v>
      </c>
      <c r="AO154" s="2">
        <f t="shared" si="88"/>
        <v>90.391515789473686</v>
      </c>
      <c r="AP154" s="2">
        <f t="shared" si="89"/>
        <v>50.36</v>
      </c>
      <c r="AR154" s="20">
        <f t="shared" si="90"/>
        <v>-7.5821690571641343E-3</v>
      </c>
      <c r="AS154" s="20">
        <f t="shared" si="91"/>
        <v>-7.6847290640393862E-3</v>
      </c>
      <c r="AU154" s="22">
        <f t="shared" si="92"/>
        <v>1.0518555010251719E-8</v>
      </c>
    </row>
    <row r="155" spans="2:47" x14ac:dyDescent="0.3">
      <c r="B155" s="6">
        <f t="shared" si="85"/>
        <v>2015</v>
      </c>
      <c r="C155" s="5">
        <v>42154</v>
      </c>
      <c r="D155" s="10">
        <v>1108.25</v>
      </c>
      <c r="E155" s="10">
        <f>VLOOKUP(C155,데이터!$X:$Z,2,0)</f>
        <v>90.391515789473686</v>
      </c>
      <c r="F155" s="10">
        <f>VLOOKUP(C155,데이터!$X:$Z,3,0)</f>
        <v>50.36</v>
      </c>
      <c r="H155" s="6">
        <f t="shared" si="93"/>
        <v>0.98235900629658923</v>
      </c>
      <c r="I155" s="6">
        <f t="shared" si="94"/>
        <v>1.004788507581803</v>
      </c>
      <c r="AM155" s="1">
        <f t="shared" si="86"/>
        <v>42154</v>
      </c>
      <c r="AN155" s="2">
        <f t="shared" si="87"/>
        <v>1108.25</v>
      </c>
      <c r="AO155" s="2">
        <f t="shared" si="88"/>
        <v>90.391515789473686</v>
      </c>
      <c r="AP155" s="2">
        <f t="shared" si="89"/>
        <v>50.36</v>
      </c>
      <c r="AR155" s="20">
        <f t="shared" si="90"/>
        <v>0</v>
      </c>
      <c r="AS155" s="20">
        <f t="shared" si="91"/>
        <v>0</v>
      </c>
      <c r="AU155" s="22">
        <f t="shared" si="92"/>
        <v>0</v>
      </c>
    </row>
    <row r="156" spans="2:47" x14ac:dyDescent="0.3">
      <c r="B156" s="6">
        <f t="shared" si="85"/>
        <v>2015</v>
      </c>
      <c r="C156" s="5">
        <v>42155</v>
      </c>
      <c r="D156" s="10">
        <v>1108.25</v>
      </c>
      <c r="E156" s="10">
        <f>VLOOKUP(C156,데이터!$X:$Z,2,0)</f>
        <v>90.391515789473686</v>
      </c>
      <c r="F156" s="10">
        <f>VLOOKUP(C156,데이터!$X:$Z,3,0)</f>
        <v>50.36</v>
      </c>
      <c r="H156" s="6">
        <f t="shared" si="93"/>
        <v>0.98235900629658923</v>
      </c>
      <c r="I156" s="6">
        <f t="shared" si="94"/>
        <v>1.004788507581803</v>
      </c>
      <c r="AM156" s="1">
        <f t="shared" si="86"/>
        <v>42155</v>
      </c>
      <c r="AN156" s="2">
        <f t="shared" si="87"/>
        <v>1108.25</v>
      </c>
      <c r="AO156" s="2">
        <f t="shared" si="88"/>
        <v>90.391515789473686</v>
      </c>
      <c r="AP156" s="2">
        <f t="shared" si="89"/>
        <v>50.36</v>
      </c>
      <c r="AR156" s="20">
        <f t="shared" si="90"/>
        <v>0</v>
      </c>
      <c r="AS156" s="20">
        <f t="shared" si="91"/>
        <v>0</v>
      </c>
      <c r="AU156" s="22">
        <f t="shared" si="92"/>
        <v>0</v>
      </c>
    </row>
    <row r="157" spans="2:47" x14ac:dyDescent="0.3">
      <c r="B157" s="6">
        <f t="shared" si="85"/>
        <v>2015</v>
      </c>
      <c r="C157" s="5">
        <v>42156</v>
      </c>
      <c r="D157" s="10">
        <v>1110.3</v>
      </c>
      <c r="E157" s="10">
        <f>VLOOKUP(C157,데이터!$X:$Z,2,0)</f>
        <v>90.486863157894732</v>
      </c>
      <c r="F157" s="10">
        <f>VLOOKUP(C157,데이터!$X:$Z,3,0)</f>
        <v>50.46</v>
      </c>
      <c r="H157" s="6">
        <f t="shared" si="93"/>
        <v>0.98339522463275741</v>
      </c>
      <c r="I157" s="6">
        <f t="shared" si="94"/>
        <v>1.0067837190742213</v>
      </c>
      <c r="AM157" s="1">
        <f t="shared" si="86"/>
        <v>42156</v>
      </c>
      <c r="AN157" s="2">
        <f t="shared" si="87"/>
        <v>1110.3</v>
      </c>
      <c r="AO157" s="2">
        <f t="shared" si="88"/>
        <v>90.486863157894732</v>
      </c>
      <c r="AP157" s="2">
        <f t="shared" si="89"/>
        <v>50.46</v>
      </c>
      <c r="AR157" s="20">
        <f t="shared" si="90"/>
        <v>1.0548265242404931E-3</v>
      </c>
      <c r="AS157" s="20">
        <f t="shared" si="91"/>
        <v>1.9857029388403724E-3</v>
      </c>
      <c r="AU157" s="22">
        <f t="shared" si="92"/>
        <v>8.6653089925832646E-7</v>
      </c>
    </row>
    <row r="158" spans="2:47" x14ac:dyDescent="0.3">
      <c r="B158" s="6">
        <f t="shared" si="85"/>
        <v>2015</v>
      </c>
      <c r="C158" s="5">
        <v>42157</v>
      </c>
      <c r="D158" s="10">
        <v>1112.4000000000001</v>
      </c>
      <c r="E158" s="10">
        <f>VLOOKUP(C158,데이터!$X:$Z,2,0)</f>
        <v>90.507573684210527</v>
      </c>
      <c r="F158" s="10">
        <f>VLOOKUP(C158,데이터!$X:$Z,3,0)</f>
        <v>50.473599999999998</v>
      </c>
      <c r="H158" s="6">
        <f t="shared" si="93"/>
        <v>0.98362030296974257</v>
      </c>
      <c r="I158" s="6">
        <f t="shared" si="94"/>
        <v>1.0070550678371901</v>
      </c>
      <c r="AM158" s="1">
        <f t="shared" si="86"/>
        <v>42157</v>
      </c>
      <c r="AN158" s="2">
        <f t="shared" si="87"/>
        <v>1112.4000000000001</v>
      </c>
      <c r="AO158" s="2">
        <f t="shared" si="88"/>
        <v>90.507573684210527</v>
      </c>
      <c r="AP158" s="2">
        <f t="shared" si="89"/>
        <v>50.473599999999998</v>
      </c>
      <c r="AR158" s="20">
        <f t="shared" si="90"/>
        <v>2.2887881835020885E-4</v>
      </c>
      <c r="AS158" s="20">
        <f t="shared" si="91"/>
        <v>2.6952041220762446E-4</v>
      </c>
      <c r="AU158" s="22">
        <f t="shared" si="92"/>
        <v>1.6517391512711225E-9</v>
      </c>
    </row>
    <row r="159" spans="2:47" x14ac:dyDescent="0.3">
      <c r="B159" s="6">
        <f t="shared" si="85"/>
        <v>2015</v>
      </c>
      <c r="C159" s="5">
        <v>42158</v>
      </c>
      <c r="D159" s="10">
        <v>1104.6500000000001</v>
      </c>
      <c r="E159" s="10">
        <f>VLOOKUP(C159,데이터!$X:$Z,2,0)</f>
        <v>90.570126315789466</v>
      </c>
      <c r="F159" s="10">
        <f>VLOOKUP(C159,데이터!$X:$Z,3,0)</f>
        <v>50.57</v>
      </c>
      <c r="H159" s="6">
        <f t="shared" si="93"/>
        <v>0.9843001139062274</v>
      </c>
      <c r="I159" s="6">
        <f t="shared" si="94"/>
        <v>1.0089784517158815</v>
      </c>
      <c r="AM159" s="1">
        <f t="shared" si="86"/>
        <v>42158</v>
      </c>
      <c r="AN159" s="2">
        <f t="shared" si="87"/>
        <v>1104.6500000000001</v>
      </c>
      <c r="AO159" s="2">
        <f t="shared" si="88"/>
        <v>90.570126315789466</v>
      </c>
      <c r="AP159" s="2">
        <f t="shared" si="89"/>
        <v>50.57</v>
      </c>
      <c r="AR159" s="20">
        <f t="shared" si="90"/>
        <v>6.9113146041455131E-4</v>
      </c>
      <c r="AS159" s="20">
        <f t="shared" si="91"/>
        <v>1.9099093387435762E-3</v>
      </c>
      <c r="AU159" s="22">
        <f t="shared" si="92"/>
        <v>1.4854195167041993E-6</v>
      </c>
    </row>
    <row r="160" spans="2:47" x14ac:dyDescent="0.3">
      <c r="B160" s="6">
        <f t="shared" si="85"/>
        <v>2015</v>
      </c>
      <c r="C160" s="5">
        <v>42159</v>
      </c>
      <c r="D160" s="10">
        <v>1113.75</v>
      </c>
      <c r="E160" s="10">
        <f>VLOOKUP(C160,데이터!$X:$Z,2,0)</f>
        <v>89.756099999999989</v>
      </c>
      <c r="F160" s="10">
        <f>VLOOKUP(C160,데이터!$X:$Z,3,0)</f>
        <v>50.1404</v>
      </c>
      <c r="H160" s="6">
        <f t="shared" si="93"/>
        <v>0.97545341988086465</v>
      </c>
      <c r="I160" s="6">
        <f t="shared" si="94"/>
        <v>1.0004070231444528</v>
      </c>
      <c r="AM160" s="1">
        <f t="shared" si="86"/>
        <v>42159</v>
      </c>
      <c r="AN160" s="2">
        <f t="shared" si="87"/>
        <v>1113.75</v>
      </c>
      <c r="AO160" s="2">
        <f t="shared" si="88"/>
        <v>89.756099999999989</v>
      </c>
      <c r="AP160" s="2">
        <f t="shared" si="89"/>
        <v>50.1404</v>
      </c>
      <c r="AR160" s="20">
        <f t="shared" si="90"/>
        <v>-8.9878014849092969E-3</v>
      </c>
      <c r="AS160" s="20">
        <f t="shared" si="91"/>
        <v>-8.4951552303738076E-3</v>
      </c>
      <c r="AU160" s="22">
        <f t="shared" si="92"/>
        <v>2.427003321078461E-7</v>
      </c>
    </row>
    <row r="161" spans="2:47" x14ac:dyDescent="0.3">
      <c r="B161" s="6">
        <f t="shared" si="85"/>
        <v>2015</v>
      </c>
      <c r="C161" s="5">
        <v>42160</v>
      </c>
      <c r="D161" s="10">
        <v>1111.1500000000001</v>
      </c>
      <c r="E161" s="10">
        <f>VLOOKUP(C161,데이터!$X:$Z,2,0)</f>
        <v>89.348226315789475</v>
      </c>
      <c r="F161" s="10">
        <f>VLOOKUP(C161,데이터!$X:$Z,3,0)</f>
        <v>49.95</v>
      </c>
      <c r="H161" s="6">
        <f t="shared" si="93"/>
        <v>0.97102072082038238</v>
      </c>
      <c r="I161" s="6">
        <f t="shared" si="94"/>
        <v>0.9966081404628887</v>
      </c>
      <c r="AM161" s="1">
        <f t="shared" si="86"/>
        <v>42160</v>
      </c>
      <c r="AN161" s="2">
        <f t="shared" si="87"/>
        <v>1111.1500000000001</v>
      </c>
      <c r="AO161" s="2">
        <f t="shared" si="88"/>
        <v>89.348226315789475</v>
      </c>
      <c r="AP161" s="2">
        <f t="shared" si="89"/>
        <v>49.95</v>
      </c>
      <c r="AR161" s="20">
        <f t="shared" si="90"/>
        <v>-4.5442447277734832E-3</v>
      </c>
      <c r="AS161" s="20">
        <f t="shared" si="91"/>
        <v>-3.7973370774863069E-3</v>
      </c>
      <c r="AU161" s="22">
        <f t="shared" si="92"/>
        <v>5.5787103805751085E-7</v>
      </c>
    </row>
    <row r="162" spans="2:47" x14ac:dyDescent="0.3">
      <c r="B162" s="6">
        <f t="shared" si="85"/>
        <v>2015</v>
      </c>
      <c r="C162" s="5">
        <v>42161</v>
      </c>
      <c r="D162" s="10">
        <v>1111.1500000000001</v>
      </c>
      <c r="E162" s="10">
        <f>VLOOKUP(C162,데이터!$X:$Z,2,0)</f>
        <v>89.348226315789475</v>
      </c>
      <c r="F162" s="10">
        <f>VLOOKUP(C162,데이터!$X:$Z,3,0)</f>
        <v>49.95</v>
      </c>
      <c r="H162" s="6">
        <f t="shared" si="93"/>
        <v>0.97102072082038238</v>
      </c>
      <c r="I162" s="6">
        <f t="shared" si="94"/>
        <v>0.9966081404628887</v>
      </c>
      <c r="AM162" s="1">
        <f t="shared" si="86"/>
        <v>42161</v>
      </c>
      <c r="AN162" s="2">
        <f t="shared" si="87"/>
        <v>1111.1500000000001</v>
      </c>
      <c r="AO162" s="2">
        <f t="shared" si="88"/>
        <v>89.348226315789475</v>
      </c>
      <c r="AP162" s="2">
        <f t="shared" si="89"/>
        <v>49.95</v>
      </c>
      <c r="AR162" s="20">
        <f t="shared" si="90"/>
        <v>0</v>
      </c>
      <c r="AS162" s="20">
        <f t="shared" si="91"/>
        <v>0</v>
      </c>
      <c r="AU162" s="22">
        <f t="shared" si="92"/>
        <v>0</v>
      </c>
    </row>
    <row r="163" spans="2:47" x14ac:dyDescent="0.3">
      <c r="B163" s="6">
        <f t="shared" si="85"/>
        <v>2015</v>
      </c>
      <c r="C163" s="5">
        <v>42162</v>
      </c>
      <c r="D163" s="10">
        <v>1111.1500000000001</v>
      </c>
      <c r="E163" s="10">
        <f>VLOOKUP(C163,데이터!$X:$Z,2,0)</f>
        <v>89.348226315789475</v>
      </c>
      <c r="F163" s="10">
        <f>VLOOKUP(C163,데이터!$X:$Z,3,0)</f>
        <v>49.95</v>
      </c>
      <c r="H163" s="6">
        <f t="shared" si="93"/>
        <v>0.97102072082038238</v>
      </c>
      <c r="I163" s="6">
        <f t="shared" si="94"/>
        <v>0.9966081404628887</v>
      </c>
      <c r="AM163" s="1">
        <f t="shared" si="86"/>
        <v>42162</v>
      </c>
      <c r="AN163" s="2">
        <f t="shared" si="87"/>
        <v>1111.1500000000001</v>
      </c>
      <c r="AO163" s="2">
        <f t="shared" si="88"/>
        <v>89.348226315789475</v>
      </c>
      <c r="AP163" s="2">
        <f t="shared" si="89"/>
        <v>49.95</v>
      </c>
      <c r="AR163" s="20">
        <f t="shared" si="90"/>
        <v>0</v>
      </c>
      <c r="AS163" s="20">
        <f t="shared" si="91"/>
        <v>0</v>
      </c>
      <c r="AU163" s="22">
        <f t="shared" si="92"/>
        <v>0</v>
      </c>
    </row>
    <row r="164" spans="2:47" x14ac:dyDescent="0.3">
      <c r="B164" s="6">
        <f t="shared" si="85"/>
        <v>2015</v>
      </c>
      <c r="C164" s="5">
        <v>42163</v>
      </c>
      <c r="D164" s="10">
        <v>1123.25</v>
      </c>
      <c r="E164" s="10">
        <f>VLOOKUP(C164,데이터!$X:$Z,2,0)</f>
        <v>88.919715789473685</v>
      </c>
      <c r="F164" s="10">
        <f>VLOOKUP(C164,데이터!$X:$Z,3,0)</f>
        <v>49.7</v>
      </c>
      <c r="H164" s="6">
        <f t="shared" si="93"/>
        <v>0.96636374420988258</v>
      </c>
      <c r="I164" s="6">
        <f t="shared" si="94"/>
        <v>0.99162011173184317</v>
      </c>
      <c r="AM164" s="1">
        <f t="shared" si="86"/>
        <v>42163</v>
      </c>
      <c r="AN164" s="2">
        <f t="shared" si="87"/>
        <v>1123.25</v>
      </c>
      <c r="AO164" s="2">
        <f t="shared" si="88"/>
        <v>88.919715789473685</v>
      </c>
      <c r="AP164" s="2">
        <f t="shared" si="89"/>
        <v>49.7</v>
      </c>
      <c r="AR164" s="20">
        <f t="shared" si="90"/>
        <v>-4.7959600764907462E-3</v>
      </c>
      <c r="AS164" s="20">
        <f t="shared" si="91"/>
        <v>-5.0050050050050032E-3</v>
      </c>
      <c r="AU164" s="22">
        <f t="shared" si="92"/>
        <v>4.3699782137530838E-8</v>
      </c>
    </row>
    <row r="165" spans="2:47" x14ac:dyDescent="0.3">
      <c r="B165" s="6">
        <f t="shared" si="85"/>
        <v>2015</v>
      </c>
      <c r="C165" s="5">
        <v>42164</v>
      </c>
      <c r="D165" s="10">
        <v>1118.9000000000001</v>
      </c>
      <c r="E165" s="10">
        <f>VLOOKUP(C165,데이터!$X:$Z,2,0)</f>
        <v>89.015010526315763</v>
      </c>
      <c r="F165" s="10">
        <f>VLOOKUP(C165,데이터!$X:$Z,3,0)</f>
        <v>49.67</v>
      </c>
      <c r="H165" s="6">
        <f t="shared" si="93"/>
        <v>0.9673993905553594</v>
      </c>
      <c r="I165" s="6">
        <f t="shared" si="94"/>
        <v>0.9910215482841177</v>
      </c>
      <c r="AM165" s="1">
        <f t="shared" si="86"/>
        <v>42164</v>
      </c>
      <c r="AN165" s="2">
        <f t="shared" si="87"/>
        <v>1118.9000000000001</v>
      </c>
      <c r="AO165" s="2">
        <f t="shared" si="88"/>
        <v>89.015010526315763</v>
      </c>
      <c r="AP165" s="2">
        <f t="shared" si="89"/>
        <v>49.67</v>
      </c>
      <c r="AR165" s="20">
        <f t="shared" si="90"/>
        <v>1.0716941231312394E-3</v>
      </c>
      <c r="AS165" s="20">
        <f t="shared" si="91"/>
        <v>-6.0362173038230882E-4</v>
      </c>
      <c r="AU165" s="22">
        <f t="shared" si="92"/>
        <v>2.8066832090338285E-6</v>
      </c>
    </row>
    <row r="166" spans="2:47" x14ac:dyDescent="0.3">
      <c r="B166" s="6">
        <f t="shared" si="85"/>
        <v>2015</v>
      </c>
      <c r="C166" s="5">
        <v>42165</v>
      </c>
      <c r="D166" s="10">
        <v>1108.05</v>
      </c>
      <c r="E166" s="10">
        <f>VLOOKUP(C166,데이터!$X:$Z,2,0)</f>
        <v>89.999126315789482</v>
      </c>
      <c r="F166" s="10">
        <f>VLOOKUP(C166,데이터!$X:$Z,3,0)</f>
        <v>50.3</v>
      </c>
      <c r="H166" s="6">
        <f t="shared" si="93"/>
        <v>0.97809458689745643</v>
      </c>
      <c r="I166" s="6">
        <f t="shared" si="94"/>
        <v>1.0035913806863523</v>
      </c>
      <c r="AM166" s="1">
        <f t="shared" si="86"/>
        <v>42165</v>
      </c>
      <c r="AN166" s="2">
        <f t="shared" si="87"/>
        <v>1108.05</v>
      </c>
      <c r="AO166" s="2">
        <f t="shared" si="88"/>
        <v>89.999126315789482</v>
      </c>
      <c r="AP166" s="2">
        <f t="shared" si="89"/>
        <v>50.3</v>
      </c>
      <c r="AR166" s="20">
        <f t="shared" si="90"/>
        <v>1.1055616166924853E-2</v>
      </c>
      <c r="AS166" s="20">
        <f t="shared" si="91"/>
        <v>1.2683712502516542E-2</v>
      </c>
      <c r="AU166" s="22">
        <f t="shared" si="92"/>
        <v>2.6506976779670853E-6</v>
      </c>
    </row>
    <row r="167" spans="2:47" x14ac:dyDescent="0.3">
      <c r="B167" s="6">
        <f t="shared" si="85"/>
        <v>2015</v>
      </c>
      <c r="C167" s="5">
        <v>42166</v>
      </c>
      <c r="D167" s="10">
        <v>1108.6500000000001</v>
      </c>
      <c r="E167" s="10">
        <f>VLOOKUP(C167,데이터!$X:$Z,2,0)</f>
        <v>90.130663157894745</v>
      </c>
      <c r="F167" s="10">
        <f>VLOOKUP(C167,데이터!$X:$Z,3,0)</f>
        <v>50.45</v>
      </c>
      <c r="H167" s="6">
        <f t="shared" si="93"/>
        <v>0.97952410603289031</v>
      </c>
      <c r="I167" s="6">
        <f t="shared" si="94"/>
        <v>1.0065841979249797</v>
      </c>
      <c r="AM167" s="1">
        <f t="shared" si="86"/>
        <v>42166</v>
      </c>
      <c r="AN167" s="2">
        <f t="shared" si="87"/>
        <v>1108.6500000000001</v>
      </c>
      <c r="AO167" s="2">
        <f t="shared" si="88"/>
        <v>90.130663157894745</v>
      </c>
      <c r="AP167" s="2">
        <f t="shared" si="89"/>
        <v>50.45</v>
      </c>
      <c r="AR167" s="20">
        <f t="shared" si="90"/>
        <v>1.4615346558335407E-3</v>
      </c>
      <c r="AS167" s="20">
        <f t="shared" si="91"/>
        <v>2.9821073558649047E-3</v>
      </c>
      <c r="AU167" s="22">
        <f t="shared" si="92"/>
        <v>2.3121413360806726E-6</v>
      </c>
    </row>
    <row r="168" spans="2:47" x14ac:dyDescent="0.3">
      <c r="B168" s="6">
        <f t="shared" si="85"/>
        <v>2015</v>
      </c>
      <c r="C168" s="5">
        <v>42167</v>
      </c>
      <c r="D168" s="10">
        <v>1114.6500000000001</v>
      </c>
      <c r="E168" s="10">
        <f>VLOOKUP(C168,데이터!$X:$Z,2,0)</f>
        <v>89.485773684210528</v>
      </c>
      <c r="F168" s="10">
        <f>VLOOKUP(C168,데이터!$X:$Z,3,0)</f>
        <v>50.05</v>
      </c>
      <c r="H168" s="6">
        <f t="shared" si="93"/>
        <v>0.97251556129275074</v>
      </c>
      <c r="I168" s="6">
        <f t="shared" si="94"/>
        <v>0.9986033519553067</v>
      </c>
      <c r="AM168" s="1">
        <f t="shared" si="86"/>
        <v>42167</v>
      </c>
      <c r="AN168" s="2">
        <f t="shared" si="87"/>
        <v>1114.6500000000001</v>
      </c>
      <c r="AO168" s="2">
        <f t="shared" si="88"/>
        <v>89.485773684210528</v>
      </c>
      <c r="AP168" s="2">
        <f t="shared" si="89"/>
        <v>50.05</v>
      </c>
      <c r="AR168" s="20">
        <f t="shared" si="90"/>
        <v>-7.1550508016841041E-3</v>
      </c>
      <c r="AS168" s="20">
        <f t="shared" si="91"/>
        <v>-7.928642220019988E-3</v>
      </c>
      <c r="AU168" s="22">
        <f t="shared" si="92"/>
        <v>5.9844368252292449E-7</v>
      </c>
    </row>
    <row r="169" spans="2:47" x14ac:dyDescent="0.3">
      <c r="B169" s="6">
        <f t="shared" si="85"/>
        <v>2015</v>
      </c>
      <c r="C169" s="5">
        <v>42168</v>
      </c>
      <c r="D169" s="10">
        <v>1114.6500000000001</v>
      </c>
      <c r="E169" s="10">
        <f>VLOOKUP(C169,데이터!$X:$Z,2,0)</f>
        <v>89.485773684210528</v>
      </c>
      <c r="F169" s="10">
        <f>VLOOKUP(C169,데이터!$X:$Z,3,0)</f>
        <v>50.05</v>
      </c>
      <c r="H169" s="6">
        <f t="shared" si="93"/>
        <v>0.97251556129275074</v>
      </c>
      <c r="I169" s="6">
        <f t="shared" si="94"/>
        <v>0.9986033519553067</v>
      </c>
      <c r="AM169" s="1">
        <f t="shared" si="86"/>
        <v>42168</v>
      </c>
      <c r="AN169" s="2">
        <f t="shared" si="87"/>
        <v>1114.6500000000001</v>
      </c>
      <c r="AO169" s="2">
        <f t="shared" si="88"/>
        <v>89.485773684210528</v>
      </c>
      <c r="AP169" s="2">
        <f t="shared" si="89"/>
        <v>50.05</v>
      </c>
      <c r="AR169" s="20">
        <f t="shared" si="90"/>
        <v>0</v>
      </c>
      <c r="AS169" s="20">
        <f t="shared" si="91"/>
        <v>0</v>
      </c>
      <c r="AU169" s="22">
        <f t="shared" si="92"/>
        <v>0</v>
      </c>
    </row>
    <row r="170" spans="2:47" x14ac:dyDescent="0.3">
      <c r="B170" s="6">
        <f t="shared" si="85"/>
        <v>2015</v>
      </c>
      <c r="C170" s="5">
        <v>42169</v>
      </c>
      <c r="D170" s="10">
        <v>1114.6500000000001</v>
      </c>
      <c r="E170" s="10">
        <f>VLOOKUP(C170,데이터!$X:$Z,2,0)</f>
        <v>89.485773684210528</v>
      </c>
      <c r="F170" s="10">
        <f>VLOOKUP(C170,데이터!$X:$Z,3,0)</f>
        <v>50.05</v>
      </c>
      <c r="H170" s="6">
        <f t="shared" si="93"/>
        <v>0.97251556129275074</v>
      </c>
      <c r="I170" s="6">
        <f t="shared" si="94"/>
        <v>0.9986033519553067</v>
      </c>
      <c r="AM170" s="1">
        <f t="shared" si="86"/>
        <v>42169</v>
      </c>
      <c r="AN170" s="2">
        <f t="shared" si="87"/>
        <v>1114.6500000000001</v>
      </c>
      <c r="AO170" s="2">
        <f t="shared" si="88"/>
        <v>89.485773684210528</v>
      </c>
      <c r="AP170" s="2">
        <f t="shared" si="89"/>
        <v>50.05</v>
      </c>
      <c r="AR170" s="20">
        <f t="shared" si="90"/>
        <v>0</v>
      </c>
      <c r="AS170" s="20">
        <f t="shared" si="91"/>
        <v>0</v>
      </c>
      <c r="AU170" s="22">
        <f t="shared" si="92"/>
        <v>0</v>
      </c>
    </row>
    <row r="171" spans="2:47" x14ac:dyDescent="0.3">
      <c r="B171" s="6">
        <f t="shared" si="85"/>
        <v>2015</v>
      </c>
      <c r="C171" s="5">
        <v>42170</v>
      </c>
      <c r="D171" s="10">
        <v>1117.3</v>
      </c>
      <c r="E171" s="10">
        <f>VLOOKUP(C171,데이터!$X:$Z,2,0)</f>
        <v>88.979705263157896</v>
      </c>
      <c r="F171" s="10">
        <f>VLOOKUP(C171,데이터!$X:$Z,3,0)</f>
        <v>49.66</v>
      </c>
      <c r="H171" s="6">
        <f t="shared" si="93"/>
        <v>0.96701569919970642</v>
      </c>
      <c r="I171" s="6">
        <f t="shared" si="94"/>
        <v>0.99082202713487577</v>
      </c>
      <c r="AM171" s="1">
        <f t="shared" si="86"/>
        <v>42170</v>
      </c>
      <c r="AN171" s="2">
        <f t="shared" si="87"/>
        <v>1117.3</v>
      </c>
      <c r="AO171" s="2">
        <f t="shared" si="88"/>
        <v>88.979705263157896</v>
      </c>
      <c r="AP171" s="2">
        <f t="shared" si="89"/>
        <v>49.66</v>
      </c>
      <c r="AR171" s="20">
        <f t="shared" si="90"/>
        <v>-5.6552946934169679E-3</v>
      </c>
      <c r="AS171" s="20">
        <f t="shared" si="91"/>
        <v>-7.7922077922077948E-3</v>
      </c>
      <c r="AU171" s="22">
        <f t="shared" si="92"/>
        <v>4.5663975917838141E-6</v>
      </c>
    </row>
    <row r="172" spans="2:47" x14ac:dyDescent="0.3">
      <c r="B172" s="6">
        <f t="shared" si="85"/>
        <v>2015</v>
      </c>
      <c r="C172" s="5">
        <v>42171</v>
      </c>
      <c r="D172" s="10">
        <v>1118.45</v>
      </c>
      <c r="E172" s="10">
        <f>VLOOKUP(C172,데이터!$X:$Z,2,0)</f>
        <v>89.511399999999995</v>
      </c>
      <c r="F172" s="10">
        <f>VLOOKUP(C172,데이터!$X:$Z,3,0)</f>
        <v>50.01</v>
      </c>
      <c r="H172" s="6">
        <f t="shared" si="93"/>
        <v>0.97279406356029352</v>
      </c>
      <c r="I172" s="6">
        <f t="shared" si="94"/>
        <v>0.99780526735833941</v>
      </c>
      <c r="AM172" s="1">
        <f t="shared" si="86"/>
        <v>42171</v>
      </c>
      <c r="AN172" s="2">
        <f t="shared" si="87"/>
        <v>1118.45</v>
      </c>
      <c r="AO172" s="2">
        <f t="shared" si="88"/>
        <v>89.511399999999995</v>
      </c>
      <c r="AP172" s="2">
        <f t="shared" si="89"/>
        <v>50.01</v>
      </c>
      <c r="AR172" s="20">
        <f t="shared" si="90"/>
        <v>5.9754607555690953E-3</v>
      </c>
      <c r="AS172" s="20">
        <f t="shared" si="91"/>
        <v>7.0479258960933766E-3</v>
      </c>
      <c r="AU172" s="22">
        <f t="shared" si="92"/>
        <v>1.1501814776397666E-6</v>
      </c>
    </row>
    <row r="173" spans="2:47" x14ac:dyDescent="0.3">
      <c r="B173" s="6">
        <f t="shared" si="85"/>
        <v>2015</v>
      </c>
      <c r="C173" s="5">
        <v>42172</v>
      </c>
      <c r="D173" s="10">
        <v>1117.6500000000001</v>
      </c>
      <c r="E173" s="10">
        <f>VLOOKUP(C173,데이터!$X:$Z,2,0)</f>
        <v>89.929447368421052</v>
      </c>
      <c r="F173" s="10">
        <f>VLOOKUP(C173,데이터!$X:$Z,3,0)</f>
        <v>50.26</v>
      </c>
      <c r="H173" s="6">
        <f t="shared" si="93"/>
        <v>0.97733732842138388</v>
      </c>
      <c r="I173" s="6">
        <f t="shared" si="94"/>
        <v>1.0027932960893848</v>
      </c>
      <c r="AM173" s="1">
        <f t="shared" si="86"/>
        <v>42172</v>
      </c>
      <c r="AN173" s="2">
        <f t="shared" si="87"/>
        <v>1117.6500000000001</v>
      </c>
      <c r="AO173" s="2">
        <f t="shared" si="88"/>
        <v>89.929447368421052</v>
      </c>
      <c r="AP173" s="2">
        <f t="shared" si="89"/>
        <v>50.26</v>
      </c>
      <c r="AR173" s="20">
        <f t="shared" si="90"/>
        <v>4.6703254381124104E-3</v>
      </c>
      <c r="AS173" s="20">
        <f t="shared" si="91"/>
        <v>4.9990001999600242E-3</v>
      </c>
      <c r="AU173" s="22">
        <f t="shared" si="92"/>
        <v>1.0802709907558564E-7</v>
      </c>
    </row>
    <row r="174" spans="2:47" x14ac:dyDescent="0.3">
      <c r="B174" s="6">
        <f t="shared" si="85"/>
        <v>2015</v>
      </c>
      <c r="C174" s="5">
        <v>42173</v>
      </c>
      <c r="D174" s="10">
        <v>1107.1500000000001</v>
      </c>
      <c r="E174" s="10">
        <f>VLOOKUP(C174,데이터!$X:$Z,2,0)</f>
        <v>90.802521052631562</v>
      </c>
      <c r="F174" s="10">
        <f>VLOOKUP(C174,데이터!$X:$Z,3,0)</f>
        <v>50.78</v>
      </c>
      <c r="H174" s="6">
        <f t="shared" si="93"/>
        <v>0.98682573880319779</v>
      </c>
      <c r="I174" s="6">
        <f t="shared" si="94"/>
        <v>1.0131683958499593</v>
      </c>
      <c r="AM174" s="1">
        <f t="shared" si="86"/>
        <v>42173</v>
      </c>
      <c r="AN174" s="2">
        <f t="shared" si="87"/>
        <v>1107.1500000000001</v>
      </c>
      <c r="AO174" s="2">
        <f t="shared" si="88"/>
        <v>90.802521052631562</v>
      </c>
      <c r="AP174" s="2">
        <f t="shared" si="89"/>
        <v>50.78</v>
      </c>
      <c r="AR174" s="20">
        <f t="shared" si="90"/>
        <v>9.7084293272005073E-3</v>
      </c>
      <c r="AS174" s="20">
        <f t="shared" si="91"/>
        <v>1.0346199761241515E-2</v>
      </c>
      <c r="AU174" s="22">
        <f t="shared" si="92"/>
        <v>4.0675112653685485E-7</v>
      </c>
    </row>
    <row r="175" spans="2:47" x14ac:dyDescent="0.3">
      <c r="B175" s="6">
        <f t="shared" si="85"/>
        <v>2015</v>
      </c>
      <c r="C175" s="5">
        <v>42174</v>
      </c>
      <c r="D175" s="10">
        <v>1107.05</v>
      </c>
      <c r="E175" s="10">
        <f>VLOOKUP(C175,데이터!$X:$Z,2,0)</f>
        <v>90.348052631578938</v>
      </c>
      <c r="F175" s="10">
        <f>VLOOKUP(C175,데이터!$X:$Z,3,0)</f>
        <v>50.51</v>
      </c>
      <c r="H175" s="6">
        <f t="shared" si="93"/>
        <v>0.98188665638380079</v>
      </c>
      <c r="I175" s="6">
        <f t="shared" si="94"/>
        <v>1.0077813248204301</v>
      </c>
      <c r="AM175" s="1">
        <f t="shared" si="86"/>
        <v>42174</v>
      </c>
      <c r="AN175" s="2">
        <f t="shared" si="87"/>
        <v>1107.05</v>
      </c>
      <c r="AO175" s="2">
        <f t="shared" si="88"/>
        <v>90.348052631578938</v>
      </c>
      <c r="AP175" s="2">
        <f t="shared" si="89"/>
        <v>50.51</v>
      </c>
      <c r="AR175" s="20">
        <f t="shared" si="90"/>
        <v>-5.0050198583054817E-3</v>
      </c>
      <c r="AS175" s="20">
        <f t="shared" si="91"/>
        <v>-5.3170539582513276E-3</v>
      </c>
      <c r="AU175" s="22">
        <f t="shared" si="92"/>
        <v>9.7365279529014194E-8</v>
      </c>
    </row>
    <row r="176" spans="2:47" x14ac:dyDescent="0.3">
      <c r="B176" s="6">
        <f t="shared" si="85"/>
        <v>2015</v>
      </c>
      <c r="C176" s="5">
        <v>42175</v>
      </c>
      <c r="D176" s="10">
        <v>1107.05</v>
      </c>
      <c r="E176" s="10">
        <f>VLOOKUP(C176,데이터!$X:$Z,2,0)</f>
        <v>90.348052631578938</v>
      </c>
      <c r="F176" s="10">
        <f>VLOOKUP(C176,데이터!$X:$Z,3,0)</f>
        <v>50.51</v>
      </c>
      <c r="H176" s="6">
        <f t="shared" si="93"/>
        <v>0.98188665638380079</v>
      </c>
      <c r="I176" s="6">
        <f t="shared" si="94"/>
        <v>1.0077813248204301</v>
      </c>
      <c r="AM176" s="1">
        <f t="shared" si="86"/>
        <v>42175</v>
      </c>
      <c r="AN176" s="2">
        <f t="shared" si="87"/>
        <v>1107.05</v>
      </c>
      <c r="AO176" s="2">
        <f t="shared" si="88"/>
        <v>90.348052631578938</v>
      </c>
      <c r="AP176" s="2">
        <f t="shared" si="89"/>
        <v>50.51</v>
      </c>
      <c r="AR176" s="20">
        <f t="shared" si="90"/>
        <v>0</v>
      </c>
      <c r="AS176" s="20">
        <f t="shared" si="91"/>
        <v>0</v>
      </c>
      <c r="AU176" s="22">
        <f t="shared" si="92"/>
        <v>0</v>
      </c>
    </row>
    <row r="177" spans="2:47" x14ac:dyDescent="0.3">
      <c r="B177" s="6">
        <f t="shared" si="85"/>
        <v>2015</v>
      </c>
      <c r="C177" s="5">
        <v>42176</v>
      </c>
      <c r="D177" s="10">
        <v>1107.05</v>
      </c>
      <c r="E177" s="10">
        <f>VLOOKUP(C177,데이터!$X:$Z,2,0)</f>
        <v>90.348052631578938</v>
      </c>
      <c r="F177" s="10">
        <f>VLOOKUP(C177,데이터!$X:$Z,3,0)</f>
        <v>50.51</v>
      </c>
      <c r="H177" s="6">
        <f t="shared" si="93"/>
        <v>0.98188665638380079</v>
      </c>
      <c r="I177" s="6">
        <f t="shared" si="94"/>
        <v>1.0077813248204301</v>
      </c>
      <c r="AM177" s="1">
        <f t="shared" si="86"/>
        <v>42176</v>
      </c>
      <c r="AN177" s="2">
        <f t="shared" si="87"/>
        <v>1107.05</v>
      </c>
      <c r="AO177" s="2">
        <f t="shared" si="88"/>
        <v>90.348052631578938</v>
      </c>
      <c r="AP177" s="2">
        <f t="shared" si="89"/>
        <v>50.51</v>
      </c>
      <c r="AR177" s="20">
        <f t="shared" si="90"/>
        <v>0</v>
      </c>
      <c r="AS177" s="20">
        <f t="shared" si="91"/>
        <v>0</v>
      </c>
      <c r="AU177" s="22">
        <f t="shared" si="92"/>
        <v>0</v>
      </c>
    </row>
    <row r="178" spans="2:47" x14ac:dyDescent="0.3">
      <c r="B178" s="6">
        <f t="shared" si="85"/>
        <v>2015</v>
      </c>
      <c r="C178" s="5">
        <v>42177</v>
      </c>
      <c r="D178" s="10">
        <v>1098.9000000000001</v>
      </c>
      <c r="E178" s="10">
        <f>VLOOKUP(C178,데이터!$X:$Z,2,0)</f>
        <v>90.800978947368407</v>
      </c>
      <c r="F178" s="10">
        <f>VLOOKUP(C178,데이터!$X:$Z,3,0)</f>
        <v>50.85</v>
      </c>
      <c r="H178" s="6">
        <f t="shared" si="93"/>
        <v>0.98680897947594581</v>
      </c>
      <c r="I178" s="6">
        <f t="shared" si="94"/>
        <v>1.0145650438946521</v>
      </c>
      <c r="AM178" s="1">
        <f t="shared" si="86"/>
        <v>42177</v>
      </c>
      <c r="AN178" s="2">
        <f t="shared" si="87"/>
        <v>1098.9000000000001</v>
      </c>
      <c r="AO178" s="2">
        <f t="shared" si="88"/>
        <v>90.800978947368407</v>
      </c>
      <c r="AP178" s="2">
        <f t="shared" si="89"/>
        <v>50.85</v>
      </c>
      <c r="AR178" s="20">
        <f t="shared" si="90"/>
        <v>5.0131275948626097E-3</v>
      </c>
      <c r="AS178" s="20">
        <f t="shared" si="91"/>
        <v>6.7313403286477502E-3</v>
      </c>
      <c r="AU178" s="22">
        <f t="shared" si="92"/>
        <v>2.9522549985414062E-6</v>
      </c>
    </row>
    <row r="179" spans="2:47" x14ac:dyDescent="0.3">
      <c r="B179" s="6">
        <f t="shared" si="85"/>
        <v>2015</v>
      </c>
      <c r="C179" s="5">
        <v>42178</v>
      </c>
      <c r="D179" s="10">
        <v>1104.7</v>
      </c>
      <c r="E179" s="10">
        <f>VLOOKUP(C179,데이터!$X:$Z,2,0)</f>
        <v>90.732378947368446</v>
      </c>
      <c r="F179" s="10">
        <f>VLOOKUP(C179,데이터!$X:$Z,3,0)</f>
        <v>50.82</v>
      </c>
      <c r="H179" s="6">
        <f t="shared" si="93"/>
        <v>0.98606344680904312</v>
      </c>
      <c r="I179" s="6">
        <f t="shared" si="94"/>
        <v>1.0139664804469266</v>
      </c>
      <c r="AM179" s="1">
        <f t="shared" si="86"/>
        <v>42178</v>
      </c>
      <c r="AN179" s="2">
        <f t="shared" si="87"/>
        <v>1104.7</v>
      </c>
      <c r="AO179" s="2">
        <f t="shared" si="88"/>
        <v>90.732378947368446</v>
      </c>
      <c r="AP179" s="2">
        <f t="shared" si="89"/>
        <v>50.82</v>
      </c>
      <c r="AR179" s="20">
        <f t="shared" si="90"/>
        <v>-7.5549846262912279E-4</v>
      </c>
      <c r="AS179" s="20">
        <f t="shared" si="91"/>
        <v>-5.8997050147491237E-4</v>
      </c>
      <c r="AU179" s="22">
        <f t="shared" si="92"/>
        <v>2.7399505923869796E-8</v>
      </c>
    </row>
    <row r="180" spans="2:47" x14ac:dyDescent="0.3">
      <c r="B180" s="6">
        <f t="shared" si="85"/>
        <v>2015</v>
      </c>
      <c r="C180" s="5">
        <v>42179</v>
      </c>
      <c r="D180" s="10">
        <v>1108.45</v>
      </c>
      <c r="E180" s="10">
        <f>VLOOKUP(C180,데이터!$X:$Z,2,0)</f>
        <v>90.072942105263152</v>
      </c>
      <c r="F180" s="10">
        <f>VLOOKUP(C180,데이터!$X:$Z,3,0)</f>
        <v>50.21</v>
      </c>
      <c r="H180" s="6">
        <f t="shared" si="93"/>
        <v>0.97889680384185707</v>
      </c>
      <c r="I180" s="6">
        <f t="shared" si="94"/>
        <v>1.0017956903431757</v>
      </c>
      <c r="AM180" s="1">
        <f t="shared" si="86"/>
        <v>42179</v>
      </c>
      <c r="AN180" s="2">
        <f t="shared" si="87"/>
        <v>1108.45</v>
      </c>
      <c r="AO180" s="2">
        <f t="shared" si="88"/>
        <v>90.072942105263152</v>
      </c>
      <c r="AP180" s="2">
        <f t="shared" si="89"/>
        <v>50.21</v>
      </c>
      <c r="AR180" s="20">
        <f t="shared" si="90"/>
        <v>-7.2679329006442028E-3</v>
      </c>
      <c r="AS180" s="20">
        <f t="shared" si="91"/>
        <v>-1.2003148366784733E-2</v>
      </c>
      <c r="AU180" s="22">
        <f t="shared" si="92"/>
        <v>2.2422265510776474E-5</v>
      </c>
    </row>
    <row r="181" spans="2:47" x14ac:dyDescent="0.3">
      <c r="B181" s="6">
        <f t="shared" si="85"/>
        <v>2015</v>
      </c>
      <c r="C181" s="5">
        <v>42180</v>
      </c>
      <c r="D181" s="10">
        <v>1110.1500000000001</v>
      </c>
      <c r="E181" s="10">
        <f>VLOOKUP(C181,데이터!$X:$Z,2,0)</f>
        <v>89.515157894736817</v>
      </c>
      <c r="F181" s="10">
        <f>VLOOKUP(C181,데이터!$X:$Z,3,0)</f>
        <v>50.02</v>
      </c>
      <c r="H181" s="6">
        <f t="shared" si="93"/>
        <v>0.97283490369564463</v>
      </c>
      <c r="I181" s="6">
        <f t="shared" si="94"/>
        <v>0.99800478850758112</v>
      </c>
      <c r="AM181" s="1">
        <f t="shared" si="86"/>
        <v>42180</v>
      </c>
      <c r="AN181" s="2">
        <f t="shared" si="87"/>
        <v>1110.1500000000001</v>
      </c>
      <c r="AO181" s="2">
        <f t="shared" si="88"/>
        <v>89.515157894736817</v>
      </c>
      <c r="AP181" s="2">
        <f t="shared" si="89"/>
        <v>50.02</v>
      </c>
      <c r="AR181" s="20">
        <f t="shared" si="90"/>
        <v>-6.1925834494723775E-3</v>
      </c>
      <c r="AS181" s="20">
        <f t="shared" si="91"/>
        <v>-3.7841067516430904E-3</v>
      </c>
      <c r="AU181" s="22">
        <f t="shared" si="92"/>
        <v>5.8007600039866666E-6</v>
      </c>
    </row>
    <row r="182" spans="2:47" x14ac:dyDescent="0.3">
      <c r="B182" s="6">
        <f t="shared" si="85"/>
        <v>2015</v>
      </c>
      <c r="C182" s="5">
        <v>42181</v>
      </c>
      <c r="D182" s="10">
        <v>1116.45</v>
      </c>
      <c r="E182" s="10">
        <f>VLOOKUP(C182,데이터!$X:$Z,2,0)</f>
        <v>89.566310526315775</v>
      </c>
      <c r="F182" s="10">
        <f>VLOOKUP(C182,데이터!$X:$Z,3,0)</f>
        <v>50.15</v>
      </c>
      <c r="H182" s="6">
        <f t="shared" si="93"/>
        <v>0.97339082144841682</v>
      </c>
      <c r="I182" s="6">
        <f t="shared" si="94"/>
        <v>1.0005985634477248</v>
      </c>
      <c r="AM182" s="1">
        <f t="shared" si="86"/>
        <v>42181</v>
      </c>
      <c r="AN182" s="2">
        <f t="shared" si="87"/>
        <v>1116.45</v>
      </c>
      <c r="AO182" s="2">
        <f t="shared" si="88"/>
        <v>89.566310526315775</v>
      </c>
      <c r="AP182" s="2">
        <f t="shared" si="89"/>
        <v>50.15</v>
      </c>
      <c r="AR182" s="20">
        <f t="shared" si="90"/>
        <v>5.7144100264117093E-4</v>
      </c>
      <c r="AS182" s="20">
        <f t="shared" si="91"/>
        <v>2.5989604158336288E-3</v>
      </c>
      <c r="AU182" s="22">
        <f t="shared" si="92"/>
        <v>4.110834970872289E-6</v>
      </c>
    </row>
    <row r="183" spans="2:47" x14ac:dyDescent="0.3">
      <c r="B183" s="6">
        <f t="shared" si="85"/>
        <v>2015</v>
      </c>
      <c r="C183" s="5">
        <v>42182</v>
      </c>
      <c r="D183" s="10">
        <v>1116.45</v>
      </c>
      <c r="E183" s="10">
        <f>VLOOKUP(C183,데이터!$X:$Z,2,0)</f>
        <v>89.566310526315775</v>
      </c>
      <c r="F183" s="10">
        <f>VLOOKUP(C183,데이터!$X:$Z,3,0)</f>
        <v>50.15</v>
      </c>
      <c r="H183" s="6">
        <f t="shared" si="93"/>
        <v>0.97339082144841682</v>
      </c>
      <c r="I183" s="6">
        <f t="shared" si="94"/>
        <v>1.0005985634477248</v>
      </c>
      <c r="AM183" s="1">
        <f t="shared" si="86"/>
        <v>42182</v>
      </c>
      <c r="AN183" s="2">
        <f t="shared" si="87"/>
        <v>1116.45</v>
      </c>
      <c r="AO183" s="2">
        <f t="shared" si="88"/>
        <v>89.566310526315775</v>
      </c>
      <c r="AP183" s="2">
        <f t="shared" si="89"/>
        <v>50.15</v>
      </c>
      <c r="AR183" s="20">
        <f t="shared" si="90"/>
        <v>0</v>
      </c>
      <c r="AS183" s="20">
        <f t="shared" si="91"/>
        <v>0</v>
      </c>
      <c r="AU183" s="22">
        <f t="shared" si="92"/>
        <v>0</v>
      </c>
    </row>
    <row r="184" spans="2:47" x14ac:dyDescent="0.3">
      <c r="B184" s="6">
        <f t="shared" si="85"/>
        <v>2015</v>
      </c>
      <c r="C184" s="5">
        <v>42183</v>
      </c>
      <c r="D184" s="10">
        <v>1116.45</v>
      </c>
      <c r="E184" s="10">
        <f>VLOOKUP(C184,데이터!$X:$Z,2,0)</f>
        <v>89.566310526315775</v>
      </c>
      <c r="F184" s="10">
        <f>VLOOKUP(C184,데이터!$X:$Z,3,0)</f>
        <v>50.15</v>
      </c>
      <c r="H184" s="6">
        <f t="shared" si="93"/>
        <v>0.97339082144841682</v>
      </c>
      <c r="I184" s="6">
        <f t="shared" si="94"/>
        <v>1.0005985634477248</v>
      </c>
      <c r="AM184" s="1">
        <f t="shared" si="86"/>
        <v>42183</v>
      </c>
      <c r="AN184" s="2">
        <f t="shared" si="87"/>
        <v>1116.45</v>
      </c>
      <c r="AO184" s="2">
        <f t="shared" si="88"/>
        <v>89.566310526315775</v>
      </c>
      <c r="AP184" s="2">
        <f t="shared" si="89"/>
        <v>50.15</v>
      </c>
      <c r="AR184" s="20">
        <f t="shared" si="90"/>
        <v>0</v>
      </c>
      <c r="AS184" s="20">
        <f t="shared" si="91"/>
        <v>0</v>
      </c>
      <c r="AU184" s="22">
        <f t="shared" si="92"/>
        <v>0</v>
      </c>
    </row>
    <row r="185" spans="2:47" x14ac:dyDescent="0.3">
      <c r="B185" s="6">
        <f t="shared" si="85"/>
        <v>2015</v>
      </c>
      <c r="C185" s="5">
        <v>42184</v>
      </c>
      <c r="D185" s="10">
        <v>1125.25</v>
      </c>
      <c r="E185" s="10">
        <f>VLOOKUP(C185,데이터!$X:$Z,2,0)</f>
        <v>87.734884210526317</v>
      </c>
      <c r="F185" s="10">
        <f>VLOOKUP(C185,데이터!$X:$Z,3,0)</f>
        <v>49.25</v>
      </c>
      <c r="H185" s="6">
        <f t="shared" si="93"/>
        <v>0.95348720416784605</v>
      </c>
      <c r="I185" s="6">
        <f t="shared" si="94"/>
        <v>0.98264166001596109</v>
      </c>
      <c r="AM185" s="1">
        <f t="shared" si="86"/>
        <v>42184</v>
      </c>
      <c r="AN185" s="2">
        <f t="shared" si="87"/>
        <v>1125.25</v>
      </c>
      <c r="AO185" s="2">
        <f t="shared" si="88"/>
        <v>87.734884210526317</v>
      </c>
      <c r="AP185" s="2">
        <f t="shared" si="89"/>
        <v>49.25</v>
      </c>
      <c r="AR185" s="20">
        <f t="shared" si="90"/>
        <v>-2.0447714157561081E-2</v>
      </c>
      <c r="AS185" s="20">
        <f t="shared" si="91"/>
        <v>-1.7946161515453585E-2</v>
      </c>
      <c r="AU185" s="22">
        <f t="shared" si="92"/>
        <v>6.2577656212349951E-6</v>
      </c>
    </row>
    <row r="186" spans="2:47" x14ac:dyDescent="0.3">
      <c r="B186" s="6">
        <f t="shared" si="85"/>
        <v>2015</v>
      </c>
      <c r="C186" s="5">
        <v>42185</v>
      </c>
      <c r="D186" s="10">
        <v>1115.4000000000001</v>
      </c>
      <c r="E186" s="10">
        <f>VLOOKUP(C186,데이터!$X:$Z,2,0)</f>
        <v>87.517599999999987</v>
      </c>
      <c r="F186" s="10">
        <f>VLOOKUP(C186,데이터!$X:$Z,3,0)</f>
        <v>49.2</v>
      </c>
      <c r="H186" s="6">
        <f t="shared" si="93"/>
        <v>0.95112579779831774</v>
      </c>
      <c r="I186" s="6">
        <f t="shared" si="94"/>
        <v>0.98164405426975199</v>
      </c>
      <c r="AM186" s="1">
        <f t="shared" si="86"/>
        <v>42185</v>
      </c>
      <c r="AN186" s="2">
        <f t="shared" si="87"/>
        <v>1115.4000000000001</v>
      </c>
      <c r="AO186" s="2">
        <f t="shared" si="88"/>
        <v>87.517599999999987</v>
      </c>
      <c r="AP186" s="2">
        <f t="shared" si="89"/>
        <v>49.2</v>
      </c>
      <c r="AR186" s="20">
        <f t="shared" si="90"/>
        <v>-2.4765999577196496E-3</v>
      </c>
      <c r="AS186" s="20">
        <f t="shared" si="91"/>
        <v>-1.0152284263958977E-3</v>
      </c>
      <c r="AU186" s="22">
        <f t="shared" si="92"/>
        <v>2.1356067525635275E-6</v>
      </c>
    </row>
    <row r="187" spans="2:47" x14ac:dyDescent="0.3">
      <c r="B187" s="6">
        <f t="shared" si="85"/>
        <v>2015</v>
      </c>
      <c r="C187" s="5">
        <v>42186</v>
      </c>
      <c r="D187" s="10">
        <v>1117.5999999999999</v>
      </c>
      <c r="E187" s="10">
        <f>VLOOKUP(C187,데이터!$X:$Z,2,0)</f>
        <v>88.15235263157895</v>
      </c>
      <c r="F187" s="10">
        <f>VLOOKUP(C187,데이터!$X:$Z,3,0)</f>
        <v>49.94</v>
      </c>
      <c r="H187" s="6">
        <f t="shared" si="93"/>
        <v>0.95802417713133325</v>
      </c>
      <c r="I187" s="6">
        <f t="shared" si="94"/>
        <v>0.99640861931364655</v>
      </c>
      <c r="AM187" s="1">
        <f t="shared" si="86"/>
        <v>42186</v>
      </c>
      <c r="AN187" s="2">
        <f t="shared" si="87"/>
        <v>1117.5999999999999</v>
      </c>
      <c r="AO187" s="2">
        <f t="shared" si="88"/>
        <v>88.15235263157895</v>
      </c>
      <c r="AP187" s="2">
        <f t="shared" si="89"/>
        <v>49.94</v>
      </c>
      <c r="AR187" s="20">
        <f t="shared" si="90"/>
        <v>7.2528569291085976E-3</v>
      </c>
      <c r="AS187" s="20">
        <f t="shared" si="91"/>
        <v>1.504065040650393E-2</v>
      </c>
      <c r="AU187" s="22">
        <f t="shared" si="92"/>
        <v>6.0649727246561293E-5</v>
      </c>
    </row>
    <row r="188" spans="2:47" x14ac:dyDescent="0.3">
      <c r="B188" s="6">
        <f t="shared" si="85"/>
        <v>2015</v>
      </c>
      <c r="C188" s="5">
        <v>42187</v>
      </c>
      <c r="D188" s="10">
        <v>1124.95</v>
      </c>
      <c r="E188" s="10">
        <f>VLOOKUP(C188,데이터!$X:$Z,2,0)</f>
        <v>88.232705263157868</v>
      </c>
      <c r="F188" s="10">
        <f>VLOOKUP(C188,데이터!$X:$Z,3,0)</f>
        <v>49.88</v>
      </c>
      <c r="H188" s="6">
        <f t="shared" si="93"/>
        <v>0.95889743531957994</v>
      </c>
      <c r="I188" s="6">
        <f t="shared" si="94"/>
        <v>0.99521149241819573</v>
      </c>
      <c r="AM188" s="1">
        <f t="shared" si="86"/>
        <v>42187</v>
      </c>
      <c r="AN188" s="2">
        <f t="shared" si="87"/>
        <v>1124.95</v>
      </c>
      <c r="AO188" s="2">
        <f t="shared" si="88"/>
        <v>88.232705263157868</v>
      </c>
      <c r="AP188" s="2">
        <f t="shared" si="89"/>
        <v>49.88</v>
      </c>
      <c r="AR188" s="20">
        <f t="shared" si="90"/>
        <v>9.1151998988325822E-4</v>
      </c>
      <c r="AS188" s="20">
        <f t="shared" si="91"/>
        <v>-1.2014417300759694E-3</v>
      </c>
      <c r="AU188" s="22">
        <f t="shared" si="92"/>
        <v>4.4646072300130576E-6</v>
      </c>
    </row>
    <row r="189" spans="2:47" x14ac:dyDescent="0.3">
      <c r="B189" s="6">
        <f t="shared" si="85"/>
        <v>2015</v>
      </c>
      <c r="C189" s="5">
        <v>42188</v>
      </c>
      <c r="D189" s="10">
        <v>1122.95</v>
      </c>
      <c r="E189" s="10">
        <f>VLOOKUP(C189,데이터!$X:$Z,2,0)</f>
        <v>88.232705263157868</v>
      </c>
      <c r="F189" s="10">
        <f>VLOOKUP(C189,데이터!$X:$Z,3,0)</f>
        <v>49.88</v>
      </c>
      <c r="H189" s="6">
        <f t="shared" si="93"/>
        <v>0.95889743531957994</v>
      </c>
      <c r="I189" s="6">
        <f t="shared" si="94"/>
        <v>0.99521149241819573</v>
      </c>
      <c r="AM189" s="1">
        <f t="shared" si="86"/>
        <v>42188</v>
      </c>
      <c r="AN189" s="2">
        <f t="shared" si="87"/>
        <v>1122.95</v>
      </c>
      <c r="AO189" s="2">
        <f t="shared" si="88"/>
        <v>88.232705263157868</v>
      </c>
      <c r="AP189" s="2">
        <f t="shared" si="89"/>
        <v>49.88</v>
      </c>
      <c r="AR189" s="20">
        <f t="shared" si="90"/>
        <v>0</v>
      </c>
      <c r="AS189" s="20">
        <f t="shared" si="91"/>
        <v>0</v>
      </c>
      <c r="AU189" s="22">
        <f t="shared" si="92"/>
        <v>0</v>
      </c>
    </row>
    <row r="190" spans="2:47" x14ac:dyDescent="0.3">
      <c r="B190" s="6">
        <f t="shared" si="85"/>
        <v>2015</v>
      </c>
      <c r="C190" s="5">
        <v>42189</v>
      </c>
      <c r="D190" s="10">
        <v>1122.95</v>
      </c>
      <c r="E190" s="10">
        <f>VLOOKUP(C190,데이터!$X:$Z,2,0)</f>
        <v>88.232705263157868</v>
      </c>
      <c r="F190" s="10">
        <f>VLOOKUP(C190,데이터!$X:$Z,3,0)</f>
        <v>49.88</v>
      </c>
      <c r="H190" s="6">
        <f t="shared" si="93"/>
        <v>0.95889743531957994</v>
      </c>
      <c r="I190" s="6">
        <f t="shared" si="94"/>
        <v>0.99521149241819573</v>
      </c>
      <c r="AM190" s="1">
        <f t="shared" si="86"/>
        <v>42189</v>
      </c>
      <c r="AN190" s="2">
        <f t="shared" si="87"/>
        <v>1122.95</v>
      </c>
      <c r="AO190" s="2">
        <f t="shared" si="88"/>
        <v>88.232705263157868</v>
      </c>
      <c r="AP190" s="2">
        <f t="shared" si="89"/>
        <v>49.88</v>
      </c>
      <c r="AR190" s="20">
        <f t="shared" si="90"/>
        <v>0</v>
      </c>
      <c r="AS190" s="20">
        <f t="shared" si="91"/>
        <v>0</v>
      </c>
      <c r="AU190" s="22">
        <f t="shared" si="92"/>
        <v>0</v>
      </c>
    </row>
    <row r="191" spans="2:47" x14ac:dyDescent="0.3">
      <c r="B191" s="6">
        <f t="shared" si="85"/>
        <v>2015</v>
      </c>
      <c r="C191" s="5">
        <v>42190</v>
      </c>
      <c r="D191" s="10">
        <v>1122.95</v>
      </c>
      <c r="E191" s="10">
        <f>VLOOKUP(C191,데이터!$X:$Z,2,0)</f>
        <v>88.232705263157868</v>
      </c>
      <c r="F191" s="10">
        <f>VLOOKUP(C191,데이터!$X:$Z,3,0)</f>
        <v>49.88</v>
      </c>
      <c r="H191" s="6">
        <f t="shared" si="93"/>
        <v>0.95889743531957994</v>
      </c>
      <c r="I191" s="6">
        <f t="shared" si="94"/>
        <v>0.99521149241819573</v>
      </c>
      <c r="AM191" s="1">
        <f t="shared" si="86"/>
        <v>42190</v>
      </c>
      <c r="AN191" s="2">
        <f t="shared" si="87"/>
        <v>1122.95</v>
      </c>
      <c r="AO191" s="2">
        <f t="shared" si="88"/>
        <v>88.232705263157868</v>
      </c>
      <c r="AP191" s="2">
        <f t="shared" si="89"/>
        <v>49.88</v>
      </c>
      <c r="AR191" s="20">
        <f t="shared" si="90"/>
        <v>0</v>
      </c>
      <c r="AS191" s="20">
        <f t="shared" si="91"/>
        <v>0</v>
      </c>
      <c r="AU191" s="22">
        <f t="shared" si="92"/>
        <v>0</v>
      </c>
    </row>
    <row r="192" spans="2:47" x14ac:dyDescent="0.3">
      <c r="B192" s="6">
        <f t="shared" si="85"/>
        <v>2015</v>
      </c>
      <c r="C192" s="5">
        <v>42191</v>
      </c>
      <c r="D192" s="10">
        <v>1126.45</v>
      </c>
      <c r="E192" s="10">
        <f>VLOOKUP(C192,데이터!$X:$Z,2,0)</f>
        <v>87.895968421052643</v>
      </c>
      <c r="F192" s="10">
        <f>VLOOKUP(C192,데이터!$X:$Z,3,0)</f>
        <v>49.65</v>
      </c>
      <c r="H192" s="6">
        <f t="shared" si="93"/>
        <v>0.95523783887731673</v>
      </c>
      <c r="I192" s="6">
        <f t="shared" si="94"/>
        <v>0.99062250598563384</v>
      </c>
      <c r="AM192" s="1">
        <f t="shared" si="86"/>
        <v>42191</v>
      </c>
      <c r="AN192" s="2">
        <f t="shared" si="87"/>
        <v>1126.45</v>
      </c>
      <c r="AO192" s="2">
        <f t="shared" si="88"/>
        <v>87.895968421052643</v>
      </c>
      <c r="AP192" s="2">
        <f t="shared" si="89"/>
        <v>49.65</v>
      </c>
      <c r="AR192" s="20">
        <f t="shared" si="90"/>
        <v>-3.8164628535517497E-3</v>
      </c>
      <c r="AS192" s="20">
        <f t="shared" si="91"/>
        <v>-4.6110665597434153E-3</v>
      </c>
      <c r="AU192" s="22">
        <f t="shared" si="92"/>
        <v>6.3139504989353076E-7</v>
      </c>
    </row>
    <row r="193" spans="2:47" x14ac:dyDescent="0.3">
      <c r="B193" s="6">
        <f t="shared" si="85"/>
        <v>2015</v>
      </c>
      <c r="C193" s="5">
        <v>42192</v>
      </c>
      <c r="D193" s="10">
        <v>1130.2</v>
      </c>
      <c r="E193" s="10">
        <f>VLOOKUP(C193,데이터!$X:$Z,2,0)</f>
        <v>88.707642105263162</v>
      </c>
      <c r="F193" s="10">
        <f>VLOOKUP(C193,데이터!$X:$Z,3,0)</f>
        <v>50.16</v>
      </c>
      <c r="H193" s="6">
        <f t="shared" si="93"/>
        <v>0.96405896491878307</v>
      </c>
      <c r="I193" s="6">
        <f t="shared" si="94"/>
        <v>1.0007980845969666</v>
      </c>
      <c r="AM193" s="1">
        <f t="shared" si="86"/>
        <v>42192</v>
      </c>
      <c r="AN193" s="2">
        <f t="shared" si="87"/>
        <v>1130.2</v>
      </c>
      <c r="AO193" s="2">
        <f t="shared" si="88"/>
        <v>88.707642105263162</v>
      </c>
      <c r="AP193" s="2">
        <f t="shared" si="89"/>
        <v>50.16</v>
      </c>
      <c r="AR193" s="20">
        <f t="shared" si="90"/>
        <v>9.2344813851110708E-3</v>
      </c>
      <c r="AS193" s="20">
        <f t="shared" si="91"/>
        <v>1.0271903323262777E-2</v>
      </c>
      <c r="AU193" s="22">
        <f t="shared" si="92"/>
        <v>1.0762442777584417E-6</v>
      </c>
    </row>
    <row r="194" spans="2:47" x14ac:dyDescent="0.3">
      <c r="B194" s="6">
        <f t="shared" ref="B194:B257" si="95">YEAR(C194)</f>
        <v>2015</v>
      </c>
      <c r="C194" s="5">
        <v>42193</v>
      </c>
      <c r="D194" s="10">
        <v>1136.7</v>
      </c>
      <c r="E194" s="10">
        <f>VLOOKUP(C194,데이터!$X:$Z,2,0)</f>
        <v>87.469047368421045</v>
      </c>
      <c r="F194" s="10">
        <f>VLOOKUP(C194,데이터!$X:$Z,3,0)</f>
        <v>49.42</v>
      </c>
      <c r="H194" s="6">
        <f t="shared" si="93"/>
        <v>0.9505981363856908</v>
      </c>
      <c r="I194" s="6">
        <f t="shared" si="94"/>
        <v>0.98603351955307206</v>
      </c>
      <c r="AM194" s="1">
        <f t="shared" si="86"/>
        <v>42193</v>
      </c>
      <c r="AN194" s="2">
        <f t="shared" si="87"/>
        <v>1136.7</v>
      </c>
      <c r="AO194" s="2">
        <f t="shared" si="88"/>
        <v>87.469047368421045</v>
      </c>
      <c r="AP194" s="2">
        <f t="shared" si="89"/>
        <v>49.42</v>
      </c>
      <c r="AR194" s="20">
        <f t="shared" si="90"/>
        <v>-1.3962661022737577E-2</v>
      </c>
      <c r="AS194" s="20">
        <f t="shared" si="91"/>
        <v>-1.4752791068580406E-2</v>
      </c>
      <c r="AU194" s="22">
        <f t="shared" si="92"/>
        <v>6.2430548934359193E-7</v>
      </c>
    </row>
    <row r="195" spans="2:47" x14ac:dyDescent="0.3">
      <c r="B195" s="6">
        <f t="shared" si="95"/>
        <v>2015</v>
      </c>
      <c r="C195" s="5">
        <v>42194</v>
      </c>
      <c r="D195" s="10">
        <v>1133.8499999999999</v>
      </c>
      <c r="E195" s="10">
        <f>VLOOKUP(C195,데이터!$X:$Z,2,0)</f>
        <v>87.530710526315787</v>
      </c>
      <c r="F195" s="10">
        <f>VLOOKUP(C195,데이터!$X:$Z,3,0)</f>
        <v>49.48</v>
      </c>
      <c r="H195" s="6">
        <f t="shared" si="93"/>
        <v>0.95126828067949454</v>
      </c>
      <c r="I195" s="6">
        <f t="shared" si="94"/>
        <v>0.98723064644852287</v>
      </c>
      <c r="AM195" s="1">
        <f t="shared" ref="AM195:AM258" si="96">C195</f>
        <v>42194</v>
      </c>
      <c r="AN195" s="2">
        <f t="shared" ref="AN195:AN258" si="97">D195</f>
        <v>1133.8499999999999</v>
      </c>
      <c r="AO195" s="2">
        <f t="shared" ref="AO195:AO258" si="98">E195</f>
        <v>87.530710526315787</v>
      </c>
      <c r="AP195" s="2">
        <f t="shared" ref="AP195:AP258" si="99">F195</f>
        <v>49.48</v>
      </c>
      <c r="AR195" s="20">
        <f t="shared" si="90"/>
        <v>7.0497118409229564E-4</v>
      </c>
      <c r="AS195" s="20">
        <f t="shared" si="91"/>
        <v>1.21408336705775E-3</v>
      </c>
      <c r="AU195" s="22">
        <f t="shared" si="92"/>
        <v>2.5919521484385027E-7</v>
      </c>
    </row>
    <row r="196" spans="2:47" x14ac:dyDescent="0.3">
      <c r="B196" s="6">
        <f t="shared" si="95"/>
        <v>2015</v>
      </c>
      <c r="C196" s="5">
        <v>42195</v>
      </c>
      <c r="D196" s="10">
        <v>1129.55</v>
      </c>
      <c r="E196" s="10">
        <f>VLOOKUP(C196,데이터!$X:$Z,2,0)</f>
        <v>88.599599999999995</v>
      </c>
      <c r="F196" s="10">
        <f>VLOOKUP(C196,데이터!$X:$Z,3,0)</f>
        <v>50.01</v>
      </c>
      <c r="H196" s="6">
        <f t="shared" si="93"/>
        <v>0.96288478242789854</v>
      </c>
      <c r="I196" s="6">
        <f t="shared" si="94"/>
        <v>0.9978052673583393</v>
      </c>
      <c r="AM196" s="1">
        <f t="shared" si="96"/>
        <v>42195</v>
      </c>
      <c r="AN196" s="2">
        <f t="shared" si="97"/>
        <v>1129.55</v>
      </c>
      <c r="AO196" s="2">
        <f t="shared" si="98"/>
        <v>88.599599999999995</v>
      </c>
      <c r="AP196" s="2">
        <f t="shared" si="99"/>
        <v>50.01</v>
      </c>
      <c r="AR196" s="20">
        <f t="shared" ref="AR196:AR259" si="100">AO196/AO195-1</f>
        <v>1.2211593705307111E-2</v>
      </c>
      <c r="AS196" s="20">
        <f t="shared" ref="AS196:AS259" si="101">AP196/AP195-1</f>
        <v>1.0711398544866579E-2</v>
      </c>
      <c r="AU196" s="22">
        <f t="shared" ref="AU196:AU259" si="102">(AR196-AS196)^2</f>
        <v>2.2505855194091925E-6</v>
      </c>
    </row>
    <row r="197" spans="2:47" x14ac:dyDescent="0.3">
      <c r="B197" s="6">
        <f t="shared" si="95"/>
        <v>2015</v>
      </c>
      <c r="C197" s="5">
        <v>42196</v>
      </c>
      <c r="D197" s="10">
        <v>1129.55</v>
      </c>
      <c r="E197" s="10">
        <f>VLOOKUP(C197,데이터!$X:$Z,2,0)</f>
        <v>88.599599999999995</v>
      </c>
      <c r="F197" s="10">
        <f>VLOOKUP(C197,데이터!$X:$Z,3,0)</f>
        <v>50.01</v>
      </c>
      <c r="H197" s="6">
        <f t="shared" si="93"/>
        <v>0.96288478242789854</v>
      </c>
      <c r="I197" s="6">
        <f t="shared" si="94"/>
        <v>0.9978052673583393</v>
      </c>
      <c r="AM197" s="1">
        <f t="shared" si="96"/>
        <v>42196</v>
      </c>
      <c r="AN197" s="2">
        <f t="shared" si="97"/>
        <v>1129.55</v>
      </c>
      <c r="AO197" s="2">
        <f t="shared" si="98"/>
        <v>88.599599999999995</v>
      </c>
      <c r="AP197" s="2">
        <f t="shared" si="99"/>
        <v>50.01</v>
      </c>
      <c r="AR197" s="20">
        <f t="shared" si="100"/>
        <v>0</v>
      </c>
      <c r="AS197" s="20">
        <f t="shared" si="101"/>
        <v>0</v>
      </c>
      <c r="AU197" s="22">
        <f t="shared" si="102"/>
        <v>0</v>
      </c>
    </row>
    <row r="198" spans="2:47" x14ac:dyDescent="0.3">
      <c r="B198" s="6">
        <f t="shared" si="95"/>
        <v>2015</v>
      </c>
      <c r="C198" s="5">
        <v>42197</v>
      </c>
      <c r="D198" s="10">
        <v>1129.55</v>
      </c>
      <c r="E198" s="10">
        <f>VLOOKUP(C198,데이터!$X:$Z,2,0)</f>
        <v>88.599599999999995</v>
      </c>
      <c r="F198" s="10">
        <f>VLOOKUP(C198,데이터!$X:$Z,3,0)</f>
        <v>50.01</v>
      </c>
      <c r="H198" s="6">
        <f t="shared" si="93"/>
        <v>0.96288478242789854</v>
      </c>
      <c r="I198" s="6">
        <f t="shared" si="94"/>
        <v>0.9978052673583393</v>
      </c>
      <c r="AM198" s="1">
        <f t="shared" si="96"/>
        <v>42197</v>
      </c>
      <c r="AN198" s="2">
        <f t="shared" si="97"/>
        <v>1129.55</v>
      </c>
      <c r="AO198" s="2">
        <f t="shared" si="98"/>
        <v>88.599599999999995</v>
      </c>
      <c r="AP198" s="2">
        <f t="shared" si="99"/>
        <v>50.01</v>
      </c>
      <c r="AR198" s="20">
        <f t="shared" si="100"/>
        <v>0</v>
      </c>
      <c r="AS198" s="20">
        <f t="shared" si="101"/>
        <v>0</v>
      </c>
      <c r="AU198" s="22">
        <f t="shared" si="102"/>
        <v>0</v>
      </c>
    </row>
    <row r="199" spans="2:47" x14ac:dyDescent="0.3">
      <c r="B199" s="6">
        <f t="shared" si="95"/>
        <v>2015</v>
      </c>
      <c r="C199" s="5">
        <v>42198</v>
      </c>
      <c r="D199" s="10">
        <v>1130.5</v>
      </c>
      <c r="E199" s="10">
        <f>VLOOKUP(C199,데이터!$X:$Z,2,0)</f>
        <v>89.297042105263131</v>
      </c>
      <c r="F199" s="10">
        <f>VLOOKUP(C199,데이터!$X:$Z,3,0)</f>
        <v>50.47</v>
      </c>
      <c r="H199" s="6">
        <f t="shared" si="93"/>
        <v>0.97046445987319574</v>
      </c>
      <c r="I199" s="6">
        <f t="shared" si="94"/>
        <v>1.0069832402234631</v>
      </c>
      <c r="AM199" s="1">
        <f t="shared" si="96"/>
        <v>42198</v>
      </c>
      <c r="AN199" s="2">
        <f t="shared" si="97"/>
        <v>1130.5</v>
      </c>
      <c r="AO199" s="2">
        <f t="shared" si="98"/>
        <v>89.297042105263131</v>
      </c>
      <c r="AP199" s="2">
        <f t="shared" si="99"/>
        <v>50.47</v>
      </c>
      <c r="AR199" s="20">
        <f t="shared" si="100"/>
        <v>7.8718425959387606E-3</v>
      </c>
      <c r="AS199" s="20">
        <f t="shared" si="101"/>
        <v>9.1981603679265334E-3</v>
      </c>
      <c r="AU199" s="22">
        <f t="shared" si="102"/>
        <v>1.7591188322906097E-6</v>
      </c>
    </row>
    <row r="200" spans="2:47" x14ac:dyDescent="0.3">
      <c r="B200" s="6">
        <f t="shared" si="95"/>
        <v>2015</v>
      </c>
      <c r="C200" s="5">
        <v>42199</v>
      </c>
      <c r="D200" s="10">
        <v>1142.3</v>
      </c>
      <c r="E200" s="10">
        <f>VLOOKUP(C200,데이터!$X:$Z,2,0)</f>
        <v>89.507915789473685</v>
      </c>
      <c r="F200" s="10">
        <f>VLOOKUP(C200,데이터!$X:$Z,3,0)</f>
        <v>50.57</v>
      </c>
      <c r="H200" s="6">
        <f t="shared" si="93"/>
        <v>0.97275619777653666</v>
      </c>
      <c r="I200" s="6">
        <f t="shared" si="94"/>
        <v>1.0089784517158813</v>
      </c>
      <c r="AM200" s="1">
        <f t="shared" si="96"/>
        <v>42199</v>
      </c>
      <c r="AN200" s="2">
        <f t="shared" si="97"/>
        <v>1142.3</v>
      </c>
      <c r="AO200" s="2">
        <f t="shared" si="98"/>
        <v>89.507915789473685</v>
      </c>
      <c r="AP200" s="2">
        <f t="shared" si="99"/>
        <v>50.57</v>
      </c>
      <c r="AR200" s="20">
        <f t="shared" si="100"/>
        <v>2.3614856577440779E-3</v>
      </c>
      <c r="AS200" s="20">
        <f t="shared" si="101"/>
        <v>1.9813750743016278E-3</v>
      </c>
      <c r="AU200" s="22">
        <f t="shared" si="102"/>
        <v>1.4448405564495979E-7</v>
      </c>
    </row>
    <row r="201" spans="2:47" x14ac:dyDescent="0.3">
      <c r="B201" s="6">
        <f t="shared" si="95"/>
        <v>2015</v>
      </c>
      <c r="C201" s="5">
        <v>42200</v>
      </c>
      <c r="D201" s="10">
        <v>1143.55</v>
      </c>
      <c r="E201" s="10">
        <f>VLOOKUP(C201,데이터!$X:$Z,2,0)</f>
        <v>89.463452631578932</v>
      </c>
      <c r="F201" s="10">
        <f>VLOOKUP(C201,데이터!$X:$Z,3,0)</f>
        <v>50.34</v>
      </c>
      <c r="H201" s="6">
        <f t="shared" si="93"/>
        <v>0.97227298004061524</v>
      </c>
      <c r="I201" s="6">
        <f t="shared" si="94"/>
        <v>1.0043894652833194</v>
      </c>
      <c r="AM201" s="1">
        <f t="shared" si="96"/>
        <v>42200</v>
      </c>
      <c r="AN201" s="2">
        <f t="shared" si="97"/>
        <v>1143.55</v>
      </c>
      <c r="AO201" s="2">
        <f t="shared" si="98"/>
        <v>89.463452631578932</v>
      </c>
      <c r="AP201" s="2">
        <f t="shared" si="99"/>
        <v>50.34</v>
      </c>
      <c r="AR201" s="20">
        <f t="shared" si="100"/>
        <v>-4.9675112533431598E-4</v>
      </c>
      <c r="AS201" s="20">
        <f t="shared" si="101"/>
        <v>-4.5481510777140022E-3</v>
      </c>
      <c r="AU201" s="22">
        <f t="shared" si="102"/>
        <v>1.6413841574142124E-5</v>
      </c>
    </row>
    <row r="202" spans="2:47" x14ac:dyDescent="0.3">
      <c r="B202" s="6">
        <f t="shared" si="95"/>
        <v>2015</v>
      </c>
      <c r="C202" s="5">
        <v>42201</v>
      </c>
      <c r="D202" s="10">
        <v>1149.25</v>
      </c>
      <c r="E202" s="10">
        <f>VLOOKUP(C202,데이터!$X:$Z,2,0)</f>
        <v>89.724857894736829</v>
      </c>
      <c r="F202" s="10">
        <f>VLOOKUP(C202,데이터!$X:$Z,3,0)</f>
        <v>50.48</v>
      </c>
      <c r="H202" s="6">
        <f t="shared" si="93"/>
        <v>0.97511388620657202</v>
      </c>
      <c r="I202" s="6">
        <f t="shared" si="94"/>
        <v>1.0071827613727047</v>
      </c>
      <c r="AM202" s="1">
        <f t="shared" si="96"/>
        <v>42201</v>
      </c>
      <c r="AN202" s="2">
        <f t="shared" si="97"/>
        <v>1149.25</v>
      </c>
      <c r="AO202" s="2">
        <f t="shared" si="98"/>
        <v>89.724857894736829</v>
      </c>
      <c r="AP202" s="2">
        <f t="shared" si="99"/>
        <v>50.48</v>
      </c>
      <c r="AR202" s="20">
        <f t="shared" si="100"/>
        <v>2.9219223657106497E-3</v>
      </c>
      <c r="AS202" s="20">
        <f t="shared" si="101"/>
        <v>2.7810885975365629E-3</v>
      </c>
      <c r="AU202" s="22">
        <f t="shared" si="102"/>
        <v>1.9834150258112415E-8</v>
      </c>
    </row>
    <row r="203" spans="2:47" x14ac:dyDescent="0.3">
      <c r="B203" s="6">
        <f t="shared" si="95"/>
        <v>2015</v>
      </c>
      <c r="C203" s="5">
        <v>42202</v>
      </c>
      <c r="D203" s="10">
        <v>1147.52</v>
      </c>
      <c r="E203" s="10">
        <f>VLOOKUP(C203,데이터!$X:$Z,2,0)</f>
        <v>89.33181578947368</v>
      </c>
      <c r="F203" s="10">
        <f>VLOOKUP(C203,데이터!$X:$Z,3,0)</f>
        <v>50.3</v>
      </c>
      <c r="H203" s="6">
        <f t="shared" si="93"/>
        <v>0.97084237412286833</v>
      </c>
      <c r="I203" s="6">
        <f t="shared" si="94"/>
        <v>1.0035913806863519</v>
      </c>
      <c r="AM203" s="1">
        <f t="shared" si="96"/>
        <v>42202</v>
      </c>
      <c r="AN203" s="2">
        <f t="shared" si="97"/>
        <v>1147.52</v>
      </c>
      <c r="AO203" s="2">
        <f t="shared" si="98"/>
        <v>89.33181578947368</v>
      </c>
      <c r="AP203" s="2">
        <f t="shared" si="99"/>
        <v>50.3</v>
      </c>
      <c r="AR203" s="20">
        <f t="shared" si="100"/>
        <v>-4.3805263612036738E-3</v>
      </c>
      <c r="AS203" s="20">
        <f t="shared" si="101"/>
        <v>-3.5657686212361428E-3</v>
      </c>
      <c r="AU203" s="22">
        <f t="shared" si="102"/>
        <v>6.6383017483699887E-7</v>
      </c>
    </row>
    <row r="204" spans="2:47" x14ac:dyDescent="0.3">
      <c r="B204" s="6">
        <f t="shared" si="95"/>
        <v>2015</v>
      </c>
      <c r="C204" s="5">
        <v>42203</v>
      </c>
      <c r="D204" s="10">
        <v>1147.52</v>
      </c>
      <c r="E204" s="10">
        <f>VLOOKUP(C204,데이터!$X:$Z,2,0)</f>
        <v>89.33181578947368</v>
      </c>
      <c r="F204" s="10">
        <f>VLOOKUP(C204,데이터!$X:$Z,3,0)</f>
        <v>50.3</v>
      </c>
      <c r="H204" s="6">
        <f t="shared" si="93"/>
        <v>0.97084237412286833</v>
      </c>
      <c r="I204" s="6">
        <f t="shared" si="94"/>
        <v>1.0035913806863519</v>
      </c>
      <c r="AM204" s="1">
        <f t="shared" si="96"/>
        <v>42203</v>
      </c>
      <c r="AN204" s="2">
        <f t="shared" si="97"/>
        <v>1147.52</v>
      </c>
      <c r="AO204" s="2">
        <f t="shared" si="98"/>
        <v>89.33181578947368</v>
      </c>
      <c r="AP204" s="2">
        <f t="shared" si="99"/>
        <v>50.3</v>
      </c>
      <c r="AR204" s="20">
        <f t="shared" si="100"/>
        <v>0</v>
      </c>
      <c r="AS204" s="20">
        <f t="shared" si="101"/>
        <v>0</v>
      </c>
      <c r="AU204" s="22">
        <f t="shared" si="102"/>
        <v>0</v>
      </c>
    </row>
    <row r="205" spans="2:47" x14ac:dyDescent="0.3">
      <c r="B205" s="6">
        <f t="shared" si="95"/>
        <v>2015</v>
      </c>
      <c r="C205" s="5">
        <v>42204</v>
      </c>
      <c r="D205" s="10">
        <v>1147.52</v>
      </c>
      <c r="E205" s="10">
        <f>VLOOKUP(C205,데이터!$X:$Z,2,0)</f>
        <v>89.33181578947368</v>
      </c>
      <c r="F205" s="10">
        <f>VLOOKUP(C205,데이터!$X:$Z,3,0)</f>
        <v>50.3</v>
      </c>
      <c r="H205" s="6">
        <f t="shared" si="93"/>
        <v>0.97084237412286833</v>
      </c>
      <c r="I205" s="6">
        <f t="shared" si="94"/>
        <v>1.0035913806863519</v>
      </c>
      <c r="AM205" s="1">
        <f t="shared" si="96"/>
        <v>42204</v>
      </c>
      <c r="AN205" s="2">
        <f t="shared" si="97"/>
        <v>1147.52</v>
      </c>
      <c r="AO205" s="2">
        <f t="shared" si="98"/>
        <v>89.33181578947368</v>
      </c>
      <c r="AP205" s="2">
        <f t="shared" si="99"/>
        <v>50.3</v>
      </c>
      <c r="AR205" s="20">
        <f t="shared" si="100"/>
        <v>0</v>
      </c>
      <c r="AS205" s="20">
        <f t="shared" si="101"/>
        <v>0</v>
      </c>
      <c r="AU205" s="22">
        <f t="shared" si="102"/>
        <v>0</v>
      </c>
    </row>
    <row r="206" spans="2:47" x14ac:dyDescent="0.3">
      <c r="B206" s="6">
        <f t="shared" si="95"/>
        <v>2015</v>
      </c>
      <c r="C206" s="5">
        <v>42205</v>
      </c>
      <c r="D206" s="10">
        <v>1152.0999999999999</v>
      </c>
      <c r="E206" s="10">
        <f>VLOOKUP(C206,데이터!$X:$Z,2,0)</f>
        <v>89.250047368421036</v>
      </c>
      <c r="F206" s="10">
        <f>VLOOKUP(C206,데이터!$X:$Z,3,0)</f>
        <v>50.37</v>
      </c>
      <c r="H206" s="6">
        <f t="shared" ref="H206:H269" si="103">H205*(E206/E205)</f>
        <v>0.96995372938502811</v>
      </c>
      <c r="I206" s="6">
        <f t="shared" ref="I206:I269" si="104">I205*(F206/F205)</f>
        <v>1.0049880287310446</v>
      </c>
      <c r="AM206" s="1">
        <f t="shared" si="96"/>
        <v>42205</v>
      </c>
      <c r="AN206" s="2">
        <f t="shared" si="97"/>
        <v>1152.0999999999999</v>
      </c>
      <c r="AO206" s="2">
        <f t="shared" si="98"/>
        <v>89.250047368421036</v>
      </c>
      <c r="AP206" s="2">
        <f t="shared" si="99"/>
        <v>50.37</v>
      </c>
      <c r="AR206" s="20">
        <f t="shared" si="100"/>
        <v>-9.1533369527996289E-4</v>
      </c>
      <c r="AS206" s="20">
        <f t="shared" si="101"/>
        <v>1.391650099403563E-3</v>
      </c>
      <c r="AU206" s="22">
        <f t="shared" si="102"/>
        <v>5.3221742289324009E-6</v>
      </c>
    </row>
    <row r="207" spans="2:47" x14ac:dyDescent="0.3">
      <c r="B207" s="6">
        <f t="shared" si="95"/>
        <v>2015</v>
      </c>
      <c r="C207" s="5">
        <v>42206</v>
      </c>
      <c r="D207" s="10">
        <v>1158.2</v>
      </c>
      <c r="E207" s="10">
        <f>VLOOKUP(C207,데이터!$X:$Z,2,0)</f>
        <v>88.338257894736842</v>
      </c>
      <c r="F207" s="10">
        <f>VLOOKUP(C207,데이터!$X:$Z,3,0)</f>
        <v>50.08</v>
      </c>
      <c r="H207" s="6">
        <f t="shared" si="103"/>
        <v>0.96004456265077143</v>
      </c>
      <c r="I207" s="6">
        <f t="shared" si="104"/>
        <v>0.99920191540303194</v>
      </c>
      <c r="AM207" s="1">
        <f t="shared" si="96"/>
        <v>42206</v>
      </c>
      <c r="AN207" s="2">
        <f t="shared" si="97"/>
        <v>1158.2</v>
      </c>
      <c r="AO207" s="2">
        <f t="shared" si="98"/>
        <v>88.338257894736842</v>
      </c>
      <c r="AP207" s="2">
        <f t="shared" si="99"/>
        <v>50.08</v>
      </c>
      <c r="AR207" s="20">
        <f t="shared" si="100"/>
        <v>-1.0216123134594635E-2</v>
      </c>
      <c r="AS207" s="20">
        <f t="shared" si="101"/>
        <v>-5.7573952749652157E-3</v>
      </c>
      <c r="AU207" s="22">
        <f t="shared" si="102"/>
        <v>1.988025412623554E-5</v>
      </c>
    </row>
    <row r="208" spans="2:47" x14ac:dyDescent="0.3">
      <c r="B208" s="6">
        <f t="shared" si="95"/>
        <v>2015</v>
      </c>
      <c r="C208" s="5">
        <v>42207</v>
      </c>
      <c r="D208" s="10">
        <v>1153.55</v>
      </c>
      <c r="E208" s="10">
        <f>VLOOKUP(C208,데이터!$X:$Z,2,0)</f>
        <v>88.271294736842094</v>
      </c>
      <c r="F208" s="10">
        <f>VLOOKUP(C208,데이터!$X:$Z,3,0)</f>
        <v>50.19</v>
      </c>
      <c r="H208" s="6">
        <f t="shared" si="103"/>
        <v>0.95931681889436426</v>
      </c>
      <c r="I208" s="6">
        <f t="shared" si="104"/>
        <v>1.0013966480446921</v>
      </c>
      <c r="AM208" s="1">
        <f t="shared" si="96"/>
        <v>42207</v>
      </c>
      <c r="AN208" s="2">
        <f t="shared" si="97"/>
        <v>1153.55</v>
      </c>
      <c r="AO208" s="2">
        <f t="shared" si="98"/>
        <v>88.271294736842094</v>
      </c>
      <c r="AP208" s="2">
        <f t="shared" si="99"/>
        <v>50.19</v>
      </c>
      <c r="AR208" s="20">
        <f t="shared" si="100"/>
        <v>-7.5803122554829461E-4</v>
      </c>
      <c r="AS208" s="20">
        <f t="shared" si="101"/>
        <v>2.1964856230032304E-3</v>
      </c>
      <c r="AU208" s="22">
        <f t="shared" si="102"/>
        <v>8.7291698083748341E-6</v>
      </c>
    </row>
    <row r="209" spans="2:47" x14ac:dyDescent="0.3">
      <c r="B209" s="6">
        <f t="shared" si="95"/>
        <v>2015</v>
      </c>
      <c r="C209" s="5">
        <v>42208</v>
      </c>
      <c r="D209" s="10">
        <v>1164.8</v>
      </c>
      <c r="E209" s="10">
        <f>VLOOKUP(C209,데이터!$X:$Z,2,0)</f>
        <v>87.937742105263155</v>
      </c>
      <c r="F209" s="10">
        <f>VLOOKUP(C209,데이터!$X:$Z,3,0)</f>
        <v>49.92</v>
      </c>
      <c r="H209" s="6">
        <f t="shared" si="103"/>
        <v>0.95569182788891793</v>
      </c>
      <c r="I209" s="6">
        <f t="shared" si="104"/>
        <v>0.99600957701516302</v>
      </c>
      <c r="AM209" s="1">
        <f t="shared" si="96"/>
        <v>42208</v>
      </c>
      <c r="AN209" s="2">
        <f t="shared" si="97"/>
        <v>1164.8</v>
      </c>
      <c r="AO209" s="2">
        <f t="shared" si="98"/>
        <v>87.937742105263155</v>
      </c>
      <c r="AP209" s="2">
        <f t="shared" si="99"/>
        <v>49.92</v>
      </c>
      <c r="AR209" s="20">
        <f t="shared" si="100"/>
        <v>-3.7787214130408087E-3</v>
      </c>
      <c r="AS209" s="20">
        <f t="shared" si="101"/>
        <v>-5.3795576808128853E-3</v>
      </c>
      <c r="AU209" s="22">
        <f t="shared" si="102"/>
        <v>2.5626767562144319E-6</v>
      </c>
    </row>
    <row r="210" spans="2:47" x14ac:dyDescent="0.3">
      <c r="B210" s="6">
        <f t="shared" si="95"/>
        <v>2015</v>
      </c>
      <c r="C210" s="5">
        <v>42209</v>
      </c>
      <c r="D210" s="10">
        <v>1167.8499999999999</v>
      </c>
      <c r="E210" s="10">
        <f>VLOOKUP(C210,데이터!$X:$Z,2,0)</f>
        <v>86.790968421052625</v>
      </c>
      <c r="F210" s="10">
        <f>VLOOKUP(C210,데이터!$X:$Z,3,0)</f>
        <v>49.53</v>
      </c>
      <c r="H210" s="6">
        <f t="shared" si="103"/>
        <v>0.94322889431568402</v>
      </c>
      <c r="I210" s="6">
        <f t="shared" si="104"/>
        <v>0.98822825219473209</v>
      </c>
      <c r="AM210" s="1">
        <f t="shared" si="96"/>
        <v>42209</v>
      </c>
      <c r="AN210" s="2">
        <f t="shared" si="97"/>
        <v>1167.8499999999999</v>
      </c>
      <c r="AO210" s="2">
        <f t="shared" si="98"/>
        <v>86.790968421052625</v>
      </c>
      <c r="AP210" s="2">
        <f t="shared" si="99"/>
        <v>49.53</v>
      </c>
      <c r="AR210" s="20">
        <f t="shared" si="100"/>
        <v>-1.304074515397291E-2</v>
      </c>
      <c r="AS210" s="20">
        <f t="shared" si="101"/>
        <v>-7.8125E-3</v>
      </c>
      <c r="AU210" s="22">
        <f t="shared" si="102"/>
        <v>2.7334547390041219E-5</v>
      </c>
    </row>
    <row r="211" spans="2:47" x14ac:dyDescent="0.3">
      <c r="B211" s="6">
        <f t="shared" si="95"/>
        <v>2015</v>
      </c>
      <c r="C211" s="5">
        <v>42210</v>
      </c>
      <c r="D211" s="10">
        <v>1167.8499999999999</v>
      </c>
      <c r="E211" s="10">
        <f>VLOOKUP(C211,데이터!$X:$Z,2,0)</f>
        <v>86.790968421052625</v>
      </c>
      <c r="F211" s="10">
        <f>VLOOKUP(C211,데이터!$X:$Z,3,0)</f>
        <v>49.53</v>
      </c>
      <c r="H211" s="6">
        <f t="shared" si="103"/>
        <v>0.94322889431568402</v>
      </c>
      <c r="I211" s="6">
        <f t="shared" si="104"/>
        <v>0.98822825219473209</v>
      </c>
      <c r="AM211" s="1">
        <f t="shared" si="96"/>
        <v>42210</v>
      </c>
      <c r="AN211" s="2">
        <f t="shared" si="97"/>
        <v>1167.8499999999999</v>
      </c>
      <c r="AO211" s="2">
        <f t="shared" si="98"/>
        <v>86.790968421052625</v>
      </c>
      <c r="AP211" s="2">
        <f t="shared" si="99"/>
        <v>49.53</v>
      </c>
      <c r="AR211" s="20">
        <f t="shared" si="100"/>
        <v>0</v>
      </c>
      <c r="AS211" s="20">
        <f t="shared" si="101"/>
        <v>0</v>
      </c>
      <c r="AU211" s="22">
        <f t="shared" si="102"/>
        <v>0</v>
      </c>
    </row>
    <row r="212" spans="2:47" x14ac:dyDescent="0.3">
      <c r="B212" s="6">
        <f t="shared" si="95"/>
        <v>2015</v>
      </c>
      <c r="C212" s="5">
        <v>42211</v>
      </c>
      <c r="D212" s="10">
        <v>1167.8499999999999</v>
      </c>
      <c r="E212" s="10">
        <f>VLOOKUP(C212,데이터!$X:$Z,2,0)</f>
        <v>86.790968421052625</v>
      </c>
      <c r="F212" s="10">
        <f>VLOOKUP(C212,데이터!$X:$Z,3,0)</f>
        <v>49.53</v>
      </c>
      <c r="H212" s="6">
        <f t="shared" si="103"/>
        <v>0.94322889431568402</v>
      </c>
      <c r="I212" s="6">
        <f t="shared" si="104"/>
        <v>0.98822825219473209</v>
      </c>
      <c r="AM212" s="1">
        <f t="shared" si="96"/>
        <v>42211</v>
      </c>
      <c r="AN212" s="2">
        <f t="shared" si="97"/>
        <v>1167.8499999999999</v>
      </c>
      <c r="AO212" s="2">
        <f t="shared" si="98"/>
        <v>86.790968421052625</v>
      </c>
      <c r="AP212" s="2">
        <f t="shared" si="99"/>
        <v>49.53</v>
      </c>
      <c r="AR212" s="20">
        <f t="shared" si="100"/>
        <v>0</v>
      </c>
      <c r="AS212" s="20">
        <f t="shared" si="101"/>
        <v>0</v>
      </c>
      <c r="AU212" s="22">
        <f t="shared" si="102"/>
        <v>0</v>
      </c>
    </row>
    <row r="213" spans="2:47" x14ac:dyDescent="0.3">
      <c r="B213" s="6">
        <f t="shared" si="95"/>
        <v>2015</v>
      </c>
      <c r="C213" s="5">
        <v>42212</v>
      </c>
      <c r="D213" s="10">
        <v>1167.05</v>
      </c>
      <c r="E213" s="10">
        <f>VLOOKUP(C213,데이터!$X:$Z,2,0)</f>
        <v>86.131447368421036</v>
      </c>
      <c r="F213" s="10">
        <f>VLOOKUP(C213,데이터!$X:$Z,3,0)</f>
        <v>49.37</v>
      </c>
      <c r="H213" s="6">
        <f t="shared" si="103"/>
        <v>0.93606133616339227</v>
      </c>
      <c r="I213" s="6">
        <f t="shared" si="104"/>
        <v>0.98503591380686295</v>
      </c>
      <c r="AM213" s="1">
        <f t="shared" si="96"/>
        <v>42212</v>
      </c>
      <c r="AN213" s="2">
        <f t="shared" si="97"/>
        <v>1167.05</v>
      </c>
      <c r="AO213" s="2">
        <f t="shared" si="98"/>
        <v>86.131447368421036</v>
      </c>
      <c r="AP213" s="2">
        <f t="shared" si="99"/>
        <v>49.37</v>
      </c>
      <c r="AR213" s="20">
        <f t="shared" si="100"/>
        <v>-7.5989594842637009E-3</v>
      </c>
      <c r="AS213" s="20">
        <f t="shared" si="101"/>
        <v>-3.2303654350899214E-3</v>
      </c>
      <c r="AU213" s="22">
        <f t="shared" si="102"/>
        <v>1.9084613966476559E-5</v>
      </c>
    </row>
    <row r="214" spans="2:47" x14ac:dyDescent="0.3">
      <c r="B214" s="6">
        <f t="shared" si="95"/>
        <v>2015</v>
      </c>
      <c r="C214" s="5">
        <v>42213</v>
      </c>
      <c r="D214" s="10">
        <v>1164.75</v>
      </c>
      <c r="E214" s="10">
        <f>VLOOKUP(C214,데이터!$X:$Z,2,0)</f>
        <v>87.433110526315787</v>
      </c>
      <c r="F214" s="10">
        <f>VLOOKUP(C214,데이터!$X:$Z,3,0)</f>
        <v>50.07</v>
      </c>
      <c r="H214" s="6">
        <f t="shared" si="103"/>
        <v>0.9502075811417432</v>
      </c>
      <c r="I214" s="6">
        <f t="shared" si="104"/>
        <v>0.99900239425379034</v>
      </c>
      <c r="AM214" s="1">
        <f t="shared" si="96"/>
        <v>42213</v>
      </c>
      <c r="AN214" s="2">
        <f t="shared" si="97"/>
        <v>1164.75</v>
      </c>
      <c r="AO214" s="2">
        <f t="shared" si="98"/>
        <v>87.433110526315787</v>
      </c>
      <c r="AP214" s="2">
        <f t="shared" si="99"/>
        <v>50.07</v>
      </c>
      <c r="AR214" s="20">
        <f t="shared" si="100"/>
        <v>1.5112519267521218E-2</v>
      </c>
      <c r="AS214" s="20">
        <f t="shared" si="101"/>
        <v>1.4178651002633158E-2</v>
      </c>
      <c r="AU214" s="22">
        <f t="shared" si="102"/>
        <v>8.7210993616503635E-7</v>
      </c>
    </row>
    <row r="215" spans="2:47" x14ac:dyDescent="0.3">
      <c r="B215" s="6">
        <f t="shared" si="95"/>
        <v>2015</v>
      </c>
      <c r="C215" s="5">
        <v>42214</v>
      </c>
      <c r="D215" s="10">
        <v>1158.6500000000001</v>
      </c>
      <c r="E215" s="10">
        <f>VLOOKUP(C215,데이터!$X:$Z,2,0)</f>
        <v>88.144626315789466</v>
      </c>
      <c r="F215" s="10">
        <f>VLOOKUP(C215,데이터!$X:$Z,3,0)</f>
        <v>50.54</v>
      </c>
      <c r="H215" s="6">
        <f t="shared" si="103"/>
        <v>0.95794020889786602</v>
      </c>
      <c r="I215" s="6">
        <f t="shared" si="104"/>
        <v>1.0083798882681558</v>
      </c>
      <c r="AM215" s="1">
        <f t="shared" si="96"/>
        <v>42214</v>
      </c>
      <c r="AN215" s="2">
        <f t="shared" si="97"/>
        <v>1158.6500000000001</v>
      </c>
      <c r="AO215" s="2">
        <f t="shared" si="98"/>
        <v>88.144626315789466</v>
      </c>
      <c r="AP215" s="2">
        <f t="shared" si="99"/>
        <v>50.54</v>
      </c>
      <c r="AR215" s="20">
        <f t="shared" si="100"/>
        <v>8.1378299958747569E-3</v>
      </c>
      <c r="AS215" s="20">
        <f t="shared" si="101"/>
        <v>9.3868583982423814E-3</v>
      </c>
      <c r="AU215" s="22">
        <f t="shared" si="102"/>
        <v>1.5600719499210207E-6</v>
      </c>
    </row>
    <row r="216" spans="2:47" x14ac:dyDescent="0.3">
      <c r="B216" s="6">
        <f t="shared" si="95"/>
        <v>2015</v>
      </c>
      <c r="C216" s="5">
        <v>42215</v>
      </c>
      <c r="D216" s="10">
        <v>1168.2</v>
      </c>
      <c r="E216" s="10">
        <f>VLOOKUP(C216,데이터!$X:$Z,2,0)</f>
        <v>88.341031578947366</v>
      </c>
      <c r="F216" s="10">
        <f>VLOOKUP(C216,데이터!$X:$Z,3,0)</f>
        <v>50.41</v>
      </c>
      <c r="H216" s="6">
        <f t="shared" si="103"/>
        <v>0.96007470656019733</v>
      </c>
      <c r="I216" s="6">
        <f t="shared" si="104"/>
        <v>1.0057861133280122</v>
      </c>
      <c r="AM216" s="1">
        <f t="shared" si="96"/>
        <v>42215</v>
      </c>
      <c r="AN216" s="2">
        <f t="shared" si="97"/>
        <v>1168.2</v>
      </c>
      <c r="AO216" s="2">
        <f t="shared" si="98"/>
        <v>88.341031578947366</v>
      </c>
      <c r="AP216" s="2">
        <f t="shared" si="99"/>
        <v>50.41</v>
      </c>
      <c r="AR216" s="20">
        <f t="shared" si="100"/>
        <v>2.228215960145441E-3</v>
      </c>
      <c r="AS216" s="20">
        <f t="shared" si="101"/>
        <v>-2.5722200237435766E-3</v>
      </c>
      <c r="AU216" s="22">
        <f t="shared" si="102"/>
        <v>2.3044185635416522E-5</v>
      </c>
    </row>
    <row r="217" spans="2:47" x14ac:dyDescent="0.3">
      <c r="B217" s="6">
        <f t="shared" si="95"/>
        <v>2015</v>
      </c>
      <c r="C217" s="5">
        <v>42216</v>
      </c>
      <c r="D217" s="10">
        <v>1170.2</v>
      </c>
      <c r="E217" s="10">
        <f>VLOOKUP(C217,데이터!$X:$Z,2,0)</f>
        <v>87.943584210526311</v>
      </c>
      <c r="F217" s="10">
        <f>VLOOKUP(C217,데이터!$X:$Z,3,0)</f>
        <v>50.41</v>
      </c>
      <c r="H217" s="6">
        <f t="shared" si="103"/>
        <v>0.95575531885564058</v>
      </c>
      <c r="I217" s="6">
        <f t="shared" si="104"/>
        <v>1.0057861133280122</v>
      </c>
      <c r="AM217" s="1">
        <f t="shared" si="96"/>
        <v>42216</v>
      </c>
      <c r="AN217" s="2">
        <f t="shared" si="97"/>
        <v>1170.2</v>
      </c>
      <c r="AO217" s="2">
        <f t="shared" si="98"/>
        <v>87.943584210526311</v>
      </c>
      <c r="AP217" s="2">
        <f t="shared" si="99"/>
        <v>50.41</v>
      </c>
      <c r="AR217" s="20">
        <f t="shared" si="100"/>
        <v>-4.4990120821247759E-3</v>
      </c>
      <c r="AS217" s="20">
        <f t="shared" si="101"/>
        <v>0</v>
      </c>
      <c r="AU217" s="22">
        <f t="shared" si="102"/>
        <v>2.0241109715104713E-5</v>
      </c>
    </row>
    <row r="218" spans="2:47" x14ac:dyDescent="0.3">
      <c r="B218" s="6">
        <f t="shared" si="95"/>
        <v>2015</v>
      </c>
      <c r="C218" s="5">
        <v>42217</v>
      </c>
      <c r="D218" s="10">
        <v>1170.2</v>
      </c>
      <c r="E218" s="10">
        <f>VLOOKUP(C218,데이터!$X:$Z,2,0)</f>
        <v>87.943584210526311</v>
      </c>
      <c r="F218" s="10">
        <f>VLOOKUP(C218,데이터!$X:$Z,3,0)</f>
        <v>50.41</v>
      </c>
      <c r="H218" s="6">
        <f t="shared" si="103"/>
        <v>0.95575531885564058</v>
      </c>
      <c r="I218" s="6">
        <f t="shared" si="104"/>
        <v>1.0057861133280122</v>
      </c>
      <c r="AM218" s="1">
        <f t="shared" si="96"/>
        <v>42217</v>
      </c>
      <c r="AN218" s="2">
        <f t="shared" si="97"/>
        <v>1170.2</v>
      </c>
      <c r="AO218" s="2">
        <f t="shared" si="98"/>
        <v>87.943584210526311</v>
      </c>
      <c r="AP218" s="2">
        <f t="shared" si="99"/>
        <v>50.41</v>
      </c>
      <c r="AR218" s="20">
        <f t="shared" si="100"/>
        <v>0</v>
      </c>
      <c r="AS218" s="20">
        <f t="shared" si="101"/>
        <v>0</v>
      </c>
      <c r="AU218" s="22">
        <f t="shared" si="102"/>
        <v>0</v>
      </c>
    </row>
    <row r="219" spans="2:47" x14ac:dyDescent="0.3">
      <c r="B219" s="6">
        <f t="shared" si="95"/>
        <v>2015</v>
      </c>
      <c r="C219" s="5">
        <v>42218</v>
      </c>
      <c r="D219" s="10">
        <v>1170.2</v>
      </c>
      <c r="E219" s="10">
        <f>VLOOKUP(C219,데이터!$X:$Z,2,0)</f>
        <v>87.943584210526311</v>
      </c>
      <c r="F219" s="10">
        <f>VLOOKUP(C219,데이터!$X:$Z,3,0)</f>
        <v>50.41</v>
      </c>
      <c r="H219" s="6">
        <f t="shared" si="103"/>
        <v>0.95575531885564058</v>
      </c>
      <c r="I219" s="6">
        <f t="shared" si="104"/>
        <v>1.0057861133280122</v>
      </c>
      <c r="AM219" s="1">
        <f t="shared" si="96"/>
        <v>42218</v>
      </c>
      <c r="AN219" s="2">
        <f t="shared" si="97"/>
        <v>1170.2</v>
      </c>
      <c r="AO219" s="2">
        <f t="shared" si="98"/>
        <v>87.943584210526311</v>
      </c>
      <c r="AP219" s="2">
        <f t="shared" si="99"/>
        <v>50.41</v>
      </c>
      <c r="AR219" s="20">
        <f t="shared" si="100"/>
        <v>0</v>
      </c>
      <c r="AS219" s="20">
        <f t="shared" si="101"/>
        <v>0</v>
      </c>
      <c r="AU219" s="22">
        <f t="shared" si="102"/>
        <v>0</v>
      </c>
    </row>
    <row r="220" spans="2:47" x14ac:dyDescent="0.3">
      <c r="B220" s="6">
        <f t="shared" si="95"/>
        <v>2015</v>
      </c>
      <c r="C220" s="5">
        <v>42219</v>
      </c>
      <c r="D220" s="10">
        <v>1165.9000000000001</v>
      </c>
      <c r="E220" s="10">
        <f>VLOOKUP(C220,데이터!$X:$Z,2,0)</f>
        <v>87.686747368421038</v>
      </c>
      <c r="F220" s="10">
        <f>VLOOKUP(C220,데이터!$X:$Z,3,0)</f>
        <v>50.32</v>
      </c>
      <c r="H220" s="6">
        <f t="shared" si="103"/>
        <v>0.95296406148167945</v>
      </c>
      <c r="I220" s="6">
        <f t="shared" si="104"/>
        <v>1.0039904229848358</v>
      </c>
      <c r="AM220" s="1">
        <f t="shared" si="96"/>
        <v>42219</v>
      </c>
      <c r="AN220" s="2">
        <f t="shared" si="97"/>
        <v>1165.9000000000001</v>
      </c>
      <c r="AO220" s="2">
        <f t="shared" si="98"/>
        <v>87.686747368421038</v>
      </c>
      <c r="AP220" s="2">
        <f t="shared" si="99"/>
        <v>50.32</v>
      </c>
      <c r="AR220" s="20">
        <f t="shared" si="100"/>
        <v>-2.920472760018944E-3</v>
      </c>
      <c r="AS220" s="20">
        <f t="shared" si="101"/>
        <v>-1.785360047609541E-3</v>
      </c>
      <c r="AU220" s="22">
        <f t="shared" si="102"/>
        <v>1.2884808698734318E-6</v>
      </c>
    </row>
    <row r="221" spans="2:47" x14ac:dyDescent="0.3">
      <c r="B221" s="6">
        <f t="shared" si="95"/>
        <v>2015</v>
      </c>
      <c r="C221" s="5">
        <v>42220</v>
      </c>
      <c r="D221" s="10">
        <v>1165.4000000000001</v>
      </c>
      <c r="E221" s="10">
        <f>VLOOKUP(C221,데이터!$X:$Z,2,0)</f>
        <v>87.518926315789457</v>
      </c>
      <c r="F221" s="10">
        <f>VLOOKUP(C221,데이터!$X:$Z,3,0)</f>
        <v>50.35</v>
      </c>
      <c r="H221" s="6">
        <f t="shared" si="103"/>
        <v>0.95114021196373599</v>
      </c>
      <c r="I221" s="6">
        <f t="shared" si="104"/>
        <v>1.0045889864325612</v>
      </c>
      <c r="AM221" s="1">
        <f t="shared" si="96"/>
        <v>42220</v>
      </c>
      <c r="AN221" s="2">
        <f t="shared" si="97"/>
        <v>1165.4000000000001</v>
      </c>
      <c r="AO221" s="2">
        <f t="shared" si="98"/>
        <v>87.518926315789457</v>
      </c>
      <c r="AP221" s="2">
        <f t="shared" si="99"/>
        <v>50.35</v>
      </c>
      <c r="AR221" s="20">
        <f t="shared" si="100"/>
        <v>-1.9138701989535045E-3</v>
      </c>
      <c r="AS221" s="20">
        <f t="shared" si="101"/>
        <v>5.9618441971376335E-4</v>
      </c>
      <c r="AU221" s="22">
        <f t="shared" si="102"/>
        <v>6.3003741886928838E-6</v>
      </c>
    </row>
    <row r="222" spans="2:47" x14ac:dyDescent="0.3">
      <c r="B222" s="6">
        <f t="shared" si="95"/>
        <v>2015</v>
      </c>
      <c r="C222" s="5">
        <v>42221</v>
      </c>
      <c r="D222" s="10">
        <v>1173.55</v>
      </c>
      <c r="E222" s="10">
        <f>VLOOKUP(C222,데이터!$X:$Z,2,0)</f>
        <v>87.939921052631576</v>
      </c>
      <c r="F222" s="10">
        <f>VLOOKUP(C222,데이터!$X:$Z,3,0)</f>
        <v>50.68</v>
      </c>
      <c r="H222" s="6">
        <f t="shared" si="103"/>
        <v>0.95571550830353347</v>
      </c>
      <c r="I222" s="6">
        <f t="shared" si="104"/>
        <v>1.0111731843575413</v>
      </c>
      <c r="AM222" s="1">
        <f t="shared" si="96"/>
        <v>42221</v>
      </c>
      <c r="AN222" s="2">
        <f t="shared" si="97"/>
        <v>1173.55</v>
      </c>
      <c r="AO222" s="2">
        <f t="shared" si="98"/>
        <v>87.939921052631576</v>
      </c>
      <c r="AP222" s="2">
        <f t="shared" si="99"/>
        <v>50.68</v>
      </c>
      <c r="AR222" s="20">
        <f t="shared" si="100"/>
        <v>4.8103279435018909E-3</v>
      </c>
      <c r="AS222" s="20">
        <f t="shared" si="101"/>
        <v>6.5541211519364317E-3</v>
      </c>
      <c r="AU222" s="22">
        <f t="shared" si="102"/>
        <v>3.04081475378243E-6</v>
      </c>
    </row>
    <row r="223" spans="2:47" x14ac:dyDescent="0.3">
      <c r="B223" s="6">
        <f t="shared" si="95"/>
        <v>2015</v>
      </c>
      <c r="C223" s="5">
        <v>42222</v>
      </c>
      <c r="D223" s="10">
        <v>1166.0999999999999</v>
      </c>
      <c r="E223" s="10">
        <f>VLOOKUP(C223,데이터!$X:$Z,2,0)</f>
        <v>87.521015789473665</v>
      </c>
      <c r="F223" s="10">
        <f>VLOOKUP(C223,데이터!$X:$Z,3,0)</f>
        <v>50.29</v>
      </c>
      <c r="H223" s="6">
        <f t="shared" si="103"/>
        <v>0.95116291999417657</v>
      </c>
      <c r="I223" s="6">
        <f t="shared" si="104"/>
        <v>1.0033918595371103</v>
      </c>
      <c r="AM223" s="1">
        <f t="shared" si="96"/>
        <v>42222</v>
      </c>
      <c r="AN223" s="2">
        <f t="shared" si="97"/>
        <v>1166.0999999999999</v>
      </c>
      <c r="AO223" s="2">
        <f t="shared" si="98"/>
        <v>87.521015789473665</v>
      </c>
      <c r="AP223" s="2">
        <f t="shared" si="99"/>
        <v>50.29</v>
      </c>
      <c r="AR223" s="20">
        <f t="shared" si="100"/>
        <v>-4.7635392225016115E-3</v>
      </c>
      <c r="AS223" s="20">
        <f t="shared" si="101"/>
        <v>-7.695343330702431E-3</v>
      </c>
      <c r="AU223" s="22">
        <f t="shared" si="102"/>
        <v>8.5954753288632024E-6</v>
      </c>
    </row>
    <row r="224" spans="2:47" x14ac:dyDescent="0.3">
      <c r="B224" s="6">
        <f t="shared" si="95"/>
        <v>2015</v>
      </c>
      <c r="C224" s="5">
        <v>42223</v>
      </c>
      <c r="D224" s="10">
        <v>1167.4000000000001</v>
      </c>
      <c r="E224" s="10">
        <f>VLOOKUP(C224,데이터!$X:$Z,2,0)</f>
        <v>87.076747368421039</v>
      </c>
      <c r="F224" s="10">
        <f>VLOOKUP(C224,데이터!$X:$Z,3,0)</f>
        <v>50.13</v>
      </c>
      <c r="H224" s="6">
        <f t="shared" si="103"/>
        <v>0.94633468937073306</v>
      </c>
      <c r="I224" s="6">
        <f t="shared" si="104"/>
        <v>1.0001995211492412</v>
      </c>
      <c r="AM224" s="1">
        <f t="shared" si="96"/>
        <v>42223</v>
      </c>
      <c r="AN224" s="2">
        <f t="shared" si="97"/>
        <v>1167.4000000000001</v>
      </c>
      <c r="AO224" s="2">
        <f t="shared" si="98"/>
        <v>87.076747368421039</v>
      </c>
      <c r="AP224" s="2">
        <f t="shared" si="99"/>
        <v>50.13</v>
      </c>
      <c r="AR224" s="20">
        <f t="shared" si="100"/>
        <v>-5.0761341952575423E-3</v>
      </c>
      <c r="AS224" s="20">
        <f t="shared" si="101"/>
        <v>-3.1815470272419377E-3</v>
      </c>
      <c r="AU224" s="22">
        <f t="shared" si="102"/>
        <v>3.5894605372093887E-6</v>
      </c>
    </row>
    <row r="225" spans="2:47" x14ac:dyDescent="0.3">
      <c r="B225" s="6">
        <f t="shared" si="95"/>
        <v>2015</v>
      </c>
      <c r="C225" s="5">
        <v>42224</v>
      </c>
      <c r="D225" s="10">
        <v>1167.4000000000001</v>
      </c>
      <c r="E225" s="10">
        <f>VLOOKUP(C225,데이터!$X:$Z,2,0)</f>
        <v>87.076747368421039</v>
      </c>
      <c r="F225" s="10">
        <f>VLOOKUP(C225,데이터!$X:$Z,3,0)</f>
        <v>50.13</v>
      </c>
      <c r="H225" s="6">
        <f t="shared" si="103"/>
        <v>0.94633468937073306</v>
      </c>
      <c r="I225" s="6">
        <f t="shared" si="104"/>
        <v>1.0001995211492412</v>
      </c>
      <c r="AM225" s="1">
        <f t="shared" si="96"/>
        <v>42224</v>
      </c>
      <c r="AN225" s="2">
        <f t="shared" si="97"/>
        <v>1167.4000000000001</v>
      </c>
      <c r="AO225" s="2">
        <f t="shared" si="98"/>
        <v>87.076747368421039</v>
      </c>
      <c r="AP225" s="2">
        <f t="shared" si="99"/>
        <v>50.13</v>
      </c>
      <c r="AR225" s="20">
        <f t="shared" si="100"/>
        <v>0</v>
      </c>
      <c r="AS225" s="20">
        <f t="shared" si="101"/>
        <v>0</v>
      </c>
      <c r="AU225" s="22">
        <f t="shared" si="102"/>
        <v>0</v>
      </c>
    </row>
    <row r="226" spans="2:47" x14ac:dyDescent="0.3">
      <c r="B226" s="6">
        <f t="shared" si="95"/>
        <v>2015</v>
      </c>
      <c r="C226" s="5">
        <v>42225</v>
      </c>
      <c r="D226" s="10">
        <v>1167.4000000000001</v>
      </c>
      <c r="E226" s="10">
        <f>VLOOKUP(C226,데이터!$X:$Z,2,0)</f>
        <v>87.076747368421039</v>
      </c>
      <c r="F226" s="10">
        <f>VLOOKUP(C226,데이터!$X:$Z,3,0)</f>
        <v>50.13</v>
      </c>
      <c r="H226" s="6">
        <f t="shared" si="103"/>
        <v>0.94633468937073306</v>
      </c>
      <c r="I226" s="6">
        <f t="shared" si="104"/>
        <v>1.0001995211492412</v>
      </c>
      <c r="AM226" s="1">
        <f t="shared" si="96"/>
        <v>42225</v>
      </c>
      <c r="AN226" s="2">
        <f t="shared" si="97"/>
        <v>1167.4000000000001</v>
      </c>
      <c r="AO226" s="2">
        <f t="shared" si="98"/>
        <v>87.076747368421039</v>
      </c>
      <c r="AP226" s="2">
        <f t="shared" si="99"/>
        <v>50.13</v>
      </c>
      <c r="AR226" s="20">
        <f t="shared" si="100"/>
        <v>0</v>
      </c>
      <c r="AS226" s="20">
        <f t="shared" si="101"/>
        <v>0</v>
      </c>
      <c r="AU226" s="22">
        <f t="shared" si="102"/>
        <v>0</v>
      </c>
    </row>
    <row r="227" spans="2:47" x14ac:dyDescent="0.3">
      <c r="B227" s="6">
        <f t="shared" si="95"/>
        <v>2015</v>
      </c>
      <c r="C227" s="5">
        <v>42226</v>
      </c>
      <c r="D227" s="10">
        <v>1163.0999999999999</v>
      </c>
      <c r="E227" s="10">
        <f>VLOOKUP(C227,데이터!$X:$Z,2,0)</f>
        <v>88.12603684210525</v>
      </c>
      <c r="F227" s="10">
        <f>VLOOKUP(C227,데이터!$X:$Z,3,0)</f>
        <v>50.75</v>
      </c>
      <c r="H227" s="6">
        <f t="shared" si="103"/>
        <v>0.95773818178573622</v>
      </c>
      <c r="I227" s="6">
        <f t="shared" si="104"/>
        <v>1.0125698324022341</v>
      </c>
      <c r="AM227" s="1">
        <f t="shared" si="96"/>
        <v>42226</v>
      </c>
      <c r="AN227" s="2">
        <f t="shared" si="97"/>
        <v>1163.0999999999999</v>
      </c>
      <c r="AO227" s="2">
        <f t="shared" si="98"/>
        <v>88.12603684210525</v>
      </c>
      <c r="AP227" s="2">
        <f t="shared" si="99"/>
        <v>50.75</v>
      </c>
      <c r="AR227" s="20">
        <f t="shared" si="100"/>
        <v>1.2050168447894416E-2</v>
      </c>
      <c r="AS227" s="20">
        <f t="shared" si="101"/>
        <v>1.2367843606622797E-2</v>
      </c>
      <c r="AU227" s="22">
        <f t="shared" si="102"/>
        <v>1.0091750647310209E-7</v>
      </c>
    </row>
    <row r="228" spans="2:47" x14ac:dyDescent="0.3">
      <c r="B228" s="6">
        <f t="shared" si="95"/>
        <v>2015</v>
      </c>
      <c r="C228" s="5">
        <v>42227</v>
      </c>
      <c r="D228" s="10">
        <v>1178.9000000000001</v>
      </c>
      <c r="E228" s="10">
        <f>VLOOKUP(C228,데이터!$X:$Z,2,0)</f>
        <v>87.486831578947374</v>
      </c>
      <c r="F228" s="10">
        <f>VLOOKUP(C228,데이터!$X:$Z,3,0)</f>
        <v>50.39</v>
      </c>
      <c r="H228" s="6">
        <f t="shared" si="103"/>
        <v>0.95079141204024598</v>
      </c>
      <c r="I228" s="6">
        <f t="shared" si="104"/>
        <v>1.0053870710295285</v>
      </c>
      <c r="AM228" s="1">
        <f t="shared" si="96"/>
        <v>42227</v>
      </c>
      <c r="AN228" s="2">
        <f t="shared" si="97"/>
        <v>1178.9000000000001</v>
      </c>
      <c r="AO228" s="2">
        <f t="shared" si="98"/>
        <v>87.486831578947374</v>
      </c>
      <c r="AP228" s="2">
        <f t="shared" si="99"/>
        <v>50.39</v>
      </c>
      <c r="AR228" s="20">
        <f t="shared" si="100"/>
        <v>-7.2533077177081573E-3</v>
      </c>
      <c r="AS228" s="20">
        <f t="shared" si="101"/>
        <v>-7.0935960591133052E-3</v>
      </c>
      <c r="AU228" s="22">
        <f t="shared" si="102"/>
        <v>2.5507813891118609E-8</v>
      </c>
    </row>
    <row r="229" spans="2:47" x14ac:dyDescent="0.3">
      <c r="B229" s="6">
        <f t="shared" si="95"/>
        <v>2015</v>
      </c>
      <c r="C229" s="5">
        <v>42228</v>
      </c>
      <c r="D229" s="10">
        <v>1190.45</v>
      </c>
      <c r="E229" s="10">
        <f>VLOOKUP(C229,데이터!$X:$Z,2,0)</f>
        <v>87.52856842105264</v>
      </c>
      <c r="F229" s="10">
        <f>VLOOKUP(C229,데이터!$X:$Z,3,0)</f>
        <v>50.35</v>
      </c>
      <c r="H229" s="6">
        <f t="shared" si="103"/>
        <v>0.95124500065836337</v>
      </c>
      <c r="I229" s="6">
        <f t="shared" si="104"/>
        <v>1.0045889864325612</v>
      </c>
      <c r="AM229" s="1">
        <f t="shared" si="96"/>
        <v>42228</v>
      </c>
      <c r="AN229" s="2">
        <f t="shared" si="97"/>
        <v>1190.45</v>
      </c>
      <c r="AO229" s="2">
        <f t="shared" si="98"/>
        <v>87.52856842105264</v>
      </c>
      <c r="AP229" s="2">
        <f t="shared" si="99"/>
        <v>50.35</v>
      </c>
      <c r="AR229" s="20">
        <f t="shared" si="100"/>
        <v>4.7706427758331671E-4</v>
      </c>
      <c r="AS229" s="20">
        <f t="shared" si="101"/>
        <v>-7.9380829529662744E-4</v>
      </c>
      <c r="AU229" s="22">
        <f t="shared" si="102"/>
        <v>1.615117096498489E-6</v>
      </c>
    </row>
    <row r="230" spans="2:47" x14ac:dyDescent="0.3">
      <c r="B230" s="6">
        <f t="shared" si="95"/>
        <v>2015</v>
      </c>
      <c r="C230" s="5">
        <v>42229</v>
      </c>
      <c r="D230" s="10">
        <v>1173.8</v>
      </c>
      <c r="E230" s="10">
        <f>VLOOKUP(C230,데이터!$X:$Z,2,0)</f>
        <v>87.526552631578923</v>
      </c>
      <c r="F230" s="10">
        <f>VLOOKUP(C230,데이터!$X:$Z,3,0)</f>
        <v>50.43</v>
      </c>
      <c r="H230" s="6">
        <f t="shared" si="103"/>
        <v>0.95122309341489031</v>
      </c>
      <c r="I230" s="6">
        <f t="shared" si="104"/>
        <v>1.0061851556264958</v>
      </c>
      <c r="AM230" s="1">
        <f t="shared" si="96"/>
        <v>42229</v>
      </c>
      <c r="AN230" s="2">
        <f t="shared" si="97"/>
        <v>1173.8</v>
      </c>
      <c r="AO230" s="2">
        <f t="shared" si="98"/>
        <v>87.526552631578923</v>
      </c>
      <c r="AP230" s="2">
        <f t="shared" si="99"/>
        <v>50.43</v>
      </c>
      <c r="AR230" s="20">
        <f t="shared" si="100"/>
        <v>-2.3030074752461438E-5</v>
      </c>
      <c r="AS230" s="20">
        <f t="shared" si="101"/>
        <v>1.5888778550148253E-3</v>
      </c>
      <c r="AU230" s="22">
        <f t="shared" si="102"/>
        <v>2.5982471740466599E-6</v>
      </c>
    </row>
    <row r="231" spans="2:47" x14ac:dyDescent="0.3">
      <c r="B231" s="6">
        <f t="shared" si="95"/>
        <v>2015</v>
      </c>
      <c r="C231" s="5">
        <v>42230</v>
      </c>
      <c r="D231" s="10">
        <v>1174.2</v>
      </c>
      <c r="E231" s="10">
        <f>VLOOKUP(C231,데이터!$X:$Z,2,0)</f>
        <v>87.87097368421054</v>
      </c>
      <c r="F231" s="10">
        <f>VLOOKUP(C231,데이터!$X:$Z,3,0)</f>
        <v>50.72</v>
      </c>
      <c r="H231" s="6">
        <f t="shared" si="103"/>
        <v>0.95496620049806891</v>
      </c>
      <c r="I231" s="6">
        <f t="shared" si="104"/>
        <v>1.0119712689545084</v>
      </c>
      <c r="AM231" s="1">
        <f t="shared" si="96"/>
        <v>42230</v>
      </c>
      <c r="AN231" s="2">
        <f t="shared" si="97"/>
        <v>1174.2</v>
      </c>
      <c r="AO231" s="2">
        <f t="shared" si="98"/>
        <v>87.87097368421054</v>
      </c>
      <c r="AP231" s="2">
        <f t="shared" si="99"/>
        <v>50.72</v>
      </c>
      <c r="AR231" s="20">
        <f t="shared" si="100"/>
        <v>3.9350464776257699E-3</v>
      </c>
      <c r="AS231" s="20">
        <f t="shared" si="101"/>
        <v>5.7505453103310344E-3</v>
      </c>
      <c r="AU231" s="22">
        <f t="shared" si="102"/>
        <v>3.2960360115541782E-6</v>
      </c>
    </row>
    <row r="232" spans="2:47" x14ac:dyDescent="0.3">
      <c r="B232" s="6">
        <f t="shared" si="95"/>
        <v>2015</v>
      </c>
      <c r="C232" s="5">
        <v>42231</v>
      </c>
      <c r="D232" s="10">
        <v>1174.2</v>
      </c>
      <c r="E232" s="10">
        <f>VLOOKUP(C232,데이터!$X:$Z,2,0)</f>
        <v>87.87097368421054</v>
      </c>
      <c r="F232" s="10">
        <f>VLOOKUP(C232,데이터!$X:$Z,3,0)</f>
        <v>50.72</v>
      </c>
      <c r="H232" s="6">
        <f t="shared" si="103"/>
        <v>0.95496620049806891</v>
      </c>
      <c r="I232" s="6">
        <f t="shared" si="104"/>
        <v>1.0119712689545084</v>
      </c>
      <c r="AM232" s="1">
        <f t="shared" si="96"/>
        <v>42231</v>
      </c>
      <c r="AN232" s="2">
        <f t="shared" si="97"/>
        <v>1174.2</v>
      </c>
      <c r="AO232" s="2">
        <f t="shared" si="98"/>
        <v>87.87097368421054</v>
      </c>
      <c r="AP232" s="2">
        <f t="shared" si="99"/>
        <v>50.72</v>
      </c>
      <c r="AR232" s="20">
        <f t="shared" si="100"/>
        <v>0</v>
      </c>
      <c r="AS232" s="20">
        <f t="shared" si="101"/>
        <v>0</v>
      </c>
      <c r="AU232" s="22">
        <f t="shared" si="102"/>
        <v>0</v>
      </c>
    </row>
    <row r="233" spans="2:47" x14ac:dyDescent="0.3">
      <c r="B233" s="6">
        <f t="shared" si="95"/>
        <v>2015</v>
      </c>
      <c r="C233" s="5">
        <v>42232</v>
      </c>
      <c r="D233" s="10">
        <v>1174.2</v>
      </c>
      <c r="E233" s="10">
        <f>VLOOKUP(C233,데이터!$X:$Z,2,0)</f>
        <v>87.87097368421054</v>
      </c>
      <c r="F233" s="10">
        <f>VLOOKUP(C233,데이터!$X:$Z,3,0)</f>
        <v>50.72</v>
      </c>
      <c r="H233" s="6">
        <f t="shared" si="103"/>
        <v>0.95496620049806891</v>
      </c>
      <c r="I233" s="6">
        <f t="shared" si="104"/>
        <v>1.0119712689545084</v>
      </c>
      <c r="AM233" s="1">
        <f t="shared" si="96"/>
        <v>42232</v>
      </c>
      <c r="AN233" s="2">
        <f t="shared" si="97"/>
        <v>1174.2</v>
      </c>
      <c r="AO233" s="2">
        <f t="shared" si="98"/>
        <v>87.87097368421054</v>
      </c>
      <c r="AP233" s="2">
        <f t="shared" si="99"/>
        <v>50.72</v>
      </c>
      <c r="AR233" s="20">
        <f t="shared" si="100"/>
        <v>0</v>
      </c>
      <c r="AS233" s="20">
        <f t="shared" si="101"/>
        <v>0</v>
      </c>
      <c r="AU233" s="22">
        <f t="shared" si="102"/>
        <v>0</v>
      </c>
    </row>
    <row r="234" spans="2:47" x14ac:dyDescent="0.3">
      <c r="B234" s="6">
        <f t="shared" si="95"/>
        <v>2015</v>
      </c>
      <c r="C234" s="5">
        <v>42233</v>
      </c>
      <c r="D234" s="10">
        <v>1182.95</v>
      </c>
      <c r="E234" s="10">
        <f>VLOOKUP(C234,데이터!$X:$Z,2,0)</f>
        <v>88.124442105263142</v>
      </c>
      <c r="F234" s="10">
        <f>VLOOKUP(C234,데이터!$X:$Z,3,0)</f>
        <v>50.91</v>
      </c>
      <c r="H234" s="6">
        <f t="shared" si="103"/>
        <v>0.95772085046779298</v>
      </c>
      <c r="I234" s="6">
        <f t="shared" si="104"/>
        <v>1.015762170790103</v>
      </c>
      <c r="AM234" s="1">
        <f t="shared" si="96"/>
        <v>42233</v>
      </c>
      <c r="AN234" s="2">
        <f t="shared" si="97"/>
        <v>1182.95</v>
      </c>
      <c r="AO234" s="2">
        <f t="shared" si="98"/>
        <v>88.124442105263142</v>
      </c>
      <c r="AP234" s="2">
        <f t="shared" si="99"/>
        <v>50.91</v>
      </c>
      <c r="AR234" s="20">
        <f t="shared" si="100"/>
        <v>2.8845523205820456E-3</v>
      </c>
      <c r="AS234" s="20">
        <f t="shared" si="101"/>
        <v>3.7460567823344171E-3</v>
      </c>
      <c r="AU234" s="22">
        <f t="shared" si="102"/>
        <v>7.4218993761924333E-7</v>
      </c>
    </row>
    <row r="235" spans="2:47" x14ac:dyDescent="0.3">
      <c r="B235" s="6">
        <f t="shared" si="95"/>
        <v>2015</v>
      </c>
      <c r="C235" s="5">
        <v>42234</v>
      </c>
      <c r="D235" s="10">
        <v>1185.0999999999999</v>
      </c>
      <c r="E235" s="10">
        <f>VLOOKUP(C235,데이터!$X:$Z,2,0)</f>
        <v>87.935678947368416</v>
      </c>
      <c r="F235" s="10">
        <f>VLOOKUP(C235,데이터!$X:$Z,3,0)</f>
        <v>50.77</v>
      </c>
      <c r="H235" s="6">
        <f t="shared" si="103"/>
        <v>0.95566940585382332</v>
      </c>
      <c r="I235" s="6">
        <f t="shared" si="104"/>
        <v>1.0129688747007177</v>
      </c>
      <c r="AM235" s="1">
        <f t="shared" si="96"/>
        <v>42234</v>
      </c>
      <c r="AN235" s="2">
        <f t="shared" si="97"/>
        <v>1185.0999999999999</v>
      </c>
      <c r="AO235" s="2">
        <f t="shared" si="98"/>
        <v>87.935678947368416</v>
      </c>
      <c r="AP235" s="2">
        <f t="shared" si="99"/>
        <v>50.77</v>
      </c>
      <c r="AR235" s="20">
        <f t="shared" si="100"/>
        <v>-2.1420068415213267E-3</v>
      </c>
      <c r="AS235" s="20">
        <f t="shared" si="101"/>
        <v>-2.7499508937338657E-3</v>
      </c>
      <c r="AU235" s="22">
        <f t="shared" si="102"/>
        <v>3.6959597062060232E-7</v>
      </c>
    </row>
    <row r="236" spans="2:47" x14ac:dyDescent="0.3">
      <c r="B236" s="6">
        <f t="shared" si="95"/>
        <v>2015</v>
      </c>
      <c r="C236" s="5">
        <v>42235</v>
      </c>
      <c r="D236" s="10">
        <v>1185.25</v>
      </c>
      <c r="E236" s="10">
        <f>VLOOKUP(C236,데이터!$X:$Z,2,0)</f>
        <v>87.288152631578939</v>
      </c>
      <c r="F236" s="10">
        <f>VLOOKUP(C236,데이터!$X:$Z,3,0)</f>
        <v>50.43</v>
      </c>
      <c r="H236" s="6">
        <f t="shared" si="103"/>
        <v>0.94863220438005491</v>
      </c>
      <c r="I236" s="6">
        <f t="shared" si="104"/>
        <v>1.0061851556264958</v>
      </c>
      <c r="AM236" s="1">
        <f t="shared" si="96"/>
        <v>42235</v>
      </c>
      <c r="AN236" s="2">
        <f t="shared" si="97"/>
        <v>1185.25</v>
      </c>
      <c r="AO236" s="2">
        <f t="shared" si="98"/>
        <v>87.288152631578939</v>
      </c>
      <c r="AP236" s="2">
        <f t="shared" si="99"/>
        <v>50.43</v>
      </c>
      <c r="AR236" s="20">
        <f t="shared" si="100"/>
        <v>-7.3636358249651312E-3</v>
      </c>
      <c r="AS236" s="20">
        <f t="shared" si="101"/>
        <v>-6.6968682292692927E-3</v>
      </c>
      <c r="AU236" s="22">
        <f t="shared" si="102"/>
        <v>4.4457902667000919E-7</v>
      </c>
    </row>
    <row r="237" spans="2:47" x14ac:dyDescent="0.3">
      <c r="B237" s="6">
        <f t="shared" si="95"/>
        <v>2015</v>
      </c>
      <c r="C237" s="5">
        <v>42236</v>
      </c>
      <c r="D237" s="10">
        <v>1185.1500000000001</v>
      </c>
      <c r="E237" s="10">
        <f>VLOOKUP(C237,데이터!$X:$Z,2,0)</f>
        <v>86.093668421052641</v>
      </c>
      <c r="F237" s="10">
        <f>VLOOKUP(C237,데이터!$X:$Z,3,0)</f>
        <v>49.63</v>
      </c>
      <c r="H237" s="6">
        <f t="shared" si="103"/>
        <v>0.93565076124525326</v>
      </c>
      <c r="I237" s="6">
        <f t="shared" si="104"/>
        <v>0.99022346368715031</v>
      </c>
      <c r="AM237" s="1">
        <f t="shared" si="96"/>
        <v>42236</v>
      </c>
      <c r="AN237" s="2">
        <f t="shared" si="97"/>
        <v>1185.1500000000001</v>
      </c>
      <c r="AO237" s="2">
        <f t="shared" si="98"/>
        <v>86.093668421052641</v>
      </c>
      <c r="AP237" s="2">
        <f t="shared" si="99"/>
        <v>49.63</v>
      </c>
      <c r="AR237" s="20">
        <f t="shared" si="100"/>
        <v>-1.3684379546533787E-2</v>
      </c>
      <c r="AS237" s="20">
        <f t="shared" si="101"/>
        <v>-1.5863573269878972E-2</v>
      </c>
      <c r="AU237" s="22">
        <f t="shared" si="102"/>
        <v>4.7488852838670514E-6</v>
      </c>
    </row>
    <row r="238" spans="2:47" x14ac:dyDescent="0.3">
      <c r="B238" s="6">
        <f t="shared" si="95"/>
        <v>2015</v>
      </c>
      <c r="C238" s="5">
        <v>42237</v>
      </c>
      <c r="D238" s="10">
        <v>1194.8</v>
      </c>
      <c r="E238" s="10">
        <f>VLOOKUP(C238,데이터!$X:$Z,2,0)</f>
        <v>83.714015789473692</v>
      </c>
      <c r="F238" s="10">
        <f>VLOOKUP(C238,데이터!$X:$Z,3,0)</f>
        <v>48.37</v>
      </c>
      <c r="H238" s="6">
        <f t="shared" si="103"/>
        <v>0.90978911732799095</v>
      </c>
      <c r="I238" s="6">
        <f t="shared" si="104"/>
        <v>0.96508379888268092</v>
      </c>
      <c r="AM238" s="1">
        <f t="shared" si="96"/>
        <v>42237</v>
      </c>
      <c r="AN238" s="2">
        <f t="shared" si="97"/>
        <v>1194.8</v>
      </c>
      <c r="AO238" s="2">
        <f t="shared" si="98"/>
        <v>83.714015789473692</v>
      </c>
      <c r="AP238" s="2">
        <f t="shared" si="99"/>
        <v>48.37</v>
      </c>
      <c r="AR238" s="20">
        <f t="shared" si="100"/>
        <v>-2.7640274543081822E-2</v>
      </c>
      <c r="AS238" s="20">
        <f t="shared" si="101"/>
        <v>-2.5387870239774402E-2</v>
      </c>
      <c r="AU238" s="22">
        <f t="shared" si="102"/>
        <v>5.0733251455577858E-6</v>
      </c>
    </row>
    <row r="239" spans="2:47" x14ac:dyDescent="0.3">
      <c r="B239" s="6">
        <f t="shared" si="95"/>
        <v>2015</v>
      </c>
      <c r="C239" s="5">
        <v>42238</v>
      </c>
      <c r="D239" s="10">
        <v>1194.8</v>
      </c>
      <c r="E239" s="10">
        <f>VLOOKUP(C239,데이터!$X:$Z,2,0)</f>
        <v>83.714015789473692</v>
      </c>
      <c r="F239" s="10">
        <f>VLOOKUP(C239,데이터!$X:$Z,3,0)</f>
        <v>48.37</v>
      </c>
      <c r="H239" s="6">
        <f t="shared" si="103"/>
        <v>0.90978911732799095</v>
      </c>
      <c r="I239" s="6">
        <f t="shared" si="104"/>
        <v>0.96508379888268092</v>
      </c>
      <c r="AM239" s="1">
        <f t="shared" si="96"/>
        <v>42238</v>
      </c>
      <c r="AN239" s="2">
        <f t="shared" si="97"/>
        <v>1194.8</v>
      </c>
      <c r="AO239" s="2">
        <f t="shared" si="98"/>
        <v>83.714015789473692</v>
      </c>
      <c r="AP239" s="2">
        <f t="shared" si="99"/>
        <v>48.37</v>
      </c>
      <c r="AR239" s="20">
        <f t="shared" si="100"/>
        <v>0</v>
      </c>
      <c r="AS239" s="20">
        <f t="shared" si="101"/>
        <v>0</v>
      </c>
      <c r="AU239" s="22">
        <f t="shared" si="102"/>
        <v>0</v>
      </c>
    </row>
    <row r="240" spans="2:47" x14ac:dyDescent="0.3">
      <c r="B240" s="6">
        <f t="shared" si="95"/>
        <v>2015</v>
      </c>
      <c r="C240" s="5">
        <v>42239</v>
      </c>
      <c r="D240" s="10">
        <v>1194.8</v>
      </c>
      <c r="E240" s="10">
        <f>VLOOKUP(C240,데이터!$X:$Z,2,0)</f>
        <v>83.714015789473692</v>
      </c>
      <c r="F240" s="10">
        <f>VLOOKUP(C240,데이터!$X:$Z,3,0)</f>
        <v>48.37</v>
      </c>
      <c r="H240" s="6">
        <f t="shared" si="103"/>
        <v>0.90978911732799095</v>
      </c>
      <c r="I240" s="6">
        <f t="shared" si="104"/>
        <v>0.96508379888268092</v>
      </c>
      <c r="AM240" s="1">
        <f t="shared" si="96"/>
        <v>42239</v>
      </c>
      <c r="AN240" s="2">
        <f t="shared" si="97"/>
        <v>1194.8</v>
      </c>
      <c r="AO240" s="2">
        <f t="shared" si="98"/>
        <v>83.714015789473692</v>
      </c>
      <c r="AP240" s="2">
        <f t="shared" si="99"/>
        <v>48.37</v>
      </c>
      <c r="AR240" s="20">
        <f t="shared" si="100"/>
        <v>0</v>
      </c>
      <c r="AS240" s="20">
        <f t="shared" si="101"/>
        <v>0</v>
      </c>
      <c r="AU240" s="22">
        <f t="shared" si="102"/>
        <v>0</v>
      </c>
    </row>
    <row r="241" spans="2:47" x14ac:dyDescent="0.3">
      <c r="B241" s="6">
        <f t="shared" si="95"/>
        <v>2015</v>
      </c>
      <c r="C241" s="5">
        <v>42240</v>
      </c>
      <c r="D241" s="10">
        <v>1198.95</v>
      </c>
      <c r="E241" s="10">
        <f>VLOOKUP(C241,데이터!$X:$Z,2,0)</f>
        <v>80.546726315789485</v>
      </c>
      <c r="F241" s="10">
        <f>VLOOKUP(C241,데이터!$X:$Z,3,0)</f>
        <v>46.7</v>
      </c>
      <c r="H241" s="6">
        <f t="shared" si="103"/>
        <v>0.87536757551793098</v>
      </c>
      <c r="I241" s="6">
        <f t="shared" si="104"/>
        <v>0.93176376695929719</v>
      </c>
      <c r="AM241" s="1">
        <f t="shared" si="96"/>
        <v>42240</v>
      </c>
      <c r="AN241" s="2">
        <f t="shared" si="97"/>
        <v>1198.95</v>
      </c>
      <c r="AO241" s="2">
        <f t="shared" si="98"/>
        <v>80.546726315789485</v>
      </c>
      <c r="AP241" s="2">
        <f t="shared" si="99"/>
        <v>46.7</v>
      </c>
      <c r="AR241" s="20">
        <f t="shared" si="100"/>
        <v>-3.7834637889662237E-2</v>
      </c>
      <c r="AS241" s="20">
        <f t="shared" si="101"/>
        <v>-3.4525532354765187E-2</v>
      </c>
      <c r="AU241" s="22">
        <f t="shared" si="102"/>
        <v>1.0950179441086292E-5</v>
      </c>
    </row>
    <row r="242" spans="2:47" x14ac:dyDescent="0.3">
      <c r="B242" s="6">
        <f t="shared" si="95"/>
        <v>2015</v>
      </c>
      <c r="C242" s="5">
        <v>42241</v>
      </c>
      <c r="D242" s="10">
        <v>1195.45</v>
      </c>
      <c r="E242" s="10">
        <f>VLOOKUP(C242,데이터!$X:$Z,2,0)</f>
        <v>79.334199999999996</v>
      </c>
      <c r="F242" s="10">
        <f>VLOOKUP(C242,데이터!$X:$Z,3,0)</f>
        <v>45.9</v>
      </c>
      <c r="H242" s="6">
        <f t="shared" si="103"/>
        <v>0.86219005397418735</v>
      </c>
      <c r="I242" s="6">
        <f t="shared" si="104"/>
        <v>0.91580207501995148</v>
      </c>
      <c r="AM242" s="1">
        <f t="shared" si="96"/>
        <v>42241</v>
      </c>
      <c r="AN242" s="2">
        <f t="shared" si="97"/>
        <v>1195.45</v>
      </c>
      <c r="AO242" s="2">
        <f t="shared" si="98"/>
        <v>79.334199999999996</v>
      </c>
      <c r="AP242" s="2">
        <f t="shared" si="99"/>
        <v>45.9</v>
      </c>
      <c r="AR242" s="20">
        <f t="shared" si="100"/>
        <v>-1.5053700767870937E-2</v>
      </c>
      <c r="AS242" s="20">
        <f t="shared" si="101"/>
        <v>-1.7130620985010836E-2</v>
      </c>
      <c r="AU242" s="22">
        <f t="shared" si="102"/>
        <v>4.3135975883644467E-6</v>
      </c>
    </row>
    <row r="243" spans="2:47" x14ac:dyDescent="0.3">
      <c r="B243" s="6">
        <f t="shared" si="95"/>
        <v>2015</v>
      </c>
      <c r="C243" s="5">
        <v>42242</v>
      </c>
      <c r="D243" s="10">
        <v>1185.9000000000001</v>
      </c>
      <c r="E243" s="10">
        <f>VLOOKUP(C243,데이터!$X:$Z,2,0)</f>
        <v>82.015526315789472</v>
      </c>
      <c r="F243" s="10">
        <f>VLOOKUP(C243,데이터!$X:$Z,3,0)</f>
        <v>47.27</v>
      </c>
      <c r="H243" s="6">
        <f t="shared" si="103"/>
        <v>0.89133023413523949</v>
      </c>
      <c r="I243" s="6">
        <f t="shared" si="104"/>
        <v>0.9431364724660809</v>
      </c>
      <c r="AM243" s="1">
        <f t="shared" si="96"/>
        <v>42242</v>
      </c>
      <c r="AN243" s="2">
        <f t="shared" si="97"/>
        <v>1185.9000000000001</v>
      </c>
      <c r="AO243" s="2">
        <f t="shared" si="98"/>
        <v>82.015526315789472</v>
      </c>
      <c r="AP243" s="2">
        <f t="shared" si="99"/>
        <v>47.27</v>
      </c>
      <c r="AR243" s="20">
        <f t="shared" si="100"/>
        <v>3.379786165095866E-2</v>
      </c>
      <c r="AS243" s="20">
        <f t="shared" si="101"/>
        <v>2.9847494553377096E-2</v>
      </c>
      <c r="AU243" s="22">
        <f t="shared" si="102"/>
        <v>1.560540020565499E-5</v>
      </c>
    </row>
    <row r="244" spans="2:47" x14ac:dyDescent="0.3">
      <c r="B244" s="6">
        <f t="shared" si="95"/>
        <v>2015</v>
      </c>
      <c r="C244" s="5">
        <v>42243</v>
      </c>
      <c r="D244" s="10">
        <v>1185.2</v>
      </c>
      <c r="E244" s="10">
        <f>VLOOKUP(C244,데이터!$X:$Z,2,0)</f>
        <v>83.525084210526316</v>
      </c>
      <c r="F244" s="10">
        <f>VLOOKUP(C244,데이터!$X:$Z,3,0)</f>
        <v>48.21</v>
      </c>
      <c r="H244" s="6">
        <f t="shared" si="103"/>
        <v>0.90773584234380933</v>
      </c>
      <c r="I244" s="6">
        <f t="shared" si="104"/>
        <v>0.96189146049481189</v>
      </c>
      <c r="AM244" s="1">
        <f t="shared" si="96"/>
        <v>42243</v>
      </c>
      <c r="AN244" s="2">
        <f t="shared" si="97"/>
        <v>1185.2</v>
      </c>
      <c r="AO244" s="2">
        <f t="shared" si="98"/>
        <v>83.525084210526316</v>
      </c>
      <c r="AP244" s="2">
        <f t="shared" si="99"/>
        <v>48.21</v>
      </c>
      <c r="AR244" s="20">
        <f t="shared" si="100"/>
        <v>1.8405757574785353E-2</v>
      </c>
      <c r="AS244" s="20">
        <f t="shared" si="101"/>
        <v>1.9885762640152294E-2</v>
      </c>
      <c r="AU244" s="22">
        <f t="shared" si="102"/>
        <v>2.1904149935118018E-6</v>
      </c>
    </row>
    <row r="245" spans="2:47" x14ac:dyDescent="0.3">
      <c r="B245" s="6">
        <f t="shared" si="95"/>
        <v>2015</v>
      </c>
      <c r="C245" s="5">
        <v>42244</v>
      </c>
      <c r="D245" s="10">
        <v>1173.75</v>
      </c>
      <c r="E245" s="10">
        <f>VLOOKUP(C245,데이터!$X:$Z,2,0)</f>
        <v>83.477378947368422</v>
      </c>
      <c r="F245" s="10">
        <f>VLOOKUP(C245,데이터!$X:$Z,3,0)</f>
        <v>48.23</v>
      </c>
      <c r="H245" s="6">
        <f t="shared" si="103"/>
        <v>0.90721738998131052</v>
      </c>
      <c r="I245" s="6">
        <f t="shared" si="104"/>
        <v>0.96229050279329531</v>
      </c>
      <c r="AM245" s="1">
        <f t="shared" si="96"/>
        <v>42244</v>
      </c>
      <c r="AN245" s="2">
        <f t="shared" si="97"/>
        <v>1173.75</v>
      </c>
      <c r="AO245" s="2">
        <f t="shared" si="98"/>
        <v>83.477378947368422</v>
      </c>
      <c r="AP245" s="2">
        <f t="shared" si="99"/>
        <v>48.23</v>
      </c>
      <c r="AR245" s="20">
        <f t="shared" si="100"/>
        <v>-5.7114893817589163E-4</v>
      </c>
      <c r="AS245" s="20">
        <f t="shared" si="101"/>
        <v>4.14851690520468E-4</v>
      </c>
      <c r="AU245" s="22">
        <f t="shared" si="102"/>
        <v>9.7219723978961642E-7</v>
      </c>
    </row>
    <row r="246" spans="2:47" x14ac:dyDescent="0.3">
      <c r="B246" s="6">
        <f t="shared" si="95"/>
        <v>2015</v>
      </c>
      <c r="C246" s="5">
        <v>42245</v>
      </c>
      <c r="D246" s="10">
        <v>1173.75</v>
      </c>
      <c r="E246" s="10">
        <f>VLOOKUP(C246,데이터!$X:$Z,2,0)</f>
        <v>83.477378947368422</v>
      </c>
      <c r="F246" s="10">
        <f>VLOOKUP(C246,데이터!$X:$Z,3,0)</f>
        <v>48.23</v>
      </c>
      <c r="H246" s="6">
        <f t="shared" si="103"/>
        <v>0.90721738998131052</v>
      </c>
      <c r="I246" s="6">
        <f t="shared" si="104"/>
        <v>0.96229050279329531</v>
      </c>
      <c r="AM246" s="1">
        <f t="shared" si="96"/>
        <v>42245</v>
      </c>
      <c r="AN246" s="2">
        <f t="shared" si="97"/>
        <v>1173.75</v>
      </c>
      <c r="AO246" s="2">
        <f t="shared" si="98"/>
        <v>83.477378947368422</v>
      </c>
      <c r="AP246" s="2">
        <f t="shared" si="99"/>
        <v>48.23</v>
      </c>
      <c r="AR246" s="20">
        <f t="shared" si="100"/>
        <v>0</v>
      </c>
      <c r="AS246" s="20">
        <f t="shared" si="101"/>
        <v>0</v>
      </c>
      <c r="AU246" s="22">
        <f t="shared" si="102"/>
        <v>0</v>
      </c>
    </row>
    <row r="247" spans="2:47" x14ac:dyDescent="0.3">
      <c r="B247" s="6">
        <f t="shared" si="95"/>
        <v>2015</v>
      </c>
      <c r="C247" s="5">
        <v>42246</v>
      </c>
      <c r="D247" s="10">
        <v>1173.75</v>
      </c>
      <c r="E247" s="10">
        <f>VLOOKUP(C247,데이터!$X:$Z,2,0)</f>
        <v>83.477378947368422</v>
      </c>
      <c r="F247" s="10">
        <f>VLOOKUP(C247,데이터!$X:$Z,3,0)</f>
        <v>48.23</v>
      </c>
      <c r="H247" s="6">
        <f t="shared" si="103"/>
        <v>0.90721738998131052</v>
      </c>
      <c r="I247" s="6">
        <f t="shared" si="104"/>
        <v>0.96229050279329531</v>
      </c>
      <c r="AM247" s="1">
        <f t="shared" si="96"/>
        <v>42246</v>
      </c>
      <c r="AN247" s="2">
        <f t="shared" si="97"/>
        <v>1173.75</v>
      </c>
      <c r="AO247" s="2">
        <f t="shared" si="98"/>
        <v>83.477378947368422</v>
      </c>
      <c r="AP247" s="2">
        <f t="shared" si="99"/>
        <v>48.23</v>
      </c>
      <c r="AR247" s="20">
        <f t="shared" si="100"/>
        <v>0</v>
      </c>
      <c r="AS247" s="20">
        <f t="shared" si="101"/>
        <v>0</v>
      </c>
      <c r="AU247" s="22">
        <f t="shared" si="102"/>
        <v>0</v>
      </c>
    </row>
    <row r="248" spans="2:47" x14ac:dyDescent="0.3">
      <c r="B248" s="6">
        <f t="shared" si="95"/>
        <v>2015</v>
      </c>
      <c r="C248" s="5">
        <v>42247</v>
      </c>
      <c r="D248" s="10">
        <v>1182.6500000000001</v>
      </c>
      <c r="E248" s="10">
        <f>VLOOKUP(C248,데이터!$X:$Z,2,0)</f>
        <v>82.930931578947366</v>
      </c>
      <c r="F248" s="10">
        <f>VLOOKUP(C248,데이터!$X:$Z,3,0)</f>
        <v>47.9</v>
      </c>
      <c r="H248" s="6">
        <f t="shared" si="103"/>
        <v>0.90127869662998161</v>
      </c>
      <c r="I248" s="6">
        <f t="shared" si="104"/>
        <v>0.95570630486831532</v>
      </c>
      <c r="AM248" s="1">
        <f t="shared" si="96"/>
        <v>42247</v>
      </c>
      <c r="AN248" s="2">
        <f t="shared" si="97"/>
        <v>1182.6500000000001</v>
      </c>
      <c r="AO248" s="2">
        <f t="shared" si="98"/>
        <v>82.930931578947366</v>
      </c>
      <c r="AP248" s="2">
        <f t="shared" si="99"/>
        <v>47.9</v>
      </c>
      <c r="AR248" s="20">
        <f t="shared" si="100"/>
        <v>-6.5460532579201258E-3</v>
      </c>
      <c r="AS248" s="20">
        <f t="shared" si="101"/>
        <v>-6.8422143893841492E-3</v>
      </c>
      <c r="AU248" s="22">
        <f t="shared" si="102"/>
        <v>8.771141579005052E-8</v>
      </c>
    </row>
    <row r="249" spans="2:47" x14ac:dyDescent="0.3">
      <c r="B249" s="6">
        <f t="shared" si="95"/>
        <v>2015</v>
      </c>
      <c r="C249" s="5">
        <v>42248</v>
      </c>
      <c r="D249" s="10">
        <v>1171.75</v>
      </c>
      <c r="E249" s="10">
        <f>VLOOKUP(C249,데이터!$X:$Z,2,0)</f>
        <v>80.679942105263166</v>
      </c>
      <c r="F249" s="10">
        <f>VLOOKUP(C249,데이터!$X:$Z,3,0)</f>
        <v>46.65</v>
      </c>
      <c r="H249" s="6">
        <f t="shared" si="103"/>
        <v>0.87681534115641391</v>
      </c>
      <c r="I249" s="6">
        <f t="shared" si="104"/>
        <v>0.93076616121308786</v>
      </c>
      <c r="AM249" s="1">
        <f t="shared" si="96"/>
        <v>42248</v>
      </c>
      <c r="AN249" s="2">
        <f t="shared" si="97"/>
        <v>1171.75</v>
      </c>
      <c r="AO249" s="2">
        <f t="shared" si="98"/>
        <v>80.679942105263166</v>
      </c>
      <c r="AP249" s="2">
        <f t="shared" si="99"/>
        <v>46.65</v>
      </c>
      <c r="AR249" s="20">
        <f t="shared" si="100"/>
        <v>-2.7142942094426359E-2</v>
      </c>
      <c r="AS249" s="20">
        <f t="shared" si="101"/>
        <v>-2.6096033402922769E-2</v>
      </c>
      <c r="AU249" s="22">
        <f t="shared" si="102"/>
        <v>1.0960178083457582E-6</v>
      </c>
    </row>
    <row r="250" spans="2:47" x14ac:dyDescent="0.3">
      <c r="B250" s="6">
        <f t="shared" si="95"/>
        <v>2015</v>
      </c>
      <c r="C250" s="5">
        <v>42249</v>
      </c>
      <c r="D250" s="10">
        <v>1180.75</v>
      </c>
      <c r="E250" s="10">
        <f>VLOOKUP(C250,데이터!$X:$Z,2,0)</f>
        <v>81.775594736842109</v>
      </c>
      <c r="F250" s="10">
        <f>VLOOKUP(C250,데이터!$X:$Z,3,0)</f>
        <v>47.36</v>
      </c>
      <c r="H250" s="6">
        <f t="shared" si="103"/>
        <v>0.8887227001712904</v>
      </c>
      <c r="I250" s="6">
        <f t="shared" si="104"/>
        <v>0.94493216280925707</v>
      </c>
      <c r="AM250" s="1">
        <f t="shared" si="96"/>
        <v>42249</v>
      </c>
      <c r="AN250" s="2">
        <f t="shared" si="97"/>
        <v>1180.75</v>
      </c>
      <c r="AO250" s="2">
        <f t="shared" si="98"/>
        <v>81.775594736842109</v>
      </c>
      <c r="AP250" s="2">
        <f t="shared" si="99"/>
        <v>47.36</v>
      </c>
      <c r="AR250" s="20">
        <f t="shared" si="100"/>
        <v>1.358023571892808E-2</v>
      </c>
      <c r="AS250" s="20">
        <f t="shared" si="101"/>
        <v>1.5219721329046143E-2</v>
      </c>
      <c r="AU250" s="22">
        <f t="shared" si="102"/>
        <v>2.6879130657841983E-6</v>
      </c>
    </row>
    <row r="251" spans="2:47" x14ac:dyDescent="0.3">
      <c r="B251" s="6">
        <f t="shared" si="95"/>
        <v>2015</v>
      </c>
      <c r="C251" s="5">
        <v>42250</v>
      </c>
      <c r="D251" s="10">
        <v>1190.3</v>
      </c>
      <c r="E251" s="10">
        <f>VLOOKUP(C251,데이터!$X:$Z,2,0)</f>
        <v>82.020121052631566</v>
      </c>
      <c r="F251" s="10">
        <f>VLOOKUP(C251,데이터!$X:$Z,3,0)</f>
        <v>47.46</v>
      </c>
      <c r="H251" s="6">
        <f t="shared" si="103"/>
        <v>0.89138016892258065</v>
      </c>
      <c r="I251" s="6">
        <f t="shared" si="104"/>
        <v>0.9469273743016754</v>
      </c>
      <c r="AM251" s="1">
        <f t="shared" si="96"/>
        <v>42250</v>
      </c>
      <c r="AN251" s="2">
        <f t="shared" si="97"/>
        <v>1190.3</v>
      </c>
      <c r="AO251" s="2">
        <f t="shared" si="98"/>
        <v>82.020121052631566</v>
      </c>
      <c r="AP251" s="2">
        <f t="shared" si="99"/>
        <v>47.46</v>
      </c>
      <c r="AR251" s="20">
        <f t="shared" si="100"/>
        <v>2.9902114020246007E-3</v>
      </c>
      <c r="AS251" s="20">
        <f t="shared" si="101"/>
        <v>2.1114864864866245E-3</v>
      </c>
      <c r="AU251" s="22">
        <f t="shared" si="102"/>
        <v>7.721574771872233E-7</v>
      </c>
    </row>
    <row r="252" spans="2:47" x14ac:dyDescent="0.3">
      <c r="B252" s="6">
        <f t="shared" si="95"/>
        <v>2015</v>
      </c>
      <c r="C252" s="5">
        <v>42251</v>
      </c>
      <c r="D252" s="10">
        <v>1193.25</v>
      </c>
      <c r="E252" s="10">
        <f>VLOOKUP(C252,데이터!$X:$Z,2,0)</f>
        <v>80.629063157894748</v>
      </c>
      <c r="F252" s="10">
        <f>VLOOKUP(C252,데이터!$X:$Z,3,0)</f>
        <v>46.69</v>
      </c>
      <c r="H252" s="6">
        <f t="shared" si="103"/>
        <v>0.87626239775523596</v>
      </c>
      <c r="I252" s="6">
        <f t="shared" si="104"/>
        <v>0.93156424581005526</v>
      </c>
      <c r="AM252" s="1">
        <f t="shared" si="96"/>
        <v>42251</v>
      </c>
      <c r="AN252" s="2">
        <f t="shared" si="97"/>
        <v>1193.25</v>
      </c>
      <c r="AO252" s="2">
        <f t="shared" si="98"/>
        <v>80.629063157894748</v>
      </c>
      <c r="AP252" s="2">
        <f t="shared" si="99"/>
        <v>46.69</v>
      </c>
      <c r="AR252" s="20">
        <f t="shared" si="100"/>
        <v>-1.6959959054976159E-2</v>
      </c>
      <c r="AS252" s="20">
        <f t="shared" si="101"/>
        <v>-1.6224188790560534E-2</v>
      </c>
      <c r="AU252" s="22">
        <f t="shared" si="102"/>
        <v>5.4135788199823872E-7</v>
      </c>
    </row>
    <row r="253" spans="2:47" x14ac:dyDescent="0.3">
      <c r="B253" s="6">
        <f t="shared" si="95"/>
        <v>2015</v>
      </c>
      <c r="C253" s="5">
        <v>42252</v>
      </c>
      <c r="D253" s="10">
        <v>1193.25</v>
      </c>
      <c r="E253" s="10">
        <f>VLOOKUP(C253,데이터!$X:$Z,2,0)</f>
        <v>80.629063157894748</v>
      </c>
      <c r="F253" s="10">
        <f>VLOOKUP(C253,데이터!$X:$Z,3,0)</f>
        <v>46.69</v>
      </c>
      <c r="H253" s="6">
        <f t="shared" si="103"/>
        <v>0.87626239775523596</v>
      </c>
      <c r="I253" s="6">
        <f t="shared" si="104"/>
        <v>0.93156424581005526</v>
      </c>
      <c r="AM253" s="1">
        <f t="shared" si="96"/>
        <v>42252</v>
      </c>
      <c r="AN253" s="2">
        <f t="shared" si="97"/>
        <v>1193.25</v>
      </c>
      <c r="AO253" s="2">
        <f t="shared" si="98"/>
        <v>80.629063157894748</v>
      </c>
      <c r="AP253" s="2">
        <f t="shared" si="99"/>
        <v>46.69</v>
      </c>
      <c r="AR253" s="20">
        <f t="shared" si="100"/>
        <v>0</v>
      </c>
      <c r="AS253" s="20">
        <f t="shared" si="101"/>
        <v>0</v>
      </c>
      <c r="AU253" s="22">
        <f t="shared" si="102"/>
        <v>0</v>
      </c>
    </row>
    <row r="254" spans="2:47" x14ac:dyDescent="0.3">
      <c r="B254" s="6">
        <f t="shared" si="95"/>
        <v>2015</v>
      </c>
      <c r="C254" s="5">
        <v>42253</v>
      </c>
      <c r="D254" s="10">
        <v>1193.25</v>
      </c>
      <c r="E254" s="10">
        <f>VLOOKUP(C254,데이터!$X:$Z,2,0)</f>
        <v>80.629063157894748</v>
      </c>
      <c r="F254" s="10">
        <f>VLOOKUP(C254,데이터!$X:$Z,3,0)</f>
        <v>46.69</v>
      </c>
      <c r="H254" s="6">
        <f t="shared" si="103"/>
        <v>0.87626239775523596</v>
      </c>
      <c r="I254" s="6">
        <f t="shared" si="104"/>
        <v>0.93156424581005526</v>
      </c>
      <c r="AM254" s="1">
        <f t="shared" si="96"/>
        <v>42253</v>
      </c>
      <c r="AN254" s="2">
        <f t="shared" si="97"/>
        <v>1193.25</v>
      </c>
      <c r="AO254" s="2">
        <f t="shared" si="98"/>
        <v>80.629063157894748</v>
      </c>
      <c r="AP254" s="2">
        <f t="shared" si="99"/>
        <v>46.69</v>
      </c>
      <c r="AR254" s="20">
        <f t="shared" si="100"/>
        <v>0</v>
      </c>
      <c r="AS254" s="20">
        <f t="shared" si="101"/>
        <v>0</v>
      </c>
      <c r="AU254" s="22">
        <f t="shared" si="102"/>
        <v>0</v>
      </c>
    </row>
    <row r="255" spans="2:47" x14ac:dyDescent="0.3">
      <c r="B255" s="6">
        <f t="shared" si="95"/>
        <v>2015</v>
      </c>
      <c r="C255" s="5">
        <v>42254</v>
      </c>
      <c r="D255" s="10">
        <v>1203.8</v>
      </c>
      <c r="E255" s="10">
        <f>VLOOKUP(C255,데이터!$X:$Z,2,0)</f>
        <v>80.629063157894748</v>
      </c>
      <c r="F255" s="10">
        <f>VLOOKUP(C255,데이터!$X:$Z,3,0)</f>
        <v>46.69</v>
      </c>
      <c r="H255" s="6">
        <f t="shared" si="103"/>
        <v>0.87626239775523596</v>
      </c>
      <c r="I255" s="6">
        <f t="shared" si="104"/>
        <v>0.93156424581005526</v>
      </c>
      <c r="AM255" s="1">
        <f t="shared" si="96"/>
        <v>42254</v>
      </c>
      <c r="AN255" s="2">
        <f t="shared" si="97"/>
        <v>1203.8</v>
      </c>
      <c r="AO255" s="2">
        <f t="shared" si="98"/>
        <v>80.629063157894748</v>
      </c>
      <c r="AP255" s="2">
        <f t="shared" si="99"/>
        <v>46.69</v>
      </c>
      <c r="AR255" s="20">
        <f t="shared" si="100"/>
        <v>0</v>
      </c>
      <c r="AS255" s="20">
        <f t="shared" si="101"/>
        <v>0</v>
      </c>
      <c r="AU255" s="22">
        <f t="shared" si="102"/>
        <v>0</v>
      </c>
    </row>
    <row r="256" spans="2:47" x14ac:dyDescent="0.3">
      <c r="B256" s="6">
        <f t="shared" si="95"/>
        <v>2015</v>
      </c>
      <c r="C256" s="5">
        <v>42255</v>
      </c>
      <c r="D256" s="10">
        <v>1200.57</v>
      </c>
      <c r="E256" s="10">
        <f>VLOOKUP(C256,데이터!$X:$Z,2,0)</f>
        <v>82.39413157894738</v>
      </c>
      <c r="F256" s="10">
        <f>VLOOKUP(C256,데이터!$X:$Z,3,0)</f>
        <v>47.82</v>
      </c>
      <c r="H256" s="6">
        <f t="shared" si="103"/>
        <v>0.89544484917234868</v>
      </c>
      <c r="I256" s="6">
        <f t="shared" si="104"/>
        <v>0.95411013567438097</v>
      </c>
      <c r="AM256" s="1">
        <f t="shared" si="96"/>
        <v>42255</v>
      </c>
      <c r="AN256" s="2">
        <f t="shared" si="97"/>
        <v>1200.57</v>
      </c>
      <c r="AO256" s="2">
        <f t="shared" si="98"/>
        <v>82.39413157894738</v>
      </c>
      <c r="AP256" s="2">
        <f t="shared" si="99"/>
        <v>47.82</v>
      </c>
      <c r="AR256" s="20">
        <f t="shared" si="100"/>
        <v>2.189121827691487E-2</v>
      </c>
      <c r="AS256" s="20">
        <f t="shared" si="101"/>
        <v>2.4202184621974876E-2</v>
      </c>
      <c r="AU256" s="22">
        <f t="shared" si="102"/>
        <v>5.3405654480000027E-6</v>
      </c>
    </row>
    <row r="257" spans="2:47" x14ac:dyDescent="0.3">
      <c r="B257" s="6">
        <f t="shared" si="95"/>
        <v>2015</v>
      </c>
      <c r="C257" s="5">
        <v>42256</v>
      </c>
      <c r="D257" s="10">
        <v>1189.5</v>
      </c>
      <c r="E257" s="10">
        <f>VLOOKUP(C257,데이터!$X:$Z,2,0)</f>
        <v>81.035363157894722</v>
      </c>
      <c r="F257" s="10">
        <f>VLOOKUP(C257,데이터!$X:$Z,3,0)</f>
        <v>47.17</v>
      </c>
      <c r="H257" s="6">
        <f t="shared" si="103"/>
        <v>0.88067799429405136</v>
      </c>
      <c r="I257" s="6">
        <f t="shared" si="104"/>
        <v>0.9411412609736628</v>
      </c>
      <c r="AM257" s="1">
        <f t="shared" si="96"/>
        <v>42256</v>
      </c>
      <c r="AN257" s="2">
        <f t="shared" si="97"/>
        <v>1189.5</v>
      </c>
      <c r="AO257" s="2">
        <f t="shared" si="98"/>
        <v>81.035363157894722</v>
      </c>
      <c r="AP257" s="2">
        <f t="shared" si="99"/>
        <v>47.17</v>
      </c>
      <c r="AR257" s="20">
        <f t="shared" si="100"/>
        <v>-1.6491082495975196E-2</v>
      </c>
      <c r="AS257" s="20">
        <f t="shared" si="101"/>
        <v>-1.3592639063153444E-2</v>
      </c>
      <c r="AU257" s="22">
        <f t="shared" si="102"/>
        <v>8.4009743332675376E-6</v>
      </c>
    </row>
    <row r="258" spans="2:47" x14ac:dyDescent="0.3">
      <c r="B258" s="6">
        <f t="shared" ref="B258:B321" si="105">YEAR(C258)</f>
        <v>2015</v>
      </c>
      <c r="C258" s="5">
        <v>42257</v>
      </c>
      <c r="D258" s="10">
        <v>1194.3</v>
      </c>
      <c r="E258" s="10">
        <f>VLOOKUP(C258,데이터!$X:$Z,2,0)</f>
        <v>81.165605263157886</v>
      </c>
      <c r="F258" s="10">
        <f>VLOOKUP(C258,데이터!$X:$Z,3,0)</f>
        <v>47.2</v>
      </c>
      <c r="H258" s="6">
        <f t="shared" si="103"/>
        <v>0.88209344245848176</v>
      </c>
      <c r="I258" s="6">
        <f t="shared" si="104"/>
        <v>0.94173982442138826</v>
      </c>
      <c r="AM258" s="1">
        <f t="shared" si="96"/>
        <v>42257</v>
      </c>
      <c r="AN258" s="2">
        <f t="shared" si="97"/>
        <v>1194.3</v>
      </c>
      <c r="AO258" s="2">
        <f t="shared" si="98"/>
        <v>81.165605263157886</v>
      </c>
      <c r="AP258" s="2">
        <f t="shared" si="99"/>
        <v>47.2</v>
      </c>
      <c r="AR258" s="20">
        <f t="shared" si="100"/>
        <v>1.6072255394152801E-3</v>
      </c>
      <c r="AS258" s="20">
        <f t="shared" si="101"/>
        <v>6.3599745601017332E-4</v>
      </c>
      <c r="AU258" s="22">
        <f t="shared" si="102"/>
        <v>9.4328398999475706E-7</v>
      </c>
    </row>
    <row r="259" spans="2:47" x14ac:dyDescent="0.3">
      <c r="B259" s="6">
        <f t="shared" si="105"/>
        <v>2015</v>
      </c>
      <c r="C259" s="5">
        <v>42258</v>
      </c>
      <c r="D259" s="10">
        <v>1184.5</v>
      </c>
      <c r="E259" s="10">
        <f>VLOOKUP(C259,데이터!$X:$Z,2,0)</f>
        <v>81.55188421052631</v>
      </c>
      <c r="F259" s="10">
        <f>VLOOKUP(C259,데이터!$X:$Z,3,0)</f>
        <v>47.45</v>
      </c>
      <c r="H259" s="6">
        <f t="shared" si="103"/>
        <v>0.88629145373836693</v>
      </c>
      <c r="I259" s="6">
        <f t="shared" si="104"/>
        <v>0.9467278531524338</v>
      </c>
      <c r="AM259" s="1">
        <f t="shared" ref="AM259:AM322" si="106">C259</f>
        <v>42258</v>
      </c>
      <c r="AN259" s="2">
        <f t="shared" ref="AN259:AN322" si="107">D259</f>
        <v>1184.5</v>
      </c>
      <c r="AO259" s="2">
        <f t="shared" ref="AO259:AO322" si="108">E259</f>
        <v>81.55188421052631</v>
      </c>
      <c r="AP259" s="2">
        <f t="shared" ref="AP259:AP322" si="109">F259</f>
        <v>47.45</v>
      </c>
      <c r="AR259" s="20">
        <f t="shared" si="100"/>
        <v>4.759145775060869E-3</v>
      </c>
      <c r="AS259" s="20">
        <f t="shared" si="101"/>
        <v>5.2966101694915668E-3</v>
      </c>
      <c r="AU259" s="22">
        <f t="shared" si="102"/>
        <v>2.8886797528075673E-7</v>
      </c>
    </row>
    <row r="260" spans="2:47" x14ac:dyDescent="0.3">
      <c r="B260" s="6">
        <f t="shared" si="105"/>
        <v>2015</v>
      </c>
      <c r="C260" s="5">
        <v>42259</v>
      </c>
      <c r="D260" s="10">
        <v>1184.5</v>
      </c>
      <c r="E260" s="10">
        <f>VLOOKUP(C260,데이터!$X:$Z,2,0)</f>
        <v>81.55188421052631</v>
      </c>
      <c r="F260" s="10">
        <f>VLOOKUP(C260,데이터!$X:$Z,3,0)</f>
        <v>47.45</v>
      </c>
      <c r="H260" s="6">
        <f t="shared" si="103"/>
        <v>0.88629145373836693</v>
      </c>
      <c r="I260" s="6">
        <f t="shared" si="104"/>
        <v>0.9467278531524338</v>
      </c>
      <c r="AM260" s="1">
        <f t="shared" si="106"/>
        <v>42259</v>
      </c>
      <c r="AN260" s="2">
        <f t="shared" si="107"/>
        <v>1184.5</v>
      </c>
      <c r="AO260" s="2">
        <f t="shared" si="108"/>
        <v>81.55188421052631</v>
      </c>
      <c r="AP260" s="2">
        <f t="shared" si="109"/>
        <v>47.45</v>
      </c>
      <c r="AR260" s="20">
        <f t="shared" ref="AR260:AR323" si="110">AO260/AO259-1</f>
        <v>0</v>
      </c>
      <c r="AS260" s="20">
        <f t="shared" ref="AS260:AS323" si="111">AP260/AP259-1</f>
        <v>0</v>
      </c>
      <c r="AU260" s="22">
        <f t="shared" ref="AU260:AU323" si="112">(AR260-AS260)^2</f>
        <v>0</v>
      </c>
    </row>
    <row r="261" spans="2:47" x14ac:dyDescent="0.3">
      <c r="B261" s="6">
        <f t="shared" si="105"/>
        <v>2015</v>
      </c>
      <c r="C261" s="5">
        <v>42260</v>
      </c>
      <c r="D261" s="10">
        <v>1184.5</v>
      </c>
      <c r="E261" s="10">
        <f>VLOOKUP(C261,데이터!$X:$Z,2,0)</f>
        <v>81.55188421052631</v>
      </c>
      <c r="F261" s="10">
        <f>VLOOKUP(C261,데이터!$X:$Z,3,0)</f>
        <v>47.45</v>
      </c>
      <c r="H261" s="6">
        <f t="shared" si="103"/>
        <v>0.88629145373836693</v>
      </c>
      <c r="I261" s="6">
        <f t="shared" si="104"/>
        <v>0.9467278531524338</v>
      </c>
      <c r="AM261" s="1">
        <f t="shared" si="106"/>
        <v>42260</v>
      </c>
      <c r="AN261" s="2">
        <f t="shared" si="107"/>
        <v>1184.5</v>
      </c>
      <c r="AO261" s="2">
        <f t="shared" si="108"/>
        <v>81.55188421052631</v>
      </c>
      <c r="AP261" s="2">
        <f t="shared" si="109"/>
        <v>47.45</v>
      </c>
      <c r="AR261" s="20">
        <f t="shared" si="110"/>
        <v>0</v>
      </c>
      <c r="AS261" s="20">
        <f t="shared" si="111"/>
        <v>0</v>
      </c>
      <c r="AU261" s="22">
        <f t="shared" si="112"/>
        <v>0</v>
      </c>
    </row>
    <row r="262" spans="2:47" x14ac:dyDescent="0.3">
      <c r="B262" s="6">
        <f t="shared" si="105"/>
        <v>2015</v>
      </c>
      <c r="C262" s="5">
        <v>42261</v>
      </c>
      <c r="D262" s="10">
        <v>1183.2</v>
      </c>
      <c r="E262" s="10">
        <f>VLOOKUP(C262,데이터!$X:$Z,2,0)</f>
        <v>81.093363157894743</v>
      </c>
      <c r="F262" s="10">
        <f>VLOOKUP(C262,데이터!$X:$Z,3,0)</f>
        <v>47.17</v>
      </c>
      <c r="H262" s="6">
        <f t="shared" si="103"/>
        <v>0.88130832803574799</v>
      </c>
      <c r="I262" s="6">
        <f t="shared" si="104"/>
        <v>0.9411412609736628</v>
      </c>
      <c r="AM262" s="1">
        <f t="shared" si="106"/>
        <v>42261</v>
      </c>
      <c r="AN262" s="2">
        <f t="shared" si="107"/>
        <v>1183.2</v>
      </c>
      <c r="AO262" s="2">
        <f t="shared" si="108"/>
        <v>81.093363157894743</v>
      </c>
      <c r="AP262" s="2">
        <f t="shared" si="109"/>
        <v>47.17</v>
      </c>
      <c r="AR262" s="20">
        <f t="shared" si="110"/>
        <v>-5.6224458462282856E-3</v>
      </c>
      <c r="AS262" s="20">
        <f t="shared" si="111"/>
        <v>-5.9009483667018525E-3</v>
      </c>
      <c r="AU262" s="22">
        <f t="shared" si="112"/>
        <v>7.7563653910129574E-8</v>
      </c>
    </row>
    <row r="263" spans="2:47" x14ac:dyDescent="0.3">
      <c r="B263" s="6">
        <f t="shared" si="105"/>
        <v>2015</v>
      </c>
      <c r="C263" s="5">
        <v>42262</v>
      </c>
      <c r="D263" s="10">
        <v>1186.4000000000001</v>
      </c>
      <c r="E263" s="10">
        <f>VLOOKUP(C263,데이터!$X:$Z,2,0)</f>
        <v>82.059684210526314</v>
      </c>
      <c r="F263" s="10">
        <f>VLOOKUP(C263,데이터!$X:$Z,3,0)</f>
        <v>47.66</v>
      </c>
      <c r="H263" s="6">
        <f t="shared" si="103"/>
        <v>0.89181013432515166</v>
      </c>
      <c r="I263" s="6">
        <f t="shared" si="104"/>
        <v>0.95091779728651182</v>
      </c>
      <c r="AM263" s="1">
        <f t="shared" si="106"/>
        <v>42262</v>
      </c>
      <c r="AN263" s="2">
        <f t="shared" si="107"/>
        <v>1186.4000000000001</v>
      </c>
      <c r="AO263" s="2">
        <f t="shared" si="108"/>
        <v>82.059684210526314</v>
      </c>
      <c r="AP263" s="2">
        <f t="shared" si="109"/>
        <v>47.66</v>
      </c>
      <c r="AR263" s="20">
        <f t="shared" si="110"/>
        <v>1.1916154602566786E-2</v>
      </c>
      <c r="AS263" s="20">
        <f t="shared" si="111"/>
        <v>1.038795844816609E-2</v>
      </c>
      <c r="AU263" s="22">
        <f t="shared" si="112"/>
        <v>2.3353834863250761E-6</v>
      </c>
    </row>
    <row r="264" spans="2:47" x14ac:dyDescent="0.3">
      <c r="B264" s="6">
        <f t="shared" si="105"/>
        <v>2015</v>
      </c>
      <c r="C264" s="5">
        <v>42263</v>
      </c>
      <c r="D264" s="10">
        <v>1176</v>
      </c>
      <c r="E264" s="10">
        <f>VLOOKUP(C264,데이터!$X:$Z,2,0)</f>
        <v>82.905452631578953</v>
      </c>
      <c r="F264" s="10">
        <f>VLOOKUP(C264,데이터!$X:$Z,3,0)</f>
        <v>48.11</v>
      </c>
      <c r="H264" s="6">
        <f t="shared" si="103"/>
        <v>0.90100179593637397</v>
      </c>
      <c r="I264" s="6">
        <f t="shared" si="104"/>
        <v>0.95989624900239379</v>
      </c>
      <c r="AM264" s="1">
        <f t="shared" si="106"/>
        <v>42263</v>
      </c>
      <c r="AN264" s="2">
        <f t="shared" si="107"/>
        <v>1176</v>
      </c>
      <c r="AO264" s="2">
        <f t="shared" si="108"/>
        <v>82.905452631578953</v>
      </c>
      <c r="AP264" s="2">
        <f t="shared" si="109"/>
        <v>48.11</v>
      </c>
      <c r="AR264" s="20">
        <f t="shared" si="110"/>
        <v>1.030674720710345E-2</v>
      </c>
      <c r="AS264" s="20">
        <f t="shared" si="111"/>
        <v>9.4418799832145517E-3</v>
      </c>
      <c r="AU264" s="22">
        <f t="shared" si="112"/>
        <v>7.4799531495729061E-7</v>
      </c>
    </row>
    <row r="265" spans="2:47" x14ac:dyDescent="0.3">
      <c r="B265" s="6">
        <f t="shared" si="105"/>
        <v>2015</v>
      </c>
      <c r="C265" s="5">
        <v>42264</v>
      </c>
      <c r="D265" s="10">
        <v>1165.95</v>
      </c>
      <c r="E265" s="10">
        <f>VLOOKUP(C265,데이터!$X:$Z,2,0)</f>
        <v>82.800884210526306</v>
      </c>
      <c r="F265" s="10">
        <f>VLOOKUP(C265,데이터!$X:$Z,3,0)</f>
        <v>48.07</v>
      </c>
      <c r="H265" s="6">
        <f t="shared" si="103"/>
        <v>0.89986536483110813</v>
      </c>
      <c r="I265" s="6">
        <f t="shared" si="104"/>
        <v>0.9590981644054265</v>
      </c>
      <c r="AM265" s="1">
        <f t="shared" si="106"/>
        <v>42264</v>
      </c>
      <c r="AN265" s="2">
        <f t="shared" si="107"/>
        <v>1165.95</v>
      </c>
      <c r="AO265" s="2">
        <f t="shared" si="108"/>
        <v>82.800884210526306</v>
      </c>
      <c r="AP265" s="2">
        <f t="shared" si="109"/>
        <v>48.07</v>
      </c>
      <c r="AR265" s="20">
        <f t="shared" si="110"/>
        <v>-1.2612972697626512E-3</v>
      </c>
      <c r="AS265" s="20">
        <f t="shared" si="111"/>
        <v>-8.3142797755142439E-4</v>
      </c>
      <c r="AU265" s="22">
        <f t="shared" si="112"/>
        <v>1.8478760838618112E-7</v>
      </c>
    </row>
    <row r="266" spans="2:47" x14ac:dyDescent="0.3">
      <c r="B266" s="6">
        <f t="shared" si="105"/>
        <v>2015</v>
      </c>
      <c r="C266" s="5">
        <v>42265</v>
      </c>
      <c r="D266" s="10">
        <v>1162.8</v>
      </c>
      <c r="E266" s="10">
        <f>VLOOKUP(C266,데이터!$X:$Z,2,0)</f>
        <v>81.42796842105264</v>
      </c>
      <c r="F266" s="10">
        <f>VLOOKUP(C266,데이터!$X:$Z,3,0)</f>
        <v>47.35</v>
      </c>
      <c r="H266" s="6">
        <f t="shared" si="103"/>
        <v>0.88494475885501822</v>
      </c>
      <c r="I266" s="6">
        <f t="shared" si="104"/>
        <v>0.94473264166001547</v>
      </c>
      <c r="AM266" s="1">
        <f t="shared" si="106"/>
        <v>42265</v>
      </c>
      <c r="AN266" s="2">
        <f t="shared" si="107"/>
        <v>1162.8</v>
      </c>
      <c r="AO266" s="2">
        <f t="shared" si="108"/>
        <v>81.42796842105264</v>
      </c>
      <c r="AP266" s="2">
        <f t="shared" si="109"/>
        <v>47.35</v>
      </c>
      <c r="AR266" s="20">
        <f t="shared" si="110"/>
        <v>-1.6580931502892415E-2</v>
      </c>
      <c r="AS266" s="20">
        <f t="shared" si="111"/>
        <v>-1.4978156854587032E-2</v>
      </c>
      <c r="AU266" s="22">
        <f t="shared" si="112"/>
        <v>2.5688865732504439E-6</v>
      </c>
    </row>
    <row r="267" spans="2:47" x14ac:dyDescent="0.3">
      <c r="B267" s="6">
        <f t="shared" si="105"/>
        <v>2015</v>
      </c>
      <c r="C267" s="5">
        <v>42266</v>
      </c>
      <c r="D267" s="10">
        <v>1162.8</v>
      </c>
      <c r="E267" s="10">
        <f>VLOOKUP(C267,데이터!$X:$Z,2,0)</f>
        <v>81.42796842105264</v>
      </c>
      <c r="F267" s="10">
        <f>VLOOKUP(C267,데이터!$X:$Z,3,0)</f>
        <v>47.35</v>
      </c>
      <c r="H267" s="6">
        <f t="shared" si="103"/>
        <v>0.88494475885501822</v>
      </c>
      <c r="I267" s="6">
        <f t="shared" si="104"/>
        <v>0.94473264166001547</v>
      </c>
      <c r="AM267" s="1">
        <f t="shared" si="106"/>
        <v>42266</v>
      </c>
      <c r="AN267" s="2">
        <f t="shared" si="107"/>
        <v>1162.8</v>
      </c>
      <c r="AO267" s="2">
        <f t="shared" si="108"/>
        <v>81.42796842105264</v>
      </c>
      <c r="AP267" s="2">
        <f t="shared" si="109"/>
        <v>47.35</v>
      </c>
      <c r="AR267" s="20">
        <f t="shared" si="110"/>
        <v>0</v>
      </c>
      <c r="AS267" s="20">
        <f t="shared" si="111"/>
        <v>0</v>
      </c>
      <c r="AU267" s="22">
        <f t="shared" si="112"/>
        <v>0</v>
      </c>
    </row>
    <row r="268" spans="2:47" x14ac:dyDescent="0.3">
      <c r="B268" s="6">
        <f t="shared" si="105"/>
        <v>2015</v>
      </c>
      <c r="C268" s="5">
        <v>42267</v>
      </c>
      <c r="D268" s="10">
        <v>1162.8</v>
      </c>
      <c r="E268" s="10">
        <f>VLOOKUP(C268,데이터!$X:$Z,2,0)</f>
        <v>81.42796842105264</v>
      </c>
      <c r="F268" s="10">
        <f>VLOOKUP(C268,데이터!$X:$Z,3,0)</f>
        <v>47.35</v>
      </c>
      <c r="H268" s="6">
        <f t="shared" si="103"/>
        <v>0.88494475885501822</v>
      </c>
      <c r="I268" s="6">
        <f t="shared" si="104"/>
        <v>0.94473264166001547</v>
      </c>
      <c r="AM268" s="1">
        <f t="shared" si="106"/>
        <v>42267</v>
      </c>
      <c r="AN268" s="2">
        <f t="shared" si="107"/>
        <v>1162.8</v>
      </c>
      <c r="AO268" s="2">
        <f t="shared" si="108"/>
        <v>81.42796842105264</v>
      </c>
      <c r="AP268" s="2">
        <f t="shared" si="109"/>
        <v>47.35</v>
      </c>
      <c r="AR268" s="20">
        <f t="shared" si="110"/>
        <v>0</v>
      </c>
      <c r="AS268" s="20">
        <f t="shared" si="111"/>
        <v>0</v>
      </c>
      <c r="AU268" s="22">
        <f t="shared" si="112"/>
        <v>0</v>
      </c>
    </row>
    <row r="269" spans="2:47" x14ac:dyDescent="0.3">
      <c r="B269" s="6">
        <f t="shared" si="105"/>
        <v>2015</v>
      </c>
      <c r="C269" s="5">
        <v>42268</v>
      </c>
      <c r="D269" s="10">
        <v>1174.7</v>
      </c>
      <c r="E269" s="10">
        <f>VLOOKUP(C269,데이터!$X:$Z,2,0)</f>
        <v>81.991199999999992</v>
      </c>
      <c r="F269" s="10">
        <f>VLOOKUP(C269,데이터!$X:$Z,3,0)</f>
        <v>47.609900000000003</v>
      </c>
      <c r="H269" s="6">
        <f t="shared" si="103"/>
        <v>0.89106586003776889</v>
      </c>
      <c r="I269" s="6">
        <f t="shared" si="104"/>
        <v>0.94991819632881047</v>
      </c>
      <c r="AM269" s="1">
        <f t="shared" si="106"/>
        <v>42268</v>
      </c>
      <c r="AN269" s="2">
        <f t="shared" si="107"/>
        <v>1174.7</v>
      </c>
      <c r="AO269" s="2">
        <f t="shared" si="108"/>
        <v>81.991199999999992</v>
      </c>
      <c r="AP269" s="2">
        <f t="shared" si="109"/>
        <v>47.609900000000003</v>
      </c>
      <c r="AR269" s="20">
        <f t="shared" si="110"/>
        <v>6.916930262031773E-3</v>
      </c>
      <c r="AS269" s="20">
        <f t="shared" si="111"/>
        <v>5.4889123548047536E-3</v>
      </c>
      <c r="AU269" s="22">
        <f t="shared" si="112"/>
        <v>2.0392351433610359E-6</v>
      </c>
    </row>
    <row r="270" spans="2:47" x14ac:dyDescent="0.3">
      <c r="B270" s="6">
        <f t="shared" si="105"/>
        <v>2015</v>
      </c>
      <c r="C270" s="5">
        <v>42269</v>
      </c>
      <c r="D270" s="10">
        <v>1179.2</v>
      </c>
      <c r="E270" s="10">
        <f>VLOOKUP(C270,데이터!$X:$Z,2,0)</f>
        <v>81.114447368421025</v>
      </c>
      <c r="F270" s="10">
        <f>VLOOKUP(C270,데이터!$X:$Z,3,0)</f>
        <v>47.07</v>
      </c>
      <c r="H270" s="6">
        <f t="shared" ref="H270:H333" si="113">H269*(E270/E269)</f>
        <v>0.88153746750664008</v>
      </c>
      <c r="I270" s="6">
        <f t="shared" ref="I270:I333" si="114">I269*(F270/F269)</f>
        <v>0.93914604948124458</v>
      </c>
      <c r="AM270" s="1">
        <f t="shared" si="106"/>
        <v>42269</v>
      </c>
      <c r="AN270" s="2">
        <f t="shared" si="107"/>
        <v>1179.2</v>
      </c>
      <c r="AO270" s="2">
        <f t="shared" si="108"/>
        <v>81.114447368421025</v>
      </c>
      <c r="AP270" s="2">
        <f t="shared" si="109"/>
        <v>47.07</v>
      </c>
      <c r="AR270" s="20">
        <f t="shared" si="110"/>
        <v>-1.0693252831754707E-2</v>
      </c>
      <c r="AS270" s="20">
        <f t="shared" si="111"/>
        <v>-1.1340078429066258E-2</v>
      </c>
      <c r="AU270" s="22">
        <f t="shared" si="112"/>
        <v>4.1838335333744486E-7</v>
      </c>
    </row>
    <row r="271" spans="2:47" x14ac:dyDescent="0.3">
      <c r="B271" s="6">
        <f t="shared" si="105"/>
        <v>2015</v>
      </c>
      <c r="C271" s="5">
        <v>42270</v>
      </c>
      <c r="D271" s="10">
        <v>1191.0999999999999</v>
      </c>
      <c r="E271" s="10">
        <f>VLOOKUP(C271,데이터!$X:$Z,2,0)</f>
        <v>80.717010526315775</v>
      </c>
      <c r="F271" s="10">
        <f>VLOOKUP(C271,데이터!$X:$Z,3,0)</f>
        <v>46.71</v>
      </c>
      <c r="H271" s="6">
        <f t="shared" si="113"/>
        <v>0.87721819420022173</v>
      </c>
      <c r="I271" s="6">
        <f t="shared" si="114"/>
        <v>0.93196328810853901</v>
      </c>
      <c r="AM271" s="1">
        <f t="shared" si="106"/>
        <v>42270</v>
      </c>
      <c r="AN271" s="2">
        <f t="shared" si="107"/>
        <v>1191.0999999999999</v>
      </c>
      <c r="AO271" s="2">
        <f t="shared" si="108"/>
        <v>80.717010526315775</v>
      </c>
      <c r="AP271" s="2">
        <f t="shared" si="109"/>
        <v>46.71</v>
      </c>
      <c r="AR271" s="20">
        <f t="shared" si="110"/>
        <v>-4.8997047381719172E-3</v>
      </c>
      <c r="AS271" s="20">
        <f t="shared" si="111"/>
        <v>-7.6481835564053968E-3</v>
      </c>
      <c r="AU271" s="22">
        <f t="shared" si="112"/>
        <v>7.5541358142781045E-6</v>
      </c>
    </row>
    <row r="272" spans="2:47" x14ac:dyDescent="0.3">
      <c r="B272" s="6">
        <f t="shared" si="105"/>
        <v>2015</v>
      </c>
      <c r="C272" s="5">
        <v>42271</v>
      </c>
      <c r="D272" s="10">
        <v>1192.5999999999999</v>
      </c>
      <c r="E272" s="10">
        <f>VLOOKUP(C272,데이터!$X:$Z,2,0)</f>
        <v>80.496921052631592</v>
      </c>
      <c r="F272" s="10">
        <f>VLOOKUP(C272,데이터!$X:$Z,3,0)</f>
        <v>46.72</v>
      </c>
      <c r="H272" s="6">
        <f t="shared" si="113"/>
        <v>0.87482630072685319</v>
      </c>
      <c r="I272" s="6">
        <f t="shared" si="114"/>
        <v>0.93216280925778083</v>
      </c>
      <c r="AM272" s="1">
        <f t="shared" si="106"/>
        <v>42271</v>
      </c>
      <c r="AN272" s="2">
        <f t="shared" si="107"/>
        <v>1192.5999999999999</v>
      </c>
      <c r="AO272" s="2">
        <f t="shared" si="108"/>
        <v>80.496921052631592</v>
      </c>
      <c r="AP272" s="2">
        <f t="shared" si="109"/>
        <v>46.72</v>
      </c>
      <c r="AR272" s="20">
        <f t="shared" si="110"/>
        <v>-2.7266801910661442E-3</v>
      </c>
      <c r="AS272" s="20">
        <f t="shared" si="111"/>
        <v>2.1408691928925805E-4</v>
      </c>
      <c r="AU272" s="22">
        <f t="shared" si="112"/>
        <v>8.6481111973480629E-6</v>
      </c>
    </row>
    <row r="273" spans="2:47" x14ac:dyDescent="0.3">
      <c r="B273" s="6">
        <f t="shared" si="105"/>
        <v>2015</v>
      </c>
      <c r="C273" s="5">
        <v>42272</v>
      </c>
      <c r="D273" s="10">
        <v>1194.5999999999999</v>
      </c>
      <c r="E273" s="10">
        <f>VLOOKUP(C273,데이터!$X:$Z,2,0)</f>
        <v>80.676147368421056</v>
      </c>
      <c r="F273" s="10">
        <f>VLOOKUP(C273,데이터!$X:$Z,3,0)</f>
        <v>46.76</v>
      </c>
      <c r="H273" s="6">
        <f t="shared" si="113"/>
        <v>0.87677410062757843</v>
      </c>
      <c r="I273" s="6">
        <f t="shared" si="114"/>
        <v>0.93296089385474812</v>
      </c>
      <c r="AM273" s="1">
        <f t="shared" si="106"/>
        <v>42272</v>
      </c>
      <c r="AN273" s="2">
        <f t="shared" si="107"/>
        <v>1194.5999999999999</v>
      </c>
      <c r="AO273" s="2">
        <f t="shared" si="108"/>
        <v>80.676147368421056</v>
      </c>
      <c r="AP273" s="2">
        <f t="shared" si="109"/>
        <v>46.76</v>
      </c>
      <c r="AR273" s="20">
        <f t="shared" si="110"/>
        <v>2.2264990194131862E-3</v>
      </c>
      <c r="AS273" s="20">
        <f t="shared" si="111"/>
        <v>8.561643835616195E-4</v>
      </c>
      <c r="AU273" s="22">
        <f t="shared" si="112"/>
        <v>1.8778170142144458E-6</v>
      </c>
    </row>
    <row r="274" spans="2:47" x14ac:dyDescent="0.3">
      <c r="B274" s="6">
        <f t="shared" si="105"/>
        <v>2015</v>
      </c>
      <c r="C274" s="5">
        <v>42273</v>
      </c>
      <c r="D274" s="10">
        <v>1194.5999999999999</v>
      </c>
      <c r="E274" s="10">
        <f>VLOOKUP(C274,데이터!$X:$Z,2,0)</f>
        <v>80.676147368421056</v>
      </c>
      <c r="F274" s="10">
        <f>VLOOKUP(C274,데이터!$X:$Z,3,0)</f>
        <v>46.76</v>
      </c>
      <c r="H274" s="6">
        <f t="shared" si="113"/>
        <v>0.87677410062757843</v>
      </c>
      <c r="I274" s="6">
        <f t="shared" si="114"/>
        <v>0.93296089385474812</v>
      </c>
      <c r="AM274" s="1">
        <f t="shared" si="106"/>
        <v>42273</v>
      </c>
      <c r="AN274" s="2">
        <f t="shared" si="107"/>
        <v>1194.5999999999999</v>
      </c>
      <c r="AO274" s="2">
        <f t="shared" si="108"/>
        <v>80.676147368421056</v>
      </c>
      <c r="AP274" s="2">
        <f t="shared" si="109"/>
        <v>46.76</v>
      </c>
      <c r="AR274" s="20">
        <f t="shared" si="110"/>
        <v>0</v>
      </c>
      <c r="AS274" s="20">
        <f t="shared" si="111"/>
        <v>0</v>
      </c>
      <c r="AU274" s="22">
        <f t="shared" si="112"/>
        <v>0</v>
      </c>
    </row>
    <row r="275" spans="2:47" x14ac:dyDescent="0.3">
      <c r="B275" s="6">
        <f t="shared" si="105"/>
        <v>2015</v>
      </c>
      <c r="C275" s="5">
        <v>42274</v>
      </c>
      <c r="D275" s="10">
        <v>1194.5999999999999</v>
      </c>
      <c r="E275" s="10">
        <f>VLOOKUP(C275,데이터!$X:$Z,2,0)</f>
        <v>80.676147368421056</v>
      </c>
      <c r="F275" s="10">
        <f>VLOOKUP(C275,데이터!$X:$Z,3,0)</f>
        <v>46.76</v>
      </c>
      <c r="H275" s="6">
        <f t="shared" si="113"/>
        <v>0.87677410062757843</v>
      </c>
      <c r="I275" s="6">
        <f t="shared" si="114"/>
        <v>0.93296089385474812</v>
      </c>
      <c r="AM275" s="1">
        <f t="shared" si="106"/>
        <v>42274</v>
      </c>
      <c r="AN275" s="2">
        <f t="shared" si="107"/>
        <v>1194.5999999999999</v>
      </c>
      <c r="AO275" s="2">
        <f t="shared" si="108"/>
        <v>80.676147368421056</v>
      </c>
      <c r="AP275" s="2">
        <f t="shared" si="109"/>
        <v>46.76</v>
      </c>
      <c r="AR275" s="20">
        <f t="shared" si="110"/>
        <v>0</v>
      </c>
      <c r="AS275" s="20">
        <f t="shared" si="111"/>
        <v>0</v>
      </c>
      <c r="AU275" s="22">
        <f t="shared" si="112"/>
        <v>0</v>
      </c>
    </row>
    <row r="276" spans="2:47" x14ac:dyDescent="0.3">
      <c r="B276" s="6">
        <f t="shared" si="105"/>
        <v>2015</v>
      </c>
      <c r="C276" s="5">
        <v>42275</v>
      </c>
      <c r="D276" s="10">
        <v>1194.75</v>
      </c>
      <c r="E276" s="10">
        <f>VLOOKUP(C276,데이터!$X:$Z,2,0)</f>
        <v>79.198505263157884</v>
      </c>
      <c r="F276" s="10">
        <f>VLOOKUP(C276,데이터!$X:$Z,3,0)</f>
        <v>45.75</v>
      </c>
      <c r="H276" s="6">
        <f t="shared" si="113"/>
        <v>0.86071534757414891</v>
      </c>
      <c r="I276" s="6">
        <f t="shared" si="114"/>
        <v>0.91280925778132438</v>
      </c>
      <c r="AM276" s="1">
        <f t="shared" si="106"/>
        <v>42275</v>
      </c>
      <c r="AN276" s="2">
        <f t="shared" si="107"/>
        <v>1194.75</v>
      </c>
      <c r="AO276" s="2">
        <f t="shared" si="108"/>
        <v>79.198505263157884</v>
      </c>
      <c r="AP276" s="2">
        <f t="shared" si="109"/>
        <v>45.75</v>
      </c>
      <c r="AR276" s="20">
        <f t="shared" si="110"/>
        <v>-1.8315724702560154E-2</v>
      </c>
      <c r="AS276" s="20">
        <f t="shared" si="111"/>
        <v>-2.1599657827202745E-2</v>
      </c>
      <c r="AU276" s="22">
        <f t="shared" si="112"/>
        <v>1.078421676712485E-5</v>
      </c>
    </row>
    <row r="277" spans="2:47" x14ac:dyDescent="0.3">
      <c r="B277" s="6">
        <f t="shared" si="105"/>
        <v>2015</v>
      </c>
      <c r="C277" s="5">
        <v>42276</v>
      </c>
      <c r="D277" s="10">
        <v>1194.75</v>
      </c>
      <c r="E277" s="10">
        <f>VLOOKUP(C277,데이터!$X:$Z,2,0)</f>
        <v>79.66214736842106</v>
      </c>
      <c r="F277" s="10">
        <f>VLOOKUP(C277,데이터!$X:$Z,3,0)</f>
        <v>45.89</v>
      </c>
      <c r="H277" s="6">
        <f t="shared" si="113"/>
        <v>0.86575412797102147</v>
      </c>
      <c r="I277" s="6">
        <f t="shared" si="114"/>
        <v>0.91560255387070977</v>
      </c>
      <c r="AM277" s="1">
        <f t="shared" si="106"/>
        <v>42276</v>
      </c>
      <c r="AN277" s="2">
        <f t="shared" si="107"/>
        <v>1194.75</v>
      </c>
      <c r="AO277" s="2">
        <f t="shared" si="108"/>
        <v>79.66214736842106</v>
      </c>
      <c r="AP277" s="2">
        <f t="shared" si="109"/>
        <v>45.89</v>
      </c>
      <c r="AR277" s="20">
        <f t="shared" si="110"/>
        <v>5.8541774711859951E-3</v>
      </c>
      <c r="AS277" s="20">
        <f t="shared" si="111"/>
        <v>3.0601092896174187E-3</v>
      </c>
      <c r="AU277" s="22">
        <f t="shared" si="112"/>
        <v>7.8068170032539306E-6</v>
      </c>
    </row>
    <row r="278" spans="2:47" x14ac:dyDescent="0.3">
      <c r="B278" s="6">
        <f t="shared" si="105"/>
        <v>2015</v>
      </c>
      <c r="C278" s="5">
        <v>42277</v>
      </c>
      <c r="D278" s="10">
        <v>1185.45</v>
      </c>
      <c r="E278" s="10">
        <f>VLOOKUP(C278,데이터!$X:$Z,2,0)</f>
        <v>80.872936842105247</v>
      </c>
      <c r="F278" s="10">
        <f>VLOOKUP(C278,데이터!$X:$Z,3,0)</f>
        <v>46.5</v>
      </c>
      <c r="H278" s="6">
        <f t="shared" si="113"/>
        <v>0.87891277382195532</v>
      </c>
      <c r="I278" s="6">
        <f t="shared" si="114"/>
        <v>0.92777334397446076</v>
      </c>
      <c r="AM278" s="1">
        <f t="shared" si="106"/>
        <v>42277</v>
      </c>
      <c r="AN278" s="2">
        <f t="shared" si="107"/>
        <v>1185.45</v>
      </c>
      <c r="AO278" s="2">
        <f t="shared" si="108"/>
        <v>80.872936842105247</v>
      </c>
      <c r="AP278" s="2">
        <f t="shared" si="109"/>
        <v>46.5</v>
      </c>
      <c r="AR278" s="20">
        <f t="shared" si="110"/>
        <v>1.5199056436233649E-2</v>
      </c>
      <c r="AS278" s="20">
        <f t="shared" si="111"/>
        <v>1.3292656352146492E-2</v>
      </c>
      <c r="AU278" s="22">
        <f t="shared" si="112"/>
        <v>3.634361280607517E-6</v>
      </c>
    </row>
    <row r="279" spans="2:47" x14ac:dyDescent="0.3">
      <c r="B279" s="6">
        <f t="shared" si="105"/>
        <v>2015</v>
      </c>
      <c r="C279" s="5">
        <v>42278</v>
      </c>
      <c r="D279" s="10">
        <v>1176.25</v>
      </c>
      <c r="E279" s="10">
        <f>VLOOKUP(C279,데이터!$X:$Z,2,0)</f>
        <v>80.885268421052643</v>
      </c>
      <c r="F279" s="10">
        <f>VLOOKUP(C279,데이터!$X:$Z,3,0)</f>
        <v>46.5</v>
      </c>
      <c r="H279" s="6">
        <f t="shared" si="113"/>
        <v>0.87904679124090257</v>
      </c>
      <c r="I279" s="6">
        <f t="shared" si="114"/>
        <v>0.92777334397446076</v>
      </c>
      <c r="AM279" s="1">
        <f t="shared" si="106"/>
        <v>42278</v>
      </c>
      <c r="AN279" s="2">
        <f t="shared" si="107"/>
        <v>1176.25</v>
      </c>
      <c r="AO279" s="2">
        <f t="shared" si="108"/>
        <v>80.885268421052643</v>
      </c>
      <c r="AP279" s="2">
        <f t="shared" si="109"/>
        <v>46.5</v>
      </c>
      <c r="AR279" s="20">
        <f t="shared" si="110"/>
        <v>1.5248090929942393E-4</v>
      </c>
      <c r="AS279" s="20">
        <f t="shared" si="111"/>
        <v>0</v>
      </c>
      <c r="AU279" s="22">
        <f t="shared" si="112"/>
        <v>2.3250427700779147E-8</v>
      </c>
    </row>
    <row r="280" spans="2:47" x14ac:dyDescent="0.3">
      <c r="B280" s="6">
        <f t="shared" si="105"/>
        <v>2015</v>
      </c>
      <c r="C280" s="5">
        <v>42279</v>
      </c>
      <c r="D280" s="10">
        <v>1179.7</v>
      </c>
      <c r="E280" s="10">
        <f>VLOOKUP(C280,데이터!$X:$Z,2,0)</f>
        <v>81.806784210526331</v>
      </c>
      <c r="F280" s="10">
        <f>VLOOKUP(C280,데이터!$X:$Z,3,0)</f>
        <v>47.18</v>
      </c>
      <c r="H280" s="6">
        <f t="shared" si="113"/>
        <v>0.88906166185489222</v>
      </c>
      <c r="I280" s="6">
        <f t="shared" si="114"/>
        <v>0.94134078212290451</v>
      </c>
      <c r="AM280" s="1">
        <f t="shared" si="106"/>
        <v>42279</v>
      </c>
      <c r="AN280" s="2">
        <f t="shared" si="107"/>
        <v>1179.7</v>
      </c>
      <c r="AO280" s="2">
        <f t="shared" si="108"/>
        <v>81.806784210526331</v>
      </c>
      <c r="AP280" s="2">
        <f t="shared" si="109"/>
        <v>47.18</v>
      </c>
      <c r="AR280" s="20">
        <f t="shared" si="110"/>
        <v>1.1392875457576279E-2</v>
      </c>
      <c r="AS280" s="20">
        <f t="shared" si="111"/>
        <v>1.4623655913978517E-2</v>
      </c>
      <c r="AU280" s="22">
        <f t="shared" si="112"/>
        <v>1.0437942357470654E-5</v>
      </c>
    </row>
    <row r="281" spans="2:47" x14ac:dyDescent="0.3">
      <c r="B281" s="6">
        <f t="shared" si="105"/>
        <v>2015</v>
      </c>
      <c r="C281" s="5">
        <v>42280</v>
      </c>
      <c r="D281" s="10">
        <v>1179.7</v>
      </c>
      <c r="E281" s="10">
        <f>VLOOKUP(C281,데이터!$X:$Z,2,0)</f>
        <v>81.806784210526331</v>
      </c>
      <c r="F281" s="10">
        <f>VLOOKUP(C281,데이터!$X:$Z,3,0)</f>
        <v>47.18</v>
      </c>
      <c r="H281" s="6">
        <f t="shared" si="113"/>
        <v>0.88906166185489222</v>
      </c>
      <c r="I281" s="6">
        <f t="shared" si="114"/>
        <v>0.94134078212290451</v>
      </c>
      <c r="AM281" s="1">
        <f t="shared" si="106"/>
        <v>42280</v>
      </c>
      <c r="AN281" s="2">
        <f t="shared" si="107"/>
        <v>1179.7</v>
      </c>
      <c r="AO281" s="2">
        <f t="shared" si="108"/>
        <v>81.806784210526331</v>
      </c>
      <c r="AP281" s="2">
        <f t="shared" si="109"/>
        <v>47.18</v>
      </c>
      <c r="AR281" s="20">
        <f t="shared" si="110"/>
        <v>0</v>
      </c>
      <c r="AS281" s="20">
        <f t="shared" si="111"/>
        <v>0</v>
      </c>
      <c r="AU281" s="22">
        <f t="shared" si="112"/>
        <v>0</v>
      </c>
    </row>
    <row r="282" spans="2:47" x14ac:dyDescent="0.3">
      <c r="B282" s="6">
        <f t="shared" si="105"/>
        <v>2015</v>
      </c>
      <c r="C282" s="5">
        <v>42281</v>
      </c>
      <c r="D282" s="10">
        <v>1179.7</v>
      </c>
      <c r="E282" s="10">
        <f>VLOOKUP(C282,데이터!$X:$Z,2,0)</f>
        <v>81.806784210526331</v>
      </c>
      <c r="F282" s="10">
        <f>VLOOKUP(C282,데이터!$X:$Z,3,0)</f>
        <v>47.18</v>
      </c>
      <c r="H282" s="6">
        <f t="shared" si="113"/>
        <v>0.88906166185489222</v>
      </c>
      <c r="I282" s="6">
        <f t="shared" si="114"/>
        <v>0.94134078212290451</v>
      </c>
      <c r="AM282" s="1">
        <f t="shared" si="106"/>
        <v>42281</v>
      </c>
      <c r="AN282" s="2">
        <f t="shared" si="107"/>
        <v>1179.7</v>
      </c>
      <c r="AO282" s="2">
        <f t="shared" si="108"/>
        <v>81.806784210526331</v>
      </c>
      <c r="AP282" s="2">
        <f t="shared" si="109"/>
        <v>47.18</v>
      </c>
      <c r="AR282" s="20">
        <f t="shared" si="110"/>
        <v>0</v>
      </c>
      <c r="AS282" s="20">
        <f t="shared" si="111"/>
        <v>0</v>
      </c>
      <c r="AU282" s="22">
        <f t="shared" si="112"/>
        <v>0</v>
      </c>
    </row>
    <row r="283" spans="2:47" x14ac:dyDescent="0.3">
      <c r="B283" s="6">
        <f t="shared" si="105"/>
        <v>2015</v>
      </c>
      <c r="C283" s="5">
        <v>42282</v>
      </c>
      <c r="D283" s="10">
        <v>1172.25</v>
      </c>
      <c r="E283" s="10">
        <f>VLOOKUP(C283,데이터!$X:$Z,2,0)</f>
        <v>83.368563157894741</v>
      </c>
      <c r="F283" s="10">
        <f>VLOOKUP(C283,데이터!$X:$Z,3,0)</f>
        <v>48.020099999999999</v>
      </c>
      <c r="H283" s="6">
        <f t="shared" si="113"/>
        <v>0.90603479922726537</v>
      </c>
      <c r="I283" s="6">
        <f t="shared" si="114"/>
        <v>0.95810255387070975</v>
      </c>
      <c r="AM283" s="1">
        <f t="shared" si="106"/>
        <v>42282</v>
      </c>
      <c r="AN283" s="2">
        <f t="shared" si="107"/>
        <v>1172.25</v>
      </c>
      <c r="AO283" s="2">
        <f t="shared" si="108"/>
        <v>83.368563157894741</v>
      </c>
      <c r="AP283" s="2">
        <f t="shared" si="109"/>
        <v>48.020099999999999</v>
      </c>
      <c r="AR283" s="20">
        <f t="shared" si="110"/>
        <v>1.9091068820762391E-2</v>
      </c>
      <c r="AS283" s="20">
        <f t="shared" si="111"/>
        <v>1.7806273844849452E-2</v>
      </c>
      <c r="AU283" s="22">
        <f t="shared" si="112"/>
        <v>1.650698130131131E-6</v>
      </c>
    </row>
    <row r="284" spans="2:47" x14ac:dyDescent="0.3">
      <c r="B284" s="6">
        <f t="shared" si="105"/>
        <v>2015</v>
      </c>
      <c r="C284" s="5">
        <v>42283</v>
      </c>
      <c r="D284" s="10">
        <v>1166.05</v>
      </c>
      <c r="E284" s="10">
        <f>VLOOKUP(C284,데이터!$X:$Z,2,0)</f>
        <v>83.326142105263159</v>
      </c>
      <c r="F284" s="10">
        <f>VLOOKUP(C284,데이터!$X:$Z,3,0)</f>
        <v>47.76</v>
      </c>
      <c r="H284" s="6">
        <f t="shared" si="113"/>
        <v>0.90557377473016243</v>
      </c>
      <c r="I284" s="6">
        <f t="shared" si="114"/>
        <v>0.95291300877893004</v>
      </c>
      <c r="AM284" s="1">
        <f t="shared" si="106"/>
        <v>42283</v>
      </c>
      <c r="AN284" s="2">
        <f t="shared" si="107"/>
        <v>1166.05</v>
      </c>
      <c r="AO284" s="2">
        <f t="shared" si="108"/>
        <v>83.326142105263159</v>
      </c>
      <c r="AP284" s="2">
        <f t="shared" si="109"/>
        <v>47.76</v>
      </c>
      <c r="AR284" s="20">
        <f t="shared" si="110"/>
        <v>-5.0883751650177E-4</v>
      </c>
      <c r="AS284" s="20">
        <f t="shared" si="111"/>
        <v>-5.4164818482260735E-3</v>
      </c>
      <c r="AU284" s="22">
        <f t="shared" si="112"/>
        <v>2.4084972886705684E-5</v>
      </c>
    </row>
    <row r="285" spans="2:47" x14ac:dyDescent="0.3">
      <c r="B285" s="6">
        <f t="shared" si="105"/>
        <v>2015</v>
      </c>
      <c r="C285" s="5">
        <v>42284</v>
      </c>
      <c r="D285" s="10">
        <v>1161.6500000000001</v>
      </c>
      <c r="E285" s="10">
        <f>VLOOKUP(C285,데이터!$X:$Z,2,0)</f>
        <v>84.09020000000001</v>
      </c>
      <c r="F285" s="10">
        <f>VLOOKUP(C285,데이터!$X:$Z,3,0)</f>
        <v>48.22</v>
      </c>
      <c r="H285" s="6">
        <f t="shared" si="113"/>
        <v>0.91387742079330514</v>
      </c>
      <c r="I285" s="6">
        <f t="shared" si="114"/>
        <v>0.96209098164405371</v>
      </c>
      <c r="AM285" s="1">
        <f t="shared" si="106"/>
        <v>42284</v>
      </c>
      <c r="AN285" s="2">
        <f t="shared" si="107"/>
        <v>1161.6500000000001</v>
      </c>
      <c r="AO285" s="2">
        <f t="shared" si="108"/>
        <v>84.09020000000001</v>
      </c>
      <c r="AP285" s="2">
        <f t="shared" si="109"/>
        <v>48.22</v>
      </c>
      <c r="AR285" s="20">
        <f t="shared" si="110"/>
        <v>9.1694860152249369E-3</v>
      </c>
      <c r="AS285" s="20">
        <f t="shared" si="111"/>
        <v>9.6314907872696587E-3</v>
      </c>
      <c r="AU285" s="22">
        <f t="shared" si="112"/>
        <v>2.1344840939209536E-7</v>
      </c>
    </row>
    <row r="286" spans="2:47" x14ac:dyDescent="0.3">
      <c r="B286" s="6">
        <f t="shared" si="105"/>
        <v>2015</v>
      </c>
      <c r="C286" s="5">
        <v>42285</v>
      </c>
      <c r="D286" s="10">
        <v>1158.7</v>
      </c>
      <c r="E286" s="10">
        <f>VLOOKUP(C286,데이터!$X:$Z,2,0)</f>
        <v>85.156484210526315</v>
      </c>
      <c r="F286" s="10">
        <f>VLOOKUP(C286,데이터!$X:$Z,3,0)</f>
        <v>48.86</v>
      </c>
      <c r="H286" s="6">
        <f t="shared" si="113"/>
        <v>0.92546560900249486</v>
      </c>
      <c r="I286" s="6">
        <f t="shared" si="114"/>
        <v>0.97486033519553017</v>
      </c>
      <c r="AM286" s="1">
        <f t="shared" si="106"/>
        <v>42285</v>
      </c>
      <c r="AN286" s="2">
        <f t="shared" si="107"/>
        <v>1158.7</v>
      </c>
      <c r="AO286" s="2">
        <f t="shared" si="108"/>
        <v>85.156484210526315</v>
      </c>
      <c r="AP286" s="2">
        <f t="shared" si="109"/>
        <v>48.86</v>
      </c>
      <c r="AR286" s="20">
        <f t="shared" si="110"/>
        <v>1.2680243482906528E-2</v>
      </c>
      <c r="AS286" s="20">
        <f t="shared" si="111"/>
        <v>1.3272501036914131E-2</v>
      </c>
      <c r="AU286" s="22">
        <f t="shared" si="112"/>
        <v>3.5076901027906821E-7</v>
      </c>
    </row>
    <row r="287" spans="2:47" x14ac:dyDescent="0.3">
      <c r="B287" s="6">
        <f t="shared" si="105"/>
        <v>2015</v>
      </c>
      <c r="C287" s="5">
        <v>42286</v>
      </c>
      <c r="D287" s="10">
        <v>1159</v>
      </c>
      <c r="E287" s="10">
        <f>VLOOKUP(C287,데이터!$X:$Z,2,0)</f>
        <v>85.214431578947369</v>
      </c>
      <c r="F287" s="10">
        <f>VLOOKUP(C287,데이터!$X:$Z,3,0)</f>
        <v>48.88</v>
      </c>
      <c r="H287" s="6">
        <f t="shared" si="113"/>
        <v>0.92609537075350035</v>
      </c>
      <c r="I287" s="6">
        <f t="shared" si="114"/>
        <v>0.97525937749401381</v>
      </c>
      <c r="AM287" s="1">
        <f t="shared" si="106"/>
        <v>42286</v>
      </c>
      <c r="AN287" s="2">
        <f t="shared" si="107"/>
        <v>1159</v>
      </c>
      <c r="AO287" s="2">
        <f t="shared" si="108"/>
        <v>85.214431578947369</v>
      </c>
      <c r="AP287" s="2">
        <f t="shared" si="109"/>
        <v>48.88</v>
      </c>
      <c r="AR287" s="20">
        <f t="shared" si="110"/>
        <v>6.8048098695339121E-4</v>
      </c>
      <c r="AS287" s="20">
        <f t="shared" si="111"/>
        <v>4.0933278755628244E-4</v>
      </c>
      <c r="AU287" s="22">
        <f t="shared" si="112"/>
        <v>7.3521346036294261E-8</v>
      </c>
    </row>
    <row r="288" spans="2:47" x14ac:dyDescent="0.3">
      <c r="B288" s="6">
        <f t="shared" si="105"/>
        <v>2015</v>
      </c>
      <c r="C288" s="5">
        <v>42287</v>
      </c>
      <c r="D288" s="10">
        <v>1159</v>
      </c>
      <c r="E288" s="10">
        <f>VLOOKUP(C288,데이터!$X:$Z,2,0)</f>
        <v>85.214431578947369</v>
      </c>
      <c r="F288" s="10">
        <f>VLOOKUP(C288,데이터!$X:$Z,3,0)</f>
        <v>48.88</v>
      </c>
      <c r="H288" s="6">
        <f t="shared" si="113"/>
        <v>0.92609537075350035</v>
      </c>
      <c r="I288" s="6">
        <f t="shared" si="114"/>
        <v>0.97525937749401381</v>
      </c>
      <c r="AM288" s="1">
        <f t="shared" si="106"/>
        <v>42287</v>
      </c>
      <c r="AN288" s="2">
        <f t="shared" si="107"/>
        <v>1159</v>
      </c>
      <c r="AO288" s="2">
        <f t="shared" si="108"/>
        <v>85.214431578947369</v>
      </c>
      <c r="AP288" s="2">
        <f t="shared" si="109"/>
        <v>48.88</v>
      </c>
      <c r="AR288" s="20">
        <f t="shared" si="110"/>
        <v>0</v>
      </c>
      <c r="AS288" s="20">
        <f t="shared" si="111"/>
        <v>0</v>
      </c>
      <c r="AU288" s="22">
        <f t="shared" si="112"/>
        <v>0</v>
      </c>
    </row>
    <row r="289" spans="2:47" x14ac:dyDescent="0.3">
      <c r="B289" s="6">
        <f t="shared" si="105"/>
        <v>2015</v>
      </c>
      <c r="C289" s="5">
        <v>42288</v>
      </c>
      <c r="D289" s="10">
        <v>1159</v>
      </c>
      <c r="E289" s="10">
        <f>VLOOKUP(C289,데이터!$X:$Z,2,0)</f>
        <v>85.214431578947369</v>
      </c>
      <c r="F289" s="10">
        <f>VLOOKUP(C289,데이터!$X:$Z,3,0)</f>
        <v>48.88</v>
      </c>
      <c r="H289" s="6">
        <f t="shared" si="113"/>
        <v>0.92609537075350035</v>
      </c>
      <c r="I289" s="6">
        <f t="shared" si="114"/>
        <v>0.97525937749401381</v>
      </c>
      <c r="AM289" s="1">
        <f t="shared" si="106"/>
        <v>42288</v>
      </c>
      <c r="AN289" s="2">
        <f t="shared" si="107"/>
        <v>1159</v>
      </c>
      <c r="AO289" s="2">
        <f t="shared" si="108"/>
        <v>85.214431578947369</v>
      </c>
      <c r="AP289" s="2">
        <f t="shared" si="109"/>
        <v>48.88</v>
      </c>
      <c r="AR289" s="20">
        <f t="shared" si="110"/>
        <v>0</v>
      </c>
      <c r="AS289" s="20">
        <f t="shared" si="111"/>
        <v>0</v>
      </c>
      <c r="AU289" s="22">
        <f t="shared" si="112"/>
        <v>0</v>
      </c>
    </row>
    <row r="290" spans="2:47" x14ac:dyDescent="0.3">
      <c r="B290" s="6">
        <f t="shared" si="105"/>
        <v>2015</v>
      </c>
      <c r="C290" s="5">
        <v>42289</v>
      </c>
      <c r="D290" s="10">
        <v>1143.7</v>
      </c>
      <c r="E290" s="10">
        <f>VLOOKUP(C290,데이터!$X:$Z,2,0)</f>
        <v>85.182968421052635</v>
      </c>
      <c r="F290" s="10">
        <f>VLOOKUP(C290,데이터!$X:$Z,3,0)</f>
        <v>48.95</v>
      </c>
      <c r="H290" s="6">
        <f t="shared" si="113"/>
        <v>0.92575343471830418</v>
      </c>
      <c r="I290" s="6">
        <f t="shared" si="114"/>
        <v>0.97665602553870656</v>
      </c>
      <c r="AM290" s="1">
        <f t="shared" si="106"/>
        <v>42289</v>
      </c>
      <c r="AN290" s="2">
        <f t="shared" si="107"/>
        <v>1143.7</v>
      </c>
      <c r="AO290" s="2">
        <f t="shared" si="108"/>
        <v>85.182968421052635</v>
      </c>
      <c r="AP290" s="2">
        <f t="shared" si="109"/>
        <v>48.95</v>
      </c>
      <c r="AR290" s="20">
        <f t="shared" si="110"/>
        <v>-3.6922334998601425E-4</v>
      </c>
      <c r="AS290" s="20">
        <f t="shared" si="111"/>
        <v>1.432078559738148E-3</v>
      </c>
      <c r="AU290" s="22">
        <f t="shared" si="112"/>
        <v>3.2446885699759141E-6</v>
      </c>
    </row>
    <row r="291" spans="2:47" x14ac:dyDescent="0.3">
      <c r="B291" s="6">
        <f t="shared" si="105"/>
        <v>2015</v>
      </c>
      <c r="C291" s="5">
        <v>42290</v>
      </c>
      <c r="D291" s="10">
        <v>1149.7</v>
      </c>
      <c r="E291" s="10">
        <f>VLOOKUP(C291,데이터!$X:$Z,2,0)</f>
        <v>84.682173684210525</v>
      </c>
      <c r="F291" s="10">
        <f>VLOOKUP(C291,데이터!$X:$Z,3,0)</f>
        <v>48.62</v>
      </c>
      <c r="H291" s="6">
        <f t="shared" si="113"/>
        <v>0.92031088609251743</v>
      </c>
      <c r="I291" s="6">
        <f t="shared" si="114"/>
        <v>0.97007182761372646</v>
      </c>
      <c r="AM291" s="1">
        <f t="shared" si="106"/>
        <v>42290</v>
      </c>
      <c r="AN291" s="2">
        <f t="shared" si="107"/>
        <v>1149.7</v>
      </c>
      <c r="AO291" s="2">
        <f t="shared" si="108"/>
        <v>84.682173684210525</v>
      </c>
      <c r="AP291" s="2">
        <f t="shared" si="109"/>
        <v>48.62</v>
      </c>
      <c r="AR291" s="20">
        <f t="shared" si="110"/>
        <v>-5.879047726615072E-3</v>
      </c>
      <c r="AS291" s="20">
        <f t="shared" si="111"/>
        <v>-6.741573033707926E-3</v>
      </c>
      <c r="AU291" s="22">
        <f t="shared" si="112"/>
        <v>7.4394990537562212E-7</v>
      </c>
    </row>
    <row r="292" spans="2:47" x14ac:dyDescent="0.3">
      <c r="B292" s="6">
        <f t="shared" si="105"/>
        <v>2015</v>
      </c>
      <c r="C292" s="5">
        <v>42291</v>
      </c>
      <c r="D292" s="10">
        <v>1146.95</v>
      </c>
      <c r="E292" s="10">
        <f>VLOOKUP(C292,데이터!$X:$Z,2,0)</f>
        <v>84.249378947368399</v>
      </c>
      <c r="F292" s="10">
        <f>VLOOKUP(C292,데이터!$X:$Z,3,0)</f>
        <v>48.23</v>
      </c>
      <c r="H292" s="6">
        <f t="shared" si="113"/>
        <v>0.91560734943975419</v>
      </c>
      <c r="I292" s="6">
        <f t="shared" si="114"/>
        <v>0.96229050279329542</v>
      </c>
      <c r="AM292" s="1">
        <f t="shared" si="106"/>
        <v>42291</v>
      </c>
      <c r="AN292" s="2">
        <f t="shared" si="107"/>
        <v>1146.95</v>
      </c>
      <c r="AO292" s="2">
        <f t="shared" si="108"/>
        <v>84.249378947368399</v>
      </c>
      <c r="AP292" s="2">
        <f t="shared" si="109"/>
        <v>48.23</v>
      </c>
      <c r="AR292" s="20">
        <f t="shared" si="110"/>
        <v>-5.1108127958082727E-3</v>
      </c>
      <c r="AS292" s="20">
        <f t="shared" si="111"/>
        <v>-8.0213903743315829E-3</v>
      </c>
      <c r="AU292" s="22">
        <f t="shared" si="112"/>
        <v>8.4714618406026154E-6</v>
      </c>
    </row>
    <row r="293" spans="2:47" x14ac:dyDescent="0.3">
      <c r="B293" s="6">
        <f t="shared" si="105"/>
        <v>2015</v>
      </c>
      <c r="C293" s="5">
        <v>42292</v>
      </c>
      <c r="D293" s="10">
        <v>1130.3</v>
      </c>
      <c r="E293" s="10">
        <f>VLOOKUP(C293,데이터!$X:$Z,2,0)</f>
        <v>85.054699999999997</v>
      </c>
      <c r="F293" s="10">
        <f>VLOOKUP(C293,데이터!$X:$Z,3,0)</f>
        <v>48.79</v>
      </c>
      <c r="H293" s="6">
        <f t="shared" si="113"/>
        <v>0.92435943620479355</v>
      </c>
      <c r="I293" s="6">
        <f t="shared" si="114"/>
        <v>0.97346368715083731</v>
      </c>
      <c r="AM293" s="1">
        <f t="shared" si="106"/>
        <v>42292</v>
      </c>
      <c r="AN293" s="2">
        <f t="shared" si="107"/>
        <v>1130.3</v>
      </c>
      <c r="AO293" s="2">
        <f t="shared" si="108"/>
        <v>85.054699999999997</v>
      </c>
      <c r="AP293" s="2">
        <f t="shared" si="109"/>
        <v>48.79</v>
      </c>
      <c r="AR293" s="20">
        <f t="shared" si="110"/>
        <v>9.5587773191145864E-3</v>
      </c>
      <c r="AS293" s="20">
        <f t="shared" si="111"/>
        <v>1.1611030478954953E-2</v>
      </c>
      <c r="AU293" s="22">
        <f t="shared" si="112"/>
        <v>4.2117430320747711E-6</v>
      </c>
    </row>
    <row r="294" spans="2:47" x14ac:dyDescent="0.3">
      <c r="B294" s="6">
        <f t="shared" si="105"/>
        <v>2015</v>
      </c>
      <c r="C294" s="5">
        <v>42293</v>
      </c>
      <c r="D294" s="10">
        <v>1129.4000000000001</v>
      </c>
      <c r="E294" s="10">
        <f>VLOOKUP(C294,데이터!$X:$Z,2,0)</f>
        <v>85.37045789473683</v>
      </c>
      <c r="F294" s="10">
        <f>VLOOKUP(C294,데이터!$X:$Z,3,0)</f>
        <v>48.97</v>
      </c>
      <c r="H294" s="6">
        <f t="shared" si="113"/>
        <v>0.92779103715754685</v>
      </c>
      <c r="I294" s="6">
        <f t="shared" si="114"/>
        <v>0.97705506783718998</v>
      </c>
      <c r="AM294" s="1">
        <f t="shared" si="106"/>
        <v>42293</v>
      </c>
      <c r="AN294" s="2">
        <f t="shared" si="107"/>
        <v>1129.4000000000001</v>
      </c>
      <c r="AO294" s="2">
        <f t="shared" si="108"/>
        <v>85.37045789473683</v>
      </c>
      <c r="AP294" s="2">
        <f t="shared" si="109"/>
        <v>48.97</v>
      </c>
      <c r="AR294" s="20">
        <f t="shared" si="110"/>
        <v>3.71240971676845E-3</v>
      </c>
      <c r="AS294" s="20">
        <f t="shared" si="111"/>
        <v>3.689280590284838E-3</v>
      </c>
      <c r="AU294" s="22">
        <f t="shared" si="112"/>
        <v>5.3495649189492123E-10</v>
      </c>
    </row>
    <row r="295" spans="2:47" x14ac:dyDescent="0.3">
      <c r="B295" s="6">
        <f t="shared" si="105"/>
        <v>2015</v>
      </c>
      <c r="C295" s="5">
        <v>42294</v>
      </c>
      <c r="D295" s="10">
        <v>1129.4000000000001</v>
      </c>
      <c r="E295" s="10">
        <f>VLOOKUP(C295,데이터!$X:$Z,2,0)</f>
        <v>85.37045789473683</v>
      </c>
      <c r="F295" s="10">
        <f>VLOOKUP(C295,데이터!$X:$Z,3,0)</f>
        <v>48.97</v>
      </c>
      <c r="H295" s="6">
        <f t="shared" si="113"/>
        <v>0.92779103715754685</v>
      </c>
      <c r="I295" s="6">
        <f t="shared" si="114"/>
        <v>0.97705506783718998</v>
      </c>
      <c r="AM295" s="1">
        <f t="shared" si="106"/>
        <v>42294</v>
      </c>
      <c r="AN295" s="2">
        <f t="shared" si="107"/>
        <v>1129.4000000000001</v>
      </c>
      <c r="AO295" s="2">
        <f t="shared" si="108"/>
        <v>85.37045789473683</v>
      </c>
      <c r="AP295" s="2">
        <f t="shared" si="109"/>
        <v>48.97</v>
      </c>
      <c r="AR295" s="20">
        <f t="shared" si="110"/>
        <v>0</v>
      </c>
      <c r="AS295" s="20">
        <f t="shared" si="111"/>
        <v>0</v>
      </c>
      <c r="AU295" s="22">
        <f t="shared" si="112"/>
        <v>0</v>
      </c>
    </row>
    <row r="296" spans="2:47" x14ac:dyDescent="0.3">
      <c r="B296" s="6">
        <f t="shared" si="105"/>
        <v>2015</v>
      </c>
      <c r="C296" s="5">
        <v>42295</v>
      </c>
      <c r="D296" s="10">
        <v>1129.4000000000001</v>
      </c>
      <c r="E296" s="10">
        <f>VLOOKUP(C296,데이터!$X:$Z,2,0)</f>
        <v>85.37045789473683</v>
      </c>
      <c r="F296" s="10">
        <f>VLOOKUP(C296,데이터!$X:$Z,3,0)</f>
        <v>48.97</v>
      </c>
      <c r="H296" s="6">
        <f t="shared" si="113"/>
        <v>0.92779103715754685</v>
      </c>
      <c r="I296" s="6">
        <f t="shared" si="114"/>
        <v>0.97705506783718998</v>
      </c>
      <c r="AM296" s="1">
        <f t="shared" si="106"/>
        <v>42295</v>
      </c>
      <c r="AN296" s="2">
        <f t="shared" si="107"/>
        <v>1129.4000000000001</v>
      </c>
      <c r="AO296" s="2">
        <f t="shared" si="108"/>
        <v>85.37045789473683</v>
      </c>
      <c r="AP296" s="2">
        <f t="shared" si="109"/>
        <v>48.97</v>
      </c>
      <c r="AR296" s="20">
        <f t="shared" si="110"/>
        <v>0</v>
      </c>
      <c r="AS296" s="20">
        <f t="shared" si="111"/>
        <v>0</v>
      </c>
      <c r="AU296" s="22">
        <f t="shared" si="112"/>
        <v>0</v>
      </c>
    </row>
    <row r="297" spans="2:47" x14ac:dyDescent="0.3">
      <c r="B297" s="6">
        <f t="shared" si="105"/>
        <v>2015</v>
      </c>
      <c r="C297" s="5">
        <v>42296</v>
      </c>
      <c r="D297" s="10">
        <v>1121.2</v>
      </c>
      <c r="E297" s="10">
        <f>VLOOKUP(C297,데이터!$X:$Z,2,0)</f>
        <v>85.172178947368423</v>
      </c>
      <c r="F297" s="10">
        <f>VLOOKUP(C297,데이터!$X:$Z,3,0)</f>
        <v>48.884999999999998</v>
      </c>
      <c r="H297" s="6">
        <f t="shared" si="113"/>
        <v>0.92563617662660924</v>
      </c>
      <c r="I297" s="6">
        <f t="shared" si="114"/>
        <v>0.9753591380686345</v>
      </c>
      <c r="AM297" s="1">
        <f t="shared" si="106"/>
        <v>42296</v>
      </c>
      <c r="AN297" s="2">
        <f t="shared" si="107"/>
        <v>1121.2</v>
      </c>
      <c r="AO297" s="2">
        <f t="shared" si="108"/>
        <v>85.172178947368423</v>
      </c>
      <c r="AP297" s="2">
        <f t="shared" si="109"/>
        <v>48.884999999999998</v>
      </c>
      <c r="AR297" s="20">
        <f t="shared" si="110"/>
        <v>-2.3225709719500998E-3</v>
      </c>
      <c r="AS297" s="20">
        <f t="shared" si="111"/>
        <v>-1.7357565856647161E-3</v>
      </c>
      <c r="AU297" s="22">
        <f t="shared" si="112"/>
        <v>3.4435112395149141E-7</v>
      </c>
    </row>
    <row r="298" spans="2:47" x14ac:dyDescent="0.3">
      <c r="B298" s="6">
        <f t="shared" si="105"/>
        <v>2015</v>
      </c>
      <c r="C298" s="5">
        <v>42297</v>
      </c>
      <c r="D298" s="10">
        <v>1130.8499999999999</v>
      </c>
      <c r="E298" s="10">
        <f>VLOOKUP(C298,데이터!$X:$Z,2,0)</f>
        <v>84.657363157894736</v>
      </c>
      <c r="F298" s="10">
        <f>VLOOKUP(C298,데이터!$X:$Z,3,0)</f>
        <v>48.91</v>
      </c>
      <c r="H298" s="6">
        <f t="shared" si="113"/>
        <v>0.92004124968068823</v>
      </c>
      <c r="I298" s="6">
        <f t="shared" si="114"/>
        <v>0.97585794094173905</v>
      </c>
      <c r="AM298" s="1">
        <f t="shared" si="106"/>
        <v>42297</v>
      </c>
      <c r="AN298" s="2">
        <f t="shared" si="107"/>
        <v>1130.8499999999999</v>
      </c>
      <c r="AO298" s="2">
        <f t="shared" si="108"/>
        <v>84.657363157894736</v>
      </c>
      <c r="AP298" s="2">
        <f t="shared" si="109"/>
        <v>48.91</v>
      </c>
      <c r="AR298" s="20">
        <f t="shared" si="110"/>
        <v>-6.0444125750477307E-3</v>
      </c>
      <c r="AS298" s="20">
        <f t="shared" si="111"/>
        <v>5.1140431625240623E-4</v>
      </c>
      <c r="AU298" s="22">
        <f t="shared" si="112"/>
        <v>4.297873511225619E-5</v>
      </c>
    </row>
    <row r="299" spans="2:47" x14ac:dyDescent="0.3">
      <c r="B299" s="6">
        <f t="shared" si="105"/>
        <v>2015</v>
      </c>
      <c r="C299" s="5">
        <v>42298</v>
      </c>
      <c r="D299" s="10">
        <v>1132.3800000000001</v>
      </c>
      <c r="E299" s="10">
        <f>VLOOKUP(C299,데이터!$X:$Z,2,0)</f>
        <v>84.411000000000001</v>
      </c>
      <c r="F299" s="10">
        <f>VLOOKUP(C299,데이터!$X:$Z,3,0)</f>
        <v>48.79</v>
      </c>
      <c r="H299" s="6">
        <f t="shared" si="113"/>
        <v>0.91736381845427506</v>
      </c>
      <c r="I299" s="6">
        <f t="shared" si="114"/>
        <v>0.9734636871508372</v>
      </c>
      <c r="AM299" s="1">
        <f t="shared" si="106"/>
        <v>42298</v>
      </c>
      <c r="AN299" s="2">
        <f t="shared" si="107"/>
        <v>1132.3800000000001</v>
      </c>
      <c r="AO299" s="2">
        <f t="shared" si="108"/>
        <v>84.411000000000001</v>
      </c>
      <c r="AP299" s="2">
        <f t="shared" si="109"/>
        <v>48.79</v>
      </c>
      <c r="AR299" s="20">
        <f t="shared" si="110"/>
        <v>-2.9101208531057132E-3</v>
      </c>
      <c r="AS299" s="20">
        <f t="shared" si="111"/>
        <v>-2.4534859946840903E-3</v>
      </c>
      <c r="AU299" s="22">
        <f t="shared" si="112"/>
        <v>2.0851539392573558E-7</v>
      </c>
    </row>
    <row r="300" spans="2:47" x14ac:dyDescent="0.3">
      <c r="B300" s="6">
        <f t="shared" si="105"/>
        <v>2015</v>
      </c>
      <c r="C300" s="5">
        <v>42299</v>
      </c>
      <c r="D300" s="10">
        <v>1138.55</v>
      </c>
      <c r="E300" s="10">
        <f>VLOOKUP(C300,데이터!$X:$Z,2,0)</f>
        <v>86.019026315789461</v>
      </c>
      <c r="F300" s="10">
        <f>VLOOKUP(C300,데이터!$X:$Z,3,0)</f>
        <v>49.81</v>
      </c>
      <c r="H300" s="6">
        <f t="shared" si="113"/>
        <v>0.93483956404700086</v>
      </c>
      <c r="I300" s="6">
        <f t="shared" si="114"/>
        <v>0.99381484437350287</v>
      </c>
      <c r="AM300" s="1">
        <f t="shared" si="106"/>
        <v>42299</v>
      </c>
      <c r="AN300" s="2">
        <f t="shared" si="107"/>
        <v>1138.55</v>
      </c>
      <c r="AO300" s="2">
        <f t="shared" si="108"/>
        <v>86.019026315789461</v>
      </c>
      <c r="AP300" s="2">
        <f t="shared" si="109"/>
        <v>49.81</v>
      </c>
      <c r="AR300" s="20">
        <f t="shared" si="110"/>
        <v>1.9049961684963534E-2</v>
      </c>
      <c r="AS300" s="20">
        <f t="shared" si="111"/>
        <v>2.0905923344947785E-2</v>
      </c>
      <c r="AU300" s="22">
        <f t="shared" si="112"/>
        <v>3.4445936833314966E-6</v>
      </c>
    </row>
    <row r="301" spans="2:47" x14ac:dyDescent="0.3">
      <c r="B301" s="6">
        <f t="shared" si="105"/>
        <v>2015</v>
      </c>
      <c r="C301" s="5">
        <v>42300</v>
      </c>
      <c r="D301" s="10">
        <v>1124.8499999999999</v>
      </c>
      <c r="E301" s="10">
        <f>VLOOKUP(C301,데이터!$X:$Z,2,0)</f>
        <v>86.44759999999998</v>
      </c>
      <c r="F301" s="10">
        <f>VLOOKUP(C301,데이터!$X:$Z,3,0)</f>
        <v>49.76</v>
      </c>
      <c r="H301" s="6">
        <f t="shared" si="113"/>
        <v>0.9394972270463301</v>
      </c>
      <c r="I301" s="6">
        <f t="shared" si="114"/>
        <v>0.99281723862729376</v>
      </c>
      <c r="AM301" s="1">
        <f t="shared" si="106"/>
        <v>42300</v>
      </c>
      <c r="AN301" s="2">
        <f t="shared" si="107"/>
        <v>1124.8499999999999</v>
      </c>
      <c r="AO301" s="2">
        <f t="shared" si="108"/>
        <v>86.44759999999998</v>
      </c>
      <c r="AP301" s="2">
        <f t="shared" si="109"/>
        <v>49.76</v>
      </c>
      <c r="AR301" s="20">
        <f t="shared" si="110"/>
        <v>4.9823126646093563E-3</v>
      </c>
      <c r="AS301" s="20">
        <f t="shared" si="111"/>
        <v>-1.0038144950813566E-3</v>
      </c>
      <c r="AU301" s="22">
        <f t="shared" si="112"/>
        <v>3.5833718371986802E-5</v>
      </c>
    </row>
    <row r="302" spans="2:47" x14ac:dyDescent="0.3">
      <c r="B302" s="6">
        <f t="shared" si="105"/>
        <v>2015</v>
      </c>
      <c r="C302" s="5">
        <v>42301</v>
      </c>
      <c r="D302" s="10">
        <v>1124.8499999999999</v>
      </c>
      <c r="E302" s="10">
        <f>VLOOKUP(C302,데이터!$X:$Z,2,0)</f>
        <v>86.44759999999998</v>
      </c>
      <c r="F302" s="10">
        <f>VLOOKUP(C302,데이터!$X:$Z,3,0)</f>
        <v>49.76</v>
      </c>
      <c r="H302" s="6">
        <f t="shared" si="113"/>
        <v>0.9394972270463301</v>
      </c>
      <c r="I302" s="6">
        <f t="shared" si="114"/>
        <v>0.99281723862729376</v>
      </c>
      <c r="AM302" s="1">
        <f t="shared" si="106"/>
        <v>42301</v>
      </c>
      <c r="AN302" s="2">
        <f t="shared" si="107"/>
        <v>1124.8499999999999</v>
      </c>
      <c r="AO302" s="2">
        <f t="shared" si="108"/>
        <v>86.44759999999998</v>
      </c>
      <c r="AP302" s="2">
        <f t="shared" si="109"/>
        <v>49.76</v>
      </c>
      <c r="AR302" s="20">
        <f t="shared" si="110"/>
        <v>0</v>
      </c>
      <c r="AS302" s="20">
        <f t="shared" si="111"/>
        <v>0</v>
      </c>
      <c r="AU302" s="22">
        <f t="shared" si="112"/>
        <v>0</v>
      </c>
    </row>
    <row r="303" spans="2:47" x14ac:dyDescent="0.3">
      <c r="B303" s="6">
        <f t="shared" si="105"/>
        <v>2015</v>
      </c>
      <c r="C303" s="5">
        <v>42302</v>
      </c>
      <c r="D303" s="10">
        <v>1124.8499999999999</v>
      </c>
      <c r="E303" s="10">
        <f>VLOOKUP(C303,데이터!$X:$Z,2,0)</f>
        <v>86.44759999999998</v>
      </c>
      <c r="F303" s="10">
        <f>VLOOKUP(C303,데이터!$X:$Z,3,0)</f>
        <v>49.76</v>
      </c>
      <c r="H303" s="6">
        <f t="shared" si="113"/>
        <v>0.9394972270463301</v>
      </c>
      <c r="I303" s="6">
        <f t="shared" si="114"/>
        <v>0.99281723862729376</v>
      </c>
      <c r="AM303" s="1">
        <f t="shared" si="106"/>
        <v>42302</v>
      </c>
      <c r="AN303" s="2">
        <f t="shared" si="107"/>
        <v>1124.8499999999999</v>
      </c>
      <c r="AO303" s="2">
        <f t="shared" si="108"/>
        <v>86.44759999999998</v>
      </c>
      <c r="AP303" s="2">
        <f t="shared" si="109"/>
        <v>49.76</v>
      </c>
      <c r="AR303" s="20">
        <f t="shared" si="110"/>
        <v>0</v>
      </c>
      <c r="AS303" s="20">
        <f t="shared" si="111"/>
        <v>0</v>
      </c>
      <c r="AU303" s="22">
        <f t="shared" si="112"/>
        <v>0</v>
      </c>
    </row>
    <row r="304" spans="2:47" x14ac:dyDescent="0.3">
      <c r="B304" s="6">
        <f t="shared" si="105"/>
        <v>2015</v>
      </c>
      <c r="C304" s="5">
        <v>42303</v>
      </c>
      <c r="D304" s="10">
        <v>1133.8</v>
      </c>
      <c r="E304" s="10">
        <f>VLOOKUP(C304,데이터!$X:$Z,2,0)</f>
        <v>86.163647368421039</v>
      </c>
      <c r="F304" s="10">
        <f>VLOOKUP(C304,데이터!$X:$Z,3,0)</f>
        <v>49.67</v>
      </c>
      <c r="H304" s="6">
        <f t="shared" si="113"/>
        <v>0.93641128006826568</v>
      </c>
      <c r="I304" s="6">
        <f t="shared" si="114"/>
        <v>0.99102154828411748</v>
      </c>
      <c r="AM304" s="1">
        <f t="shared" si="106"/>
        <v>42303</v>
      </c>
      <c r="AN304" s="2">
        <f t="shared" si="107"/>
        <v>1133.8</v>
      </c>
      <c r="AO304" s="2">
        <f t="shared" si="108"/>
        <v>86.163647368421039</v>
      </c>
      <c r="AP304" s="2">
        <f t="shared" si="109"/>
        <v>49.67</v>
      </c>
      <c r="AR304" s="20">
        <f t="shared" si="110"/>
        <v>-3.2846791765062111E-3</v>
      </c>
      <c r="AS304" s="20">
        <f t="shared" si="111"/>
        <v>-1.808681672025636E-3</v>
      </c>
      <c r="AU304" s="22">
        <f t="shared" si="112"/>
        <v>2.1785686332328852E-6</v>
      </c>
    </row>
    <row r="305" spans="2:47" x14ac:dyDescent="0.3">
      <c r="B305" s="6">
        <f t="shared" si="105"/>
        <v>2015</v>
      </c>
      <c r="C305" s="5">
        <v>42304</v>
      </c>
      <c r="D305" s="10">
        <v>1130.9000000000001</v>
      </c>
      <c r="E305" s="10">
        <f>VLOOKUP(C305,데이터!$X:$Z,2,0)</f>
        <v>85.618031578947381</v>
      </c>
      <c r="F305" s="10">
        <f>VLOOKUP(C305,데이터!$X:$Z,3,0)</f>
        <v>49.63</v>
      </c>
      <c r="H305" s="6">
        <f t="shared" si="113"/>
        <v>0.93048162416985791</v>
      </c>
      <c r="I305" s="6">
        <f t="shared" si="114"/>
        <v>0.9902234636871502</v>
      </c>
      <c r="AM305" s="1">
        <f t="shared" si="106"/>
        <v>42304</v>
      </c>
      <c r="AN305" s="2">
        <f t="shared" si="107"/>
        <v>1130.9000000000001</v>
      </c>
      <c r="AO305" s="2">
        <f t="shared" si="108"/>
        <v>85.618031578947381</v>
      </c>
      <c r="AP305" s="2">
        <f t="shared" si="109"/>
        <v>49.63</v>
      </c>
      <c r="AR305" s="20">
        <f t="shared" si="110"/>
        <v>-6.33232002285955E-3</v>
      </c>
      <c r="AS305" s="20">
        <f t="shared" si="111"/>
        <v>-8.0531507952485981E-4</v>
      </c>
      <c r="AU305" s="22">
        <f t="shared" si="112"/>
        <v>3.0547783643646099E-5</v>
      </c>
    </row>
    <row r="306" spans="2:47" x14ac:dyDescent="0.3">
      <c r="B306" s="6">
        <f t="shared" si="105"/>
        <v>2015</v>
      </c>
      <c r="C306" s="5">
        <v>42305</v>
      </c>
      <c r="D306" s="10">
        <v>1130.9000000000001</v>
      </c>
      <c r="E306" s="10">
        <f>VLOOKUP(C306,데이터!$X:$Z,2,0)</f>
        <v>86.280684210526317</v>
      </c>
      <c r="F306" s="10">
        <f>VLOOKUP(C306,데이터!$X:$Z,3,0)</f>
        <v>49.88</v>
      </c>
      <c r="H306" s="6">
        <f t="shared" si="113"/>
        <v>0.93768321576827551</v>
      </c>
      <c r="I306" s="6">
        <f t="shared" si="114"/>
        <v>0.99521149241819573</v>
      </c>
      <c r="AM306" s="1">
        <f t="shared" si="106"/>
        <v>42305</v>
      </c>
      <c r="AN306" s="2">
        <f t="shared" si="107"/>
        <v>1130.9000000000001</v>
      </c>
      <c r="AO306" s="2">
        <f t="shared" si="108"/>
        <v>86.280684210526317</v>
      </c>
      <c r="AP306" s="2">
        <f t="shared" si="109"/>
        <v>49.88</v>
      </c>
      <c r="AR306" s="20">
        <f t="shared" si="110"/>
        <v>7.7396387111272613E-3</v>
      </c>
      <c r="AS306" s="20">
        <f t="shared" si="111"/>
        <v>5.0372758412251528E-3</v>
      </c>
      <c r="AU306" s="22">
        <f t="shared" si="112"/>
        <v>7.3027650806255602E-6</v>
      </c>
    </row>
    <row r="307" spans="2:47" x14ac:dyDescent="0.3">
      <c r="B307" s="6">
        <f t="shared" si="105"/>
        <v>2015</v>
      </c>
      <c r="C307" s="5">
        <v>42306</v>
      </c>
      <c r="D307" s="10">
        <v>1142.2</v>
      </c>
      <c r="E307" s="10">
        <f>VLOOKUP(C307,데이터!$X:$Z,2,0)</f>
        <v>86.328063157894746</v>
      </c>
      <c r="F307" s="10">
        <f>VLOOKUP(C307,데이터!$X:$Z,3,0)</f>
        <v>49.94</v>
      </c>
      <c r="H307" s="6">
        <f t="shared" si="113"/>
        <v>0.93819812178848905</v>
      </c>
      <c r="I307" s="6">
        <f t="shared" si="114"/>
        <v>0.99640861931364666</v>
      </c>
      <c r="AM307" s="1">
        <f t="shared" si="106"/>
        <v>42306</v>
      </c>
      <c r="AN307" s="2">
        <f t="shared" si="107"/>
        <v>1142.2</v>
      </c>
      <c r="AO307" s="2">
        <f t="shared" si="108"/>
        <v>86.328063157894746</v>
      </c>
      <c r="AP307" s="2">
        <f t="shared" si="109"/>
        <v>49.94</v>
      </c>
      <c r="AR307" s="20">
        <f t="shared" si="110"/>
        <v>5.4912577249410788E-4</v>
      </c>
      <c r="AS307" s="20">
        <f t="shared" si="111"/>
        <v>1.2028869286286881E-3</v>
      </c>
      <c r="AU307" s="22">
        <f t="shared" si="112"/>
        <v>4.2740364927042292E-7</v>
      </c>
    </row>
    <row r="308" spans="2:47" x14ac:dyDescent="0.3">
      <c r="B308" s="6">
        <f t="shared" si="105"/>
        <v>2015</v>
      </c>
      <c r="C308" s="5">
        <v>42307</v>
      </c>
      <c r="D308" s="10">
        <v>1140.2</v>
      </c>
      <c r="E308" s="10">
        <f>VLOOKUP(C308,데이터!$X:$Z,2,0)</f>
        <v>86.359052631578933</v>
      </c>
      <c r="F308" s="10">
        <f>VLOOKUP(C308,데이터!$X:$Z,3,0)</f>
        <v>49.91</v>
      </c>
      <c r="H308" s="6">
        <f t="shared" si="113"/>
        <v>0.93853490990746435</v>
      </c>
      <c r="I308" s="6">
        <f t="shared" si="114"/>
        <v>0.9958100558659212</v>
      </c>
      <c r="AM308" s="1">
        <f t="shared" si="106"/>
        <v>42307</v>
      </c>
      <c r="AN308" s="2">
        <f t="shared" si="107"/>
        <v>1140.2</v>
      </c>
      <c r="AO308" s="2">
        <f t="shared" si="108"/>
        <v>86.359052631578933</v>
      </c>
      <c r="AP308" s="2">
        <f t="shared" si="109"/>
        <v>49.91</v>
      </c>
      <c r="AR308" s="20">
        <f t="shared" si="110"/>
        <v>3.5897334598500308E-4</v>
      </c>
      <c r="AS308" s="20">
        <f t="shared" si="111"/>
        <v>-6.0072086503804023E-4</v>
      </c>
      <c r="AU308" s="22">
        <f t="shared" si="112"/>
        <v>9.210129786711416E-7</v>
      </c>
    </row>
    <row r="309" spans="2:47" x14ac:dyDescent="0.3">
      <c r="B309" s="6">
        <f t="shared" si="105"/>
        <v>2015</v>
      </c>
      <c r="C309" s="5">
        <v>42308</v>
      </c>
      <c r="D309" s="10">
        <v>1140.2</v>
      </c>
      <c r="E309" s="10">
        <f>VLOOKUP(C309,데이터!$X:$Z,2,0)</f>
        <v>86.359052631578933</v>
      </c>
      <c r="F309" s="10">
        <f>VLOOKUP(C309,데이터!$X:$Z,3,0)</f>
        <v>49.91</v>
      </c>
      <c r="H309" s="6">
        <f t="shared" si="113"/>
        <v>0.93853490990746435</v>
      </c>
      <c r="I309" s="6">
        <f t="shared" si="114"/>
        <v>0.9958100558659212</v>
      </c>
      <c r="AM309" s="1">
        <f t="shared" si="106"/>
        <v>42308</v>
      </c>
      <c r="AN309" s="2">
        <f t="shared" si="107"/>
        <v>1140.2</v>
      </c>
      <c r="AO309" s="2">
        <f t="shared" si="108"/>
        <v>86.359052631578933</v>
      </c>
      <c r="AP309" s="2">
        <f t="shared" si="109"/>
        <v>49.91</v>
      </c>
      <c r="AR309" s="20">
        <f t="shared" si="110"/>
        <v>0</v>
      </c>
      <c r="AS309" s="20">
        <f t="shared" si="111"/>
        <v>0</v>
      </c>
      <c r="AU309" s="22">
        <f t="shared" si="112"/>
        <v>0</v>
      </c>
    </row>
    <row r="310" spans="2:47" x14ac:dyDescent="0.3">
      <c r="B310" s="6">
        <f t="shared" si="105"/>
        <v>2015</v>
      </c>
      <c r="C310" s="5">
        <v>42309</v>
      </c>
      <c r="D310" s="10">
        <v>1140.2</v>
      </c>
      <c r="E310" s="10">
        <f>VLOOKUP(C310,데이터!$X:$Z,2,0)</f>
        <v>86.359052631578933</v>
      </c>
      <c r="F310" s="10">
        <f>VLOOKUP(C310,데이터!$X:$Z,3,0)</f>
        <v>49.91</v>
      </c>
      <c r="H310" s="6">
        <f t="shared" si="113"/>
        <v>0.93853490990746435</v>
      </c>
      <c r="I310" s="6">
        <f t="shared" si="114"/>
        <v>0.9958100558659212</v>
      </c>
      <c r="AM310" s="1">
        <f t="shared" si="106"/>
        <v>42309</v>
      </c>
      <c r="AN310" s="2">
        <f t="shared" si="107"/>
        <v>1140.2</v>
      </c>
      <c r="AO310" s="2">
        <f t="shared" si="108"/>
        <v>86.359052631578933</v>
      </c>
      <c r="AP310" s="2">
        <f t="shared" si="109"/>
        <v>49.91</v>
      </c>
      <c r="AR310" s="20">
        <f t="shared" si="110"/>
        <v>0</v>
      </c>
      <c r="AS310" s="20">
        <f t="shared" si="111"/>
        <v>0</v>
      </c>
      <c r="AU310" s="22">
        <f t="shared" si="112"/>
        <v>0</v>
      </c>
    </row>
    <row r="311" spans="2:47" x14ac:dyDescent="0.3">
      <c r="B311" s="6">
        <f t="shared" si="105"/>
        <v>2015</v>
      </c>
      <c r="C311" s="5">
        <v>42310</v>
      </c>
      <c r="D311" s="10">
        <v>1136.95</v>
      </c>
      <c r="E311" s="10">
        <f>VLOOKUP(C311,데이터!$X:$Z,2,0)</f>
        <v>87.081221052631562</v>
      </c>
      <c r="F311" s="10">
        <f>VLOOKUP(C311,데이터!$X:$Z,3,0)</f>
        <v>50.4</v>
      </c>
      <c r="H311" s="6">
        <f t="shared" si="113"/>
        <v>0.94638330857948505</v>
      </c>
      <c r="I311" s="6">
        <f t="shared" si="114"/>
        <v>1.0055865921787703</v>
      </c>
      <c r="AM311" s="1">
        <f t="shared" si="106"/>
        <v>42310</v>
      </c>
      <c r="AN311" s="2">
        <f t="shared" si="107"/>
        <v>1136.95</v>
      </c>
      <c r="AO311" s="2">
        <f t="shared" si="108"/>
        <v>87.081221052631562</v>
      </c>
      <c r="AP311" s="2">
        <f t="shared" si="109"/>
        <v>50.4</v>
      </c>
      <c r="AR311" s="20">
        <f t="shared" si="110"/>
        <v>8.3623939708268313E-3</v>
      </c>
      <c r="AS311" s="20">
        <f t="shared" si="111"/>
        <v>9.817671809256634E-3</v>
      </c>
      <c r="AU311" s="22">
        <f t="shared" si="112"/>
        <v>2.1178335870249187E-6</v>
      </c>
    </row>
    <row r="312" spans="2:47" x14ac:dyDescent="0.3">
      <c r="B312" s="6">
        <f t="shared" si="105"/>
        <v>2015</v>
      </c>
      <c r="C312" s="5">
        <v>42311</v>
      </c>
      <c r="D312" s="10">
        <v>1133</v>
      </c>
      <c r="E312" s="10">
        <f>VLOOKUP(C312,데이터!$X:$Z,2,0)</f>
        <v>87.768636842105266</v>
      </c>
      <c r="F312" s="10">
        <f>VLOOKUP(C312,데이터!$X:$Z,3,0)</f>
        <v>50.46</v>
      </c>
      <c r="H312" s="6">
        <f t="shared" si="113"/>
        <v>0.95385402179811007</v>
      </c>
      <c r="I312" s="6">
        <f t="shared" si="114"/>
        <v>1.0067837190742213</v>
      </c>
      <c r="AM312" s="1">
        <f t="shared" si="106"/>
        <v>42311</v>
      </c>
      <c r="AN312" s="2">
        <f t="shared" si="107"/>
        <v>1133</v>
      </c>
      <c r="AO312" s="2">
        <f t="shared" si="108"/>
        <v>87.768636842105266</v>
      </c>
      <c r="AP312" s="2">
        <f t="shared" si="109"/>
        <v>50.46</v>
      </c>
      <c r="AR312" s="20">
        <f t="shared" si="110"/>
        <v>7.893961306057351E-3</v>
      </c>
      <c r="AS312" s="20">
        <f t="shared" si="111"/>
        <v>1.1904761904761862E-3</v>
      </c>
      <c r="AU312" s="22">
        <f t="shared" si="112"/>
        <v>4.4936712694818225E-5</v>
      </c>
    </row>
    <row r="313" spans="2:47" x14ac:dyDescent="0.3">
      <c r="B313" s="6">
        <f t="shared" si="105"/>
        <v>2015</v>
      </c>
      <c r="C313" s="5">
        <v>42312</v>
      </c>
      <c r="D313" s="10">
        <v>1131.95</v>
      </c>
      <c r="E313" s="10">
        <f>VLOOKUP(C313,데이터!$X:$Z,2,0)</f>
        <v>87.528005263157866</v>
      </c>
      <c r="F313" s="10">
        <f>VLOOKUP(C313,데이터!$X:$Z,3,0)</f>
        <v>50.38</v>
      </c>
      <c r="H313" s="6">
        <f t="shared" si="113"/>
        <v>0.95123888035796755</v>
      </c>
      <c r="I313" s="6">
        <f t="shared" si="114"/>
        <v>1.0051875498802867</v>
      </c>
      <c r="AM313" s="1">
        <f t="shared" si="106"/>
        <v>42312</v>
      </c>
      <c r="AN313" s="2">
        <f t="shared" si="107"/>
        <v>1131.95</v>
      </c>
      <c r="AO313" s="2">
        <f t="shared" si="108"/>
        <v>87.528005263157866</v>
      </c>
      <c r="AP313" s="2">
        <f t="shared" si="109"/>
        <v>50.38</v>
      </c>
      <c r="AR313" s="20">
        <f t="shared" si="110"/>
        <v>-2.7416579270826968E-3</v>
      </c>
      <c r="AS313" s="20">
        <f t="shared" si="111"/>
        <v>-1.5854141894570128E-3</v>
      </c>
      <c r="AU313" s="22">
        <f t="shared" si="112"/>
        <v>1.3368995807986115E-6</v>
      </c>
    </row>
    <row r="314" spans="2:47" x14ac:dyDescent="0.3">
      <c r="B314" s="6">
        <f t="shared" si="105"/>
        <v>2015</v>
      </c>
      <c r="C314" s="5">
        <v>42313</v>
      </c>
      <c r="D314" s="10">
        <v>1138.4000000000001</v>
      </c>
      <c r="E314" s="10">
        <f>VLOOKUP(C314,데이터!$X:$Z,2,0)</f>
        <v>87.303015789473676</v>
      </c>
      <c r="F314" s="10">
        <f>VLOOKUP(C314,데이터!$X:$Z,3,0)</f>
        <v>50.42</v>
      </c>
      <c r="H314" s="6">
        <f t="shared" si="113"/>
        <v>0.9487937345512486</v>
      </c>
      <c r="I314" s="6">
        <f t="shared" si="114"/>
        <v>1.005985634477254</v>
      </c>
      <c r="AM314" s="1">
        <f t="shared" si="106"/>
        <v>42313</v>
      </c>
      <c r="AN314" s="2">
        <f t="shared" si="107"/>
        <v>1138.4000000000001</v>
      </c>
      <c r="AO314" s="2">
        <f t="shared" si="108"/>
        <v>87.303015789473676</v>
      </c>
      <c r="AP314" s="2">
        <f t="shared" si="109"/>
        <v>50.42</v>
      </c>
      <c r="AR314" s="20">
        <f t="shared" si="110"/>
        <v>-2.5704855606814014E-3</v>
      </c>
      <c r="AS314" s="20">
        <f t="shared" si="111"/>
        <v>7.9396585946800435E-4</v>
      </c>
      <c r="AU314" s="22">
        <f t="shared" si="112"/>
        <v>1.1319533358545353E-5</v>
      </c>
    </row>
    <row r="315" spans="2:47" x14ac:dyDescent="0.3">
      <c r="B315" s="6">
        <f t="shared" si="105"/>
        <v>2015</v>
      </c>
      <c r="C315" s="5">
        <v>42314</v>
      </c>
      <c r="D315" s="10">
        <v>1142</v>
      </c>
      <c r="E315" s="10">
        <f>VLOOKUP(C315,데이터!$X:$Z,2,0)</f>
        <v>87.153478947368399</v>
      </c>
      <c r="F315" s="10">
        <f>VLOOKUP(C315,데이터!$X:$Z,3,0)</f>
        <v>50.09</v>
      </c>
      <c r="H315" s="6">
        <f t="shared" si="113"/>
        <v>0.94716859459942604</v>
      </c>
      <c r="I315" s="6">
        <f t="shared" si="114"/>
        <v>0.99940143655227398</v>
      </c>
      <c r="AM315" s="1">
        <f t="shared" si="106"/>
        <v>42314</v>
      </c>
      <c r="AN315" s="2">
        <f t="shared" si="107"/>
        <v>1142</v>
      </c>
      <c r="AO315" s="2">
        <f t="shared" si="108"/>
        <v>87.153478947368399</v>
      </c>
      <c r="AP315" s="2">
        <f t="shared" si="109"/>
        <v>50.09</v>
      </c>
      <c r="AR315" s="20">
        <f t="shared" si="110"/>
        <v>-1.7128485282327244E-3</v>
      </c>
      <c r="AS315" s="20">
        <f t="shared" si="111"/>
        <v>-6.545021816739327E-3</v>
      </c>
      <c r="AU315" s="22">
        <f t="shared" si="112"/>
        <v>2.3349898690156715E-5</v>
      </c>
    </row>
    <row r="316" spans="2:47" x14ac:dyDescent="0.3">
      <c r="B316" s="6">
        <f t="shared" si="105"/>
        <v>2015</v>
      </c>
      <c r="C316" s="5">
        <v>42315</v>
      </c>
      <c r="D316" s="10">
        <v>1142</v>
      </c>
      <c r="E316" s="10">
        <f>VLOOKUP(C316,데이터!$X:$Z,2,0)</f>
        <v>87.153478947368399</v>
      </c>
      <c r="F316" s="10">
        <f>VLOOKUP(C316,데이터!$X:$Z,3,0)</f>
        <v>50.09</v>
      </c>
      <c r="H316" s="6">
        <f t="shared" si="113"/>
        <v>0.94716859459942604</v>
      </c>
      <c r="I316" s="6">
        <f t="shared" si="114"/>
        <v>0.99940143655227398</v>
      </c>
      <c r="AM316" s="1">
        <f t="shared" si="106"/>
        <v>42315</v>
      </c>
      <c r="AN316" s="2">
        <f t="shared" si="107"/>
        <v>1142</v>
      </c>
      <c r="AO316" s="2">
        <f t="shared" si="108"/>
        <v>87.153478947368399</v>
      </c>
      <c r="AP316" s="2">
        <f t="shared" si="109"/>
        <v>50.09</v>
      </c>
      <c r="AR316" s="20">
        <f t="shared" si="110"/>
        <v>0</v>
      </c>
      <c r="AS316" s="20">
        <f t="shared" si="111"/>
        <v>0</v>
      </c>
      <c r="AU316" s="22">
        <f t="shared" si="112"/>
        <v>0</v>
      </c>
    </row>
    <row r="317" spans="2:47" x14ac:dyDescent="0.3">
      <c r="B317" s="6">
        <f t="shared" si="105"/>
        <v>2015</v>
      </c>
      <c r="C317" s="5">
        <v>42316</v>
      </c>
      <c r="D317" s="10">
        <v>1142</v>
      </c>
      <c r="E317" s="10">
        <f>VLOOKUP(C317,데이터!$X:$Z,2,0)</f>
        <v>87.153478947368399</v>
      </c>
      <c r="F317" s="10">
        <f>VLOOKUP(C317,데이터!$X:$Z,3,0)</f>
        <v>50.09</v>
      </c>
      <c r="H317" s="6">
        <f t="shared" si="113"/>
        <v>0.94716859459942604</v>
      </c>
      <c r="I317" s="6">
        <f t="shared" si="114"/>
        <v>0.99940143655227398</v>
      </c>
      <c r="AM317" s="1">
        <f t="shared" si="106"/>
        <v>42316</v>
      </c>
      <c r="AN317" s="2">
        <f t="shared" si="107"/>
        <v>1142</v>
      </c>
      <c r="AO317" s="2">
        <f t="shared" si="108"/>
        <v>87.153478947368399</v>
      </c>
      <c r="AP317" s="2">
        <f t="shared" si="109"/>
        <v>50.09</v>
      </c>
      <c r="AR317" s="20">
        <f t="shared" si="110"/>
        <v>0</v>
      </c>
      <c r="AS317" s="20">
        <f t="shared" si="111"/>
        <v>0</v>
      </c>
      <c r="AU317" s="22">
        <f t="shared" si="112"/>
        <v>0</v>
      </c>
    </row>
    <row r="318" spans="2:47" x14ac:dyDescent="0.3">
      <c r="B318" s="6">
        <f t="shared" si="105"/>
        <v>2015</v>
      </c>
      <c r="C318" s="5">
        <v>42317</v>
      </c>
      <c r="D318" s="10">
        <v>1157.3499999999999</v>
      </c>
      <c r="E318" s="10">
        <f>VLOOKUP(C318,데이터!$X:$Z,2,0)</f>
        <v>85.988331578947353</v>
      </c>
      <c r="F318" s="10">
        <f>VLOOKUP(C318,데이터!$X:$Z,3,0)</f>
        <v>49.59</v>
      </c>
      <c r="H318" s="6">
        <f t="shared" si="113"/>
        <v>0.93450597907589616</v>
      </c>
      <c r="I318" s="6">
        <f t="shared" si="114"/>
        <v>0.98942537909018302</v>
      </c>
      <c r="AM318" s="1">
        <f t="shared" si="106"/>
        <v>42317</v>
      </c>
      <c r="AN318" s="2">
        <f t="shared" si="107"/>
        <v>1157.3499999999999</v>
      </c>
      <c r="AO318" s="2">
        <f t="shared" si="108"/>
        <v>85.988331578947353</v>
      </c>
      <c r="AP318" s="2">
        <f t="shared" si="109"/>
        <v>49.59</v>
      </c>
      <c r="AR318" s="20">
        <f t="shared" si="110"/>
        <v>-1.3368914040995161E-2</v>
      </c>
      <c r="AS318" s="20">
        <f t="shared" si="111"/>
        <v>-9.9820323417847412E-3</v>
      </c>
      <c r="AU318" s="22">
        <f t="shared" si="112"/>
        <v>1.1470967644446462E-5</v>
      </c>
    </row>
    <row r="319" spans="2:47" x14ac:dyDescent="0.3">
      <c r="B319" s="6">
        <f t="shared" si="105"/>
        <v>2015</v>
      </c>
      <c r="C319" s="5">
        <v>42318</v>
      </c>
      <c r="D319" s="10">
        <v>1156.8499999999999</v>
      </c>
      <c r="E319" s="10">
        <f>VLOOKUP(C319,데이터!$X:$Z,2,0)</f>
        <v>86.283384210526307</v>
      </c>
      <c r="F319" s="10">
        <f>VLOOKUP(C319,데이터!$X:$Z,3,0)</f>
        <v>49.745399999999997</v>
      </c>
      <c r="H319" s="6">
        <f t="shared" si="113"/>
        <v>0.93771255889073379</v>
      </c>
      <c r="I319" s="6">
        <f t="shared" si="114"/>
        <v>0.99252593774940068</v>
      </c>
      <c r="AM319" s="1">
        <f t="shared" si="106"/>
        <v>42318</v>
      </c>
      <c r="AN319" s="2">
        <f t="shared" si="107"/>
        <v>1156.8499999999999</v>
      </c>
      <c r="AO319" s="2">
        <f t="shared" si="108"/>
        <v>86.283384210526307</v>
      </c>
      <c r="AP319" s="2">
        <f t="shared" si="109"/>
        <v>49.745399999999997</v>
      </c>
      <c r="AR319" s="20">
        <f t="shared" si="110"/>
        <v>3.4313101110476918E-3</v>
      </c>
      <c r="AS319" s="20">
        <f t="shared" si="111"/>
        <v>3.1336963097396975E-3</v>
      </c>
      <c r="AU319" s="22">
        <f t="shared" si="112"/>
        <v>8.8573974728994308E-8</v>
      </c>
    </row>
    <row r="320" spans="2:47" x14ac:dyDescent="0.3">
      <c r="B320" s="6">
        <f t="shared" si="105"/>
        <v>2015</v>
      </c>
      <c r="C320" s="5">
        <v>42319</v>
      </c>
      <c r="D320" s="10">
        <v>1154.8</v>
      </c>
      <c r="E320" s="10">
        <f>VLOOKUP(C320,데이터!$X:$Z,2,0)</f>
        <v>85.959384210526323</v>
      </c>
      <c r="F320" s="10">
        <f>VLOOKUP(C320,데이터!$X:$Z,3,0)</f>
        <v>49.66</v>
      </c>
      <c r="H320" s="6">
        <f t="shared" si="113"/>
        <v>0.93419138419573944</v>
      </c>
      <c r="I320" s="6">
        <f t="shared" si="114"/>
        <v>0.99082202713487555</v>
      </c>
      <c r="AM320" s="1">
        <f t="shared" si="106"/>
        <v>42319</v>
      </c>
      <c r="AN320" s="2">
        <f t="shared" si="107"/>
        <v>1154.8</v>
      </c>
      <c r="AO320" s="2">
        <f t="shared" si="108"/>
        <v>85.959384210526323</v>
      </c>
      <c r="AP320" s="2">
        <f t="shared" si="109"/>
        <v>49.66</v>
      </c>
      <c r="AR320" s="20">
        <f t="shared" si="110"/>
        <v>-3.7550682899669674E-3</v>
      </c>
      <c r="AS320" s="20">
        <f t="shared" si="111"/>
        <v>-1.7167416484740183E-3</v>
      </c>
      <c r="AU320" s="22">
        <f t="shared" si="112"/>
        <v>4.154775497419925E-6</v>
      </c>
    </row>
    <row r="321" spans="2:47" x14ac:dyDescent="0.3">
      <c r="B321" s="6">
        <f t="shared" si="105"/>
        <v>2015</v>
      </c>
      <c r="C321" s="5">
        <v>42320</v>
      </c>
      <c r="D321" s="10">
        <v>1158.3</v>
      </c>
      <c r="E321" s="10">
        <f>VLOOKUP(C321,데이터!$X:$Z,2,0)</f>
        <v>84.766994736842108</v>
      </c>
      <c r="F321" s="10">
        <f>VLOOKUP(C321,데이터!$X:$Z,3,0)</f>
        <v>48.88</v>
      </c>
      <c r="H321" s="6">
        <f t="shared" si="113"/>
        <v>0.92123270629044707</v>
      </c>
      <c r="I321" s="6">
        <f t="shared" si="114"/>
        <v>0.97525937749401381</v>
      </c>
      <c r="AM321" s="1">
        <f t="shared" si="106"/>
        <v>42320</v>
      </c>
      <c r="AN321" s="2">
        <f t="shared" si="107"/>
        <v>1158.3</v>
      </c>
      <c r="AO321" s="2">
        <f t="shared" si="108"/>
        <v>84.766994736842108</v>
      </c>
      <c r="AP321" s="2">
        <f t="shared" si="109"/>
        <v>48.88</v>
      </c>
      <c r="AR321" s="20">
        <f t="shared" si="110"/>
        <v>-1.3871545086501458E-2</v>
      </c>
      <c r="AS321" s="20">
        <f t="shared" si="111"/>
        <v>-1.5706806282722363E-2</v>
      </c>
      <c r="AU321" s="22">
        <f t="shared" si="112"/>
        <v>3.3681836583541885E-6</v>
      </c>
    </row>
    <row r="322" spans="2:47" x14ac:dyDescent="0.3">
      <c r="B322" s="6">
        <f t="shared" ref="B322:B385" si="115">YEAR(C322)</f>
        <v>2015</v>
      </c>
      <c r="C322" s="5">
        <v>42321</v>
      </c>
      <c r="D322" s="10">
        <v>1163.8</v>
      </c>
      <c r="E322" s="10">
        <f>VLOOKUP(C322,데이터!$X:$Z,2,0)</f>
        <v>84.261515789473677</v>
      </c>
      <c r="F322" s="10">
        <f>VLOOKUP(C322,데이터!$X:$Z,3,0)</f>
        <v>48.47</v>
      </c>
      <c r="H322" s="6">
        <f t="shared" si="113"/>
        <v>0.91573925049314397</v>
      </c>
      <c r="I322" s="6">
        <f t="shared" si="114"/>
        <v>0.96707901037509914</v>
      </c>
      <c r="AM322" s="1">
        <f t="shared" si="106"/>
        <v>42321</v>
      </c>
      <c r="AN322" s="2">
        <f t="shared" si="107"/>
        <v>1163.8</v>
      </c>
      <c r="AO322" s="2">
        <f t="shared" si="108"/>
        <v>84.261515789473677</v>
      </c>
      <c r="AP322" s="2">
        <f t="shared" si="109"/>
        <v>48.47</v>
      </c>
      <c r="AR322" s="20">
        <f t="shared" si="110"/>
        <v>-5.9631575820009441E-3</v>
      </c>
      <c r="AS322" s="20">
        <f t="shared" si="111"/>
        <v>-8.3878887070377717E-3</v>
      </c>
      <c r="AU322" s="22">
        <f t="shared" si="112"/>
        <v>5.8793210287223593E-6</v>
      </c>
    </row>
    <row r="323" spans="2:47" x14ac:dyDescent="0.3">
      <c r="B323" s="6">
        <f t="shared" si="115"/>
        <v>2015</v>
      </c>
      <c r="C323" s="5">
        <v>42322</v>
      </c>
      <c r="D323" s="10">
        <v>1163.8</v>
      </c>
      <c r="E323" s="10">
        <f>VLOOKUP(C323,데이터!$X:$Z,2,0)</f>
        <v>84.261515789473677</v>
      </c>
      <c r="F323" s="10">
        <f>VLOOKUP(C323,데이터!$X:$Z,3,0)</f>
        <v>48.47</v>
      </c>
      <c r="H323" s="6">
        <f t="shared" si="113"/>
        <v>0.91573925049314397</v>
      </c>
      <c r="I323" s="6">
        <f t="shared" si="114"/>
        <v>0.96707901037509914</v>
      </c>
      <c r="AM323" s="1">
        <f t="shared" ref="AM323:AM386" si="116">C323</f>
        <v>42322</v>
      </c>
      <c r="AN323" s="2">
        <f t="shared" ref="AN323:AN386" si="117">D323</f>
        <v>1163.8</v>
      </c>
      <c r="AO323" s="2">
        <f t="shared" ref="AO323:AO386" si="118">E323</f>
        <v>84.261515789473677</v>
      </c>
      <c r="AP323" s="2">
        <f t="shared" ref="AP323:AP386" si="119">F323</f>
        <v>48.47</v>
      </c>
      <c r="AR323" s="20">
        <f t="shared" si="110"/>
        <v>0</v>
      </c>
      <c r="AS323" s="20">
        <f t="shared" si="111"/>
        <v>0</v>
      </c>
      <c r="AU323" s="22">
        <f t="shared" si="112"/>
        <v>0</v>
      </c>
    </row>
    <row r="324" spans="2:47" x14ac:dyDescent="0.3">
      <c r="B324" s="6">
        <f t="shared" si="115"/>
        <v>2015</v>
      </c>
      <c r="C324" s="5">
        <v>42323</v>
      </c>
      <c r="D324" s="10">
        <v>1163.8</v>
      </c>
      <c r="E324" s="10">
        <f>VLOOKUP(C324,데이터!$X:$Z,2,0)</f>
        <v>84.261515789473677</v>
      </c>
      <c r="F324" s="10">
        <f>VLOOKUP(C324,데이터!$X:$Z,3,0)</f>
        <v>48.47</v>
      </c>
      <c r="H324" s="6">
        <f t="shared" si="113"/>
        <v>0.91573925049314397</v>
      </c>
      <c r="I324" s="6">
        <f t="shared" si="114"/>
        <v>0.96707901037509914</v>
      </c>
      <c r="AM324" s="1">
        <f t="shared" si="116"/>
        <v>42323</v>
      </c>
      <c r="AN324" s="2">
        <f t="shared" si="117"/>
        <v>1163.8</v>
      </c>
      <c r="AO324" s="2">
        <f t="shared" si="118"/>
        <v>84.261515789473677</v>
      </c>
      <c r="AP324" s="2">
        <f t="shared" si="119"/>
        <v>48.47</v>
      </c>
      <c r="AR324" s="20">
        <f t="shared" ref="AR324:AR387" si="120">AO324/AO323-1</f>
        <v>0</v>
      </c>
      <c r="AS324" s="20">
        <f t="shared" ref="AS324:AS387" si="121">AP324/AP323-1</f>
        <v>0</v>
      </c>
      <c r="AU324" s="22">
        <f t="shared" ref="AU324:AU387" si="122">(AR324-AS324)^2</f>
        <v>0</v>
      </c>
    </row>
    <row r="325" spans="2:47" x14ac:dyDescent="0.3">
      <c r="B325" s="6">
        <f t="shared" si="115"/>
        <v>2015</v>
      </c>
      <c r="C325" s="5">
        <v>42324</v>
      </c>
      <c r="D325" s="10">
        <v>1173.8499999999999</v>
      </c>
      <c r="E325" s="10">
        <f>VLOOKUP(C325,데이터!$X:$Z,2,0)</f>
        <v>85.696268421052636</v>
      </c>
      <c r="F325" s="10">
        <f>VLOOKUP(C325,데이터!$X:$Z,3,0)</f>
        <v>49.31</v>
      </c>
      <c r="H325" s="6">
        <f t="shared" si="113"/>
        <v>0.93133188833231895</v>
      </c>
      <c r="I325" s="6">
        <f t="shared" si="114"/>
        <v>0.98383878691141202</v>
      </c>
      <c r="AM325" s="1">
        <f t="shared" si="116"/>
        <v>42324</v>
      </c>
      <c r="AN325" s="2">
        <f t="shared" si="117"/>
        <v>1173.8499999999999</v>
      </c>
      <c r="AO325" s="2">
        <f t="shared" si="118"/>
        <v>85.696268421052636</v>
      </c>
      <c r="AP325" s="2">
        <f t="shared" si="119"/>
        <v>49.31</v>
      </c>
      <c r="AR325" s="20">
        <f t="shared" si="120"/>
        <v>1.7027377422970558E-2</v>
      </c>
      <c r="AS325" s="20">
        <f t="shared" si="121"/>
        <v>1.7330307406643319E-2</v>
      </c>
      <c r="AU325" s="22">
        <f t="shared" si="122"/>
        <v>9.176657500797967E-8</v>
      </c>
    </row>
    <row r="326" spans="2:47" x14ac:dyDescent="0.3">
      <c r="B326" s="6">
        <f t="shared" si="115"/>
        <v>2015</v>
      </c>
      <c r="C326" s="5">
        <v>42325</v>
      </c>
      <c r="D326" s="10">
        <v>1170.3499999999999</v>
      </c>
      <c r="E326" s="10">
        <f>VLOOKUP(C326,데이터!$X:$Z,2,0)</f>
        <v>85.493584210526308</v>
      </c>
      <c r="F326" s="10">
        <f>VLOOKUP(C326,데이터!$X:$Z,3,0)</f>
        <v>49.21</v>
      </c>
      <c r="H326" s="6">
        <f t="shared" si="113"/>
        <v>0.92912915218052805</v>
      </c>
      <c r="I326" s="6">
        <f t="shared" si="114"/>
        <v>0.98184357541899381</v>
      </c>
      <c r="AM326" s="1">
        <f t="shared" si="116"/>
        <v>42325</v>
      </c>
      <c r="AN326" s="2">
        <f t="shared" si="117"/>
        <v>1170.3499999999999</v>
      </c>
      <c r="AO326" s="2">
        <f t="shared" si="118"/>
        <v>85.493584210526308</v>
      </c>
      <c r="AP326" s="2">
        <f t="shared" si="119"/>
        <v>49.21</v>
      </c>
      <c r="AR326" s="20">
        <f t="shared" si="120"/>
        <v>-2.3651462807047219E-3</v>
      </c>
      <c r="AS326" s="20">
        <f t="shared" si="121"/>
        <v>-2.0279862096937995E-3</v>
      </c>
      <c r="AU326" s="22">
        <f t="shared" si="122"/>
        <v>1.1367691348409022E-7</v>
      </c>
    </row>
    <row r="327" spans="2:47" x14ac:dyDescent="0.3">
      <c r="B327" s="6">
        <f t="shared" si="115"/>
        <v>2015</v>
      </c>
      <c r="C327" s="5">
        <v>42326</v>
      </c>
      <c r="D327" s="10">
        <v>1172.25</v>
      </c>
      <c r="E327" s="10">
        <f>VLOOKUP(C327,데이터!$X:$Z,2,0)</f>
        <v>86.254157894736849</v>
      </c>
      <c r="F327" s="10">
        <f>VLOOKUP(C327,데이터!$X:$Z,3,0)</f>
        <v>49.87</v>
      </c>
      <c r="H327" s="6">
        <f t="shared" si="113"/>
        <v>0.93739493245991368</v>
      </c>
      <c r="I327" s="6">
        <f t="shared" si="114"/>
        <v>0.99501197126895391</v>
      </c>
      <c r="AM327" s="1">
        <f t="shared" si="116"/>
        <v>42326</v>
      </c>
      <c r="AN327" s="2">
        <f t="shared" si="117"/>
        <v>1172.25</v>
      </c>
      <c r="AO327" s="2">
        <f t="shared" si="118"/>
        <v>86.254157894736849</v>
      </c>
      <c r="AP327" s="2">
        <f t="shared" si="119"/>
        <v>49.87</v>
      </c>
      <c r="AR327" s="20">
        <f t="shared" si="120"/>
        <v>8.8962662079723476E-3</v>
      </c>
      <c r="AS327" s="20">
        <f t="shared" si="121"/>
        <v>1.3411908148750262E-2</v>
      </c>
      <c r="AU327" s="22">
        <f t="shared" si="122"/>
        <v>2.0391022137312533E-5</v>
      </c>
    </row>
    <row r="328" spans="2:47" x14ac:dyDescent="0.3">
      <c r="B328" s="6">
        <f t="shared" si="115"/>
        <v>2015</v>
      </c>
      <c r="C328" s="5">
        <v>42327</v>
      </c>
      <c r="D328" s="10">
        <v>1161.7</v>
      </c>
      <c r="E328" s="10">
        <f>VLOOKUP(C328,데이터!$X:$Z,2,0)</f>
        <v>86.397378947368409</v>
      </c>
      <c r="F328" s="10">
        <f>VLOOKUP(C328,데이터!$X:$Z,3,0)</f>
        <v>49.83</v>
      </c>
      <c r="H328" s="6">
        <f t="shared" si="113"/>
        <v>0.93895143352879251</v>
      </c>
      <c r="I328" s="6">
        <f t="shared" si="114"/>
        <v>0.99421388667198662</v>
      </c>
      <c r="AM328" s="1">
        <f t="shared" si="116"/>
        <v>42327</v>
      </c>
      <c r="AN328" s="2">
        <f t="shared" si="117"/>
        <v>1161.7</v>
      </c>
      <c r="AO328" s="2">
        <f t="shared" si="118"/>
        <v>86.397378947368409</v>
      </c>
      <c r="AP328" s="2">
        <f t="shared" si="119"/>
        <v>49.83</v>
      </c>
      <c r="AR328" s="20">
        <f t="shared" si="120"/>
        <v>1.6604538972642136E-3</v>
      </c>
      <c r="AS328" s="20">
        <f t="shared" si="121"/>
        <v>-8.0208542209747602E-4</v>
      </c>
      <c r="AU328" s="22">
        <f t="shared" si="122"/>
        <v>6.0640998994023337E-6</v>
      </c>
    </row>
    <row r="329" spans="2:47" x14ac:dyDescent="0.3">
      <c r="B329" s="6">
        <f t="shared" si="115"/>
        <v>2015</v>
      </c>
      <c r="C329" s="5">
        <v>42328</v>
      </c>
      <c r="D329" s="10">
        <v>1154.4000000000001</v>
      </c>
      <c r="E329" s="10">
        <f>VLOOKUP(C329,데이터!$X:$Z,2,0)</f>
        <v>86.552073684210526</v>
      </c>
      <c r="F329" s="10">
        <f>VLOOKUP(C329,데이터!$X:$Z,3,0)</f>
        <v>49.94</v>
      </c>
      <c r="H329" s="6">
        <f t="shared" si="113"/>
        <v>0.94063262856835206</v>
      </c>
      <c r="I329" s="6">
        <f t="shared" si="114"/>
        <v>0.99640861931364666</v>
      </c>
      <c r="AM329" s="1">
        <f t="shared" si="116"/>
        <v>42328</v>
      </c>
      <c r="AN329" s="2">
        <f t="shared" si="117"/>
        <v>1154.4000000000001</v>
      </c>
      <c r="AO329" s="2">
        <f t="shared" si="118"/>
        <v>86.552073684210526</v>
      </c>
      <c r="AP329" s="2">
        <f t="shared" si="119"/>
        <v>49.94</v>
      </c>
      <c r="AR329" s="20">
        <f t="shared" si="120"/>
        <v>1.7905026602293983E-3</v>
      </c>
      <c r="AS329" s="20">
        <f t="shared" si="121"/>
        <v>2.2075055187638082E-3</v>
      </c>
      <c r="AU329" s="22">
        <f t="shared" si="122"/>
        <v>1.7389138402586907E-7</v>
      </c>
    </row>
    <row r="330" spans="2:47" x14ac:dyDescent="0.3">
      <c r="B330" s="6">
        <f t="shared" si="115"/>
        <v>2015</v>
      </c>
      <c r="C330" s="5">
        <v>42329</v>
      </c>
      <c r="D330" s="10">
        <v>1154.4000000000001</v>
      </c>
      <c r="E330" s="10">
        <f>VLOOKUP(C330,데이터!$X:$Z,2,0)</f>
        <v>86.552073684210526</v>
      </c>
      <c r="F330" s="10">
        <f>VLOOKUP(C330,데이터!$X:$Z,3,0)</f>
        <v>49.94</v>
      </c>
      <c r="H330" s="6">
        <f t="shared" si="113"/>
        <v>0.94063262856835206</v>
      </c>
      <c r="I330" s="6">
        <f t="shared" si="114"/>
        <v>0.99640861931364666</v>
      </c>
      <c r="AM330" s="1">
        <f t="shared" si="116"/>
        <v>42329</v>
      </c>
      <c r="AN330" s="2">
        <f t="shared" si="117"/>
        <v>1154.4000000000001</v>
      </c>
      <c r="AO330" s="2">
        <f t="shared" si="118"/>
        <v>86.552073684210526</v>
      </c>
      <c r="AP330" s="2">
        <f t="shared" si="119"/>
        <v>49.94</v>
      </c>
      <c r="AR330" s="20">
        <f t="shared" si="120"/>
        <v>0</v>
      </c>
      <c r="AS330" s="20">
        <f t="shared" si="121"/>
        <v>0</v>
      </c>
      <c r="AU330" s="22">
        <f t="shared" si="122"/>
        <v>0</v>
      </c>
    </row>
    <row r="331" spans="2:47" x14ac:dyDescent="0.3">
      <c r="B331" s="6">
        <f t="shared" si="115"/>
        <v>2015</v>
      </c>
      <c r="C331" s="5">
        <v>42330</v>
      </c>
      <c r="D331" s="10">
        <v>1154.4000000000001</v>
      </c>
      <c r="E331" s="10">
        <f>VLOOKUP(C331,데이터!$X:$Z,2,0)</f>
        <v>86.552073684210526</v>
      </c>
      <c r="F331" s="10">
        <f>VLOOKUP(C331,데이터!$X:$Z,3,0)</f>
        <v>49.94</v>
      </c>
      <c r="H331" s="6">
        <f t="shared" si="113"/>
        <v>0.94063262856835206</v>
      </c>
      <c r="I331" s="6">
        <f t="shared" si="114"/>
        <v>0.99640861931364666</v>
      </c>
      <c r="AM331" s="1">
        <f t="shared" si="116"/>
        <v>42330</v>
      </c>
      <c r="AN331" s="2">
        <f t="shared" si="117"/>
        <v>1154.4000000000001</v>
      </c>
      <c r="AO331" s="2">
        <f t="shared" si="118"/>
        <v>86.552073684210526</v>
      </c>
      <c r="AP331" s="2">
        <f t="shared" si="119"/>
        <v>49.94</v>
      </c>
      <c r="AR331" s="20">
        <f t="shared" si="120"/>
        <v>0</v>
      </c>
      <c r="AS331" s="20">
        <f t="shared" si="121"/>
        <v>0</v>
      </c>
      <c r="AU331" s="22">
        <f t="shared" si="122"/>
        <v>0</v>
      </c>
    </row>
    <row r="332" spans="2:47" x14ac:dyDescent="0.3">
      <c r="B332" s="6">
        <f t="shared" si="115"/>
        <v>2015</v>
      </c>
      <c r="C332" s="5">
        <v>42331</v>
      </c>
      <c r="D332" s="10">
        <v>1158.5999999999999</v>
      </c>
      <c r="E332" s="10">
        <f>VLOOKUP(C332,데이터!$X:$Z,2,0)</f>
        <v>86.822184210526316</v>
      </c>
      <c r="F332" s="10">
        <f>VLOOKUP(C332,데이터!$X:$Z,3,0)</f>
        <v>50.14</v>
      </c>
      <c r="H332" s="6">
        <f t="shared" si="113"/>
        <v>0.94356814199463235</v>
      </c>
      <c r="I332" s="6">
        <f t="shared" si="114"/>
        <v>1.0003990422984832</v>
      </c>
      <c r="AM332" s="1">
        <f t="shared" si="116"/>
        <v>42331</v>
      </c>
      <c r="AN332" s="2">
        <f t="shared" si="117"/>
        <v>1158.5999999999999</v>
      </c>
      <c r="AO332" s="2">
        <f t="shared" si="118"/>
        <v>86.822184210526316</v>
      </c>
      <c r="AP332" s="2">
        <f t="shared" si="119"/>
        <v>50.14</v>
      </c>
      <c r="AR332" s="20">
        <f t="shared" si="120"/>
        <v>3.120786306071599E-3</v>
      </c>
      <c r="AS332" s="20">
        <f t="shared" si="121"/>
        <v>4.0048057669204162E-3</v>
      </c>
      <c r="AU332" s="22">
        <f t="shared" si="122"/>
        <v>7.814904071594335E-7</v>
      </c>
    </row>
    <row r="333" spans="2:47" x14ac:dyDescent="0.3">
      <c r="B333" s="6">
        <f t="shared" si="115"/>
        <v>2015</v>
      </c>
      <c r="C333" s="5">
        <v>42332</v>
      </c>
      <c r="D333" s="10">
        <v>1153.75</v>
      </c>
      <c r="E333" s="10">
        <f>VLOOKUP(C333,데이터!$X:$Z,2,0)</f>
        <v>86.951515789473675</v>
      </c>
      <c r="F333" s="10">
        <f>VLOOKUP(C333,데이터!$X:$Z,3,0)</f>
        <v>50.22</v>
      </c>
      <c r="H333" s="6">
        <f t="shared" si="113"/>
        <v>0.94497369472010506</v>
      </c>
      <c r="I333" s="6">
        <f t="shared" si="114"/>
        <v>1.0019952114924178</v>
      </c>
      <c r="AM333" s="1">
        <f t="shared" si="116"/>
        <v>42332</v>
      </c>
      <c r="AN333" s="2">
        <f t="shared" si="117"/>
        <v>1153.75</v>
      </c>
      <c r="AO333" s="2">
        <f t="shared" si="118"/>
        <v>86.951515789473675</v>
      </c>
      <c r="AP333" s="2">
        <f t="shared" si="119"/>
        <v>50.22</v>
      </c>
      <c r="AR333" s="20">
        <f t="shared" si="120"/>
        <v>1.4896144357963159E-3</v>
      </c>
      <c r="AS333" s="20">
        <f t="shared" si="121"/>
        <v>1.5955325089749284E-3</v>
      </c>
      <c r="AU333" s="22">
        <f t="shared" si="122"/>
        <v>1.1218638225869905E-8</v>
      </c>
    </row>
    <row r="334" spans="2:47" x14ac:dyDescent="0.3">
      <c r="B334" s="6">
        <f t="shared" si="115"/>
        <v>2015</v>
      </c>
      <c r="C334" s="5">
        <v>42333</v>
      </c>
      <c r="D334" s="10">
        <v>1143.3499999999999</v>
      </c>
      <c r="E334" s="10">
        <f>VLOOKUP(C334,데이터!$X:$Z,2,0)</f>
        <v>86.685142105263182</v>
      </c>
      <c r="F334" s="10">
        <f>VLOOKUP(C334,데이터!$X:$Z,3,0)</f>
        <v>50.24</v>
      </c>
      <c r="H334" s="6">
        <f t="shared" ref="H334:H397" si="123">H333*(E334/E333)</f>
        <v>0.94207879263289995</v>
      </c>
      <c r="I334" s="6">
        <f t="shared" ref="I334:I397" si="124">I333*(F334/F333)</f>
        <v>1.0023942537909014</v>
      </c>
      <c r="AM334" s="1">
        <f t="shared" si="116"/>
        <v>42333</v>
      </c>
      <c r="AN334" s="2">
        <f t="shared" si="117"/>
        <v>1143.3499999999999</v>
      </c>
      <c r="AO334" s="2">
        <f t="shared" si="118"/>
        <v>86.685142105263182</v>
      </c>
      <c r="AP334" s="2">
        <f t="shared" si="119"/>
        <v>50.24</v>
      </c>
      <c r="AR334" s="20">
        <f t="shared" si="120"/>
        <v>-3.0634737277660529E-3</v>
      </c>
      <c r="AS334" s="20">
        <f t="shared" si="121"/>
        <v>3.9824771007568316E-4</v>
      </c>
      <c r="AU334" s="22">
        <f t="shared" si="122"/>
        <v>1.1983515313213056E-5</v>
      </c>
    </row>
    <row r="335" spans="2:47" x14ac:dyDescent="0.3">
      <c r="B335" s="6">
        <f t="shared" si="115"/>
        <v>2015</v>
      </c>
      <c r="C335" s="5">
        <v>42334</v>
      </c>
      <c r="D335" s="10">
        <v>1147.25</v>
      </c>
      <c r="E335" s="10">
        <f>VLOOKUP(C335,데이터!$X:$Z,2,0)</f>
        <v>86.685142105263182</v>
      </c>
      <c r="F335" s="10">
        <f>VLOOKUP(C335,데이터!$X:$Z,3,0)</f>
        <v>50.24</v>
      </c>
      <c r="H335" s="6">
        <f t="shared" si="123"/>
        <v>0.94207879263289995</v>
      </c>
      <c r="I335" s="6">
        <f t="shared" si="124"/>
        <v>1.0023942537909014</v>
      </c>
      <c r="AM335" s="1">
        <f t="shared" si="116"/>
        <v>42334</v>
      </c>
      <c r="AN335" s="2">
        <f t="shared" si="117"/>
        <v>1147.25</v>
      </c>
      <c r="AO335" s="2">
        <f t="shared" si="118"/>
        <v>86.685142105263182</v>
      </c>
      <c r="AP335" s="2">
        <f t="shared" si="119"/>
        <v>50.24</v>
      </c>
      <c r="AR335" s="20">
        <f t="shared" si="120"/>
        <v>0</v>
      </c>
      <c r="AS335" s="20">
        <f t="shared" si="121"/>
        <v>0</v>
      </c>
      <c r="AU335" s="22">
        <f t="shared" si="122"/>
        <v>0</v>
      </c>
    </row>
    <row r="336" spans="2:47" x14ac:dyDescent="0.3">
      <c r="B336" s="6">
        <f t="shared" si="115"/>
        <v>2015</v>
      </c>
      <c r="C336" s="5">
        <v>42335</v>
      </c>
      <c r="D336" s="10">
        <v>1152.82</v>
      </c>
      <c r="E336" s="10">
        <f>VLOOKUP(C336,데이터!$X:$Z,2,0)</f>
        <v>86.67229473684209</v>
      </c>
      <c r="F336" s="10">
        <f>VLOOKUP(C336,데이터!$X:$Z,3,0)</f>
        <v>50.33</v>
      </c>
      <c r="H336" s="6">
        <f t="shared" si="123"/>
        <v>0.94193916970517888</v>
      </c>
      <c r="I336" s="6">
        <f t="shared" si="124"/>
        <v>1.0041899441340778</v>
      </c>
      <c r="AM336" s="1">
        <f t="shared" si="116"/>
        <v>42335</v>
      </c>
      <c r="AN336" s="2">
        <f t="shared" si="117"/>
        <v>1152.82</v>
      </c>
      <c r="AO336" s="2">
        <f t="shared" si="118"/>
        <v>86.67229473684209</v>
      </c>
      <c r="AP336" s="2">
        <f t="shared" si="119"/>
        <v>50.33</v>
      </c>
      <c r="AR336" s="20">
        <f t="shared" si="120"/>
        <v>-1.4820727184705618E-4</v>
      </c>
      <c r="AS336" s="20">
        <f t="shared" si="121"/>
        <v>1.7914012738853291E-3</v>
      </c>
      <c r="AU336" s="22">
        <f t="shared" si="122"/>
        <v>3.7620813106780987E-6</v>
      </c>
    </row>
    <row r="337" spans="2:47" x14ac:dyDescent="0.3">
      <c r="B337" s="6">
        <f t="shared" si="115"/>
        <v>2015</v>
      </c>
      <c r="C337" s="5">
        <v>42336</v>
      </c>
      <c r="D337" s="10">
        <v>1152.82</v>
      </c>
      <c r="E337" s="10">
        <f>VLOOKUP(C337,데이터!$X:$Z,2,0)</f>
        <v>86.67229473684209</v>
      </c>
      <c r="F337" s="10">
        <f>VLOOKUP(C337,데이터!$X:$Z,3,0)</f>
        <v>50.33</v>
      </c>
      <c r="H337" s="6">
        <f t="shared" si="123"/>
        <v>0.94193916970517888</v>
      </c>
      <c r="I337" s="6">
        <f t="shared" si="124"/>
        <v>1.0041899441340778</v>
      </c>
      <c r="AM337" s="1">
        <f t="shared" si="116"/>
        <v>42336</v>
      </c>
      <c r="AN337" s="2">
        <f t="shared" si="117"/>
        <v>1152.82</v>
      </c>
      <c r="AO337" s="2">
        <f t="shared" si="118"/>
        <v>86.67229473684209</v>
      </c>
      <c r="AP337" s="2">
        <f t="shared" si="119"/>
        <v>50.33</v>
      </c>
      <c r="AR337" s="20">
        <f t="shared" si="120"/>
        <v>0</v>
      </c>
      <c r="AS337" s="20">
        <f t="shared" si="121"/>
        <v>0</v>
      </c>
      <c r="AU337" s="22">
        <f t="shared" si="122"/>
        <v>0</v>
      </c>
    </row>
    <row r="338" spans="2:47" x14ac:dyDescent="0.3">
      <c r="B338" s="6">
        <f t="shared" si="115"/>
        <v>2015</v>
      </c>
      <c r="C338" s="5">
        <v>42337</v>
      </c>
      <c r="D338" s="10">
        <v>1152.82</v>
      </c>
      <c r="E338" s="10">
        <f>VLOOKUP(C338,데이터!$X:$Z,2,0)</f>
        <v>86.67229473684209</v>
      </c>
      <c r="F338" s="10">
        <f>VLOOKUP(C338,데이터!$X:$Z,3,0)</f>
        <v>50.33</v>
      </c>
      <c r="H338" s="6">
        <f t="shared" si="123"/>
        <v>0.94193916970517888</v>
      </c>
      <c r="I338" s="6">
        <f t="shared" si="124"/>
        <v>1.0041899441340778</v>
      </c>
      <c r="AM338" s="1">
        <f t="shared" si="116"/>
        <v>42337</v>
      </c>
      <c r="AN338" s="2">
        <f t="shared" si="117"/>
        <v>1152.82</v>
      </c>
      <c r="AO338" s="2">
        <f t="shared" si="118"/>
        <v>86.67229473684209</v>
      </c>
      <c r="AP338" s="2">
        <f t="shared" si="119"/>
        <v>50.33</v>
      </c>
      <c r="AR338" s="20">
        <f t="shared" si="120"/>
        <v>0</v>
      </c>
      <c r="AS338" s="20">
        <f t="shared" si="121"/>
        <v>0</v>
      </c>
      <c r="AU338" s="22">
        <f t="shared" si="122"/>
        <v>0</v>
      </c>
    </row>
    <row r="339" spans="2:47" x14ac:dyDescent="0.3">
      <c r="B339" s="6">
        <f t="shared" si="115"/>
        <v>2015</v>
      </c>
      <c r="C339" s="5">
        <v>42338</v>
      </c>
      <c r="D339" s="10">
        <v>1157.8499999999999</v>
      </c>
      <c r="E339" s="10">
        <f>VLOOKUP(C339,데이터!$X:$Z,2,0)</f>
        <v>86.305757894736828</v>
      </c>
      <c r="F339" s="10">
        <f>VLOOKUP(C339,데이터!$X:$Z,3,0)</f>
        <v>50.03</v>
      </c>
      <c r="H339" s="6">
        <f t="shared" si="123"/>
        <v>0.93795571213356077</v>
      </c>
      <c r="I339" s="6">
        <f t="shared" si="124"/>
        <v>0.99820430965682327</v>
      </c>
      <c r="AM339" s="1">
        <f t="shared" si="116"/>
        <v>42338</v>
      </c>
      <c r="AN339" s="2">
        <f t="shared" si="117"/>
        <v>1157.8499999999999</v>
      </c>
      <c r="AO339" s="2">
        <f t="shared" si="118"/>
        <v>86.305757894736828</v>
      </c>
      <c r="AP339" s="2">
        <f t="shared" si="119"/>
        <v>50.03</v>
      </c>
      <c r="AR339" s="20">
        <f t="shared" si="120"/>
        <v>-4.2289966271016333E-3</v>
      </c>
      <c r="AS339" s="20">
        <f t="shared" si="121"/>
        <v>-5.9606596463341877E-3</v>
      </c>
      <c r="AU339" s="22">
        <f t="shared" si="122"/>
        <v>2.9986568121776061E-6</v>
      </c>
    </row>
    <row r="340" spans="2:47" x14ac:dyDescent="0.3">
      <c r="B340" s="6">
        <f t="shared" si="115"/>
        <v>2015</v>
      </c>
      <c r="C340" s="5">
        <v>42339</v>
      </c>
      <c r="D340" s="10">
        <v>1158.05</v>
      </c>
      <c r="E340" s="10">
        <f>VLOOKUP(C340,데이터!$X:$Z,2,0)</f>
        <v>86.917878947368422</v>
      </c>
      <c r="F340" s="10">
        <f>VLOOKUP(C340,데이터!$X:$Z,3,0)</f>
        <v>50.46</v>
      </c>
      <c r="H340" s="6">
        <f t="shared" si="123"/>
        <v>0.94460813546936251</v>
      </c>
      <c r="I340" s="6">
        <f t="shared" si="124"/>
        <v>1.0067837190742217</v>
      </c>
      <c r="AM340" s="1">
        <f t="shared" si="116"/>
        <v>42339</v>
      </c>
      <c r="AN340" s="2">
        <f t="shared" si="117"/>
        <v>1158.05</v>
      </c>
      <c r="AO340" s="2">
        <f t="shared" si="118"/>
        <v>86.917878947368422</v>
      </c>
      <c r="AP340" s="2">
        <f t="shared" si="119"/>
        <v>50.46</v>
      </c>
      <c r="AR340" s="20">
        <f t="shared" si="120"/>
        <v>7.092470624939784E-3</v>
      </c>
      <c r="AS340" s="20">
        <f t="shared" si="121"/>
        <v>8.5948430941436005E-3</v>
      </c>
      <c r="AU340" s="22">
        <f t="shared" si="122"/>
        <v>2.2571230362215725E-6</v>
      </c>
    </row>
    <row r="341" spans="2:47" x14ac:dyDescent="0.3">
      <c r="B341" s="6">
        <f t="shared" si="115"/>
        <v>2015</v>
      </c>
      <c r="C341" s="5">
        <v>42340</v>
      </c>
      <c r="D341" s="10">
        <v>1164.3499999999999</v>
      </c>
      <c r="E341" s="10">
        <f>VLOOKUP(C341,데이터!$X:$Z,2,0)</f>
        <v>86.051984210526314</v>
      </c>
      <c r="F341" s="10">
        <f>VLOOKUP(C341,데이터!$X:$Z,3,0)</f>
        <v>49.95</v>
      </c>
      <c r="H341" s="6">
        <f t="shared" si="123"/>
        <v>0.93519774461782734</v>
      </c>
      <c r="I341" s="6">
        <f t="shared" si="124"/>
        <v>0.99660814046288893</v>
      </c>
      <c r="AM341" s="1">
        <f t="shared" si="116"/>
        <v>42340</v>
      </c>
      <c r="AN341" s="2">
        <f t="shared" si="117"/>
        <v>1164.3499999999999</v>
      </c>
      <c r="AO341" s="2">
        <f t="shared" si="118"/>
        <v>86.051984210526314</v>
      </c>
      <c r="AP341" s="2">
        <f t="shared" si="119"/>
        <v>49.95</v>
      </c>
      <c r="AR341" s="20">
        <f t="shared" si="120"/>
        <v>-9.9622166040940208E-3</v>
      </c>
      <c r="AS341" s="20">
        <f t="shared" si="121"/>
        <v>-1.010701545778836E-2</v>
      </c>
      <c r="AU341" s="22">
        <f t="shared" si="122"/>
        <v>2.0966708031194587E-8</v>
      </c>
    </row>
    <row r="342" spans="2:47" x14ac:dyDescent="0.3">
      <c r="B342" s="6">
        <f t="shared" si="115"/>
        <v>2015</v>
      </c>
      <c r="C342" s="5">
        <v>42341</v>
      </c>
      <c r="D342" s="10">
        <v>1164.5</v>
      </c>
      <c r="E342" s="10">
        <f>VLOOKUP(C342,데이터!$X:$Z,2,0)</f>
        <v>85.157700000000006</v>
      </c>
      <c r="F342" s="10">
        <f>VLOOKUP(C342,데이터!$X:$Z,3,0)</f>
        <v>49.41</v>
      </c>
      <c r="H342" s="6">
        <f t="shared" si="123"/>
        <v>0.9254788219874619</v>
      </c>
      <c r="I342" s="6">
        <f t="shared" si="124"/>
        <v>0.98583399840383057</v>
      </c>
      <c r="AM342" s="1">
        <f t="shared" si="116"/>
        <v>42341</v>
      </c>
      <c r="AN342" s="2">
        <f t="shared" si="117"/>
        <v>1164.5</v>
      </c>
      <c r="AO342" s="2">
        <f t="shared" si="118"/>
        <v>85.157700000000006</v>
      </c>
      <c r="AP342" s="2">
        <f t="shared" si="119"/>
        <v>49.41</v>
      </c>
      <c r="AR342" s="20">
        <f t="shared" si="120"/>
        <v>-1.0392371759126884E-2</v>
      </c>
      <c r="AS342" s="20">
        <f t="shared" si="121"/>
        <v>-1.0810810810810922E-2</v>
      </c>
      <c r="AU342" s="22">
        <f t="shared" si="122"/>
        <v>1.7509123997423753E-7</v>
      </c>
    </row>
    <row r="343" spans="2:47" x14ac:dyDescent="0.3">
      <c r="B343" s="6">
        <f t="shared" si="115"/>
        <v>2015</v>
      </c>
      <c r="C343" s="5">
        <v>42342</v>
      </c>
      <c r="D343" s="10">
        <v>1156.5999999999999</v>
      </c>
      <c r="E343" s="10">
        <f>VLOOKUP(C343,데이터!$X:$Z,2,0)</f>
        <v>86.722999999999971</v>
      </c>
      <c r="F343" s="10">
        <f>VLOOKUP(C343,데이터!$X:$Z,3,0)</f>
        <v>50.3</v>
      </c>
      <c r="H343" s="6">
        <f t="shared" si="123"/>
        <v>0.94249022553707562</v>
      </c>
      <c r="I343" s="6">
        <f t="shared" si="124"/>
        <v>1.0035913806863526</v>
      </c>
      <c r="AM343" s="1">
        <f t="shared" si="116"/>
        <v>42342</v>
      </c>
      <c r="AN343" s="2">
        <f t="shared" si="117"/>
        <v>1156.5999999999999</v>
      </c>
      <c r="AO343" s="2">
        <f t="shared" si="118"/>
        <v>86.722999999999971</v>
      </c>
      <c r="AP343" s="2">
        <f t="shared" si="119"/>
        <v>50.3</v>
      </c>
      <c r="AR343" s="20">
        <f t="shared" si="120"/>
        <v>1.838119160099394E-2</v>
      </c>
      <c r="AS343" s="20">
        <f t="shared" si="121"/>
        <v>1.8012548067192879E-2</v>
      </c>
      <c r="AU343" s="22">
        <f t="shared" si="122"/>
        <v>1.3589805501333381E-7</v>
      </c>
    </row>
    <row r="344" spans="2:47" x14ac:dyDescent="0.3">
      <c r="B344" s="6">
        <f t="shared" si="115"/>
        <v>2015</v>
      </c>
      <c r="C344" s="5">
        <v>42343</v>
      </c>
      <c r="D344" s="10">
        <v>1156.5999999999999</v>
      </c>
      <c r="E344" s="10">
        <f>VLOOKUP(C344,데이터!$X:$Z,2,0)</f>
        <v>86.722999999999971</v>
      </c>
      <c r="F344" s="10">
        <f>VLOOKUP(C344,데이터!$X:$Z,3,0)</f>
        <v>50.3</v>
      </c>
      <c r="H344" s="6">
        <f t="shared" si="123"/>
        <v>0.94249022553707562</v>
      </c>
      <c r="I344" s="6">
        <f t="shared" si="124"/>
        <v>1.0035913806863526</v>
      </c>
      <c r="AM344" s="1">
        <f t="shared" si="116"/>
        <v>42343</v>
      </c>
      <c r="AN344" s="2">
        <f t="shared" si="117"/>
        <v>1156.5999999999999</v>
      </c>
      <c r="AO344" s="2">
        <f t="shared" si="118"/>
        <v>86.722999999999971</v>
      </c>
      <c r="AP344" s="2">
        <f t="shared" si="119"/>
        <v>50.3</v>
      </c>
      <c r="AR344" s="20">
        <f t="shared" si="120"/>
        <v>0</v>
      </c>
      <c r="AS344" s="20">
        <f t="shared" si="121"/>
        <v>0</v>
      </c>
      <c r="AU344" s="22">
        <f t="shared" si="122"/>
        <v>0</v>
      </c>
    </row>
    <row r="345" spans="2:47" x14ac:dyDescent="0.3">
      <c r="B345" s="6">
        <f t="shared" si="115"/>
        <v>2015</v>
      </c>
      <c r="C345" s="5">
        <v>42344</v>
      </c>
      <c r="D345" s="10">
        <v>1156.5999999999999</v>
      </c>
      <c r="E345" s="10">
        <f>VLOOKUP(C345,데이터!$X:$Z,2,0)</f>
        <v>86.722999999999971</v>
      </c>
      <c r="F345" s="10">
        <f>VLOOKUP(C345,데이터!$X:$Z,3,0)</f>
        <v>50.3</v>
      </c>
      <c r="H345" s="6">
        <f t="shared" si="123"/>
        <v>0.94249022553707562</v>
      </c>
      <c r="I345" s="6">
        <f t="shared" si="124"/>
        <v>1.0035913806863526</v>
      </c>
      <c r="AM345" s="1">
        <f t="shared" si="116"/>
        <v>42344</v>
      </c>
      <c r="AN345" s="2">
        <f t="shared" si="117"/>
        <v>1156.5999999999999</v>
      </c>
      <c r="AO345" s="2">
        <f t="shared" si="118"/>
        <v>86.722999999999971</v>
      </c>
      <c r="AP345" s="2">
        <f t="shared" si="119"/>
        <v>50.3</v>
      </c>
      <c r="AR345" s="20">
        <f t="shared" si="120"/>
        <v>0</v>
      </c>
      <c r="AS345" s="20">
        <f t="shared" si="121"/>
        <v>0</v>
      </c>
      <c r="AU345" s="22">
        <f t="shared" si="122"/>
        <v>0</v>
      </c>
    </row>
    <row r="346" spans="2:47" x14ac:dyDescent="0.3">
      <c r="B346" s="6">
        <f t="shared" si="115"/>
        <v>2015</v>
      </c>
      <c r="C346" s="5">
        <v>42345</v>
      </c>
      <c r="D346" s="10">
        <v>1168.0999999999999</v>
      </c>
      <c r="E346" s="10">
        <f>VLOOKUP(C346,데이터!$X:$Z,2,0)</f>
        <v>86.092473684210518</v>
      </c>
      <c r="F346" s="10">
        <f>VLOOKUP(C346,데이터!$X:$Z,3,0)</f>
        <v>50.13</v>
      </c>
      <c r="H346" s="6">
        <f t="shared" si="123"/>
        <v>0.93563777705656337</v>
      </c>
      <c r="I346" s="6">
        <f t="shared" si="124"/>
        <v>1.0001995211492418</v>
      </c>
      <c r="AM346" s="1">
        <f t="shared" si="116"/>
        <v>42345</v>
      </c>
      <c r="AN346" s="2">
        <f t="shared" si="117"/>
        <v>1168.0999999999999</v>
      </c>
      <c r="AO346" s="2">
        <f t="shared" si="118"/>
        <v>86.092473684210518</v>
      </c>
      <c r="AP346" s="2">
        <f t="shared" si="119"/>
        <v>50.13</v>
      </c>
      <c r="AR346" s="20">
        <f t="shared" si="120"/>
        <v>-7.2705777681751904E-3</v>
      </c>
      <c r="AS346" s="20">
        <f t="shared" si="121"/>
        <v>-3.3797216699800181E-3</v>
      </c>
      <c r="AU346" s="22">
        <f t="shared" si="122"/>
        <v>1.5138761176862561E-5</v>
      </c>
    </row>
    <row r="347" spans="2:47" x14ac:dyDescent="0.3">
      <c r="B347" s="6">
        <f t="shared" si="115"/>
        <v>2015</v>
      </c>
      <c r="C347" s="5">
        <v>42346</v>
      </c>
      <c r="D347" s="10">
        <v>1178.5999999999999</v>
      </c>
      <c r="E347" s="10">
        <f>VLOOKUP(C347,데이터!$X:$Z,2,0)</f>
        <v>85.160878947368417</v>
      </c>
      <c r="F347" s="10">
        <f>VLOOKUP(C347,데이터!$X:$Z,3,0)</f>
        <v>49.71</v>
      </c>
      <c r="H347" s="6">
        <f t="shared" si="123"/>
        <v>0.92551337022520996</v>
      </c>
      <c r="I347" s="6">
        <f t="shared" si="124"/>
        <v>0.99181963288108532</v>
      </c>
      <c r="AM347" s="1">
        <f t="shared" si="116"/>
        <v>42346</v>
      </c>
      <c r="AN347" s="2">
        <f t="shared" si="117"/>
        <v>1178.5999999999999</v>
      </c>
      <c r="AO347" s="2">
        <f t="shared" si="118"/>
        <v>85.160878947368417</v>
      </c>
      <c r="AP347" s="2">
        <f t="shared" si="119"/>
        <v>49.71</v>
      </c>
      <c r="AR347" s="20">
        <f t="shared" si="120"/>
        <v>-1.0820861533834103E-2</v>
      </c>
      <c r="AS347" s="20">
        <f t="shared" si="121"/>
        <v>-8.3782166367445399E-3</v>
      </c>
      <c r="AU347" s="22">
        <f t="shared" si="122"/>
        <v>5.9665140932776825E-6</v>
      </c>
    </row>
    <row r="348" spans="2:47" x14ac:dyDescent="0.3">
      <c r="B348" s="6">
        <f t="shared" si="115"/>
        <v>2015</v>
      </c>
      <c r="C348" s="5">
        <v>42347</v>
      </c>
      <c r="D348" s="10">
        <v>1179.2</v>
      </c>
      <c r="E348" s="10">
        <f>VLOOKUP(C348,데이터!$X:$Z,2,0)</f>
        <v>84.785257894736844</v>
      </c>
      <c r="F348" s="10">
        <f>VLOOKUP(C348,데이터!$X:$Z,3,0)</f>
        <v>49.37</v>
      </c>
      <c r="H348" s="6">
        <f t="shared" si="123"/>
        <v>0.92143118706029181</v>
      </c>
      <c r="I348" s="6">
        <f t="shared" si="124"/>
        <v>0.98503591380686339</v>
      </c>
      <c r="AM348" s="1">
        <f t="shared" si="116"/>
        <v>42347</v>
      </c>
      <c r="AN348" s="2">
        <f t="shared" si="117"/>
        <v>1179.2</v>
      </c>
      <c r="AO348" s="2">
        <f t="shared" si="118"/>
        <v>84.785257894736844</v>
      </c>
      <c r="AP348" s="2">
        <f t="shared" si="119"/>
        <v>49.37</v>
      </c>
      <c r="AR348" s="20">
        <f t="shared" si="120"/>
        <v>-4.4107230605699987E-3</v>
      </c>
      <c r="AS348" s="20">
        <f t="shared" si="121"/>
        <v>-6.8396700865017701E-3</v>
      </c>
      <c r="AU348" s="22">
        <f t="shared" si="122"/>
        <v>5.8997836547827974E-6</v>
      </c>
    </row>
    <row r="349" spans="2:47" x14ac:dyDescent="0.3">
      <c r="B349" s="6">
        <f t="shared" si="115"/>
        <v>2015</v>
      </c>
      <c r="C349" s="5">
        <v>42348</v>
      </c>
      <c r="D349" s="10">
        <v>1181.45</v>
      </c>
      <c r="E349" s="10">
        <f>VLOOKUP(C349,데이터!$X:$Z,2,0)</f>
        <v>84.948594736842111</v>
      </c>
      <c r="F349" s="10">
        <f>VLOOKUP(C349,데이터!$X:$Z,3,0)</f>
        <v>49.35</v>
      </c>
      <c r="H349" s="6">
        <f t="shared" si="123"/>
        <v>0.92320630297134543</v>
      </c>
      <c r="I349" s="6">
        <f t="shared" si="124"/>
        <v>0.98463687150837975</v>
      </c>
      <c r="AM349" s="1">
        <f t="shared" si="116"/>
        <v>42348</v>
      </c>
      <c r="AN349" s="2">
        <f t="shared" si="117"/>
        <v>1181.45</v>
      </c>
      <c r="AO349" s="2">
        <f t="shared" si="118"/>
        <v>84.948594736842111</v>
      </c>
      <c r="AP349" s="2">
        <f t="shared" si="119"/>
        <v>49.35</v>
      </c>
      <c r="AR349" s="20">
        <f t="shared" si="120"/>
        <v>1.9264769154567762E-3</v>
      </c>
      <c r="AS349" s="20">
        <f t="shared" si="121"/>
        <v>-4.0510431436091565E-4</v>
      </c>
      <c r="AU349" s="22">
        <f t="shared" si="122"/>
        <v>5.4362710312381802E-6</v>
      </c>
    </row>
    <row r="350" spans="2:47" x14ac:dyDescent="0.3">
      <c r="B350" s="6">
        <f t="shared" si="115"/>
        <v>2015</v>
      </c>
      <c r="C350" s="5">
        <v>42349</v>
      </c>
      <c r="D350" s="10">
        <v>1179.55</v>
      </c>
      <c r="E350" s="10">
        <f>VLOOKUP(C350,데이터!$X:$Z,2,0)</f>
        <v>83.681484210526321</v>
      </c>
      <c r="F350" s="10">
        <f>VLOOKUP(C350,데이터!$X:$Z,3,0)</f>
        <v>48.56</v>
      </c>
      <c r="H350" s="6">
        <f t="shared" si="123"/>
        <v>0.90943556988176399</v>
      </c>
      <c r="I350" s="6">
        <f t="shared" si="124"/>
        <v>0.96887470071827608</v>
      </c>
      <c r="AM350" s="1">
        <f t="shared" si="116"/>
        <v>42349</v>
      </c>
      <c r="AN350" s="2">
        <f t="shared" si="117"/>
        <v>1179.55</v>
      </c>
      <c r="AO350" s="2">
        <f t="shared" si="118"/>
        <v>83.681484210526321</v>
      </c>
      <c r="AP350" s="2">
        <f t="shared" si="119"/>
        <v>48.56</v>
      </c>
      <c r="AR350" s="20">
        <f t="shared" si="120"/>
        <v>-1.4916203502142733E-2</v>
      </c>
      <c r="AS350" s="20">
        <f t="shared" si="121"/>
        <v>-1.6008105369807457E-2</v>
      </c>
      <c r="AU350" s="22">
        <f t="shared" si="122"/>
        <v>1.1922496886097126E-6</v>
      </c>
    </row>
    <row r="351" spans="2:47" x14ac:dyDescent="0.3">
      <c r="B351" s="6">
        <f t="shared" si="115"/>
        <v>2015</v>
      </c>
      <c r="C351" s="5">
        <v>42350</v>
      </c>
      <c r="D351" s="10">
        <v>1179.55</v>
      </c>
      <c r="E351" s="10">
        <f>VLOOKUP(C351,데이터!$X:$Z,2,0)</f>
        <v>83.681484210526321</v>
      </c>
      <c r="F351" s="10">
        <f>VLOOKUP(C351,데이터!$X:$Z,3,0)</f>
        <v>48.56</v>
      </c>
      <c r="H351" s="6">
        <f t="shared" si="123"/>
        <v>0.90943556988176399</v>
      </c>
      <c r="I351" s="6">
        <f t="shared" si="124"/>
        <v>0.96887470071827608</v>
      </c>
      <c r="AM351" s="1">
        <f t="shared" si="116"/>
        <v>42350</v>
      </c>
      <c r="AN351" s="2">
        <f t="shared" si="117"/>
        <v>1179.55</v>
      </c>
      <c r="AO351" s="2">
        <f t="shared" si="118"/>
        <v>83.681484210526321</v>
      </c>
      <c r="AP351" s="2">
        <f t="shared" si="119"/>
        <v>48.56</v>
      </c>
      <c r="AR351" s="20">
        <f t="shared" si="120"/>
        <v>0</v>
      </c>
      <c r="AS351" s="20">
        <f t="shared" si="121"/>
        <v>0</v>
      </c>
      <c r="AU351" s="22">
        <f t="shared" si="122"/>
        <v>0</v>
      </c>
    </row>
    <row r="352" spans="2:47" x14ac:dyDescent="0.3">
      <c r="B352" s="6">
        <f t="shared" si="115"/>
        <v>2015</v>
      </c>
      <c r="C352" s="5">
        <v>42351</v>
      </c>
      <c r="D352" s="10">
        <v>1179.55</v>
      </c>
      <c r="E352" s="10">
        <f>VLOOKUP(C352,데이터!$X:$Z,2,0)</f>
        <v>83.681484210526321</v>
      </c>
      <c r="F352" s="10">
        <f>VLOOKUP(C352,데이터!$X:$Z,3,0)</f>
        <v>48.56</v>
      </c>
      <c r="H352" s="6">
        <f t="shared" si="123"/>
        <v>0.90943556988176399</v>
      </c>
      <c r="I352" s="6">
        <f t="shared" si="124"/>
        <v>0.96887470071827608</v>
      </c>
      <c r="AM352" s="1">
        <f t="shared" si="116"/>
        <v>42351</v>
      </c>
      <c r="AN352" s="2">
        <f t="shared" si="117"/>
        <v>1179.55</v>
      </c>
      <c r="AO352" s="2">
        <f t="shared" si="118"/>
        <v>83.681484210526321</v>
      </c>
      <c r="AP352" s="2">
        <f t="shared" si="119"/>
        <v>48.56</v>
      </c>
      <c r="AR352" s="20">
        <f t="shared" si="120"/>
        <v>0</v>
      </c>
      <c r="AS352" s="20">
        <f t="shared" si="121"/>
        <v>0</v>
      </c>
      <c r="AU352" s="22">
        <f t="shared" si="122"/>
        <v>0</v>
      </c>
    </row>
    <row r="353" spans="2:47" x14ac:dyDescent="0.3">
      <c r="B353" s="6">
        <f t="shared" si="115"/>
        <v>2015</v>
      </c>
      <c r="C353" s="5">
        <v>42352</v>
      </c>
      <c r="D353" s="10">
        <v>1184.75</v>
      </c>
      <c r="E353" s="10">
        <f>VLOOKUP(C353,데이터!$X:$Z,2,0)</f>
        <v>84.429705263157885</v>
      </c>
      <c r="F353" s="10">
        <f>VLOOKUP(C353,데이터!$X:$Z,3,0)</f>
        <v>48.97</v>
      </c>
      <c r="H353" s="6">
        <f t="shared" si="123"/>
        <v>0.91756710394592589</v>
      </c>
      <c r="I353" s="6">
        <f t="shared" si="124"/>
        <v>0.97705506783719065</v>
      </c>
      <c r="AM353" s="1">
        <f t="shared" si="116"/>
        <v>42352</v>
      </c>
      <c r="AN353" s="2">
        <f t="shared" si="117"/>
        <v>1184.75</v>
      </c>
      <c r="AO353" s="2">
        <f t="shared" si="118"/>
        <v>84.429705263157885</v>
      </c>
      <c r="AP353" s="2">
        <f t="shared" si="119"/>
        <v>48.97</v>
      </c>
      <c r="AR353" s="20">
        <f t="shared" si="120"/>
        <v>8.9412975844116449E-3</v>
      </c>
      <c r="AS353" s="20">
        <f t="shared" si="121"/>
        <v>8.4431630971992799E-3</v>
      </c>
      <c r="AU353" s="22">
        <f t="shared" si="122"/>
        <v>2.4813796735032582E-7</v>
      </c>
    </row>
    <row r="354" spans="2:47" x14ac:dyDescent="0.3">
      <c r="B354" s="6">
        <f t="shared" si="115"/>
        <v>2015</v>
      </c>
      <c r="C354" s="5">
        <v>42353</v>
      </c>
      <c r="D354" s="10">
        <v>1183.45</v>
      </c>
      <c r="E354" s="10">
        <f>VLOOKUP(C354,데이터!$X:$Z,2,0)</f>
        <v>85.584963157894734</v>
      </c>
      <c r="F354" s="10">
        <f>VLOOKUP(C354,데이터!$X:$Z,3,0)</f>
        <v>49.26</v>
      </c>
      <c r="H354" s="6">
        <f t="shared" si="123"/>
        <v>0.93012224241858033</v>
      </c>
      <c r="I354" s="6">
        <f t="shared" si="124"/>
        <v>0.98284118116520336</v>
      </c>
      <c r="AM354" s="1">
        <f t="shared" si="116"/>
        <v>42353</v>
      </c>
      <c r="AN354" s="2">
        <f t="shared" si="117"/>
        <v>1183.45</v>
      </c>
      <c r="AO354" s="2">
        <f t="shared" si="118"/>
        <v>85.584963157894734</v>
      </c>
      <c r="AP354" s="2">
        <f t="shared" si="119"/>
        <v>49.26</v>
      </c>
      <c r="AR354" s="20">
        <f t="shared" si="120"/>
        <v>1.3683073879460217E-2</v>
      </c>
      <c r="AS354" s="20">
        <f t="shared" si="121"/>
        <v>5.9219930569736068E-3</v>
      </c>
      <c r="AU354" s="22">
        <f t="shared" si="122"/>
        <v>6.0234375533169434E-5</v>
      </c>
    </row>
    <row r="355" spans="2:47" x14ac:dyDescent="0.3">
      <c r="B355" s="6">
        <f t="shared" si="115"/>
        <v>2015</v>
      </c>
      <c r="C355" s="5">
        <v>42354</v>
      </c>
      <c r="D355" s="10">
        <v>1176.25</v>
      </c>
      <c r="E355" s="10">
        <f>VLOOKUP(C355,데이터!$X:$Z,2,0)</f>
        <v>86.524526315789458</v>
      </c>
      <c r="F355" s="10">
        <f>VLOOKUP(C355,데이터!$X:$Z,3,0)</f>
        <v>49.96</v>
      </c>
      <c r="H355" s="6">
        <f t="shared" si="123"/>
        <v>0.94033324864058054</v>
      </c>
      <c r="I355" s="6">
        <f t="shared" si="124"/>
        <v>0.99680766161213075</v>
      </c>
      <c r="AM355" s="1">
        <f t="shared" si="116"/>
        <v>42354</v>
      </c>
      <c r="AN355" s="2">
        <f t="shared" si="117"/>
        <v>1176.25</v>
      </c>
      <c r="AO355" s="2">
        <f t="shared" si="118"/>
        <v>86.524526315789458</v>
      </c>
      <c r="AP355" s="2">
        <f t="shared" si="119"/>
        <v>49.96</v>
      </c>
      <c r="AR355" s="20">
        <f t="shared" si="120"/>
        <v>1.0978133578924743E-2</v>
      </c>
      <c r="AS355" s="20">
        <f t="shared" si="121"/>
        <v>1.4210312626877775E-2</v>
      </c>
      <c r="AU355" s="22">
        <f t="shared" si="122"/>
        <v>1.0446981398026569E-5</v>
      </c>
    </row>
    <row r="356" spans="2:47" x14ac:dyDescent="0.3">
      <c r="B356" s="6">
        <f t="shared" si="115"/>
        <v>2015</v>
      </c>
      <c r="C356" s="5">
        <v>42355</v>
      </c>
      <c r="D356" s="10">
        <v>1180.05</v>
      </c>
      <c r="E356" s="10">
        <f>VLOOKUP(C356,데이터!$X:$Z,2,0)</f>
        <v>85.092078947368407</v>
      </c>
      <c r="F356" s="10">
        <f>VLOOKUP(C356,데이터!$X:$Z,3,0)</f>
        <v>49.23</v>
      </c>
      <c r="H356" s="6">
        <f t="shared" si="123"/>
        <v>0.9247656639936801</v>
      </c>
      <c r="I356" s="6">
        <f t="shared" si="124"/>
        <v>0.98224261771747778</v>
      </c>
      <c r="AM356" s="1">
        <f t="shared" si="116"/>
        <v>42355</v>
      </c>
      <c r="AN356" s="2">
        <f t="shared" si="117"/>
        <v>1180.05</v>
      </c>
      <c r="AO356" s="2">
        <f t="shared" si="118"/>
        <v>85.092078947368407</v>
      </c>
      <c r="AP356" s="2">
        <f t="shared" si="119"/>
        <v>49.23</v>
      </c>
      <c r="AR356" s="20">
        <f t="shared" si="120"/>
        <v>-1.6555391048233337E-2</v>
      </c>
      <c r="AS356" s="20">
        <f t="shared" si="121"/>
        <v>-1.4611689351481272E-2</v>
      </c>
      <c r="AU356" s="22">
        <f t="shared" si="122"/>
        <v>3.7779762859568558E-6</v>
      </c>
    </row>
    <row r="357" spans="2:47" x14ac:dyDescent="0.3">
      <c r="B357" s="6">
        <f t="shared" si="115"/>
        <v>2015</v>
      </c>
      <c r="C357" s="5">
        <v>42356</v>
      </c>
      <c r="D357" s="10">
        <v>1183.0999999999999</v>
      </c>
      <c r="E357" s="10">
        <f>VLOOKUP(C357,데이터!$X:$Z,2,0)</f>
        <v>83.900889473684202</v>
      </c>
      <c r="F357" s="10">
        <f>VLOOKUP(C357,데이터!$X:$Z,3,0)</f>
        <v>48.36</v>
      </c>
      <c r="H357" s="6">
        <f t="shared" si="123"/>
        <v>0.9118200274761471</v>
      </c>
      <c r="I357" s="6">
        <f t="shared" si="124"/>
        <v>0.96488427773343954</v>
      </c>
      <c r="AM357" s="1">
        <f t="shared" si="116"/>
        <v>42356</v>
      </c>
      <c r="AN357" s="2">
        <f t="shared" si="117"/>
        <v>1183.0999999999999</v>
      </c>
      <c r="AO357" s="2">
        <f t="shared" si="118"/>
        <v>83.900889473684202</v>
      </c>
      <c r="AP357" s="2">
        <f t="shared" si="119"/>
        <v>48.36</v>
      </c>
      <c r="AR357" s="20">
        <f t="shared" si="120"/>
        <v>-1.3998829132156776E-2</v>
      </c>
      <c r="AS357" s="20">
        <f t="shared" si="121"/>
        <v>-1.7672151127361313E-2</v>
      </c>
      <c r="AU357" s="22">
        <f t="shared" si="122"/>
        <v>1.3493294480453441E-5</v>
      </c>
    </row>
    <row r="358" spans="2:47" x14ac:dyDescent="0.3">
      <c r="B358" s="6">
        <f t="shared" si="115"/>
        <v>2015</v>
      </c>
      <c r="C358" s="5">
        <v>42357</v>
      </c>
      <c r="D358" s="10">
        <v>1183.0999999999999</v>
      </c>
      <c r="E358" s="10">
        <f>VLOOKUP(C358,데이터!$X:$Z,2,0)</f>
        <v>83.900889473684202</v>
      </c>
      <c r="F358" s="10">
        <f>VLOOKUP(C358,데이터!$X:$Z,3,0)</f>
        <v>48.36</v>
      </c>
      <c r="H358" s="6">
        <f t="shared" si="123"/>
        <v>0.9118200274761471</v>
      </c>
      <c r="I358" s="6">
        <f t="shared" si="124"/>
        <v>0.96488427773343954</v>
      </c>
      <c r="AM358" s="1">
        <f t="shared" si="116"/>
        <v>42357</v>
      </c>
      <c r="AN358" s="2">
        <f t="shared" si="117"/>
        <v>1183.0999999999999</v>
      </c>
      <c r="AO358" s="2">
        <f t="shared" si="118"/>
        <v>83.900889473684202</v>
      </c>
      <c r="AP358" s="2">
        <f t="shared" si="119"/>
        <v>48.36</v>
      </c>
      <c r="AR358" s="20">
        <f t="shared" si="120"/>
        <v>0</v>
      </c>
      <c r="AS358" s="20">
        <f t="shared" si="121"/>
        <v>0</v>
      </c>
      <c r="AU358" s="22">
        <f t="shared" si="122"/>
        <v>0</v>
      </c>
    </row>
    <row r="359" spans="2:47" x14ac:dyDescent="0.3">
      <c r="B359" s="6">
        <f t="shared" si="115"/>
        <v>2015</v>
      </c>
      <c r="C359" s="5">
        <v>42358</v>
      </c>
      <c r="D359" s="10">
        <v>1183.0999999999999</v>
      </c>
      <c r="E359" s="10">
        <f>VLOOKUP(C359,데이터!$X:$Z,2,0)</f>
        <v>83.900889473684202</v>
      </c>
      <c r="F359" s="10">
        <f>VLOOKUP(C359,데이터!$X:$Z,3,0)</f>
        <v>48.36</v>
      </c>
      <c r="H359" s="6">
        <f t="shared" si="123"/>
        <v>0.9118200274761471</v>
      </c>
      <c r="I359" s="6">
        <f t="shared" si="124"/>
        <v>0.96488427773343954</v>
      </c>
      <c r="AM359" s="1">
        <f t="shared" si="116"/>
        <v>42358</v>
      </c>
      <c r="AN359" s="2">
        <f t="shared" si="117"/>
        <v>1183.0999999999999</v>
      </c>
      <c r="AO359" s="2">
        <f t="shared" si="118"/>
        <v>83.900889473684202</v>
      </c>
      <c r="AP359" s="2">
        <f t="shared" si="119"/>
        <v>48.36</v>
      </c>
      <c r="AR359" s="20">
        <f t="shared" si="120"/>
        <v>0</v>
      </c>
      <c r="AS359" s="20">
        <f t="shared" si="121"/>
        <v>0</v>
      </c>
      <c r="AU359" s="22">
        <f t="shared" si="122"/>
        <v>0</v>
      </c>
    </row>
    <row r="360" spans="2:47" x14ac:dyDescent="0.3">
      <c r="B360" s="6">
        <f t="shared" si="115"/>
        <v>2015</v>
      </c>
      <c r="C360" s="5">
        <v>42359</v>
      </c>
      <c r="D360" s="10">
        <v>1177.75</v>
      </c>
      <c r="E360" s="10">
        <f>VLOOKUP(C360,데이터!$X:$Z,2,0)</f>
        <v>84.500473684210519</v>
      </c>
      <c r="F360" s="10">
        <f>VLOOKUP(C360,데이터!$X:$Z,3,0)</f>
        <v>48.88</v>
      </c>
      <c r="H360" s="6">
        <f t="shared" si="123"/>
        <v>0.91833620262930615</v>
      </c>
      <c r="I360" s="6">
        <f t="shared" si="124"/>
        <v>0.97525937749401415</v>
      </c>
      <c r="AM360" s="1">
        <f t="shared" si="116"/>
        <v>42359</v>
      </c>
      <c r="AN360" s="2">
        <f t="shared" si="117"/>
        <v>1177.75</v>
      </c>
      <c r="AO360" s="2">
        <f t="shared" si="118"/>
        <v>84.500473684210519</v>
      </c>
      <c r="AP360" s="2">
        <f t="shared" si="119"/>
        <v>48.88</v>
      </c>
      <c r="AR360" s="20">
        <f t="shared" si="120"/>
        <v>7.1463391423802758E-3</v>
      </c>
      <c r="AS360" s="20">
        <f t="shared" si="121"/>
        <v>1.0752688172043001E-2</v>
      </c>
      <c r="AU360" s="22">
        <f t="shared" si="122"/>
        <v>1.3005753323749281E-5</v>
      </c>
    </row>
    <row r="361" spans="2:47" x14ac:dyDescent="0.3">
      <c r="B361" s="6">
        <f t="shared" si="115"/>
        <v>2015</v>
      </c>
      <c r="C361" s="5">
        <v>42360</v>
      </c>
      <c r="D361" s="10">
        <v>1173.2</v>
      </c>
      <c r="E361" s="10">
        <f>VLOOKUP(C361,데이터!$X:$Z,2,0)</f>
        <v>85.53904210526315</v>
      </c>
      <c r="F361" s="10">
        <f>VLOOKUP(C361,데이터!$X:$Z,3,0)</f>
        <v>49.1</v>
      </c>
      <c r="H361" s="6">
        <f t="shared" si="123"/>
        <v>0.92962318054051285</v>
      </c>
      <c r="I361" s="6">
        <f t="shared" si="124"/>
        <v>0.97964884277733411</v>
      </c>
      <c r="AM361" s="1">
        <f t="shared" si="116"/>
        <v>42360</v>
      </c>
      <c r="AN361" s="2">
        <f t="shared" si="117"/>
        <v>1173.2</v>
      </c>
      <c r="AO361" s="2">
        <f t="shared" si="118"/>
        <v>85.53904210526315</v>
      </c>
      <c r="AP361" s="2">
        <f t="shared" si="119"/>
        <v>49.1</v>
      </c>
      <c r="AR361" s="20">
        <f t="shared" si="120"/>
        <v>1.2290681646754953E-2</v>
      </c>
      <c r="AS361" s="20">
        <f t="shared" si="121"/>
        <v>4.5008183306054494E-3</v>
      </c>
      <c r="AU361" s="22">
        <f t="shared" si="122"/>
        <v>6.0681970484291735E-5</v>
      </c>
    </row>
    <row r="362" spans="2:47" x14ac:dyDescent="0.3">
      <c r="B362" s="6">
        <f t="shared" si="115"/>
        <v>2015</v>
      </c>
      <c r="C362" s="5">
        <v>42361</v>
      </c>
      <c r="D362" s="10">
        <v>1173.2</v>
      </c>
      <c r="E362" s="10">
        <f>VLOOKUP(C362,데이터!$X:$Z,2,0)</f>
        <v>86.724673684210501</v>
      </c>
      <c r="F362" s="10">
        <f>VLOOKUP(C362,데이터!$X:$Z,3,0)</f>
        <v>49.76</v>
      </c>
      <c r="H362" s="6">
        <f t="shared" si="123"/>
        <v>0.94250841484105563</v>
      </c>
      <c r="I362" s="6">
        <f t="shared" si="124"/>
        <v>0.9928172386272941</v>
      </c>
      <c r="AM362" s="1">
        <f t="shared" si="116"/>
        <v>42361</v>
      </c>
      <c r="AN362" s="2">
        <f t="shared" si="117"/>
        <v>1173.2</v>
      </c>
      <c r="AO362" s="2">
        <f t="shared" si="118"/>
        <v>86.724673684210501</v>
      </c>
      <c r="AP362" s="2">
        <f t="shared" si="119"/>
        <v>49.76</v>
      </c>
      <c r="AR362" s="20">
        <f t="shared" si="120"/>
        <v>1.3860706757603536E-2</v>
      </c>
      <c r="AS362" s="20">
        <f t="shared" si="121"/>
        <v>1.3441955193482569E-2</v>
      </c>
      <c r="AU362" s="22">
        <f t="shared" si="122"/>
        <v>1.7535287245375646E-7</v>
      </c>
    </row>
    <row r="363" spans="2:47" x14ac:dyDescent="0.3">
      <c r="B363" s="6">
        <f t="shared" si="115"/>
        <v>2015</v>
      </c>
      <c r="C363" s="5">
        <v>42362</v>
      </c>
      <c r="D363" s="10">
        <v>1167.75</v>
      </c>
      <c r="E363" s="10">
        <f>VLOOKUP(C363,데이터!$X:$Z,2,0)</f>
        <v>86.471505263157894</v>
      </c>
      <c r="F363" s="10">
        <f>VLOOKUP(C363,데이터!$X:$Z,3,0)</f>
        <v>49.64</v>
      </c>
      <c r="H363" s="6">
        <f t="shared" si="123"/>
        <v>0.9397570252182712</v>
      </c>
      <c r="I363" s="6">
        <f t="shared" si="124"/>
        <v>0.99042298483639235</v>
      </c>
      <c r="AM363" s="1">
        <f t="shared" si="116"/>
        <v>42362</v>
      </c>
      <c r="AN363" s="2">
        <f t="shared" si="117"/>
        <v>1167.75</v>
      </c>
      <c r="AO363" s="2">
        <f t="shared" si="118"/>
        <v>86.471505263157894</v>
      </c>
      <c r="AP363" s="2">
        <f t="shared" si="119"/>
        <v>49.64</v>
      </c>
      <c r="AR363" s="20">
        <f t="shared" si="120"/>
        <v>-2.9192202207005691E-3</v>
      </c>
      <c r="AS363" s="20">
        <f t="shared" si="121"/>
        <v>-2.411575562700885E-3</v>
      </c>
      <c r="AU363" s="22">
        <f t="shared" si="122"/>
        <v>2.5770309879561619E-7</v>
      </c>
    </row>
    <row r="364" spans="2:47" x14ac:dyDescent="0.3">
      <c r="B364" s="6">
        <f t="shared" si="115"/>
        <v>2015</v>
      </c>
      <c r="C364" s="5">
        <v>42363</v>
      </c>
      <c r="D364" s="10">
        <v>1167.8499999999999</v>
      </c>
      <c r="E364" s="10">
        <f>VLOOKUP(C364,데이터!$X:$Z,2,0)</f>
        <v>86.471505263157894</v>
      </c>
      <c r="F364" s="10">
        <f>VLOOKUP(C364,데이터!$X:$Z,3,0)</f>
        <v>49.64</v>
      </c>
      <c r="H364" s="6">
        <f t="shared" si="123"/>
        <v>0.9397570252182712</v>
      </c>
      <c r="I364" s="6">
        <f t="shared" si="124"/>
        <v>0.99042298483639235</v>
      </c>
      <c r="AM364" s="1">
        <f t="shared" si="116"/>
        <v>42363</v>
      </c>
      <c r="AN364" s="2">
        <f t="shared" si="117"/>
        <v>1167.8499999999999</v>
      </c>
      <c r="AO364" s="2">
        <f t="shared" si="118"/>
        <v>86.471505263157894</v>
      </c>
      <c r="AP364" s="2">
        <f t="shared" si="119"/>
        <v>49.64</v>
      </c>
      <c r="AR364" s="20">
        <f t="shared" si="120"/>
        <v>0</v>
      </c>
      <c r="AS364" s="20">
        <f t="shared" si="121"/>
        <v>0</v>
      </c>
      <c r="AU364" s="22">
        <f t="shared" si="122"/>
        <v>0</v>
      </c>
    </row>
    <row r="365" spans="2:47" x14ac:dyDescent="0.3">
      <c r="B365" s="6">
        <f t="shared" si="115"/>
        <v>2015</v>
      </c>
      <c r="C365" s="5">
        <v>42364</v>
      </c>
      <c r="D365" s="10">
        <v>1167.8499999999999</v>
      </c>
      <c r="E365" s="10">
        <f>VLOOKUP(C365,데이터!$X:$Z,2,0)</f>
        <v>86.471505263157894</v>
      </c>
      <c r="F365" s="10">
        <f>VLOOKUP(C365,데이터!$X:$Z,3,0)</f>
        <v>49.64</v>
      </c>
      <c r="H365" s="6">
        <f t="shared" si="123"/>
        <v>0.9397570252182712</v>
      </c>
      <c r="I365" s="6">
        <f t="shared" si="124"/>
        <v>0.99042298483639235</v>
      </c>
      <c r="AM365" s="1">
        <f t="shared" si="116"/>
        <v>42364</v>
      </c>
      <c r="AN365" s="2">
        <f t="shared" si="117"/>
        <v>1167.8499999999999</v>
      </c>
      <c r="AO365" s="2">
        <f t="shared" si="118"/>
        <v>86.471505263157894</v>
      </c>
      <c r="AP365" s="2">
        <f t="shared" si="119"/>
        <v>49.64</v>
      </c>
      <c r="AR365" s="20">
        <f t="shared" si="120"/>
        <v>0</v>
      </c>
      <c r="AS365" s="20">
        <f t="shared" si="121"/>
        <v>0</v>
      </c>
      <c r="AU365" s="22">
        <f t="shared" si="122"/>
        <v>0</v>
      </c>
    </row>
    <row r="366" spans="2:47" x14ac:dyDescent="0.3">
      <c r="B366" s="6">
        <f t="shared" si="115"/>
        <v>2015</v>
      </c>
      <c r="C366" s="5">
        <v>42365</v>
      </c>
      <c r="D366" s="10">
        <v>1167.8499999999999</v>
      </c>
      <c r="E366" s="10">
        <f>VLOOKUP(C366,데이터!$X:$Z,2,0)</f>
        <v>86.471505263157894</v>
      </c>
      <c r="F366" s="10">
        <f>VLOOKUP(C366,데이터!$X:$Z,3,0)</f>
        <v>49.64</v>
      </c>
      <c r="H366" s="6">
        <f t="shared" si="123"/>
        <v>0.9397570252182712</v>
      </c>
      <c r="I366" s="6">
        <f t="shared" si="124"/>
        <v>0.99042298483639235</v>
      </c>
      <c r="AM366" s="1">
        <f t="shared" si="116"/>
        <v>42365</v>
      </c>
      <c r="AN366" s="2">
        <f t="shared" si="117"/>
        <v>1167.8499999999999</v>
      </c>
      <c r="AO366" s="2">
        <f t="shared" si="118"/>
        <v>86.471505263157894</v>
      </c>
      <c r="AP366" s="2">
        <f t="shared" si="119"/>
        <v>49.64</v>
      </c>
      <c r="AR366" s="20">
        <f t="shared" si="120"/>
        <v>0</v>
      </c>
      <c r="AS366" s="20">
        <f t="shared" si="121"/>
        <v>0</v>
      </c>
      <c r="AU366" s="22">
        <f t="shared" si="122"/>
        <v>0</v>
      </c>
    </row>
    <row r="367" spans="2:47" x14ac:dyDescent="0.3">
      <c r="B367" s="6">
        <f t="shared" si="115"/>
        <v>2015</v>
      </c>
      <c r="C367" s="5">
        <v>42366</v>
      </c>
      <c r="D367" s="10">
        <v>1165.4000000000001</v>
      </c>
      <c r="E367" s="10">
        <f>VLOOKUP(C367,데이터!$X:$Z,2,0)</f>
        <v>86.201936842105283</v>
      </c>
      <c r="F367" s="10">
        <f>VLOOKUP(C367,데이터!$X:$Z,3,0)</f>
        <v>49.63</v>
      </c>
      <c r="H367" s="6">
        <f t="shared" si="123"/>
        <v>0.93682740329611047</v>
      </c>
      <c r="I367" s="6">
        <f t="shared" si="124"/>
        <v>0.99022346368715053</v>
      </c>
      <c r="AM367" s="1">
        <f t="shared" si="116"/>
        <v>42366</v>
      </c>
      <c r="AN367" s="2">
        <f t="shared" si="117"/>
        <v>1165.4000000000001</v>
      </c>
      <c r="AO367" s="2">
        <f t="shared" si="118"/>
        <v>86.201936842105283</v>
      </c>
      <c r="AP367" s="2">
        <f t="shared" si="119"/>
        <v>49.63</v>
      </c>
      <c r="AR367" s="20">
        <f t="shared" si="120"/>
        <v>-3.1174248699873397E-3</v>
      </c>
      <c r="AS367" s="20">
        <f t="shared" si="121"/>
        <v>-2.0145044319097583E-4</v>
      </c>
      <c r="AU367" s="22">
        <f t="shared" si="122"/>
        <v>8.5029068577303831E-6</v>
      </c>
    </row>
    <row r="368" spans="2:47" x14ac:dyDescent="0.3">
      <c r="B368" s="6">
        <f t="shared" si="115"/>
        <v>2015</v>
      </c>
      <c r="C368" s="5">
        <v>42367</v>
      </c>
      <c r="D368" s="10">
        <v>1169.6500000000001</v>
      </c>
      <c r="E368" s="10">
        <f>VLOOKUP(C368,데이터!$X:$Z,2,0)</f>
        <v>87.125221052631574</v>
      </c>
      <c r="F368" s="10">
        <f>VLOOKUP(C368,데이터!$X:$Z,3,0)</f>
        <v>50.09</v>
      </c>
      <c r="H368" s="6">
        <f t="shared" si="123"/>
        <v>0.94686149279732401</v>
      </c>
      <c r="I368" s="6">
        <f t="shared" si="124"/>
        <v>0.99940143655227431</v>
      </c>
      <c r="AM368" s="1">
        <f t="shared" si="116"/>
        <v>42367</v>
      </c>
      <c r="AN368" s="2">
        <f t="shared" si="117"/>
        <v>1169.6500000000001</v>
      </c>
      <c r="AO368" s="2">
        <f t="shared" si="118"/>
        <v>87.125221052631574</v>
      </c>
      <c r="AP368" s="2">
        <f t="shared" si="119"/>
        <v>50.09</v>
      </c>
      <c r="AR368" s="20">
        <f t="shared" si="120"/>
        <v>1.0710713057613175E-2</v>
      </c>
      <c r="AS368" s="20">
        <f t="shared" si="121"/>
        <v>9.2685875478542012E-3</v>
      </c>
      <c r="AU368" s="22">
        <f t="shared" si="122"/>
        <v>2.0797259858975795E-6</v>
      </c>
    </row>
    <row r="369" spans="2:47" x14ac:dyDescent="0.3">
      <c r="B369" s="6">
        <f t="shared" si="115"/>
        <v>2015</v>
      </c>
      <c r="C369" s="5">
        <v>42368</v>
      </c>
      <c r="D369" s="10">
        <v>1172.6500000000001</v>
      </c>
      <c r="E369" s="10">
        <f>VLOOKUP(C369,데이터!$X:$Z,2,0)</f>
        <v>86.634999999999991</v>
      </c>
      <c r="F369" s="10">
        <f>VLOOKUP(C369,데이터!$X:$Z,3,0)</f>
        <v>49.8</v>
      </c>
      <c r="H369" s="6">
        <f t="shared" si="123"/>
        <v>0.94153385710139836</v>
      </c>
      <c r="I369" s="6">
        <f t="shared" si="124"/>
        <v>0.99361532322426149</v>
      </c>
      <c r="AM369" s="1">
        <f t="shared" si="116"/>
        <v>42368</v>
      </c>
      <c r="AN369" s="2">
        <f t="shared" si="117"/>
        <v>1172.6500000000001</v>
      </c>
      <c r="AO369" s="2">
        <f t="shared" si="118"/>
        <v>86.634999999999991</v>
      </c>
      <c r="AP369" s="2">
        <f t="shared" si="119"/>
        <v>49.8</v>
      </c>
      <c r="AR369" s="20">
        <f t="shared" si="120"/>
        <v>-5.6266262134984091E-3</v>
      </c>
      <c r="AS369" s="20">
        <f t="shared" si="121"/>
        <v>-5.7895787582352698E-3</v>
      </c>
      <c r="AU369" s="22">
        <f t="shared" si="122"/>
        <v>2.6553531836218593E-8</v>
      </c>
    </row>
    <row r="370" spans="2:47" x14ac:dyDescent="0.3">
      <c r="B370" s="6">
        <f t="shared" si="115"/>
        <v>2015</v>
      </c>
      <c r="C370" s="5">
        <v>42369</v>
      </c>
      <c r="D370" s="10">
        <v>1172.45</v>
      </c>
      <c r="E370" s="10">
        <f>VLOOKUP(C370,데이터!$X:$Z,2,0)</f>
        <v>85.708915789473679</v>
      </c>
      <c r="F370" s="10">
        <f>VLOOKUP(C370,데이터!$X:$Z,3,0)</f>
        <v>49.33</v>
      </c>
      <c r="H370" s="6">
        <f t="shared" si="123"/>
        <v>0.93146933769541296</v>
      </c>
      <c r="I370" s="6">
        <f t="shared" si="124"/>
        <v>0.984237829209896</v>
      </c>
      <c r="AM370" s="1">
        <f t="shared" si="116"/>
        <v>42369</v>
      </c>
      <c r="AN370" s="2">
        <f t="shared" si="117"/>
        <v>1172.45</v>
      </c>
      <c r="AO370" s="2">
        <f t="shared" si="118"/>
        <v>85.708915789473679</v>
      </c>
      <c r="AP370" s="2">
        <f t="shared" si="119"/>
        <v>49.33</v>
      </c>
      <c r="AR370" s="20">
        <f t="shared" si="120"/>
        <v>-1.0689492820757374E-2</v>
      </c>
      <c r="AS370" s="20">
        <f t="shared" si="121"/>
        <v>-9.437751004016004E-3</v>
      </c>
      <c r="AU370" s="22">
        <f t="shared" si="122"/>
        <v>1.5668575757789846E-6</v>
      </c>
    </row>
    <row r="371" spans="2:47" x14ac:dyDescent="0.3">
      <c r="B371" s="6">
        <f t="shared" si="115"/>
        <v>2016</v>
      </c>
      <c r="C371" s="5">
        <v>42370</v>
      </c>
      <c r="D371" s="10">
        <v>1172.45</v>
      </c>
      <c r="E371" s="10">
        <f>VLOOKUP(C371,데이터!$X:$Z,2,0)</f>
        <v>85.708915789473679</v>
      </c>
      <c r="F371" s="10">
        <f>VLOOKUP(C371,데이터!$X:$Z,3,0)</f>
        <v>49.33</v>
      </c>
      <c r="H371" s="6">
        <f t="shared" si="123"/>
        <v>0.93146933769541296</v>
      </c>
      <c r="I371" s="6">
        <f t="shared" si="124"/>
        <v>0.984237829209896</v>
      </c>
      <c r="AM371" s="1">
        <f t="shared" si="116"/>
        <v>42370</v>
      </c>
      <c r="AN371" s="2">
        <f t="shared" si="117"/>
        <v>1172.45</v>
      </c>
      <c r="AO371" s="2">
        <f t="shared" si="118"/>
        <v>85.708915789473679</v>
      </c>
      <c r="AP371" s="2">
        <f t="shared" si="119"/>
        <v>49.33</v>
      </c>
      <c r="AR371" s="20">
        <f t="shared" si="120"/>
        <v>0</v>
      </c>
      <c r="AS371" s="20">
        <f t="shared" si="121"/>
        <v>0</v>
      </c>
      <c r="AU371" s="22">
        <f t="shared" si="122"/>
        <v>0</v>
      </c>
    </row>
    <row r="372" spans="2:47" x14ac:dyDescent="0.3">
      <c r="B372" s="6">
        <f t="shared" si="115"/>
        <v>2016</v>
      </c>
      <c r="C372" s="5">
        <v>42371</v>
      </c>
      <c r="D372" s="10">
        <v>1172.45</v>
      </c>
      <c r="E372" s="10">
        <f>VLOOKUP(C372,데이터!$X:$Z,2,0)</f>
        <v>85.708915789473679</v>
      </c>
      <c r="F372" s="10">
        <f>VLOOKUP(C372,데이터!$X:$Z,3,0)</f>
        <v>49.33</v>
      </c>
      <c r="H372" s="6">
        <f t="shared" si="123"/>
        <v>0.93146933769541296</v>
      </c>
      <c r="I372" s="6">
        <f t="shared" si="124"/>
        <v>0.984237829209896</v>
      </c>
      <c r="AM372" s="1">
        <f t="shared" si="116"/>
        <v>42371</v>
      </c>
      <c r="AN372" s="2">
        <f t="shared" si="117"/>
        <v>1172.45</v>
      </c>
      <c r="AO372" s="2">
        <f t="shared" si="118"/>
        <v>85.708915789473679</v>
      </c>
      <c r="AP372" s="2">
        <f t="shared" si="119"/>
        <v>49.33</v>
      </c>
      <c r="AR372" s="20">
        <f t="shared" si="120"/>
        <v>0</v>
      </c>
      <c r="AS372" s="20">
        <f t="shared" si="121"/>
        <v>0</v>
      </c>
      <c r="AU372" s="22">
        <f t="shared" si="122"/>
        <v>0</v>
      </c>
    </row>
    <row r="373" spans="2:47" x14ac:dyDescent="0.3">
      <c r="B373" s="6">
        <f t="shared" si="115"/>
        <v>2016</v>
      </c>
      <c r="C373" s="5">
        <v>42372</v>
      </c>
      <c r="D373" s="10">
        <v>1172.45</v>
      </c>
      <c r="E373" s="10">
        <f>VLOOKUP(C373,데이터!$X:$Z,2,0)</f>
        <v>85.708915789473679</v>
      </c>
      <c r="F373" s="10">
        <f>VLOOKUP(C373,데이터!$X:$Z,3,0)</f>
        <v>49.33</v>
      </c>
      <c r="H373" s="6">
        <f t="shared" si="123"/>
        <v>0.93146933769541296</v>
      </c>
      <c r="I373" s="6">
        <f t="shared" si="124"/>
        <v>0.984237829209896</v>
      </c>
      <c r="AM373" s="1">
        <f t="shared" si="116"/>
        <v>42372</v>
      </c>
      <c r="AN373" s="2">
        <f t="shared" si="117"/>
        <v>1172.45</v>
      </c>
      <c r="AO373" s="2">
        <f t="shared" si="118"/>
        <v>85.708915789473679</v>
      </c>
      <c r="AP373" s="2">
        <f t="shared" si="119"/>
        <v>49.33</v>
      </c>
      <c r="AR373" s="20">
        <f t="shared" si="120"/>
        <v>0</v>
      </c>
      <c r="AS373" s="20">
        <f t="shared" si="121"/>
        <v>0</v>
      </c>
      <c r="AU373" s="22">
        <f t="shared" si="122"/>
        <v>0</v>
      </c>
    </row>
    <row r="374" spans="2:47" x14ac:dyDescent="0.3">
      <c r="B374" s="6">
        <f t="shared" si="115"/>
        <v>2016</v>
      </c>
      <c r="C374" s="5">
        <v>42373</v>
      </c>
      <c r="D374" s="10">
        <v>1187.6500000000001</v>
      </c>
      <c r="E374" s="10">
        <f>VLOOKUP(C374,데이터!$X:$Z,2,0)</f>
        <v>84.592299999999994</v>
      </c>
      <c r="F374" s="10">
        <f>VLOOKUP(C374,데이터!$X:$Z,3,0)</f>
        <v>48.54</v>
      </c>
      <c r="H374" s="6">
        <f t="shared" si="123"/>
        <v>0.91933415478823366</v>
      </c>
      <c r="I374" s="6">
        <f t="shared" si="124"/>
        <v>0.96847565841979233</v>
      </c>
      <c r="AM374" s="1">
        <f t="shared" si="116"/>
        <v>42373</v>
      </c>
      <c r="AN374" s="2">
        <f t="shared" si="117"/>
        <v>1187.6500000000001</v>
      </c>
      <c r="AO374" s="2">
        <f t="shared" si="118"/>
        <v>84.592299999999994</v>
      </c>
      <c r="AP374" s="2">
        <f t="shared" si="119"/>
        <v>48.54</v>
      </c>
      <c r="AR374" s="20">
        <f t="shared" si="120"/>
        <v>-1.3028000403323525E-2</v>
      </c>
      <c r="AS374" s="20">
        <f t="shared" si="121"/>
        <v>-1.6014595580782442E-2</v>
      </c>
      <c r="AU374" s="22">
        <f t="shared" si="122"/>
        <v>8.9197507540208612E-6</v>
      </c>
    </row>
    <row r="375" spans="2:47" x14ac:dyDescent="0.3">
      <c r="B375" s="6">
        <f t="shared" si="115"/>
        <v>2016</v>
      </c>
      <c r="C375" s="5">
        <v>42374</v>
      </c>
      <c r="D375" s="10">
        <v>1188.0999999999999</v>
      </c>
      <c r="E375" s="10">
        <f>VLOOKUP(C375,데이터!$X:$Z,2,0)</f>
        <v>84.899742105263158</v>
      </c>
      <c r="F375" s="10">
        <f>VLOOKUP(C375,데이터!$X:$Z,3,0)</f>
        <v>48.71</v>
      </c>
      <c r="H375" s="6">
        <f t="shared" si="123"/>
        <v>0.9226753812117785</v>
      </c>
      <c r="I375" s="6">
        <f t="shared" si="124"/>
        <v>0.97186751795690318</v>
      </c>
      <c r="AM375" s="1">
        <f t="shared" si="116"/>
        <v>42374</v>
      </c>
      <c r="AN375" s="2">
        <f t="shared" si="117"/>
        <v>1188.0999999999999</v>
      </c>
      <c r="AO375" s="2">
        <f t="shared" si="118"/>
        <v>84.899742105263158</v>
      </c>
      <c r="AP375" s="2">
        <f t="shared" si="119"/>
        <v>48.71</v>
      </c>
      <c r="AR375" s="20">
        <f t="shared" si="120"/>
        <v>3.6343982284814391E-3</v>
      </c>
      <c r="AS375" s="20">
        <f t="shared" si="121"/>
        <v>3.5022661722290405E-3</v>
      </c>
      <c r="AU375" s="22">
        <f t="shared" si="122"/>
        <v>1.7458880289487042E-8</v>
      </c>
    </row>
    <row r="376" spans="2:47" x14ac:dyDescent="0.3">
      <c r="B376" s="6">
        <f t="shared" si="115"/>
        <v>2016</v>
      </c>
      <c r="C376" s="5">
        <v>42375</v>
      </c>
      <c r="D376" s="10">
        <v>1197.7</v>
      </c>
      <c r="E376" s="10">
        <f>VLOOKUP(C376,데이터!$X:$Z,2,0)</f>
        <v>83.955468421052615</v>
      </c>
      <c r="F376" s="10">
        <f>VLOOKUP(C376,데이터!$X:$Z,3,0)</f>
        <v>48.09</v>
      </c>
      <c r="H376" s="6">
        <f t="shared" si="123"/>
        <v>0.91241318182291598</v>
      </c>
      <c r="I376" s="6">
        <f t="shared" si="124"/>
        <v>0.95949720670391048</v>
      </c>
      <c r="AM376" s="1">
        <f t="shared" si="116"/>
        <v>42375</v>
      </c>
      <c r="AN376" s="2">
        <f t="shared" si="117"/>
        <v>1197.7</v>
      </c>
      <c r="AO376" s="2">
        <f t="shared" si="118"/>
        <v>83.955468421052615</v>
      </c>
      <c r="AP376" s="2">
        <f t="shared" si="119"/>
        <v>48.09</v>
      </c>
      <c r="AR376" s="20">
        <f t="shared" si="120"/>
        <v>-1.1122220878360123E-2</v>
      </c>
      <c r="AS376" s="20">
        <f t="shared" si="121"/>
        <v>-1.2728392527201704E-2</v>
      </c>
      <c r="AU376" s="22">
        <f t="shared" si="122"/>
        <v>2.5797873655424836E-6</v>
      </c>
    </row>
    <row r="377" spans="2:47" x14ac:dyDescent="0.3">
      <c r="B377" s="6">
        <f t="shared" si="115"/>
        <v>2016</v>
      </c>
      <c r="C377" s="5">
        <v>42376</v>
      </c>
      <c r="D377" s="10">
        <v>1200.6500000000001</v>
      </c>
      <c r="E377" s="10">
        <f>VLOOKUP(C377,데이터!$X:$Z,2,0)</f>
        <v>82.399252631578946</v>
      </c>
      <c r="F377" s="10">
        <f>VLOOKUP(C377,데이터!$X:$Z,3,0)</f>
        <v>47.22</v>
      </c>
      <c r="H377" s="6">
        <f t="shared" si="123"/>
        <v>0.89550050386660229</v>
      </c>
      <c r="I377" s="6">
        <f t="shared" si="124"/>
        <v>0.94213886671987213</v>
      </c>
      <c r="AM377" s="1">
        <f t="shared" si="116"/>
        <v>42376</v>
      </c>
      <c r="AN377" s="2">
        <f t="shared" si="117"/>
        <v>1200.6500000000001</v>
      </c>
      <c r="AO377" s="2">
        <f t="shared" si="118"/>
        <v>82.399252631578946</v>
      </c>
      <c r="AP377" s="2">
        <f t="shared" si="119"/>
        <v>47.22</v>
      </c>
      <c r="AR377" s="20">
        <f t="shared" si="120"/>
        <v>-1.853620518998178E-2</v>
      </c>
      <c r="AS377" s="20">
        <f t="shared" si="121"/>
        <v>-1.8091079226450479E-2</v>
      </c>
      <c r="AU377" s="22">
        <f t="shared" si="122"/>
        <v>1.9813712340966907E-7</v>
      </c>
    </row>
    <row r="378" spans="2:47" x14ac:dyDescent="0.3">
      <c r="B378" s="6">
        <f t="shared" si="115"/>
        <v>2016</v>
      </c>
      <c r="C378" s="5">
        <v>42377</v>
      </c>
      <c r="D378" s="10">
        <v>1198.05</v>
      </c>
      <c r="E378" s="10">
        <f>VLOOKUP(C378,데이터!$X:$Z,2,0)</f>
        <v>81.389221052631569</v>
      </c>
      <c r="F378" s="10">
        <f>VLOOKUP(C378,데이터!$X:$Z,3,0)</f>
        <v>46.67</v>
      </c>
      <c r="H378" s="6">
        <f t="shared" si="123"/>
        <v>0.88452365930816124</v>
      </c>
      <c r="I378" s="6">
        <f t="shared" si="124"/>
        <v>0.93116520351157217</v>
      </c>
      <c r="AM378" s="1">
        <f t="shared" si="116"/>
        <v>42377</v>
      </c>
      <c r="AN378" s="2">
        <f t="shared" si="117"/>
        <v>1198.05</v>
      </c>
      <c r="AO378" s="2">
        <f t="shared" si="118"/>
        <v>81.389221052631569</v>
      </c>
      <c r="AP378" s="2">
        <f t="shared" si="119"/>
        <v>46.67</v>
      </c>
      <c r="AR378" s="20">
        <f t="shared" si="120"/>
        <v>-1.2257775971141416E-2</v>
      </c>
      <c r="AS378" s="20">
        <f t="shared" si="121"/>
        <v>-1.1647606946209144E-2</v>
      </c>
      <c r="AU378" s="22">
        <f t="shared" si="122"/>
        <v>3.7230623898679983E-7</v>
      </c>
    </row>
    <row r="379" spans="2:47" x14ac:dyDescent="0.3">
      <c r="B379" s="6">
        <f t="shared" si="115"/>
        <v>2016</v>
      </c>
      <c r="C379" s="5">
        <v>42378</v>
      </c>
      <c r="D379" s="10">
        <v>1198.05</v>
      </c>
      <c r="E379" s="10">
        <f>VLOOKUP(C379,데이터!$X:$Z,2,0)</f>
        <v>81.389221052631569</v>
      </c>
      <c r="F379" s="10">
        <f>VLOOKUP(C379,데이터!$X:$Z,3,0)</f>
        <v>46.67</v>
      </c>
      <c r="H379" s="6">
        <f t="shared" si="123"/>
        <v>0.88452365930816124</v>
      </c>
      <c r="I379" s="6">
        <f t="shared" si="124"/>
        <v>0.93116520351157217</v>
      </c>
      <c r="AM379" s="1">
        <f t="shared" si="116"/>
        <v>42378</v>
      </c>
      <c r="AN379" s="2">
        <f t="shared" si="117"/>
        <v>1198.05</v>
      </c>
      <c r="AO379" s="2">
        <f t="shared" si="118"/>
        <v>81.389221052631569</v>
      </c>
      <c r="AP379" s="2">
        <f t="shared" si="119"/>
        <v>46.67</v>
      </c>
      <c r="AR379" s="20">
        <f t="shared" si="120"/>
        <v>0</v>
      </c>
      <c r="AS379" s="20">
        <f t="shared" si="121"/>
        <v>0</v>
      </c>
      <c r="AU379" s="22">
        <f t="shared" si="122"/>
        <v>0</v>
      </c>
    </row>
    <row r="380" spans="2:47" x14ac:dyDescent="0.3">
      <c r="B380" s="6">
        <f t="shared" si="115"/>
        <v>2016</v>
      </c>
      <c r="C380" s="5">
        <v>42379</v>
      </c>
      <c r="D380" s="10">
        <v>1198.05</v>
      </c>
      <c r="E380" s="10">
        <f>VLOOKUP(C380,데이터!$X:$Z,2,0)</f>
        <v>81.389221052631569</v>
      </c>
      <c r="F380" s="10">
        <f>VLOOKUP(C380,데이터!$X:$Z,3,0)</f>
        <v>46.67</v>
      </c>
      <c r="H380" s="6">
        <f t="shared" si="123"/>
        <v>0.88452365930816124</v>
      </c>
      <c r="I380" s="6">
        <f t="shared" si="124"/>
        <v>0.93116520351157217</v>
      </c>
      <c r="AM380" s="1">
        <f t="shared" si="116"/>
        <v>42379</v>
      </c>
      <c r="AN380" s="2">
        <f t="shared" si="117"/>
        <v>1198.05</v>
      </c>
      <c r="AO380" s="2">
        <f t="shared" si="118"/>
        <v>81.389221052631569</v>
      </c>
      <c r="AP380" s="2">
        <f t="shared" si="119"/>
        <v>46.67</v>
      </c>
      <c r="AR380" s="20">
        <f t="shared" si="120"/>
        <v>0</v>
      </c>
      <c r="AS380" s="20">
        <f t="shared" si="121"/>
        <v>0</v>
      </c>
      <c r="AU380" s="22">
        <f t="shared" si="122"/>
        <v>0</v>
      </c>
    </row>
    <row r="381" spans="2:47" x14ac:dyDescent="0.3">
      <c r="B381" s="6">
        <f t="shared" si="115"/>
        <v>2016</v>
      </c>
      <c r="C381" s="5">
        <v>42380</v>
      </c>
      <c r="D381" s="10">
        <v>1209.7</v>
      </c>
      <c r="E381" s="10">
        <f>VLOOKUP(C381,데이터!$X:$Z,2,0)</f>
        <v>81.521605263157895</v>
      </c>
      <c r="F381" s="10">
        <f>VLOOKUP(C381,데이터!$X:$Z,3,0)</f>
        <v>46.59</v>
      </c>
      <c r="H381" s="6">
        <f t="shared" si="123"/>
        <v>0.88596238749372336</v>
      </c>
      <c r="I381" s="6">
        <f t="shared" si="124"/>
        <v>0.9295690343176376</v>
      </c>
      <c r="AM381" s="1">
        <f t="shared" si="116"/>
        <v>42380</v>
      </c>
      <c r="AN381" s="2">
        <f t="shared" si="117"/>
        <v>1209.7</v>
      </c>
      <c r="AO381" s="2">
        <f t="shared" si="118"/>
        <v>81.521605263157895</v>
      </c>
      <c r="AP381" s="2">
        <f t="shared" si="119"/>
        <v>46.59</v>
      </c>
      <c r="AR381" s="20">
        <f t="shared" si="120"/>
        <v>1.626557040528942E-3</v>
      </c>
      <c r="AS381" s="20">
        <f t="shared" si="121"/>
        <v>-1.7141632740518276E-3</v>
      </c>
      <c r="AU381" s="22">
        <f t="shared" si="122"/>
        <v>1.1160412220252636E-5</v>
      </c>
    </row>
    <row r="382" spans="2:47" x14ac:dyDescent="0.3">
      <c r="B382" s="6">
        <f t="shared" si="115"/>
        <v>2016</v>
      </c>
      <c r="C382" s="5">
        <v>42381</v>
      </c>
      <c r="D382" s="10">
        <v>1210.25</v>
      </c>
      <c r="E382" s="10">
        <f>VLOOKUP(C382,데이터!$X:$Z,2,0)</f>
        <v>82.183968421052626</v>
      </c>
      <c r="F382" s="10">
        <f>VLOOKUP(C382,데이터!$X:$Z,3,0)</f>
        <v>47.04</v>
      </c>
      <c r="H382" s="6">
        <f t="shared" si="123"/>
        <v>0.89316083314333938</v>
      </c>
      <c r="I382" s="6">
        <f t="shared" si="124"/>
        <v>0.93854748603351945</v>
      </c>
      <c r="AM382" s="1">
        <f t="shared" si="116"/>
        <v>42381</v>
      </c>
      <c r="AN382" s="2">
        <f t="shared" si="117"/>
        <v>1210.25</v>
      </c>
      <c r="AO382" s="2">
        <f t="shared" si="118"/>
        <v>82.183968421052626</v>
      </c>
      <c r="AP382" s="2">
        <f t="shared" si="119"/>
        <v>47.04</v>
      </c>
      <c r="AR382" s="20">
        <f t="shared" si="120"/>
        <v>8.1250014122828951E-3</v>
      </c>
      <c r="AS382" s="20">
        <f t="shared" si="121"/>
        <v>9.6587250482935705E-3</v>
      </c>
      <c r="AU382" s="22">
        <f t="shared" si="122"/>
        <v>2.3523081916578067E-6</v>
      </c>
    </row>
    <row r="383" spans="2:47" x14ac:dyDescent="0.3">
      <c r="B383" s="6">
        <f t="shared" si="115"/>
        <v>2016</v>
      </c>
      <c r="C383" s="5">
        <v>42382</v>
      </c>
      <c r="D383" s="10">
        <v>1203.9000000000001</v>
      </c>
      <c r="E383" s="10">
        <f>VLOOKUP(C383,데이터!$X:$Z,2,0)</f>
        <v>80.50914736842104</v>
      </c>
      <c r="F383" s="10">
        <f>VLOOKUP(C383,데이터!$X:$Z,3,0)</f>
        <v>46.11</v>
      </c>
      <c r="H383" s="6">
        <f t="shared" si="123"/>
        <v>0.87495917416441815</v>
      </c>
      <c r="I383" s="6">
        <f t="shared" si="124"/>
        <v>0.91999201915403028</v>
      </c>
      <c r="AM383" s="1">
        <f t="shared" si="116"/>
        <v>42382</v>
      </c>
      <c r="AN383" s="2">
        <f t="shared" si="117"/>
        <v>1203.9000000000001</v>
      </c>
      <c r="AO383" s="2">
        <f t="shared" si="118"/>
        <v>80.50914736842104</v>
      </c>
      <c r="AP383" s="2">
        <f t="shared" si="119"/>
        <v>46.11</v>
      </c>
      <c r="AR383" s="20">
        <f t="shared" si="120"/>
        <v>-2.037892650852513E-2</v>
      </c>
      <c r="AS383" s="20">
        <f t="shared" si="121"/>
        <v>-1.9770408163265252E-2</v>
      </c>
      <c r="AU383" s="22">
        <f t="shared" si="122"/>
        <v>3.7029457651782077E-7</v>
      </c>
    </row>
    <row r="384" spans="2:47" x14ac:dyDescent="0.3">
      <c r="B384" s="6">
        <f t="shared" si="115"/>
        <v>2016</v>
      </c>
      <c r="C384" s="5">
        <v>42383</v>
      </c>
      <c r="D384" s="10">
        <v>1213.3499999999999</v>
      </c>
      <c r="E384" s="10">
        <f>VLOOKUP(C384,데이터!$X:$Z,2,0)</f>
        <v>81.666636842105262</v>
      </c>
      <c r="F384" s="10">
        <f>VLOOKUP(C384,데이터!$X:$Z,3,0)</f>
        <v>46.66</v>
      </c>
      <c r="H384" s="6">
        <f t="shared" si="123"/>
        <v>0.88753856504237949</v>
      </c>
      <c r="I384" s="6">
        <f t="shared" si="124"/>
        <v>0.93096568236233035</v>
      </c>
      <c r="AM384" s="1">
        <f t="shared" si="116"/>
        <v>42383</v>
      </c>
      <c r="AN384" s="2">
        <f t="shared" si="117"/>
        <v>1213.3499999999999</v>
      </c>
      <c r="AO384" s="2">
        <f t="shared" si="118"/>
        <v>81.666636842105262</v>
      </c>
      <c r="AP384" s="2">
        <f t="shared" si="119"/>
        <v>46.66</v>
      </c>
      <c r="AR384" s="20">
        <f t="shared" si="120"/>
        <v>1.4377117526625849E-2</v>
      </c>
      <c r="AS384" s="20">
        <f t="shared" si="121"/>
        <v>1.1927998265018447E-2</v>
      </c>
      <c r="AU384" s="22">
        <f t="shared" si="122"/>
        <v>5.9981851575763863E-6</v>
      </c>
    </row>
    <row r="385" spans="2:47" x14ac:dyDescent="0.3">
      <c r="B385" s="6">
        <f t="shared" si="115"/>
        <v>2016</v>
      </c>
      <c r="C385" s="5">
        <v>42384</v>
      </c>
      <c r="D385" s="10">
        <v>1213.25</v>
      </c>
      <c r="E385" s="10">
        <f>VLOOKUP(C385,데이터!$X:$Z,2,0)</f>
        <v>80.494742105263171</v>
      </c>
      <c r="F385" s="10">
        <f>VLOOKUP(C385,데이터!$X:$Z,3,0)</f>
        <v>46.11</v>
      </c>
      <c r="H385" s="6">
        <f t="shared" si="123"/>
        <v>0.87480262031223843</v>
      </c>
      <c r="I385" s="6">
        <f t="shared" si="124"/>
        <v>0.91999201915403039</v>
      </c>
      <c r="AM385" s="1">
        <f t="shared" si="116"/>
        <v>42384</v>
      </c>
      <c r="AN385" s="2">
        <f t="shared" si="117"/>
        <v>1213.25</v>
      </c>
      <c r="AO385" s="2">
        <f t="shared" si="118"/>
        <v>80.494742105263171</v>
      </c>
      <c r="AP385" s="2">
        <f t="shared" si="119"/>
        <v>46.11</v>
      </c>
      <c r="AR385" s="20">
        <f t="shared" si="120"/>
        <v>-1.4349736712041206E-2</v>
      </c>
      <c r="AS385" s="20">
        <f t="shared" si="121"/>
        <v>-1.1787398199742727E-2</v>
      </c>
      <c r="AU385" s="22">
        <f t="shared" si="122"/>
        <v>6.5655786516079817E-6</v>
      </c>
    </row>
    <row r="386" spans="2:47" x14ac:dyDescent="0.3">
      <c r="B386" s="6">
        <f t="shared" ref="B386:B449" si="125">YEAR(C386)</f>
        <v>2016</v>
      </c>
      <c r="C386" s="5">
        <v>42385</v>
      </c>
      <c r="D386" s="10">
        <v>1213.25</v>
      </c>
      <c r="E386" s="10">
        <f>VLOOKUP(C386,데이터!$X:$Z,2,0)</f>
        <v>80.494742105263171</v>
      </c>
      <c r="F386" s="10">
        <f>VLOOKUP(C386,데이터!$X:$Z,3,0)</f>
        <v>46.11</v>
      </c>
      <c r="H386" s="6">
        <f t="shared" si="123"/>
        <v>0.87480262031223843</v>
      </c>
      <c r="I386" s="6">
        <f t="shared" si="124"/>
        <v>0.91999201915403039</v>
      </c>
      <c r="AM386" s="1">
        <f t="shared" si="116"/>
        <v>42385</v>
      </c>
      <c r="AN386" s="2">
        <f t="shared" si="117"/>
        <v>1213.25</v>
      </c>
      <c r="AO386" s="2">
        <f t="shared" si="118"/>
        <v>80.494742105263171</v>
      </c>
      <c r="AP386" s="2">
        <f t="shared" si="119"/>
        <v>46.11</v>
      </c>
      <c r="AR386" s="20">
        <f t="shared" si="120"/>
        <v>0</v>
      </c>
      <c r="AS386" s="20">
        <f t="shared" si="121"/>
        <v>0</v>
      </c>
      <c r="AU386" s="22">
        <f t="shared" si="122"/>
        <v>0</v>
      </c>
    </row>
    <row r="387" spans="2:47" x14ac:dyDescent="0.3">
      <c r="B387" s="6">
        <f t="shared" si="125"/>
        <v>2016</v>
      </c>
      <c r="C387" s="5">
        <v>42386</v>
      </c>
      <c r="D387" s="10">
        <v>1213.25</v>
      </c>
      <c r="E387" s="10">
        <f>VLOOKUP(C387,데이터!$X:$Z,2,0)</f>
        <v>80.494742105263171</v>
      </c>
      <c r="F387" s="10">
        <f>VLOOKUP(C387,데이터!$X:$Z,3,0)</f>
        <v>46.11</v>
      </c>
      <c r="H387" s="6">
        <f t="shared" si="123"/>
        <v>0.87480262031223843</v>
      </c>
      <c r="I387" s="6">
        <f t="shared" si="124"/>
        <v>0.91999201915403039</v>
      </c>
      <c r="AM387" s="1">
        <f t="shared" ref="AM387:AM450" si="126">C387</f>
        <v>42386</v>
      </c>
      <c r="AN387" s="2">
        <f t="shared" ref="AN387:AN450" si="127">D387</f>
        <v>1213.25</v>
      </c>
      <c r="AO387" s="2">
        <f t="shared" ref="AO387:AO450" si="128">E387</f>
        <v>80.494742105263171</v>
      </c>
      <c r="AP387" s="2">
        <f t="shared" ref="AP387:AP450" si="129">F387</f>
        <v>46.11</v>
      </c>
      <c r="AR387" s="20">
        <f t="shared" si="120"/>
        <v>0</v>
      </c>
      <c r="AS387" s="20">
        <f t="shared" si="121"/>
        <v>0</v>
      </c>
      <c r="AU387" s="22">
        <f t="shared" si="122"/>
        <v>0</v>
      </c>
    </row>
    <row r="388" spans="2:47" x14ac:dyDescent="0.3">
      <c r="B388" s="6">
        <f t="shared" si="125"/>
        <v>2016</v>
      </c>
      <c r="C388" s="5">
        <v>42387</v>
      </c>
      <c r="D388" s="10">
        <v>1210.9000000000001</v>
      </c>
      <c r="E388" s="10">
        <f>VLOOKUP(C388,데이터!$X:$Z,2,0)</f>
        <v>80.494742105263171</v>
      </c>
      <c r="F388" s="10">
        <f>VLOOKUP(C388,데이터!$X:$Z,3,0)</f>
        <v>46.11</v>
      </c>
      <c r="H388" s="6">
        <f t="shared" si="123"/>
        <v>0.87480262031223843</v>
      </c>
      <c r="I388" s="6">
        <f t="shared" si="124"/>
        <v>0.91999201915403039</v>
      </c>
      <c r="AM388" s="1">
        <f t="shared" si="126"/>
        <v>42387</v>
      </c>
      <c r="AN388" s="2">
        <f t="shared" si="127"/>
        <v>1210.9000000000001</v>
      </c>
      <c r="AO388" s="2">
        <f t="shared" si="128"/>
        <v>80.494742105263171</v>
      </c>
      <c r="AP388" s="2">
        <f t="shared" si="129"/>
        <v>46.11</v>
      </c>
      <c r="AR388" s="20">
        <f t="shared" ref="AR388:AR451" si="130">AO388/AO387-1</f>
        <v>0</v>
      </c>
      <c r="AS388" s="20">
        <f t="shared" ref="AS388:AS451" si="131">AP388/AP387-1</f>
        <v>0</v>
      </c>
      <c r="AU388" s="22">
        <f t="shared" ref="AU388:AU451" si="132">(AR388-AS388)^2</f>
        <v>0</v>
      </c>
    </row>
    <row r="389" spans="2:47" x14ac:dyDescent="0.3">
      <c r="B389" s="6">
        <f t="shared" si="125"/>
        <v>2016</v>
      </c>
      <c r="C389" s="5">
        <v>42388</v>
      </c>
      <c r="D389" s="10">
        <v>1205.95</v>
      </c>
      <c r="E389" s="10">
        <f>VLOOKUP(C389,데이터!$X:$Z,2,0)</f>
        <v>80.735789473684207</v>
      </c>
      <c r="F389" s="10">
        <f>VLOOKUP(C389,데이터!$X:$Z,3,0)</f>
        <v>46.15</v>
      </c>
      <c r="H389" s="6">
        <f t="shared" si="123"/>
        <v>0.87742228047884085</v>
      </c>
      <c r="I389" s="6">
        <f t="shared" si="124"/>
        <v>0.92079010375099768</v>
      </c>
      <c r="AM389" s="1">
        <f t="shared" si="126"/>
        <v>42388</v>
      </c>
      <c r="AN389" s="2">
        <f t="shared" si="127"/>
        <v>1205.95</v>
      </c>
      <c r="AO389" s="2">
        <f t="shared" si="128"/>
        <v>80.735789473684207</v>
      </c>
      <c r="AP389" s="2">
        <f t="shared" si="129"/>
        <v>46.15</v>
      </c>
      <c r="AR389" s="20">
        <f t="shared" si="130"/>
        <v>2.9945728393765414E-3</v>
      </c>
      <c r="AS389" s="20">
        <f t="shared" si="131"/>
        <v>8.6749078291048498E-4</v>
      </c>
      <c r="AU389" s="22">
        <f t="shared" si="132"/>
        <v>4.5244780749398673E-6</v>
      </c>
    </row>
    <row r="390" spans="2:47" x14ac:dyDescent="0.3">
      <c r="B390" s="6">
        <f t="shared" si="125"/>
        <v>2016</v>
      </c>
      <c r="C390" s="5">
        <v>42389</v>
      </c>
      <c r="D390" s="10">
        <v>1213.8499999999999</v>
      </c>
      <c r="E390" s="10">
        <f>VLOOKUP(C390,데이터!$X:$Z,2,0)</f>
        <v>79.356763157894733</v>
      </c>
      <c r="F390" s="10">
        <f>VLOOKUP(C390,데이터!$X:$Z,3,0)</f>
        <v>45.65</v>
      </c>
      <c r="H390" s="6">
        <f t="shared" si="123"/>
        <v>0.86243526638350299</v>
      </c>
      <c r="I390" s="6">
        <f t="shared" si="124"/>
        <v>0.91081404628890672</v>
      </c>
      <c r="AM390" s="1">
        <f t="shared" si="126"/>
        <v>42389</v>
      </c>
      <c r="AN390" s="2">
        <f t="shared" si="127"/>
        <v>1213.8499999999999</v>
      </c>
      <c r="AO390" s="2">
        <f t="shared" si="128"/>
        <v>79.356763157894733</v>
      </c>
      <c r="AP390" s="2">
        <f t="shared" si="129"/>
        <v>45.65</v>
      </c>
      <c r="AR390" s="20">
        <f t="shared" si="130"/>
        <v>-1.7080731169897945E-2</v>
      </c>
      <c r="AS390" s="20">
        <f t="shared" si="131"/>
        <v>-1.0834236186348822E-2</v>
      </c>
      <c r="AU390" s="22">
        <f t="shared" si="132"/>
        <v>3.901869957950435E-5</v>
      </c>
    </row>
    <row r="391" spans="2:47" x14ac:dyDescent="0.3">
      <c r="B391" s="6">
        <f t="shared" si="125"/>
        <v>2016</v>
      </c>
      <c r="C391" s="5">
        <v>42390</v>
      </c>
      <c r="D391" s="10">
        <v>1213.75</v>
      </c>
      <c r="E391" s="10">
        <f>VLOOKUP(C391,데이터!$X:$Z,2,0)</f>
        <v>79.989121052631575</v>
      </c>
      <c r="F391" s="10">
        <f>VLOOKUP(C391,데이터!$X:$Z,3,0)</f>
        <v>45.89</v>
      </c>
      <c r="H391" s="6">
        <f t="shared" si="123"/>
        <v>0.86930762014006902</v>
      </c>
      <c r="I391" s="6">
        <f t="shared" si="124"/>
        <v>0.91560255387071032</v>
      </c>
      <c r="AM391" s="1">
        <f t="shared" si="126"/>
        <v>42390</v>
      </c>
      <c r="AN391" s="2">
        <f t="shared" si="127"/>
        <v>1213.75</v>
      </c>
      <c r="AO391" s="2">
        <f t="shared" si="128"/>
        <v>79.989121052631575</v>
      </c>
      <c r="AP391" s="2">
        <f t="shared" si="129"/>
        <v>45.89</v>
      </c>
      <c r="AR391" s="20">
        <f t="shared" si="130"/>
        <v>7.9685444513235559E-3</v>
      </c>
      <c r="AS391" s="20">
        <f t="shared" si="131"/>
        <v>5.2573932092003783E-3</v>
      </c>
      <c r="AU391" s="22">
        <f t="shared" si="132"/>
        <v>7.350341057666049E-6</v>
      </c>
    </row>
    <row r="392" spans="2:47" x14ac:dyDescent="0.3">
      <c r="B392" s="6">
        <f t="shared" si="125"/>
        <v>2016</v>
      </c>
      <c r="C392" s="5">
        <v>42391</v>
      </c>
      <c r="D392" s="10">
        <v>1200.2</v>
      </c>
      <c r="E392" s="10">
        <f>VLOOKUP(C392,데이터!$X:$Z,2,0)</f>
        <v>81.138726315789469</v>
      </c>
      <c r="F392" s="10">
        <f>VLOOKUP(C392,데이터!$X:$Z,3,0)</f>
        <v>46.7</v>
      </c>
      <c r="H392" s="6">
        <f t="shared" si="123"/>
        <v>0.88180132681248924</v>
      </c>
      <c r="I392" s="6">
        <f t="shared" si="124"/>
        <v>0.93176376695929775</v>
      </c>
      <c r="AM392" s="1">
        <f t="shared" si="126"/>
        <v>42391</v>
      </c>
      <c r="AN392" s="2">
        <f t="shared" si="127"/>
        <v>1200.2</v>
      </c>
      <c r="AO392" s="2">
        <f t="shared" si="128"/>
        <v>81.138726315789469</v>
      </c>
      <c r="AP392" s="2">
        <f t="shared" si="129"/>
        <v>46.7</v>
      </c>
      <c r="AR392" s="20">
        <f t="shared" si="130"/>
        <v>1.4372020195114743E-2</v>
      </c>
      <c r="AS392" s="20">
        <f t="shared" si="131"/>
        <v>1.7650904336456774E-2</v>
      </c>
      <c r="AU392" s="22">
        <f t="shared" si="132"/>
        <v>1.0751081212344269E-5</v>
      </c>
    </row>
    <row r="393" spans="2:47" x14ac:dyDescent="0.3">
      <c r="B393" s="6">
        <f t="shared" si="125"/>
        <v>2016</v>
      </c>
      <c r="C393" s="5">
        <v>42392</v>
      </c>
      <c r="D393" s="10">
        <v>1200.2</v>
      </c>
      <c r="E393" s="10">
        <f>VLOOKUP(C393,데이터!$X:$Z,2,0)</f>
        <v>81.138726315789469</v>
      </c>
      <c r="F393" s="10">
        <f>VLOOKUP(C393,데이터!$X:$Z,3,0)</f>
        <v>46.7</v>
      </c>
      <c r="H393" s="6">
        <f t="shared" si="123"/>
        <v>0.88180132681248924</v>
      </c>
      <c r="I393" s="6">
        <f t="shared" si="124"/>
        <v>0.93176376695929775</v>
      </c>
      <c r="AM393" s="1">
        <f t="shared" si="126"/>
        <v>42392</v>
      </c>
      <c r="AN393" s="2">
        <f t="shared" si="127"/>
        <v>1200.2</v>
      </c>
      <c r="AO393" s="2">
        <f t="shared" si="128"/>
        <v>81.138726315789469</v>
      </c>
      <c r="AP393" s="2">
        <f t="shared" si="129"/>
        <v>46.7</v>
      </c>
      <c r="AR393" s="20">
        <f t="shared" si="130"/>
        <v>0</v>
      </c>
      <c r="AS393" s="20">
        <f t="shared" si="131"/>
        <v>0</v>
      </c>
      <c r="AU393" s="22">
        <f t="shared" si="132"/>
        <v>0</v>
      </c>
    </row>
    <row r="394" spans="2:47" x14ac:dyDescent="0.3">
      <c r="B394" s="6">
        <f t="shared" si="125"/>
        <v>2016</v>
      </c>
      <c r="C394" s="5">
        <v>42393</v>
      </c>
      <c r="D394" s="10">
        <v>1200.2</v>
      </c>
      <c r="E394" s="10">
        <f>VLOOKUP(C394,데이터!$X:$Z,2,0)</f>
        <v>81.138726315789469</v>
      </c>
      <c r="F394" s="10">
        <f>VLOOKUP(C394,데이터!$X:$Z,3,0)</f>
        <v>46.7</v>
      </c>
      <c r="H394" s="6">
        <f t="shared" si="123"/>
        <v>0.88180132681248924</v>
      </c>
      <c r="I394" s="6">
        <f t="shared" si="124"/>
        <v>0.93176376695929775</v>
      </c>
      <c r="AM394" s="1">
        <f t="shared" si="126"/>
        <v>42393</v>
      </c>
      <c r="AN394" s="2">
        <f t="shared" si="127"/>
        <v>1200.2</v>
      </c>
      <c r="AO394" s="2">
        <f t="shared" si="128"/>
        <v>81.138726315789469</v>
      </c>
      <c r="AP394" s="2">
        <f t="shared" si="129"/>
        <v>46.7</v>
      </c>
      <c r="AR394" s="20">
        <f t="shared" si="130"/>
        <v>0</v>
      </c>
      <c r="AS394" s="20">
        <f t="shared" si="131"/>
        <v>0</v>
      </c>
      <c r="AU394" s="22">
        <f t="shared" si="132"/>
        <v>0</v>
      </c>
    </row>
    <row r="395" spans="2:47" x14ac:dyDescent="0.3">
      <c r="B395" s="6">
        <f t="shared" si="125"/>
        <v>2016</v>
      </c>
      <c r="C395" s="5">
        <v>42394</v>
      </c>
      <c r="D395" s="10">
        <v>1194.2</v>
      </c>
      <c r="E395" s="10">
        <f>VLOOKUP(C395,데이터!$X:$Z,2,0)</f>
        <v>80.162131578947367</v>
      </c>
      <c r="F395" s="10">
        <f>VLOOKUP(C395,데이터!$X:$Z,3,0)</f>
        <v>46.17</v>
      </c>
      <c r="H395" s="6">
        <f t="shared" si="123"/>
        <v>0.87118786794016434</v>
      </c>
      <c r="I395" s="6">
        <f t="shared" si="124"/>
        <v>0.92118914604948132</v>
      </c>
      <c r="AM395" s="1">
        <f t="shared" si="126"/>
        <v>42394</v>
      </c>
      <c r="AN395" s="2">
        <f t="shared" si="127"/>
        <v>1194.2</v>
      </c>
      <c r="AO395" s="2">
        <f t="shared" si="128"/>
        <v>80.162131578947367</v>
      </c>
      <c r="AP395" s="2">
        <f t="shared" si="129"/>
        <v>46.17</v>
      </c>
      <c r="AR395" s="20">
        <f t="shared" si="130"/>
        <v>-1.2036111252735515E-2</v>
      </c>
      <c r="AS395" s="20">
        <f t="shared" si="131"/>
        <v>-1.1349036402569568E-2</v>
      </c>
      <c r="AU395" s="22">
        <f t="shared" si="132"/>
        <v>4.7207184973055904E-7</v>
      </c>
    </row>
    <row r="396" spans="2:47" x14ac:dyDescent="0.3">
      <c r="B396" s="6">
        <f t="shared" si="125"/>
        <v>2016</v>
      </c>
      <c r="C396" s="5">
        <v>42395</v>
      </c>
      <c r="D396" s="10">
        <v>1204.2</v>
      </c>
      <c r="E396" s="10">
        <f>VLOOKUP(C396,데이터!$X:$Z,2,0)</f>
        <v>81.403899999999993</v>
      </c>
      <c r="F396" s="10">
        <f>VLOOKUP(C396,데이터!$X:$Z,3,0)</f>
        <v>46.98</v>
      </c>
      <c r="H396" s="6">
        <f t="shared" si="123"/>
        <v>0.88468318751193542</v>
      </c>
      <c r="I396" s="6">
        <f t="shared" si="124"/>
        <v>0.93735035913806852</v>
      </c>
      <c r="AM396" s="1">
        <f t="shared" si="126"/>
        <v>42395</v>
      </c>
      <c r="AN396" s="2">
        <f t="shared" si="127"/>
        <v>1204.2</v>
      </c>
      <c r="AO396" s="2">
        <f t="shared" si="128"/>
        <v>81.403899999999993</v>
      </c>
      <c r="AP396" s="2">
        <f t="shared" si="129"/>
        <v>46.98</v>
      </c>
      <c r="AR396" s="20">
        <f t="shared" si="130"/>
        <v>1.5490711095047072E-2</v>
      </c>
      <c r="AS396" s="20">
        <f t="shared" si="131"/>
        <v>1.754385964912264E-2</v>
      </c>
      <c r="AU396" s="22">
        <f t="shared" si="132"/>
        <v>4.2154189851025952E-6</v>
      </c>
    </row>
    <row r="397" spans="2:47" x14ac:dyDescent="0.3">
      <c r="B397" s="6">
        <f t="shared" si="125"/>
        <v>2016</v>
      </c>
      <c r="C397" s="5">
        <v>42396</v>
      </c>
      <c r="D397" s="10">
        <v>1202.0999999999999</v>
      </c>
      <c r="E397" s="10">
        <f>VLOOKUP(C397,데이터!$X:$Z,2,0)</f>
        <v>81.032910526315774</v>
      </c>
      <c r="F397" s="10">
        <f>VLOOKUP(C397,데이터!$X:$Z,3,0)</f>
        <v>46.79</v>
      </c>
      <c r="H397" s="6">
        <f t="shared" si="123"/>
        <v>0.88065133952784214</v>
      </c>
      <c r="I397" s="6">
        <f t="shared" si="124"/>
        <v>0.93355945730247403</v>
      </c>
      <c r="AM397" s="1">
        <f t="shared" si="126"/>
        <v>42396</v>
      </c>
      <c r="AN397" s="2">
        <f t="shared" si="127"/>
        <v>1202.0999999999999</v>
      </c>
      <c r="AO397" s="2">
        <f t="shared" si="128"/>
        <v>81.032910526315774</v>
      </c>
      <c r="AP397" s="2">
        <f t="shared" si="129"/>
        <v>46.79</v>
      </c>
      <c r="AR397" s="20">
        <f t="shared" si="130"/>
        <v>-4.5573918901209431E-3</v>
      </c>
      <c r="AS397" s="20">
        <f t="shared" si="131"/>
        <v>-4.0442741592165987E-3</v>
      </c>
      <c r="AU397" s="22">
        <f t="shared" si="132"/>
        <v>2.6328980576842321E-7</v>
      </c>
    </row>
    <row r="398" spans="2:47" x14ac:dyDescent="0.3">
      <c r="B398" s="6">
        <f t="shared" si="125"/>
        <v>2016</v>
      </c>
      <c r="C398" s="5">
        <v>42397</v>
      </c>
      <c r="D398" s="10">
        <v>1208.55</v>
      </c>
      <c r="E398" s="10">
        <f>VLOOKUP(C398,데이터!$X:$Z,2,0)</f>
        <v>81.761068421052627</v>
      </c>
      <c r="F398" s="10">
        <f>VLOOKUP(C398,데이터!$X:$Z,3,0)</f>
        <v>47.02</v>
      </c>
      <c r="H398" s="6">
        <f t="shared" ref="H398:H461" si="133">H397*(E398/E397)</f>
        <v>0.88856483074052084</v>
      </c>
      <c r="I398" s="6">
        <f t="shared" ref="I398:I461" si="134">I397*(F398/F397)</f>
        <v>0.93814844373503603</v>
      </c>
      <c r="AM398" s="1">
        <f t="shared" si="126"/>
        <v>42397</v>
      </c>
      <c r="AN398" s="2">
        <f t="shared" si="127"/>
        <v>1208.55</v>
      </c>
      <c r="AO398" s="2">
        <f t="shared" si="128"/>
        <v>81.761068421052627</v>
      </c>
      <c r="AP398" s="2">
        <f t="shared" si="129"/>
        <v>47.02</v>
      </c>
      <c r="AR398" s="20">
        <f t="shared" si="130"/>
        <v>8.9859526210696039E-3</v>
      </c>
      <c r="AS398" s="20">
        <f t="shared" si="131"/>
        <v>4.9155802521907432E-3</v>
      </c>
      <c r="AU398" s="22">
        <f t="shared" si="132"/>
        <v>1.6567931221332507E-5</v>
      </c>
    </row>
    <row r="399" spans="2:47" x14ac:dyDescent="0.3">
      <c r="B399" s="6">
        <f t="shared" si="125"/>
        <v>2016</v>
      </c>
      <c r="C399" s="5">
        <v>42398</v>
      </c>
      <c r="D399" s="10">
        <v>1199.2</v>
      </c>
      <c r="E399" s="10">
        <f>VLOOKUP(C399,데이터!$X:$Z,2,0)</f>
        <v>83.656647368421048</v>
      </c>
      <c r="F399" s="10">
        <f>VLOOKUP(C399,데이터!$X:$Z,3,0)</f>
        <v>48.24</v>
      </c>
      <c r="H399" s="6">
        <f t="shared" si="133"/>
        <v>0.90916564747458906</v>
      </c>
      <c r="I399" s="6">
        <f t="shared" si="134"/>
        <v>0.96249002394253802</v>
      </c>
      <c r="AM399" s="1">
        <f t="shared" si="126"/>
        <v>42398</v>
      </c>
      <c r="AN399" s="2">
        <f t="shared" si="127"/>
        <v>1199.2</v>
      </c>
      <c r="AO399" s="2">
        <f t="shared" si="128"/>
        <v>83.656647368421048</v>
      </c>
      <c r="AP399" s="2">
        <f t="shared" si="129"/>
        <v>48.24</v>
      </c>
      <c r="AR399" s="20">
        <f t="shared" si="130"/>
        <v>2.3184371045722907E-2</v>
      </c>
      <c r="AS399" s="20">
        <f t="shared" si="131"/>
        <v>2.5946405784772475E-2</v>
      </c>
      <c r="AU399" s="22">
        <f t="shared" si="132"/>
        <v>7.6288358997166157E-6</v>
      </c>
    </row>
    <row r="400" spans="2:47" x14ac:dyDescent="0.3">
      <c r="B400" s="6">
        <f t="shared" si="125"/>
        <v>2016</v>
      </c>
      <c r="C400" s="5">
        <v>42399</v>
      </c>
      <c r="D400" s="10">
        <v>1199.2</v>
      </c>
      <c r="E400" s="10">
        <f>VLOOKUP(C400,데이터!$X:$Z,2,0)</f>
        <v>83.656647368421048</v>
      </c>
      <c r="F400" s="10">
        <f>VLOOKUP(C400,데이터!$X:$Z,3,0)</f>
        <v>48.24</v>
      </c>
      <c r="H400" s="6">
        <f t="shared" si="133"/>
        <v>0.90916564747458906</v>
      </c>
      <c r="I400" s="6">
        <f t="shared" si="134"/>
        <v>0.96249002394253802</v>
      </c>
      <c r="AM400" s="1">
        <f t="shared" si="126"/>
        <v>42399</v>
      </c>
      <c r="AN400" s="2">
        <f t="shared" si="127"/>
        <v>1199.2</v>
      </c>
      <c r="AO400" s="2">
        <f t="shared" si="128"/>
        <v>83.656647368421048</v>
      </c>
      <c r="AP400" s="2">
        <f t="shared" si="129"/>
        <v>48.24</v>
      </c>
      <c r="AR400" s="20">
        <f t="shared" si="130"/>
        <v>0</v>
      </c>
      <c r="AS400" s="20">
        <f t="shared" si="131"/>
        <v>0</v>
      </c>
      <c r="AU400" s="22">
        <f t="shared" si="132"/>
        <v>0</v>
      </c>
    </row>
    <row r="401" spans="2:47" x14ac:dyDescent="0.3">
      <c r="B401" s="6">
        <f t="shared" si="125"/>
        <v>2016</v>
      </c>
      <c r="C401" s="5">
        <v>42400</v>
      </c>
      <c r="D401" s="10">
        <v>1199.2</v>
      </c>
      <c r="E401" s="10">
        <f>VLOOKUP(C401,데이터!$X:$Z,2,0)</f>
        <v>83.656647368421048</v>
      </c>
      <c r="F401" s="10">
        <f>VLOOKUP(C401,데이터!$X:$Z,3,0)</f>
        <v>48.24</v>
      </c>
      <c r="H401" s="6">
        <f t="shared" si="133"/>
        <v>0.90916564747458906</v>
      </c>
      <c r="I401" s="6">
        <f t="shared" si="134"/>
        <v>0.96249002394253802</v>
      </c>
      <c r="AM401" s="1">
        <f t="shared" si="126"/>
        <v>42400</v>
      </c>
      <c r="AN401" s="2">
        <f t="shared" si="127"/>
        <v>1199.2</v>
      </c>
      <c r="AO401" s="2">
        <f t="shared" si="128"/>
        <v>83.656647368421048</v>
      </c>
      <c r="AP401" s="2">
        <f t="shared" si="129"/>
        <v>48.24</v>
      </c>
      <c r="AR401" s="20">
        <f t="shared" si="130"/>
        <v>0</v>
      </c>
      <c r="AS401" s="20">
        <f t="shared" si="131"/>
        <v>0</v>
      </c>
      <c r="AU401" s="22">
        <f t="shared" si="132"/>
        <v>0</v>
      </c>
    </row>
    <row r="402" spans="2:47" x14ac:dyDescent="0.3">
      <c r="B402" s="6">
        <f t="shared" si="125"/>
        <v>2016</v>
      </c>
      <c r="C402" s="5">
        <v>42401</v>
      </c>
      <c r="D402" s="10">
        <v>1200.45</v>
      </c>
      <c r="E402" s="10">
        <f>VLOOKUP(C402,데이터!$X:$Z,2,0)</f>
        <v>83.870447368421068</v>
      </c>
      <c r="F402" s="10">
        <f>VLOOKUP(C402,데이터!$X:$Z,3,0)</f>
        <v>48.3</v>
      </c>
      <c r="H402" s="6">
        <f t="shared" si="133"/>
        <v>0.91148918806036039</v>
      </c>
      <c r="I402" s="6">
        <f t="shared" si="134"/>
        <v>0.96368715083798873</v>
      </c>
      <c r="AM402" s="1">
        <f t="shared" si="126"/>
        <v>42401</v>
      </c>
      <c r="AN402" s="2">
        <f t="shared" si="127"/>
        <v>1200.45</v>
      </c>
      <c r="AO402" s="2">
        <f t="shared" si="128"/>
        <v>83.870447368421068</v>
      </c>
      <c r="AP402" s="2">
        <f t="shared" si="129"/>
        <v>48.3</v>
      </c>
      <c r="AR402" s="20">
        <f t="shared" si="130"/>
        <v>2.5556845358438718E-3</v>
      </c>
      <c r="AS402" s="20">
        <f t="shared" si="131"/>
        <v>1.2437810945271632E-3</v>
      </c>
      <c r="AU402" s="22">
        <f t="shared" si="132"/>
        <v>1.7210906393386225E-6</v>
      </c>
    </row>
    <row r="403" spans="2:47" x14ac:dyDescent="0.3">
      <c r="B403" s="6">
        <f t="shared" si="125"/>
        <v>2016</v>
      </c>
      <c r="C403" s="5">
        <v>42402</v>
      </c>
      <c r="D403" s="10">
        <v>1207.5</v>
      </c>
      <c r="E403" s="10">
        <f>VLOOKUP(C403,데이터!$X:$Z,2,0)</f>
        <v>82.738410526315818</v>
      </c>
      <c r="F403" s="10">
        <f>VLOOKUP(C403,데이터!$X:$Z,3,0)</f>
        <v>47.6</v>
      </c>
      <c r="H403" s="6">
        <f t="shared" si="133"/>
        <v>0.89918641188066117</v>
      </c>
      <c r="I403" s="6">
        <f t="shared" si="134"/>
        <v>0.94972067039106145</v>
      </c>
      <c r="AM403" s="1">
        <f t="shared" si="126"/>
        <v>42402</v>
      </c>
      <c r="AN403" s="2">
        <f t="shared" si="127"/>
        <v>1207.5</v>
      </c>
      <c r="AO403" s="2">
        <f t="shared" si="128"/>
        <v>82.738410526315818</v>
      </c>
      <c r="AP403" s="2">
        <f t="shared" si="129"/>
        <v>47.6</v>
      </c>
      <c r="AR403" s="20">
        <f t="shared" si="130"/>
        <v>-1.3497446092453846E-2</v>
      </c>
      <c r="AS403" s="20">
        <f t="shared" si="131"/>
        <v>-1.4492753623188359E-2</v>
      </c>
      <c r="AU403" s="22">
        <f t="shared" si="132"/>
        <v>9.9063708073683304E-7</v>
      </c>
    </row>
    <row r="404" spans="2:47" x14ac:dyDescent="0.3">
      <c r="B404" s="6">
        <f t="shared" si="125"/>
        <v>2016</v>
      </c>
      <c r="C404" s="5">
        <v>42403</v>
      </c>
      <c r="D404" s="10">
        <v>1219.3</v>
      </c>
      <c r="E404" s="10">
        <f>VLOOKUP(C404,데이터!$X:$Z,2,0)</f>
        <v>83.567678947368421</v>
      </c>
      <c r="F404" s="10">
        <f>VLOOKUP(C404,데이터!$X:$Z,3,0)</f>
        <v>48.02</v>
      </c>
      <c r="H404" s="6">
        <f t="shared" si="133"/>
        <v>0.9081987544101936</v>
      </c>
      <c r="I404" s="6">
        <f t="shared" si="134"/>
        <v>0.95810055865921784</v>
      </c>
      <c r="AM404" s="1">
        <f t="shared" si="126"/>
        <v>42403</v>
      </c>
      <c r="AN404" s="2">
        <f t="shared" si="127"/>
        <v>1219.3</v>
      </c>
      <c r="AO404" s="2">
        <f t="shared" si="128"/>
        <v>83.567678947368421</v>
      </c>
      <c r="AP404" s="2">
        <f t="shared" si="129"/>
        <v>48.02</v>
      </c>
      <c r="AR404" s="20">
        <f t="shared" si="130"/>
        <v>1.0022774377431931E-2</v>
      </c>
      <c r="AS404" s="20">
        <f t="shared" si="131"/>
        <v>8.8235294117646745E-3</v>
      </c>
      <c r="AU404" s="22">
        <f t="shared" si="132"/>
        <v>1.4381884876782594E-6</v>
      </c>
    </row>
    <row r="405" spans="2:47" x14ac:dyDescent="0.3">
      <c r="B405" s="6">
        <f t="shared" si="125"/>
        <v>2016</v>
      </c>
      <c r="C405" s="5">
        <v>42404</v>
      </c>
      <c r="D405" s="10">
        <v>1202.0999999999999</v>
      </c>
      <c r="E405" s="10">
        <f>VLOOKUP(C405,데이터!$X:$Z,2,0)</f>
        <v>84.298799999999986</v>
      </c>
      <c r="F405" s="10">
        <f>VLOOKUP(C405,데이터!$X:$Z,3,0)</f>
        <v>48.29</v>
      </c>
      <c r="H405" s="6">
        <f t="shared" si="133"/>
        <v>0.91614444869878642</v>
      </c>
      <c r="I405" s="6">
        <f t="shared" si="134"/>
        <v>0.9634876296887469</v>
      </c>
      <c r="AM405" s="1">
        <f t="shared" si="126"/>
        <v>42404</v>
      </c>
      <c r="AN405" s="2">
        <f t="shared" si="127"/>
        <v>1202.0999999999999</v>
      </c>
      <c r="AO405" s="2">
        <f t="shared" si="128"/>
        <v>84.298799999999986</v>
      </c>
      <c r="AP405" s="2">
        <f t="shared" si="129"/>
        <v>48.29</v>
      </c>
      <c r="AR405" s="20">
        <f t="shared" si="130"/>
        <v>8.7488495772634067E-3</v>
      </c>
      <c r="AS405" s="20">
        <f t="shared" si="131"/>
        <v>5.6226572261557362E-3</v>
      </c>
      <c r="AU405" s="22">
        <f t="shared" si="132"/>
        <v>9.7730786161241047E-6</v>
      </c>
    </row>
    <row r="406" spans="2:47" x14ac:dyDescent="0.3">
      <c r="B406" s="6">
        <f t="shared" si="125"/>
        <v>2016</v>
      </c>
      <c r="C406" s="5">
        <v>42405</v>
      </c>
      <c r="D406" s="10">
        <v>1197.5</v>
      </c>
      <c r="E406" s="10">
        <f>VLOOKUP(C406,데이터!$X:$Z,2,0)</f>
        <v>83.288978947368406</v>
      </c>
      <c r="F406" s="10">
        <f>VLOOKUP(C406,데이터!$X:$Z,3,0)</f>
        <v>47.72</v>
      </c>
      <c r="H406" s="6">
        <f t="shared" si="133"/>
        <v>0.90516989210311027</v>
      </c>
      <c r="I406" s="6">
        <f t="shared" si="134"/>
        <v>0.9521149241819632</v>
      </c>
      <c r="AM406" s="1">
        <f t="shared" si="126"/>
        <v>42405</v>
      </c>
      <c r="AN406" s="2">
        <f t="shared" si="127"/>
        <v>1197.5</v>
      </c>
      <c r="AO406" s="2">
        <f t="shared" si="128"/>
        <v>83.288978947368406</v>
      </c>
      <c r="AP406" s="2">
        <f t="shared" si="129"/>
        <v>47.72</v>
      </c>
      <c r="AR406" s="20">
        <f t="shared" si="130"/>
        <v>-1.1979067942029742E-2</v>
      </c>
      <c r="AS406" s="20">
        <f t="shared" si="131"/>
        <v>-1.1803686063367125E-2</v>
      </c>
      <c r="AU406" s="22">
        <f t="shared" si="132"/>
        <v>3.0758803363228954E-8</v>
      </c>
    </row>
    <row r="407" spans="2:47" x14ac:dyDescent="0.3">
      <c r="B407" s="6">
        <f t="shared" si="125"/>
        <v>2016</v>
      </c>
      <c r="C407" s="5">
        <v>42406</v>
      </c>
      <c r="D407" s="10">
        <v>1197.5</v>
      </c>
      <c r="E407" s="10">
        <f>VLOOKUP(C407,데이터!$X:$Z,2,0)</f>
        <v>83.288978947368406</v>
      </c>
      <c r="F407" s="10">
        <f>VLOOKUP(C407,데이터!$X:$Z,3,0)</f>
        <v>47.72</v>
      </c>
      <c r="H407" s="6">
        <f t="shared" si="133"/>
        <v>0.90516989210311027</v>
      </c>
      <c r="I407" s="6">
        <f t="shared" si="134"/>
        <v>0.9521149241819632</v>
      </c>
      <c r="AM407" s="1">
        <f t="shared" si="126"/>
        <v>42406</v>
      </c>
      <c r="AN407" s="2">
        <f t="shared" si="127"/>
        <v>1197.5</v>
      </c>
      <c r="AO407" s="2">
        <f t="shared" si="128"/>
        <v>83.288978947368406</v>
      </c>
      <c r="AP407" s="2">
        <f t="shared" si="129"/>
        <v>47.72</v>
      </c>
      <c r="AR407" s="20">
        <f t="shared" si="130"/>
        <v>0</v>
      </c>
      <c r="AS407" s="20">
        <f t="shared" si="131"/>
        <v>0</v>
      </c>
      <c r="AU407" s="22">
        <f t="shared" si="132"/>
        <v>0</v>
      </c>
    </row>
    <row r="408" spans="2:47" x14ac:dyDescent="0.3">
      <c r="B408" s="6">
        <f t="shared" si="125"/>
        <v>2016</v>
      </c>
      <c r="C408" s="5">
        <v>42407</v>
      </c>
      <c r="D408" s="10">
        <v>1197.5</v>
      </c>
      <c r="E408" s="10">
        <f>VLOOKUP(C408,데이터!$X:$Z,2,0)</f>
        <v>83.288978947368406</v>
      </c>
      <c r="F408" s="10">
        <f>VLOOKUP(C408,데이터!$X:$Z,3,0)</f>
        <v>47.72</v>
      </c>
      <c r="H408" s="6">
        <f t="shared" si="133"/>
        <v>0.90516989210311027</v>
      </c>
      <c r="I408" s="6">
        <f t="shared" si="134"/>
        <v>0.9521149241819632</v>
      </c>
      <c r="AM408" s="1">
        <f t="shared" si="126"/>
        <v>42407</v>
      </c>
      <c r="AN408" s="2">
        <f t="shared" si="127"/>
        <v>1197.5</v>
      </c>
      <c r="AO408" s="2">
        <f t="shared" si="128"/>
        <v>83.288978947368406</v>
      </c>
      <c r="AP408" s="2">
        <f t="shared" si="129"/>
        <v>47.72</v>
      </c>
      <c r="AR408" s="20">
        <f t="shared" si="130"/>
        <v>0</v>
      </c>
      <c r="AS408" s="20">
        <f t="shared" si="131"/>
        <v>0</v>
      </c>
      <c r="AU408" s="22">
        <f t="shared" si="132"/>
        <v>0</v>
      </c>
    </row>
    <row r="409" spans="2:47" x14ac:dyDescent="0.3">
      <c r="B409" s="6">
        <f t="shared" si="125"/>
        <v>2016</v>
      </c>
      <c r="C409" s="5">
        <v>42408</v>
      </c>
      <c r="D409" s="10">
        <v>1197.45</v>
      </c>
      <c r="E409" s="10">
        <f>VLOOKUP(C409,데이터!$X:$Z,2,0)</f>
        <v>82.73990000000002</v>
      </c>
      <c r="F409" s="10">
        <f>VLOOKUP(C409,데이터!$X:$Z,3,0)</f>
        <v>47.47</v>
      </c>
      <c r="H409" s="6">
        <f t="shared" si="133"/>
        <v>0.89920259921722201</v>
      </c>
      <c r="I409" s="6">
        <f t="shared" si="134"/>
        <v>0.94712689545091766</v>
      </c>
      <c r="AM409" s="1">
        <f t="shared" si="126"/>
        <v>42408</v>
      </c>
      <c r="AN409" s="2">
        <f t="shared" si="127"/>
        <v>1197.45</v>
      </c>
      <c r="AO409" s="2">
        <f t="shared" si="128"/>
        <v>82.73990000000002</v>
      </c>
      <c r="AP409" s="2">
        <f t="shared" si="129"/>
        <v>47.47</v>
      </c>
      <c r="AR409" s="20">
        <f t="shared" si="130"/>
        <v>-6.5924562205925685E-3</v>
      </c>
      <c r="AS409" s="20">
        <f t="shared" si="131"/>
        <v>-5.2388935456831875E-3</v>
      </c>
      <c r="AU409" s="22">
        <f t="shared" si="132"/>
        <v>1.8321319149078386E-6</v>
      </c>
    </row>
    <row r="410" spans="2:47" x14ac:dyDescent="0.3">
      <c r="B410" s="6">
        <f t="shared" si="125"/>
        <v>2016</v>
      </c>
      <c r="C410" s="5">
        <v>42409</v>
      </c>
      <c r="D410" s="10">
        <v>1197.45</v>
      </c>
      <c r="E410" s="10">
        <f>VLOOKUP(C410,데이터!$X:$Z,2,0)</f>
        <v>82.7312894736842</v>
      </c>
      <c r="F410" s="10">
        <f>VLOOKUP(C410,데이터!$X:$Z,3,0)</f>
        <v>47.46</v>
      </c>
      <c r="H410" s="6">
        <f t="shared" si="133"/>
        <v>0.89910902154014227</v>
      </c>
      <c r="I410" s="6">
        <f t="shared" si="134"/>
        <v>0.94692737430167584</v>
      </c>
      <c r="AM410" s="1">
        <f t="shared" si="126"/>
        <v>42409</v>
      </c>
      <c r="AN410" s="2">
        <f t="shared" si="127"/>
        <v>1197.45</v>
      </c>
      <c r="AO410" s="2">
        <f t="shared" si="128"/>
        <v>82.7312894736842</v>
      </c>
      <c r="AP410" s="2">
        <f t="shared" si="129"/>
        <v>47.46</v>
      </c>
      <c r="AR410" s="20">
        <f t="shared" si="130"/>
        <v>-1.040674005626796E-4</v>
      </c>
      <c r="AS410" s="20">
        <f t="shared" si="131"/>
        <v>-2.1065936380870731E-4</v>
      </c>
      <c r="AU410" s="22">
        <f t="shared" si="132"/>
        <v>1.1361846628642522E-8</v>
      </c>
    </row>
    <row r="411" spans="2:47" x14ac:dyDescent="0.3">
      <c r="B411" s="6">
        <f t="shared" si="125"/>
        <v>2016</v>
      </c>
      <c r="C411" s="5">
        <v>42410</v>
      </c>
      <c r="D411" s="10">
        <v>1197.45</v>
      </c>
      <c r="E411" s="10">
        <f>VLOOKUP(C411,데이터!$X:$Z,2,0)</f>
        <v>82.179878947368408</v>
      </c>
      <c r="F411" s="10">
        <f>VLOOKUP(C411,데이터!$X:$Z,3,0)</f>
        <v>47.34</v>
      </c>
      <c r="H411" s="6">
        <f t="shared" si="133"/>
        <v>0.89311638946663363</v>
      </c>
      <c r="I411" s="6">
        <f t="shared" si="134"/>
        <v>0.94453312051077398</v>
      </c>
      <c r="AM411" s="1">
        <f t="shared" si="126"/>
        <v>42410</v>
      </c>
      <c r="AN411" s="2">
        <f t="shared" si="127"/>
        <v>1197.45</v>
      </c>
      <c r="AO411" s="2">
        <f t="shared" si="128"/>
        <v>82.179878947368408</v>
      </c>
      <c r="AP411" s="2">
        <f t="shared" si="129"/>
        <v>47.34</v>
      </c>
      <c r="AR411" s="20">
        <f t="shared" si="130"/>
        <v>-6.6650783497238519E-3</v>
      </c>
      <c r="AS411" s="20">
        <f t="shared" si="131"/>
        <v>-2.5284450063211006E-3</v>
      </c>
      <c r="AU411" s="22">
        <f t="shared" si="132"/>
        <v>1.7111735417751425E-5</v>
      </c>
    </row>
    <row r="412" spans="2:47" x14ac:dyDescent="0.3">
      <c r="B412" s="6">
        <f t="shared" si="125"/>
        <v>2016</v>
      </c>
      <c r="C412" s="5">
        <v>42411</v>
      </c>
      <c r="D412" s="10">
        <v>1202.5999999999999</v>
      </c>
      <c r="E412" s="10">
        <f>VLOOKUP(C412,데이터!$X:$Z,2,0)</f>
        <v>81.268805263157887</v>
      </c>
      <c r="F412" s="10">
        <f>VLOOKUP(C412,데이터!$X:$Z,3,0)</f>
        <v>46.76</v>
      </c>
      <c r="H412" s="6">
        <f t="shared" si="133"/>
        <v>0.88321500180577706</v>
      </c>
      <c r="I412" s="6">
        <f t="shared" si="134"/>
        <v>0.93296089385474834</v>
      </c>
      <c r="AM412" s="1">
        <f t="shared" si="126"/>
        <v>42411</v>
      </c>
      <c r="AN412" s="2">
        <f t="shared" si="127"/>
        <v>1202.5999999999999</v>
      </c>
      <c r="AO412" s="2">
        <f t="shared" si="128"/>
        <v>81.268805263157887</v>
      </c>
      <c r="AP412" s="2">
        <f t="shared" si="129"/>
        <v>46.76</v>
      </c>
      <c r="AR412" s="20">
        <f t="shared" si="130"/>
        <v>-1.1086335193971397E-2</v>
      </c>
      <c r="AS412" s="20">
        <f t="shared" si="131"/>
        <v>-1.2251795521757591E-2</v>
      </c>
      <c r="AU412" s="22">
        <f t="shared" si="132"/>
        <v>1.3582977756435031E-6</v>
      </c>
    </row>
    <row r="413" spans="2:47" x14ac:dyDescent="0.3">
      <c r="B413" s="6">
        <f t="shared" si="125"/>
        <v>2016</v>
      </c>
      <c r="C413" s="5">
        <v>42412</v>
      </c>
      <c r="D413" s="10">
        <v>1211.55</v>
      </c>
      <c r="E413" s="10">
        <f>VLOOKUP(C413,데이터!$X:$Z,2,0)</f>
        <v>82.893142105263152</v>
      </c>
      <c r="F413" s="10">
        <f>VLOOKUP(C413,데이터!$X:$Z,3,0)</f>
        <v>47.68</v>
      </c>
      <c r="H413" s="6">
        <f t="shared" si="133"/>
        <v>0.90086800731370431</v>
      </c>
      <c r="I413" s="6">
        <f t="shared" si="134"/>
        <v>0.95131683958499569</v>
      </c>
      <c r="AM413" s="1">
        <f t="shared" si="126"/>
        <v>42412</v>
      </c>
      <c r="AN413" s="2">
        <f t="shared" si="127"/>
        <v>1211.55</v>
      </c>
      <c r="AO413" s="2">
        <f t="shared" si="128"/>
        <v>82.893142105263152</v>
      </c>
      <c r="AP413" s="2">
        <f t="shared" si="129"/>
        <v>47.68</v>
      </c>
      <c r="AR413" s="20">
        <f t="shared" si="130"/>
        <v>1.9987212028594215E-2</v>
      </c>
      <c r="AS413" s="20">
        <f t="shared" si="131"/>
        <v>1.9674935842600494E-2</v>
      </c>
      <c r="AU413" s="22">
        <f t="shared" si="132"/>
        <v>9.7516416338784815E-8</v>
      </c>
    </row>
    <row r="414" spans="2:47" x14ac:dyDescent="0.3">
      <c r="B414" s="6">
        <f t="shared" si="125"/>
        <v>2016</v>
      </c>
      <c r="C414" s="5">
        <v>42413</v>
      </c>
      <c r="D414" s="10">
        <v>1211.55</v>
      </c>
      <c r="E414" s="10">
        <f>VLOOKUP(C414,데이터!$X:$Z,2,0)</f>
        <v>82.893142105263152</v>
      </c>
      <c r="F414" s="10">
        <f>VLOOKUP(C414,데이터!$X:$Z,3,0)</f>
        <v>47.68</v>
      </c>
      <c r="H414" s="6">
        <f t="shared" si="133"/>
        <v>0.90086800731370431</v>
      </c>
      <c r="I414" s="6">
        <f t="shared" si="134"/>
        <v>0.95131683958499569</v>
      </c>
      <c r="AM414" s="1">
        <f t="shared" si="126"/>
        <v>42413</v>
      </c>
      <c r="AN414" s="2">
        <f t="shared" si="127"/>
        <v>1211.55</v>
      </c>
      <c r="AO414" s="2">
        <f t="shared" si="128"/>
        <v>82.893142105263152</v>
      </c>
      <c r="AP414" s="2">
        <f t="shared" si="129"/>
        <v>47.68</v>
      </c>
      <c r="AR414" s="20">
        <f t="shared" si="130"/>
        <v>0</v>
      </c>
      <c r="AS414" s="20">
        <f t="shared" si="131"/>
        <v>0</v>
      </c>
      <c r="AU414" s="22">
        <f t="shared" si="132"/>
        <v>0</v>
      </c>
    </row>
    <row r="415" spans="2:47" x14ac:dyDescent="0.3">
      <c r="B415" s="6">
        <f t="shared" si="125"/>
        <v>2016</v>
      </c>
      <c r="C415" s="5">
        <v>42414</v>
      </c>
      <c r="D415" s="10">
        <v>1211.55</v>
      </c>
      <c r="E415" s="10">
        <f>VLOOKUP(C415,데이터!$X:$Z,2,0)</f>
        <v>82.893142105263152</v>
      </c>
      <c r="F415" s="10">
        <f>VLOOKUP(C415,데이터!$X:$Z,3,0)</f>
        <v>47.68</v>
      </c>
      <c r="H415" s="6">
        <f t="shared" si="133"/>
        <v>0.90086800731370431</v>
      </c>
      <c r="I415" s="6">
        <f t="shared" si="134"/>
        <v>0.95131683958499569</v>
      </c>
      <c r="AM415" s="1">
        <f t="shared" si="126"/>
        <v>42414</v>
      </c>
      <c r="AN415" s="2">
        <f t="shared" si="127"/>
        <v>1211.55</v>
      </c>
      <c r="AO415" s="2">
        <f t="shared" si="128"/>
        <v>82.893142105263152</v>
      </c>
      <c r="AP415" s="2">
        <f t="shared" si="129"/>
        <v>47.68</v>
      </c>
      <c r="AR415" s="20">
        <f t="shared" si="130"/>
        <v>0</v>
      </c>
      <c r="AS415" s="20">
        <f t="shared" si="131"/>
        <v>0</v>
      </c>
      <c r="AU415" s="22">
        <f t="shared" si="132"/>
        <v>0</v>
      </c>
    </row>
    <row r="416" spans="2:47" x14ac:dyDescent="0.3">
      <c r="B416" s="6">
        <f t="shared" si="125"/>
        <v>2016</v>
      </c>
      <c r="C416" s="5">
        <v>42415</v>
      </c>
      <c r="D416" s="10">
        <v>1208.05</v>
      </c>
      <c r="E416" s="10">
        <f>VLOOKUP(C416,데이터!$X:$Z,2,0)</f>
        <v>82.893142105263152</v>
      </c>
      <c r="F416" s="10">
        <f>VLOOKUP(C416,데이터!$X:$Z,3,0)</f>
        <v>47.68</v>
      </c>
      <c r="H416" s="6">
        <f t="shared" si="133"/>
        <v>0.90086800731370431</v>
      </c>
      <c r="I416" s="6">
        <f t="shared" si="134"/>
        <v>0.95131683958499569</v>
      </c>
      <c r="AM416" s="1">
        <f t="shared" si="126"/>
        <v>42415</v>
      </c>
      <c r="AN416" s="2">
        <f t="shared" si="127"/>
        <v>1208.05</v>
      </c>
      <c r="AO416" s="2">
        <f t="shared" si="128"/>
        <v>82.893142105263152</v>
      </c>
      <c r="AP416" s="2">
        <f t="shared" si="129"/>
        <v>47.68</v>
      </c>
      <c r="AR416" s="20">
        <f t="shared" si="130"/>
        <v>0</v>
      </c>
      <c r="AS416" s="20">
        <f t="shared" si="131"/>
        <v>0</v>
      </c>
      <c r="AU416" s="22">
        <f t="shared" si="132"/>
        <v>0</v>
      </c>
    </row>
    <row r="417" spans="2:47" x14ac:dyDescent="0.3">
      <c r="B417" s="6">
        <f t="shared" si="125"/>
        <v>2016</v>
      </c>
      <c r="C417" s="5">
        <v>42416</v>
      </c>
      <c r="D417" s="10">
        <v>1216.5999999999999</v>
      </c>
      <c r="E417" s="10">
        <f>VLOOKUP(C417,데이터!$X:$Z,2,0)</f>
        <v>83.791468421052613</v>
      </c>
      <c r="F417" s="10">
        <f>VLOOKUP(C417,데이터!$X:$Z,3,0)</f>
        <v>48.41</v>
      </c>
      <c r="H417" s="6">
        <f t="shared" si="133"/>
        <v>0.9106308588291534</v>
      </c>
      <c r="I417" s="6">
        <f t="shared" si="134"/>
        <v>0.96588188347964843</v>
      </c>
      <c r="AM417" s="1">
        <f t="shared" si="126"/>
        <v>42416</v>
      </c>
      <c r="AN417" s="2">
        <f t="shared" si="127"/>
        <v>1216.5999999999999</v>
      </c>
      <c r="AO417" s="2">
        <f t="shared" si="128"/>
        <v>83.791468421052613</v>
      </c>
      <c r="AP417" s="2">
        <f t="shared" si="129"/>
        <v>48.41</v>
      </c>
      <c r="AR417" s="20">
        <f t="shared" si="130"/>
        <v>1.0837160867285034E-2</v>
      </c>
      <c r="AS417" s="20">
        <f t="shared" si="131"/>
        <v>1.5310402684563629E-2</v>
      </c>
      <c r="AU417" s="22">
        <f t="shared" si="132"/>
        <v>2.0009892355849906E-5</v>
      </c>
    </row>
    <row r="418" spans="2:47" x14ac:dyDescent="0.3">
      <c r="B418" s="6">
        <f t="shared" si="125"/>
        <v>2016</v>
      </c>
      <c r="C418" s="5">
        <v>42417</v>
      </c>
      <c r="D418" s="10">
        <v>1227.3</v>
      </c>
      <c r="E418" s="10">
        <f>VLOOKUP(C418,데이터!$X:$Z,2,0)</f>
        <v>84.833668421052622</v>
      </c>
      <c r="F418" s="10">
        <f>VLOOKUP(C418,데이터!$X:$Z,3,0)</f>
        <v>48.95</v>
      </c>
      <c r="H418" s="6">
        <f t="shared" si="133"/>
        <v>0.92195730409805265</v>
      </c>
      <c r="I418" s="6">
        <f t="shared" si="134"/>
        <v>0.9766560255387069</v>
      </c>
      <c r="AM418" s="1">
        <f t="shared" si="126"/>
        <v>42417</v>
      </c>
      <c r="AN418" s="2">
        <f t="shared" si="127"/>
        <v>1227.3</v>
      </c>
      <c r="AO418" s="2">
        <f t="shared" si="128"/>
        <v>84.833668421052622</v>
      </c>
      <c r="AP418" s="2">
        <f t="shared" si="129"/>
        <v>48.95</v>
      </c>
      <c r="AR418" s="20">
        <f t="shared" si="130"/>
        <v>1.2438020476774003E-2</v>
      </c>
      <c r="AS418" s="20">
        <f t="shared" si="131"/>
        <v>1.1154720099153304E-2</v>
      </c>
      <c r="AU418" s="22">
        <f t="shared" si="132"/>
        <v>1.6468598592014304E-6</v>
      </c>
    </row>
    <row r="419" spans="2:47" x14ac:dyDescent="0.3">
      <c r="B419" s="6">
        <f t="shared" si="125"/>
        <v>2016</v>
      </c>
      <c r="C419" s="5">
        <v>42418</v>
      </c>
      <c r="D419" s="10">
        <v>1227.3499999999999</v>
      </c>
      <c r="E419" s="10">
        <f>VLOOKUP(C419,데이터!$X:$Z,2,0)</f>
        <v>84.778484210526315</v>
      </c>
      <c r="F419" s="10">
        <f>VLOOKUP(C419,데이터!$X:$Z,3,0)</f>
        <v>48.83</v>
      </c>
      <c r="H419" s="6">
        <f t="shared" si="133"/>
        <v>0.92135757185833511</v>
      </c>
      <c r="I419" s="6">
        <f t="shared" si="134"/>
        <v>0.97426177174780493</v>
      </c>
      <c r="AM419" s="1">
        <f t="shared" si="126"/>
        <v>42418</v>
      </c>
      <c r="AN419" s="2">
        <f t="shared" si="127"/>
        <v>1227.3499999999999</v>
      </c>
      <c r="AO419" s="2">
        <f t="shared" si="128"/>
        <v>84.778484210526315</v>
      </c>
      <c r="AP419" s="2">
        <f t="shared" si="129"/>
        <v>48.83</v>
      </c>
      <c r="AR419" s="20">
        <f t="shared" si="130"/>
        <v>-6.5049892988722213E-4</v>
      </c>
      <c r="AS419" s="20">
        <f t="shared" si="131"/>
        <v>-2.4514811031666195E-3</v>
      </c>
      <c r="AU419" s="22">
        <f t="shared" si="132"/>
        <v>3.2435367884701812E-6</v>
      </c>
    </row>
    <row r="420" spans="2:47" x14ac:dyDescent="0.3">
      <c r="B420" s="6">
        <f t="shared" si="125"/>
        <v>2016</v>
      </c>
      <c r="C420" s="5">
        <v>42419</v>
      </c>
      <c r="D420" s="10">
        <v>1233.7</v>
      </c>
      <c r="E420" s="10">
        <f>VLOOKUP(C420,데이터!$X:$Z,2,0)</f>
        <v>84.733194736842108</v>
      </c>
      <c r="F420" s="10">
        <f>VLOOKUP(C420,데이터!$X:$Z,3,0)</f>
        <v>48.8</v>
      </c>
      <c r="H420" s="6">
        <f t="shared" si="133"/>
        <v>0.92086537386856204</v>
      </c>
      <c r="I420" s="6">
        <f t="shared" si="134"/>
        <v>0.97366320830007946</v>
      </c>
      <c r="AM420" s="1">
        <f t="shared" si="126"/>
        <v>42419</v>
      </c>
      <c r="AN420" s="2">
        <f t="shared" si="127"/>
        <v>1233.7</v>
      </c>
      <c r="AO420" s="2">
        <f t="shared" si="128"/>
        <v>84.733194736842108</v>
      </c>
      <c r="AP420" s="2">
        <f t="shared" si="129"/>
        <v>48.8</v>
      </c>
      <c r="AR420" s="20">
        <f t="shared" si="130"/>
        <v>-5.3420952386629139E-4</v>
      </c>
      <c r="AS420" s="20">
        <f t="shared" si="131"/>
        <v>-6.1437640794592685E-4</v>
      </c>
      <c r="AU420" s="22">
        <f t="shared" si="132"/>
        <v>6.4267293030377091E-9</v>
      </c>
    </row>
    <row r="421" spans="2:47" x14ac:dyDescent="0.3">
      <c r="B421" s="6">
        <f t="shared" si="125"/>
        <v>2016</v>
      </c>
      <c r="C421" s="5">
        <v>42420</v>
      </c>
      <c r="D421" s="10">
        <v>1233.7</v>
      </c>
      <c r="E421" s="10">
        <f>VLOOKUP(C421,데이터!$X:$Z,2,0)</f>
        <v>84.733194736842108</v>
      </c>
      <c r="F421" s="10">
        <f>VLOOKUP(C421,데이터!$X:$Z,3,0)</f>
        <v>48.8</v>
      </c>
      <c r="H421" s="6">
        <f t="shared" si="133"/>
        <v>0.92086537386856204</v>
      </c>
      <c r="I421" s="6">
        <f t="shared" si="134"/>
        <v>0.97366320830007946</v>
      </c>
      <c r="AM421" s="1">
        <f t="shared" si="126"/>
        <v>42420</v>
      </c>
      <c r="AN421" s="2">
        <f t="shared" si="127"/>
        <v>1233.7</v>
      </c>
      <c r="AO421" s="2">
        <f t="shared" si="128"/>
        <v>84.733194736842108</v>
      </c>
      <c r="AP421" s="2">
        <f t="shared" si="129"/>
        <v>48.8</v>
      </c>
      <c r="AR421" s="20">
        <f t="shared" si="130"/>
        <v>0</v>
      </c>
      <c r="AS421" s="20">
        <f t="shared" si="131"/>
        <v>0</v>
      </c>
      <c r="AU421" s="22">
        <f t="shared" si="132"/>
        <v>0</v>
      </c>
    </row>
    <row r="422" spans="2:47" x14ac:dyDescent="0.3">
      <c r="B422" s="6">
        <f t="shared" si="125"/>
        <v>2016</v>
      </c>
      <c r="C422" s="5">
        <v>42421</v>
      </c>
      <c r="D422" s="10">
        <v>1233.7</v>
      </c>
      <c r="E422" s="10">
        <f>VLOOKUP(C422,데이터!$X:$Z,2,0)</f>
        <v>84.733194736842108</v>
      </c>
      <c r="F422" s="10">
        <f>VLOOKUP(C422,데이터!$X:$Z,3,0)</f>
        <v>48.8</v>
      </c>
      <c r="H422" s="6">
        <f t="shared" si="133"/>
        <v>0.92086537386856204</v>
      </c>
      <c r="I422" s="6">
        <f t="shared" si="134"/>
        <v>0.97366320830007946</v>
      </c>
      <c r="AM422" s="1">
        <f t="shared" si="126"/>
        <v>42421</v>
      </c>
      <c r="AN422" s="2">
        <f t="shared" si="127"/>
        <v>1233.7</v>
      </c>
      <c r="AO422" s="2">
        <f t="shared" si="128"/>
        <v>84.733194736842108</v>
      </c>
      <c r="AP422" s="2">
        <f t="shared" si="129"/>
        <v>48.8</v>
      </c>
      <c r="AR422" s="20">
        <f t="shared" si="130"/>
        <v>0</v>
      </c>
      <c r="AS422" s="20">
        <f t="shared" si="131"/>
        <v>0</v>
      </c>
      <c r="AU422" s="22">
        <f t="shared" si="132"/>
        <v>0</v>
      </c>
    </row>
    <row r="423" spans="2:47" x14ac:dyDescent="0.3">
      <c r="B423" s="6">
        <f t="shared" si="125"/>
        <v>2016</v>
      </c>
      <c r="C423" s="5">
        <v>42422</v>
      </c>
      <c r="D423" s="10">
        <v>1234.45</v>
      </c>
      <c r="E423" s="10">
        <f>VLOOKUP(C423,데이터!$X:$Z,2,0)</f>
        <v>85.603810526315783</v>
      </c>
      <c r="F423" s="10">
        <f>VLOOKUP(C423,데이터!$X:$Z,3,0)</f>
        <v>49.34</v>
      </c>
      <c r="H423" s="6">
        <f t="shared" si="133"/>
        <v>0.93032707228509737</v>
      </c>
      <c r="I423" s="6">
        <f t="shared" si="134"/>
        <v>0.98443735035913782</v>
      </c>
      <c r="AM423" s="1">
        <f t="shared" si="126"/>
        <v>42422</v>
      </c>
      <c r="AN423" s="2">
        <f t="shared" si="127"/>
        <v>1234.45</v>
      </c>
      <c r="AO423" s="2">
        <f t="shared" si="128"/>
        <v>85.603810526315783</v>
      </c>
      <c r="AP423" s="2">
        <f t="shared" si="129"/>
        <v>49.34</v>
      </c>
      <c r="AR423" s="20">
        <f t="shared" si="130"/>
        <v>1.0274790088790731E-2</v>
      </c>
      <c r="AS423" s="20">
        <f t="shared" si="131"/>
        <v>1.1065573770491888E-2</v>
      </c>
      <c r="AU423" s="22">
        <f t="shared" si="132"/>
        <v>6.2533883124483689E-7</v>
      </c>
    </row>
    <row r="424" spans="2:47" x14ac:dyDescent="0.3">
      <c r="B424" s="6">
        <f t="shared" si="125"/>
        <v>2016</v>
      </c>
      <c r="C424" s="5">
        <v>42423</v>
      </c>
      <c r="D424" s="10">
        <v>1231.2</v>
      </c>
      <c r="E424" s="10">
        <f>VLOOKUP(C424,데이터!$X:$Z,2,0)</f>
        <v>84.639363157894735</v>
      </c>
      <c r="F424" s="10">
        <f>VLOOKUP(C424,데이터!$X:$Z,3,0)</f>
        <v>48.92</v>
      </c>
      <c r="H424" s="6">
        <f t="shared" si="133"/>
        <v>0.9198456288643001</v>
      </c>
      <c r="I424" s="6">
        <f t="shared" si="134"/>
        <v>0.97605746209098143</v>
      </c>
      <c r="AM424" s="1">
        <f t="shared" si="126"/>
        <v>42423</v>
      </c>
      <c r="AN424" s="2">
        <f t="shared" si="127"/>
        <v>1231.2</v>
      </c>
      <c r="AO424" s="2">
        <f t="shared" si="128"/>
        <v>84.639363157894735</v>
      </c>
      <c r="AP424" s="2">
        <f t="shared" si="129"/>
        <v>48.92</v>
      </c>
      <c r="AR424" s="20">
        <f t="shared" si="130"/>
        <v>-1.1266406979915544E-2</v>
      </c>
      <c r="AS424" s="20">
        <f t="shared" si="131"/>
        <v>-8.5123631941629307E-3</v>
      </c>
      <c r="AU424" s="22">
        <f t="shared" si="132"/>
        <v>7.584757173842587E-6</v>
      </c>
    </row>
    <row r="425" spans="2:47" x14ac:dyDescent="0.3">
      <c r="B425" s="6">
        <f t="shared" si="125"/>
        <v>2016</v>
      </c>
      <c r="C425" s="5">
        <v>42424</v>
      </c>
      <c r="D425" s="10">
        <v>1234.3</v>
      </c>
      <c r="E425" s="10">
        <f>VLOOKUP(C425,데이터!$X:$Z,2,0)</f>
        <v>85.087594736842107</v>
      </c>
      <c r="F425" s="10">
        <f>VLOOKUP(C425,데이터!$X:$Z,3,0)</f>
        <v>49.16</v>
      </c>
      <c r="H425" s="6">
        <f t="shared" si="133"/>
        <v>0.9247169303867907</v>
      </c>
      <c r="I425" s="6">
        <f t="shared" si="134"/>
        <v>0.98084596967278492</v>
      </c>
      <c r="AM425" s="1">
        <f t="shared" si="126"/>
        <v>42424</v>
      </c>
      <c r="AN425" s="2">
        <f t="shared" si="127"/>
        <v>1234.3</v>
      </c>
      <c r="AO425" s="2">
        <f t="shared" si="128"/>
        <v>85.087594736842107</v>
      </c>
      <c r="AP425" s="2">
        <f t="shared" si="129"/>
        <v>49.16</v>
      </c>
      <c r="AR425" s="20">
        <f t="shared" si="130"/>
        <v>5.2957815633749572E-3</v>
      </c>
      <c r="AS425" s="20">
        <f t="shared" si="131"/>
        <v>4.9059689288633024E-3</v>
      </c>
      <c r="AU425" s="22">
        <f t="shared" si="132"/>
        <v>1.5195389002491699E-7</v>
      </c>
    </row>
    <row r="426" spans="2:47" x14ac:dyDescent="0.3">
      <c r="B426" s="6">
        <f t="shared" si="125"/>
        <v>2016</v>
      </c>
      <c r="C426" s="5">
        <v>42425</v>
      </c>
      <c r="D426" s="10">
        <v>1238.6500000000001</v>
      </c>
      <c r="E426" s="10">
        <f>VLOOKUP(C426,데이터!$X:$Z,2,0)</f>
        <v>86.037863157894733</v>
      </c>
      <c r="F426" s="10">
        <f>VLOOKUP(C426,데이터!$X:$Z,3,0)</f>
        <v>49.77</v>
      </c>
      <c r="H426" s="6">
        <f t="shared" si="133"/>
        <v>0.93504427951538005</v>
      </c>
      <c r="I426" s="6">
        <f t="shared" si="134"/>
        <v>0.99301675977653603</v>
      </c>
      <c r="AM426" s="1">
        <f t="shared" si="126"/>
        <v>42425</v>
      </c>
      <c r="AN426" s="2">
        <f t="shared" si="127"/>
        <v>1238.6500000000001</v>
      </c>
      <c r="AO426" s="2">
        <f t="shared" si="128"/>
        <v>86.037863157894733</v>
      </c>
      <c r="AP426" s="2">
        <f t="shared" si="129"/>
        <v>49.77</v>
      </c>
      <c r="AR426" s="20">
        <f t="shared" si="130"/>
        <v>1.1168119441989255E-2</v>
      </c>
      <c r="AS426" s="20">
        <f t="shared" si="131"/>
        <v>1.2408462164361422E-2</v>
      </c>
      <c r="AU426" s="22">
        <f t="shared" si="132"/>
        <v>1.5384500689415996E-6</v>
      </c>
    </row>
    <row r="427" spans="2:47" x14ac:dyDescent="0.3">
      <c r="B427" s="6">
        <f t="shared" si="125"/>
        <v>2016</v>
      </c>
      <c r="C427" s="5">
        <v>42426</v>
      </c>
      <c r="D427" s="10">
        <v>1238.0999999999999</v>
      </c>
      <c r="E427" s="10">
        <f>VLOOKUP(C427,데이터!$X:$Z,2,0)</f>
        <v>85.365842105263155</v>
      </c>
      <c r="F427" s="10">
        <f>VLOOKUP(C427,데이터!$X:$Z,3,0)</f>
        <v>49.61</v>
      </c>
      <c r="H427" s="6">
        <f t="shared" si="133"/>
        <v>0.92774087357392965</v>
      </c>
      <c r="I427" s="6">
        <f t="shared" si="134"/>
        <v>0.98982442138866678</v>
      </c>
      <c r="AM427" s="1">
        <f t="shared" si="126"/>
        <v>42426</v>
      </c>
      <c r="AN427" s="2">
        <f t="shared" si="127"/>
        <v>1238.0999999999999</v>
      </c>
      <c r="AO427" s="2">
        <f t="shared" si="128"/>
        <v>85.365842105263155</v>
      </c>
      <c r="AP427" s="2">
        <f t="shared" si="129"/>
        <v>49.61</v>
      </c>
      <c r="AR427" s="20">
        <f t="shared" si="130"/>
        <v>-7.8107594489916776E-3</v>
      </c>
      <c r="AS427" s="20">
        <f t="shared" si="131"/>
        <v>-3.2147880249147054E-3</v>
      </c>
      <c r="AU427" s="22">
        <f t="shared" si="132"/>
        <v>2.1122953330932112E-5</v>
      </c>
    </row>
    <row r="428" spans="2:47" x14ac:dyDescent="0.3">
      <c r="B428" s="6">
        <f t="shared" si="125"/>
        <v>2016</v>
      </c>
      <c r="C428" s="5">
        <v>42427</v>
      </c>
      <c r="D428" s="10">
        <v>1238.0999999999999</v>
      </c>
      <c r="E428" s="10">
        <f>VLOOKUP(C428,데이터!$X:$Z,2,0)</f>
        <v>85.365842105263155</v>
      </c>
      <c r="F428" s="10">
        <f>VLOOKUP(C428,데이터!$X:$Z,3,0)</f>
        <v>49.61</v>
      </c>
      <c r="H428" s="6">
        <f t="shared" si="133"/>
        <v>0.92774087357392965</v>
      </c>
      <c r="I428" s="6">
        <f t="shared" si="134"/>
        <v>0.98982442138866678</v>
      </c>
      <c r="AM428" s="1">
        <f t="shared" si="126"/>
        <v>42427</v>
      </c>
      <c r="AN428" s="2">
        <f t="shared" si="127"/>
        <v>1238.0999999999999</v>
      </c>
      <c r="AO428" s="2">
        <f t="shared" si="128"/>
        <v>85.365842105263155</v>
      </c>
      <c r="AP428" s="2">
        <f t="shared" si="129"/>
        <v>49.61</v>
      </c>
      <c r="AR428" s="20">
        <f t="shared" si="130"/>
        <v>0</v>
      </c>
      <c r="AS428" s="20">
        <f t="shared" si="131"/>
        <v>0</v>
      </c>
      <c r="AU428" s="22">
        <f t="shared" si="132"/>
        <v>0</v>
      </c>
    </row>
    <row r="429" spans="2:47" x14ac:dyDescent="0.3">
      <c r="B429" s="6">
        <f t="shared" si="125"/>
        <v>2016</v>
      </c>
      <c r="C429" s="5">
        <v>42428</v>
      </c>
      <c r="D429" s="10">
        <v>1238.0999999999999</v>
      </c>
      <c r="E429" s="10">
        <f>VLOOKUP(C429,데이터!$X:$Z,2,0)</f>
        <v>85.365842105263155</v>
      </c>
      <c r="F429" s="10">
        <f>VLOOKUP(C429,데이터!$X:$Z,3,0)</f>
        <v>49.61</v>
      </c>
      <c r="H429" s="6">
        <f t="shared" si="133"/>
        <v>0.92774087357392965</v>
      </c>
      <c r="I429" s="6">
        <f t="shared" si="134"/>
        <v>0.98982442138866678</v>
      </c>
      <c r="AM429" s="1">
        <f t="shared" si="126"/>
        <v>42428</v>
      </c>
      <c r="AN429" s="2">
        <f t="shared" si="127"/>
        <v>1238.0999999999999</v>
      </c>
      <c r="AO429" s="2">
        <f t="shared" si="128"/>
        <v>85.365842105263155</v>
      </c>
      <c r="AP429" s="2">
        <f t="shared" si="129"/>
        <v>49.61</v>
      </c>
      <c r="AR429" s="20">
        <f t="shared" si="130"/>
        <v>0</v>
      </c>
      <c r="AS429" s="20">
        <f t="shared" si="131"/>
        <v>0</v>
      </c>
      <c r="AU429" s="22">
        <f t="shared" si="132"/>
        <v>0</v>
      </c>
    </row>
    <row r="430" spans="2:47" x14ac:dyDescent="0.3">
      <c r="B430" s="6">
        <f t="shared" si="125"/>
        <v>2016</v>
      </c>
      <c r="C430" s="5">
        <v>42429</v>
      </c>
      <c r="D430" s="10">
        <v>1236.7</v>
      </c>
      <c r="E430" s="10">
        <f>VLOOKUP(C430,데이터!$X:$Z,2,0)</f>
        <v>84.707321052631571</v>
      </c>
      <c r="F430" s="10">
        <f>VLOOKUP(C430,데이터!$X:$Z,3,0)</f>
        <v>49.15</v>
      </c>
      <c r="H430" s="6">
        <f t="shared" si="133"/>
        <v>0.92058418324477065</v>
      </c>
      <c r="I430" s="6">
        <f t="shared" si="134"/>
        <v>0.98064644852354299</v>
      </c>
      <c r="AM430" s="1">
        <f t="shared" si="126"/>
        <v>42429</v>
      </c>
      <c r="AN430" s="2">
        <f t="shared" si="127"/>
        <v>1236.7</v>
      </c>
      <c r="AO430" s="2">
        <f t="shared" si="128"/>
        <v>84.707321052631571</v>
      </c>
      <c r="AP430" s="2">
        <f t="shared" si="129"/>
        <v>49.15</v>
      </c>
      <c r="AR430" s="20">
        <f t="shared" si="130"/>
        <v>-7.7141048034127246E-3</v>
      </c>
      <c r="AS430" s="20">
        <f t="shared" si="131"/>
        <v>-9.2723241282000046E-3</v>
      </c>
      <c r="AU430" s="22">
        <f t="shared" si="132"/>
        <v>2.4280474641405267E-6</v>
      </c>
    </row>
    <row r="431" spans="2:47" x14ac:dyDescent="0.3">
      <c r="B431" s="6">
        <f t="shared" si="125"/>
        <v>2016</v>
      </c>
      <c r="C431" s="5">
        <v>42430</v>
      </c>
      <c r="D431" s="10">
        <v>1236.7</v>
      </c>
      <c r="E431" s="10">
        <f>VLOOKUP(C431,데이터!$X:$Z,2,0)</f>
        <v>86.431552631578953</v>
      </c>
      <c r="F431" s="10">
        <f>VLOOKUP(C431,데이터!$X:$Z,3,0)</f>
        <v>50.11</v>
      </c>
      <c r="H431" s="6">
        <f t="shared" si="133"/>
        <v>0.93932282708458559</v>
      </c>
      <c r="I431" s="6">
        <f t="shared" si="134"/>
        <v>0.99980047885075773</v>
      </c>
      <c r="AM431" s="1">
        <f t="shared" si="126"/>
        <v>42430</v>
      </c>
      <c r="AN431" s="2">
        <f t="shared" si="127"/>
        <v>1236.7</v>
      </c>
      <c r="AO431" s="2">
        <f t="shared" si="128"/>
        <v>86.431552631578953</v>
      </c>
      <c r="AP431" s="2">
        <f t="shared" si="129"/>
        <v>50.11</v>
      </c>
      <c r="AR431" s="20">
        <f t="shared" si="130"/>
        <v>2.0355165970554756E-2</v>
      </c>
      <c r="AS431" s="20">
        <f t="shared" si="131"/>
        <v>1.9532044760935952E-2</v>
      </c>
      <c r="AU431" s="22">
        <f t="shared" si="132"/>
        <v>6.7752852572432392E-7</v>
      </c>
    </row>
    <row r="432" spans="2:47" x14ac:dyDescent="0.3">
      <c r="B432" s="6">
        <f t="shared" si="125"/>
        <v>2016</v>
      </c>
      <c r="C432" s="5">
        <v>42431</v>
      </c>
      <c r="D432" s="10">
        <v>1227.5</v>
      </c>
      <c r="E432" s="10">
        <f>VLOOKUP(C432,데이터!$X:$Z,2,0)</f>
        <v>86.553989473684226</v>
      </c>
      <c r="F432" s="10">
        <f>VLOOKUP(C432,데이터!$X:$Z,3,0)</f>
        <v>50.23</v>
      </c>
      <c r="H432" s="6">
        <f t="shared" si="133"/>
        <v>0.94065344902951198</v>
      </c>
      <c r="I432" s="6">
        <f t="shared" si="134"/>
        <v>1.0021947326416596</v>
      </c>
      <c r="AM432" s="1">
        <f t="shared" si="126"/>
        <v>42431</v>
      </c>
      <c r="AN432" s="2">
        <f t="shared" si="127"/>
        <v>1227.5</v>
      </c>
      <c r="AO432" s="2">
        <f t="shared" si="128"/>
        <v>86.553989473684226</v>
      </c>
      <c r="AP432" s="2">
        <f t="shared" si="129"/>
        <v>50.23</v>
      </c>
      <c r="AR432" s="20">
        <f t="shared" si="130"/>
        <v>1.4165757570869797E-3</v>
      </c>
      <c r="AS432" s="20">
        <f t="shared" si="131"/>
        <v>2.3947315905008537E-3</v>
      </c>
      <c r="AU432" s="22">
        <f t="shared" si="132"/>
        <v>9.567888344415905E-7</v>
      </c>
    </row>
    <row r="433" spans="2:47" x14ac:dyDescent="0.3">
      <c r="B433" s="6">
        <f t="shared" si="125"/>
        <v>2016</v>
      </c>
      <c r="C433" s="5">
        <v>42432</v>
      </c>
      <c r="D433" s="10">
        <v>1214.6500000000001</v>
      </c>
      <c r="E433" s="10">
        <f>VLOOKUP(C433,데이터!$X:$Z,2,0)</f>
        <v>86.871773684210524</v>
      </c>
      <c r="F433" s="10">
        <f>VLOOKUP(C433,데이터!$X:$Z,3,0)</f>
        <v>50.42</v>
      </c>
      <c r="H433" s="6">
        <f t="shared" si="133"/>
        <v>0.94410707162387619</v>
      </c>
      <c r="I433" s="6">
        <f t="shared" si="134"/>
        <v>1.0059856344772542</v>
      </c>
      <c r="AM433" s="1">
        <f t="shared" si="126"/>
        <v>42432</v>
      </c>
      <c r="AN433" s="2">
        <f t="shared" si="127"/>
        <v>1214.6500000000001</v>
      </c>
      <c r="AO433" s="2">
        <f t="shared" si="128"/>
        <v>86.871773684210524</v>
      </c>
      <c r="AP433" s="2">
        <f t="shared" si="129"/>
        <v>50.42</v>
      </c>
      <c r="AR433" s="20">
        <f t="shared" si="130"/>
        <v>3.6715143052177268E-3</v>
      </c>
      <c r="AS433" s="20">
        <f t="shared" si="131"/>
        <v>3.7826000398168969E-3</v>
      </c>
      <c r="AU433" s="22">
        <f t="shared" si="132"/>
        <v>1.2340040431437244E-8</v>
      </c>
    </row>
    <row r="434" spans="2:47" x14ac:dyDescent="0.3">
      <c r="B434" s="6">
        <f t="shared" si="125"/>
        <v>2016</v>
      </c>
      <c r="C434" s="5">
        <v>42433</v>
      </c>
      <c r="D434" s="10">
        <v>1203.3</v>
      </c>
      <c r="E434" s="10">
        <f>VLOOKUP(C434,데이터!$X:$Z,2,0)</f>
        <v>87.411473684210506</v>
      </c>
      <c r="F434" s="10">
        <f>VLOOKUP(C434,데이터!$X:$Z,3,0)</f>
        <v>50.66</v>
      </c>
      <c r="H434" s="6">
        <f t="shared" si="133"/>
        <v>0.9499724357685938</v>
      </c>
      <c r="I434" s="6">
        <f t="shared" si="134"/>
        <v>1.0107741420590577</v>
      </c>
      <c r="AM434" s="1">
        <f t="shared" si="126"/>
        <v>42433</v>
      </c>
      <c r="AN434" s="2">
        <f t="shared" si="127"/>
        <v>1203.3</v>
      </c>
      <c r="AO434" s="2">
        <f t="shared" si="128"/>
        <v>87.411473684210506</v>
      </c>
      <c r="AP434" s="2">
        <f t="shared" si="129"/>
        <v>50.66</v>
      </c>
      <c r="AR434" s="20">
        <f t="shared" si="130"/>
        <v>6.2126048210073836E-3</v>
      </c>
      <c r="AS434" s="20">
        <f t="shared" si="131"/>
        <v>4.7600158667193693E-3</v>
      </c>
      <c r="AU434" s="22">
        <f t="shared" si="132"/>
        <v>2.110014670119547E-6</v>
      </c>
    </row>
    <row r="435" spans="2:47" x14ac:dyDescent="0.3">
      <c r="B435" s="6">
        <f t="shared" si="125"/>
        <v>2016</v>
      </c>
      <c r="C435" s="5">
        <v>42434</v>
      </c>
      <c r="D435" s="10">
        <v>1203.3</v>
      </c>
      <c r="E435" s="10">
        <f>VLOOKUP(C435,데이터!$X:$Z,2,0)</f>
        <v>87.411473684210506</v>
      </c>
      <c r="F435" s="10">
        <f>VLOOKUP(C435,데이터!$X:$Z,3,0)</f>
        <v>50.66</v>
      </c>
      <c r="H435" s="6">
        <f t="shared" si="133"/>
        <v>0.9499724357685938</v>
      </c>
      <c r="I435" s="6">
        <f t="shared" si="134"/>
        <v>1.0107741420590577</v>
      </c>
      <c r="AM435" s="1">
        <f t="shared" si="126"/>
        <v>42434</v>
      </c>
      <c r="AN435" s="2">
        <f t="shared" si="127"/>
        <v>1203.3</v>
      </c>
      <c r="AO435" s="2">
        <f t="shared" si="128"/>
        <v>87.411473684210506</v>
      </c>
      <c r="AP435" s="2">
        <f t="shared" si="129"/>
        <v>50.66</v>
      </c>
      <c r="AR435" s="20">
        <f t="shared" si="130"/>
        <v>0</v>
      </c>
      <c r="AS435" s="20">
        <f t="shared" si="131"/>
        <v>0</v>
      </c>
      <c r="AU435" s="22">
        <f t="shared" si="132"/>
        <v>0</v>
      </c>
    </row>
    <row r="436" spans="2:47" x14ac:dyDescent="0.3">
      <c r="B436" s="6">
        <f t="shared" si="125"/>
        <v>2016</v>
      </c>
      <c r="C436" s="5">
        <v>42435</v>
      </c>
      <c r="D436" s="10">
        <v>1203.3</v>
      </c>
      <c r="E436" s="10">
        <f>VLOOKUP(C436,데이터!$X:$Z,2,0)</f>
        <v>87.411473684210506</v>
      </c>
      <c r="F436" s="10">
        <f>VLOOKUP(C436,데이터!$X:$Z,3,0)</f>
        <v>50.66</v>
      </c>
      <c r="H436" s="6">
        <f t="shared" si="133"/>
        <v>0.9499724357685938</v>
      </c>
      <c r="I436" s="6">
        <f t="shared" si="134"/>
        <v>1.0107741420590577</v>
      </c>
      <c r="AM436" s="1">
        <f t="shared" si="126"/>
        <v>42435</v>
      </c>
      <c r="AN436" s="2">
        <f t="shared" si="127"/>
        <v>1203.3</v>
      </c>
      <c r="AO436" s="2">
        <f t="shared" si="128"/>
        <v>87.411473684210506</v>
      </c>
      <c r="AP436" s="2">
        <f t="shared" si="129"/>
        <v>50.66</v>
      </c>
      <c r="AR436" s="20">
        <f t="shared" si="130"/>
        <v>0</v>
      </c>
      <c r="AS436" s="20">
        <f t="shared" si="131"/>
        <v>0</v>
      </c>
      <c r="AU436" s="22">
        <f t="shared" si="132"/>
        <v>0</v>
      </c>
    </row>
    <row r="437" spans="2:47" x14ac:dyDescent="0.3">
      <c r="B437" s="6">
        <f t="shared" si="125"/>
        <v>2016</v>
      </c>
      <c r="C437" s="5">
        <v>42436</v>
      </c>
      <c r="D437" s="10">
        <v>1201.5</v>
      </c>
      <c r="E437" s="10">
        <f>VLOOKUP(C437,데이터!$X:$Z,2,0)</f>
        <v>87.86772105263158</v>
      </c>
      <c r="F437" s="10">
        <f>VLOOKUP(C437,데이터!$X:$Z,3,0)</f>
        <v>50.88</v>
      </c>
      <c r="H437" s="6">
        <f t="shared" si="133"/>
        <v>0.95493085147335355</v>
      </c>
      <c r="I437" s="6">
        <f t="shared" si="134"/>
        <v>1.015163607342378</v>
      </c>
      <c r="AM437" s="1">
        <f t="shared" si="126"/>
        <v>42436</v>
      </c>
      <c r="AN437" s="2">
        <f t="shared" si="127"/>
        <v>1201.5</v>
      </c>
      <c r="AO437" s="2">
        <f t="shared" si="128"/>
        <v>87.86772105263158</v>
      </c>
      <c r="AP437" s="2">
        <f t="shared" si="129"/>
        <v>50.88</v>
      </c>
      <c r="AR437" s="20">
        <f t="shared" si="130"/>
        <v>5.2195363971250242E-3</v>
      </c>
      <c r="AS437" s="20">
        <f t="shared" si="131"/>
        <v>4.3426766679828255E-3</v>
      </c>
      <c r="AU437" s="22">
        <f t="shared" si="132"/>
        <v>7.6888298459133007E-7</v>
      </c>
    </row>
    <row r="438" spans="2:47" x14ac:dyDescent="0.3">
      <c r="B438" s="6">
        <f t="shared" si="125"/>
        <v>2016</v>
      </c>
      <c r="C438" s="5">
        <v>42437</v>
      </c>
      <c r="D438" s="10">
        <v>1206.6500000000001</v>
      </c>
      <c r="E438" s="10">
        <f>VLOOKUP(C438,데이터!$X:$Z,2,0)</f>
        <v>87.336005263157901</v>
      </c>
      <c r="F438" s="10">
        <f>VLOOKUP(C438,데이터!$X:$Z,3,0)</f>
        <v>50.55</v>
      </c>
      <c r="H438" s="6">
        <f t="shared" si="133"/>
        <v>0.94915225831649008</v>
      </c>
      <c r="I438" s="6">
        <f t="shared" si="134"/>
        <v>1.0085794094173979</v>
      </c>
      <c r="AM438" s="1">
        <f t="shared" si="126"/>
        <v>42437</v>
      </c>
      <c r="AN438" s="2">
        <f t="shared" si="127"/>
        <v>1206.6500000000001</v>
      </c>
      <c r="AO438" s="2">
        <f t="shared" si="128"/>
        <v>87.336005263157901</v>
      </c>
      <c r="AP438" s="2">
        <f t="shared" si="129"/>
        <v>50.55</v>
      </c>
      <c r="AR438" s="20">
        <f t="shared" si="130"/>
        <v>-6.051321043767488E-3</v>
      </c>
      <c r="AS438" s="20">
        <f t="shared" si="131"/>
        <v>-6.4858490566038762E-3</v>
      </c>
      <c r="AU438" s="22">
        <f t="shared" si="132"/>
        <v>1.8881459393954035E-7</v>
      </c>
    </row>
    <row r="439" spans="2:47" x14ac:dyDescent="0.3">
      <c r="B439" s="6">
        <f t="shared" si="125"/>
        <v>2016</v>
      </c>
      <c r="C439" s="5">
        <v>42438</v>
      </c>
      <c r="D439" s="10">
        <v>1216.25</v>
      </c>
      <c r="E439" s="10">
        <f>VLOOKUP(C439,데이터!$X:$Z,2,0)</f>
        <v>87.948515789473703</v>
      </c>
      <c r="F439" s="10">
        <f>VLOOKUP(C439,데이터!$X:$Z,3,0)</f>
        <v>50.62</v>
      </c>
      <c r="H439" s="6">
        <f t="shared" si="133"/>
        <v>0.95580891438340665</v>
      </c>
      <c r="I439" s="6">
        <f t="shared" si="134"/>
        <v>1.0099760574620906</v>
      </c>
      <c r="AM439" s="1">
        <f t="shared" si="126"/>
        <v>42438</v>
      </c>
      <c r="AN439" s="2">
        <f t="shared" si="127"/>
        <v>1216.25</v>
      </c>
      <c r="AO439" s="2">
        <f t="shared" si="128"/>
        <v>87.948515789473703</v>
      </c>
      <c r="AP439" s="2">
        <f t="shared" si="129"/>
        <v>50.62</v>
      </c>
      <c r="AR439" s="20">
        <f t="shared" si="130"/>
        <v>7.0132647408156501E-3</v>
      </c>
      <c r="AS439" s="20">
        <f t="shared" si="131"/>
        <v>1.3847675568743334E-3</v>
      </c>
      <c r="AU439" s="22">
        <f t="shared" si="132"/>
        <v>3.1679980549635329E-5</v>
      </c>
    </row>
    <row r="440" spans="2:47" x14ac:dyDescent="0.3">
      <c r="B440" s="6">
        <f t="shared" si="125"/>
        <v>2016</v>
      </c>
      <c r="C440" s="5">
        <v>42439</v>
      </c>
      <c r="D440" s="10">
        <v>1203.5</v>
      </c>
      <c r="E440" s="10">
        <f>VLOOKUP(C440,데이터!$X:$Z,2,0)</f>
        <v>88.019215789473677</v>
      </c>
      <c r="F440" s="10">
        <f>VLOOKUP(C440,데이터!$X:$Z,3,0)</f>
        <v>50.59</v>
      </c>
      <c r="H440" s="6">
        <f t="shared" si="133"/>
        <v>0.95657726947888833</v>
      </c>
      <c r="I440" s="6">
        <f t="shared" si="134"/>
        <v>1.0093774940143654</v>
      </c>
      <c r="AM440" s="1">
        <f t="shared" si="126"/>
        <v>42439</v>
      </c>
      <c r="AN440" s="2">
        <f t="shared" si="127"/>
        <v>1203.5</v>
      </c>
      <c r="AO440" s="2">
        <f t="shared" si="128"/>
        <v>88.019215789473677</v>
      </c>
      <c r="AP440" s="2">
        <f t="shared" si="129"/>
        <v>50.59</v>
      </c>
      <c r="AR440" s="20">
        <f t="shared" si="130"/>
        <v>8.0387939882031745E-4</v>
      </c>
      <c r="AS440" s="20">
        <f t="shared" si="131"/>
        <v>-5.9265112603701375E-4</v>
      </c>
      <c r="AU440" s="22">
        <f t="shared" si="132"/>
        <v>1.9502975068582928E-6</v>
      </c>
    </row>
    <row r="441" spans="2:47" x14ac:dyDescent="0.3">
      <c r="B441" s="6">
        <f t="shared" si="125"/>
        <v>2016</v>
      </c>
      <c r="C441" s="5">
        <v>42440</v>
      </c>
      <c r="D441" s="10">
        <v>1193.1500000000001</v>
      </c>
      <c r="E441" s="10">
        <f>VLOOKUP(C441,데이터!$X:$Z,2,0)</f>
        <v>88.975747368421054</v>
      </c>
      <c r="F441" s="10">
        <f>VLOOKUP(C441,데이터!$X:$Z,3,0)</f>
        <v>51.3</v>
      </c>
      <c r="H441" s="6">
        <f t="shared" si="133"/>
        <v>0.96697268549972992</v>
      </c>
      <c r="I441" s="6">
        <f t="shared" si="134"/>
        <v>1.0235434956105345</v>
      </c>
      <c r="AM441" s="1">
        <f t="shared" si="126"/>
        <v>42440</v>
      </c>
      <c r="AN441" s="2">
        <f t="shared" si="127"/>
        <v>1193.1500000000001</v>
      </c>
      <c r="AO441" s="2">
        <f t="shared" si="128"/>
        <v>88.975747368421054</v>
      </c>
      <c r="AP441" s="2">
        <f t="shared" si="129"/>
        <v>51.3</v>
      </c>
      <c r="AR441" s="20">
        <f t="shared" si="130"/>
        <v>1.0867304035464542E-2</v>
      </c>
      <c r="AS441" s="20">
        <f t="shared" si="131"/>
        <v>1.4034394149041285E-2</v>
      </c>
      <c r="AU441" s="22">
        <f t="shared" si="132"/>
        <v>1.0030459787515545E-5</v>
      </c>
    </row>
    <row r="442" spans="2:47" x14ac:dyDescent="0.3">
      <c r="B442" s="6">
        <f t="shared" si="125"/>
        <v>2016</v>
      </c>
      <c r="C442" s="5">
        <v>42441</v>
      </c>
      <c r="D442" s="10">
        <v>1193.1500000000001</v>
      </c>
      <c r="E442" s="10">
        <f>VLOOKUP(C442,데이터!$X:$Z,2,0)</f>
        <v>88.975747368421054</v>
      </c>
      <c r="F442" s="10">
        <f>VLOOKUP(C442,데이터!$X:$Z,3,0)</f>
        <v>51.3</v>
      </c>
      <c r="H442" s="6">
        <f t="shared" si="133"/>
        <v>0.96697268549972992</v>
      </c>
      <c r="I442" s="6">
        <f t="shared" si="134"/>
        <v>1.0235434956105345</v>
      </c>
      <c r="AM442" s="1">
        <f t="shared" si="126"/>
        <v>42441</v>
      </c>
      <c r="AN442" s="2">
        <f t="shared" si="127"/>
        <v>1193.1500000000001</v>
      </c>
      <c r="AO442" s="2">
        <f t="shared" si="128"/>
        <v>88.975747368421054</v>
      </c>
      <c r="AP442" s="2">
        <f t="shared" si="129"/>
        <v>51.3</v>
      </c>
      <c r="AR442" s="20">
        <f t="shared" si="130"/>
        <v>0</v>
      </c>
      <c r="AS442" s="20">
        <f t="shared" si="131"/>
        <v>0</v>
      </c>
      <c r="AU442" s="22">
        <f t="shared" si="132"/>
        <v>0</v>
      </c>
    </row>
    <row r="443" spans="2:47" x14ac:dyDescent="0.3">
      <c r="B443" s="6">
        <f t="shared" si="125"/>
        <v>2016</v>
      </c>
      <c r="C443" s="5">
        <v>42442</v>
      </c>
      <c r="D443" s="10">
        <v>1193.1500000000001</v>
      </c>
      <c r="E443" s="10">
        <f>VLOOKUP(C443,데이터!$X:$Z,2,0)</f>
        <v>88.975747368421054</v>
      </c>
      <c r="F443" s="10">
        <f>VLOOKUP(C443,데이터!$X:$Z,3,0)</f>
        <v>51.3</v>
      </c>
      <c r="H443" s="6">
        <f t="shared" si="133"/>
        <v>0.96697268549972992</v>
      </c>
      <c r="I443" s="6">
        <f t="shared" si="134"/>
        <v>1.0235434956105345</v>
      </c>
      <c r="AM443" s="1">
        <f t="shared" si="126"/>
        <v>42442</v>
      </c>
      <c r="AN443" s="2">
        <f t="shared" si="127"/>
        <v>1193.1500000000001</v>
      </c>
      <c r="AO443" s="2">
        <f t="shared" si="128"/>
        <v>88.975747368421054</v>
      </c>
      <c r="AP443" s="2">
        <f t="shared" si="129"/>
        <v>51.3</v>
      </c>
      <c r="AR443" s="20">
        <f t="shared" si="130"/>
        <v>0</v>
      </c>
      <c r="AS443" s="20">
        <f t="shared" si="131"/>
        <v>0</v>
      </c>
      <c r="AU443" s="22">
        <f t="shared" si="132"/>
        <v>0</v>
      </c>
    </row>
    <row r="444" spans="2:47" x14ac:dyDescent="0.3">
      <c r="B444" s="6">
        <f t="shared" si="125"/>
        <v>2016</v>
      </c>
      <c r="C444" s="5">
        <v>42443</v>
      </c>
      <c r="D444" s="10">
        <v>1186.25</v>
      </c>
      <c r="E444" s="10">
        <f>VLOOKUP(C444,데이터!$X:$Z,2,0)</f>
        <v>88.85326315789473</v>
      </c>
      <c r="F444" s="10">
        <f>VLOOKUP(C444,데이터!$X:$Z,3,0)</f>
        <v>51.2</v>
      </c>
      <c r="H444" s="6">
        <f t="shared" si="133"/>
        <v>0.96564154876318153</v>
      </c>
      <c r="I444" s="6">
        <f t="shared" si="134"/>
        <v>1.0215482841181163</v>
      </c>
      <c r="AM444" s="1">
        <f t="shared" si="126"/>
        <v>42443</v>
      </c>
      <c r="AN444" s="2">
        <f t="shared" si="127"/>
        <v>1186.25</v>
      </c>
      <c r="AO444" s="2">
        <f t="shared" si="128"/>
        <v>88.85326315789473</v>
      </c>
      <c r="AP444" s="2">
        <f t="shared" si="129"/>
        <v>51.2</v>
      </c>
      <c r="AR444" s="20">
        <f t="shared" si="130"/>
        <v>-1.3766022107030151E-3</v>
      </c>
      <c r="AS444" s="20">
        <f t="shared" si="131"/>
        <v>-1.9493177387913674E-3</v>
      </c>
      <c r="AU444" s="22">
        <f t="shared" si="132"/>
        <v>3.2800307611352016E-7</v>
      </c>
    </row>
    <row r="445" spans="2:47" x14ac:dyDescent="0.3">
      <c r="B445" s="6">
        <f t="shared" si="125"/>
        <v>2016</v>
      </c>
      <c r="C445" s="5">
        <v>42444</v>
      </c>
      <c r="D445" s="10">
        <v>1187.6500000000001</v>
      </c>
      <c r="E445" s="10">
        <f>VLOOKUP(C445,데이터!$X:$Z,2,0)</f>
        <v>88.718421052631584</v>
      </c>
      <c r="F445" s="10">
        <f>VLOOKUP(C445,데이터!$X:$Z,3,0)</f>
        <v>51.02</v>
      </c>
      <c r="H445" s="6">
        <f t="shared" si="133"/>
        <v>0.96417610861234082</v>
      </c>
      <c r="I445" s="6">
        <f t="shared" si="134"/>
        <v>1.0179569034317635</v>
      </c>
      <c r="AM445" s="1">
        <f t="shared" si="126"/>
        <v>42444</v>
      </c>
      <c r="AN445" s="2">
        <f t="shared" si="127"/>
        <v>1187.6500000000001</v>
      </c>
      <c r="AO445" s="2">
        <f t="shared" si="128"/>
        <v>88.718421052631584</v>
      </c>
      <c r="AP445" s="2">
        <f t="shared" si="129"/>
        <v>51.02</v>
      </c>
      <c r="AR445" s="20">
        <f t="shared" si="130"/>
        <v>-1.5175819150674563E-3</v>
      </c>
      <c r="AS445" s="20">
        <f t="shared" si="131"/>
        <v>-3.5156250000000222E-3</v>
      </c>
      <c r="AU445" s="22">
        <f t="shared" si="132"/>
        <v>3.9921761692468448E-6</v>
      </c>
    </row>
    <row r="446" spans="2:47" x14ac:dyDescent="0.3">
      <c r="B446" s="6">
        <f t="shared" si="125"/>
        <v>2016</v>
      </c>
      <c r="C446" s="5">
        <v>42445</v>
      </c>
      <c r="D446" s="10">
        <v>1193.25</v>
      </c>
      <c r="E446" s="10">
        <f>VLOOKUP(C446,데이터!$X:$Z,2,0)</f>
        <v>89.286115789473683</v>
      </c>
      <c r="F446" s="10">
        <f>VLOOKUP(C446,데이터!$X:$Z,3,0)</f>
        <v>51.43</v>
      </c>
      <c r="H446" s="6">
        <f t="shared" si="133"/>
        <v>0.97034571460570496</v>
      </c>
      <c r="I446" s="6">
        <f t="shared" si="134"/>
        <v>1.0261372705506779</v>
      </c>
      <c r="AM446" s="1">
        <f t="shared" si="126"/>
        <v>42445</v>
      </c>
      <c r="AN446" s="2">
        <f t="shared" si="127"/>
        <v>1193.25</v>
      </c>
      <c r="AO446" s="2">
        <f t="shared" si="128"/>
        <v>89.286115789473683</v>
      </c>
      <c r="AP446" s="2">
        <f t="shared" si="129"/>
        <v>51.43</v>
      </c>
      <c r="AR446" s="20">
        <f t="shared" si="130"/>
        <v>6.3988372437930874E-3</v>
      </c>
      <c r="AS446" s="20">
        <f t="shared" si="131"/>
        <v>8.0360642885142219E-3</v>
      </c>
      <c r="AU446" s="22">
        <f t="shared" si="132"/>
        <v>2.6805123959663E-6</v>
      </c>
    </row>
    <row r="447" spans="2:47" x14ac:dyDescent="0.3">
      <c r="B447" s="6">
        <f t="shared" si="125"/>
        <v>2016</v>
      </c>
      <c r="C447" s="5">
        <v>42446</v>
      </c>
      <c r="D447" s="10">
        <v>1173.25</v>
      </c>
      <c r="E447" s="10">
        <f>VLOOKUP(C447,데이터!$X:$Z,2,0)</f>
        <v>90.328310526315789</v>
      </c>
      <c r="F447" s="10">
        <f>VLOOKUP(C447,데이터!$X:$Z,3,0)</f>
        <v>52.1</v>
      </c>
      <c r="H447" s="6">
        <f t="shared" si="133"/>
        <v>0.98167210267553495</v>
      </c>
      <c r="I447" s="6">
        <f t="shared" si="134"/>
        <v>1.03950518754988</v>
      </c>
      <c r="AM447" s="1">
        <f t="shared" si="126"/>
        <v>42446</v>
      </c>
      <c r="AN447" s="2">
        <f t="shared" si="127"/>
        <v>1173.25</v>
      </c>
      <c r="AO447" s="2">
        <f t="shared" si="128"/>
        <v>90.328310526315789</v>
      </c>
      <c r="AP447" s="2">
        <f t="shared" si="129"/>
        <v>52.1</v>
      </c>
      <c r="AR447" s="20">
        <f t="shared" si="130"/>
        <v>1.1672528563113627E-2</v>
      </c>
      <c r="AS447" s="20">
        <f t="shared" si="131"/>
        <v>1.3027415905113804E-2</v>
      </c>
      <c r="AU447" s="22">
        <f t="shared" si="132"/>
        <v>1.8357197095123053E-6</v>
      </c>
    </row>
    <row r="448" spans="2:47" x14ac:dyDescent="0.3">
      <c r="B448" s="6">
        <f t="shared" si="125"/>
        <v>2016</v>
      </c>
      <c r="C448" s="5">
        <v>42447</v>
      </c>
      <c r="D448" s="10">
        <v>1162.4000000000001</v>
      </c>
      <c r="E448" s="10">
        <f>VLOOKUP(C448,데이터!$X:$Z,2,0)</f>
        <v>90.681084210526308</v>
      </c>
      <c r="F448" s="10">
        <f>VLOOKUP(C448,데이터!$X:$Z,3,0)</f>
        <v>52.25</v>
      </c>
      <c r="H448" s="6">
        <f t="shared" si="133"/>
        <v>0.9855059846814056</v>
      </c>
      <c r="I448" s="6">
        <f t="shared" si="134"/>
        <v>1.0424980047885073</v>
      </c>
      <c r="AM448" s="1">
        <f t="shared" si="126"/>
        <v>42447</v>
      </c>
      <c r="AN448" s="2">
        <f t="shared" si="127"/>
        <v>1162.4000000000001</v>
      </c>
      <c r="AO448" s="2">
        <f t="shared" si="128"/>
        <v>90.681084210526308</v>
      </c>
      <c r="AP448" s="2">
        <f t="shared" si="129"/>
        <v>52.25</v>
      </c>
      <c r="AR448" s="20">
        <f t="shared" si="130"/>
        <v>3.9054608921058609E-3</v>
      </c>
      <c r="AS448" s="20">
        <f t="shared" si="131"/>
        <v>2.8790786948176272E-3</v>
      </c>
      <c r="AU448" s="22">
        <f t="shared" si="132"/>
        <v>1.0534604149102226E-6</v>
      </c>
    </row>
    <row r="449" spans="2:47" x14ac:dyDescent="0.3">
      <c r="B449" s="6">
        <f t="shared" si="125"/>
        <v>2016</v>
      </c>
      <c r="C449" s="5">
        <v>42448</v>
      </c>
      <c r="D449" s="10">
        <v>1162.4000000000001</v>
      </c>
      <c r="E449" s="10">
        <f>VLOOKUP(C449,데이터!$X:$Z,2,0)</f>
        <v>90.681084210526308</v>
      </c>
      <c r="F449" s="10">
        <f>VLOOKUP(C449,데이터!$X:$Z,3,0)</f>
        <v>52.25</v>
      </c>
      <c r="H449" s="6">
        <f t="shared" si="133"/>
        <v>0.9855059846814056</v>
      </c>
      <c r="I449" s="6">
        <f t="shared" si="134"/>
        <v>1.0424980047885073</v>
      </c>
      <c r="AM449" s="1">
        <f t="shared" si="126"/>
        <v>42448</v>
      </c>
      <c r="AN449" s="2">
        <f t="shared" si="127"/>
        <v>1162.4000000000001</v>
      </c>
      <c r="AO449" s="2">
        <f t="shared" si="128"/>
        <v>90.681084210526308</v>
      </c>
      <c r="AP449" s="2">
        <f t="shared" si="129"/>
        <v>52.25</v>
      </c>
      <c r="AR449" s="20">
        <f t="shared" si="130"/>
        <v>0</v>
      </c>
      <c r="AS449" s="20">
        <f t="shared" si="131"/>
        <v>0</v>
      </c>
      <c r="AU449" s="22">
        <f t="shared" si="132"/>
        <v>0</v>
      </c>
    </row>
    <row r="450" spans="2:47" x14ac:dyDescent="0.3">
      <c r="B450" s="6">
        <f t="shared" ref="B450:B513" si="135">YEAR(C450)</f>
        <v>2016</v>
      </c>
      <c r="C450" s="5">
        <v>42449</v>
      </c>
      <c r="D450" s="10">
        <v>1162.4000000000001</v>
      </c>
      <c r="E450" s="10">
        <f>VLOOKUP(C450,데이터!$X:$Z,2,0)</f>
        <v>90.681084210526308</v>
      </c>
      <c r="F450" s="10">
        <f>VLOOKUP(C450,데이터!$X:$Z,3,0)</f>
        <v>52.25</v>
      </c>
      <c r="H450" s="6">
        <f t="shared" si="133"/>
        <v>0.9855059846814056</v>
      </c>
      <c r="I450" s="6">
        <f t="shared" si="134"/>
        <v>1.0424980047885073</v>
      </c>
      <c r="AM450" s="1">
        <f t="shared" si="126"/>
        <v>42449</v>
      </c>
      <c r="AN450" s="2">
        <f t="shared" si="127"/>
        <v>1162.4000000000001</v>
      </c>
      <c r="AO450" s="2">
        <f t="shared" si="128"/>
        <v>90.681084210526308</v>
      </c>
      <c r="AP450" s="2">
        <f t="shared" si="129"/>
        <v>52.25</v>
      </c>
      <c r="AR450" s="20">
        <f t="shared" si="130"/>
        <v>0</v>
      </c>
      <c r="AS450" s="20">
        <f t="shared" si="131"/>
        <v>0</v>
      </c>
      <c r="AU450" s="22">
        <f t="shared" si="132"/>
        <v>0</v>
      </c>
    </row>
    <row r="451" spans="2:47" x14ac:dyDescent="0.3">
      <c r="B451" s="6">
        <f t="shared" si="135"/>
        <v>2016</v>
      </c>
      <c r="C451" s="5">
        <v>42450</v>
      </c>
      <c r="D451" s="10">
        <v>1163.5</v>
      </c>
      <c r="E451" s="10">
        <f>VLOOKUP(C451,데이터!$X:$Z,2,0)</f>
        <v>90.52405263157894</v>
      </c>
      <c r="F451" s="10">
        <f>VLOOKUP(C451,데이터!$X:$Z,3,0)</f>
        <v>52.06</v>
      </c>
      <c r="H451" s="6">
        <f t="shared" si="133"/>
        <v>0.98379939325515708</v>
      </c>
      <c r="I451" s="6">
        <f t="shared" si="134"/>
        <v>1.0387071029529129</v>
      </c>
      <c r="AM451" s="1">
        <f t="shared" ref="AM451:AM514" si="136">C451</f>
        <v>42450</v>
      </c>
      <c r="AN451" s="2">
        <f t="shared" ref="AN451:AN514" si="137">D451</f>
        <v>1163.5</v>
      </c>
      <c r="AO451" s="2">
        <f t="shared" ref="AO451:AO514" si="138">E451</f>
        <v>90.52405263157894</v>
      </c>
      <c r="AP451" s="2">
        <f t="shared" ref="AP451:AP514" si="139">F451</f>
        <v>52.06</v>
      </c>
      <c r="AR451" s="20">
        <f t="shared" si="130"/>
        <v>-1.7316905759838797E-3</v>
      </c>
      <c r="AS451" s="20">
        <f t="shared" si="131"/>
        <v>-3.6363636363635488E-3</v>
      </c>
      <c r="AU451" s="22">
        <f t="shared" si="132"/>
        <v>3.6277794669360545E-6</v>
      </c>
    </row>
    <row r="452" spans="2:47" x14ac:dyDescent="0.3">
      <c r="B452" s="6">
        <f t="shared" si="135"/>
        <v>2016</v>
      </c>
      <c r="C452" s="5">
        <v>42451</v>
      </c>
      <c r="D452" s="10">
        <v>1153.9000000000001</v>
      </c>
      <c r="E452" s="10">
        <f>VLOOKUP(C452,데이터!$X:$Z,2,0)</f>
        <v>90.485715789473673</v>
      </c>
      <c r="F452" s="10">
        <f>VLOOKUP(C452,데이터!$X:$Z,3,0)</f>
        <v>52.14</v>
      </c>
      <c r="H452" s="6">
        <f t="shared" si="133"/>
        <v>0.98338275523569085</v>
      </c>
      <c r="I452" s="6">
        <f t="shared" si="134"/>
        <v>1.0403032721468473</v>
      </c>
      <c r="AM452" s="1">
        <f t="shared" si="136"/>
        <v>42451</v>
      </c>
      <c r="AN452" s="2">
        <f t="shared" si="137"/>
        <v>1153.9000000000001</v>
      </c>
      <c r="AO452" s="2">
        <f t="shared" si="138"/>
        <v>90.485715789473673</v>
      </c>
      <c r="AP452" s="2">
        <f t="shared" si="139"/>
        <v>52.14</v>
      </c>
      <c r="AR452" s="20">
        <f t="shared" ref="AR452:AR515" si="140">AO452/AO451-1</f>
        <v>-4.2349895956705907E-4</v>
      </c>
      <c r="AS452" s="20">
        <f t="shared" ref="AS452:AS515" si="141">AP452/AP451-1</f>
        <v>1.5366884364194089E-3</v>
      </c>
      <c r="AU452" s="22">
        <f t="shared" ref="AU452:AU515" si="142">(AR452-AS452)^2</f>
        <v>3.8423346273842099E-6</v>
      </c>
    </row>
    <row r="453" spans="2:47" x14ac:dyDescent="0.3">
      <c r="B453" s="6">
        <f t="shared" si="135"/>
        <v>2016</v>
      </c>
      <c r="C453" s="5">
        <v>42452</v>
      </c>
      <c r="D453" s="10">
        <v>1161.0999999999999</v>
      </c>
      <c r="E453" s="10">
        <f>VLOOKUP(C453,데이터!$X:$Z,2,0)</f>
        <v>90.126168421052611</v>
      </c>
      <c r="F453" s="10">
        <f>VLOOKUP(C453,데이터!$X:$Z,3,0)</f>
        <v>51.66</v>
      </c>
      <c r="H453" s="6">
        <f t="shared" si="133"/>
        <v>0.97947525802786328</v>
      </c>
      <c r="I453" s="6">
        <f t="shared" si="134"/>
        <v>1.0307262569832398</v>
      </c>
      <c r="AM453" s="1">
        <f t="shared" si="136"/>
        <v>42452</v>
      </c>
      <c r="AN453" s="2">
        <f t="shared" si="137"/>
        <v>1161.0999999999999</v>
      </c>
      <c r="AO453" s="2">
        <f t="shared" si="138"/>
        <v>90.126168421052611</v>
      </c>
      <c r="AP453" s="2">
        <f t="shared" si="139"/>
        <v>51.66</v>
      </c>
      <c r="AR453" s="20">
        <f t="shared" si="140"/>
        <v>-3.9735262663732618E-3</v>
      </c>
      <c r="AS453" s="20">
        <f t="shared" si="141"/>
        <v>-9.205983889528313E-3</v>
      </c>
      <c r="AU453" s="22">
        <f t="shared" si="142"/>
        <v>2.7378612778113409E-5</v>
      </c>
    </row>
    <row r="454" spans="2:47" x14ac:dyDescent="0.3">
      <c r="B454" s="6">
        <f t="shared" si="135"/>
        <v>2016</v>
      </c>
      <c r="C454" s="5">
        <v>42453</v>
      </c>
      <c r="D454" s="10">
        <v>1166.25</v>
      </c>
      <c r="E454" s="10">
        <f>VLOOKUP(C454,데이터!$X:$Z,2,0)</f>
        <v>90.225484210526318</v>
      </c>
      <c r="F454" s="10">
        <f>VLOOKUP(C454,데이터!$X:$Z,3,0)</f>
        <v>51.64</v>
      </c>
      <c r="H454" s="6">
        <f t="shared" si="133"/>
        <v>0.98055460446214793</v>
      </c>
      <c r="I454" s="6">
        <f t="shared" si="134"/>
        <v>1.0303272146847562</v>
      </c>
      <c r="AM454" s="1">
        <f t="shared" si="136"/>
        <v>42453</v>
      </c>
      <c r="AN454" s="2">
        <f t="shared" si="137"/>
        <v>1166.25</v>
      </c>
      <c r="AO454" s="2">
        <f t="shared" si="138"/>
        <v>90.225484210526318</v>
      </c>
      <c r="AP454" s="2">
        <f t="shared" si="139"/>
        <v>51.64</v>
      </c>
      <c r="AR454" s="20">
        <f t="shared" si="140"/>
        <v>1.1019639602309894E-3</v>
      </c>
      <c r="AS454" s="20">
        <f t="shared" si="141"/>
        <v>-3.8714672861006605E-4</v>
      </c>
      <c r="AU454" s="22">
        <f t="shared" si="142"/>
        <v>2.2174506436206826E-6</v>
      </c>
    </row>
    <row r="455" spans="2:47" x14ac:dyDescent="0.3">
      <c r="B455" s="6">
        <f t="shared" si="135"/>
        <v>2016</v>
      </c>
      <c r="C455" s="5">
        <v>42454</v>
      </c>
      <c r="D455" s="10">
        <v>1169.0999999999999</v>
      </c>
      <c r="E455" s="10">
        <f>VLOOKUP(C455,데이터!$X:$Z,2,0)</f>
        <v>90.225484210526318</v>
      </c>
      <c r="F455" s="10">
        <f>VLOOKUP(C455,데이터!$X:$Z,3,0)</f>
        <v>51.64</v>
      </c>
      <c r="H455" s="6">
        <f t="shared" si="133"/>
        <v>0.98055460446214793</v>
      </c>
      <c r="I455" s="6">
        <f t="shared" si="134"/>
        <v>1.0303272146847562</v>
      </c>
      <c r="AM455" s="1">
        <f t="shared" si="136"/>
        <v>42454</v>
      </c>
      <c r="AN455" s="2">
        <f t="shared" si="137"/>
        <v>1169.0999999999999</v>
      </c>
      <c r="AO455" s="2">
        <f t="shared" si="138"/>
        <v>90.225484210526318</v>
      </c>
      <c r="AP455" s="2">
        <f t="shared" si="139"/>
        <v>51.64</v>
      </c>
      <c r="AR455" s="20">
        <f t="shared" si="140"/>
        <v>0</v>
      </c>
      <c r="AS455" s="20">
        <f t="shared" si="141"/>
        <v>0</v>
      </c>
      <c r="AU455" s="22">
        <f t="shared" si="142"/>
        <v>0</v>
      </c>
    </row>
    <row r="456" spans="2:47" x14ac:dyDescent="0.3">
      <c r="B456" s="6">
        <f t="shared" si="135"/>
        <v>2016</v>
      </c>
      <c r="C456" s="5">
        <v>42455</v>
      </c>
      <c r="D456" s="10">
        <v>1169.0999999999999</v>
      </c>
      <c r="E456" s="10">
        <f>VLOOKUP(C456,데이터!$X:$Z,2,0)</f>
        <v>90.225484210526318</v>
      </c>
      <c r="F456" s="10">
        <f>VLOOKUP(C456,데이터!$X:$Z,3,0)</f>
        <v>51.64</v>
      </c>
      <c r="H456" s="6">
        <f t="shared" si="133"/>
        <v>0.98055460446214793</v>
      </c>
      <c r="I456" s="6">
        <f t="shared" si="134"/>
        <v>1.0303272146847562</v>
      </c>
      <c r="AM456" s="1">
        <f t="shared" si="136"/>
        <v>42455</v>
      </c>
      <c r="AN456" s="2">
        <f t="shared" si="137"/>
        <v>1169.0999999999999</v>
      </c>
      <c r="AO456" s="2">
        <f t="shared" si="138"/>
        <v>90.225484210526318</v>
      </c>
      <c r="AP456" s="2">
        <f t="shared" si="139"/>
        <v>51.64</v>
      </c>
      <c r="AR456" s="20">
        <f t="shared" si="140"/>
        <v>0</v>
      </c>
      <c r="AS456" s="20">
        <f t="shared" si="141"/>
        <v>0</v>
      </c>
      <c r="AU456" s="22">
        <f t="shared" si="142"/>
        <v>0</v>
      </c>
    </row>
    <row r="457" spans="2:47" x14ac:dyDescent="0.3">
      <c r="B457" s="6">
        <f t="shared" si="135"/>
        <v>2016</v>
      </c>
      <c r="C457" s="5">
        <v>42456</v>
      </c>
      <c r="D457" s="10">
        <v>1169.0999999999999</v>
      </c>
      <c r="E457" s="10">
        <f>VLOOKUP(C457,데이터!$X:$Z,2,0)</f>
        <v>90.225484210526318</v>
      </c>
      <c r="F457" s="10">
        <f>VLOOKUP(C457,데이터!$X:$Z,3,0)</f>
        <v>51.64</v>
      </c>
      <c r="H457" s="6">
        <f t="shared" si="133"/>
        <v>0.98055460446214793</v>
      </c>
      <c r="I457" s="6">
        <f t="shared" si="134"/>
        <v>1.0303272146847562</v>
      </c>
      <c r="AM457" s="1">
        <f t="shared" si="136"/>
        <v>42456</v>
      </c>
      <c r="AN457" s="2">
        <f t="shared" si="137"/>
        <v>1169.0999999999999</v>
      </c>
      <c r="AO457" s="2">
        <f t="shared" si="138"/>
        <v>90.225484210526318</v>
      </c>
      <c r="AP457" s="2">
        <f t="shared" si="139"/>
        <v>51.64</v>
      </c>
      <c r="AR457" s="20">
        <f t="shared" si="140"/>
        <v>0</v>
      </c>
      <c r="AS457" s="20">
        <f t="shared" si="141"/>
        <v>0</v>
      </c>
      <c r="AU457" s="22">
        <f t="shared" si="142"/>
        <v>0</v>
      </c>
    </row>
    <row r="458" spans="2:47" x14ac:dyDescent="0.3">
      <c r="B458" s="6">
        <f t="shared" si="135"/>
        <v>2016</v>
      </c>
      <c r="C458" s="5">
        <v>42457</v>
      </c>
      <c r="D458" s="10">
        <v>1166.05</v>
      </c>
      <c r="E458" s="10">
        <f>VLOOKUP(C458,데이터!$X:$Z,2,0)</f>
        <v>90.41397894736842</v>
      </c>
      <c r="F458" s="10">
        <f>VLOOKUP(C458,데이터!$X:$Z,3,0)</f>
        <v>51.81</v>
      </c>
      <c r="H458" s="6">
        <f t="shared" si="133"/>
        <v>0.9826031319235925</v>
      </c>
      <c r="I458" s="6">
        <f t="shared" si="134"/>
        <v>1.0337190742218672</v>
      </c>
      <c r="AM458" s="1">
        <f t="shared" si="136"/>
        <v>42457</v>
      </c>
      <c r="AN458" s="2">
        <f t="shared" si="137"/>
        <v>1166.05</v>
      </c>
      <c r="AO458" s="2">
        <f t="shared" si="138"/>
        <v>90.41397894736842</v>
      </c>
      <c r="AP458" s="2">
        <f t="shared" si="139"/>
        <v>51.81</v>
      </c>
      <c r="AR458" s="20">
        <f t="shared" si="140"/>
        <v>2.0891518454173585E-3</v>
      </c>
      <c r="AS458" s="20">
        <f t="shared" si="141"/>
        <v>3.2920216886134224E-3</v>
      </c>
      <c r="AU458" s="22">
        <f t="shared" si="142"/>
        <v>1.4468958596705231E-6</v>
      </c>
    </row>
    <row r="459" spans="2:47" x14ac:dyDescent="0.3">
      <c r="B459" s="6">
        <f t="shared" si="135"/>
        <v>2016</v>
      </c>
      <c r="C459" s="5">
        <v>42458</v>
      </c>
      <c r="D459" s="10">
        <v>1163.8</v>
      </c>
      <c r="E459" s="10">
        <f>VLOOKUP(C459,데이터!$X:$Z,2,0)</f>
        <v>91.083047368421049</v>
      </c>
      <c r="F459" s="10">
        <f>VLOOKUP(C459,데이터!$X:$Z,3,0)</f>
        <v>52.35</v>
      </c>
      <c r="H459" s="6">
        <f t="shared" si="133"/>
        <v>0.98987444918726686</v>
      </c>
      <c r="I459" s="6">
        <f t="shared" si="134"/>
        <v>1.0444932162809255</v>
      </c>
      <c r="AM459" s="1">
        <f t="shared" si="136"/>
        <v>42458</v>
      </c>
      <c r="AN459" s="2">
        <f t="shared" si="137"/>
        <v>1163.8</v>
      </c>
      <c r="AO459" s="2">
        <f t="shared" si="138"/>
        <v>91.083047368421049</v>
      </c>
      <c r="AP459" s="2">
        <f t="shared" si="139"/>
        <v>52.35</v>
      </c>
      <c r="AR459" s="20">
        <f t="shared" si="140"/>
        <v>7.400055045051257E-3</v>
      </c>
      <c r="AS459" s="20">
        <f t="shared" si="141"/>
        <v>1.0422698320787571E-2</v>
      </c>
      <c r="AU459" s="22">
        <f t="shared" si="142"/>
        <v>9.1363723723539552E-6</v>
      </c>
    </row>
    <row r="460" spans="2:47" x14ac:dyDescent="0.3">
      <c r="B460" s="6">
        <f t="shared" si="135"/>
        <v>2016</v>
      </c>
      <c r="C460" s="5">
        <v>42459</v>
      </c>
      <c r="D460" s="10">
        <v>1151.0999999999999</v>
      </c>
      <c r="E460" s="10">
        <f>VLOOKUP(C460,데이터!$X:$Z,2,0)</f>
        <v>91.418689473684211</v>
      </c>
      <c r="F460" s="10">
        <f>VLOOKUP(C460,데이터!$X:$Z,3,0)</f>
        <v>52.52</v>
      </c>
      <c r="H460" s="6">
        <f t="shared" si="133"/>
        <v>0.99352214822315377</v>
      </c>
      <c r="I460" s="6">
        <f t="shared" si="134"/>
        <v>1.0478850758180365</v>
      </c>
      <c r="AM460" s="1">
        <f t="shared" si="136"/>
        <v>42459</v>
      </c>
      <c r="AN460" s="2">
        <f t="shared" si="137"/>
        <v>1151.0999999999999</v>
      </c>
      <c r="AO460" s="2">
        <f t="shared" si="138"/>
        <v>91.418689473684211</v>
      </c>
      <c r="AP460" s="2">
        <f t="shared" si="139"/>
        <v>52.52</v>
      </c>
      <c r="AR460" s="20">
        <f t="shared" si="140"/>
        <v>3.6850118102167428E-3</v>
      </c>
      <c r="AS460" s="20">
        <f t="shared" si="141"/>
        <v>3.2473734479465666E-3</v>
      </c>
      <c r="AU460" s="22">
        <f t="shared" si="142"/>
        <v>1.9152733613052205E-7</v>
      </c>
    </row>
    <row r="461" spans="2:47" x14ac:dyDescent="0.3">
      <c r="B461" s="6">
        <f t="shared" si="135"/>
        <v>2016</v>
      </c>
      <c r="C461" s="5">
        <v>42460</v>
      </c>
      <c r="D461" s="10">
        <v>1143.5</v>
      </c>
      <c r="E461" s="10">
        <f>VLOOKUP(C461,데이터!$X:$Z,2,0)</f>
        <v>91.259968421052648</v>
      </c>
      <c r="F461" s="10">
        <f>VLOOKUP(C461,데이터!$X:$Z,3,0)</f>
        <v>52.32</v>
      </c>
      <c r="H461" s="6">
        <f t="shared" si="133"/>
        <v>0.99179719589571813</v>
      </c>
      <c r="I461" s="6">
        <f t="shared" si="134"/>
        <v>1.0438946528332</v>
      </c>
      <c r="AM461" s="1">
        <f t="shared" si="136"/>
        <v>42460</v>
      </c>
      <c r="AN461" s="2">
        <f t="shared" si="137"/>
        <v>1143.5</v>
      </c>
      <c r="AO461" s="2">
        <f t="shared" si="138"/>
        <v>91.259968421052648</v>
      </c>
      <c r="AP461" s="2">
        <f t="shared" si="139"/>
        <v>52.32</v>
      </c>
      <c r="AR461" s="20">
        <f t="shared" si="140"/>
        <v>-1.736199168303032E-3</v>
      </c>
      <c r="AS461" s="20">
        <f t="shared" si="141"/>
        <v>-3.8080731150038627E-3</v>
      </c>
      <c r="AU461" s="22">
        <f t="shared" si="142"/>
        <v>4.2926616510176762E-6</v>
      </c>
    </row>
    <row r="462" spans="2:47" x14ac:dyDescent="0.3">
      <c r="B462" s="6">
        <f t="shared" si="135"/>
        <v>2016</v>
      </c>
      <c r="C462" s="5">
        <v>42461</v>
      </c>
      <c r="D462" s="10">
        <v>1154.05</v>
      </c>
      <c r="E462" s="10">
        <f>VLOOKUP(C462,데이터!$X:$Z,2,0)</f>
        <v>91.865726315789473</v>
      </c>
      <c r="F462" s="10">
        <f>VLOOKUP(C462,데이터!$X:$Z,3,0)</f>
        <v>52.72</v>
      </c>
      <c r="H462" s="6">
        <f t="shared" ref="H462:H525" si="143">H461*(E462/E461)</f>
        <v>0.99838046555695426</v>
      </c>
      <c r="I462" s="6">
        <f t="shared" ref="I462:I525" si="144">I461*(F462/F461)</f>
        <v>1.0518754988028729</v>
      </c>
      <c r="AM462" s="1">
        <f t="shared" si="136"/>
        <v>42461</v>
      </c>
      <c r="AN462" s="2">
        <f t="shared" si="137"/>
        <v>1154.05</v>
      </c>
      <c r="AO462" s="2">
        <f t="shared" si="138"/>
        <v>91.865726315789473</v>
      </c>
      <c r="AP462" s="2">
        <f t="shared" si="139"/>
        <v>52.72</v>
      </c>
      <c r="AR462" s="20">
        <f t="shared" si="140"/>
        <v>6.6377175580645265E-3</v>
      </c>
      <c r="AS462" s="20">
        <f t="shared" si="141"/>
        <v>7.6452599388379117E-3</v>
      </c>
      <c r="AU462" s="22">
        <f t="shared" si="142"/>
        <v>1.0151416490545011E-6</v>
      </c>
    </row>
    <row r="463" spans="2:47" x14ac:dyDescent="0.3">
      <c r="B463" s="6">
        <f t="shared" si="135"/>
        <v>2016</v>
      </c>
      <c r="C463" s="5">
        <v>42462</v>
      </c>
      <c r="D463" s="10">
        <v>1154.05</v>
      </c>
      <c r="E463" s="10">
        <f>VLOOKUP(C463,데이터!$X:$Z,2,0)</f>
        <v>91.865726315789473</v>
      </c>
      <c r="F463" s="10">
        <f>VLOOKUP(C463,데이터!$X:$Z,3,0)</f>
        <v>52.72</v>
      </c>
      <c r="H463" s="6">
        <f t="shared" si="143"/>
        <v>0.99838046555695426</v>
      </c>
      <c r="I463" s="6">
        <f t="shared" si="144"/>
        <v>1.0518754988028729</v>
      </c>
      <c r="AM463" s="1">
        <f t="shared" si="136"/>
        <v>42462</v>
      </c>
      <c r="AN463" s="2">
        <f t="shared" si="137"/>
        <v>1154.05</v>
      </c>
      <c r="AO463" s="2">
        <f t="shared" si="138"/>
        <v>91.865726315789473</v>
      </c>
      <c r="AP463" s="2">
        <f t="shared" si="139"/>
        <v>52.72</v>
      </c>
      <c r="AR463" s="20">
        <f t="shared" si="140"/>
        <v>0</v>
      </c>
      <c r="AS463" s="20">
        <f t="shared" si="141"/>
        <v>0</v>
      </c>
      <c r="AU463" s="22">
        <f t="shared" si="142"/>
        <v>0</v>
      </c>
    </row>
    <row r="464" spans="2:47" x14ac:dyDescent="0.3">
      <c r="B464" s="6">
        <f t="shared" si="135"/>
        <v>2016</v>
      </c>
      <c r="C464" s="5">
        <v>42463</v>
      </c>
      <c r="D464" s="10">
        <v>1154.05</v>
      </c>
      <c r="E464" s="10">
        <f>VLOOKUP(C464,데이터!$X:$Z,2,0)</f>
        <v>91.865726315789473</v>
      </c>
      <c r="F464" s="10">
        <f>VLOOKUP(C464,데이터!$X:$Z,3,0)</f>
        <v>52.72</v>
      </c>
      <c r="H464" s="6">
        <f t="shared" si="143"/>
        <v>0.99838046555695426</v>
      </c>
      <c r="I464" s="6">
        <f t="shared" si="144"/>
        <v>1.0518754988028729</v>
      </c>
      <c r="AM464" s="1">
        <f t="shared" si="136"/>
        <v>42463</v>
      </c>
      <c r="AN464" s="2">
        <f t="shared" si="137"/>
        <v>1154.05</v>
      </c>
      <c r="AO464" s="2">
        <f t="shared" si="138"/>
        <v>91.865726315789473</v>
      </c>
      <c r="AP464" s="2">
        <f t="shared" si="139"/>
        <v>52.72</v>
      </c>
      <c r="AR464" s="20">
        <f t="shared" si="140"/>
        <v>0</v>
      </c>
      <c r="AS464" s="20">
        <f t="shared" si="141"/>
        <v>0</v>
      </c>
      <c r="AU464" s="22">
        <f t="shared" si="142"/>
        <v>0</v>
      </c>
    </row>
    <row r="465" spans="2:47" x14ac:dyDescent="0.3">
      <c r="B465" s="6">
        <f t="shared" si="135"/>
        <v>2016</v>
      </c>
      <c r="C465" s="5">
        <v>42464</v>
      </c>
      <c r="D465" s="10">
        <v>1146.1500000000001</v>
      </c>
      <c r="E465" s="10">
        <f>VLOOKUP(C465,데이터!$X:$Z,2,0)</f>
        <v>91.538868421052626</v>
      </c>
      <c r="F465" s="10">
        <f>VLOOKUP(C465,데이터!$X:$Z,3,0)</f>
        <v>52.43</v>
      </c>
      <c r="H465" s="6">
        <f t="shared" si="143"/>
        <v>0.99482823176742785</v>
      </c>
      <c r="I465" s="6">
        <f t="shared" si="144"/>
        <v>1.0460893854748601</v>
      </c>
      <c r="AM465" s="1">
        <f t="shared" si="136"/>
        <v>42464</v>
      </c>
      <c r="AN465" s="2">
        <f t="shared" si="137"/>
        <v>1146.1500000000001</v>
      </c>
      <c r="AO465" s="2">
        <f t="shared" si="138"/>
        <v>91.538868421052626</v>
      </c>
      <c r="AP465" s="2">
        <f t="shared" si="139"/>
        <v>52.43</v>
      </c>
      <c r="AR465" s="20">
        <f t="shared" si="140"/>
        <v>-3.5579960867371252E-3</v>
      </c>
      <c r="AS465" s="20">
        <f t="shared" si="141"/>
        <v>-5.5007587253413925E-3</v>
      </c>
      <c r="AU465" s="22">
        <f t="shared" si="142"/>
        <v>3.774326669956615E-6</v>
      </c>
    </row>
    <row r="466" spans="2:47" x14ac:dyDescent="0.3">
      <c r="B466" s="6">
        <f t="shared" si="135"/>
        <v>2016</v>
      </c>
      <c r="C466" s="5">
        <v>42465</v>
      </c>
      <c r="D466" s="10">
        <v>1155.1500000000001</v>
      </c>
      <c r="E466" s="10">
        <f>VLOOKUP(C466,데이터!$X:$Z,2,0)</f>
        <v>90.828884210526326</v>
      </c>
      <c r="F466" s="10">
        <f>VLOOKUP(C466,데이터!$X:$Z,3,0)</f>
        <v>52.02</v>
      </c>
      <c r="H466" s="6">
        <f t="shared" si="143"/>
        <v>0.98711224894041882</v>
      </c>
      <c r="I466" s="6">
        <f t="shared" si="144"/>
        <v>1.0379090183559454</v>
      </c>
      <c r="AM466" s="1">
        <f t="shared" si="136"/>
        <v>42465</v>
      </c>
      <c r="AN466" s="2">
        <f t="shared" si="137"/>
        <v>1155.1500000000001</v>
      </c>
      <c r="AO466" s="2">
        <f t="shared" si="138"/>
        <v>90.828884210526326</v>
      </c>
      <c r="AP466" s="2">
        <f t="shared" si="139"/>
        <v>52.02</v>
      </c>
      <c r="AR466" s="20">
        <f t="shared" si="140"/>
        <v>-7.7560955556122968E-3</v>
      </c>
      <c r="AS466" s="20">
        <f t="shared" si="141"/>
        <v>-7.819950410070553E-3</v>
      </c>
      <c r="AU466" s="22">
        <f t="shared" si="142"/>
        <v>4.0774424378850849E-9</v>
      </c>
    </row>
    <row r="467" spans="2:47" x14ac:dyDescent="0.3">
      <c r="B467" s="6">
        <f t="shared" si="135"/>
        <v>2016</v>
      </c>
      <c r="C467" s="5">
        <v>42466</v>
      </c>
      <c r="D467" s="10">
        <v>1156.1500000000001</v>
      </c>
      <c r="E467" s="10">
        <f>VLOOKUP(C467,데이터!$X:$Z,2,0)</f>
        <v>91.488063157894743</v>
      </c>
      <c r="F467" s="10">
        <f>VLOOKUP(C467,데이터!$X:$Z,3,0)</f>
        <v>52.5</v>
      </c>
      <c r="H467" s="6">
        <f t="shared" si="143"/>
        <v>0.99427608915321752</v>
      </c>
      <c r="I467" s="6">
        <f t="shared" si="144"/>
        <v>1.0474860335195528</v>
      </c>
      <c r="AM467" s="1">
        <f t="shared" si="136"/>
        <v>42466</v>
      </c>
      <c r="AN467" s="2">
        <f t="shared" si="137"/>
        <v>1156.1500000000001</v>
      </c>
      <c r="AO467" s="2">
        <f t="shared" si="138"/>
        <v>91.488063157894743</v>
      </c>
      <c r="AP467" s="2">
        <f t="shared" si="139"/>
        <v>52.5</v>
      </c>
      <c r="AR467" s="20">
        <f t="shared" si="140"/>
        <v>7.257371408863067E-3</v>
      </c>
      <c r="AS467" s="20">
        <f t="shared" si="141"/>
        <v>9.2272202998846531E-3</v>
      </c>
      <c r="AU467" s="22">
        <f t="shared" si="142"/>
        <v>3.880304653458973E-6</v>
      </c>
    </row>
    <row r="468" spans="2:47" x14ac:dyDescent="0.3">
      <c r="B468" s="6">
        <f t="shared" si="135"/>
        <v>2016</v>
      </c>
      <c r="C468" s="5">
        <v>42467</v>
      </c>
      <c r="D468" s="10">
        <v>1151.3</v>
      </c>
      <c r="E468" s="10">
        <f>VLOOKUP(C468,데이터!$X:$Z,2,0)</f>
        <v>90.736921052631558</v>
      </c>
      <c r="F468" s="10">
        <f>VLOOKUP(C468,데이터!$X:$Z,3,0)</f>
        <v>52.05</v>
      </c>
      <c r="H468" s="6">
        <f t="shared" si="143"/>
        <v>0.98611280960569392</v>
      </c>
      <c r="I468" s="6">
        <f t="shared" si="144"/>
        <v>1.0385075818036709</v>
      </c>
      <c r="AM468" s="1">
        <f t="shared" si="136"/>
        <v>42467</v>
      </c>
      <c r="AN468" s="2">
        <f t="shared" si="137"/>
        <v>1151.3</v>
      </c>
      <c r="AO468" s="2">
        <f t="shared" si="138"/>
        <v>90.736921052631558</v>
      </c>
      <c r="AP468" s="2">
        <f t="shared" si="139"/>
        <v>52.05</v>
      </c>
      <c r="AR468" s="20">
        <f t="shared" si="140"/>
        <v>-8.2102744263677918E-3</v>
      </c>
      <c r="AS468" s="20">
        <f t="shared" si="141"/>
        <v>-8.5714285714286742E-3</v>
      </c>
      <c r="AU468" s="22">
        <f t="shared" si="142"/>
        <v>1.3043231649465689E-7</v>
      </c>
    </row>
    <row r="469" spans="2:47" x14ac:dyDescent="0.3">
      <c r="B469" s="6">
        <f t="shared" si="135"/>
        <v>2016</v>
      </c>
      <c r="C469" s="5">
        <v>42468</v>
      </c>
      <c r="D469" s="10">
        <v>1153.8</v>
      </c>
      <c r="E469" s="10">
        <f>VLOOKUP(C469,데이터!$X:$Z,2,0)</f>
        <v>91.09613157894735</v>
      </c>
      <c r="F469" s="10">
        <f>VLOOKUP(C469,데이터!$X:$Z,3,0)</f>
        <v>52.29</v>
      </c>
      <c r="H469" s="6">
        <f t="shared" si="143"/>
        <v>0.99001664607309781</v>
      </c>
      <c r="I469" s="6">
        <f t="shared" si="144"/>
        <v>1.0432960893854746</v>
      </c>
      <c r="AM469" s="1">
        <f t="shared" si="136"/>
        <v>42468</v>
      </c>
      <c r="AN469" s="2">
        <f t="shared" si="137"/>
        <v>1153.8</v>
      </c>
      <c r="AO469" s="2">
        <f t="shared" si="138"/>
        <v>91.09613157894735</v>
      </c>
      <c r="AP469" s="2">
        <f t="shared" si="139"/>
        <v>52.29</v>
      </c>
      <c r="AR469" s="20">
        <f t="shared" si="140"/>
        <v>3.9588132608934234E-3</v>
      </c>
      <c r="AS469" s="20">
        <f t="shared" si="141"/>
        <v>4.610951008645614E-3</v>
      </c>
      <c r="AU469" s="22">
        <f t="shared" si="142"/>
        <v>4.2528364204329973E-7</v>
      </c>
    </row>
    <row r="470" spans="2:47" x14ac:dyDescent="0.3">
      <c r="B470" s="6">
        <f t="shared" si="135"/>
        <v>2016</v>
      </c>
      <c r="C470" s="5">
        <v>42469</v>
      </c>
      <c r="D470" s="10">
        <v>1153.8</v>
      </c>
      <c r="E470" s="10">
        <f>VLOOKUP(C470,데이터!$X:$Z,2,0)</f>
        <v>91.09613157894735</v>
      </c>
      <c r="F470" s="10">
        <f>VLOOKUP(C470,데이터!$X:$Z,3,0)</f>
        <v>52.29</v>
      </c>
      <c r="H470" s="6">
        <f t="shared" si="143"/>
        <v>0.99001664607309781</v>
      </c>
      <c r="I470" s="6">
        <f t="shared" si="144"/>
        <v>1.0432960893854746</v>
      </c>
      <c r="AM470" s="1">
        <f t="shared" si="136"/>
        <v>42469</v>
      </c>
      <c r="AN470" s="2">
        <f t="shared" si="137"/>
        <v>1153.8</v>
      </c>
      <c r="AO470" s="2">
        <f t="shared" si="138"/>
        <v>91.09613157894735</v>
      </c>
      <c r="AP470" s="2">
        <f t="shared" si="139"/>
        <v>52.29</v>
      </c>
      <c r="AR470" s="20">
        <f t="shared" si="140"/>
        <v>0</v>
      </c>
      <c r="AS470" s="20">
        <f t="shared" si="141"/>
        <v>0</v>
      </c>
      <c r="AU470" s="22">
        <f t="shared" si="142"/>
        <v>0</v>
      </c>
    </row>
    <row r="471" spans="2:47" x14ac:dyDescent="0.3">
      <c r="B471" s="6">
        <f t="shared" si="135"/>
        <v>2016</v>
      </c>
      <c r="C471" s="5">
        <v>42470</v>
      </c>
      <c r="D471" s="10">
        <v>1153.8</v>
      </c>
      <c r="E471" s="10">
        <f>VLOOKUP(C471,데이터!$X:$Z,2,0)</f>
        <v>91.09613157894735</v>
      </c>
      <c r="F471" s="10">
        <f>VLOOKUP(C471,데이터!$X:$Z,3,0)</f>
        <v>52.29</v>
      </c>
      <c r="H471" s="6">
        <f t="shared" si="143"/>
        <v>0.99001664607309781</v>
      </c>
      <c r="I471" s="6">
        <f t="shared" si="144"/>
        <v>1.0432960893854746</v>
      </c>
      <c r="AM471" s="1">
        <f t="shared" si="136"/>
        <v>42470</v>
      </c>
      <c r="AN471" s="2">
        <f t="shared" si="137"/>
        <v>1153.8</v>
      </c>
      <c r="AO471" s="2">
        <f t="shared" si="138"/>
        <v>91.09613157894735</v>
      </c>
      <c r="AP471" s="2">
        <f t="shared" si="139"/>
        <v>52.29</v>
      </c>
      <c r="AR471" s="20">
        <f t="shared" si="140"/>
        <v>0</v>
      </c>
      <c r="AS471" s="20">
        <f t="shared" si="141"/>
        <v>0</v>
      </c>
      <c r="AU471" s="22">
        <f t="shared" si="142"/>
        <v>0</v>
      </c>
    </row>
    <row r="472" spans="2:47" x14ac:dyDescent="0.3">
      <c r="B472" s="6">
        <f t="shared" si="135"/>
        <v>2016</v>
      </c>
      <c r="C472" s="5">
        <v>42471</v>
      </c>
      <c r="D472" s="10">
        <v>1146.5</v>
      </c>
      <c r="E472" s="10">
        <f>VLOOKUP(C472,데이터!$X:$Z,2,0)</f>
        <v>90.830136842105233</v>
      </c>
      <c r="F472" s="10">
        <f>VLOOKUP(C472,데이터!$X:$Z,3,0)</f>
        <v>52.12</v>
      </c>
      <c r="H472" s="6">
        <f t="shared" si="143"/>
        <v>0.98712586231886879</v>
      </c>
      <c r="I472" s="6">
        <f t="shared" si="144"/>
        <v>1.0399042298483636</v>
      </c>
      <c r="AM472" s="1">
        <f t="shared" si="136"/>
        <v>42471</v>
      </c>
      <c r="AN472" s="2">
        <f t="shared" si="137"/>
        <v>1146.5</v>
      </c>
      <c r="AO472" s="2">
        <f t="shared" si="138"/>
        <v>90.830136842105233</v>
      </c>
      <c r="AP472" s="2">
        <f t="shared" si="139"/>
        <v>52.12</v>
      </c>
      <c r="AR472" s="20">
        <f t="shared" si="140"/>
        <v>-2.9199344937231864E-3</v>
      </c>
      <c r="AS472" s="20">
        <f t="shared" si="141"/>
        <v>-3.2510996366418299E-3</v>
      </c>
      <c r="AU472" s="22">
        <f t="shared" si="142"/>
        <v>1.0967035188432559E-7</v>
      </c>
    </row>
    <row r="473" spans="2:47" x14ac:dyDescent="0.3">
      <c r="B473" s="6">
        <f t="shared" si="135"/>
        <v>2016</v>
      </c>
      <c r="C473" s="5">
        <v>42472</v>
      </c>
      <c r="D473" s="10">
        <v>1145.9000000000001</v>
      </c>
      <c r="E473" s="10">
        <f>VLOOKUP(C473,데이터!$X:$Z,2,0)</f>
        <v>91.666573684210505</v>
      </c>
      <c r="F473" s="10">
        <f>VLOOKUP(C473,데이터!$X:$Z,3,0)</f>
        <v>52.64</v>
      </c>
      <c r="H473" s="6">
        <f t="shared" si="143"/>
        <v>0.99621610998054233</v>
      </c>
      <c r="I473" s="6">
        <f t="shared" si="144"/>
        <v>1.0502793296089383</v>
      </c>
      <c r="AM473" s="1">
        <f t="shared" si="136"/>
        <v>42472</v>
      </c>
      <c r="AN473" s="2">
        <f t="shared" si="137"/>
        <v>1145.9000000000001</v>
      </c>
      <c r="AO473" s="2">
        <f t="shared" si="138"/>
        <v>91.666573684210505</v>
      </c>
      <c r="AP473" s="2">
        <f t="shared" si="139"/>
        <v>52.64</v>
      </c>
      <c r="AR473" s="20">
        <f t="shared" si="140"/>
        <v>9.2088030601482629E-3</v>
      </c>
      <c r="AS473" s="20">
        <f t="shared" si="141"/>
        <v>9.9769762087491554E-3</v>
      </c>
      <c r="AU473" s="22">
        <f t="shared" si="142"/>
        <v>5.9008998623140883E-7</v>
      </c>
    </row>
    <row r="474" spans="2:47" x14ac:dyDescent="0.3">
      <c r="B474" s="6">
        <f t="shared" si="135"/>
        <v>2016</v>
      </c>
      <c r="C474" s="5">
        <v>42473</v>
      </c>
      <c r="D474" s="10">
        <v>1145.8499999999999</v>
      </c>
      <c r="E474" s="10">
        <f>VLOOKUP(C474,데이터!$X:$Z,2,0)</f>
        <v>92.13620526315789</v>
      </c>
      <c r="F474" s="10">
        <f>VLOOKUP(C474,데이터!$X:$Z,3,0)</f>
        <v>52.95</v>
      </c>
      <c r="H474" s="6">
        <f t="shared" si="143"/>
        <v>1.0013199829180728</v>
      </c>
      <c r="I474" s="6">
        <f t="shared" si="144"/>
        <v>1.0564644852354348</v>
      </c>
      <c r="AM474" s="1">
        <f t="shared" si="136"/>
        <v>42473</v>
      </c>
      <c r="AN474" s="2">
        <f t="shared" si="137"/>
        <v>1145.8499999999999</v>
      </c>
      <c r="AO474" s="2">
        <f t="shared" si="138"/>
        <v>92.13620526315789</v>
      </c>
      <c r="AP474" s="2">
        <f t="shared" si="139"/>
        <v>52.95</v>
      </c>
      <c r="AR474" s="20">
        <f t="shared" si="140"/>
        <v>5.1232587853153877E-3</v>
      </c>
      <c r="AS474" s="20">
        <f t="shared" si="141"/>
        <v>5.8890577507599851E-3</v>
      </c>
      <c r="AU474" s="22">
        <f t="shared" si="142"/>
        <v>5.8644805547601563E-7</v>
      </c>
    </row>
    <row r="475" spans="2:47" x14ac:dyDescent="0.3">
      <c r="B475" s="6">
        <f t="shared" si="135"/>
        <v>2016</v>
      </c>
      <c r="C475" s="5">
        <v>42474</v>
      </c>
      <c r="D475" s="10">
        <v>1156.5</v>
      </c>
      <c r="E475" s="10">
        <f>VLOOKUP(C475,데이터!$X:$Z,2,0)</f>
        <v>92.154057894736837</v>
      </c>
      <c r="F475" s="10">
        <f>VLOOKUP(C475,데이터!$X:$Z,3,0)</f>
        <v>52.9</v>
      </c>
      <c r="H475" s="6">
        <f t="shared" si="143"/>
        <v>1.001514002160526</v>
      </c>
      <c r="I475" s="6">
        <f t="shared" si="144"/>
        <v>1.0554668794892257</v>
      </c>
      <c r="AM475" s="1">
        <f t="shared" si="136"/>
        <v>42474</v>
      </c>
      <c r="AN475" s="2">
        <f t="shared" si="137"/>
        <v>1156.5</v>
      </c>
      <c r="AO475" s="2">
        <f t="shared" si="138"/>
        <v>92.154057894736837</v>
      </c>
      <c r="AP475" s="2">
        <f t="shared" si="139"/>
        <v>52.9</v>
      </c>
      <c r="AR475" s="20">
        <f t="shared" si="140"/>
        <v>1.9376347797206428E-4</v>
      </c>
      <c r="AS475" s="20">
        <f t="shared" si="141"/>
        <v>-9.4428706326732392E-4</v>
      </c>
      <c r="AU475" s="22">
        <f t="shared" si="142"/>
        <v>1.2951590344152644E-6</v>
      </c>
    </row>
    <row r="476" spans="2:47" x14ac:dyDescent="0.3">
      <c r="B476" s="6">
        <f t="shared" si="135"/>
        <v>2016</v>
      </c>
      <c r="C476" s="5">
        <v>42475</v>
      </c>
      <c r="D476" s="10">
        <v>1146.1500000000001</v>
      </c>
      <c r="E476" s="10">
        <f>VLOOKUP(C476,데이터!$X:$Z,2,0)</f>
        <v>92.375568421052634</v>
      </c>
      <c r="F476" s="10">
        <f>VLOOKUP(C476,데이터!$X:$Z,3,0)</f>
        <v>53.02</v>
      </c>
      <c r="H476" s="6">
        <f t="shared" si="143"/>
        <v>1.0039213393825572</v>
      </c>
      <c r="I476" s="6">
        <f t="shared" si="144"/>
        <v>1.0578611332801275</v>
      </c>
      <c r="AM476" s="1">
        <f t="shared" si="136"/>
        <v>42475</v>
      </c>
      <c r="AN476" s="2">
        <f t="shared" si="137"/>
        <v>1146.1500000000001</v>
      </c>
      <c r="AO476" s="2">
        <f t="shared" si="138"/>
        <v>92.375568421052634</v>
      </c>
      <c r="AP476" s="2">
        <f t="shared" si="139"/>
        <v>53.02</v>
      </c>
      <c r="AR476" s="20">
        <f t="shared" si="140"/>
        <v>2.4036980180386358E-3</v>
      </c>
      <c r="AS476" s="20">
        <f t="shared" si="141"/>
        <v>2.2684310018903364E-3</v>
      </c>
      <c r="AU476" s="22">
        <f t="shared" si="142"/>
        <v>1.8297165657664287E-8</v>
      </c>
    </row>
    <row r="477" spans="2:47" x14ac:dyDescent="0.3">
      <c r="B477" s="6">
        <f t="shared" si="135"/>
        <v>2016</v>
      </c>
      <c r="C477" s="5">
        <v>42476</v>
      </c>
      <c r="D477" s="10">
        <v>1146.1500000000001</v>
      </c>
      <c r="E477" s="10">
        <f>VLOOKUP(C477,데이터!$X:$Z,2,0)</f>
        <v>92.375568421052634</v>
      </c>
      <c r="F477" s="10">
        <f>VLOOKUP(C477,데이터!$X:$Z,3,0)</f>
        <v>53.02</v>
      </c>
      <c r="H477" s="6">
        <f t="shared" si="143"/>
        <v>1.0039213393825572</v>
      </c>
      <c r="I477" s="6">
        <f t="shared" si="144"/>
        <v>1.0578611332801275</v>
      </c>
      <c r="AM477" s="1">
        <f t="shared" si="136"/>
        <v>42476</v>
      </c>
      <c r="AN477" s="2">
        <f t="shared" si="137"/>
        <v>1146.1500000000001</v>
      </c>
      <c r="AO477" s="2">
        <f t="shared" si="138"/>
        <v>92.375568421052634</v>
      </c>
      <c r="AP477" s="2">
        <f t="shared" si="139"/>
        <v>53.02</v>
      </c>
      <c r="AR477" s="20">
        <f t="shared" si="140"/>
        <v>0</v>
      </c>
      <c r="AS477" s="20">
        <f t="shared" si="141"/>
        <v>0</v>
      </c>
      <c r="AU477" s="22">
        <f t="shared" si="142"/>
        <v>0</v>
      </c>
    </row>
    <row r="478" spans="2:47" x14ac:dyDescent="0.3">
      <c r="B478" s="6">
        <f t="shared" si="135"/>
        <v>2016</v>
      </c>
      <c r="C478" s="5">
        <v>42477</v>
      </c>
      <c r="D478" s="10">
        <v>1146.1500000000001</v>
      </c>
      <c r="E478" s="10">
        <f>VLOOKUP(C478,데이터!$X:$Z,2,0)</f>
        <v>92.375568421052634</v>
      </c>
      <c r="F478" s="10">
        <f>VLOOKUP(C478,데이터!$X:$Z,3,0)</f>
        <v>53.02</v>
      </c>
      <c r="H478" s="6">
        <f t="shared" si="143"/>
        <v>1.0039213393825572</v>
      </c>
      <c r="I478" s="6">
        <f t="shared" si="144"/>
        <v>1.0578611332801275</v>
      </c>
      <c r="AM478" s="1">
        <f t="shared" si="136"/>
        <v>42477</v>
      </c>
      <c r="AN478" s="2">
        <f t="shared" si="137"/>
        <v>1146.1500000000001</v>
      </c>
      <c r="AO478" s="2">
        <f t="shared" si="138"/>
        <v>92.375568421052634</v>
      </c>
      <c r="AP478" s="2">
        <f t="shared" si="139"/>
        <v>53.02</v>
      </c>
      <c r="AR478" s="20">
        <f t="shared" si="140"/>
        <v>0</v>
      </c>
      <c r="AS478" s="20">
        <f t="shared" si="141"/>
        <v>0</v>
      </c>
      <c r="AU478" s="22">
        <f t="shared" si="142"/>
        <v>0</v>
      </c>
    </row>
    <row r="479" spans="2:47" x14ac:dyDescent="0.3">
      <c r="B479" s="6">
        <f t="shared" si="135"/>
        <v>2016</v>
      </c>
      <c r="C479" s="5">
        <v>42478</v>
      </c>
      <c r="D479" s="10">
        <v>1150.45</v>
      </c>
      <c r="E479" s="10">
        <f>VLOOKUP(C479,데이터!$X:$Z,2,0)</f>
        <v>93.007673684210516</v>
      </c>
      <c r="F479" s="10">
        <f>VLOOKUP(C479,데이터!$X:$Z,3,0)</f>
        <v>53.24</v>
      </c>
      <c r="H479" s="6">
        <f t="shared" si="143"/>
        <v>1.0107909475838053</v>
      </c>
      <c r="I479" s="6">
        <f t="shared" si="144"/>
        <v>1.0622505985634476</v>
      </c>
      <c r="AM479" s="1">
        <f t="shared" si="136"/>
        <v>42478</v>
      </c>
      <c r="AN479" s="2">
        <f t="shared" si="137"/>
        <v>1150.45</v>
      </c>
      <c r="AO479" s="2">
        <f t="shared" si="138"/>
        <v>93.007673684210516</v>
      </c>
      <c r="AP479" s="2">
        <f t="shared" si="139"/>
        <v>53.24</v>
      </c>
      <c r="AR479" s="20">
        <f t="shared" si="140"/>
        <v>6.8427753567557037E-3</v>
      </c>
      <c r="AS479" s="20">
        <f t="shared" si="141"/>
        <v>4.1493775933609811E-3</v>
      </c>
      <c r="AU479" s="22">
        <f t="shared" si="142"/>
        <v>7.2543915118596942E-6</v>
      </c>
    </row>
    <row r="480" spans="2:47" x14ac:dyDescent="0.3">
      <c r="B480" s="6">
        <f t="shared" si="135"/>
        <v>2016</v>
      </c>
      <c r="C480" s="5">
        <v>42479</v>
      </c>
      <c r="D480" s="10">
        <v>1136.25</v>
      </c>
      <c r="E480" s="10">
        <f>VLOOKUP(C480,데이터!$X:$Z,2,0)</f>
        <v>93.310242105263143</v>
      </c>
      <c r="F480" s="10">
        <f>VLOOKUP(C480,데이터!$X:$Z,3,0)</f>
        <v>53.5</v>
      </c>
      <c r="H480" s="6">
        <f t="shared" si="143"/>
        <v>1.0140792076693452</v>
      </c>
      <c r="I480" s="6">
        <f t="shared" si="144"/>
        <v>1.067438148443735</v>
      </c>
      <c r="AM480" s="1">
        <f t="shared" si="136"/>
        <v>42479</v>
      </c>
      <c r="AN480" s="2">
        <f t="shared" si="137"/>
        <v>1136.25</v>
      </c>
      <c r="AO480" s="2">
        <f t="shared" si="138"/>
        <v>93.310242105263143</v>
      </c>
      <c r="AP480" s="2">
        <f t="shared" si="139"/>
        <v>53.5</v>
      </c>
      <c r="AR480" s="20">
        <f t="shared" si="140"/>
        <v>3.2531554555372821E-3</v>
      </c>
      <c r="AS480" s="20">
        <f t="shared" si="141"/>
        <v>4.8835462058602896E-3</v>
      </c>
      <c r="AU480" s="22">
        <f t="shared" si="142"/>
        <v>2.6581739987388195E-6</v>
      </c>
    </row>
    <row r="481" spans="2:47" x14ac:dyDescent="0.3">
      <c r="B481" s="6">
        <f t="shared" si="135"/>
        <v>2016</v>
      </c>
      <c r="C481" s="5">
        <v>42480</v>
      </c>
      <c r="D481" s="10">
        <v>1135.25</v>
      </c>
      <c r="E481" s="10">
        <f>VLOOKUP(C481,데이터!$X:$Z,2,0)</f>
        <v>93.146336842105242</v>
      </c>
      <c r="F481" s="10">
        <f>VLOOKUP(C481,데이터!$X:$Z,3,0)</f>
        <v>53.29</v>
      </c>
      <c r="H481" s="6">
        <f t="shared" si="143"/>
        <v>1.0122979142588266</v>
      </c>
      <c r="I481" s="6">
        <f t="shared" si="144"/>
        <v>1.0632482043096567</v>
      </c>
      <c r="AM481" s="1">
        <f t="shared" si="136"/>
        <v>42480</v>
      </c>
      <c r="AN481" s="2">
        <f t="shared" si="137"/>
        <v>1135.25</v>
      </c>
      <c r="AO481" s="2">
        <f t="shared" si="138"/>
        <v>93.146336842105242</v>
      </c>
      <c r="AP481" s="2">
        <f t="shared" si="139"/>
        <v>53.29</v>
      </c>
      <c r="AR481" s="20">
        <f t="shared" si="140"/>
        <v>-1.7565624036534055E-3</v>
      </c>
      <c r="AS481" s="20">
        <f t="shared" si="141"/>
        <v>-3.9252336448598601E-3</v>
      </c>
      <c r="AU481" s="22">
        <f t="shared" si="142"/>
        <v>4.7031349524359446E-6</v>
      </c>
    </row>
    <row r="482" spans="2:47" x14ac:dyDescent="0.3">
      <c r="B482" s="6">
        <f t="shared" si="135"/>
        <v>2016</v>
      </c>
      <c r="C482" s="5">
        <v>42481</v>
      </c>
      <c r="D482" s="10">
        <v>1132.95</v>
      </c>
      <c r="E482" s="10">
        <f>VLOOKUP(C482,데이터!$X:$Z,2,0)</f>
        <v>92.516099999999994</v>
      </c>
      <c r="F482" s="10">
        <f>VLOOKUP(C482,데이터!$X:$Z,3,0)</f>
        <v>52.72</v>
      </c>
      <c r="H482" s="6">
        <f t="shared" si="143"/>
        <v>1.005448611727116</v>
      </c>
      <c r="I482" s="6">
        <f t="shared" si="144"/>
        <v>1.0518754988028729</v>
      </c>
      <c r="AM482" s="1">
        <f t="shared" si="136"/>
        <v>42481</v>
      </c>
      <c r="AN482" s="2">
        <f t="shared" si="137"/>
        <v>1132.95</v>
      </c>
      <c r="AO482" s="2">
        <f t="shared" si="138"/>
        <v>92.516099999999994</v>
      </c>
      <c r="AP482" s="2">
        <f t="shared" si="139"/>
        <v>52.72</v>
      </c>
      <c r="AR482" s="20">
        <f t="shared" si="140"/>
        <v>-6.7660936916239534E-3</v>
      </c>
      <c r="AS482" s="20">
        <f t="shared" si="141"/>
        <v>-1.0696190654907123E-2</v>
      </c>
      <c r="AU482" s="22">
        <f t="shared" si="142"/>
        <v>1.5445662140807589E-5</v>
      </c>
    </row>
    <row r="483" spans="2:47" x14ac:dyDescent="0.3">
      <c r="B483" s="6">
        <f t="shared" si="135"/>
        <v>2016</v>
      </c>
      <c r="C483" s="5">
        <v>42482</v>
      </c>
      <c r="D483" s="10">
        <v>1143.1500000000001</v>
      </c>
      <c r="E483" s="10">
        <f>VLOOKUP(C483,데이터!$X:$Z,2,0)</f>
        <v>92.736810526315764</v>
      </c>
      <c r="F483" s="10">
        <f>VLOOKUP(C483,데이터!$X:$Z,3,0)</f>
        <v>52.97</v>
      </c>
      <c r="H483" s="6">
        <f t="shared" si="143"/>
        <v>1.0078472546906405</v>
      </c>
      <c r="I483" s="6">
        <f t="shared" si="144"/>
        <v>1.0568635275339184</v>
      </c>
      <c r="AM483" s="1">
        <f t="shared" si="136"/>
        <v>42482</v>
      </c>
      <c r="AN483" s="2">
        <f t="shared" si="137"/>
        <v>1143.1500000000001</v>
      </c>
      <c r="AO483" s="2">
        <f t="shared" si="138"/>
        <v>92.736810526315764</v>
      </c>
      <c r="AP483" s="2">
        <f t="shared" si="139"/>
        <v>52.97</v>
      </c>
      <c r="AR483" s="20">
        <f t="shared" si="140"/>
        <v>2.3856445128551673E-3</v>
      </c>
      <c r="AS483" s="20">
        <f t="shared" si="141"/>
        <v>4.7420333839149897E-3</v>
      </c>
      <c r="AU483" s="22">
        <f t="shared" si="142"/>
        <v>5.5525685116545843E-6</v>
      </c>
    </row>
    <row r="484" spans="2:47" x14ac:dyDescent="0.3">
      <c r="B484" s="6">
        <f t="shared" si="135"/>
        <v>2016</v>
      </c>
      <c r="C484" s="5">
        <v>42483</v>
      </c>
      <c r="D484" s="10">
        <v>1143.1500000000001</v>
      </c>
      <c r="E484" s="10">
        <f>VLOOKUP(C484,데이터!$X:$Z,2,0)</f>
        <v>92.736810526315764</v>
      </c>
      <c r="F484" s="10">
        <f>VLOOKUP(C484,데이터!$X:$Z,3,0)</f>
        <v>52.97</v>
      </c>
      <c r="H484" s="6">
        <f t="shared" si="143"/>
        <v>1.0078472546906405</v>
      </c>
      <c r="I484" s="6">
        <f t="shared" si="144"/>
        <v>1.0568635275339184</v>
      </c>
      <c r="AM484" s="1">
        <f t="shared" si="136"/>
        <v>42483</v>
      </c>
      <c r="AN484" s="2">
        <f t="shared" si="137"/>
        <v>1143.1500000000001</v>
      </c>
      <c r="AO484" s="2">
        <f t="shared" si="138"/>
        <v>92.736810526315764</v>
      </c>
      <c r="AP484" s="2">
        <f t="shared" si="139"/>
        <v>52.97</v>
      </c>
      <c r="AR484" s="20">
        <f t="shared" si="140"/>
        <v>0</v>
      </c>
      <c r="AS484" s="20">
        <f t="shared" si="141"/>
        <v>0</v>
      </c>
      <c r="AU484" s="22">
        <f t="shared" si="142"/>
        <v>0</v>
      </c>
    </row>
    <row r="485" spans="2:47" x14ac:dyDescent="0.3">
      <c r="B485" s="6">
        <f t="shared" si="135"/>
        <v>2016</v>
      </c>
      <c r="C485" s="5">
        <v>42484</v>
      </c>
      <c r="D485" s="10">
        <v>1143.1500000000001</v>
      </c>
      <c r="E485" s="10">
        <f>VLOOKUP(C485,데이터!$X:$Z,2,0)</f>
        <v>92.736810526315764</v>
      </c>
      <c r="F485" s="10">
        <f>VLOOKUP(C485,데이터!$X:$Z,3,0)</f>
        <v>52.97</v>
      </c>
      <c r="H485" s="6">
        <f t="shared" si="143"/>
        <v>1.0078472546906405</v>
      </c>
      <c r="I485" s="6">
        <f t="shared" si="144"/>
        <v>1.0568635275339184</v>
      </c>
      <c r="AM485" s="1">
        <f t="shared" si="136"/>
        <v>42484</v>
      </c>
      <c r="AN485" s="2">
        <f t="shared" si="137"/>
        <v>1143.1500000000001</v>
      </c>
      <c r="AO485" s="2">
        <f t="shared" si="138"/>
        <v>92.736810526315764</v>
      </c>
      <c r="AP485" s="2">
        <f t="shared" si="139"/>
        <v>52.97</v>
      </c>
      <c r="AR485" s="20">
        <f t="shared" si="140"/>
        <v>0</v>
      </c>
      <c r="AS485" s="20">
        <f t="shared" si="141"/>
        <v>0</v>
      </c>
      <c r="AU485" s="22">
        <f t="shared" si="142"/>
        <v>0</v>
      </c>
    </row>
    <row r="486" spans="2:47" x14ac:dyDescent="0.3">
      <c r="B486" s="6">
        <f t="shared" si="135"/>
        <v>2016</v>
      </c>
      <c r="C486" s="5">
        <v>42485</v>
      </c>
      <c r="D486" s="10">
        <v>1147.95</v>
      </c>
      <c r="E486" s="10">
        <f>VLOOKUP(C486,데이터!$X:$Z,2,0)</f>
        <v>92.803952631578952</v>
      </c>
      <c r="F486" s="10">
        <f>VLOOKUP(C486,데이터!$X:$Z,3,0)</f>
        <v>52.95</v>
      </c>
      <c r="H486" s="6">
        <f t="shared" si="143"/>
        <v>1.0085769432153979</v>
      </c>
      <c r="I486" s="6">
        <f t="shared" si="144"/>
        <v>1.0564644852354348</v>
      </c>
      <c r="AM486" s="1">
        <f t="shared" si="136"/>
        <v>42485</v>
      </c>
      <c r="AN486" s="2">
        <f t="shared" si="137"/>
        <v>1147.95</v>
      </c>
      <c r="AO486" s="2">
        <f t="shared" si="138"/>
        <v>92.803952631578952</v>
      </c>
      <c r="AP486" s="2">
        <f t="shared" si="139"/>
        <v>52.95</v>
      </c>
      <c r="AR486" s="20">
        <f t="shared" si="140"/>
        <v>7.2400705698338896E-4</v>
      </c>
      <c r="AS486" s="20">
        <f t="shared" si="141"/>
        <v>-3.7757221068523972E-4</v>
      </c>
      <c r="AU486" s="22">
        <f t="shared" si="142"/>
        <v>1.2134768829573523E-6</v>
      </c>
    </row>
    <row r="487" spans="2:47" x14ac:dyDescent="0.3">
      <c r="B487" s="6">
        <f t="shared" si="135"/>
        <v>2016</v>
      </c>
      <c r="C487" s="5">
        <v>42486</v>
      </c>
      <c r="D487" s="10">
        <v>1150.95</v>
      </c>
      <c r="E487" s="10">
        <f>VLOOKUP(C487,데이터!$X:$Z,2,0)</f>
        <v>92.967415789473691</v>
      </c>
      <c r="F487" s="10">
        <f>VLOOKUP(C487,데이터!$X:$Z,3,0)</f>
        <v>53.15</v>
      </c>
      <c r="H487" s="6">
        <f t="shared" si="143"/>
        <v>1.0103534319041103</v>
      </c>
      <c r="I487" s="6">
        <f t="shared" si="144"/>
        <v>1.060454908220271</v>
      </c>
      <c r="AM487" s="1">
        <f t="shared" si="136"/>
        <v>42486</v>
      </c>
      <c r="AN487" s="2">
        <f t="shared" si="137"/>
        <v>1150.95</v>
      </c>
      <c r="AO487" s="2">
        <f t="shared" si="138"/>
        <v>92.967415789473691</v>
      </c>
      <c r="AP487" s="2">
        <f t="shared" si="139"/>
        <v>53.15</v>
      </c>
      <c r="AR487" s="20">
        <f t="shared" si="140"/>
        <v>1.7613814202899203E-3</v>
      </c>
      <c r="AS487" s="20">
        <f t="shared" si="141"/>
        <v>3.7771482530688516E-3</v>
      </c>
      <c r="AU487" s="22">
        <f t="shared" si="142"/>
        <v>4.0633159241316038E-6</v>
      </c>
    </row>
    <row r="488" spans="2:47" x14ac:dyDescent="0.3">
      <c r="B488" s="6">
        <f t="shared" si="135"/>
        <v>2016</v>
      </c>
      <c r="C488" s="5">
        <v>42487</v>
      </c>
      <c r="D488" s="10">
        <v>1148.3</v>
      </c>
      <c r="E488" s="10">
        <f>VLOOKUP(C488,데이터!$X:$Z,2,0)</f>
        <v>93.397852631578928</v>
      </c>
      <c r="F488" s="10">
        <f>VLOOKUP(C488,데이터!$X:$Z,3,0)</f>
        <v>53.49</v>
      </c>
      <c r="H488" s="6">
        <f t="shared" si="143"/>
        <v>1.0150313433739078</v>
      </c>
      <c r="I488" s="6">
        <f t="shared" si="144"/>
        <v>1.0672386272944929</v>
      </c>
      <c r="AM488" s="1">
        <f t="shared" si="136"/>
        <v>42487</v>
      </c>
      <c r="AN488" s="2">
        <f t="shared" si="137"/>
        <v>1148.3</v>
      </c>
      <c r="AO488" s="2">
        <f t="shared" si="138"/>
        <v>93.397852631578928</v>
      </c>
      <c r="AP488" s="2">
        <f t="shared" si="139"/>
        <v>53.49</v>
      </c>
      <c r="AR488" s="20">
        <f t="shared" si="140"/>
        <v>4.6299753354441808E-3</v>
      </c>
      <c r="AS488" s="20">
        <f t="shared" si="141"/>
        <v>6.3969896519284752E-3</v>
      </c>
      <c r="AU488" s="22">
        <f t="shared" si="142"/>
        <v>3.1223395946604583E-6</v>
      </c>
    </row>
    <row r="489" spans="2:47" x14ac:dyDescent="0.3">
      <c r="B489" s="6">
        <f t="shared" si="135"/>
        <v>2016</v>
      </c>
      <c r="C489" s="5">
        <v>42488</v>
      </c>
      <c r="D489" s="10">
        <v>1138.0999999999999</v>
      </c>
      <c r="E489" s="10">
        <f>VLOOKUP(C489,데이터!$X:$Z,2,0)</f>
        <v>92.728910526315786</v>
      </c>
      <c r="F489" s="10">
        <f>VLOOKUP(C489,데이터!$X:$Z,3,0)</f>
        <v>52.98</v>
      </c>
      <c r="H489" s="6">
        <f t="shared" si="143"/>
        <v>1.0077613988878926</v>
      </c>
      <c r="I489" s="6">
        <f t="shared" si="144"/>
        <v>1.05706304868316</v>
      </c>
      <c r="AM489" s="1">
        <f t="shared" si="136"/>
        <v>42488</v>
      </c>
      <c r="AN489" s="2">
        <f t="shared" si="137"/>
        <v>1138.0999999999999</v>
      </c>
      <c r="AO489" s="2">
        <f t="shared" si="138"/>
        <v>92.728910526315786</v>
      </c>
      <c r="AP489" s="2">
        <f t="shared" si="139"/>
        <v>52.98</v>
      </c>
      <c r="AR489" s="20">
        <f t="shared" si="140"/>
        <v>-7.1622857101637516E-3</v>
      </c>
      <c r="AS489" s="20">
        <f t="shared" si="141"/>
        <v>-9.534492428491359E-3</v>
      </c>
      <c r="AU489" s="22">
        <f t="shared" si="142"/>
        <v>5.6273647144786365E-6</v>
      </c>
    </row>
    <row r="490" spans="2:47" x14ac:dyDescent="0.3">
      <c r="B490" s="6">
        <f t="shared" si="135"/>
        <v>2016</v>
      </c>
      <c r="C490" s="5">
        <v>42489</v>
      </c>
      <c r="D490" s="10">
        <v>1139.45</v>
      </c>
      <c r="E490" s="10">
        <f>VLOOKUP(C490,데이터!$X:$Z,2,0)</f>
        <v>92.232500000000016</v>
      </c>
      <c r="F490" s="10">
        <f>VLOOKUP(C490,데이터!$X:$Z,3,0)</f>
        <v>52.74</v>
      </c>
      <c r="H490" s="6">
        <f t="shared" si="143"/>
        <v>1.0023664970866826</v>
      </c>
      <c r="I490" s="6">
        <f t="shared" si="144"/>
        <v>1.0522745411013565</v>
      </c>
      <c r="AM490" s="1">
        <f t="shared" si="136"/>
        <v>42489</v>
      </c>
      <c r="AN490" s="2">
        <f t="shared" si="137"/>
        <v>1139.45</v>
      </c>
      <c r="AO490" s="2">
        <f t="shared" si="138"/>
        <v>92.232500000000016</v>
      </c>
      <c r="AP490" s="2">
        <f t="shared" si="139"/>
        <v>52.74</v>
      </c>
      <c r="AR490" s="20">
        <f t="shared" si="140"/>
        <v>-5.3533522986328741E-3</v>
      </c>
      <c r="AS490" s="20">
        <f t="shared" si="141"/>
        <v>-4.5300113250281715E-3</v>
      </c>
      <c r="AU490" s="22">
        <f t="shared" si="142"/>
        <v>6.7789035881633962E-7</v>
      </c>
    </row>
    <row r="491" spans="2:47" x14ac:dyDescent="0.3">
      <c r="B491" s="6">
        <f t="shared" si="135"/>
        <v>2016</v>
      </c>
      <c r="C491" s="5">
        <v>42490</v>
      </c>
      <c r="D491" s="10">
        <v>1139.45</v>
      </c>
      <c r="E491" s="10">
        <f>VLOOKUP(C491,데이터!$X:$Z,2,0)</f>
        <v>92.232500000000016</v>
      </c>
      <c r="F491" s="10">
        <f>VLOOKUP(C491,데이터!$X:$Z,3,0)</f>
        <v>52.74</v>
      </c>
      <c r="H491" s="6">
        <f t="shared" si="143"/>
        <v>1.0023664970866826</v>
      </c>
      <c r="I491" s="6">
        <f t="shared" si="144"/>
        <v>1.0522745411013565</v>
      </c>
      <c r="AM491" s="1">
        <f t="shared" si="136"/>
        <v>42490</v>
      </c>
      <c r="AN491" s="2">
        <f t="shared" si="137"/>
        <v>1139.45</v>
      </c>
      <c r="AO491" s="2">
        <f t="shared" si="138"/>
        <v>92.232500000000016</v>
      </c>
      <c r="AP491" s="2">
        <f t="shared" si="139"/>
        <v>52.74</v>
      </c>
      <c r="AR491" s="20">
        <f t="shared" si="140"/>
        <v>0</v>
      </c>
      <c r="AS491" s="20">
        <f t="shared" si="141"/>
        <v>0</v>
      </c>
      <c r="AU491" s="22">
        <f t="shared" si="142"/>
        <v>0</v>
      </c>
    </row>
    <row r="492" spans="2:47" x14ac:dyDescent="0.3">
      <c r="B492" s="6">
        <f t="shared" si="135"/>
        <v>2016</v>
      </c>
      <c r="C492" s="5">
        <v>42491</v>
      </c>
      <c r="D492" s="10">
        <v>1139.45</v>
      </c>
      <c r="E492" s="10">
        <f>VLOOKUP(C492,데이터!$X:$Z,2,0)</f>
        <v>92.232500000000016</v>
      </c>
      <c r="F492" s="10">
        <f>VLOOKUP(C492,데이터!$X:$Z,3,0)</f>
        <v>52.74</v>
      </c>
      <c r="H492" s="6">
        <f t="shared" si="143"/>
        <v>1.0023664970866826</v>
      </c>
      <c r="I492" s="6">
        <f t="shared" si="144"/>
        <v>1.0522745411013565</v>
      </c>
      <c r="AM492" s="1">
        <f t="shared" si="136"/>
        <v>42491</v>
      </c>
      <c r="AN492" s="2">
        <f t="shared" si="137"/>
        <v>1139.45</v>
      </c>
      <c r="AO492" s="2">
        <f t="shared" si="138"/>
        <v>92.232500000000016</v>
      </c>
      <c r="AP492" s="2">
        <f t="shared" si="139"/>
        <v>52.74</v>
      </c>
      <c r="AR492" s="20">
        <f t="shared" si="140"/>
        <v>0</v>
      </c>
      <c r="AS492" s="20">
        <f t="shared" si="141"/>
        <v>0</v>
      </c>
      <c r="AU492" s="22">
        <f t="shared" si="142"/>
        <v>0</v>
      </c>
    </row>
    <row r="493" spans="2:47" x14ac:dyDescent="0.3">
      <c r="B493" s="6">
        <f t="shared" si="135"/>
        <v>2016</v>
      </c>
      <c r="C493" s="5">
        <v>42492</v>
      </c>
      <c r="D493" s="10">
        <v>1137.6500000000001</v>
      </c>
      <c r="E493" s="10">
        <f>VLOOKUP(C493,데이터!$X:$Z,2,0)</f>
        <v>92.735742105263157</v>
      </c>
      <c r="F493" s="10">
        <f>VLOOKUP(C493,데이터!$X:$Z,3,0)</f>
        <v>53.18</v>
      </c>
      <c r="H493" s="6">
        <f t="shared" si="143"/>
        <v>1.0078356432796096</v>
      </c>
      <c r="I493" s="6">
        <f t="shared" si="144"/>
        <v>1.0610534716679965</v>
      </c>
      <c r="AM493" s="1">
        <f t="shared" si="136"/>
        <v>42492</v>
      </c>
      <c r="AN493" s="2">
        <f t="shared" si="137"/>
        <v>1137.6500000000001</v>
      </c>
      <c r="AO493" s="2">
        <f t="shared" si="138"/>
        <v>92.735742105263157</v>
      </c>
      <c r="AP493" s="2">
        <f t="shared" si="139"/>
        <v>53.18</v>
      </c>
      <c r="AR493" s="20">
        <f t="shared" si="140"/>
        <v>5.4562340309884938E-3</v>
      </c>
      <c r="AS493" s="20">
        <f t="shared" si="141"/>
        <v>8.3428138035646082E-3</v>
      </c>
      <c r="AU493" s="22">
        <f t="shared" si="142"/>
        <v>8.3323427834455721E-6</v>
      </c>
    </row>
    <row r="494" spans="2:47" x14ac:dyDescent="0.3">
      <c r="B494" s="6">
        <f t="shared" si="135"/>
        <v>2016</v>
      </c>
      <c r="C494" s="5">
        <v>42493</v>
      </c>
      <c r="D494" s="10">
        <v>1140.25</v>
      </c>
      <c r="E494" s="10">
        <f>VLOOKUP(C494,데이터!$X:$Z,2,0)</f>
        <v>91.953489473684215</v>
      </c>
      <c r="F494" s="10">
        <f>VLOOKUP(C494,데이터!$X:$Z,3,0)</f>
        <v>52.87</v>
      </c>
      <c r="H494" s="6">
        <f t="shared" si="143"/>
        <v>0.99933426003452119</v>
      </c>
      <c r="I494" s="6">
        <f t="shared" si="144"/>
        <v>1.0548683160415</v>
      </c>
      <c r="AM494" s="1">
        <f t="shared" si="136"/>
        <v>42493</v>
      </c>
      <c r="AN494" s="2">
        <f t="shared" si="137"/>
        <v>1140.25</v>
      </c>
      <c r="AO494" s="2">
        <f t="shared" si="138"/>
        <v>91.953489473684215</v>
      </c>
      <c r="AP494" s="2">
        <f t="shared" si="139"/>
        <v>52.87</v>
      </c>
      <c r="AR494" s="20">
        <f t="shared" si="140"/>
        <v>-8.4352873425115327E-3</v>
      </c>
      <c r="AS494" s="20">
        <f t="shared" si="141"/>
        <v>-5.8292591199700095E-3</v>
      </c>
      <c r="AU494" s="22">
        <f t="shared" si="142"/>
        <v>6.7913830966829309E-6</v>
      </c>
    </row>
    <row r="495" spans="2:47" x14ac:dyDescent="0.3">
      <c r="B495" s="6">
        <f t="shared" si="135"/>
        <v>2016</v>
      </c>
      <c r="C495" s="5">
        <v>42494</v>
      </c>
      <c r="D495" s="10">
        <v>1154.45</v>
      </c>
      <c r="E495" s="10">
        <f>VLOOKUP(C495,데이터!$X:$Z,2,0)</f>
        <v>91.75067368421054</v>
      </c>
      <c r="F495" s="10">
        <f>VLOOKUP(C495,데이터!$X:$Z,3,0)</f>
        <v>52.7</v>
      </c>
      <c r="H495" s="6">
        <f t="shared" si="143"/>
        <v>0.99713009390600249</v>
      </c>
      <c r="I495" s="6">
        <f t="shared" si="144"/>
        <v>1.0514764565043893</v>
      </c>
      <c r="AM495" s="1">
        <f t="shared" si="136"/>
        <v>42494</v>
      </c>
      <c r="AN495" s="2">
        <f t="shared" si="137"/>
        <v>1154.45</v>
      </c>
      <c r="AO495" s="2">
        <f t="shared" si="138"/>
        <v>91.75067368421054</v>
      </c>
      <c r="AP495" s="2">
        <f t="shared" si="139"/>
        <v>52.7</v>
      </c>
      <c r="AR495" s="20">
        <f t="shared" si="140"/>
        <v>-2.2056345075596173E-3</v>
      </c>
      <c r="AS495" s="20">
        <f t="shared" si="141"/>
        <v>-3.215434083601143E-3</v>
      </c>
      <c r="AU495" s="22">
        <f t="shared" si="142"/>
        <v>1.0196951837736451E-6</v>
      </c>
    </row>
    <row r="496" spans="2:47" x14ac:dyDescent="0.3">
      <c r="B496" s="6">
        <f t="shared" si="135"/>
        <v>2016</v>
      </c>
      <c r="C496" s="5">
        <v>42495</v>
      </c>
      <c r="D496" s="10">
        <v>1154.45</v>
      </c>
      <c r="E496" s="10">
        <f>VLOOKUP(C496,데이터!$X:$Z,2,0)</f>
        <v>91.942136842105256</v>
      </c>
      <c r="F496" s="10">
        <f>VLOOKUP(C496,데이터!$X:$Z,3,0)</f>
        <v>52.68</v>
      </c>
      <c r="H496" s="6">
        <f t="shared" si="143"/>
        <v>0.99921088164243033</v>
      </c>
      <c r="I496" s="6">
        <f t="shared" si="144"/>
        <v>1.0510774142059056</v>
      </c>
      <c r="AM496" s="1">
        <f t="shared" si="136"/>
        <v>42495</v>
      </c>
      <c r="AN496" s="2">
        <f t="shared" si="137"/>
        <v>1154.45</v>
      </c>
      <c r="AO496" s="2">
        <f t="shared" si="138"/>
        <v>91.942136842105256</v>
      </c>
      <c r="AP496" s="2">
        <f t="shared" si="139"/>
        <v>52.68</v>
      </c>
      <c r="AR496" s="20">
        <f t="shared" si="140"/>
        <v>2.0867765892782497E-3</v>
      </c>
      <c r="AS496" s="20">
        <f t="shared" si="141"/>
        <v>-3.7950664136632284E-4</v>
      </c>
      <c r="AU496" s="22">
        <f t="shared" si="142"/>
        <v>6.0825529737586302E-6</v>
      </c>
    </row>
    <row r="497" spans="2:47" x14ac:dyDescent="0.3">
      <c r="B497" s="6">
        <f t="shared" si="135"/>
        <v>2016</v>
      </c>
      <c r="C497" s="5">
        <v>42496</v>
      </c>
      <c r="D497" s="10">
        <v>1154.4000000000001</v>
      </c>
      <c r="E497" s="10">
        <f>VLOOKUP(C497,데이터!$X:$Z,2,0)</f>
        <v>92.433373684210522</v>
      </c>
      <c r="F497" s="10">
        <f>VLOOKUP(C497,데이터!$X:$Z,3,0)</f>
        <v>52.94</v>
      </c>
      <c r="H497" s="6">
        <f t="shared" si="143"/>
        <v>1.0045495567586959</v>
      </c>
      <c r="I497" s="6">
        <f t="shared" si="144"/>
        <v>1.0562649640861927</v>
      </c>
      <c r="AM497" s="1">
        <f t="shared" si="136"/>
        <v>42496</v>
      </c>
      <c r="AN497" s="2">
        <f t="shared" si="137"/>
        <v>1154.4000000000001</v>
      </c>
      <c r="AO497" s="2">
        <f t="shared" si="138"/>
        <v>92.433373684210522</v>
      </c>
      <c r="AP497" s="2">
        <f t="shared" si="139"/>
        <v>52.94</v>
      </c>
      <c r="AR497" s="20">
        <f t="shared" si="140"/>
        <v>5.3428912898649816E-3</v>
      </c>
      <c r="AS497" s="20">
        <f t="shared" si="141"/>
        <v>4.9354593773727196E-3</v>
      </c>
      <c r="AU497" s="22">
        <f t="shared" si="142"/>
        <v>1.6600076331710229E-7</v>
      </c>
    </row>
    <row r="498" spans="2:47" x14ac:dyDescent="0.3">
      <c r="B498" s="6">
        <f t="shared" si="135"/>
        <v>2016</v>
      </c>
      <c r="C498" s="5">
        <v>42497</v>
      </c>
      <c r="D498" s="10">
        <v>1154.4000000000001</v>
      </c>
      <c r="E498" s="10">
        <f>VLOOKUP(C498,데이터!$X:$Z,2,0)</f>
        <v>92.433373684210522</v>
      </c>
      <c r="F498" s="10">
        <f>VLOOKUP(C498,데이터!$X:$Z,3,0)</f>
        <v>52.94</v>
      </c>
      <c r="H498" s="6">
        <f t="shared" si="143"/>
        <v>1.0045495567586959</v>
      </c>
      <c r="I498" s="6">
        <f t="shared" si="144"/>
        <v>1.0562649640861927</v>
      </c>
      <c r="AM498" s="1">
        <f t="shared" si="136"/>
        <v>42497</v>
      </c>
      <c r="AN498" s="2">
        <f t="shared" si="137"/>
        <v>1154.4000000000001</v>
      </c>
      <c r="AO498" s="2">
        <f t="shared" si="138"/>
        <v>92.433373684210522</v>
      </c>
      <c r="AP498" s="2">
        <f t="shared" si="139"/>
        <v>52.94</v>
      </c>
      <c r="AR498" s="20">
        <f t="shared" si="140"/>
        <v>0</v>
      </c>
      <c r="AS498" s="20">
        <f t="shared" si="141"/>
        <v>0</v>
      </c>
      <c r="AU498" s="22">
        <f t="shared" si="142"/>
        <v>0</v>
      </c>
    </row>
    <row r="499" spans="2:47" x14ac:dyDescent="0.3">
      <c r="B499" s="6">
        <f t="shared" si="135"/>
        <v>2016</v>
      </c>
      <c r="C499" s="5">
        <v>42498</v>
      </c>
      <c r="D499" s="10">
        <v>1154.4000000000001</v>
      </c>
      <c r="E499" s="10">
        <f>VLOOKUP(C499,데이터!$X:$Z,2,0)</f>
        <v>92.433373684210522</v>
      </c>
      <c r="F499" s="10">
        <f>VLOOKUP(C499,데이터!$X:$Z,3,0)</f>
        <v>52.94</v>
      </c>
      <c r="H499" s="6">
        <f t="shared" si="143"/>
        <v>1.0045495567586959</v>
      </c>
      <c r="I499" s="6">
        <f t="shared" si="144"/>
        <v>1.0562649640861927</v>
      </c>
      <c r="AM499" s="1">
        <f t="shared" si="136"/>
        <v>42498</v>
      </c>
      <c r="AN499" s="2">
        <f t="shared" si="137"/>
        <v>1154.4000000000001</v>
      </c>
      <c r="AO499" s="2">
        <f t="shared" si="138"/>
        <v>92.433373684210522</v>
      </c>
      <c r="AP499" s="2">
        <f t="shared" si="139"/>
        <v>52.94</v>
      </c>
      <c r="AR499" s="20">
        <f t="shared" si="140"/>
        <v>0</v>
      </c>
      <c r="AS499" s="20">
        <f t="shared" si="141"/>
        <v>0</v>
      </c>
      <c r="AU499" s="22">
        <f t="shared" si="142"/>
        <v>0</v>
      </c>
    </row>
    <row r="500" spans="2:47" x14ac:dyDescent="0.3">
      <c r="B500" s="6">
        <f t="shared" si="135"/>
        <v>2016</v>
      </c>
      <c r="C500" s="5">
        <v>42499</v>
      </c>
      <c r="D500" s="10">
        <v>1165.8</v>
      </c>
      <c r="E500" s="10">
        <f>VLOOKUP(C500,데이터!$X:$Z,2,0)</f>
        <v>92.379994736842107</v>
      </c>
      <c r="F500" s="10">
        <f>VLOOKUP(C500,데이터!$X:$Z,3,0)</f>
        <v>53.06</v>
      </c>
      <c r="H500" s="6">
        <f t="shared" si="143"/>
        <v>1.0039694437996864</v>
      </c>
      <c r="I500" s="6">
        <f t="shared" si="144"/>
        <v>1.0586592178770946</v>
      </c>
      <c r="AM500" s="1">
        <f t="shared" si="136"/>
        <v>42499</v>
      </c>
      <c r="AN500" s="2">
        <f t="shared" si="137"/>
        <v>1165.8</v>
      </c>
      <c r="AO500" s="2">
        <f t="shared" si="138"/>
        <v>92.379994736842107</v>
      </c>
      <c r="AP500" s="2">
        <f t="shared" si="139"/>
        <v>53.06</v>
      </c>
      <c r="AR500" s="20">
        <f t="shared" si="140"/>
        <v>-5.7748565524373685E-4</v>
      </c>
      <c r="AS500" s="20">
        <f t="shared" si="141"/>
        <v>2.2667170381565072E-3</v>
      </c>
      <c r="AU500" s="22">
        <f t="shared" si="142"/>
        <v>8.0894889611452021E-6</v>
      </c>
    </row>
    <row r="501" spans="2:47" x14ac:dyDescent="0.3">
      <c r="B501" s="6">
        <f t="shared" si="135"/>
        <v>2016</v>
      </c>
      <c r="C501" s="5">
        <v>42500</v>
      </c>
      <c r="D501" s="10">
        <v>1172.8</v>
      </c>
      <c r="E501" s="10">
        <f>VLOOKUP(C501,데이터!$X:$Z,2,0)</f>
        <v>93.351594736842102</v>
      </c>
      <c r="F501" s="10">
        <f>VLOOKUP(C501,데이터!$X:$Z,3,0)</f>
        <v>53.57</v>
      </c>
      <c r="H501" s="6">
        <f t="shared" si="143"/>
        <v>1.0145286207554169</v>
      </c>
      <c r="I501" s="6">
        <f t="shared" si="144"/>
        <v>1.0688347964884273</v>
      </c>
      <c r="AM501" s="1">
        <f t="shared" si="136"/>
        <v>42500</v>
      </c>
      <c r="AN501" s="2">
        <f t="shared" si="137"/>
        <v>1172.8</v>
      </c>
      <c r="AO501" s="2">
        <f t="shared" si="138"/>
        <v>93.351594736842102</v>
      </c>
      <c r="AP501" s="2">
        <f t="shared" si="139"/>
        <v>53.57</v>
      </c>
      <c r="AR501" s="20">
        <f t="shared" si="140"/>
        <v>1.0517428613930235E-2</v>
      </c>
      <c r="AS501" s="20">
        <f t="shared" si="141"/>
        <v>9.6117602713907679E-3</v>
      </c>
      <c r="AU501" s="22">
        <f t="shared" si="142"/>
        <v>8.2023514667818605E-7</v>
      </c>
    </row>
    <row r="502" spans="2:47" x14ac:dyDescent="0.3">
      <c r="B502" s="6">
        <f t="shared" si="135"/>
        <v>2016</v>
      </c>
      <c r="C502" s="5">
        <v>42501</v>
      </c>
      <c r="D502" s="10">
        <v>1167.68</v>
      </c>
      <c r="E502" s="10">
        <f>VLOOKUP(C502,데이터!$X:$Z,2,0)</f>
        <v>92.211689473684203</v>
      </c>
      <c r="F502" s="10">
        <f>VLOOKUP(C502,데이터!$X:$Z,3,0)</f>
        <v>53.04</v>
      </c>
      <c r="H502" s="6">
        <f t="shared" si="143"/>
        <v>1.0021403319673838</v>
      </c>
      <c r="I502" s="6">
        <f t="shared" si="144"/>
        <v>1.058260175578611</v>
      </c>
      <c r="AM502" s="1">
        <f t="shared" si="136"/>
        <v>42501</v>
      </c>
      <c r="AN502" s="2">
        <f t="shared" si="137"/>
        <v>1167.68</v>
      </c>
      <c r="AO502" s="2">
        <f t="shared" si="138"/>
        <v>92.211689473684203</v>
      </c>
      <c r="AP502" s="2">
        <f t="shared" si="139"/>
        <v>53.04</v>
      </c>
      <c r="AR502" s="20">
        <f t="shared" si="140"/>
        <v>-1.2210881521320438E-2</v>
      </c>
      <c r="AS502" s="20">
        <f t="shared" si="141"/>
        <v>-9.8935971625909724E-3</v>
      </c>
      <c r="AU502" s="22">
        <f t="shared" si="142"/>
        <v>5.3698067992122305E-6</v>
      </c>
    </row>
    <row r="503" spans="2:47" x14ac:dyDescent="0.3">
      <c r="B503" s="6">
        <f t="shared" si="135"/>
        <v>2016</v>
      </c>
      <c r="C503" s="5">
        <v>42502</v>
      </c>
      <c r="D503" s="10">
        <v>1162.45</v>
      </c>
      <c r="E503" s="10">
        <f>VLOOKUP(C503,데이터!$X:$Z,2,0)</f>
        <v>92.577499999999986</v>
      </c>
      <c r="F503" s="10">
        <f>VLOOKUP(C503,데이터!$X:$Z,3,0)</f>
        <v>53.29</v>
      </c>
      <c r="H503" s="6">
        <f t="shared" si="143"/>
        <v>1.0061158960674634</v>
      </c>
      <c r="I503" s="6">
        <f t="shared" si="144"/>
        <v>1.0632482043096565</v>
      </c>
      <c r="AM503" s="1">
        <f t="shared" si="136"/>
        <v>42502</v>
      </c>
      <c r="AN503" s="2">
        <f t="shared" si="137"/>
        <v>1162.45</v>
      </c>
      <c r="AO503" s="2">
        <f t="shared" si="138"/>
        <v>92.577499999999986</v>
      </c>
      <c r="AP503" s="2">
        <f t="shared" si="139"/>
        <v>53.29</v>
      </c>
      <c r="AR503" s="20">
        <f t="shared" si="140"/>
        <v>3.9670732463934488E-3</v>
      </c>
      <c r="AS503" s="20">
        <f t="shared" si="141"/>
        <v>4.7134238310708731E-3</v>
      </c>
      <c r="AU503" s="22">
        <f t="shared" si="142"/>
        <v>5.5703919524833313E-7</v>
      </c>
    </row>
    <row r="504" spans="2:47" x14ac:dyDescent="0.3">
      <c r="B504" s="6">
        <f t="shared" si="135"/>
        <v>2016</v>
      </c>
      <c r="C504" s="5">
        <v>42503</v>
      </c>
      <c r="D504" s="10">
        <v>1171.45</v>
      </c>
      <c r="E504" s="10">
        <f>VLOOKUP(C504,데이터!$X:$Z,2,0)</f>
        <v>91.506273684210527</v>
      </c>
      <c r="F504" s="10">
        <f>VLOOKUP(C504,데이터!$X:$Z,3,0)</f>
        <v>52.68</v>
      </c>
      <c r="H504" s="6">
        <f t="shared" si="143"/>
        <v>0.99447399793237057</v>
      </c>
      <c r="I504" s="6">
        <f t="shared" si="144"/>
        <v>1.0510774142059056</v>
      </c>
      <c r="AM504" s="1">
        <f t="shared" si="136"/>
        <v>42503</v>
      </c>
      <c r="AN504" s="2">
        <f t="shared" si="137"/>
        <v>1171.45</v>
      </c>
      <c r="AO504" s="2">
        <f t="shared" si="138"/>
        <v>91.506273684210527</v>
      </c>
      <c r="AP504" s="2">
        <f t="shared" si="139"/>
        <v>52.68</v>
      </c>
      <c r="AR504" s="20">
        <f t="shared" si="140"/>
        <v>-1.1571130304765864E-2</v>
      </c>
      <c r="AS504" s="20">
        <f t="shared" si="141"/>
        <v>-1.1446800525426903E-2</v>
      </c>
      <c r="AU504" s="22">
        <f t="shared" si="142"/>
        <v>1.5457894030474691E-8</v>
      </c>
    </row>
    <row r="505" spans="2:47" x14ac:dyDescent="0.3">
      <c r="B505" s="6">
        <f t="shared" si="135"/>
        <v>2016</v>
      </c>
      <c r="C505" s="5">
        <v>42504</v>
      </c>
      <c r="D505" s="10">
        <v>1171.45</v>
      </c>
      <c r="E505" s="10">
        <f>VLOOKUP(C505,데이터!$X:$Z,2,0)</f>
        <v>91.506273684210527</v>
      </c>
      <c r="F505" s="10">
        <f>VLOOKUP(C505,데이터!$X:$Z,3,0)</f>
        <v>52.68</v>
      </c>
      <c r="H505" s="6">
        <f t="shared" si="143"/>
        <v>0.99447399793237057</v>
      </c>
      <c r="I505" s="6">
        <f t="shared" si="144"/>
        <v>1.0510774142059056</v>
      </c>
      <c r="AM505" s="1">
        <f t="shared" si="136"/>
        <v>42504</v>
      </c>
      <c r="AN505" s="2">
        <f t="shared" si="137"/>
        <v>1171.45</v>
      </c>
      <c r="AO505" s="2">
        <f t="shared" si="138"/>
        <v>91.506273684210527</v>
      </c>
      <c r="AP505" s="2">
        <f t="shared" si="139"/>
        <v>52.68</v>
      </c>
      <c r="AR505" s="20">
        <f t="shared" si="140"/>
        <v>0</v>
      </c>
      <c r="AS505" s="20">
        <f t="shared" si="141"/>
        <v>0</v>
      </c>
      <c r="AU505" s="22">
        <f t="shared" si="142"/>
        <v>0</v>
      </c>
    </row>
    <row r="506" spans="2:47" x14ac:dyDescent="0.3">
      <c r="B506" s="6">
        <f t="shared" si="135"/>
        <v>2016</v>
      </c>
      <c r="C506" s="5">
        <v>42505</v>
      </c>
      <c r="D506" s="10">
        <v>1171.45</v>
      </c>
      <c r="E506" s="10">
        <f>VLOOKUP(C506,데이터!$X:$Z,2,0)</f>
        <v>91.506273684210527</v>
      </c>
      <c r="F506" s="10">
        <f>VLOOKUP(C506,데이터!$X:$Z,3,0)</f>
        <v>52.68</v>
      </c>
      <c r="H506" s="6">
        <f t="shared" si="143"/>
        <v>0.99447399793237057</v>
      </c>
      <c r="I506" s="6">
        <f t="shared" si="144"/>
        <v>1.0510774142059056</v>
      </c>
      <c r="AM506" s="1">
        <f t="shared" si="136"/>
        <v>42505</v>
      </c>
      <c r="AN506" s="2">
        <f t="shared" si="137"/>
        <v>1171.45</v>
      </c>
      <c r="AO506" s="2">
        <f t="shared" si="138"/>
        <v>91.506273684210527</v>
      </c>
      <c r="AP506" s="2">
        <f t="shared" si="139"/>
        <v>52.68</v>
      </c>
      <c r="AR506" s="20">
        <f t="shared" si="140"/>
        <v>0</v>
      </c>
      <c r="AS506" s="20">
        <f t="shared" si="141"/>
        <v>0</v>
      </c>
      <c r="AU506" s="22">
        <f t="shared" si="142"/>
        <v>0</v>
      </c>
    </row>
    <row r="507" spans="2:47" x14ac:dyDescent="0.3">
      <c r="B507" s="6">
        <f t="shared" si="135"/>
        <v>2016</v>
      </c>
      <c r="C507" s="5">
        <v>42506</v>
      </c>
      <c r="D507" s="10">
        <v>1179.5999999999999</v>
      </c>
      <c r="E507" s="10">
        <f>VLOOKUP(C507,데이터!$X:$Z,2,0)</f>
        <v>92.387963157894745</v>
      </c>
      <c r="F507" s="10">
        <f>VLOOKUP(C507,데이터!$X:$Z,3,0)</f>
        <v>53.2</v>
      </c>
      <c r="H507" s="6">
        <f t="shared" si="143"/>
        <v>1.0040560431903331</v>
      </c>
      <c r="I507" s="6">
        <f t="shared" si="144"/>
        <v>1.0614525139664803</v>
      </c>
      <c r="AM507" s="1">
        <f t="shared" si="136"/>
        <v>42506</v>
      </c>
      <c r="AN507" s="2">
        <f t="shared" si="137"/>
        <v>1179.5999999999999</v>
      </c>
      <c r="AO507" s="2">
        <f t="shared" si="138"/>
        <v>92.387963157894745</v>
      </c>
      <c r="AP507" s="2">
        <f t="shared" si="139"/>
        <v>53.2</v>
      </c>
      <c r="AR507" s="20">
        <f t="shared" si="140"/>
        <v>9.63528988981599E-3</v>
      </c>
      <c r="AS507" s="20">
        <f t="shared" si="141"/>
        <v>9.8709187547456612E-3</v>
      </c>
      <c r="AU507" s="22">
        <f t="shared" si="142"/>
        <v>5.5520961988045221E-8</v>
      </c>
    </row>
    <row r="508" spans="2:47" x14ac:dyDescent="0.3">
      <c r="B508" s="6">
        <f t="shared" si="135"/>
        <v>2016</v>
      </c>
      <c r="C508" s="5">
        <v>42507</v>
      </c>
      <c r="D508" s="10">
        <v>1173.75</v>
      </c>
      <c r="E508" s="10">
        <f>VLOOKUP(C508,데이터!$X:$Z,2,0)</f>
        <v>91.390126315789473</v>
      </c>
      <c r="F508" s="10">
        <f>VLOOKUP(C508,데이터!$X:$Z,3,0)</f>
        <v>52.51</v>
      </c>
      <c r="H508" s="6">
        <f t="shared" si="143"/>
        <v>0.99321172887504183</v>
      </c>
      <c r="I508" s="6">
        <f t="shared" si="144"/>
        <v>1.0476855546687946</v>
      </c>
      <c r="AM508" s="1">
        <f t="shared" si="136"/>
        <v>42507</v>
      </c>
      <c r="AN508" s="2">
        <f t="shared" si="137"/>
        <v>1173.75</v>
      </c>
      <c r="AO508" s="2">
        <f t="shared" si="138"/>
        <v>91.390126315789473</v>
      </c>
      <c r="AP508" s="2">
        <f t="shared" si="139"/>
        <v>52.51</v>
      </c>
      <c r="AR508" s="20">
        <f t="shared" si="140"/>
        <v>-1.0800506992452386E-2</v>
      </c>
      <c r="AS508" s="20">
        <f t="shared" si="141"/>
        <v>-1.2969924812030187E-2</v>
      </c>
      <c r="AU508" s="22">
        <f t="shared" si="142"/>
        <v>4.706373675901702E-6</v>
      </c>
    </row>
    <row r="509" spans="2:47" x14ac:dyDescent="0.3">
      <c r="B509" s="6">
        <f t="shared" si="135"/>
        <v>2016</v>
      </c>
      <c r="C509" s="5">
        <v>42508</v>
      </c>
      <c r="D509" s="10">
        <v>1182.8499999999999</v>
      </c>
      <c r="E509" s="10">
        <f>VLOOKUP(C509,데이터!$X:$Z,2,0)</f>
        <v>90.817952631578919</v>
      </c>
      <c r="F509" s="10">
        <f>VLOOKUP(C509,데이터!$X:$Z,3,0)</f>
        <v>52.12</v>
      </c>
      <c r="H509" s="6">
        <f t="shared" si="143"/>
        <v>0.98699344647385667</v>
      </c>
      <c r="I509" s="6">
        <f t="shared" si="144"/>
        <v>1.0399042298483636</v>
      </c>
      <c r="AM509" s="1">
        <f t="shared" si="136"/>
        <v>42508</v>
      </c>
      <c r="AN509" s="2">
        <f t="shared" si="137"/>
        <v>1182.8499999999999</v>
      </c>
      <c r="AO509" s="2">
        <f t="shared" si="138"/>
        <v>90.817952631578919</v>
      </c>
      <c r="AP509" s="2">
        <f t="shared" si="139"/>
        <v>52.12</v>
      </c>
      <c r="AR509" s="20">
        <f t="shared" si="140"/>
        <v>-6.2607822888159914E-3</v>
      </c>
      <c r="AS509" s="20">
        <f t="shared" si="141"/>
        <v>-7.4271567320510767E-3</v>
      </c>
      <c r="AU509" s="22">
        <f t="shared" si="142"/>
        <v>1.3604293418319553E-6</v>
      </c>
    </row>
    <row r="510" spans="2:47" x14ac:dyDescent="0.3">
      <c r="B510" s="6">
        <f t="shared" si="135"/>
        <v>2016</v>
      </c>
      <c r="C510" s="5">
        <v>42509</v>
      </c>
      <c r="D510" s="10">
        <v>1191.8</v>
      </c>
      <c r="E510" s="10">
        <f>VLOOKUP(C510,데이터!$X:$Z,2,0)</f>
        <v>90.774031578947373</v>
      </c>
      <c r="F510" s="10">
        <f>VLOOKUP(C510,데이터!$X:$Z,3,0)</f>
        <v>52.09</v>
      </c>
      <c r="H510" s="6">
        <f t="shared" si="143"/>
        <v>0.98651612024205504</v>
      </c>
      <c r="I510" s="6">
        <f t="shared" si="144"/>
        <v>1.0393056664006382</v>
      </c>
      <c r="AM510" s="1">
        <f t="shared" si="136"/>
        <v>42509</v>
      </c>
      <c r="AN510" s="2">
        <f t="shared" si="137"/>
        <v>1191.8</v>
      </c>
      <c r="AO510" s="2">
        <f t="shared" si="138"/>
        <v>90.774031578947373</v>
      </c>
      <c r="AP510" s="2">
        <f t="shared" si="139"/>
        <v>52.09</v>
      </c>
      <c r="AR510" s="20">
        <f t="shared" si="140"/>
        <v>-4.836164145840538E-4</v>
      </c>
      <c r="AS510" s="20">
        <f t="shared" si="141"/>
        <v>-5.7559478127389152E-4</v>
      </c>
      <c r="AU510" s="22">
        <f t="shared" si="142"/>
        <v>8.4600199389302487E-9</v>
      </c>
    </row>
    <row r="511" spans="2:47" x14ac:dyDescent="0.3">
      <c r="B511" s="6">
        <f t="shared" si="135"/>
        <v>2016</v>
      </c>
      <c r="C511" s="5">
        <v>42510</v>
      </c>
      <c r="D511" s="10">
        <v>1190.1500000000001</v>
      </c>
      <c r="E511" s="10">
        <f>VLOOKUP(C511,데이터!$X:$Z,2,0)</f>
        <v>90.911168421052622</v>
      </c>
      <c r="F511" s="10">
        <f>VLOOKUP(C511,데이터!$X:$Z,3,0)</f>
        <v>52.26</v>
      </c>
      <c r="H511" s="6">
        <f t="shared" si="143"/>
        <v>0.98800649918703187</v>
      </c>
      <c r="I511" s="6">
        <f t="shared" si="144"/>
        <v>1.0426975259377489</v>
      </c>
      <c r="AM511" s="1">
        <f t="shared" si="136"/>
        <v>42510</v>
      </c>
      <c r="AN511" s="2">
        <f t="shared" si="137"/>
        <v>1190.1500000000001</v>
      </c>
      <c r="AO511" s="2">
        <f t="shared" si="138"/>
        <v>90.911168421052622</v>
      </c>
      <c r="AP511" s="2">
        <f t="shared" si="139"/>
        <v>52.26</v>
      </c>
      <c r="AR511" s="20">
        <f t="shared" si="140"/>
        <v>1.5107497124438041E-3</v>
      </c>
      <c r="AS511" s="20">
        <f t="shared" si="141"/>
        <v>3.263582261470388E-3</v>
      </c>
      <c r="AU511" s="22">
        <f t="shared" si="142"/>
        <v>3.0724219449270318E-6</v>
      </c>
    </row>
    <row r="512" spans="2:47" x14ac:dyDescent="0.3">
      <c r="B512" s="6">
        <f t="shared" si="135"/>
        <v>2016</v>
      </c>
      <c r="C512" s="5">
        <v>42511</v>
      </c>
      <c r="D512" s="10">
        <v>1190.1500000000001</v>
      </c>
      <c r="E512" s="10">
        <f>VLOOKUP(C512,데이터!$X:$Z,2,0)</f>
        <v>90.911168421052622</v>
      </c>
      <c r="F512" s="10">
        <f>VLOOKUP(C512,데이터!$X:$Z,3,0)</f>
        <v>52.26</v>
      </c>
      <c r="H512" s="6">
        <f t="shared" si="143"/>
        <v>0.98800649918703187</v>
      </c>
      <c r="I512" s="6">
        <f t="shared" si="144"/>
        <v>1.0426975259377489</v>
      </c>
      <c r="AM512" s="1">
        <f t="shared" si="136"/>
        <v>42511</v>
      </c>
      <c r="AN512" s="2">
        <f t="shared" si="137"/>
        <v>1190.1500000000001</v>
      </c>
      <c r="AO512" s="2">
        <f t="shared" si="138"/>
        <v>90.911168421052622</v>
      </c>
      <c r="AP512" s="2">
        <f t="shared" si="139"/>
        <v>52.26</v>
      </c>
      <c r="AR512" s="20">
        <f t="shared" si="140"/>
        <v>0</v>
      </c>
      <c r="AS512" s="20">
        <f t="shared" si="141"/>
        <v>0</v>
      </c>
      <c r="AU512" s="22">
        <f t="shared" si="142"/>
        <v>0</v>
      </c>
    </row>
    <row r="513" spans="2:47" x14ac:dyDescent="0.3">
      <c r="B513" s="6">
        <f t="shared" si="135"/>
        <v>2016</v>
      </c>
      <c r="C513" s="5">
        <v>42512</v>
      </c>
      <c r="D513" s="10">
        <v>1190.1500000000001</v>
      </c>
      <c r="E513" s="10">
        <f>VLOOKUP(C513,데이터!$X:$Z,2,0)</f>
        <v>90.911168421052622</v>
      </c>
      <c r="F513" s="10">
        <f>VLOOKUP(C513,데이터!$X:$Z,3,0)</f>
        <v>52.26</v>
      </c>
      <c r="H513" s="6">
        <f t="shared" si="143"/>
        <v>0.98800649918703187</v>
      </c>
      <c r="I513" s="6">
        <f t="shared" si="144"/>
        <v>1.0426975259377489</v>
      </c>
      <c r="AM513" s="1">
        <f t="shared" si="136"/>
        <v>42512</v>
      </c>
      <c r="AN513" s="2">
        <f t="shared" si="137"/>
        <v>1190.1500000000001</v>
      </c>
      <c r="AO513" s="2">
        <f t="shared" si="138"/>
        <v>90.911168421052622</v>
      </c>
      <c r="AP513" s="2">
        <f t="shared" si="139"/>
        <v>52.26</v>
      </c>
      <c r="AR513" s="20">
        <f t="shared" si="140"/>
        <v>0</v>
      </c>
      <c r="AS513" s="20">
        <f t="shared" si="141"/>
        <v>0</v>
      </c>
      <c r="AU513" s="22">
        <f t="shared" si="142"/>
        <v>0</v>
      </c>
    </row>
    <row r="514" spans="2:47" x14ac:dyDescent="0.3">
      <c r="B514" s="6">
        <f t="shared" ref="B514:B577" si="145">YEAR(C514)</f>
        <v>2016</v>
      </c>
      <c r="C514" s="5">
        <v>42513</v>
      </c>
      <c r="D514" s="10">
        <v>1182.9000000000001</v>
      </c>
      <c r="E514" s="10">
        <f>VLOOKUP(C514,데이터!$X:$Z,2,0)</f>
        <v>90.824284210526329</v>
      </c>
      <c r="F514" s="10">
        <f>VLOOKUP(C514,데이터!$X:$Z,3,0)</f>
        <v>52.26</v>
      </c>
      <c r="H514" s="6">
        <f t="shared" si="143"/>
        <v>0.98706225695400795</v>
      </c>
      <c r="I514" s="6">
        <f t="shared" si="144"/>
        <v>1.0426975259377489</v>
      </c>
      <c r="AM514" s="1">
        <f t="shared" si="136"/>
        <v>42513</v>
      </c>
      <c r="AN514" s="2">
        <f t="shared" si="137"/>
        <v>1182.9000000000001</v>
      </c>
      <c r="AO514" s="2">
        <f t="shared" si="138"/>
        <v>90.824284210526329</v>
      </c>
      <c r="AP514" s="2">
        <f t="shared" si="139"/>
        <v>52.26</v>
      </c>
      <c r="AR514" s="20">
        <f t="shared" si="140"/>
        <v>-9.5570447542692172E-4</v>
      </c>
      <c r="AS514" s="20">
        <f t="shared" si="141"/>
        <v>0</v>
      </c>
      <c r="AU514" s="22">
        <f t="shared" si="142"/>
        <v>9.1337104435104762E-7</v>
      </c>
    </row>
    <row r="515" spans="2:47" x14ac:dyDescent="0.3">
      <c r="B515" s="6">
        <f t="shared" si="145"/>
        <v>2016</v>
      </c>
      <c r="C515" s="5">
        <v>42514</v>
      </c>
      <c r="D515" s="10">
        <v>1192.7</v>
      </c>
      <c r="E515" s="10">
        <f>VLOOKUP(C515,데이터!$X:$Z,2,0)</f>
        <v>91.806015789473648</v>
      </c>
      <c r="F515" s="10">
        <f>VLOOKUP(C515,데이터!$X:$Z,3,0)</f>
        <v>52.87</v>
      </c>
      <c r="H515" s="6">
        <f t="shared" si="143"/>
        <v>0.99773154211779291</v>
      </c>
      <c r="I515" s="6">
        <f t="shared" si="144"/>
        <v>1.0548683160415</v>
      </c>
      <c r="AM515" s="1">
        <f t="shared" ref="AM515:AM578" si="146">C515</f>
        <v>42514</v>
      </c>
      <c r="AN515" s="2">
        <f t="shared" ref="AN515:AN578" si="147">D515</f>
        <v>1192.7</v>
      </c>
      <c r="AO515" s="2">
        <f t="shared" ref="AO515:AO578" si="148">E515</f>
        <v>91.806015789473648</v>
      </c>
      <c r="AP515" s="2">
        <f t="shared" ref="AP515:AP578" si="149">F515</f>
        <v>52.87</v>
      </c>
      <c r="AR515" s="20">
        <f t="shared" si="140"/>
        <v>1.0809130922206922E-2</v>
      </c>
      <c r="AS515" s="20">
        <f t="shared" si="141"/>
        <v>1.1672407194795342E-2</v>
      </c>
      <c r="AU515" s="22">
        <f t="shared" si="142"/>
        <v>7.4524592281415643E-7</v>
      </c>
    </row>
    <row r="516" spans="2:47" x14ac:dyDescent="0.3">
      <c r="B516" s="6">
        <f t="shared" si="145"/>
        <v>2016</v>
      </c>
      <c r="C516" s="5">
        <v>42515</v>
      </c>
      <c r="D516" s="10">
        <v>1182.68</v>
      </c>
      <c r="E516" s="10">
        <f>VLOOKUP(C516,데이터!$X:$Z,2,0)</f>
        <v>92.323499999999996</v>
      </c>
      <c r="F516" s="10">
        <f>VLOOKUP(C516,데이터!$X:$Z,3,0)</f>
        <v>53.09</v>
      </c>
      <c r="H516" s="6">
        <f t="shared" si="143"/>
        <v>1.0033554689917576</v>
      </c>
      <c r="I516" s="6">
        <f t="shared" si="144"/>
        <v>1.0592577813248201</v>
      </c>
      <c r="AM516" s="1">
        <f t="shared" si="146"/>
        <v>42515</v>
      </c>
      <c r="AN516" s="2">
        <f t="shared" si="147"/>
        <v>1182.68</v>
      </c>
      <c r="AO516" s="2">
        <f t="shared" si="148"/>
        <v>92.323499999999996</v>
      </c>
      <c r="AP516" s="2">
        <f t="shared" si="149"/>
        <v>53.09</v>
      </c>
      <c r="AR516" s="20">
        <f t="shared" ref="AR516:AR579" si="150">AO516/AO515-1</f>
        <v>5.6367135211816688E-3</v>
      </c>
      <c r="AS516" s="20">
        <f t="shared" ref="AS516:AS579" si="151">AP516/AP515-1</f>
        <v>4.1611499905429561E-3</v>
      </c>
      <c r="AU516" s="22">
        <f t="shared" ref="AU516:AU579" si="152">(AR516-AS516)^2</f>
        <v>2.1772877329509832E-6</v>
      </c>
    </row>
    <row r="517" spans="2:47" x14ac:dyDescent="0.3">
      <c r="B517" s="6">
        <f t="shared" si="145"/>
        <v>2016</v>
      </c>
      <c r="C517" s="5">
        <v>42516</v>
      </c>
      <c r="D517" s="10">
        <v>1180.45</v>
      </c>
      <c r="E517" s="10">
        <f>VLOOKUP(C517,데이터!$X:$Z,2,0)</f>
        <v>92.239947368421028</v>
      </c>
      <c r="F517" s="10">
        <f>VLOOKUP(C517,데이터!$X:$Z,3,0)</f>
        <v>53.1</v>
      </c>
      <c r="H517" s="6">
        <f t="shared" si="143"/>
        <v>1.0024474337694858</v>
      </c>
      <c r="I517" s="6">
        <f t="shared" si="144"/>
        <v>1.0594573024740619</v>
      </c>
      <c r="AM517" s="1">
        <f t="shared" si="146"/>
        <v>42516</v>
      </c>
      <c r="AN517" s="2">
        <f t="shared" si="147"/>
        <v>1180.45</v>
      </c>
      <c r="AO517" s="2">
        <f t="shared" si="148"/>
        <v>92.239947368421028</v>
      </c>
      <c r="AP517" s="2">
        <f t="shared" si="149"/>
        <v>53.1</v>
      </c>
      <c r="AR517" s="20">
        <f t="shared" si="150"/>
        <v>-9.0499852777425893E-4</v>
      </c>
      <c r="AS517" s="20">
        <f t="shared" si="151"/>
        <v>1.8835938971561994E-4</v>
      </c>
      <c r="AU517" s="22">
        <f t="shared" si="152"/>
        <v>1.1954315357378048E-6</v>
      </c>
    </row>
    <row r="518" spans="2:47" x14ac:dyDescent="0.3">
      <c r="B518" s="6">
        <f t="shared" si="145"/>
        <v>2016</v>
      </c>
      <c r="C518" s="5">
        <v>42517</v>
      </c>
      <c r="D518" s="10">
        <v>1179.3</v>
      </c>
      <c r="E518" s="10">
        <f>VLOOKUP(C518,데이터!$X:$Z,2,0)</f>
        <v>92.467726315789463</v>
      </c>
      <c r="F518" s="10">
        <f>VLOOKUP(C518,데이터!$X:$Z,3,0)</f>
        <v>53.28</v>
      </c>
      <c r="H518" s="6">
        <f t="shared" si="143"/>
        <v>1.0049228950828384</v>
      </c>
      <c r="I518" s="6">
        <f t="shared" si="144"/>
        <v>1.0630486831604147</v>
      </c>
      <c r="AM518" s="1">
        <f t="shared" si="146"/>
        <v>42517</v>
      </c>
      <c r="AN518" s="2">
        <f t="shared" si="147"/>
        <v>1179.3</v>
      </c>
      <c r="AO518" s="2">
        <f t="shared" si="148"/>
        <v>92.467726315789463</v>
      </c>
      <c r="AP518" s="2">
        <f t="shared" si="149"/>
        <v>53.28</v>
      </c>
      <c r="AR518" s="20">
        <f t="shared" si="150"/>
        <v>2.4694175773827265E-3</v>
      </c>
      <c r="AS518" s="20">
        <f t="shared" si="151"/>
        <v>3.3898305084745228E-3</v>
      </c>
      <c r="AU518" s="22">
        <f t="shared" si="152"/>
        <v>8.4715996372099185E-7</v>
      </c>
    </row>
    <row r="519" spans="2:47" x14ac:dyDescent="0.3">
      <c r="B519" s="6">
        <f t="shared" si="145"/>
        <v>2016</v>
      </c>
      <c r="C519" s="5">
        <v>42518</v>
      </c>
      <c r="D519" s="10">
        <v>1179.3</v>
      </c>
      <c r="E519" s="10">
        <f>VLOOKUP(C519,데이터!$X:$Z,2,0)</f>
        <v>92.467726315789463</v>
      </c>
      <c r="F519" s="10">
        <f>VLOOKUP(C519,데이터!$X:$Z,3,0)</f>
        <v>53.28</v>
      </c>
      <c r="H519" s="6">
        <f t="shared" si="143"/>
        <v>1.0049228950828384</v>
      </c>
      <c r="I519" s="6">
        <f t="shared" si="144"/>
        <v>1.0630486831604147</v>
      </c>
      <c r="AM519" s="1">
        <f t="shared" si="146"/>
        <v>42518</v>
      </c>
      <c r="AN519" s="2">
        <f t="shared" si="147"/>
        <v>1179.3</v>
      </c>
      <c r="AO519" s="2">
        <f t="shared" si="148"/>
        <v>92.467726315789463</v>
      </c>
      <c r="AP519" s="2">
        <f t="shared" si="149"/>
        <v>53.28</v>
      </c>
      <c r="AR519" s="20">
        <f t="shared" si="150"/>
        <v>0</v>
      </c>
      <c r="AS519" s="20">
        <f t="shared" si="151"/>
        <v>0</v>
      </c>
      <c r="AU519" s="22">
        <f t="shared" si="152"/>
        <v>0</v>
      </c>
    </row>
    <row r="520" spans="2:47" x14ac:dyDescent="0.3">
      <c r="B520" s="6">
        <f t="shared" si="145"/>
        <v>2016</v>
      </c>
      <c r="C520" s="5">
        <v>42519</v>
      </c>
      <c r="D520" s="10">
        <v>1179.3</v>
      </c>
      <c r="E520" s="10">
        <f>VLOOKUP(C520,데이터!$X:$Z,2,0)</f>
        <v>92.467726315789463</v>
      </c>
      <c r="F520" s="10">
        <f>VLOOKUP(C520,데이터!$X:$Z,3,0)</f>
        <v>53.28</v>
      </c>
      <c r="H520" s="6">
        <f t="shared" si="143"/>
        <v>1.0049228950828384</v>
      </c>
      <c r="I520" s="6">
        <f t="shared" si="144"/>
        <v>1.0630486831604147</v>
      </c>
      <c r="AM520" s="1">
        <f t="shared" si="146"/>
        <v>42519</v>
      </c>
      <c r="AN520" s="2">
        <f t="shared" si="147"/>
        <v>1179.3</v>
      </c>
      <c r="AO520" s="2">
        <f t="shared" si="148"/>
        <v>92.467726315789463</v>
      </c>
      <c r="AP520" s="2">
        <f t="shared" si="149"/>
        <v>53.28</v>
      </c>
      <c r="AR520" s="20">
        <f t="shared" si="150"/>
        <v>0</v>
      </c>
      <c r="AS520" s="20">
        <f t="shared" si="151"/>
        <v>0</v>
      </c>
      <c r="AU520" s="22">
        <f t="shared" si="152"/>
        <v>0</v>
      </c>
    </row>
    <row r="521" spans="2:47" x14ac:dyDescent="0.3">
      <c r="B521" s="6">
        <f t="shared" si="145"/>
        <v>2016</v>
      </c>
      <c r="C521" s="5">
        <v>42520</v>
      </c>
      <c r="D521" s="10">
        <v>1191.75</v>
      </c>
      <c r="E521" s="10">
        <f>VLOOKUP(C521,데이터!$X:$Z,2,0)</f>
        <v>92.467726315789463</v>
      </c>
      <c r="F521" s="10">
        <f>VLOOKUP(C521,데이터!$X:$Z,3,0)</f>
        <v>53.28</v>
      </c>
      <c r="H521" s="6">
        <f t="shared" si="143"/>
        <v>1.0049228950828384</v>
      </c>
      <c r="I521" s="6">
        <f t="shared" si="144"/>
        <v>1.0630486831604147</v>
      </c>
      <c r="AM521" s="1">
        <f t="shared" si="146"/>
        <v>42520</v>
      </c>
      <c r="AN521" s="2">
        <f t="shared" si="147"/>
        <v>1191.75</v>
      </c>
      <c r="AO521" s="2">
        <f t="shared" si="148"/>
        <v>92.467726315789463</v>
      </c>
      <c r="AP521" s="2">
        <f t="shared" si="149"/>
        <v>53.28</v>
      </c>
      <c r="AR521" s="20">
        <f t="shared" si="150"/>
        <v>0</v>
      </c>
      <c r="AS521" s="20">
        <f t="shared" si="151"/>
        <v>0</v>
      </c>
      <c r="AU521" s="22">
        <f t="shared" si="152"/>
        <v>0</v>
      </c>
    </row>
    <row r="522" spans="2:47" x14ac:dyDescent="0.3">
      <c r="B522" s="6">
        <f t="shared" si="145"/>
        <v>2016</v>
      </c>
      <c r="C522" s="5">
        <v>42521</v>
      </c>
      <c r="D522" s="10">
        <v>1191.73</v>
      </c>
      <c r="E522" s="10">
        <f>VLOOKUP(C522,데이터!$X:$Z,2,0)</f>
        <v>92.188326315789453</v>
      </c>
      <c r="F522" s="10">
        <f>VLOOKUP(C522,데이터!$X:$Z,3,0)</f>
        <v>53.14</v>
      </c>
      <c r="H522" s="6">
        <f t="shared" si="143"/>
        <v>1.0018864252995621</v>
      </c>
      <c r="I522" s="6">
        <f t="shared" si="144"/>
        <v>1.0602553870710292</v>
      </c>
      <c r="AM522" s="1">
        <f t="shared" si="146"/>
        <v>42521</v>
      </c>
      <c r="AN522" s="2">
        <f t="shared" si="147"/>
        <v>1191.73</v>
      </c>
      <c r="AO522" s="2">
        <f t="shared" si="148"/>
        <v>92.188326315789453</v>
      </c>
      <c r="AP522" s="2">
        <f t="shared" si="149"/>
        <v>53.14</v>
      </c>
      <c r="AR522" s="20">
        <f t="shared" si="150"/>
        <v>-3.0215947891464312E-3</v>
      </c>
      <c r="AS522" s="20">
        <f t="shared" si="151"/>
        <v>-2.6276276276276933E-3</v>
      </c>
      <c r="AU522" s="22">
        <f t="shared" si="152"/>
        <v>1.5521012435513132E-7</v>
      </c>
    </row>
    <row r="523" spans="2:47" x14ac:dyDescent="0.3">
      <c r="B523" s="6">
        <f t="shared" si="145"/>
        <v>2016</v>
      </c>
      <c r="C523" s="5">
        <v>42522</v>
      </c>
      <c r="D523" s="10">
        <v>1193.02</v>
      </c>
      <c r="E523" s="10">
        <f>VLOOKUP(C523,데이터!$X:$Z,2,0)</f>
        <v>92.283589473684188</v>
      </c>
      <c r="F523" s="10">
        <f>VLOOKUP(C523,데이터!$X:$Z,3,0)</f>
        <v>53.27</v>
      </c>
      <c r="H523" s="6">
        <f t="shared" si="143"/>
        <v>1.0029217284506244</v>
      </c>
      <c r="I523" s="6">
        <f t="shared" si="144"/>
        <v>1.0628491620111729</v>
      </c>
      <c r="AM523" s="1">
        <f t="shared" si="146"/>
        <v>42522</v>
      </c>
      <c r="AN523" s="2">
        <f t="shared" si="147"/>
        <v>1193.02</v>
      </c>
      <c r="AO523" s="2">
        <f t="shared" si="148"/>
        <v>92.283589473684188</v>
      </c>
      <c r="AP523" s="2">
        <f t="shared" si="149"/>
        <v>53.27</v>
      </c>
      <c r="AR523" s="20">
        <f t="shared" si="150"/>
        <v>1.0333538062987646E-3</v>
      </c>
      <c r="AS523" s="20">
        <f t="shared" si="151"/>
        <v>2.4463680843056501E-3</v>
      </c>
      <c r="AU523" s="22">
        <f t="shared" si="152"/>
        <v>1.9966093498513198E-6</v>
      </c>
    </row>
    <row r="524" spans="2:47" x14ac:dyDescent="0.3">
      <c r="B524" s="6">
        <f t="shared" si="145"/>
        <v>2016</v>
      </c>
      <c r="C524" s="5">
        <v>42523</v>
      </c>
      <c r="D524" s="10">
        <v>1186.57</v>
      </c>
      <c r="E524" s="10">
        <f>VLOOKUP(C524,데이터!$X:$Z,2,0)</f>
        <v>92.540868421052622</v>
      </c>
      <c r="F524" s="10">
        <f>VLOOKUP(C524,데이터!$X:$Z,3,0)</f>
        <v>53.48</v>
      </c>
      <c r="H524" s="6">
        <f t="shared" si="143"/>
        <v>1.0057177905463914</v>
      </c>
      <c r="I524" s="6">
        <f t="shared" si="144"/>
        <v>1.0670391061452509</v>
      </c>
      <c r="AM524" s="1">
        <f t="shared" si="146"/>
        <v>42523</v>
      </c>
      <c r="AN524" s="2">
        <f t="shared" si="147"/>
        <v>1186.57</v>
      </c>
      <c r="AO524" s="2">
        <f t="shared" si="148"/>
        <v>92.540868421052622</v>
      </c>
      <c r="AP524" s="2">
        <f t="shared" si="149"/>
        <v>53.48</v>
      </c>
      <c r="AR524" s="20">
        <f t="shared" si="150"/>
        <v>2.7879165606339296E-3</v>
      </c>
      <c r="AS524" s="20">
        <f t="shared" si="151"/>
        <v>3.9421813403415218E-3</v>
      </c>
      <c r="AU524" s="22">
        <f t="shared" si="152"/>
        <v>1.3323271816734164E-6</v>
      </c>
    </row>
    <row r="525" spans="2:47" x14ac:dyDescent="0.3">
      <c r="B525" s="6">
        <f t="shared" si="145"/>
        <v>2016</v>
      </c>
      <c r="C525" s="5">
        <v>42524</v>
      </c>
      <c r="D525" s="10">
        <v>1183.6500000000001</v>
      </c>
      <c r="E525" s="10">
        <f>VLOOKUP(C525,데이터!$X:$Z,2,0)</f>
        <v>92.549484210526302</v>
      </c>
      <c r="F525" s="10">
        <f>VLOOKUP(C525,데이터!$X:$Z,3,0)</f>
        <v>53.47</v>
      </c>
      <c r="H525" s="6">
        <f t="shared" si="143"/>
        <v>1.0058114254225401</v>
      </c>
      <c r="I525" s="6">
        <f t="shared" si="144"/>
        <v>1.0668395849960091</v>
      </c>
      <c r="AM525" s="1">
        <f t="shared" si="146"/>
        <v>42524</v>
      </c>
      <c r="AN525" s="2">
        <f t="shared" si="147"/>
        <v>1183.6500000000001</v>
      </c>
      <c r="AO525" s="2">
        <f t="shared" si="148"/>
        <v>92.549484210526302</v>
      </c>
      <c r="AP525" s="2">
        <f t="shared" si="149"/>
        <v>53.47</v>
      </c>
      <c r="AR525" s="20">
        <f t="shared" si="150"/>
        <v>9.3102535352107552E-5</v>
      </c>
      <c r="AS525" s="20">
        <f t="shared" si="151"/>
        <v>-1.869857890799409E-4</v>
      </c>
      <c r="AU525" s="22">
        <f t="shared" si="152"/>
        <v>7.8449469483152434E-8</v>
      </c>
    </row>
    <row r="526" spans="2:47" x14ac:dyDescent="0.3">
      <c r="B526" s="6">
        <f t="shared" si="145"/>
        <v>2016</v>
      </c>
      <c r="C526" s="5">
        <v>42525</v>
      </c>
      <c r="D526" s="10">
        <v>1183.6500000000001</v>
      </c>
      <c r="E526" s="10">
        <f>VLOOKUP(C526,데이터!$X:$Z,2,0)</f>
        <v>92.549484210526302</v>
      </c>
      <c r="F526" s="10">
        <f>VLOOKUP(C526,데이터!$X:$Z,3,0)</f>
        <v>53.47</v>
      </c>
      <c r="H526" s="6">
        <f t="shared" ref="H526:H589" si="153">H525*(E526/E525)</f>
        <v>1.0058114254225401</v>
      </c>
      <c r="I526" s="6">
        <f t="shared" ref="I526:I589" si="154">I525*(F526/F525)</f>
        <v>1.0668395849960091</v>
      </c>
      <c r="AM526" s="1">
        <f t="shared" si="146"/>
        <v>42525</v>
      </c>
      <c r="AN526" s="2">
        <f t="shared" si="147"/>
        <v>1183.6500000000001</v>
      </c>
      <c r="AO526" s="2">
        <f t="shared" si="148"/>
        <v>92.549484210526302</v>
      </c>
      <c r="AP526" s="2">
        <f t="shared" si="149"/>
        <v>53.47</v>
      </c>
      <c r="AR526" s="20">
        <f t="shared" si="150"/>
        <v>0</v>
      </c>
      <c r="AS526" s="20">
        <f t="shared" si="151"/>
        <v>0</v>
      </c>
      <c r="AU526" s="22">
        <f t="shared" si="152"/>
        <v>0</v>
      </c>
    </row>
    <row r="527" spans="2:47" x14ac:dyDescent="0.3">
      <c r="B527" s="6">
        <f t="shared" si="145"/>
        <v>2016</v>
      </c>
      <c r="C527" s="5">
        <v>42526</v>
      </c>
      <c r="D527" s="10">
        <v>1183.6500000000001</v>
      </c>
      <c r="E527" s="10">
        <f>VLOOKUP(C527,데이터!$X:$Z,2,0)</f>
        <v>92.549484210526302</v>
      </c>
      <c r="F527" s="10">
        <f>VLOOKUP(C527,데이터!$X:$Z,3,0)</f>
        <v>53.47</v>
      </c>
      <c r="H527" s="6">
        <f t="shared" si="153"/>
        <v>1.0058114254225401</v>
      </c>
      <c r="I527" s="6">
        <f t="shared" si="154"/>
        <v>1.0668395849960091</v>
      </c>
      <c r="AM527" s="1">
        <f t="shared" si="146"/>
        <v>42526</v>
      </c>
      <c r="AN527" s="2">
        <f t="shared" si="147"/>
        <v>1183.6500000000001</v>
      </c>
      <c r="AO527" s="2">
        <f t="shared" si="148"/>
        <v>92.549484210526302</v>
      </c>
      <c r="AP527" s="2">
        <f t="shared" si="149"/>
        <v>53.47</v>
      </c>
      <c r="AR527" s="20">
        <f t="shared" si="150"/>
        <v>0</v>
      </c>
      <c r="AS527" s="20">
        <f t="shared" si="151"/>
        <v>0</v>
      </c>
      <c r="AU527" s="22">
        <f t="shared" si="152"/>
        <v>0</v>
      </c>
    </row>
    <row r="528" spans="2:47" x14ac:dyDescent="0.3">
      <c r="B528" s="6">
        <f t="shared" si="145"/>
        <v>2016</v>
      </c>
      <c r="C528" s="5">
        <v>42527</v>
      </c>
      <c r="D528" s="10">
        <v>1183.6500000000001</v>
      </c>
      <c r="E528" s="10">
        <f>VLOOKUP(C528,데이터!$X:$Z,2,0)</f>
        <v>92.840026315789459</v>
      </c>
      <c r="F528" s="10">
        <f>VLOOKUP(C528,데이터!$X:$Z,3,0)</f>
        <v>53.67</v>
      </c>
      <c r="H528" s="6">
        <f t="shared" si="153"/>
        <v>1.0089689856351423</v>
      </c>
      <c r="I528" s="6">
        <f t="shared" si="154"/>
        <v>1.0708300079808457</v>
      </c>
      <c r="AM528" s="1">
        <f t="shared" si="146"/>
        <v>42527</v>
      </c>
      <c r="AN528" s="2">
        <f t="shared" si="147"/>
        <v>1183.6500000000001</v>
      </c>
      <c r="AO528" s="2">
        <f t="shared" si="148"/>
        <v>92.840026315789459</v>
      </c>
      <c r="AP528" s="2">
        <f t="shared" si="149"/>
        <v>53.67</v>
      </c>
      <c r="AR528" s="20">
        <f t="shared" si="150"/>
        <v>3.139316309988871E-3</v>
      </c>
      <c r="AS528" s="20">
        <f t="shared" si="151"/>
        <v>3.7404151860858104E-3</v>
      </c>
      <c r="AU528" s="22">
        <f t="shared" si="152"/>
        <v>3.6131985884500364E-7</v>
      </c>
    </row>
    <row r="529" spans="2:47" x14ac:dyDescent="0.3">
      <c r="B529" s="6">
        <f t="shared" si="145"/>
        <v>2016</v>
      </c>
      <c r="C529" s="5">
        <v>42528</v>
      </c>
      <c r="D529" s="10">
        <v>1162.6500000000001</v>
      </c>
      <c r="E529" s="10">
        <f>VLOOKUP(C529,데이터!$X:$Z,2,0)</f>
        <v>92.96194736842105</v>
      </c>
      <c r="F529" s="10">
        <f>VLOOKUP(C529,데이터!$X:$Z,3,0)</f>
        <v>53.74</v>
      </c>
      <c r="H529" s="6">
        <f t="shared" si="153"/>
        <v>1.0102940020712947</v>
      </c>
      <c r="I529" s="6">
        <f t="shared" si="154"/>
        <v>1.0722266560255385</v>
      </c>
      <c r="AM529" s="1">
        <f t="shared" si="146"/>
        <v>42528</v>
      </c>
      <c r="AN529" s="2">
        <f t="shared" si="147"/>
        <v>1162.6500000000001</v>
      </c>
      <c r="AO529" s="2">
        <f t="shared" si="148"/>
        <v>92.96194736842105</v>
      </c>
      <c r="AP529" s="2">
        <f t="shared" si="149"/>
        <v>53.74</v>
      </c>
      <c r="AR529" s="20">
        <f t="shared" si="150"/>
        <v>1.3132380231870577E-3</v>
      </c>
      <c r="AS529" s="20">
        <f t="shared" si="151"/>
        <v>1.3042668157257076E-3</v>
      </c>
      <c r="AU529" s="22">
        <f t="shared" si="152"/>
        <v>8.0482563314584803E-11</v>
      </c>
    </row>
    <row r="530" spans="2:47" x14ac:dyDescent="0.3">
      <c r="B530" s="6">
        <f t="shared" si="145"/>
        <v>2016</v>
      </c>
      <c r="C530" s="5">
        <v>42529</v>
      </c>
      <c r="D530" s="10">
        <v>1156.75</v>
      </c>
      <c r="E530" s="10">
        <f>VLOOKUP(C530,데이터!$X:$Z,2,0)</f>
        <v>93.329773684210522</v>
      </c>
      <c r="F530" s="10">
        <f>VLOOKUP(C530,데이터!$X:$Z,3,0)</f>
        <v>54</v>
      </c>
      <c r="H530" s="6">
        <f t="shared" si="153"/>
        <v>1.0142914734148472</v>
      </c>
      <c r="I530" s="6">
        <f t="shared" si="154"/>
        <v>1.0774142059058258</v>
      </c>
      <c r="AM530" s="1">
        <f t="shared" si="146"/>
        <v>42529</v>
      </c>
      <c r="AN530" s="2">
        <f t="shared" si="147"/>
        <v>1156.75</v>
      </c>
      <c r="AO530" s="2">
        <f t="shared" si="148"/>
        <v>93.329773684210522</v>
      </c>
      <c r="AP530" s="2">
        <f t="shared" si="149"/>
        <v>54</v>
      </c>
      <c r="AR530" s="20">
        <f t="shared" si="150"/>
        <v>3.9567406471352484E-3</v>
      </c>
      <c r="AS530" s="20">
        <f t="shared" si="151"/>
        <v>4.8381094157052829E-3</v>
      </c>
      <c r="AU530" s="22">
        <f t="shared" si="152"/>
        <v>7.7681090621065888E-7</v>
      </c>
    </row>
    <row r="531" spans="2:47" x14ac:dyDescent="0.3">
      <c r="B531" s="6">
        <f t="shared" si="145"/>
        <v>2016</v>
      </c>
      <c r="C531" s="5">
        <v>42530</v>
      </c>
      <c r="D531" s="10">
        <v>1155.9000000000001</v>
      </c>
      <c r="E531" s="10">
        <f>VLOOKUP(C531,데이터!$X:$Z,2,0)</f>
        <v>93.257821052631584</v>
      </c>
      <c r="F531" s="10">
        <f>VLOOKUP(C531,데이터!$X:$Z,3,0)</f>
        <v>53.99</v>
      </c>
      <c r="H531" s="6">
        <f t="shared" si="153"/>
        <v>1.0135095049409151</v>
      </c>
      <c r="I531" s="6">
        <f t="shared" si="154"/>
        <v>1.077214684756584</v>
      </c>
      <c r="AM531" s="1">
        <f t="shared" si="146"/>
        <v>42530</v>
      </c>
      <c r="AN531" s="2">
        <f t="shared" si="147"/>
        <v>1155.9000000000001</v>
      </c>
      <c r="AO531" s="2">
        <f t="shared" si="148"/>
        <v>93.257821052631584</v>
      </c>
      <c r="AP531" s="2">
        <f t="shared" si="149"/>
        <v>53.99</v>
      </c>
      <c r="AR531" s="20">
        <f t="shared" si="150"/>
        <v>-7.7095045598629675E-4</v>
      </c>
      <c r="AS531" s="20">
        <f t="shared" si="151"/>
        <v>-1.8518518518517713E-4</v>
      </c>
      <c r="AU531" s="22">
        <f t="shared" si="152"/>
        <v>3.4312095247670901E-7</v>
      </c>
    </row>
    <row r="532" spans="2:47" x14ac:dyDescent="0.3">
      <c r="B532" s="6">
        <f t="shared" si="145"/>
        <v>2016</v>
      </c>
      <c r="C532" s="5">
        <v>42531</v>
      </c>
      <c r="D532" s="10">
        <v>1165.45</v>
      </c>
      <c r="E532" s="10">
        <f>VLOOKUP(C532,데이터!$X:$Z,2,0)</f>
        <v>92.850205263157903</v>
      </c>
      <c r="F532" s="10">
        <f>VLOOKUP(C532,데이터!$X:$Z,3,0)</f>
        <v>53.68</v>
      </c>
      <c r="H532" s="6">
        <f t="shared" si="153"/>
        <v>1.0090796086348195</v>
      </c>
      <c r="I532" s="6">
        <f t="shared" si="154"/>
        <v>1.0710295291300875</v>
      </c>
      <c r="AM532" s="1">
        <f t="shared" si="146"/>
        <v>42531</v>
      </c>
      <c r="AN532" s="2">
        <f t="shared" si="147"/>
        <v>1165.45</v>
      </c>
      <c r="AO532" s="2">
        <f t="shared" si="148"/>
        <v>92.850205263157903</v>
      </c>
      <c r="AP532" s="2">
        <f t="shared" si="149"/>
        <v>53.68</v>
      </c>
      <c r="AR532" s="20">
        <f t="shared" si="150"/>
        <v>-4.3708483092654848E-3</v>
      </c>
      <c r="AS532" s="20">
        <f t="shared" si="151"/>
        <v>-5.7418040377847923E-3</v>
      </c>
      <c r="AU532" s="22">
        <f t="shared" si="152"/>
        <v>1.8795196095599051E-6</v>
      </c>
    </row>
    <row r="533" spans="2:47" x14ac:dyDescent="0.3">
      <c r="B533" s="6">
        <f t="shared" si="145"/>
        <v>2016</v>
      </c>
      <c r="C533" s="5">
        <v>42532</v>
      </c>
      <c r="D533" s="10">
        <v>1165.45</v>
      </c>
      <c r="E533" s="10">
        <f>VLOOKUP(C533,데이터!$X:$Z,2,0)</f>
        <v>92.850205263157903</v>
      </c>
      <c r="F533" s="10">
        <f>VLOOKUP(C533,데이터!$X:$Z,3,0)</f>
        <v>53.68</v>
      </c>
      <c r="H533" s="6">
        <f t="shared" si="153"/>
        <v>1.0090796086348195</v>
      </c>
      <c r="I533" s="6">
        <f t="shared" si="154"/>
        <v>1.0710295291300875</v>
      </c>
      <c r="AM533" s="1">
        <f t="shared" si="146"/>
        <v>42532</v>
      </c>
      <c r="AN533" s="2">
        <f t="shared" si="147"/>
        <v>1165.45</v>
      </c>
      <c r="AO533" s="2">
        <f t="shared" si="148"/>
        <v>92.850205263157903</v>
      </c>
      <c r="AP533" s="2">
        <f t="shared" si="149"/>
        <v>53.68</v>
      </c>
      <c r="AR533" s="20">
        <f t="shared" si="150"/>
        <v>0</v>
      </c>
      <c r="AS533" s="20">
        <f t="shared" si="151"/>
        <v>0</v>
      </c>
      <c r="AU533" s="22">
        <f t="shared" si="152"/>
        <v>0</v>
      </c>
    </row>
    <row r="534" spans="2:47" x14ac:dyDescent="0.3">
      <c r="B534" s="6">
        <f t="shared" si="145"/>
        <v>2016</v>
      </c>
      <c r="C534" s="5">
        <v>42533</v>
      </c>
      <c r="D534" s="10">
        <v>1165.45</v>
      </c>
      <c r="E534" s="10">
        <f>VLOOKUP(C534,데이터!$X:$Z,2,0)</f>
        <v>92.850205263157903</v>
      </c>
      <c r="F534" s="10">
        <f>VLOOKUP(C534,데이터!$X:$Z,3,0)</f>
        <v>53.68</v>
      </c>
      <c r="H534" s="6">
        <f t="shared" si="153"/>
        <v>1.0090796086348195</v>
      </c>
      <c r="I534" s="6">
        <f t="shared" si="154"/>
        <v>1.0710295291300875</v>
      </c>
      <c r="AM534" s="1">
        <f t="shared" si="146"/>
        <v>42533</v>
      </c>
      <c r="AN534" s="2">
        <f t="shared" si="147"/>
        <v>1165.45</v>
      </c>
      <c r="AO534" s="2">
        <f t="shared" si="148"/>
        <v>92.850205263157903</v>
      </c>
      <c r="AP534" s="2">
        <f t="shared" si="149"/>
        <v>53.68</v>
      </c>
      <c r="AR534" s="20">
        <f t="shared" si="150"/>
        <v>0</v>
      </c>
      <c r="AS534" s="20">
        <f t="shared" si="151"/>
        <v>0</v>
      </c>
      <c r="AU534" s="22">
        <f t="shared" si="152"/>
        <v>0</v>
      </c>
    </row>
    <row r="535" spans="2:47" x14ac:dyDescent="0.3">
      <c r="B535" s="6">
        <f t="shared" si="145"/>
        <v>2016</v>
      </c>
      <c r="C535" s="5">
        <v>42534</v>
      </c>
      <c r="D535" s="10">
        <v>1173.5999999999999</v>
      </c>
      <c r="E535" s="10">
        <f>VLOOKUP(C535,데이터!$X:$Z,2,0)</f>
        <v>92.29531578947369</v>
      </c>
      <c r="F535" s="10">
        <f>VLOOKUP(C535,데이터!$X:$Z,3,0)</f>
        <v>53.33</v>
      </c>
      <c r="H535" s="6">
        <f t="shared" si="153"/>
        <v>1.0030491679766229</v>
      </c>
      <c r="I535" s="6">
        <f t="shared" si="154"/>
        <v>1.0640462889066238</v>
      </c>
      <c r="AM535" s="1">
        <f t="shared" si="146"/>
        <v>42534</v>
      </c>
      <c r="AN535" s="2">
        <f t="shared" si="147"/>
        <v>1173.5999999999999</v>
      </c>
      <c r="AO535" s="2">
        <f t="shared" si="148"/>
        <v>92.29531578947369</v>
      </c>
      <c r="AP535" s="2">
        <f t="shared" si="149"/>
        <v>53.33</v>
      </c>
      <c r="AR535" s="20">
        <f t="shared" si="150"/>
        <v>-5.9761792891198651E-3</v>
      </c>
      <c r="AS535" s="20">
        <f t="shared" si="151"/>
        <v>-6.5201192250372575E-3</v>
      </c>
      <c r="AU535" s="22">
        <f t="shared" si="152"/>
        <v>2.95870653885817E-7</v>
      </c>
    </row>
    <row r="536" spans="2:47" x14ac:dyDescent="0.3">
      <c r="B536" s="6">
        <f t="shared" si="145"/>
        <v>2016</v>
      </c>
      <c r="C536" s="5">
        <v>42535</v>
      </c>
      <c r="D536" s="10">
        <v>1173.23</v>
      </c>
      <c r="E536" s="10">
        <f>VLOOKUP(C536,데이터!$X:$Z,2,0)</f>
        <v>92.170431578947358</v>
      </c>
      <c r="F536" s="10">
        <f>VLOOKUP(C536,데이터!$X:$Z,3,0)</f>
        <v>53.37</v>
      </c>
      <c r="H536" s="6">
        <f t="shared" si="153"/>
        <v>1.0016919484645561</v>
      </c>
      <c r="I536" s="6">
        <f t="shared" si="154"/>
        <v>1.0648443735035911</v>
      </c>
      <c r="AM536" s="1">
        <f t="shared" si="146"/>
        <v>42535</v>
      </c>
      <c r="AN536" s="2">
        <f t="shared" si="147"/>
        <v>1173.23</v>
      </c>
      <c r="AO536" s="2">
        <f t="shared" si="148"/>
        <v>92.170431578947358</v>
      </c>
      <c r="AP536" s="2">
        <f t="shared" si="149"/>
        <v>53.37</v>
      </c>
      <c r="AR536" s="20">
        <f t="shared" si="150"/>
        <v>-1.3530937020811429E-3</v>
      </c>
      <c r="AS536" s="20">
        <f t="shared" si="151"/>
        <v>7.5004687792978864E-4</v>
      </c>
      <c r="AU536" s="22">
        <f t="shared" si="152"/>
        <v>4.4232002992887177E-6</v>
      </c>
    </row>
    <row r="537" spans="2:47" x14ac:dyDescent="0.3">
      <c r="B537" s="6">
        <f t="shared" si="145"/>
        <v>2016</v>
      </c>
      <c r="C537" s="5">
        <v>42536</v>
      </c>
      <c r="D537" s="10">
        <v>1173.25</v>
      </c>
      <c r="E537" s="10">
        <f>VLOOKUP(C537,데이터!$X:$Z,2,0)</f>
        <v>92.094689473684184</v>
      </c>
      <c r="F537" s="10">
        <f>VLOOKUP(C537,데이터!$X:$Z,3,0)</f>
        <v>53.29</v>
      </c>
      <c r="H537" s="6">
        <f t="shared" si="153"/>
        <v>1.0008687966608576</v>
      </c>
      <c r="I537" s="6">
        <f t="shared" si="154"/>
        <v>1.0632482043096565</v>
      </c>
      <c r="AM537" s="1">
        <f t="shared" si="146"/>
        <v>42536</v>
      </c>
      <c r="AN537" s="2">
        <f t="shared" si="147"/>
        <v>1173.25</v>
      </c>
      <c r="AO537" s="2">
        <f t="shared" si="148"/>
        <v>92.094689473684184</v>
      </c>
      <c r="AP537" s="2">
        <f t="shared" si="149"/>
        <v>53.29</v>
      </c>
      <c r="AR537" s="20">
        <f t="shared" si="150"/>
        <v>-8.2176142571599442E-4</v>
      </c>
      <c r="AS537" s="20">
        <f t="shared" si="151"/>
        <v>-1.4989694584972568E-3</v>
      </c>
      <c r="AU537" s="22">
        <f t="shared" si="152"/>
        <v>4.5861071966346737E-7</v>
      </c>
    </row>
    <row r="538" spans="2:47" x14ac:dyDescent="0.3">
      <c r="B538" s="6">
        <f t="shared" si="145"/>
        <v>2016</v>
      </c>
      <c r="C538" s="5">
        <v>42537</v>
      </c>
      <c r="D538" s="10">
        <v>1171.3499999999999</v>
      </c>
      <c r="E538" s="10">
        <f>VLOOKUP(C538,데이터!$X:$Z,2,0)</f>
        <v>92.537421052631572</v>
      </c>
      <c r="F538" s="10">
        <f>VLOOKUP(C538,데이터!$X:$Z,3,0)</f>
        <v>53.6</v>
      </c>
      <c r="H538" s="6">
        <f t="shared" si="153"/>
        <v>1.0056803251561184</v>
      </c>
      <c r="I538" s="6">
        <f t="shared" si="154"/>
        <v>1.069433359936153</v>
      </c>
      <c r="AM538" s="1">
        <f t="shared" si="146"/>
        <v>42537</v>
      </c>
      <c r="AN538" s="2">
        <f t="shared" si="147"/>
        <v>1171.3499999999999</v>
      </c>
      <c r="AO538" s="2">
        <f t="shared" si="148"/>
        <v>92.537421052631572</v>
      </c>
      <c r="AP538" s="2">
        <f t="shared" si="149"/>
        <v>53.6</v>
      </c>
      <c r="AR538" s="20">
        <f t="shared" si="150"/>
        <v>4.8073518839963914E-3</v>
      </c>
      <c r="AS538" s="20">
        <f t="shared" si="151"/>
        <v>5.8172264965283826E-3</v>
      </c>
      <c r="AU538" s="22">
        <f t="shared" si="152"/>
        <v>1.0198467330366394E-6</v>
      </c>
    </row>
    <row r="539" spans="2:47" x14ac:dyDescent="0.3">
      <c r="B539" s="6">
        <f t="shared" si="145"/>
        <v>2016</v>
      </c>
      <c r="C539" s="5">
        <v>42538</v>
      </c>
      <c r="D539" s="10">
        <v>1173.45</v>
      </c>
      <c r="E539" s="10">
        <f>VLOOKUP(C539,데이터!$X:$Z,2,0)</f>
        <v>92.289531578947361</v>
      </c>
      <c r="F539" s="10">
        <f>VLOOKUP(C539,데이터!$X:$Z,3,0)</f>
        <v>53.48</v>
      </c>
      <c r="H539" s="6">
        <f t="shared" si="153"/>
        <v>1.0029863061996604</v>
      </c>
      <c r="I539" s="6">
        <f t="shared" si="154"/>
        <v>1.0670391061452511</v>
      </c>
      <c r="AM539" s="1">
        <f t="shared" si="146"/>
        <v>42538</v>
      </c>
      <c r="AN539" s="2">
        <f t="shared" si="147"/>
        <v>1173.45</v>
      </c>
      <c r="AO539" s="2">
        <f t="shared" si="148"/>
        <v>92.289531578947361</v>
      </c>
      <c r="AP539" s="2">
        <f t="shared" si="149"/>
        <v>53.48</v>
      </c>
      <c r="AR539" s="20">
        <f t="shared" si="150"/>
        <v>-2.678802487301013E-3</v>
      </c>
      <c r="AS539" s="20">
        <f t="shared" si="151"/>
        <v>-2.2388059701493601E-3</v>
      </c>
      <c r="AU539" s="22">
        <f t="shared" si="152"/>
        <v>1.9359693510558479E-7</v>
      </c>
    </row>
    <row r="540" spans="2:47" x14ac:dyDescent="0.3">
      <c r="B540" s="6">
        <f t="shared" si="145"/>
        <v>2016</v>
      </c>
      <c r="C540" s="5">
        <v>42539</v>
      </c>
      <c r="D540" s="10">
        <v>1173.45</v>
      </c>
      <c r="E540" s="10">
        <f>VLOOKUP(C540,데이터!$X:$Z,2,0)</f>
        <v>92.289531578947361</v>
      </c>
      <c r="F540" s="10">
        <f>VLOOKUP(C540,데이터!$X:$Z,3,0)</f>
        <v>53.48</v>
      </c>
      <c r="H540" s="6">
        <f t="shared" si="153"/>
        <v>1.0029863061996604</v>
      </c>
      <c r="I540" s="6">
        <f t="shared" si="154"/>
        <v>1.0670391061452511</v>
      </c>
      <c r="AM540" s="1">
        <f t="shared" si="146"/>
        <v>42539</v>
      </c>
      <c r="AN540" s="2">
        <f t="shared" si="147"/>
        <v>1173.45</v>
      </c>
      <c r="AO540" s="2">
        <f t="shared" si="148"/>
        <v>92.289531578947361</v>
      </c>
      <c r="AP540" s="2">
        <f t="shared" si="149"/>
        <v>53.48</v>
      </c>
      <c r="AR540" s="20">
        <f t="shared" si="150"/>
        <v>0</v>
      </c>
      <c r="AS540" s="20">
        <f t="shared" si="151"/>
        <v>0</v>
      </c>
      <c r="AU540" s="22">
        <f t="shared" si="152"/>
        <v>0</v>
      </c>
    </row>
    <row r="541" spans="2:47" x14ac:dyDescent="0.3">
      <c r="B541" s="6">
        <f t="shared" si="145"/>
        <v>2016</v>
      </c>
      <c r="C541" s="5">
        <v>42540</v>
      </c>
      <c r="D541" s="10">
        <v>1173.45</v>
      </c>
      <c r="E541" s="10">
        <f>VLOOKUP(C541,데이터!$X:$Z,2,0)</f>
        <v>92.289531578947361</v>
      </c>
      <c r="F541" s="10">
        <f>VLOOKUP(C541,데이터!$X:$Z,3,0)</f>
        <v>53.48</v>
      </c>
      <c r="H541" s="6">
        <f t="shared" si="153"/>
        <v>1.0029863061996604</v>
      </c>
      <c r="I541" s="6">
        <f t="shared" si="154"/>
        <v>1.0670391061452511</v>
      </c>
      <c r="AM541" s="1">
        <f t="shared" si="146"/>
        <v>42540</v>
      </c>
      <c r="AN541" s="2">
        <f t="shared" si="147"/>
        <v>1173.45</v>
      </c>
      <c r="AO541" s="2">
        <f t="shared" si="148"/>
        <v>92.289531578947361</v>
      </c>
      <c r="AP541" s="2">
        <f t="shared" si="149"/>
        <v>53.48</v>
      </c>
      <c r="AR541" s="20">
        <f t="shared" si="150"/>
        <v>0</v>
      </c>
      <c r="AS541" s="20">
        <f t="shared" si="151"/>
        <v>0</v>
      </c>
      <c r="AU541" s="22">
        <f t="shared" si="152"/>
        <v>0</v>
      </c>
    </row>
    <row r="542" spans="2:47" x14ac:dyDescent="0.3">
      <c r="B542" s="6">
        <f t="shared" si="145"/>
        <v>2016</v>
      </c>
      <c r="C542" s="5">
        <v>42541</v>
      </c>
      <c r="D542" s="10">
        <v>1160.77</v>
      </c>
      <c r="E542" s="10">
        <f>VLOOKUP(C542,데이터!$X:$Z,2,0)</f>
        <v>92.837805263157904</v>
      </c>
      <c r="F542" s="10">
        <f>VLOOKUP(C542,데이터!$X:$Z,3,0)</f>
        <v>53.86</v>
      </c>
      <c r="H542" s="6">
        <f t="shared" si="153"/>
        <v>1.0089448476279741</v>
      </c>
      <c r="I542" s="6">
        <f t="shared" si="154"/>
        <v>1.0746209098164401</v>
      </c>
      <c r="AM542" s="1">
        <f t="shared" si="146"/>
        <v>42541</v>
      </c>
      <c r="AN542" s="2">
        <f t="shared" si="147"/>
        <v>1160.77</v>
      </c>
      <c r="AO542" s="2">
        <f t="shared" si="148"/>
        <v>92.837805263157904</v>
      </c>
      <c r="AP542" s="2">
        <f t="shared" si="149"/>
        <v>53.86</v>
      </c>
      <c r="AR542" s="20">
        <f t="shared" si="150"/>
        <v>5.9408003793099962E-3</v>
      </c>
      <c r="AS542" s="20">
        <f t="shared" si="151"/>
        <v>7.1054599850410849E-3</v>
      </c>
      <c r="AU542" s="22">
        <f t="shared" si="152"/>
        <v>1.356431997221695E-6</v>
      </c>
    </row>
    <row r="543" spans="2:47" x14ac:dyDescent="0.3">
      <c r="B543" s="6">
        <f t="shared" si="145"/>
        <v>2016</v>
      </c>
      <c r="C543" s="5">
        <v>42542</v>
      </c>
      <c r="D543" s="10">
        <v>1157.2</v>
      </c>
      <c r="E543" s="10">
        <f>VLOOKUP(C543,데이터!$X:$Z,2,0)</f>
        <v>92.93753684210526</v>
      </c>
      <c r="F543" s="10">
        <f>VLOOKUP(C543,데이터!$X:$Z,3,0)</f>
        <v>53.87</v>
      </c>
      <c r="H543" s="6">
        <f t="shared" si="153"/>
        <v>1.0100287127887189</v>
      </c>
      <c r="I543" s="6">
        <f t="shared" si="154"/>
        <v>1.0748204309656819</v>
      </c>
      <c r="AM543" s="1">
        <f t="shared" si="146"/>
        <v>42542</v>
      </c>
      <c r="AN543" s="2">
        <f t="shared" si="147"/>
        <v>1157.2</v>
      </c>
      <c r="AO543" s="2">
        <f t="shared" si="148"/>
        <v>92.93753684210526</v>
      </c>
      <c r="AP543" s="2">
        <f t="shared" si="149"/>
        <v>53.87</v>
      </c>
      <c r="AR543" s="20">
        <f t="shared" si="150"/>
        <v>1.0742561035848031E-3</v>
      </c>
      <c r="AS543" s="20">
        <f t="shared" si="151"/>
        <v>1.8566654288898476E-4</v>
      </c>
      <c r="AU543" s="22">
        <f t="shared" si="152"/>
        <v>7.8959140737758737E-7</v>
      </c>
    </row>
    <row r="544" spans="2:47" x14ac:dyDescent="0.3">
      <c r="B544" s="6">
        <f t="shared" si="145"/>
        <v>2016</v>
      </c>
      <c r="C544" s="5">
        <v>42543</v>
      </c>
      <c r="D544" s="10">
        <v>1154.55</v>
      </c>
      <c r="E544" s="10">
        <f>VLOOKUP(C544,데이터!$X:$Z,2,0)</f>
        <v>92.762105263157878</v>
      </c>
      <c r="F544" s="10">
        <f>VLOOKUP(C544,데이터!$X:$Z,3,0)</f>
        <v>53.57</v>
      </c>
      <c r="H544" s="6">
        <f t="shared" si="153"/>
        <v>1.0081221534168285</v>
      </c>
      <c r="I544" s="6">
        <f t="shared" si="154"/>
        <v>1.0688347964884275</v>
      </c>
      <c r="AM544" s="1">
        <f t="shared" si="146"/>
        <v>42543</v>
      </c>
      <c r="AN544" s="2">
        <f t="shared" si="147"/>
        <v>1154.55</v>
      </c>
      <c r="AO544" s="2">
        <f t="shared" si="148"/>
        <v>92.762105263157878</v>
      </c>
      <c r="AP544" s="2">
        <f t="shared" si="149"/>
        <v>53.57</v>
      </c>
      <c r="AR544" s="20">
        <f t="shared" si="150"/>
        <v>-1.8876288839613231E-3</v>
      </c>
      <c r="AS544" s="20">
        <f t="shared" si="151"/>
        <v>-5.5689623166882418E-3</v>
      </c>
      <c r="AU544" s="22">
        <f t="shared" si="152"/>
        <v>1.3552215842912958E-5</v>
      </c>
    </row>
    <row r="545" spans="2:47" x14ac:dyDescent="0.3">
      <c r="B545" s="6">
        <f t="shared" si="145"/>
        <v>2016</v>
      </c>
      <c r="C545" s="5">
        <v>42544</v>
      </c>
      <c r="D545" s="10">
        <v>1150.3</v>
      </c>
      <c r="E545" s="10">
        <f>VLOOKUP(C545,데이터!$X:$Z,2,0)</f>
        <v>94.067015789473686</v>
      </c>
      <c r="F545" s="10">
        <f>VLOOKUP(C545,데이터!$X:$Z,3,0)</f>
        <v>54.21</v>
      </c>
      <c r="H545" s="6">
        <f t="shared" si="153"/>
        <v>1.0223036902208262</v>
      </c>
      <c r="I545" s="6">
        <f t="shared" si="154"/>
        <v>1.0816041500399041</v>
      </c>
      <c r="AM545" s="1">
        <f t="shared" si="146"/>
        <v>42544</v>
      </c>
      <c r="AN545" s="2">
        <f t="shared" si="147"/>
        <v>1150.3</v>
      </c>
      <c r="AO545" s="2">
        <f t="shared" si="148"/>
        <v>94.067015789473686</v>
      </c>
      <c r="AP545" s="2">
        <f t="shared" si="149"/>
        <v>54.21</v>
      </c>
      <c r="AR545" s="20">
        <f t="shared" si="150"/>
        <v>1.4067280196087495E-2</v>
      </c>
      <c r="AS545" s="20">
        <f t="shared" si="151"/>
        <v>1.1946985252940134E-2</v>
      </c>
      <c r="AU545" s="22">
        <f t="shared" si="152"/>
        <v>4.4956506459362691E-6</v>
      </c>
    </row>
    <row r="546" spans="2:47" x14ac:dyDescent="0.3">
      <c r="B546" s="6">
        <f t="shared" si="145"/>
        <v>2016</v>
      </c>
      <c r="C546" s="5">
        <v>42545</v>
      </c>
      <c r="D546" s="10">
        <v>1179.32</v>
      </c>
      <c r="E546" s="10">
        <f>VLOOKUP(C546,데이터!$X:$Z,2,0)</f>
        <v>91.125736842105269</v>
      </c>
      <c r="F546" s="10">
        <f>VLOOKUP(C546,데이터!$X:$Z,3,0)</f>
        <v>52.5</v>
      </c>
      <c r="H546" s="6">
        <f t="shared" si="153"/>
        <v>0.99033839083689446</v>
      </c>
      <c r="I546" s="6">
        <f t="shared" si="154"/>
        <v>1.0474860335195528</v>
      </c>
      <c r="AM546" s="1">
        <f t="shared" si="146"/>
        <v>42545</v>
      </c>
      <c r="AN546" s="2">
        <f t="shared" si="147"/>
        <v>1179.32</v>
      </c>
      <c r="AO546" s="2">
        <f t="shared" si="148"/>
        <v>91.125736842105269</v>
      </c>
      <c r="AP546" s="2">
        <f t="shared" si="149"/>
        <v>52.5</v>
      </c>
      <c r="AR546" s="20">
        <f t="shared" si="150"/>
        <v>-3.126790961404724E-2</v>
      </c>
      <c r="AS546" s="20">
        <f t="shared" si="151"/>
        <v>-3.1543995572772543E-2</v>
      </c>
      <c r="AU546" s="22">
        <f t="shared" si="152"/>
        <v>7.6223456605269621E-8</v>
      </c>
    </row>
    <row r="547" spans="2:47" x14ac:dyDescent="0.3">
      <c r="B547" s="6">
        <f t="shared" si="145"/>
        <v>2016</v>
      </c>
      <c r="C547" s="5">
        <v>42546</v>
      </c>
      <c r="D547" s="10">
        <v>1179.32</v>
      </c>
      <c r="E547" s="10">
        <f>VLOOKUP(C547,데이터!$X:$Z,2,0)</f>
        <v>91.125736842105269</v>
      </c>
      <c r="F547" s="10">
        <f>VLOOKUP(C547,데이터!$X:$Z,3,0)</f>
        <v>52.5</v>
      </c>
      <c r="H547" s="6">
        <f t="shared" si="153"/>
        <v>0.99033839083689446</v>
      </c>
      <c r="I547" s="6">
        <f t="shared" si="154"/>
        <v>1.0474860335195528</v>
      </c>
      <c r="AM547" s="1">
        <f t="shared" si="146"/>
        <v>42546</v>
      </c>
      <c r="AN547" s="2">
        <f t="shared" si="147"/>
        <v>1179.32</v>
      </c>
      <c r="AO547" s="2">
        <f t="shared" si="148"/>
        <v>91.125736842105269</v>
      </c>
      <c r="AP547" s="2">
        <f t="shared" si="149"/>
        <v>52.5</v>
      </c>
      <c r="AR547" s="20">
        <f t="shared" si="150"/>
        <v>0</v>
      </c>
      <c r="AS547" s="20">
        <f t="shared" si="151"/>
        <v>0</v>
      </c>
      <c r="AU547" s="22">
        <f t="shared" si="152"/>
        <v>0</v>
      </c>
    </row>
    <row r="548" spans="2:47" x14ac:dyDescent="0.3">
      <c r="B548" s="6">
        <f t="shared" si="145"/>
        <v>2016</v>
      </c>
      <c r="C548" s="5">
        <v>42547</v>
      </c>
      <c r="D548" s="10">
        <v>1179.32</v>
      </c>
      <c r="E548" s="10">
        <f>VLOOKUP(C548,데이터!$X:$Z,2,0)</f>
        <v>91.125736842105269</v>
      </c>
      <c r="F548" s="10">
        <f>VLOOKUP(C548,데이터!$X:$Z,3,0)</f>
        <v>52.5</v>
      </c>
      <c r="H548" s="6">
        <f t="shared" si="153"/>
        <v>0.99033839083689446</v>
      </c>
      <c r="I548" s="6">
        <f t="shared" si="154"/>
        <v>1.0474860335195528</v>
      </c>
      <c r="AM548" s="1">
        <f t="shared" si="146"/>
        <v>42547</v>
      </c>
      <c r="AN548" s="2">
        <f t="shared" si="147"/>
        <v>1179.32</v>
      </c>
      <c r="AO548" s="2">
        <f t="shared" si="148"/>
        <v>91.125736842105269</v>
      </c>
      <c r="AP548" s="2">
        <f t="shared" si="149"/>
        <v>52.5</v>
      </c>
      <c r="AR548" s="20">
        <f t="shared" si="150"/>
        <v>0</v>
      </c>
      <c r="AS548" s="20">
        <f t="shared" si="151"/>
        <v>0</v>
      </c>
      <c r="AU548" s="22">
        <f t="shared" si="152"/>
        <v>0</v>
      </c>
    </row>
    <row r="549" spans="2:47" x14ac:dyDescent="0.3">
      <c r="B549" s="6">
        <f t="shared" si="145"/>
        <v>2016</v>
      </c>
      <c r="C549" s="5">
        <v>42548</v>
      </c>
      <c r="D549" s="10">
        <v>1182.32</v>
      </c>
      <c r="E549" s="10">
        <f>VLOOKUP(C549,데이터!$X:$Z,2,0)</f>
        <v>89.689347368421039</v>
      </c>
      <c r="F549" s="10">
        <f>VLOOKUP(C549,데이터!$X:$Z,3,0)</f>
        <v>51.75</v>
      </c>
      <c r="H549" s="6">
        <f t="shared" si="153"/>
        <v>0.97472796408722329</v>
      </c>
      <c r="I549" s="6">
        <f t="shared" si="154"/>
        <v>1.0325219473264164</v>
      </c>
      <c r="AM549" s="1">
        <f t="shared" si="146"/>
        <v>42548</v>
      </c>
      <c r="AN549" s="2">
        <f t="shared" si="147"/>
        <v>1182.32</v>
      </c>
      <c r="AO549" s="2">
        <f t="shared" si="148"/>
        <v>89.689347368421039</v>
      </c>
      <c r="AP549" s="2">
        <f t="shared" si="149"/>
        <v>51.75</v>
      </c>
      <c r="AR549" s="20">
        <f t="shared" si="150"/>
        <v>-1.5762719989557694E-2</v>
      </c>
      <c r="AS549" s="20">
        <f t="shared" si="151"/>
        <v>-1.4285714285714235E-2</v>
      </c>
      <c r="AU549" s="22">
        <f t="shared" si="152"/>
        <v>2.1815458491861122E-6</v>
      </c>
    </row>
    <row r="550" spans="2:47" x14ac:dyDescent="0.3">
      <c r="B550" s="6">
        <f t="shared" si="145"/>
        <v>2016</v>
      </c>
      <c r="C550" s="5">
        <v>42549</v>
      </c>
      <c r="D550" s="10">
        <v>1171.25</v>
      </c>
      <c r="E550" s="10">
        <f>VLOOKUP(C550,데이터!$X:$Z,2,0)</f>
        <v>91.091084210526304</v>
      </c>
      <c r="F550" s="10">
        <f>VLOOKUP(C550,데이터!$X:$Z,3,0)</f>
        <v>52.52</v>
      </c>
      <c r="H550" s="6">
        <f t="shared" si="153"/>
        <v>0.9899617921658117</v>
      </c>
      <c r="I550" s="6">
        <f t="shared" si="154"/>
        <v>1.0478850758180367</v>
      </c>
      <c r="AM550" s="1">
        <f t="shared" si="146"/>
        <v>42549</v>
      </c>
      <c r="AN550" s="2">
        <f t="shared" si="147"/>
        <v>1171.25</v>
      </c>
      <c r="AO550" s="2">
        <f t="shared" si="148"/>
        <v>91.091084210526304</v>
      </c>
      <c r="AP550" s="2">
        <f t="shared" si="149"/>
        <v>52.52</v>
      </c>
      <c r="AR550" s="20">
        <f t="shared" si="150"/>
        <v>1.5628799664995752E-2</v>
      </c>
      <c r="AS550" s="20">
        <f t="shared" si="151"/>
        <v>1.4879227053140154E-2</v>
      </c>
      <c r="AU550" s="22">
        <f t="shared" si="152"/>
        <v>5.6185910044402276E-7</v>
      </c>
    </row>
    <row r="551" spans="2:47" x14ac:dyDescent="0.3">
      <c r="B551" s="6">
        <f t="shared" si="145"/>
        <v>2016</v>
      </c>
      <c r="C551" s="5">
        <v>42550</v>
      </c>
      <c r="D551" s="10">
        <v>1160.0999999999999</v>
      </c>
      <c r="E551" s="10">
        <f>VLOOKUP(C551,데이터!$X:$Z,2,0)</f>
        <v>92.550394736842108</v>
      </c>
      <c r="F551" s="10">
        <f>VLOOKUP(C551,데이터!$X:$Z,3,0)</f>
        <v>53.39</v>
      </c>
      <c r="H551" s="6">
        <f t="shared" si="153"/>
        <v>1.0058213208614981</v>
      </c>
      <c r="I551" s="6">
        <f t="shared" si="154"/>
        <v>1.0652434158020752</v>
      </c>
      <c r="AM551" s="1">
        <f t="shared" si="146"/>
        <v>42550</v>
      </c>
      <c r="AN551" s="2">
        <f t="shared" si="147"/>
        <v>1160.0999999999999</v>
      </c>
      <c r="AO551" s="2">
        <f t="shared" si="148"/>
        <v>92.550394736842108</v>
      </c>
      <c r="AP551" s="2">
        <f t="shared" si="149"/>
        <v>53.39</v>
      </c>
      <c r="AR551" s="20">
        <f t="shared" si="150"/>
        <v>1.6020344240750273E-2</v>
      </c>
      <c r="AS551" s="20">
        <f t="shared" si="151"/>
        <v>1.6565118050266614E-2</v>
      </c>
      <c r="AU551" s="22">
        <f t="shared" si="152"/>
        <v>2.9677850353494684E-7</v>
      </c>
    </row>
    <row r="552" spans="2:47" x14ac:dyDescent="0.3">
      <c r="B552" s="6">
        <f t="shared" si="145"/>
        <v>2016</v>
      </c>
      <c r="C552" s="5">
        <v>42551</v>
      </c>
      <c r="D552" s="10">
        <v>1151.77</v>
      </c>
      <c r="E552" s="10">
        <f>VLOOKUP(C552,데이터!$X:$Z,2,0)</f>
        <v>94.052699999999987</v>
      </c>
      <c r="F552" s="10">
        <f>VLOOKUP(C552,데이터!$X:$Z,3,0)</f>
        <v>54.41</v>
      </c>
      <c r="H552" s="6">
        <f t="shared" si="153"/>
        <v>1.0221481087528212</v>
      </c>
      <c r="I552" s="6">
        <f t="shared" si="154"/>
        <v>1.0855945730247407</v>
      </c>
      <c r="AM552" s="1">
        <f t="shared" si="146"/>
        <v>42551</v>
      </c>
      <c r="AN552" s="2">
        <f t="shared" si="147"/>
        <v>1151.77</v>
      </c>
      <c r="AO552" s="2">
        <f t="shared" si="148"/>
        <v>94.052699999999987</v>
      </c>
      <c r="AP552" s="2">
        <f t="shared" si="149"/>
        <v>54.41</v>
      </c>
      <c r="AR552" s="20">
        <f t="shared" si="150"/>
        <v>1.6232294496739241E-2</v>
      </c>
      <c r="AS552" s="20">
        <f t="shared" si="151"/>
        <v>1.910470125491659E-2</v>
      </c>
      <c r="AU552" s="22">
        <f t="shared" si="152"/>
        <v>8.250720584422903E-6</v>
      </c>
    </row>
    <row r="553" spans="2:47" x14ac:dyDescent="0.3">
      <c r="B553" s="6">
        <f t="shared" si="145"/>
        <v>2016</v>
      </c>
      <c r="C553" s="5">
        <v>42552</v>
      </c>
      <c r="D553" s="10">
        <v>1145.05</v>
      </c>
      <c r="E553" s="10">
        <f>VLOOKUP(C553,데이터!$X:$Z,2,0)</f>
        <v>94.179015789473681</v>
      </c>
      <c r="F553" s="10">
        <f>VLOOKUP(C553,데이터!$X:$Z,3,0)</f>
        <v>54.42</v>
      </c>
      <c r="H553" s="6">
        <f t="shared" si="153"/>
        <v>1.0235208864116885</v>
      </c>
      <c r="I553" s="6">
        <f t="shared" si="154"/>
        <v>1.0857940941739825</v>
      </c>
      <c r="AM553" s="1">
        <f t="shared" si="146"/>
        <v>42552</v>
      </c>
      <c r="AN553" s="2">
        <f t="shared" si="147"/>
        <v>1145.05</v>
      </c>
      <c r="AO553" s="2">
        <f t="shared" si="148"/>
        <v>94.179015789473681</v>
      </c>
      <c r="AP553" s="2">
        <f t="shared" si="149"/>
        <v>54.42</v>
      </c>
      <c r="AR553" s="20">
        <f t="shared" si="150"/>
        <v>1.3430320392044948E-3</v>
      </c>
      <c r="AS553" s="20">
        <f t="shared" si="151"/>
        <v>1.8378974453225894E-4</v>
      </c>
      <c r="AU553" s="22">
        <f t="shared" si="152"/>
        <v>1.3438426977569509E-6</v>
      </c>
    </row>
    <row r="554" spans="2:47" x14ac:dyDescent="0.3">
      <c r="B554" s="6">
        <f t="shared" si="145"/>
        <v>2016</v>
      </c>
      <c r="C554" s="5">
        <v>42553</v>
      </c>
      <c r="D554" s="10">
        <v>1145.05</v>
      </c>
      <c r="E554" s="10">
        <f>VLOOKUP(C554,데이터!$X:$Z,2,0)</f>
        <v>94.179015789473681</v>
      </c>
      <c r="F554" s="10">
        <f>VLOOKUP(C554,데이터!$X:$Z,3,0)</f>
        <v>54.42</v>
      </c>
      <c r="H554" s="6">
        <f t="shared" si="153"/>
        <v>1.0235208864116885</v>
      </c>
      <c r="I554" s="6">
        <f t="shared" si="154"/>
        <v>1.0857940941739825</v>
      </c>
      <c r="AM554" s="1">
        <f t="shared" si="146"/>
        <v>42553</v>
      </c>
      <c r="AN554" s="2">
        <f t="shared" si="147"/>
        <v>1145.05</v>
      </c>
      <c r="AO554" s="2">
        <f t="shared" si="148"/>
        <v>94.179015789473681</v>
      </c>
      <c r="AP554" s="2">
        <f t="shared" si="149"/>
        <v>54.42</v>
      </c>
      <c r="AR554" s="20">
        <f t="shared" si="150"/>
        <v>0</v>
      </c>
      <c r="AS554" s="20">
        <f t="shared" si="151"/>
        <v>0</v>
      </c>
      <c r="AU554" s="22">
        <f t="shared" si="152"/>
        <v>0</v>
      </c>
    </row>
    <row r="555" spans="2:47" x14ac:dyDescent="0.3">
      <c r="B555" s="6">
        <f t="shared" si="145"/>
        <v>2016</v>
      </c>
      <c r="C555" s="5">
        <v>42554</v>
      </c>
      <c r="D555" s="10">
        <v>1145.05</v>
      </c>
      <c r="E555" s="10">
        <f>VLOOKUP(C555,데이터!$X:$Z,2,0)</f>
        <v>94.179015789473681</v>
      </c>
      <c r="F555" s="10">
        <f>VLOOKUP(C555,데이터!$X:$Z,3,0)</f>
        <v>54.42</v>
      </c>
      <c r="H555" s="6">
        <f t="shared" si="153"/>
        <v>1.0235208864116885</v>
      </c>
      <c r="I555" s="6">
        <f t="shared" si="154"/>
        <v>1.0857940941739825</v>
      </c>
      <c r="AM555" s="1">
        <f t="shared" si="146"/>
        <v>42554</v>
      </c>
      <c r="AN555" s="2">
        <f t="shared" si="147"/>
        <v>1145.05</v>
      </c>
      <c r="AO555" s="2">
        <f t="shared" si="148"/>
        <v>94.179015789473681</v>
      </c>
      <c r="AP555" s="2">
        <f t="shared" si="149"/>
        <v>54.42</v>
      </c>
      <c r="AR555" s="20">
        <f t="shared" si="150"/>
        <v>0</v>
      </c>
      <c r="AS555" s="20">
        <f t="shared" si="151"/>
        <v>0</v>
      </c>
      <c r="AU555" s="22">
        <f t="shared" si="152"/>
        <v>0</v>
      </c>
    </row>
    <row r="556" spans="2:47" x14ac:dyDescent="0.3">
      <c r="B556" s="6">
        <f t="shared" si="145"/>
        <v>2016</v>
      </c>
      <c r="C556" s="5">
        <v>42555</v>
      </c>
      <c r="D556" s="10">
        <v>1146.73</v>
      </c>
      <c r="E556" s="10">
        <f>VLOOKUP(C556,데이터!$X:$Z,2,0)</f>
        <v>94.179015789473681</v>
      </c>
      <c r="F556" s="10">
        <f>VLOOKUP(C556,데이터!$X:$Z,3,0)</f>
        <v>54.42</v>
      </c>
      <c r="H556" s="6">
        <f t="shared" si="153"/>
        <v>1.0235208864116885</v>
      </c>
      <c r="I556" s="6">
        <f t="shared" si="154"/>
        <v>1.0857940941739825</v>
      </c>
      <c r="AM556" s="1">
        <f t="shared" si="146"/>
        <v>42555</v>
      </c>
      <c r="AN556" s="2">
        <f t="shared" si="147"/>
        <v>1146.73</v>
      </c>
      <c r="AO556" s="2">
        <f t="shared" si="148"/>
        <v>94.179015789473681</v>
      </c>
      <c r="AP556" s="2">
        <f t="shared" si="149"/>
        <v>54.42</v>
      </c>
      <c r="AR556" s="20">
        <f t="shared" si="150"/>
        <v>0</v>
      </c>
      <c r="AS556" s="20">
        <f t="shared" si="151"/>
        <v>0</v>
      </c>
      <c r="AU556" s="22">
        <f t="shared" si="152"/>
        <v>0</v>
      </c>
    </row>
    <row r="557" spans="2:47" x14ac:dyDescent="0.3">
      <c r="B557" s="6">
        <f t="shared" si="145"/>
        <v>2016</v>
      </c>
      <c r="C557" s="5">
        <v>42556</v>
      </c>
      <c r="D557" s="10">
        <v>1155.4000000000001</v>
      </c>
      <c r="E557" s="10">
        <f>VLOOKUP(C557,데이터!$X:$Z,2,0)</f>
        <v>93.741126315789472</v>
      </c>
      <c r="F557" s="10">
        <f>VLOOKUP(C557,데이터!$X:$Z,3,0)</f>
        <v>54.24</v>
      </c>
      <c r="H557" s="6">
        <f t="shared" si="153"/>
        <v>1.0187619810600177</v>
      </c>
      <c r="I557" s="6">
        <f t="shared" si="154"/>
        <v>1.0822027134876298</v>
      </c>
      <c r="AM557" s="1">
        <f t="shared" si="146"/>
        <v>42556</v>
      </c>
      <c r="AN557" s="2">
        <f t="shared" si="147"/>
        <v>1155.4000000000001</v>
      </c>
      <c r="AO557" s="2">
        <f t="shared" si="148"/>
        <v>93.741126315789472</v>
      </c>
      <c r="AP557" s="2">
        <f t="shared" si="149"/>
        <v>54.24</v>
      </c>
      <c r="AR557" s="20">
        <f t="shared" si="150"/>
        <v>-4.6495439564059327E-3</v>
      </c>
      <c r="AS557" s="20">
        <f t="shared" si="151"/>
        <v>-3.3076074972436809E-3</v>
      </c>
      <c r="AU557" s="22">
        <f t="shared" si="152"/>
        <v>1.8007934604289218E-6</v>
      </c>
    </row>
    <row r="558" spans="2:47" x14ac:dyDescent="0.3">
      <c r="B558" s="6">
        <f t="shared" si="145"/>
        <v>2016</v>
      </c>
      <c r="C558" s="5">
        <v>42557</v>
      </c>
      <c r="D558" s="10">
        <v>1165.6500000000001</v>
      </c>
      <c r="E558" s="10">
        <f>VLOOKUP(C558,데이터!$X:$Z,2,0)</f>
        <v>94.171036842105266</v>
      </c>
      <c r="F558" s="10">
        <f>VLOOKUP(C558,데이터!$X:$Z,3,0)</f>
        <v>54.56</v>
      </c>
      <c r="H558" s="6">
        <f t="shared" si="153"/>
        <v>1.0234341726229033</v>
      </c>
      <c r="I558" s="6">
        <f t="shared" si="154"/>
        <v>1.088587390263368</v>
      </c>
      <c r="AM558" s="1">
        <f t="shared" si="146"/>
        <v>42557</v>
      </c>
      <c r="AN558" s="2">
        <f t="shared" si="147"/>
        <v>1165.6500000000001</v>
      </c>
      <c r="AO558" s="2">
        <f t="shared" si="148"/>
        <v>94.171036842105266</v>
      </c>
      <c r="AP558" s="2">
        <f t="shared" si="149"/>
        <v>54.56</v>
      </c>
      <c r="AR558" s="20">
        <f t="shared" si="150"/>
        <v>4.5861463715246575E-3</v>
      </c>
      <c r="AS558" s="20">
        <f t="shared" si="151"/>
        <v>5.8997050147493457E-3</v>
      </c>
      <c r="AU558" s="22">
        <f t="shared" si="152"/>
        <v>1.7254363091902838E-6</v>
      </c>
    </row>
    <row r="559" spans="2:47" x14ac:dyDescent="0.3">
      <c r="B559" s="6">
        <f t="shared" si="145"/>
        <v>2016</v>
      </c>
      <c r="C559" s="5">
        <v>42558</v>
      </c>
      <c r="D559" s="10">
        <v>1154.55</v>
      </c>
      <c r="E559" s="10">
        <f>VLOOKUP(C559,데이터!$X:$Z,2,0)</f>
        <v>94.088210526315777</v>
      </c>
      <c r="F559" s="10">
        <f>VLOOKUP(C559,데이터!$X:$Z,3,0)</f>
        <v>54.52</v>
      </c>
      <c r="H559" s="6">
        <f t="shared" si="153"/>
        <v>1.02253403087217</v>
      </c>
      <c r="I559" s="6">
        <f t="shared" si="154"/>
        <v>1.0877893056664008</v>
      </c>
      <c r="AM559" s="1">
        <f t="shared" si="146"/>
        <v>42558</v>
      </c>
      <c r="AN559" s="2">
        <f t="shared" si="147"/>
        <v>1154.55</v>
      </c>
      <c r="AO559" s="2">
        <f t="shared" si="148"/>
        <v>94.088210526315777</v>
      </c>
      <c r="AP559" s="2">
        <f t="shared" si="149"/>
        <v>54.52</v>
      </c>
      <c r="AR559" s="20">
        <f t="shared" si="150"/>
        <v>-8.7953067702084553E-4</v>
      </c>
      <c r="AS559" s="20">
        <f t="shared" si="151"/>
        <v>-7.3313782991202281E-4</v>
      </c>
      <c r="AU559" s="22">
        <f t="shared" si="152"/>
        <v>2.1430865684627146E-8</v>
      </c>
    </row>
    <row r="560" spans="2:47" x14ac:dyDescent="0.3">
      <c r="B560" s="6">
        <f t="shared" si="145"/>
        <v>2016</v>
      </c>
      <c r="C560" s="5">
        <v>42559</v>
      </c>
      <c r="D560" s="10">
        <v>1161.77</v>
      </c>
      <c r="E560" s="10">
        <f>VLOOKUP(C560,데이터!$X:$Z,2,0)</f>
        <v>95.405226315789463</v>
      </c>
      <c r="F560" s="10">
        <f>VLOOKUP(C560,데이터!$X:$Z,3,0)</f>
        <v>55.35</v>
      </c>
      <c r="H560" s="6">
        <f t="shared" si="153"/>
        <v>1.0368471255351424</v>
      </c>
      <c r="I560" s="6">
        <f t="shared" si="154"/>
        <v>1.1043495610534719</v>
      </c>
      <c r="AM560" s="1">
        <f t="shared" si="146"/>
        <v>42559</v>
      </c>
      <c r="AN560" s="2">
        <f t="shared" si="147"/>
        <v>1161.77</v>
      </c>
      <c r="AO560" s="2">
        <f t="shared" si="148"/>
        <v>95.405226315789463</v>
      </c>
      <c r="AP560" s="2">
        <f t="shared" si="149"/>
        <v>55.35</v>
      </c>
      <c r="AR560" s="20">
        <f t="shared" si="150"/>
        <v>1.399767071885516E-2</v>
      </c>
      <c r="AS560" s="20">
        <f t="shared" si="151"/>
        <v>1.5223771093176852E-2</v>
      </c>
      <c r="AU560" s="22">
        <f t="shared" si="152"/>
        <v>1.5033221279117945E-6</v>
      </c>
    </row>
    <row r="561" spans="2:47" x14ac:dyDescent="0.3">
      <c r="B561" s="6">
        <f t="shared" si="145"/>
        <v>2016</v>
      </c>
      <c r="C561" s="5">
        <v>42560</v>
      </c>
      <c r="D561" s="10">
        <v>1161.77</v>
      </c>
      <c r="E561" s="10">
        <f>VLOOKUP(C561,데이터!$X:$Z,2,0)</f>
        <v>95.405226315789463</v>
      </c>
      <c r="F561" s="10">
        <f>VLOOKUP(C561,데이터!$X:$Z,3,0)</f>
        <v>55.35</v>
      </c>
      <c r="H561" s="6">
        <f t="shared" si="153"/>
        <v>1.0368471255351424</v>
      </c>
      <c r="I561" s="6">
        <f t="shared" si="154"/>
        <v>1.1043495610534719</v>
      </c>
      <c r="AM561" s="1">
        <f t="shared" si="146"/>
        <v>42560</v>
      </c>
      <c r="AN561" s="2">
        <f t="shared" si="147"/>
        <v>1161.77</v>
      </c>
      <c r="AO561" s="2">
        <f t="shared" si="148"/>
        <v>95.405226315789463</v>
      </c>
      <c r="AP561" s="2">
        <f t="shared" si="149"/>
        <v>55.35</v>
      </c>
      <c r="AR561" s="20">
        <f t="shared" si="150"/>
        <v>0</v>
      </c>
      <c r="AS561" s="20">
        <f t="shared" si="151"/>
        <v>0</v>
      </c>
      <c r="AU561" s="22">
        <f t="shared" si="152"/>
        <v>0</v>
      </c>
    </row>
    <row r="562" spans="2:47" x14ac:dyDescent="0.3">
      <c r="B562" s="6">
        <f t="shared" si="145"/>
        <v>2016</v>
      </c>
      <c r="C562" s="5">
        <v>42561</v>
      </c>
      <c r="D562" s="10">
        <v>1161.77</v>
      </c>
      <c r="E562" s="10">
        <f>VLOOKUP(C562,데이터!$X:$Z,2,0)</f>
        <v>95.405226315789463</v>
      </c>
      <c r="F562" s="10">
        <f>VLOOKUP(C562,데이터!$X:$Z,3,0)</f>
        <v>55.35</v>
      </c>
      <c r="H562" s="6">
        <f t="shared" si="153"/>
        <v>1.0368471255351424</v>
      </c>
      <c r="I562" s="6">
        <f t="shared" si="154"/>
        <v>1.1043495610534719</v>
      </c>
      <c r="AM562" s="1">
        <f t="shared" si="146"/>
        <v>42561</v>
      </c>
      <c r="AN562" s="2">
        <f t="shared" si="147"/>
        <v>1161.77</v>
      </c>
      <c r="AO562" s="2">
        <f t="shared" si="148"/>
        <v>95.405226315789463</v>
      </c>
      <c r="AP562" s="2">
        <f t="shared" si="149"/>
        <v>55.35</v>
      </c>
      <c r="AR562" s="20">
        <f t="shared" si="150"/>
        <v>0</v>
      </c>
      <c r="AS562" s="20">
        <f t="shared" si="151"/>
        <v>0</v>
      </c>
      <c r="AU562" s="22">
        <f t="shared" si="152"/>
        <v>0</v>
      </c>
    </row>
    <row r="563" spans="2:47" x14ac:dyDescent="0.3">
      <c r="B563" s="6">
        <f t="shared" si="145"/>
        <v>2016</v>
      </c>
      <c r="C563" s="5">
        <v>42562</v>
      </c>
      <c r="D563" s="10">
        <v>1147.23</v>
      </c>
      <c r="E563" s="10">
        <f>VLOOKUP(C563,데이터!$X:$Z,2,0)</f>
        <v>95.811142105263144</v>
      </c>
      <c r="F563" s="10">
        <f>VLOOKUP(C563,데이터!$X:$Z,3,0)</f>
        <v>55.47</v>
      </c>
      <c r="H563" s="6">
        <f t="shared" si="153"/>
        <v>1.0412585465419124</v>
      </c>
      <c r="I563" s="6">
        <f t="shared" si="154"/>
        <v>1.1067438148443736</v>
      </c>
      <c r="AM563" s="1">
        <f t="shared" si="146"/>
        <v>42562</v>
      </c>
      <c r="AN563" s="2">
        <f t="shared" si="147"/>
        <v>1147.23</v>
      </c>
      <c r="AO563" s="2">
        <f t="shared" si="148"/>
        <v>95.811142105263144</v>
      </c>
      <c r="AP563" s="2">
        <f t="shared" si="149"/>
        <v>55.47</v>
      </c>
      <c r="AR563" s="20">
        <f t="shared" si="150"/>
        <v>4.254649405999178E-3</v>
      </c>
      <c r="AS563" s="20">
        <f t="shared" si="151"/>
        <v>2.1680216802166807E-3</v>
      </c>
      <c r="AU563" s="22">
        <f t="shared" si="152"/>
        <v>4.3540152660042363E-6</v>
      </c>
    </row>
    <row r="564" spans="2:47" x14ac:dyDescent="0.3">
      <c r="B564" s="6">
        <f t="shared" si="145"/>
        <v>2016</v>
      </c>
      <c r="C564" s="5">
        <v>42563</v>
      </c>
      <c r="D564" s="10">
        <v>1148.05</v>
      </c>
      <c r="E564" s="10">
        <f>VLOOKUP(C564,데이터!$X:$Z,2,0)</f>
        <v>96.571089473684196</v>
      </c>
      <c r="F564" s="10">
        <f>VLOOKUP(C564,데이터!$X:$Z,3,0)</f>
        <v>55.78</v>
      </c>
      <c r="H564" s="6">
        <f t="shared" si="153"/>
        <v>1.0495175201320726</v>
      </c>
      <c r="I564" s="6">
        <f t="shared" si="154"/>
        <v>1.11292897047087</v>
      </c>
      <c r="AM564" s="1">
        <f t="shared" si="146"/>
        <v>42563</v>
      </c>
      <c r="AN564" s="2">
        <f t="shared" si="147"/>
        <v>1148.05</v>
      </c>
      <c r="AO564" s="2">
        <f t="shared" si="148"/>
        <v>96.571089473684196</v>
      </c>
      <c r="AP564" s="2">
        <f t="shared" si="149"/>
        <v>55.78</v>
      </c>
      <c r="AR564" s="20">
        <f t="shared" si="150"/>
        <v>7.9317222582122593E-3</v>
      </c>
      <c r="AS564" s="20">
        <f t="shared" si="151"/>
        <v>5.5886064539392155E-3</v>
      </c>
      <c r="AU564" s="22">
        <f t="shared" si="152"/>
        <v>5.490191672234113E-6</v>
      </c>
    </row>
    <row r="565" spans="2:47" x14ac:dyDescent="0.3">
      <c r="B565" s="6">
        <f t="shared" si="145"/>
        <v>2016</v>
      </c>
      <c r="C565" s="5">
        <v>42564</v>
      </c>
      <c r="D565" s="10">
        <v>1146.4000000000001</v>
      </c>
      <c r="E565" s="10">
        <f>VLOOKUP(C565,데이터!$X:$Z,2,0)</f>
        <v>96.714215789473684</v>
      </c>
      <c r="F565" s="10">
        <f>VLOOKUP(C565,데이터!$X:$Z,3,0)</f>
        <v>55.85</v>
      </c>
      <c r="H565" s="6">
        <f t="shared" si="153"/>
        <v>1.0510729916177075</v>
      </c>
      <c r="I565" s="6">
        <f t="shared" si="154"/>
        <v>1.1143256185155628</v>
      </c>
      <c r="AM565" s="1">
        <f t="shared" si="146"/>
        <v>42564</v>
      </c>
      <c r="AN565" s="2">
        <f t="shared" si="147"/>
        <v>1146.4000000000001</v>
      </c>
      <c r="AO565" s="2">
        <f t="shared" si="148"/>
        <v>96.714215789473684</v>
      </c>
      <c r="AP565" s="2">
        <f t="shared" si="149"/>
        <v>55.85</v>
      </c>
      <c r="AR565" s="20">
        <f t="shared" si="150"/>
        <v>1.4820824386421183E-3</v>
      </c>
      <c r="AS565" s="20">
        <f t="shared" si="151"/>
        <v>1.2549300824669096E-3</v>
      </c>
      <c r="AU565" s="22">
        <f t="shared" si="152"/>
        <v>5.1598192915948863E-8</v>
      </c>
    </row>
    <row r="566" spans="2:47" x14ac:dyDescent="0.3">
      <c r="B566" s="6">
        <f t="shared" si="145"/>
        <v>2016</v>
      </c>
      <c r="C566" s="5">
        <v>42565</v>
      </c>
      <c r="D566" s="10">
        <v>1138.28</v>
      </c>
      <c r="E566" s="10">
        <f>VLOOKUP(C566,데이터!$X:$Z,2,0)</f>
        <v>97.079068421052639</v>
      </c>
      <c r="F566" s="10">
        <f>VLOOKUP(C566,데이터!$X:$Z,3,0)</f>
        <v>55.96</v>
      </c>
      <c r="H566" s="6">
        <f t="shared" si="153"/>
        <v>1.0550381454872075</v>
      </c>
      <c r="I566" s="6">
        <f t="shared" si="154"/>
        <v>1.1165203511572226</v>
      </c>
      <c r="AM566" s="1">
        <f t="shared" si="146"/>
        <v>42565</v>
      </c>
      <c r="AN566" s="2">
        <f t="shared" si="147"/>
        <v>1138.28</v>
      </c>
      <c r="AO566" s="2">
        <f t="shared" si="148"/>
        <v>97.079068421052639</v>
      </c>
      <c r="AP566" s="2">
        <f t="shared" si="149"/>
        <v>55.96</v>
      </c>
      <c r="AR566" s="20">
        <f t="shared" si="150"/>
        <v>3.7724819314377545E-3</v>
      </c>
      <c r="AS566" s="20">
        <f t="shared" si="151"/>
        <v>1.9695613249774979E-3</v>
      </c>
      <c r="AU566" s="22">
        <f t="shared" si="152"/>
        <v>3.250522713199019E-6</v>
      </c>
    </row>
    <row r="567" spans="2:47" x14ac:dyDescent="0.3">
      <c r="B567" s="6">
        <f t="shared" si="145"/>
        <v>2016</v>
      </c>
      <c r="C567" s="5">
        <v>42566</v>
      </c>
      <c r="D567" s="10">
        <v>1133.27</v>
      </c>
      <c r="E567" s="10">
        <f>VLOOKUP(C567,데이터!$X:$Z,2,0)</f>
        <v>97.068726315789462</v>
      </c>
      <c r="F567" s="10">
        <f>VLOOKUP(C567,데이터!$X:$Z,3,0)</f>
        <v>55.95</v>
      </c>
      <c r="H567" s="6">
        <f t="shared" si="153"/>
        <v>1.0549257493163875</v>
      </c>
      <c r="I567" s="6">
        <f t="shared" si="154"/>
        <v>1.1163208300079808</v>
      </c>
      <c r="AM567" s="1">
        <f t="shared" si="146"/>
        <v>42566</v>
      </c>
      <c r="AN567" s="2">
        <f t="shared" si="147"/>
        <v>1133.27</v>
      </c>
      <c r="AO567" s="2">
        <f t="shared" si="148"/>
        <v>97.068726315789462</v>
      </c>
      <c r="AP567" s="2">
        <f t="shared" si="149"/>
        <v>55.95</v>
      </c>
      <c r="AR567" s="20">
        <f t="shared" si="150"/>
        <v>-1.0653280291406109E-4</v>
      </c>
      <c r="AS567" s="20">
        <f t="shared" si="151"/>
        <v>-1.7869907076484282E-4</v>
      </c>
      <c r="AU567" s="22">
        <f t="shared" si="152"/>
        <v>5.2079702155107728E-9</v>
      </c>
    </row>
    <row r="568" spans="2:47" x14ac:dyDescent="0.3">
      <c r="B568" s="6">
        <f t="shared" si="145"/>
        <v>2016</v>
      </c>
      <c r="C568" s="5">
        <v>42567</v>
      </c>
      <c r="D568" s="10">
        <v>1133.27</v>
      </c>
      <c r="E568" s="10">
        <f>VLOOKUP(C568,데이터!$X:$Z,2,0)</f>
        <v>97.068726315789462</v>
      </c>
      <c r="F568" s="10">
        <f>VLOOKUP(C568,데이터!$X:$Z,3,0)</f>
        <v>55.95</v>
      </c>
      <c r="H568" s="6">
        <f t="shared" si="153"/>
        <v>1.0549257493163875</v>
      </c>
      <c r="I568" s="6">
        <f t="shared" si="154"/>
        <v>1.1163208300079808</v>
      </c>
      <c r="AM568" s="1">
        <f t="shared" si="146"/>
        <v>42567</v>
      </c>
      <c r="AN568" s="2">
        <f t="shared" si="147"/>
        <v>1133.27</v>
      </c>
      <c r="AO568" s="2">
        <f t="shared" si="148"/>
        <v>97.068726315789462</v>
      </c>
      <c r="AP568" s="2">
        <f t="shared" si="149"/>
        <v>55.95</v>
      </c>
      <c r="AR568" s="20">
        <f t="shared" si="150"/>
        <v>0</v>
      </c>
      <c r="AS568" s="20">
        <f t="shared" si="151"/>
        <v>0</v>
      </c>
      <c r="AU568" s="22">
        <f t="shared" si="152"/>
        <v>0</v>
      </c>
    </row>
    <row r="569" spans="2:47" x14ac:dyDescent="0.3">
      <c r="B569" s="6">
        <f t="shared" si="145"/>
        <v>2016</v>
      </c>
      <c r="C569" s="5">
        <v>42568</v>
      </c>
      <c r="D569" s="10">
        <v>1133.27</v>
      </c>
      <c r="E569" s="10">
        <f>VLOOKUP(C569,데이터!$X:$Z,2,0)</f>
        <v>97.068726315789462</v>
      </c>
      <c r="F569" s="10">
        <f>VLOOKUP(C569,데이터!$X:$Z,3,0)</f>
        <v>55.95</v>
      </c>
      <c r="H569" s="6">
        <f t="shared" si="153"/>
        <v>1.0549257493163875</v>
      </c>
      <c r="I569" s="6">
        <f t="shared" si="154"/>
        <v>1.1163208300079808</v>
      </c>
      <c r="AM569" s="1">
        <f t="shared" si="146"/>
        <v>42568</v>
      </c>
      <c r="AN569" s="2">
        <f t="shared" si="147"/>
        <v>1133.27</v>
      </c>
      <c r="AO569" s="2">
        <f t="shared" si="148"/>
        <v>97.068726315789462</v>
      </c>
      <c r="AP569" s="2">
        <f t="shared" si="149"/>
        <v>55.95</v>
      </c>
      <c r="AR569" s="20">
        <f t="shared" si="150"/>
        <v>0</v>
      </c>
      <c r="AS569" s="20">
        <f t="shared" si="151"/>
        <v>0</v>
      </c>
      <c r="AU569" s="22">
        <f t="shared" si="152"/>
        <v>0</v>
      </c>
    </row>
    <row r="570" spans="2:47" x14ac:dyDescent="0.3">
      <c r="B570" s="6">
        <f t="shared" si="145"/>
        <v>2016</v>
      </c>
      <c r="C570" s="5">
        <v>42569</v>
      </c>
      <c r="D570" s="10">
        <v>1136.47</v>
      </c>
      <c r="E570" s="10">
        <f>VLOOKUP(C570,데이터!$X:$Z,2,0)</f>
        <v>97.060094736842103</v>
      </c>
      <c r="F570" s="10">
        <f>VLOOKUP(C570,데이터!$X:$Z,3,0)</f>
        <v>55.94</v>
      </c>
      <c r="H570" s="6">
        <f t="shared" si="153"/>
        <v>1.0548319428430317</v>
      </c>
      <c r="I570" s="6">
        <f t="shared" si="154"/>
        <v>1.1161213088587387</v>
      </c>
      <c r="AM570" s="1">
        <f t="shared" si="146"/>
        <v>42569</v>
      </c>
      <c r="AN570" s="2">
        <f t="shared" si="147"/>
        <v>1136.47</v>
      </c>
      <c r="AO570" s="2">
        <f t="shared" si="148"/>
        <v>97.060094736842103</v>
      </c>
      <c r="AP570" s="2">
        <f t="shared" si="149"/>
        <v>55.94</v>
      </c>
      <c r="AR570" s="20">
        <f t="shared" si="150"/>
        <v>-8.8922346825448528E-5</v>
      </c>
      <c r="AS570" s="20">
        <f t="shared" si="151"/>
        <v>-1.7873100983034629E-4</v>
      </c>
      <c r="AU570" s="22">
        <f t="shared" si="152"/>
        <v>8.0655959507272922E-9</v>
      </c>
    </row>
    <row r="571" spans="2:47" x14ac:dyDescent="0.3">
      <c r="B571" s="6">
        <f t="shared" si="145"/>
        <v>2016</v>
      </c>
      <c r="C571" s="5">
        <v>42570</v>
      </c>
      <c r="D571" s="10">
        <v>1135.55</v>
      </c>
      <c r="E571" s="10">
        <f>VLOOKUP(C571,데이터!$X:$Z,2,0)</f>
        <v>97.20210526315789</v>
      </c>
      <c r="F571" s="10">
        <f>VLOOKUP(C571,데이터!$X:$Z,3,0)</f>
        <v>55.86</v>
      </c>
      <c r="H571" s="6">
        <f t="shared" si="153"/>
        <v>1.0563752881260133</v>
      </c>
      <c r="I571" s="6">
        <f t="shared" si="154"/>
        <v>1.1145251396648042</v>
      </c>
      <c r="AM571" s="1">
        <f t="shared" si="146"/>
        <v>42570</v>
      </c>
      <c r="AN571" s="2">
        <f t="shared" si="147"/>
        <v>1135.55</v>
      </c>
      <c r="AO571" s="2">
        <f t="shared" si="148"/>
        <v>97.20210526315789</v>
      </c>
      <c r="AP571" s="2">
        <f t="shared" si="149"/>
        <v>55.86</v>
      </c>
      <c r="AR571" s="20">
        <f t="shared" si="150"/>
        <v>1.463119593081208E-3</v>
      </c>
      <c r="AS571" s="20">
        <f t="shared" si="151"/>
        <v>-1.4301036825169477E-3</v>
      </c>
      <c r="AU571" s="22">
        <f t="shared" si="152"/>
        <v>8.3707409224629223E-6</v>
      </c>
    </row>
    <row r="572" spans="2:47" x14ac:dyDescent="0.3">
      <c r="B572" s="6">
        <f t="shared" si="145"/>
        <v>2016</v>
      </c>
      <c r="C572" s="5">
        <v>42571</v>
      </c>
      <c r="D572" s="10">
        <v>1140.45</v>
      </c>
      <c r="E572" s="10">
        <f>VLOOKUP(C572,데이터!$X:$Z,2,0)</f>
        <v>97.163815789473659</v>
      </c>
      <c r="F572" s="10">
        <f>VLOOKUP(C572,데이터!$X:$Z,3,0)</f>
        <v>55.975000000000001</v>
      </c>
      <c r="H572" s="6">
        <f t="shared" si="153"/>
        <v>1.055959164898169</v>
      </c>
      <c r="I572" s="6">
        <f t="shared" si="154"/>
        <v>1.1168196328810851</v>
      </c>
      <c r="AM572" s="1">
        <f t="shared" si="146"/>
        <v>42571</v>
      </c>
      <c r="AN572" s="2">
        <f t="shared" si="147"/>
        <v>1140.45</v>
      </c>
      <c r="AO572" s="2">
        <f t="shared" si="148"/>
        <v>97.163815789473659</v>
      </c>
      <c r="AP572" s="2">
        <f t="shared" si="149"/>
        <v>55.975000000000001</v>
      </c>
      <c r="AR572" s="20">
        <f t="shared" si="150"/>
        <v>-3.9391609451844278E-4</v>
      </c>
      <c r="AS572" s="20">
        <f t="shared" si="151"/>
        <v>2.0587182241318391E-3</v>
      </c>
      <c r="AU572" s="22">
        <f t="shared" si="152"/>
        <v>6.0154151010211323E-6</v>
      </c>
    </row>
    <row r="573" spans="2:47" x14ac:dyDescent="0.3">
      <c r="B573" s="6">
        <f t="shared" si="145"/>
        <v>2016</v>
      </c>
      <c r="C573" s="5">
        <v>42572</v>
      </c>
      <c r="D573" s="10">
        <v>1136.1300000000001</v>
      </c>
      <c r="E573" s="10">
        <f>VLOOKUP(C573,데이터!$X:$Z,2,0)</f>
        <v>96.957105263157885</v>
      </c>
      <c r="F573" s="10">
        <f>VLOOKUP(C573,데이터!$X:$Z,3,0)</f>
        <v>55.67</v>
      </c>
      <c r="H573" s="6">
        <f t="shared" si="153"/>
        <v>1.0537126714585019</v>
      </c>
      <c r="I573" s="6">
        <f t="shared" si="154"/>
        <v>1.1107342378292095</v>
      </c>
      <c r="AM573" s="1">
        <f t="shared" si="146"/>
        <v>42572</v>
      </c>
      <c r="AN573" s="2">
        <f t="shared" si="147"/>
        <v>1136.1300000000001</v>
      </c>
      <c r="AO573" s="2">
        <f t="shared" si="148"/>
        <v>96.957105263157885</v>
      </c>
      <c r="AP573" s="2">
        <f t="shared" si="149"/>
        <v>55.67</v>
      </c>
      <c r="AR573" s="20">
        <f t="shared" si="150"/>
        <v>-2.1274434792027952E-3</v>
      </c>
      <c r="AS573" s="20">
        <f t="shared" si="151"/>
        <v>-5.4488610987047936E-3</v>
      </c>
      <c r="AU573" s="22">
        <f t="shared" si="152"/>
        <v>1.1031815003138322E-5</v>
      </c>
    </row>
    <row r="574" spans="2:47" x14ac:dyDescent="0.3">
      <c r="B574" s="6">
        <f t="shared" si="145"/>
        <v>2016</v>
      </c>
      <c r="C574" s="5">
        <v>42573</v>
      </c>
      <c r="D574" s="10">
        <v>1134.45</v>
      </c>
      <c r="E574" s="10">
        <f>VLOOKUP(C574,데이터!$X:$Z,2,0)</f>
        <v>97.348152631578955</v>
      </c>
      <c r="F574" s="10">
        <f>VLOOKUP(C574,데이터!$X:$Z,3,0)</f>
        <v>55.93</v>
      </c>
      <c r="H574" s="6">
        <f t="shared" si="153"/>
        <v>1.0579625050950094</v>
      </c>
      <c r="I574" s="6">
        <f t="shared" si="154"/>
        <v>1.1159217877094969</v>
      </c>
      <c r="AM574" s="1">
        <f t="shared" si="146"/>
        <v>42573</v>
      </c>
      <c r="AN574" s="2">
        <f t="shared" si="147"/>
        <v>1134.45</v>
      </c>
      <c r="AO574" s="2">
        <f t="shared" si="148"/>
        <v>97.348152631578955</v>
      </c>
      <c r="AP574" s="2">
        <f t="shared" si="149"/>
        <v>55.93</v>
      </c>
      <c r="AR574" s="20">
        <f t="shared" si="150"/>
        <v>4.0331997057843072E-3</v>
      </c>
      <c r="AS574" s="20">
        <f t="shared" si="151"/>
        <v>4.6703790192204053E-3</v>
      </c>
      <c r="AU574" s="22">
        <f t="shared" si="152"/>
        <v>4.0599747747089739E-7</v>
      </c>
    </row>
    <row r="575" spans="2:47" x14ac:dyDescent="0.3">
      <c r="B575" s="6">
        <f t="shared" si="145"/>
        <v>2016</v>
      </c>
      <c r="C575" s="5">
        <v>42574</v>
      </c>
      <c r="D575" s="10">
        <v>1134.45</v>
      </c>
      <c r="E575" s="10">
        <f>VLOOKUP(C575,데이터!$X:$Z,2,0)</f>
        <v>97.348152631578955</v>
      </c>
      <c r="F575" s="10">
        <f>VLOOKUP(C575,데이터!$X:$Z,3,0)</f>
        <v>55.93</v>
      </c>
      <c r="H575" s="6">
        <f t="shared" si="153"/>
        <v>1.0579625050950094</v>
      </c>
      <c r="I575" s="6">
        <f t="shared" si="154"/>
        <v>1.1159217877094969</v>
      </c>
      <c r="AM575" s="1">
        <f t="shared" si="146"/>
        <v>42574</v>
      </c>
      <c r="AN575" s="2">
        <f t="shared" si="147"/>
        <v>1134.45</v>
      </c>
      <c r="AO575" s="2">
        <f t="shared" si="148"/>
        <v>97.348152631578955</v>
      </c>
      <c r="AP575" s="2">
        <f t="shared" si="149"/>
        <v>55.93</v>
      </c>
      <c r="AR575" s="20">
        <f t="shared" si="150"/>
        <v>0</v>
      </c>
      <c r="AS575" s="20">
        <f t="shared" si="151"/>
        <v>0</v>
      </c>
      <c r="AU575" s="22">
        <f t="shared" si="152"/>
        <v>0</v>
      </c>
    </row>
    <row r="576" spans="2:47" x14ac:dyDescent="0.3">
      <c r="B576" s="6">
        <f t="shared" si="145"/>
        <v>2016</v>
      </c>
      <c r="C576" s="5">
        <v>42575</v>
      </c>
      <c r="D576" s="10">
        <v>1134.45</v>
      </c>
      <c r="E576" s="10">
        <f>VLOOKUP(C576,데이터!$X:$Z,2,0)</f>
        <v>97.348152631578955</v>
      </c>
      <c r="F576" s="10">
        <f>VLOOKUP(C576,데이터!$X:$Z,3,0)</f>
        <v>55.93</v>
      </c>
      <c r="H576" s="6">
        <f t="shared" si="153"/>
        <v>1.0579625050950094</v>
      </c>
      <c r="I576" s="6">
        <f t="shared" si="154"/>
        <v>1.1159217877094969</v>
      </c>
      <c r="AM576" s="1">
        <f t="shared" si="146"/>
        <v>42575</v>
      </c>
      <c r="AN576" s="2">
        <f t="shared" si="147"/>
        <v>1134.45</v>
      </c>
      <c r="AO576" s="2">
        <f t="shared" si="148"/>
        <v>97.348152631578955</v>
      </c>
      <c r="AP576" s="2">
        <f t="shared" si="149"/>
        <v>55.93</v>
      </c>
      <c r="AR576" s="20">
        <f t="shared" si="150"/>
        <v>0</v>
      </c>
      <c r="AS576" s="20">
        <f t="shared" si="151"/>
        <v>0</v>
      </c>
      <c r="AU576" s="22">
        <f t="shared" si="152"/>
        <v>0</v>
      </c>
    </row>
    <row r="577" spans="2:47" x14ac:dyDescent="0.3">
      <c r="B577" s="6">
        <f t="shared" si="145"/>
        <v>2016</v>
      </c>
      <c r="C577" s="5">
        <v>42576</v>
      </c>
      <c r="D577" s="10">
        <v>1136.77</v>
      </c>
      <c r="E577" s="10">
        <f>VLOOKUP(C577,데이터!$X:$Z,2,0)</f>
        <v>97.114063157894734</v>
      </c>
      <c r="F577" s="10">
        <f>VLOOKUP(C577,데이터!$X:$Z,3,0)</f>
        <v>55.86</v>
      </c>
      <c r="H577" s="6">
        <f t="shared" si="153"/>
        <v>1.0554184620977827</v>
      </c>
      <c r="I577" s="6">
        <f t="shared" si="154"/>
        <v>1.1145251396648042</v>
      </c>
      <c r="AM577" s="1">
        <f t="shared" si="146"/>
        <v>42576</v>
      </c>
      <c r="AN577" s="2">
        <f t="shared" si="147"/>
        <v>1136.77</v>
      </c>
      <c r="AO577" s="2">
        <f t="shared" si="148"/>
        <v>97.114063157894734</v>
      </c>
      <c r="AP577" s="2">
        <f t="shared" si="149"/>
        <v>55.86</v>
      </c>
      <c r="AR577" s="20">
        <f t="shared" si="150"/>
        <v>-2.4046627219537209E-3</v>
      </c>
      <c r="AS577" s="20">
        <f t="shared" si="151"/>
        <v>-1.2515644555695093E-3</v>
      </c>
      <c r="AU577" s="22">
        <f t="shared" si="152"/>
        <v>1.3296356119382741E-6</v>
      </c>
    </row>
    <row r="578" spans="2:47" x14ac:dyDescent="0.3">
      <c r="B578" s="6">
        <f t="shared" ref="B578:B641" si="155">YEAR(C578)</f>
        <v>2016</v>
      </c>
      <c r="C578" s="5">
        <v>42577</v>
      </c>
      <c r="D578" s="10">
        <v>1134.95</v>
      </c>
      <c r="E578" s="10">
        <f>VLOOKUP(C578,데이터!$X:$Z,2,0)</f>
        <v>97.000294736842108</v>
      </c>
      <c r="F578" s="10">
        <f>VLOOKUP(C578,데이터!$X:$Z,3,0)</f>
        <v>55.85</v>
      </c>
      <c r="H578" s="6">
        <f t="shared" si="153"/>
        <v>1.0541820470196963</v>
      </c>
      <c r="I578" s="6">
        <f t="shared" si="154"/>
        <v>1.1143256185155623</v>
      </c>
      <c r="AM578" s="1">
        <f t="shared" si="146"/>
        <v>42577</v>
      </c>
      <c r="AN578" s="2">
        <f t="shared" si="147"/>
        <v>1134.95</v>
      </c>
      <c r="AO578" s="2">
        <f t="shared" si="148"/>
        <v>97.000294736842108</v>
      </c>
      <c r="AP578" s="2">
        <f t="shared" si="149"/>
        <v>55.85</v>
      </c>
      <c r="AR578" s="20">
        <f t="shared" si="150"/>
        <v>-1.1714927514427931E-3</v>
      </c>
      <c r="AS578" s="20">
        <f t="shared" si="151"/>
        <v>-1.790189760114691E-4</v>
      </c>
      <c r="AU578" s="22">
        <f t="shared" si="152"/>
        <v>9.8500419491890609E-7</v>
      </c>
    </row>
    <row r="579" spans="2:47" x14ac:dyDescent="0.3">
      <c r="B579" s="6">
        <f t="shared" si="155"/>
        <v>2016</v>
      </c>
      <c r="C579" s="5">
        <v>42578</v>
      </c>
      <c r="D579" s="10">
        <v>1134.18</v>
      </c>
      <c r="E579" s="10">
        <f>VLOOKUP(C579,데이터!$X:$Z,2,0)</f>
        <v>96.478263157894716</v>
      </c>
      <c r="F579" s="10">
        <f>VLOOKUP(C579,데이터!$X:$Z,3,0)</f>
        <v>55.48</v>
      </c>
      <c r="H579" s="6">
        <f t="shared" si="153"/>
        <v>1.0485087001500124</v>
      </c>
      <c r="I579" s="6">
        <f t="shared" si="154"/>
        <v>1.1069433359936149</v>
      </c>
      <c r="AM579" s="1">
        <f t="shared" ref="AM579:AM642" si="156">C579</f>
        <v>42578</v>
      </c>
      <c r="AN579" s="2">
        <f t="shared" ref="AN579:AN642" si="157">D579</f>
        <v>1134.18</v>
      </c>
      <c r="AO579" s="2">
        <f t="shared" ref="AO579:AO642" si="158">E579</f>
        <v>96.478263157894716</v>
      </c>
      <c r="AP579" s="2">
        <f t="shared" ref="AP579:AP642" si="159">F579</f>
        <v>55.48</v>
      </c>
      <c r="AR579" s="20">
        <f t="shared" si="150"/>
        <v>-5.3817525025428026E-3</v>
      </c>
      <c r="AS579" s="20">
        <f t="shared" si="151"/>
        <v>-6.6248880931065735E-3</v>
      </c>
      <c r="AU579" s="22">
        <f t="shared" si="152"/>
        <v>1.5453860965263353E-6</v>
      </c>
    </row>
    <row r="580" spans="2:47" x14ac:dyDescent="0.3">
      <c r="B580" s="6">
        <f t="shared" si="155"/>
        <v>2016</v>
      </c>
      <c r="C580" s="5">
        <v>42579</v>
      </c>
      <c r="D580" s="10">
        <v>1124.45</v>
      </c>
      <c r="E580" s="10">
        <f>VLOOKUP(C580,데이터!$X:$Z,2,0)</f>
        <v>96.360089473684212</v>
      </c>
      <c r="F580" s="10">
        <f>VLOOKUP(C580,데이터!$X:$Z,3,0)</f>
        <v>55.63</v>
      </c>
      <c r="H580" s="6">
        <f t="shared" si="153"/>
        <v>1.0472244094510732</v>
      </c>
      <c r="I580" s="6">
        <f t="shared" si="154"/>
        <v>1.1099361532322425</v>
      </c>
      <c r="AM580" s="1">
        <f t="shared" si="156"/>
        <v>42579</v>
      </c>
      <c r="AN580" s="2">
        <f t="shared" si="157"/>
        <v>1124.45</v>
      </c>
      <c r="AO580" s="2">
        <f t="shared" si="158"/>
        <v>96.360089473684212</v>
      </c>
      <c r="AP580" s="2">
        <f t="shared" si="159"/>
        <v>55.63</v>
      </c>
      <c r="AR580" s="20">
        <f t="shared" ref="AR580:AR643" si="160">AO580/AO579-1</f>
        <v>-1.2248736693891704E-3</v>
      </c>
      <c r="AS580" s="20">
        <f t="shared" ref="AS580:AS643" si="161">AP580/AP579-1</f>
        <v>2.7036770007211608E-3</v>
      </c>
      <c r="AU580" s="22">
        <f t="shared" ref="AU580:AU643" si="162">(AR580-AS580)^2</f>
        <v>1.5433510367624332E-5</v>
      </c>
    </row>
    <row r="581" spans="2:47" x14ac:dyDescent="0.3">
      <c r="B581" s="6">
        <f t="shared" si="155"/>
        <v>2016</v>
      </c>
      <c r="C581" s="5">
        <v>42580</v>
      </c>
      <c r="D581" s="10">
        <v>1120.3800000000001</v>
      </c>
      <c r="E581" s="10">
        <f>VLOOKUP(C581,데이터!$X:$Z,2,0)</f>
        <v>96.242121052631575</v>
      </c>
      <c r="F581" s="10">
        <f>VLOOKUP(C581,데이터!$X:$Z,3,0)</f>
        <v>55.65</v>
      </c>
      <c r="H581" s="6">
        <f t="shared" si="153"/>
        <v>1.0459423495158293</v>
      </c>
      <c r="I581" s="6">
        <f t="shared" si="154"/>
        <v>1.1103351955307261</v>
      </c>
      <c r="AM581" s="1">
        <f t="shared" si="156"/>
        <v>42580</v>
      </c>
      <c r="AN581" s="2">
        <f t="shared" si="157"/>
        <v>1120.3800000000001</v>
      </c>
      <c r="AO581" s="2">
        <f t="shared" si="158"/>
        <v>96.242121052631575</v>
      </c>
      <c r="AP581" s="2">
        <f t="shared" si="159"/>
        <v>55.65</v>
      </c>
      <c r="AR581" s="20">
        <f t="shared" si="160"/>
        <v>-1.2242456570659144E-3</v>
      </c>
      <c r="AS581" s="20">
        <f t="shared" si="161"/>
        <v>3.5951824555091605E-4</v>
      </c>
      <c r="AU581" s="22">
        <f t="shared" si="162"/>
        <v>2.508308099232093E-6</v>
      </c>
    </row>
    <row r="582" spans="2:47" x14ac:dyDescent="0.3">
      <c r="B582" s="6">
        <f t="shared" si="155"/>
        <v>2016</v>
      </c>
      <c r="C582" s="5">
        <v>42581</v>
      </c>
      <c r="D582" s="10">
        <v>1120.3800000000001</v>
      </c>
      <c r="E582" s="10">
        <f>VLOOKUP(C582,데이터!$X:$Z,2,0)</f>
        <v>96.242121052631575</v>
      </c>
      <c r="F582" s="10">
        <f>VLOOKUP(C582,데이터!$X:$Z,3,0)</f>
        <v>55.65</v>
      </c>
      <c r="H582" s="6">
        <f t="shared" si="153"/>
        <v>1.0459423495158293</v>
      </c>
      <c r="I582" s="6">
        <f t="shared" si="154"/>
        <v>1.1103351955307261</v>
      </c>
      <c r="AM582" s="1">
        <f t="shared" si="156"/>
        <v>42581</v>
      </c>
      <c r="AN582" s="2">
        <f t="shared" si="157"/>
        <v>1120.3800000000001</v>
      </c>
      <c r="AO582" s="2">
        <f t="shared" si="158"/>
        <v>96.242121052631575</v>
      </c>
      <c r="AP582" s="2">
        <f t="shared" si="159"/>
        <v>55.65</v>
      </c>
      <c r="AR582" s="20">
        <f t="shared" si="160"/>
        <v>0</v>
      </c>
      <c r="AS582" s="20">
        <f t="shared" si="161"/>
        <v>0</v>
      </c>
      <c r="AU582" s="22">
        <f t="shared" si="162"/>
        <v>0</v>
      </c>
    </row>
    <row r="583" spans="2:47" x14ac:dyDescent="0.3">
      <c r="B583" s="6">
        <f t="shared" si="155"/>
        <v>2016</v>
      </c>
      <c r="C583" s="5">
        <v>42582</v>
      </c>
      <c r="D583" s="10">
        <v>1120.3800000000001</v>
      </c>
      <c r="E583" s="10">
        <f>VLOOKUP(C583,데이터!$X:$Z,2,0)</f>
        <v>96.242121052631575</v>
      </c>
      <c r="F583" s="10">
        <f>VLOOKUP(C583,데이터!$X:$Z,3,0)</f>
        <v>55.65</v>
      </c>
      <c r="H583" s="6">
        <f t="shared" si="153"/>
        <v>1.0459423495158293</v>
      </c>
      <c r="I583" s="6">
        <f t="shared" si="154"/>
        <v>1.1103351955307261</v>
      </c>
      <c r="AM583" s="1">
        <f t="shared" si="156"/>
        <v>42582</v>
      </c>
      <c r="AN583" s="2">
        <f t="shared" si="157"/>
        <v>1120.3800000000001</v>
      </c>
      <c r="AO583" s="2">
        <f t="shared" si="158"/>
        <v>96.242121052631575</v>
      </c>
      <c r="AP583" s="2">
        <f t="shared" si="159"/>
        <v>55.65</v>
      </c>
      <c r="AR583" s="20">
        <f t="shared" si="160"/>
        <v>0</v>
      </c>
      <c r="AS583" s="20">
        <f t="shared" si="161"/>
        <v>0</v>
      </c>
      <c r="AU583" s="22">
        <f t="shared" si="162"/>
        <v>0</v>
      </c>
    </row>
    <row r="584" spans="2:47" x14ac:dyDescent="0.3">
      <c r="B584" s="6">
        <f t="shared" si="155"/>
        <v>2016</v>
      </c>
      <c r="C584" s="5">
        <v>42583</v>
      </c>
      <c r="D584" s="10">
        <v>1108.18</v>
      </c>
      <c r="E584" s="10">
        <f>VLOOKUP(C584,데이터!$X:$Z,2,0)</f>
        <v>95.944526315789474</v>
      </c>
      <c r="F584" s="10">
        <f>VLOOKUP(C584,데이터!$X:$Z,3,0)</f>
        <v>55.48</v>
      </c>
      <c r="H584" s="6">
        <f t="shared" si="153"/>
        <v>1.0427081425506071</v>
      </c>
      <c r="I584" s="6">
        <f t="shared" si="154"/>
        <v>1.1069433359936152</v>
      </c>
      <c r="AM584" s="1">
        <f t="shared" si="156"/>
        <v>42583</v>
      </c>
      <c r="AN584" s="2">
        <f t="shared" si="157"/>
        <v>1108.18</v>
      </c>
      <c r="AO584" s="2">
        <f t="shared" si="158"/>
        <v>95.944526315789474</v>
      </c>
      <c r="AP584" s="2">
        <f t="shared" si="159"/>
        <v>55.48</v>
      </c>
      <c r="AR584" s="20">
        <f t="shared" si="160"/>
        <v>-3.0921464904057894E-3</v>
      </c>
      <c r="AS584" s="20">
        <f t="shared" si="161"/>
        <v>-3.0548068283917651E-3</v>
      </c>
      <c r="AU584" s="22">
        <f t="shared" si="162"/>
        <v>1.3942503593215675E-9</v>
      </c>
    </row>
    <row r="585" spans="2:47" x14ac:dyDescent="0.3">
      <c r="B585" s="6">
        <f t="shared" si="155"/>
        <v>2016</v>
      </c>
      <c r="C585" s="5">
        <v>42584</v>
      </c>
      <c r="D585" s="10">
        <v>1110.3499999999999</v>
      </c>
      <c r="E585" s="10">
        <f>VLOOKUP(C585,데이터!$X:$Z,2,0)</f>
        <v>95.615099999999998</v>
      </c>
      <c r="F585" s="10">
        <f>VLOOKUP(C585,데이터!$X:$Z,3,0)</f>
        <v>55.22</v>
      </c>
      <c r="H585" s="6">
        <f t="shared" si="153"/>
        <v>1.0391279956153503</v>
      </c>
      <c r="I585" s="6">
        <f t="shared" si="154"/>
        <v>1.1017557861133278</v>
      </c>
      <c r="AM585" s="1">
        <f t="shared" si="156"/>
        <v>42584</v>
      </c>
      <c r="AN585" s="2">
        <f t="shared" si="157"/>
        <v>1110.3499999999999</v>
      </c>
      <c r="AO585" s="2">
        <f t="shared" si="158"/>
        <v>95.615099999999998</v>
      </c>
      <c r="AP585" s="2">
        <f t="shared" si="159"/>
        <v>55.22</v>
      </c>
      <c r="AR585" s="20">
        <f t="shared" si="160"/>
        <v>-3.4335081785198396E-3</v>
      </c>
      <c r="AS585" s="20">
        <f t="shared" si="161"/>
        <v>-4.6863734679163382E-3</v>
      </c>
      <c r="AU585" s="22">
        <f t="shared" si="162"/>
        <v>1.5696714333745724E-6</v>
      </c>
    </row>
    <row r="586" spans="2:47" x14ac:dyDescent="0.3">
      <c r="B586" s="6">
        <f t="shared" si="155"/>
        <v>2016</v>
      </c>
      <c r="C586" s="5">
        <v>42585</v>
      </c>
      <c r="D586" s="10">
        <v>1117.45</v>
      </c>
      <c r="E586" s="10">
        <f>VLOOKUP(C586,데이터!$X:$Z,2,0)</f>
        <v>95.688915789473668</v>
      </c>
      <c r="F586" s="10">
        <f>VLOOKUP(C586,데이터!$X:$Z,3,0)</f>
        <v>55.2</v>
      </c>
      <c r="H586" s="6">
        <f t="shared" si="153"/>
        <v>1.0399302125597507</v>
      </c>
      <c r="I586" s="6">
        <f t="shared" si="154"/>
        <v>1.1013567438148444</v>
      </c>
      <c r="AM586" s="1">
        <f t="shared" si="156"/>
        <v>42585</v>
      </c>
      <c r="AN586" s="2">
        <f t="shared" si="157"/>
        <v>1117.45</v>
      </c>
      <c r="AO586" s="2">
        <f t="shared" si="158"/>
        <v>95.688915789473668</v>
      </c>
      <c r="AP586" s="2">
        <f t="shared" si="159"/>
        <v>55.2</v>
      </c>
      <c r="AR586" s="20">
        <f t="shared" si="160"/>
        <v>7.7200975027658103E-4</v>
      </c>
      <c r="AS586" s="20">
        <f t="shared" si="161"/>
        <v>-3.6218761318351778E-4</v>
      </c>
      <c r="AU586" s="22">
        <f t="shared" si="162"/>
        <v>1.2864036592798395E-6</v>
      </c>
    </row>
    <row r="587" spans="2:47" x14ac:dyDescent="0.3">
      <c r="B587" s="6">
        <f t="shared" si="155"/>
        <v>2016</v>
      </c>
      <c r="C587" s="5">
        <v>42586</v>
      </c>
      <c r="D587" s="10">
        <v>1114.05</v>
      </c>
      <c r="E587" s="10">
        <f>VLOOKUP(C587,데이터!$X:$Z,2,0)</f>
        <v>95.701594736842083</v>
      </c>
      <c r="F587" s="10">
        <f>VLOOKUP(C587,데이터!$X:$Z,3,0)</f>
        <v>55.27</v>
      </c>
      <c r="H587" s="6">
        <f t="shared" si="153"/>
        <v>1.0400680051172595</v>
      </c>
      <c r="I587" s="6">
        <f t="shared" si="154"/>
        <v>1.1027533918595371</v>
      </c>
      <c r="AM587" s="1">
        <f t="shared" si="156"/>
        <v>42586</v>
      </c>
      <c r="AN587" s="2">
        <f t="shared" si="157"/>
        <v>1114.05</v>
      </c>
      <c r="AO587" s="2">
        <f t="shared" si="158"/>
        <v>95.701594736842083</v>
      </c>
      <c r="AP587" s="2">
        <f t="shared" si="159"/>
        <v>55.27</v>
      </c>
      <c r="AR587" s="20">
        <f t="shared" si="160"/>
        <v>1.3250173506307306E-4</v>
      </c>
      <c r="AS587" s="20">
        <f t="shared" si="161"/>
        <v>1.2681159420289134E-3</v>
      </c>
      <c r="AU587" s="22">
        <f t="shared" si="162"/>
        <v>1.2896196270626544E-6</v>
      </c>
    </row>
    <row r="588" spans="2:47" x14ac:dyDescent="0.3">
      <c r="B588" s="6">
        <f t="shared" si="155"/>
        <v>2016</v>
      </c>
      <c r="C588" s="5">
        <v>42587</v>
      </c>
      <c r="D588" s="10">
        <v>1110.72</v>
      </c>
      <c r="E588" s="10">
        <f>VLOOKUP(C588,데이터!$X:$Z,2,0)</f>
        <v>96.255368421052637</v>
      </c>
      <c r="F588" s="10">
        <f>VLOOKUP(C588,데이터!$X:$Z,3,0)</f>
        <v>55.57</v>
      </c>
      <c r="H588" s="6">
        <f t="shared" si="153"/>
        <v>1.046086319572803</v>
      </c>
      <c r="I588" s="6">
        <f t="shared" si="154"/>
        <v>1.1087390263367918</v>
      </c>
      <c r="AM588" s="1">
        <f t="shared" si="156"/>
        <v>42587</v>
      </c>
      <c r="AN588" s="2">
        <f t="shared" si="157"/>
        <v>1110.72</v>
      </c>
      <c r="AO588" s="2">
        <f t="shared" si="158"/>
        <v>96.255368421052637</v>
      </c>
      <c r="AP588" s="2">
        <f t="shared" si="159"/>
        <v>55.57</v>
      </c>
      <c r="AR588" s="20">
        <f t="shared" si="160"/>
        <v>5.786462448544416E-3</v>
      </c>
      <c r="AS588" s="20">
        <f t="shared" si="161"/>
        <v>5.4278994029310912E-3</v>
      </c>
      <c r="AU588" s="22">
        <f t="shared" si="162"/>
        <v>1.2856745767950328E-7</v>
      </c>
    </row>
    <row r="589" spans="2:47" x14ac:dyDescent="0.3">
      <c r="B589" s="6">
        <f t="shared" si="155"/>
        <v>2016</v>
      </c>
      <c r="C589" s="5">
        <v>42588</v>
      </c>
      <c r="D589" s="10">
        <v>1110.72</v>
      </c>
      <c r="E589" s="10">
        <f>VLOOKUP(C589,데이터!$X:$Z,2,0)</f>
        <v>96.255368421052637</v>
      </c>
      <c r="F589" s="10">
        <f>VLOOKUP(C589,데이터!$X:$Z,3,0)</f>
        <v>55.57</v>
      </c>
      <c r="H589" s="6">
        <f t="shared" si="153"/>
        <v>1.046086319572803</v>
      </c>
      <c r="I589" s="6">
        <f t="shared" si="154"/>
        <v>1.1087390263367918</v>
      </c>
      <c r="AM589" s="1">
        <f t="shared" si="156"/>
        <v>42588</v>
      </c>
      <c r="AN589" s="2">
        <f t="shared" si="157"/>
        <v>1110.72</v>
      </c>
      <c r="AO589" s="2">
        <f t="shared" si="158"/>
        <v>96.255368421052637</v>
      </c>
      <c r="AP589" s="2">
        <f t="shared" si="159"/>
        <v>55.57</v>
      </c>
      <c r="AR589" s="20">
        <f t="shared" si="160"/>
        <v>0</v>
      </c>
      <c r="AS589" s="20">
        <f t="shared" si="161"/>
        <v>0</v>
      </c>
      <c r="AU589" s="22">
        <f t="shared" si="162"/>
        <v>0</v>
      </c>
    </row>
    <row r="590" spans="2:47" x14ac:dyDescent="0.3">
      <c r="B590" s="6">
        <f t="shared" si="155"/>
        <v>2016</v>
      </c>
      <c r="C590" s="5">
        <v>42589</v>
      </c>
      <c r="D590" s="10">
        <v>1110.72</v>
      </c>
      <c r="E590" s="10">
        <f>VLOOKUP(C590,데이터!$X:$Z,2,0)</f>
        <v>96.255368421052637</v>
      </c>
      <c r="F590" s="10">
        <f>VLOOKUP(C590,데이터!$X:$Z,3,0)</f>
        <v>55.57</v>
      </c>
      <c r="H590" s="6">
        <f t="shared" ref="H590:H653" si="163">H589*(E590/E589)</f>
        <v>1.046086319572803</v>
      </c>
      <c r="I590" s="6">
        <f t="shared" ref="I590:I653" si="164">I589*(F590/F589)</f>
        <v>1.1087390263367918</v>
      </c>
      <c r="AM590" s="1">
        <f t="shared" si="156"/>
        <v>42589</v>
      </c>
      <c r="AN590" s="2">
        <f t="shared" si="157"/>
        <v>1110.72</v>
      </c>
      <c r="AO590" s="2">
        <f t="shared" si="158"/>
        <v>96.255368421052637</v>
      </c>
      <c r="AP590" s="2">
        <f t="shared" si="159"/>
        <v>55.57</v>
      </c>
      <c r="AR590" s="20">
        <f t="shared" si="160"/>
        <v>0</v>
      </c>
      <c r="AS590" s="20">
        <f t="shared" si="161"/>
        <v>0</v>
      </c>
      <c r="AU590" s="22">
        <f t="shared" si="162"/>
        <v>0</v>
      </c>
    </row>
    <row r="591" spans="2:47" x14ac:dyDescent="0.3">
      <c r="B591" s="6">
        <f t="shared" si="155"/>
        <v>2016</v>
      </c>
      <c r="C591" s="5">
        <v>42590</v>
      </c>
      <c r="D591" s="10">
        <v>1108.3</v>
      </c>
      <c r="E591" s="10">
        <f>VLOOKUP(C591,데이터!$X:$Z,2,0)</f>
        <v>96.111131578947365</v>
      </c>
      <c r="F591" s="10">
        <f>VLOOKUP(C591,데이터!$X:$Z,3,0)</f>
        <v>55.57</v>
      </c>
      <c r="H591" s="6">
        <f t="shared" si="163"/>
        <v>1.0445187790835837</v>
      </c>
      <c r="I591" s="6">
        <f t="shared" si="164"/>
        <v>1.1087390263367918</v>
      </c>
      <c r="AM591" s="1">
        <f t="shared" si="156"/>
        <v>42590</v>
      </c>
      <c r="AN591" s="2">
        <f t="shared" si="157"/>
        <v>1108.3</v>
      </c>
      <c r="AO591" s="2">
        <f t="shared" si="158"/>
        <v>96.111131578947365</v>
      </c>
      <c r="AP591" s="2">
        <f t="shared" si="159"/>
        <v>55.57</v>
      </c>
      <c r="AR591" s="20">
        <f t="shared" si="160"/>
        <v>-1.498481014319486E-3</v>
      </c>
      <c r="AS591" s="20">
        <f t="shared" si="161"/>
        <v>0</v>
      </c>
      <c r="AU591" s="22">
        <f t="shared" si="162"/>
        <v>2.2454453502759554E-6</v>
      </c>
    </row>
    <row r="592" spans="2:47" x14ac:dyDescent="0.3">
      <c r="B592" s="6">
        <f t="shared" si="155"/>
        <v>2016</v>
      </c>
      <c r="C592" s="5">
        <v>42591</v>
      </c>
      <c r="D592" s="10">
        <v>1106.25</v>
      </c>
      <c r="E592" s="10">
        <f>VLOOKUP(C592,데이터!$X:$Z,2,0)</f>
        <v>96.039363157894741</v>
      </c>
      <c r="F592" s="10">
        <f>VLOOKUP(C592,데이터!$X:$Z,3,0)</f>
        <v>55.57</v>
      </c>
      <c r="H592" s="6">
        <f t="shared" si="163"/>
        <v>1.0437388125770708</v>
      </c>
      <c r="I592" s="6">
        <f t="shared" si="164"/>
        <v>1.1087390263367918</v>
      </c>
      <c r="AM592" s="1">
        <f t="shared" si="156"/>
        <v>42591</v>
      </c>
      <c r="AN592" s="2">
        <f t="shared" si="157"/>
        <v>1106.25</v>
      </c>
      <c r="AO592" s="2">
        <f t="shared" si="158"/>
        <v>96.039363157894741</v>
      </c>
      <c r="AP592" s="2">
        <f t="shared" si="159"/>
        <v>55.57</v>
      </c>
      <c r="AR592" s="20">
        <f t="shared" si="160"/>
        <v>-7.4672329701652718E-4</v>
      </c>
      <c r="AS592" s="20">
        <f t="shared" si="161"/>
        <v>0</v>
      </c>
      <c r="AU592" s="22">
        <f t="shared" si="162"/>
        <v>5.5759568230723269E-7</v>
      </c>
    </row>
    <row r="593" spans="2:47" x14ac:dyDescent="0.3">
      <c r="B593" s="6">
        <f t="shared" si="155"/>
        <v>2016</v>
      </c>
      <c r="C593" s="5">
        <v>42592</v>
      </c>
      <c r="D593" s="10">
        <v>1094.3800000000001</v>
      </c>
      <c r="E593" s="10">
        <f>VLOOKUP(C593,데이터!$X:$Z,2,0)</f>
        <v>95.856542105263145</v>
      </c>
      <c r="F593" s="10">
        <f>VLOOKUP(C593,데이터!$X:$Z,3,0)</f>
        <v>55.61</v>
      </c>
      <c r="H593" s="6">
        <f t="shared" si="163"/>
        <v>1.0417519457121367</v>
      </c>
      <c r="I593" s="6">
        <f t="shared" si="164"/>
        <v>1.1095371109337591</v>
      </c>
      <c r="AM593" s="1">
        <f t="shared" si="156"/>
        <v>42592</v>
      </c>
      <c r="AN593" s="2">
        <f t="shared" si="157"/>
        <v>1094.3800000000001</v>
      </c>
      <c r="AO593" s="2">
        <f t="shared" si="158"/>
        <v>95.856542105263145</v>
      </c>
      <c r="AP593" s="2">
        <f t="shared" si="159"/>
        <v>55.61</v>
      </c>
      <c r="AR593" s="20">
        <f t="shared" si="160"/>
        <v>-1.9036054240699762E-3</v>
      </c>
      <c r="AS593" s="20">
        <f t="shared" si="161"/>
        <v>7.1981284865940687E-4</v>
      </c>
      <c r="AU593" s="22">
        <f t="shared" si="162"/>
        <v>6.8823234336904199E-6</v>
      </c>
    </row>
    <row r="594" spans="2:47" x14ac:dyDescent="0.3">
      <c r="B594" s="6">
        <f t="shared" si="155"/>
        <v>2016</v>
      </c>
      <c r="C594" s="5">
        <v>42593</v>
      </c>
      <c r="D594" s="10">
        <v>1099.72</v>
      </c>
      <c r="E594" s="10">
        <f>VLOOKUP(C594,데이터!$X:$Z,2,0)</f>
        <v>96.314226315789455</v>
      </c>
      <c r="F594" s="10">
        <f>VLOOKUP(C594,데이터!$X:$Z,3,0)</f>
        <v>55.87</v>
      </c>
      <c r="H594" s="6">
        <f t="shared" si="163"/>
        <v>1.0467259767627657</v>
      </c>
      <c r="I594" s="6">
        <f t="shared" si="164"/>
        <v>1.1147246608140464</v>
      </c>
      <c r="AM594" s="1">
        <f t="shared" si="156"/>
        <v>42593</v>
      </c>
      <c r="AN594" s="2">
        <f t="shared" si="157"/>
        <v>1099.72</v>
      </c>
      <c r="AO594" s="2">
        <f t="shared" si="158"/>
        <v>96.314226315789455</v>
      </c>
      <c r="AP594" s="2">
        <f t="shared" si="159"/>
        <v>55.87</v>
      </c>
      <c r="AR594" s="20">
        <f t="shared" si="160"/>
        <v>4.7746789157459002E-3</v>
      </c>
      <c r="AS594" s="20">
        <f t="shared" si="161"/>
        <v>4.6754180902714992E-3</v>
      </c>
      <c r="AU594" s="22">
        <f t="shared" si="162"/>
        <v>9.8527114738594859E-9</v>
      </c>
    </row>
    <row r="595" spans="2:47" x14ac:dyDescent="0.3">
      <c r="B595" s="6">
        <f t="shared" si="155"/>
        <v>2016</v>
      </c>
      <c r="C595" s="5">
        <v>42594</v>
      </c>
      <c r="D595" s="10">
        <v>1103.2</v>
      </c>
      <c r="E595" s="10">
        <f>VLOOKUP(C595,데이터!$X:$Z,2,0)</f>
        <v>96.42494736842103</v>
      </c>
      <c r="F595" s="10">
        <f>VLOOKUP(C595,데이터!$X:$Z,3,0)</f>
        <v>55.84</v>
      </c>
      <c r="H595" s="6">
        <f t="shared" si="163"/>
        <v>1.047929273579832</v>
      </c>
      <c r="I595" s="6">
        <f t="shared" si="164"/>
        <v>1.114126097366321</v>
      </c>
      <c r="AM595" s="1">
        <f t="shared" si="156"/>
        <v>42594</v>
      </c>
      <c r="AN595" s="2">
        <f t="shared" si="157"/>
        <v>1103.2</v>
      </c>
      <c r="AO595" s="2">
        <f t="shared" si="158"/>
        <v>96.42494736842103</v>
      </c>
      <c r="AP595" s="2">
        <f t="shared" si="159"/>
        <v>55.84</v>
      </c>
      <c r="AR595" s="20">
        <f t="shared" si="160"/>
        <v>1.1495814986723918E-3</v>
      </c>
      <c r="AS595" s="20">
        <f t="shared" si="161"/>
        <v>-5.3696080186138584E-4</v>
      </c>
      <c r="AU595" s="22">
        <f t="shared" si="162"/>
        <v>2.8444249314897669E-6</v>
      </c>
    </row>
    <row r="596" spans="2:47" x14ac:dyDescent="0.3">
      <c r="B596" s="6">
        <f t="shared" si="155"/>
        <v>2016</v>
      </c>
      <c r="C596" s="5">
        <v>42595</v>
      </c>
      <c r="D596" s="10">
        <v>1103.2</v>
      </c>
      <c r="E596" s="10">
        <f>VLOOKUP(C596,데이터!$X:$Z,2,0)</f>
        <v>96.42494736842103</v>
      </c>
      <c r="F596" s="10">
        <f>VLOOKUP(C596,데이터!$X:$Z,3,0)</f>
        <v>55.84</v>
      </c>
      <c r="H596" s="6">
        <f t="shared" si="163"/>
        <v>1.047929273579832</v>
      </c>
      <c r="I596" s="6">
        <f t="shared" si="164"/>
        <v>1.114126097366321</v>
      </c>
      <c r="AM596" s="1">
        <f t="shared" si="156"/>
        <v>42595</v>
      </c>
      <c r="AN596" s="2">
        <f t="shared" si="157"/>
        <v>1103.2</v>
      </c>
      <c r="AO596" s="2">
        <f t="shared" si="158"/>
        <v>96.42494736842103</v>
      </c>
      <c r="AP596" s="2">
        <f t="shared" si="159"/>
        <v>55.84</v>
      </c>
      <c r="AR596" s="20">
        <f t="shared" si="160"/>
        <v>0</v>
      </c>
      <c r="AS596" s="20">
        <f t="shared" si="161"/>
        <v>0</v>
      </c>
      <c r="AU596" s="22">
        <f t="shared" si="162"/>
        <v>0</v>
      </c>
    </row>
    <row r="597" spans="2:47" x14ac:dyDescent="0.3">
      <c r="B597" s="6">
        <f t="shared" si="155"/>
        <v>2016</v>
      </c>
      <c r="C597" s="5">
        <v>42596</v>
      </c>
      <c r="D597" s="10">
        <v>1103.2</v>
      </c>
      <c r="E597" s="10">
        <f>VLOOKUP(C597,데이터!$X:$Z,2,0)</f>
        <v>96.42494736842103</v>
      </c>
      <c r="F597" s="10">
        <f>VLOOKUP(C597,데이터!$X:$Z,3,0)</f>
        <v>55.84</v>
      </c>
      <c r="H597" s="6">
        <f t="shared" si="163"/>
        <v>1.047929273579832</v>
      </c>
      <c r="I597" s="6">
        <f t="shared" si="164"/>
        <v>1.114126097366321</v>
      </c>
      <c r="AM597" s="1">
        <f t="shared" si="156"/>
        <v>42596</v>
      </c>
      <c r="AN597" s="2">
        <f t="shared" si="157"/>
        <v>1103.2</v>
      </c>
      <c r="AO597" s="2">
        <f t="shared" si="158"/>
        <v>96.42494736842103</v>
      </c>
      <c r="AP597" s="2">
        <f t="shared" si="159"/>
        <v>55.84</v>
      </c>
      <c r="AR597" s="20">
        <f t="shared" si="160"/>
        <v>0</v>
      </c>
      <c r="AS597" s="20">
        <f t="shared" si="161"/>
        <v>0</v>
      </c>
      <c r="AU597" s="22">
        <f t="shared" si="162"/>
        <v>0</v>
      </c>
    </row>
    <row r="598" spans="2:47" x14ac:dyDescent="0.3">
      <c r="B598" s="6">
        <f t="shared" si="155"/>
        <v>2016</v>
      </c>
      <c r="C598" s="5">
        <v>42597</v>
      </c>
      <c r="D598" s="10">
        <v>1103.2</v>
      </c>
      <c r="E598" s="10">
        <f>VLOOKUP(C598,데이터!$X:$Z,2,0)</f>
        <v>96.544352631578931</v>
      </c>
      <c r="F598" s="10">
        <f>VLOOKUP(C598,데이터!$X:$Z,3,0)</f>
        <v>55.87</v>
      </c>
      <c r="H598" s="6">
        <f t="shared" si="163"/>
        <v>1.0492269488609456</v>
      </c>
      <c r="I598" s="6">
        <f t="shared" si="164"/>
        <v>1.1147246608140462</v>
      </c>
      <c r="AM598" s="1">
        <f t="shared" si="156"/>
        <v>42597</v>
      </c>
      <c r="AN598" s="2">
        <f t="shared" si="157"/>
        <v>1103.2</v>
      </c>
      <c r="AO598" s="2">
        <f t="shared" si="158"/>
        <v>96.544352631578931</v>
      </c>
      <c r="AP598" s="2">
        <f t="shared" si="159"/>
        <v>55.87</v>
      </c>
      <c r="AR598" s="20">
        <f t="shared" si="160"/>
        <v>1.2383233428345797E-3</v>
      </c>
      <c r="AS598" s="20">
        <f t="shared" si="161"/>
        <v>5.372492836674958E-4</v>
      </c>
      <c r="AU598" s="22">
        <f t="shared" si="162"/>
        <v>4.9150483643701187E-7</v>
      </c>
    </row>
    <row r="599" spans="2:47" x14ac:dyDescent="0.3">
      <c r="B599" s="6">
        <f t="shared" si="155"/>
        <v>2016</v>
      </c>
      <c r="C599" s="5">
        <v>42598</v>
      </c>
      <c r="D599" s="10">
        <v>1092.3499999999999</v>
      </c>
      <c r="E599" s="10">
        <f>VLOOKUP(C599,데이터!$X:$Z,2,0)</f>
        <v>96.335205263157874</v>
      </c>
      <c r="F599" s="10">
        <f>VLOOKUP(C599,데이터!$X:$Z,3,0)</f>
        <v>55.63</v>
      </c>
      <c r="H599" s="6">
        <f t="shared" si="163"/>
        <v>1.046953972252276</v>
      </c>
      <c r="I599" s="6">
        <f t="shared" si="164"/>
        <v>1.1099361532322427</v>
      </c>
      <c r="AM599" s="1">
        <f t="shared" si="156"/>
        <v>42598</v>
      </c>
      <c r="AN599" s="2">
        <f t="shared" si="157"/>
        <v>1092.3499999999999</v>
      </c>
      <c r="AO599" s="2">
        <f t="shared" si="158"/>
        <v>96.335205263157874</v>
      </c>
      <c r="AP599" s="2">
        <f t="shared" si="159"/>
        <v>55.63</v>
      </c>
      <c r="AR599" s="20">
        <f t="shared" si="160"/>
        <v>-2.1663345676901091E-3</v>
      </c>
      <c r="AS599" s="20">
        <f t="shared" si="161"/>
        <v>-4.2956864148916418E-3</v>
      </c>
      <c r="AU599" s="22">
        <f t="shared" si="162"/>
        <v>4.5341392891805798E-6</v>
      </c>
    </row>
    <row r="600" spans="2:47" x14ac:dyDescent="0.3">
      <c r="B600" s="6">
        <f t="shared" si="155"/>
        <v>2016</v>
      </c>
      <c r="C600" s="5">
        <v>42599</v>
      </c>
      <c r="D600" s="10">
        <v>1108.8499999999999</v>
      </c>
      <c r="E600" s="10">
        <f>VLOOKUP(C600,데이터!$X:$Z,2,0)</f>
        <v>95.930594736842096</v>
      </c>
      <c r="F600" s="10">
        <f>VLOOKUP(C600,데이터!$X:$Z,3,0)</f>
        <v>55.64</v>
      </c>
      <c r="H600" s="6">
        <f t="shared" si="163"/>
        <v>1.0425567366146478</v>
      </c>
      <c r="I600" s="6">
        <f t="shared" si="164"/>
        <v>1.1101356743814845</v>
      </c>
      <c r="AM600" s="1">
        <f t="shared" si="156"/>
        <v>42599</v>
      </c>
      <c r="AN600" s="2">
        <f t="shared" si="157"/>
        <v>1108.8499999999999</v>
      </c>
      <c r="AO600" s="2">
        <f t="shared" si="158"/>
        <v>95.930594736842096</v>
      </c>
      <c r="AP600" s="2">
        <f t="shared" si="159"/>
        <v>55.64</v>
      </c>
      <c r="AR600" s="20">
        <f t="shared" si="160"/>
        <v>-4.2000276556271032E-3</v>
      </c>
      <c r="AS600" s="20">
        <f t="shared" si="161"/>
        <v>1.7975912277545802E-4</v>
      </c>
      <c r="AU600" s="22">
        <f t="shared" si="162"/>
        <v>1.9182532224269885E-5</v>
      </c>
    </row>
    <row r="601" spans="2:47" x14ac:dyDescent="0.3">
      <c r="B601" s="6">
        <f t="shared" si="155"/>
        <v>2016</v>
      </c>
      <c r="C601" s="5">
        <v>42600</v>
      </c>
      <c r="D601" s="10">
        <v>1107.2</v>
      </c>
      <c r="E601" s="10">
        <f>VLOOKUP(C601,데이터!$X:$Z,2,0)</f>
        <v>96.287142105263172</v>
      </c>
      <c r="F601" s="10">
        <f>VLOOKUP(C601,데이터!$X:$Z,3,0)</f>
        <v>55.74</v>
      </c>
      <c r="H601" s="6">
        <f t="shared" si="163"/>
        <v>1.0464316303530774</v>
      </c>
      <c r="I601" s="6">
        <f t="shared" si="164"/>
        <v>1.1121308858739027</v>
      </c>
      <c r="AM601" s="1">
        <f t="shared" si="156"/>
        <v>42600</v>
      </c>
      <c r="AN601" s="2">
        <f t="shared" si="157"/>
        <v>1107.2</v>
      </c>
      <c r="AO601" s="2">
        <f t="shared" si="158"/>
        <v>96.287142105263172</v>
      </c>
      <c r="AP601" s="2">
        <f t="shared" si="159"/>
        <v>55.74</v>
      </c>
      <c r="AR601" s="20">
        <f t="shared" si="160"/>
        <v>3.716722171890563E-3</v>
      </c>
      <c r="AS601" s="20">
        <f t="shared" si="161"/>
        <v>1.7972681524083267E-3</v>
      </c>
      <c r="AU601" s="22">
        <f t="shared" si="162"/>
        <v>3.6843037329065129E-6</v>
      </c>
    </row>
    <row r="602" spans="2:47" x14ac:dyDescent="0.3">
      <c r="B602" s="6">
        <f t="shared" si="155"/>
        <v>2016</v>
      </c>
      <c r="C602" s="5">
        <v>42601</v>
      </c>
      <c r="D602" s="10">
        <v>1117.55</v>
      </c>
      <c r="E602" s="10">
        <f>VLOOKUP(C602,데이터!$X:$Z,2,0)</f>
        <v>95.967957894736813</v>
      </c>
      <c r="F602" s="10">
        <f>VLOOKUP(C602,데이터!$X:$Z,3,0)</f>
        <v>55.69</v>
      </c>
      <c r="H602" s="6">
        <f t="shared" si="163"/>
        <v>1.0429627928063268</v>
      </c>
      <c r="I602" s="6">
        <f t="shared" si="164"/>
        <v>1.1111332801276936</v>
      </c>
      <c r="AM602" s="1">
        <f t="shared" si="156"/>
        <v>42601</v>
      </c>
      <c r="AN602" s="2">
        <f t="shared" si="157"/>
        <v>1117.55</v>
      </c>
      <c r="AO602" s="2">
        <f t="shared" si="158"/>
        <v>95.967957894736813</v>
      </c>
      <c r="AP602" s="2">
        <f t="shared" si="159"/>
        <v>55.69</v>
      </c>
      <c r="AR602" s="20">
        <f t="shared" si="160"/>
        <v>-3.3149203886165823E-3</v>
      </c>
      <c r="AS602" s="20">
        <f t="shared" si="161"/>
        <v>-8.9702188733409294E-4</v>
      </c>
      <c r="AU602" s="22">
        <f t="shared" si="162"/>
        <v>5.8462331625041081E-6</v>
      </c>
    </row>
    <row r="603" spans="2:47" x14ac:dyDescent="0.3">
      <c r="B603" s="6">
        <f t="shared" si="155"/>
        <v>2016</v>
      </c>
      <c r="C603" s="5">
        <v>42602</v>
      </c>
      <c r="D603" s="10">
        <v>1117.55</v>
      </c>
      <c r="E603" s="10">
        <f>VLOOKUP(C603,데이터!$X:$Z,2,0)</f>
        <v>95.967957894736813</v>
      </c>
      <c r="F603" s="10">
        <f>VLOOKUP(C603,데이터!$X:$Z,3,0)</f>
        <v>55.69</v>
      </c>
      <c r="H603" s="6">
        <f t="shared" si="163"/>
        <v>1.0429627928063268</v>
      </c>
      <c r="I603" s="6">
        <f t="shared" si="164"/>
        <v>1.1111332801276936</v>
      </c>
      <c r="AM603" s="1">
        <f t="shared" si="156"/>
        <v>42602</v>
      </c>
      <c r="AN603" s="2">
        <f t="shared" si="157"/>
        <v>1117.55</v>
      </c>
      <c r="AO603" s="2">
        <f t="shared" si="158"/>
        <v>95.967957894736813</v>
      </c>
      <c r="AP603" s="2">
        <f t="shared" si="159"/>
        <v>55.69</v>
      </c>
      <c r="AR603" s="20">
        <f t="shared" si="160"/>
        <v>0</v>
      </c>
      <c r="AS603" s="20">
        <f t="shared" si="161"/>
        <v>0</v>
      </c>
      <c r="AU603" s="22">
        <f t="shared" si="162"/>
        <v>0</v>
      </c>
    </row>
    <row r="604" spans="2:47" x14ac:dyDescent="0.3">
      <c r="B604" s="6">
        <f t="shared" si="155"/>
        <v>2016</v>
      </c>
      <c r="C604" s="5">
        <v>42603</v>
      </c>
      <c r="D604" s="10">
        <v>1117.55</v>
      </c>
      <c r="E604" s="10">
        <f>VLOOKUP(C604,데이터!$X:$Z,2,0)</f>
        <v>95.967957894736813</v>
      </c>
      <c r="F604" s="10">
        <f>VLOOKUP(C604,데이터!$X:$Z,3,0)</f>
        <v>55.69</v>
      </c>
      <c r="H604" s="6">
        <f t="shared" si="163"/>
        <v>1.0429627928063268</v>
      </c>
      <c r="I604" s="6">
        <f t="shared" si="164"/>
        <v>1.1111332801276936</v>
      </c>
      <c r="AM604" s="1">
        <f t="shared" si="156"/>
        <v>42603</v>
      </c>
      <c r="AN604" s="2">
        <f t="shared" si="157"/>
        <v>1117.55</v>
      </c>
      <c r="AO604" s="2">
        <f t="shared" si="158"/>
        <v>95.967957894736813</v>
      </c>
      <c r="AP604" s="2">
        <f t="shared" si="159"/>
        <v>55.69</v>
      </c>
      <c r="AR604" s="20">
        <f t="shared" si="160"/>
        <v>0</v>
      </c>
      <c r="AS604" s="20">
        <f t="shared" si="161"/>
        <v>0</v>
      </c>
      <c r="AU604" s="22">
        <f t="shared" si="162"/>
        <v>0</v>
      </c>
    </row>
    <row r="605" spans="2:47" x14ac:dyDescent="0.3">
      <c r="B605" s="6">
        <f t="shared" si="155"/>
        <v>2016</v>
      </c>
      <c r="C605" s="5">
        <v>42604</v>
      </c>
      <c r="D605" s="10">
        <v>1126.25</v>
      </c>
      <c r="E605" s="10">
        <f>VLOOKUP(C605,데이터!$X:$Z,2,0)</f>
        <v>95.831478947368396</v>
      </c>
      <c r="F605" s="10">
        <f>VLOOKUP(C605,데이터!$X:$Z,3,0)</f>
        <v>55.71</v>
      </c>
      <c r="H605" s="6">
        <f t="shared" si="163"/>
        <v>1.0414795637449898</v>
      </c>
      <c r="I605" s="6">
        <f t="shared" si="164"/>
        <v>1.1115323224261773</v>
      </c>
      <c r="AM605" s="1">
        <f t="shared" si="156"/>
        <v>42604</v>
      </c>
      <c r="AN605" s="2">
        <f t="shared" si="157"/>
        <v>1126.25</v>
      </c>
      <c r="AO605" s="2">
        <f t="shared" si="158"/>
        <v>95.831478947368396</v>
      </c>
      <c r="AP605" s="2">
        <f t="shared" si="159"/>
        <v>55.71</v>
      </c>
      <c r="AR605" s="20">
        <f t="shared" si="160"/>
        <v>-1.4221303689520015E-3</v>
      </c>
      <c r="AS605" s="20">
        <f t="shared" si="161"/>
        <v>3.5913090321426644E-4</v>
      </c>
      <c r="AU605" s="22">
        <f t="shared" si="162"/>
        <v>3.1728917197193913E-6</v>
      </c>
    </row>
    <row r="606" spans="2:47" x14ac:dyDescent="0.3">
      <c r="B606" s="6">
        <f t="shared" si="155"/>
        <v>2016</v>
      </c>
      <c r="C606" s="5">
        <v>42605</v>
      </c>
      <c r="D606" s="10">
        <v>1115.8800000000001</v>
      </c>
      <c r="E606" s="10">
        <f>VLOOKUP(C606,데이터!$X:$Z,2,0)</f>
        <v>95.819884210526311</v>
      </c>
      <c r="F606" s="10">
        <f>VLOOKUP(C606,데이터!$X:$Z,3,0)</f>
        <v>55.79</v>
      </c>
      <c r="H606" s="6">
        <f t="shared" si="163"/>
        <v>1.0413535541957197</v>
      </c>
      <c r="I606" s="6">
        <f t="shared" si="164"/>
        <v>1.1131284916201116</v>
      </c>
      <c r="AM606" s="1">
        <f t="shared" si="156"/>
        <v>42605</v>
      </c>
      <c r="AN606" s="2">
        <f t="shared" si="157"/>
        <v>1115.8800000000001</v>
      </c>
      <c r="AO606" s="2">
        <f t="shared" si="158"/>
        <v>95.819884210526311</v>
      </c>
      <c r="AP606" s="2">
        <f t="shared" si="159"/>
        <v>55.79</v>
      </c>
      <c r="AR606" s="20">
        <f t="shared" si="160"/>
        <v>-1.2099089953998554E-4</v>
      </c>
      <c r="AS606" s="20">
        <f t="shared" si="161"/>
        <v>1.4360078980433233E-3</v>
      </c>
      <c r="AU606" s="22">
        <f t="shared" si="162"/>
        <v>2.4242452556758696E-6</v>
      </c>
    </row>
    <row r="607" spans="2:47" x14ac:dyDescent="0.3">
      <c r="B607" s="6">
        <f t="shared" si="155"/>
        <v>2016</v>
      </c>
      <c r="C607" s="5">
        <v>42606</v>
      </c>
      <c r="D607" s="10">
        <v>1122</v>
      </c>
      <c r="E607" s="10">
        <f>VLOOKUP(C607,데이터!$X:$Z,2,0)</f>
        <v>95.611505263157881</v>
      </c>
      <c r="F607" s="10">
        <f>VLOOKUP(C607,데이터!$X:$Z,3,0)</f>
        <v>55.52</v>
      </c>
      <c r="H607" s="6">
        <f t="shared" si="163"/>
        <v>1.0390889286511416</v>
      </c>
      <c r="I607" s="6">
        <f t="shared" si="164"/>
        <v>1.1077414205905827</v>
      </c>
      <c r="AM607" s="1">
        <f t="shared" si="156"/>
        <v>42606</v>
      </c>
      <c r="AN607" s="2">
        <f t="shared" si="157"/>
        <v>1122</v>
      </c>
      <c r="AO607" s="2">
        <f t="shared" si="158"/>
        <v>95.611505263157881</v>
      </c>
      <c r="AP607" s="2">
        <f t="shared" si="159"/>
        <v>55.52</v>
      </c>
      <c r="AR607" s="20">
        <f t="shared" si="160"/>
        <v>-2.1746942097174982E-3</v>
      </c>
      <c r="AS607" s="20">
        <f t="shared" si="161"/>
        <v>-4.8395769851227177E-3</v>
      </c>
      <c r="AU607" s="22">
        <f t="shared" si="162"/>
        <v>7.101600206651426E-6</v>
      </c>
    </row>
    <row r="608" spans="2:47" x14ac:dyDescent="0.3">
      <c r="B608" s="6">
        <f t="shared" si="155"/>
        <v>2016</v>
      </c>
      <c r="C608" s="5">
        <v>42607</v>
      </c>
      <c r="D608" s="10">
        <v>1115.8499999999999</v>
      </c>
      <c r="E608" s="10">
        <f>VLOOKUP(C608,데이터!$X:$Z,2,0)</f>
        <v>95.60201052631578</v>
      </c>
      <c r="F608" s="10">
        <f>VLOOKUP(C608,데이터!$X:$Z,3,0)</f>
        <v>55.47</v>
      </c>
      <c r="H608" s="6">
        <f t="shared" si="163"/>
        <v>1.0389857415304502</v>
      </c>
      <c r="I608" s="6">
        <f t="shared" si="164"/>
        <v>1.1067438148443733</v>
      </c>
      <c r="AM608" s="1">
        <f t="shared" si="156"/>
        <v>42607</v>
      </c>
      <c r="AN608" s="2">
        <f t="shared" si="157"/>
        <v>1115.8499999999999</v>
      </c>
      <c r="AO608" s="2">
        <f t="shared" si="158"/>
        <v>95.60201052631578</v>
      </c>
      <c r="AP608" s="2">
        <f t="shared" si="159"/>
        <v>55.47</v>
      </c>
      <c r="AR608" s="20">
        <f t="shared" si="160"/>
        <v>-9.9305379786307491E-5</v>
      </c>
      <c r="AS608" s="20">
        <f t="shared" si="161"/>
        <v>-9.0057636887619363E-4</v>
      </c>
      <c r="AU608" s="22">
        <f t="shared" si="162"/>
        <v>6.4203519795708449E-7</v>
      </c>
    </row>
    <row r="609" spans="2:47" x14ac:dyDescent="0.3">
      <c r="B609" s="6">
        <f t="shared" si="155"/>
        <v>2016</v>
      </c>
      <c r="C609" s="5">
        <v>42608</v>
      </c>
      <c r="D609" s="10">
        <v>1113.7</v>
      </c>
      <c r="E609" s="10">
        <f>VLOOKUP(C609,데이터!$X:$Z,2,0)</f>
        <v>95.231647368421037</v>
      </c>
      <c r="F609" s="10">
        <f>VLOOKUP(C609,데이터!$X:$Z,3,0)</f>
        <v>55.28</v>
      </c>
      <c r="H609" s="6">
        <f t="shared" si="163"/>
        <v>1.0349607002355823</v>
      </c>
      <c r="I609" s="6">
        <f t="shared" si="164"/>
        <v>1.1029529130087787</v>
      </c>
      <c r="AM609" s="1">
        <f t="shared" si="156"/>
        <v>42608</v>
      </c>
      <c r="AN609" s="2">
        <f t="shared" si="157"/>
        <v>1113.7</v>
      </c>
      <c r="AO609" s="2">
        <f t="shared" si="158"/>
        <v>95.231647368421037</v>
      </c>
      <c r="AP609" s="2">
        <f t="shared" si="159"/>
        <v>55.28</v>
      </c>
      <c r="AR609" s="20">
        <f t="shared" si="160"/>
        <v>-3.8740101369812985E-3</v>
      </c>
      <c r="AS609" s="20">
        <f t="shared" si="161"/>
        <v>-3.4252749233819602E-3</v>
      </c>
      <c r="AU609" s="22">
        <f t="shared" si="162"/>
        <v>2.0136329192404378E-7</v>
      </c>
    </row>
    <row r="610" spans="2:47" x14ac:dyDescent="0.3">
      <c r="B610" s="6">
        <f t="shared" si="155"/>
        <v>2016</v>
      </c>
      <c r="C610" s="5">
        <v>42609</v>
      </c>
      <c r="D610" s="10">
        <v>1113.7</v>
      </c>
      <c r="E610" s="10">
        <f>VLOOKUP(C610,데이터!$X:$Z,2,0)</f>
        <v>95.231647368421037</v>
      </c>
      <c r="F610" s="10">
        <f>VLOOKUP(C610,데이터!$X:$Z,3,0)</f>
        <v>55.28</v>
      </c>
      <c r="H610" s="6">
        <f t="shared" si="163"/>
        <v>1.0349607002355823</v>
      </c>
      <c r="I610" s="6">
        <f t="shared" si="164"/>
        <v>1.1029529130087787</v>
      </c>
      <c r="AM610" s="1">
        <f t="shared" si="156"/>
        <v>42609</v>
      </c>
      <c r="AN610" s="2">
        <f t="shared" si="157"/>
        <v>1113.7</v>
      </c>
      <c r="AO610" s="2">
        <f t="shared" si="158"/>
        <v>95.231647368421037</v>
      </c>
      <c r="AP610" s="2">
        <f t="shared" si="159"/>
        <v>55.28</v>
      </c>
      <c r="AR610" s="20">
        <f t="shared" si="160"/>
        <v>0</v>
      </c>
      <c r="AS610" s="20">
        <f t="shared" si="161"/>
        <v>0</v>
      </c>
      <c r="AU610" s="22">
        <f t="shared" si="162"/>
        <v>0</v>
      </c>
    </row>
    <row r="611" spans="2:47" x14ac:dyDescent="0.3">
      <c r="B611" s="6">
        <f t="shared" si="155"/>
        <v>2016</v>
      </c>
      <c r="C611" s="5">
        <v>42610</v>
      </c>
      <c r="D611" s="10">
        <v>1113.7</v>
      </c>
      <c r="E611" s="10">
        <f>VLOOKUP(C611,데이터!$X:$Z,2,0)</f>
        <v>95.231647368421037</v>
      </c>
      <c r="F611" s="10">
        <f>VLOOKUP(C611,데이터!$X:$Z,3,0)</f>
        <v>55.28</v>
      </c>
      <c r="H611" s="6">
        <f t="shared" si="163"/>
        <v>1.0349607002355823</v>
      </c>
      <c r="I611" s="6">
        <f t="shared" si="164"/>
        <v>1.1029529130087787</v>
      </c>
      <c r="AM611" s="1">
        <f t="shared" si="156"/>
        <v>42610</v>
      </c>
      <c r="AN611" s="2">
        <f t="shared" si="157"/>
        <v>1113.7</v>
      </c>
      <c r="AO611" s="2">
        <f t="shared" si="158"/>
        <v>95.231647368421037</v>
      </c>
      <c r="AP611" s="2">
        <f t="shared" si="159"/>
        <v>55.28</v>
      </c>
      <c r="AR611" s="20">
        <f t="shared" si="160"/>
        <v>0</v>
      </c>
      <c r="AS611" s="20">
        <f t="shared" si="161"/>
        <v>0</v>
      </c>
      <c r="AU611" s="22">
        <f t="shared" si="162"/>
        <v>0</v>
      </c>
    </row>
    <row r="612" spans="2:47" x14ac:dyDescent="0.3">
      <c r="B612" s="6">
        <f t="shared" si="155"/>
        <v>2016</v>
      </c>
      <c r="C612" s="5">
        <v>42611</v>
      </c>
      <c r="D612" s="10">
        <v>1124.95</v>
      </c>
      <c r="E612" s="10">
        <f>VLOOKUP(C612,데이터!$X:$Z,2,0)</f>
        <v>95.846036842105264</v>
      </c>
      <c r="F612" s="10">
        <f>VLOOKUP(C612,데이터!$X:$Z,3,0)</f>
        <v>55.71</v>
      </c>
      <c r="H612" s="6">
        <f t="shared" si="163"/>
        <v>1.0416377763701747</v>
      </c>
      <c r="I612" s="6">
        <f t="shared" si="164"/>
        <v>1.1115323224261768</v>
      </c>
      <c r="AM612" s="1">
        <f t="shared" si="156"/>
        <v>42611</v>
      </c>
      <c r="AN612" s="2">
        <f t="shared" si="157"/>
        <v>1124.95</v>
      </c>
      <c r="AO612" s="2">
        <f t="shared" si="158"/>
        <v>95.846036842105264</v>
      </c>
      <c r="AP612" s="2">
        <f t="shared" si="159"/>
        <v>55.71</v>
      </c>
      <c r="AR612" s="20">
        <f t="shared" si="160"/>
        <v>6.4515262589899258E-3</v>
      </c>
      <c r="AS612" s="20">
        <f t="shared" si="161"/>
        <v>7.7785817655571243E-3</v>
      </c>
      <c r="AU612" s="22">
        <f t="shared" si="162"/>
        <v>1.7610763175103239E-6</v>
      </c>
    </row>
    <row r="613" spans="2:47" x14ac:dyDescent="0.3">
      <c r="B613" s="6">
        <f t="shared" si="155"/>
        <v>2016</v>
      </c>
      <c r="C613" s="5">
        <v>42612</v>
      </c>
      <c r="D613" s="10">
        <v>1119.8800000000001</v>
      </c>
      <c r="E613" s="10">
        <f>VLOOKUP(C613,데이터!$X:$Z,2,0)</f>
        <v>95.623247368421048</v>
      </c>
      <c r="F613" s="10">
        <f>VLOOKUP(C613,데이터!$X:$Z,3,0)</f>
        <v>55.55</v>
      </c>
      <c r="H613" s="6">
        <f t="shared" si="163"/>
        <v>1.0392165397743476</v>
      </c>
      <c r="I613" s="6">
        <f t="shared" si="164"/>
        <v>1.1083399840383077</v>
      </c>
      <c r="AM613" s="1">
        <f t="shared" si="156"/>
        <v>42612</v>
      </c>
      <c r="AN613" s="2">
        <f t="shared" si="157"/>
        <v>1119.8800000000001</v>
      </c>
      <c r="AO613" s="2">
        <f t="shared" si="158"/>
        <v>95.623247368421048</v>
      </c>
      <c r="AP613" s="2">
        <f t="shared" si="159"/>
        <v>55.55</v>
      </c>
      <c r="AR613" s="20">
        <f t="shared" si="160"/>
        <v>-2.324451599926225E-3</v>
      </c>
      <c r="AS613" s="20">
        <f t="shared" si="161"/>
        <v>-2.8720157960869797E-3</v>
      </c>
      <c r="AU613" s="22">
        <f t="shared" si="162"/>
        <v>2.9982654891717345E-7</v>
      </c>
    </row>
    <row r="614" spans="2:47" x14ac:dyDescent="0.3">
      <c r="B614" s="6">
        <f t="shared" si="155"/>
        <v>2016</v>
      </c>
      <c r="C614" s="5">
        <v>42613</v>
      </c>
      <c r="D614" s="10">
        <v>1114.8</v>
      </c>
      <c r="E614" s="10">
        <f>VLOOKUP(C614,데이터!$X:$Z,2,0)</f>
        <v>95.40172631578946</v>
      </c>
      <c r="F614" s="10">
        <f>VLOOKUP(C614,데이터!$X:$Z,3,0)</f>
        <v>55.35</v>
      </c>
      <c r="H614" s="6">
        <f t="shared" si="163"/>
        <v>1.036809088154178</v>
      </c>
      <c r="I614" s="6">
        <f t="shared" si="164"/>
        <v>1.1043495610534715</v>
      </c>
      <c r="AM614" s="1">
        <f t="shared" si="156"/>
        <v>42613</v>
      </c>
      <c r="AN614" s="2">
        <f t="shared" si="157"/>
        <v>1114.8</v>
      </c>
      <c r="AO614" s="2">
        <f t="shared" si="158"/>
        <v>95.40172631578946</v>
      </c>
      <c r="AP614" s="2">
        <f t="shared" si="159"/>
        <v>55.35</v>
      </c>
      <c r="AR614" s="20">
        <f t="shared" si="160"/>
        <v>-2.3166024866119184E-3</v>
      </c>
      <c r="AS614" s="20">
        <f t="shared" si="161"/>
        <v>-3.6003600360035026E-3</v>
      </c>
      <c r="AU614" s="22">
        <f t="shared" si="162"/>
        <v>1.6480334456198858E-6</v>
      </c>
    </row>
    <row r="615" spans="2:47" x14ac:dyDescent="0.3">
      <c r="B615" s="6">
        <f t="shared" si="155"/>
        <v>2016</v>
      </c>
      <c r="C615" s="5">
        <v>42614</v>
      </c>
      <c r="D615" s="10">
        <v>1122</v>
      </c>
      <c r="E615" s="10">
        <f>VLOOKUP(C615,데이터!$X:$Z,2,0)</f>
        <v>95.656678947368434</v>
      </c>
      <c r="F615" s="10">
        <f>VLOOKUP(C615,데이터!$X:$Z,3,0)</f>
        <v>55.35</v>
      </c>
      <c r="H615" s="6">
        <f t="shared" si="163"/>
        <v>1.0395798682613946</v>
      </c>
      <c r="I615" s="6">
        <f t="shared" si="164"/>
        <v>1.1043495610534715</v>
      </c>
      <c r="AM615" s="1">
        <f t="shared" si="156"/>
        <v>42614</v>
      </c>
      <c r="AN615" s="2">
        <f t="shared" si="157"/>
        <v>1122</v>
      </c>
      <c r="AO615" s="2">
        <f t="shared" si="158"/>
        <v>95.656678947368434</v>
      </c>
      <c r="AP615" s="2">
        <f t="shared" si="159"/>
        <v>55.35</v>
      </c>
      <c r="AR615" s="20">
        <f t="shared" si="160"/>
        <v>2.6724110917559774E-3</v>
      </c>
      <c r="AS615" s="20">
        <f t="shared" si="161"/>
        <v>0</v>
      </c>
      <c r="AU615" s="22">
        <f t="shared" si="162"/>
        <v>7.141781043340375E-6</v>
      </c>
    </row>
    <row r="616" spans="2:47" x14ac:dyDescent="0.3">
      <c r="B616" s="6">
        <f t="shared" si="155"/>
        <v>2016</v>
      </c>
      <c r="C616" s="5">
        <v>42615</v>
      </c>
      <c r="D616" s="10">
        <v>1117.1500000000001</v>
      </c>
      <c r="E616" s="10">
        <f>VLOOKUP(C616,데이터!$X:$Z,2,0)</f>
        <v>96.041536842105259</v>
      </c>
      <c r="F616" s="10">
        <f>VLOOKUP(C616,데이터!$X:$Z,3,0)</f>
        <v>55.61</v>
      </c>
      <c r="H616" s="6">
        <f t="shared" si="163"/>
        <v>1.0437624357926174</v>
      </c>
      <c r="I616" s="6">
        <f t="shared" si="164"/>
        <v>1.1095371109337588</v>
      </c>
      <c r="AM616" s="1">
        <f t="shared" si="156"/>
        <v>42615</v>
      </c>
      <c r="AN616" s="2">
        <f t="shared" si="157"/>
        <v>1117.1500000000001</v>
      </c>
      <c r="AO616" s="2">
        <f t="shared" si="158"/>
        <v>96.041536842105259</v>
      </c>
      <c r="AP616" s="2">
        <f t="shared" si="159"/>
        <v>55.61</v>
      </c>
      <c r="AR616" s="20">
        <f t="shared" si="160"/>
        <v>4.0233248631658114E-3</v>
      </c>
      <c r="AS616" s="20">
        <f t="shared" si="161"/>
        <v>4.6973803071364006E-3</v>
      </c>
      <c r="AU616" s="22">
        <f t="shared" si="162"/>
        <v>4.5435074154638816E-7</v>
      </c>
    </row>
    <row r="617" spans="2:47" x14ac:dyDescent="0.3">
      <c r="B617" s="6">
        <f t="shared" si="155"/>
        <v>2016</v>
      </c>
      <c r="C617" s="5">
        <v>42616</v>
      </c>
      <c r="D617" s="10">
        <v>1117.1500000000001</v>
      </c>
      <c r="E617" s="10">
        <f>VLOOKUP(C617,데이터!$X:$Z,2,0)</f>
        <v>96.041536842105259</v>
      </c>
      <c r="F617" s="10">
        <f>VLOOKUP(C617,데이터!$X:$Z,3,0)</f>
        <v>55.61</v>
      </c>
      <c r="H617" s="6">
        <f t="shared" si="163"/>
        <v>1.0437624357926174</v>
      </c>
      <c r="I617" s="6">
        <f t="shared" si="164"/>
        <v>1.1095371109337588</v>
      </c>
      <c r="AM617" s="1">
        <f t="shared" si="156"/>
        <v>42616</v>
      </c>
      <c r="AN617" s="2">
        <f t="shared" si="157"/>
        <v>1117.1500000000001</v>
      </c>
      <c r="AO617" s="2">
        <f t="shared" si="158"/>
        <v>96.041536842105259</v>
      </c>
      <c r="AP617" s="2">
        <f t="shared" si="159"/>
        <v>55.61</v>
      </c>
      <c r="AR617" s="20">
        <f t="shared" si="160"/>
        <v>0</v>
      </c>
      <c r="AS617" s="20">
        <f t="shared" si="161"/>
        <v>0</v>
      </c>
      <c r="AU617" s="22">
        <f t="shared" si="162"/>
        <v>0</v>
      </c>
    </row>
    <row r="618" spans="2:47" x14ac:dyDescent="0.3">
      <c r="B618" s="6">
        <f t="shared" si="155"/>
        <v>2016</v>
      </c>
      <c r="C618" s="5">
        <v>42617</v>
      </c>
      <c r="D618" s="10">
        <v>1117.1500000000001</v>
      </c>
      <c r="E618" s="10">
        <f>VLOOKUP(C618,데이터!$X:$Z,2,0)</f>
        <v>96.041536842105259</v>
      </c>
      <c r="F618" s="10">
        <f>VLOOKUP(C618,데이터!$X:$Z,3,0)</f>
        <v>55.61</v>
      </c>
      <c r="H618" s="6">
        <f t="shared" si="163"/>
        <v>1.0437624357926174</v>
      </c>
      <c r="I618" s="6">
        <f t="shared" si="164"/>
        <v>1.1095371109337588</v>
      </c>
      <c r="AM618" s="1">
        <f t="shared" si="156"/>
        <v>42617</v>
      </c>
      <c r="AN618" s="2">
        <f t="shared" si="157"/>
        <v>1117.1500000000001</v>
      </c>
      <c r="AO618" s="2">
        <f t="shared" si="158"/>
        <v>96.041536842105259</v>
      </c>
      <c r="AP618" s="2">
        <f t="shared" si="159"/>
        <v>55.61</v>
      </c>
      <c r="AR618" s="20">
        <f t="shared" si="160"/>
        <v>0</v>
      </c>
      <c r="AS618" s="20">
        <f t="shared" si="161"/>
        <v>0</v>
      </c>
      <c r="AU618" s="22">
        <f t="shared" si="162"/>
        <v>0</v>
      </c>
    </row>
    <row r="619" spans="2:47" x14ac:dyDescent="0.3">
      <c r="B619" s="6">
        <f t="shared" si="155"/>
        <v>2016</v>
      </c>
      <c r="C619" s="5">
        <v>42618</v>
      </c>
      <c r="D619" s="10">
        <v>1105.1500000000001</v>
      </c>
      <c r="E619" s="10">
        <f>VLOOKUP(C619,데이터!$X:$Z,2,0)</f>
        <v>96.041536842105259</v>
      </c>
      <c r="F619" s="10">
        <f>VLOOKUP(C619,데이터!$X:$Z,3,0)</f>
        <v>55.61</v>
      </c>
      <c r="H619" s="6">
        <f t="shared" si="163"/>
        <v>1.0437624357926174</v>
      </c>
      <c r="I619" s="6">
        <f t="shared" si="164"/>
        <v>1.1095371109337588</v>
      </c>
      <c r="AM619" s="1">
        <f t="shared" si="156"/>
        <v>42618</v>
      </c>
      <c r="AN619" s="2">
        <f t="shared" si="157"/>
        <v>1105.1500000000001</v>
      </c>
      <c r="AO619" s="2">
        <f t="shared" si="158"/>
        <v>96.041536842105259</v>
      </c>
      <c r="AP619" s="2">
        <f t="shared" si="159"/>
        <v>55.61</v>
      </c>
      <c r="AR619" s="20">
        <f t="shared" si="160"/>
        <v>0</v>
      </c>
      <c r="AS619" s="20">
        <f t="shared" si="161"/>
        <v>0</v>
      </c>
      <c r="AU619" s="22">
        <f t="shared" si="162"/>
        <v>0</v>
      </c>
    </row>
    <row r="620" spans="2:47" x14ac:dyDescent="0.3">
      <c r="B620" s="6">
        <f t="shared" si="155"/>
        <v>2016</v>
      </c>
      <c r="C620" s="5">
        <v>42619</v>
      </c>
      <c r="D620" s="10">
        <v>1105.25</v>
      </c>
      <c r="E620" s="10">
        <f>VLOOKUP(C620,데이터!$X:$Z,2,0)</f>
        <v>96.315784210526317</v>
      </c>
      <c r="F620" s="10">
        <f>VLOOKUP(C620,데이터!$X:$Z,3,0)</f>
        <v>55.67</v>
      </c>
      <c r="H620" s="6">
        <f t="shared" si="163"/>
        <v>1.0467429076872257</v>
      </c>
      <c r="I620" s="6">
        <f t="shared" si="164"/>
        <v>1.1107342378292098</v>
      </c>
      <c r="AM620" s="1">
        <f t="shared" si="156"/>
        <v>42619</v>
      </c>
      <c r="AN620" s="2">
        <f t="shared" si="157"/>
        <v>1105.25</v>
      </c>
      <c r="AO620" s="2">
        <f t="shared" si="158"/>
        <v>96.315784210526317</v>
      </c>
      <c r="AP620" s="2">
        <f t="shared" si="159"/>
        <v>55.67</v>
      </c>
      <c r="AR620" s="20">
        <f t="shared" si="160"/>
        <v>2.8555079129140015E-3</v>
      </c>
      <c r="AS620" s="20">
        <f t="shared" si="161"/>
        <v>1.0789426362165511E-3</v>
      </c>
      <c r="AU620" s="22">
        <f t="shared" si="162"/>
        <v>3.1561841823670888E-6</v>
      </c>
    </row>
    <row r="621" spans="2:47" x14ac:dyDescent="0.3">
      <c r="B621" s="6">
        <f t="shared" si="155"/>
        <v>2016</v>
      </c>
      <c r="C621" s="5">
        <v>42620</v>
      </c>
      <c r="D621" s="10">
        <v>1091.3800000000001</v>
      </c>
      <c r="E621" s="10">
        <f>VLOOKUP(C621,데이터!$X:$Z,2,0)</f>
        <v>96.291294736842104</v>
      </c>
      <c r="F621" s="10">
        <f>VLOOKUP(C621,데이터!$X:$Z,3,0)</f>
        <v>55.49</v>
      </c>
      <c r="H621" s="6">
        <f t="shared" si="163"/>
        <v>1.0464767604186127</v>
      </c>
      <c r="I621" s="6">
        <f t="shared" si="164"/>
        <v>1.107142857142857</v>
      </c>
      <c r="AM621" s="1">
        <f t="shared" si="156"/>
        <v>42620</v>
      </c>
      <c r="AN621" s="2">
        <f t="shared" si="157"/>
        <v>1091.3800000000001</v>
      </c>
      <c r="AO621" s="2">
        <f t="shared" si="158"/>
        <v>96.291294736842104</v>
      </c>
      <c r="AP621" s="2">
        <f t="shared" si="159"/>
        <v>55.49</v>
      </c>
      <c r="AR621" s="20">
        <f t="shared" si="160"/>
        <v>-2.5426230897607205E-4</v>
      </c>
      <c r="AS621" s="20">
        <f t="shared" si="161"/>
        <v>-3.2333393209987848E-3</v>
      </c>
      <c r="AU621" s="22">
        <f t="shared" si="162"/>
        <v>8.8748998435621748E-6</v>
      </c>
    </row>
    <row r="622" spans="2:47" x14ac:dyDescent="0.3">
      <c r="B622" s="6">
        <f t="shared" si="155"/>
        <v>2016</v>
      </c>
      <c r="C622" s="5">
        <v>42621</v>
      </c>
      <c r="D622" s="10">
        <v>1092.55</v>
      </c>
      <c r="E622" s="10">
        <f>VLOOKUP(C622,데이터!$X:$Z,2,0)</f>
        <v>95.775631578947369</v>
      </c>
      <c r="F622" s="10">
        <f>VLOOKUP(C622,데이터!$X:$Z,3,0)</f>
        <v>55.21</v>
      </c>
      <c r="H622" s="6">
        <f t="shared" si="163"/>
        <v>1.0408726244225637</v>
      </c>
      <c r="I622" s="6">
        <f t="shared" si="164"/>
        <v>1.101556264964086</v>
      </c>
      <c r="AM622" s="1">
        <f t="shared" si="156"/>
        <v>42621</v>
      </c>
      <c r="AN622" s="2">
        <f t="shared" si="157"/>
        <v>1092.55</v>
      </c>
      <c r="AO622" s="2">
        <f t="shared" si="158"/>
        <v>95.775631578947369</v>
      </c>
      <c r="AP622" s="2">
        <f t="shared" si="159"/>
        <v>55.21</v>
      </c>
      <c r="AR622" s="20">
        <f t="shared" si="160"/>
        <v>-5.3552417101048189E-3</v>
      </c>
      <c r="AS622" s="20">
        <f t="shared" si="161"/>
        <v>-5.0459542259866375E-3</v>
      </c>
      <c r="AU622" s="22">
        <f t="shared" si="162"/>
        <v>9.5658747832154316E-8</v>
      </c>
    </row>
    <row r="623" spans="2:47" x14ac:dyDescent="0.3">
      <c r="B623" s="6">
        <f t="shared" si="155"/>
        <v>2016</v>
      </c>
      <c r="C623" s="5">
        <v>42622</v>
      </c>
      <c r="D623" s="10">
        <v>1099.8</v>
      </c>
      <c r="E623" s="10">
        <f>VLOOKUP(C623,데이터!$X:$Z,2,0)</f>
        <v>93.589189473684215</v>
      </c>
      <c r="F623" s="10">
        <f>VLOOKUP(C623,데이터!$X:$Z,3,0)</f>
        <v>53.64</v>
      </c>
      <c r="H623" s="6">
        <f t="shared" si="163"/>
        <v>1.0171107583326771</v>
      </c>
      <c r="I623" s="6">
        <f t="shared" si="164"/>
        <v>1.0702314445331202</v>
      </c>
      <c r="AM623" s="1">
        <f t="shared" si="156"/>
        <v>42622</v>
      </c>
      <c r="AN623" s="2">
        <f t="shared" si="157"/>
        <v>1099.8</v>
      </c>
      <c r="AO623" s="2">
        <f t="shared" si="158"/>
        <v>93.589189473684215</v>
      </c>
      <c r="AP623" s="2">
        <f t="shared" si="159"/>
        <v>53.64</v>
      </c>
      <c r="AR623" s="20">
        <f t="shared" si="160"/>
        <v>-2.2828793391572511E-2</v>
      </c>
      <c r="AS623" s="20">
        <f t="shared" si="161"/>
        <v>-2.8436877377286729E-2</v>
      </c>
      <c r="AU623" s="22">
        <f t="shared" si="162"/>
        <v>3.1450605990824271E-5</v>
      </c>
    </row>
    <row r="624" spans="2:47" x14ac:dyDescent="0.3">
      <c r="B624" s="6">
        <f t="shared" si="155"/>
        <v>2016</v>
      </c>
      <c r="C624" s="5">
        <v>42623</v>
      </c>
      <c r="D624" s="10">
        <v>1099.8</v>
      </c>
      <c r="E624" s="10">
        <f>VLOOKUP(C624,데이터!$X:$Z,2,0)</f>
        <v>93.589189473684215</v>
      </c>
      <c r="F624" s="10">
        <f>VLOOKUP(C624,데이터!$X:$Z,3,0)</f>
        <v>53.64</v>
      </c>
      <c r="H624" s="6">
        <f t="shared" si="163"/>
        <v>1.0171107583326771</v>
      </c>
      <c r="I624" s="6">
        <f t="shared" si="164"/>
        <v>1.0702314445331202</v>
      </c>
      <c r="AM624" s="1">
        <f t="shared" si="156"/>
        <v>42623</v>
      </c>
      <c r="AN624" s="2">
        <f t="shared" si="157"/>
        <v>1099.8</v>
      </c>
      <c r="AO624" s="2">
        <f t="shared" si="158"/>
        <v>93.589189473684215</v>
      </c>
      <c r="AP624" s="2">
        <f t="shared" si="159"/>
        <v>53.64</v>
      </c>
      <c r="AR624" s="20">
        <f t="shared" si="160"/>
        <v>0</v>
      </c>
      <c r="AS624" s="20">
        <f t="shared" si="161"/>
        <v>0</v>
      </c>
      <c r="AU624" s="22">
        <f t="shared" si="162"/>
        <v>0</v>
      </c>
    </row>
    <row r="625" spans="2:47" x14ac:dyDescent="0.3">
      <c r="B625" s="6">
        <f t="shared" si="155"/>
        <v>2016</v>
      </c>
      <c r="C625" s="5">
        <v>42624</v>
      </c>
      <c r="D625" s="10">
        <v>1099.8</v>
      </c>
      <c r="E625" s="10">
        <f>VLOOKUP(C625,데이터!$X:$Z,2,0)</f>
        <v>93.589189473684215</v>
      </c>
      <c r="F625" s="10">
        <f>VLOOKUP(C625,데이터!$X:$Z,3,0)</f>
        <v>53.64</v>
      </c>
      <c r="H625" s="6">
        <f t="shared" si="163"/>
        <v>1.0171107583326771</v>
      </c>
      <c r="I625" s="6">
        <f t="shared" si="164"/>
        <v>1.0702314445331202</v>
      </c>
      <c r="AM625" s="1">
        <f t="shared" si="156"/>
        <v>42624</v>
      </c>
      <c r="AN625" s="2">
        <f t="shared" si="157"/>
        <v>1099.8</v>
      </c>
      <c r="AO625" s="2">
        <f t="shared" si="158"/>
        <v>93.589189473684215</v>
      </c>
      <c r="AP625" s="2">
        <f t="shared" si="159"/>
        <v>53.64</v>
      </c>
      <c r="AR625" s="20">
        <f t="shared" si="160"/>
        <v>0</v>
      </c>
      <c r="AS625" s="20">
        <f t="shared" si="161"/>
        <v>0</v>
      </c>
      <c r="AU625" s="22">
        <f t="shared" si="162"/>
        <v>0</v>
      </c>
    </row>
    <row r="626" spans="2:47" x14ac:dyDescent="0.3">
      <c r="B626" s="6">
        <f t="shared" si="155"/>
        <v>2016</v>
      </c>
      <c r="C626" s="5">
        <v>42625</v>
      </c>
      <c r="D626" s="10">
        <v>1113.05</v>
      </c>
      <c r="E626" s="10">
        <f>VLOOKUP(C626,데이터!$X:$Z,2,0)</f>
        <v>94.752484210526319</v>
      </c>
      <c r="F626" s="10">
        <f>VLOOKUP(C626,데이터!$X:$Z,3,0)</f>
        <v>54.41</v>
      </c>
      <c r="H626" s="6">
        <f t="shared" si="163"/>
        <v>1.0297532397838769</v>
      </c>
      <c r="I626" s="6">
        <f t="shared" si="164"/>
        <v>1.0855945730247403</v>
      </c>
      <c r="AM626" s="1">
        <f t="shared" si="156"/>
        <v>42625</v>
      </c>
      <c r="AN626" s="2">
        <f t="shared" si="157"/>
        <v>1113.05</v>
      </c>
      <c r="AO626" s="2">
        <f t="shared" si="158"/>
        <v>94.752484210526319</v>
      </c>
      <c r="AP626" s="2">
        <f t="shared" si="159"/>
        <v>54.41</v>
      </c>
      <c r="AR626" s="20">
        <f t="shared" si="160"/>
        <v>1.2429798178444473E-2</v>
      </c>
      <c r="AS626" s="20">
        <f t="shared" si="161"/>
        <v>1.435495898583139E-2</v>
      </c>
      <c r="AU626" s="22">
        <f t="shared" si="162"/>
        <v>3.7062441342986439E-6</v>
      </c>
    </row>
    <row r="627" spans="2:47" x14ac:dyDescent="0.3">
      <c r="B627" s="6">
        <f t="shared" si="155"/>
        <v>2016</v>
      </c>
      <c r="C627" s="5">
        <v>42626</v>
      </c>
      <c r="D627" s="10">
        <v>1119.18</v>
      </c>
      <c r="E627" s="10">
        <f>VLOOKUP(C627,데이터!$X:$Z,2,0)</f>
        <v>93.388294736842113</v>
      </c>
      <c r="F627" s="10">
        <f>VLOOKUP(C627,데이터!$X:$Z,3,0)</f>
        <v>53.51</v>
      </c>
      <c r="H627" s="6">
        <f t="shared" si="163"/>
        <v>1.0149274698643869</v>
      </c>
      <c r="I627" s="6">
        <f t="shared" si="164"/>
        <v>1.0676376695929766</v>
      </c>
      <c r="AM627" s="1">
        <f t="shared" si="156"/>
        <v>42626</v>
      </c>
      <c r="AN627" s="2">
        <f t="shared" si="157"/>
        <v>1119.18</v>
      </c>
      <c r="AO627" s="2">
        <f t="shared" si="158"/>
        <v>93.388294736842113</v>
      </c>
      <c r="AP627" s="2">
        <f t="shared" si="159"/>
        <v>53.51</v>
      </c>
      <c r="AR627" s="20">
        <f t="shared" si="160"/>
        <v>-1.4397400606966371E-2</v>
      </c>
      <c r="AS627" s="20">
        <f t="shared" si="161"/>
        <v>-1.6541077007902971E-2</v>
      </c>
      <c r="AU627" s="22">
        <f t="shared" si="162"/>
        <v>4.5953485119324971E-6</v>
      </c>
    </row>
    <row r="628" spans="2:47" x14ac:dyDescent="0.3">
      <c r="B628" s="6">
        <f t="shared" si="155"/>
        <v>2016</v>
      </c>
      <c r="C628" s="5">
        <v>42627</v>
      </c>
      <c r="D628" s="10">
        <v>1119.18</v>
      </c>
      <c r="E628" s="10">
        <f>VLOOKUP(C628,데이터!$X:$Z,2,0)</f>
        <v>93.08072105263156</v>
      </c>
      <c r="F628" s="10">
        <f>VLOOKUP(C628,데이터!$X:$Z,3,0)</f>
        <v>53.4</v>
      </c>
      <c r="H628" s="6">
        <f t="shared" si="163"/>
        <v>1.0115848134641139</v>
      </c>
      <c r="I628" s="6">
        <f t="shared" si="164"/>
        <v>1.0654429369513165</v>
      </c>
      <c r="AM628" s="1">
        <f t="shared" si="156"/>
        <v>42627</v>
      </c>
      <c r="AN628" s="2">
        <f t="shared" si="157"/>
        <v>1119.18</v>
      </c>
      <c r="AO628" s="2">
        <f t="shared" si="158"/>
        <v>93.08072105263156</v>
      </c>
      <c r="AP628" s="2">
        <f t="shared" si="159"/>
        <v>53.4</v>
      </c>
      <c r="AR628" s="20">
        <f t="shared" si="160"/>
        <v>-3.2934928844912115E-3</v>
      </c>
      <c r="AS628" s="20">
        <f t="shared" si="161"/>
        <v>-2.055690525135434E-3</v>
      </c>
      <c r="AU628" s="22">
        <f t="shared" si="162"/>
        <v>1.5321546808267292E-6</v>
      </c>
    </row>
    <row r="629" spans="2:47" x14ac:dyDescent="0.3">
      <c r="B629" s="6">
        <f t="shared" si="155"/>
        <v>2016</v>
      </c>
      <c r="C629" s="5">
        <v>42628</v>
      </c>
      <c r="D629" s="10">
        <v>1119.18</v>
      </c>
      <c r="E629" s="10">
        <f>VLOOKUP(C629,데이터!$X:$Z,2,0)</f>
        <v>93.876163157894723</v>
      </c>
      <c r="F629" s="10">
        <f>VLOOKUP(C629,데이터!$X:$Z,3,0)</f>
        <v>53.82</v>
      </c>
      <c r="H629" s="6">
        <f t="shared" si="163"/>
        <v>1.0202295375764159</v>
      </c>
      <c r="I629" s="6">
        <f t="shared" si="164"/>
        <v>1.073822825219473</v>
      </c>
      <c r="AM629" s="1">
        <f t="shared" si="156"/>
        <v>42628</v>
      </c>
      <c r="AN629" s="2">
        <f t="shared" si="157"/>
        <v>1119.18</v>
      </c>
      <c r="AO629" s="2">
        <f t="shared" si="158"/>
        <v>93.876163157894723</v>
      </c>
      <c r="AP629" s="2">
        <f t="shared" si="159"/>
        <v>53.82</v>
      </c>
      <c r="AR629" s="20">
        <f t="shared" si="160"/>
        <v>8.5457234996426656E-3</v>
      </c>
      <c r="AS629" s="20">
        <f t="shared" si="161"/>
        <v>7.8651685393258397E-3</v>
      </c>
      <c r="AU629" s="22">
        <f t="shared" si="162"/>
        <v>4.6315505401183652E-7</v>
      </c>
    </row>
    <row r="630" spans="2:47" x14ac:dyDescent="0.3">
      <c r="B630" s="6">
        <f t="shared" si="155"/>
        <v>2016</v>
      </c>
      <c r="C630" s="5">
        <v>42629</v>
      </c>
      <c r="D630" s="10">
        <v>1119.18</v>
      </c>
      <c r="E630" s="10">
        <f>VLOOKUP(C630,데이터!$X:$Z,2,0)</f>
        <v>93.379742105263148</v>
      </c>
      <c r="F630" s="10">
        <f>VLOOKUP(C630,데이터!$X:$Z,3,0)</f>
        <v>53.54</v>
      </c>
      <c r="H630" s="6">
        <f t="shared" si="163"/>
        <v>1.0148345213770675</v>
      </c>
      <c r="I630" s="6">
        <f t="shared" si="164"/>
        <v>1.068236233040702</v>
      </c>
      <c r="AM630" s="1">
        <f t="shared" si="156"/>
        <v>42629</v>
      </c>
      <c r="AN630" s="2">
        <f t="shared" si="157"/>
        <v>1119.18</v>
      </c>
      <c r="AO630" s="2">
        <f t="shared" si="158"/>
        <v>93.379742105263148</v>
      </c>
      <c r="AP630" s="2">
        <f t="shared" si="159"/>
        <v>53.54</v>
      </c>
      <c r="AR630" s="20">
        <f t="shared" si="160"/>
        <v>-5.2880415638272282E-3</v>
      </c>
      <c r="AS630" s="20">
        <f t="shared" si="161"/>
        <v>-5.2025269416573483E-3</v>
      </c>
      <c r="AU630" s="22">
        <f t="shared" si="162"/>
        <v>7.3127506048573193E-9</v>
      </c>
    </row>
    <row r="631" spans="2:47" x14ac:dyDescent="0.3">
      <c r="B631" s="6">
        <f t="shared" si="155"/>
        <v>2016</v>
      </c>
      <c r="C631" s="5">
        <v>42630</v>
      </c>
      <c r="D631" s="10">
        <v>1119.18</v>
      </c>
      <c r="E631" s="10">
        <f>VLOOKUP(C631,데이터!$X:$Z,2,0)</f>
        <v>93.379742105263148</v>
      </c>
      <c r="F631" s="10">
        <f>VLOOKUP(C631,데이터!$X:$Z,3,0)</f>
        <v>53.54</v>
      </c>
      <c r="H631" s="6">
        <f t="shared" si="163"/>
        <v>1.0148345213770675</v>
      </c>
      <c r="I631" s="6">
        <f t="shared" si="164"/>
        <v>1.068236233040702</v>
      </c>
      <c r="AM631" s="1">
        <f t="shared" si="156"/>
        <v>42630</v>
      </c>
      <c r="AN631" s="2">
        <f t="shared" si="157"/>
        <v>1119.18</v>
      </c>
      <c r="AO631" s="2">
        <f t="shared" si="158"/>
        <v>93.379742105263148</v>
      </c>
      <c r="AP631" s="2">
        <f t="shared" si="159"/>
        <v>53.54</v>
      </c>
      <c r="AR631" s="20">
        <f t="shared" si="160"/>
        <v>0</v>
      </c>
      <c r="AS631" s="20">
        <f t="shared" si="161"/>
        <v>0</v>
      </c>
      <c r="AU631" s="22">
        <f t="shared" si="162"/>
        <v>0</v>
      </c>
    </row>
    <row r="632" spans="2:47" x14ac:dyDescent="0.3">
      <c r="B632" s="6">
        <f t="shared" si="155"/>
        <v>2016</v>
      </c>
      <c r="C632" s="5">
        <v>42631</v>
      </c>
      <c r="D632" s="10">
        <v>1119.18</v>
      </c>
      <c r="E632" s="10">
        <f>VLOOKUP(C632,데이터!$X:$Z,2,0)</f>
        <v>93.379742105263148</v>
      </c>
      <c r="F632" s="10">
        <f>VLOOKUP(C632,데이터!$X:$Z,3,0)</f>
        <v>53.54</v>
      </c>
      <c r="H632" s="6">
        <f t="shared" si="163"/>
        <v>1.0148345213770675</v>
      </c>
      <c r="I632" s="6">
        <f t="shared" si="164"/>
        <v>1.068236233040702</v>
      </c>
      <c r="AM632" s="1">
        <f t="shared" si="156"/>
        <v>42631</v>
      </c>
      <c r="AN632" s="2">
        <f t="shared" si="157"/>
        <v>1119.18</v>
      </c>
      <c r="AO632" s="2">
        <f t="shared" si="158"/>
        <v>93.379742105263148</v>
      </c>
      <c r="AP632" s="2">
        <f t="shared" si="159"/>
        <v>53.54</v>
      </c>
      <c r="AR632" s="20">
        <f t="shared" si="160"/>
        <v>0</v>
      </c>
      <c r="AS632" s="20">
        <f t="shared" si="161"/>
        <v>0</v>
      </c>
      <c r="AU632" s="22">
        <f t="shared" si="162"/>
        <v>0</v>
      </c>
    </row>
    <row r="633" spans="2:47" x14ac:dyDescent="0.3">
      <c r="B633" s="6">
        <f t="shared" si="155"/>
        <v>2016</v>
      </c>
      <c r="C633" s="5">
        <v>42632</v>
      </c>
      <c r="D633" s="10">
        <v>1118.05</v>
      </c>
      <c r="E633" s="10">
        <f>VLOOKUP(C633,데이터!$X:$Z,2,0)</f>
        <v>93.533073684210535</v>
      </c>
      <c r="F633" s="10">
        <f>VLOOKUP(C633,데이터!$X:$Z,3,0)</f>
        <v>53.71</v>
      </c>
      <c r="H633" s="6">
        <f t="shared" si="163"/>
        <v>1.0165009018577251</v>
      </c>
      <c r="I633" s="6">
        <f t="shared" si="164"/>
        <v>1.071628092577813</v>
      </c>
      <c r="AM633" s="1">
        <f t="shared" si="156"/>
        <v>42632</v>
      </c>
      <c r="AN633" s="2">
        <f t="shared" si="157"/>
        <v>1118.05</v>
      </c>
      <c r="AO633" s="2">
        <f t="shared" si="158"/>
        <v>93.533073684210535</v>
      </c>
      <c r="AP633" s="2">
        <f t="shared" si="159"/>
        <v>53.71</v>
      </c>
      <c r="AR633" s="20">
        <f t="shared" si="160"/>
        <v>1.6420218720945012E-3</v>
      </c>
      <c r="AS633" s="20">
        <f t="shared" si="161"/>
        <v>3.1751961150541241E-3</v>
      </c>
      <c r="AU633" s="22">
        <f t="shared" si="162"/>
        <v>2.3506232592748128E-6</v>
      </c>
    </row>
    <row r="634" spans="2:47" x14ac:dyDescent="0.3">
      <c r="B634" s="6">
        <f t="shared" si="155"/>
        <v>2016</v>
      </c>
      <c r="C634" s="5">
        <v>42633</v>
      </c>
      <c r="D634" s="10">
        <v>1120.23</v>
      </c>
      <c r="E634" s="10">
        <f>VLOOKUP(C634,데이터!$X:$Z,2,0)</f>
        <v>93.626284210526308</v>
      </c>
      <c r="F634" s="10">
        <f>VLOOKUP(C634,데이터!$X:$Z,3,0)</f>
        <v>53.78</v>
      </c>
      <c r="H634" s="6">
        <f t="shared" si="163"/>
        <v>1.0175138973718307</v>
      </c>
      <c r="I634" s="6">
        <f t="shared" si="164"/>
        <v>1.0730247406225057</v>
      </c>
      <c r="AM634" s="1">
        <f t="shared" si="156"/>
        <v>42633</v>
      </c>
      <c r="AN634" s="2">
        <f t="shared" si="157"/>
        <v>1120.23</v>
      </c>
      <c r="AO634" s="2">
        <f t="shared" si="158"/>
        <v>93.626284210526308</v>
      </c>
      <c r="AP634" s="2">
        <f t="shared" si="159"/>
        <v>53.78</v>
      </c>
      <c r="AR634" s="20">
        <f t="shared" si="160"/>
        <v>9.9655151535449349E-4</v>
      </c>
      <c r="AS634" s="20">
        <f t="shared" si="161"/>
        <v>1.3032954757028481E-3</v>
      </c>
      <c r="AU634" s="22">
        <f t="shared" si="162"/>
        <v>9.4091857210192937E-8</v>
      </c>
    </row>
    <row r="635" spans="2:47" x14ac:dyDescent="0.3">
      <c r="B635" s="6">
        <f t="shared" si="155"/>
        <v>2016</v>
      </c>
      <c r="C635" s="5">
        <v>42634</v>
      </c>
      <c r="D635" s="10">
        <v>1120.2</v>
      </c>
      <c r="E635" s="10">
        <f>VLOOKUP(C635,데이터!$X:$Z,2,0)</f>
        <v>94.550915789473677</v>
      </c>
      <c r="F635" s="10">
        <f>VLOOKUP(C635,데이터!$X:$Z,3,0)</f>
        <v>54.11</v>
      </c>
      <c r="H635" s="6">
        <f t="shared" si="163"/>
        <v>1.0275626298347393</v>
      </c>
      <c r="I635" s="6">
        <f t="shared" si="164"/>
        <v>1.0796089385474856</v>
      </c>
      <c r="AM635" s="1">
        <f t="shared" si="156"/>
        <v>42634</v>
      </c>
      <c r="AN635" s="2">
        <f t="shared" si="157"/>
        <v>1120.2</v>
      </c>
      <c r="AO635" s="2">
        <f t="shared" si="158"/>
        <v>94.550915789473677</v>
      </c>
      <c r="AP635" s="2">
        <f t="shared" si="159"/>
        <v>54.11</v>
      </c>
      <c r="AR635" s="20">
        <f t="shared" si="160"/>
        <v>9.8757692537307928E-3</v>
      </c>
      <c r="AS635" s="20">
        <f t="shared" si="161"/>
        <v>6.136110078095891E-3</v>
      </c>
      <c r="AU635" s="22">
        <f t="shared" si="162"/>
        <v>1.3985050749910314E-5</v>
      </c>
    </row>
    <row r="636" spans="2:47" x14ac:dyDescent="0.3">
      <c r="B636" s="6">
        <f t="shared" si="155"/>
        <v>2016</v>
      </c>
      <c r="C636" s="5">
        <v>42635</v>
      </c>
      <c r="D636" s="10">
        <v>1102.95</v>
      </c>
      <c r="E636" s="10">
        <f>VLOOKUP(C636,데이터!$X:$Z,2,0)</f>
        <v>94.831236842105255</v>
      </c>
      <c r="F636" s="10">
        <f>VLOOKUP(C636,데이터!$X:$Z,3,0)</f>
        <v>54.52</v>
      </c>
      <c r="H636" s="6">
        <f t="shared" si="163"/>
        <v>1.0306091094551113</v>
      </c>
      <c r="I636" s="6">
        <f t="shared" si="164"/>
        <v>1.0877893056664003</v>
      </c>
      <c r="AM636" s="1">
        <f t="shared" si="156"/>
        <v>42635</v>
      </c>
      <c r="AN636" s="2">
        <f t="shared" si="157"/>
        <v>1102.95</v>
      </c>
      <c r="AO636" s="2">
        <f t="shared" si="158"/>
        <v>94.831236842105255</v>
      </c>
      <c r="AP636" s="2">
        <f t="shared" si="159"/>
        <v>54.52</v>
      </c>
      <c r="AR636" s="20">
        <f t="shared" si="160"/>
        <v>2.9647629564555356E-3</v>
      </c>
      <c r="AS636" s="20">
        <f t="shared" si="161"/>
        <v>7.5771576418408593E-3</v>
      </c>
      <c r="AU636" s="22">
        <f t="shared" si="162"/>
        <v>2.1274184733770778E-5</v>
      </c>
    </row>
    <row r="637" spans="2:47" x14ac:dyDescent="0.3">
      <c r="B637" s="6">
        <f t="shared" si="155"/>
        <v>2016</v>
      </c>
      <c r="C637" s="5">
        <v>42636</v>
      </c>
      <c r="D637" s="10">
        <v>1102.45</v>
      </c>
      <c r="E637" s="10">
        <f>VLOOKUP(C637,데이터!$X:$Z,2,0)</f>
        <v>94.16822105263158</v>
      </c>
      <c r="F637" s="10">
        <f>VLOOKUP(C637,데이터!$X:$Z,3,0)</f>
        <v>54.16</v>
      </c>
      <c r="H637" s="6">
        <f t="shared" si="163"/>
        <v>1.0234035711209244</v>
      </c>
      <c r="I637" s="6">
        <f t="shared" si="164"/>
        <v>1.0806065442936947</v>
      </c>
      <c r="AM637" s="1">
        <f t="shared" si="156"/>
        <v>42636</v>
      </c>
      <c r="AN637" s="2">
        <f t="shared" si="157"/>
        <v>1102.45</v>
      </c>
      <c r="AO637" s="2">
        <f t="shared" si="158"/>
        <v>94.16822105263158</v>
      </c>
      <c r="AP637" s="2">
        <f t="shared" si="159"/>
        <v>54.16</v>
      </c>
      <c r="AR637" s="20">
        <f t="shared" si="160"/>
        <v>-6.9915337134914823E-3</v>
      </c>
      <c r="AS637" s="20">
        <f t="shared" si="161"/>
        <v>-6.6030814380044767E-3</v>
      </c>
      <c r="AU637" s="22">
        <f t="shared" si="162"/>
        <v>1.5089517033103256E-7</v>
      </c>
    </row>
    <row r="638" spans="2:47" x14ac:dyDescent="0.3">
      <c r="B638" s="6">
        <f t="shared" si="155"/>
        <v>2016</v>
      </c>
      <c r="C638" s="5">
        <v>42637</v>
      </c>
      <c r="D638" s="10">
        <v>1102.45</v>
      </c>
      <c r="E638" s="10">
        <f>VLOOKUP(C638,데이터!$X:$Z,2,0)</f>
        <v>94.16822105263158</v>
      </c>
      <c r="F638" s="10">
        <f>VLOOKUP(C638,데이터!$X:$Z,3,0)</f>
        <v>54.16</v>
      </c>
      <c r="H638" s="6">
        <f t="shared" si="163"/>
        <v>1.0234035711209244</v>
      </c>
      <c r="I638" s="6">
        <f t="shared" si="164"/>
        <v>1.0806065442936947</v>
      </c>
      <c r="AM638" s="1">
        <f t="shared" si="156"/>
        <v>42637</v>
      </c>
      <c r="AN638" s="2">
        <f t="shared" si="157"/>
        <v>1102.45</v>
      </c>
      <c r="AO638" s="2">
        <f t="shared" si="158"/>
        <v>94.16822105263158</v>
      </c>
      <c r="AP638" s="2">
        <f t="shared" si="159"/>
        <v>54.16</v>
      </c>
      <c r="AR638" s="20">
        <f t="shared" si="160"/>
        <v>0</v>
      </c>
      <c r="AS638" s="20">
        <f t="shared" si="161"/>
        <v>0</v>
      </c>
      <c r="AU638" s="22">
        <f t="shared" si="162"/>
        <v>0</v>
      </c>
    </row>
    <row r="639" spans="2:47" x14ac:dyDescent="0.3">
      <c r="B639" s="6">
        <f t="shared" si="155"/>
        <v>2016</v>
      </c>
      <c r="C639" s="5">
        <v>42638</v>
      </c>
      <c r="D639" s="10">
        <v>1102.45</v>
      </c>
      <c r="E639" s="10">
        <f>VLOOKUP(C639,데이터!$X:$Z,2,0)</f>
        <v>94.16822105263158</v>
      </c>
      <c r="F639" s="10">
        <f>VLOOKUP(C639,데이터!$X:$Z,3,0)</f>
        <v>54.16</v>
      </c>
      <c r="H639" s="6">
        <f t="shared" si="163"/>
        <v>1.0234035711209244</v>
      </c>
      <c r="I639" s="6">
        <f t="shared" si="164"/>
        <v>1.0806065442936947</v>
      </c>
      <c r="AM639" s="1">
        <f t="shared" si="156"/>
        <v>42638</v>
      </c>
      <c r="AN639" s="2">
        <f t="shared" si="157"/>
        <v>1102.45</v>
      </c>
      <c r="AO639" s="2">
        <f t="shared" si="158"/>
        <v>94.16822105263158</v>
      </c>
      <c r="AP639" s="2">
        <f t="shared" si="159"/>
        <v>54.16</v>
      </c>
      <c r="AR639" s="20">
        <f t="shared" si="160"/>
        <v>0</v>
      </c>
      <c r="AS639" s="20">
        <f t="shared" si="161"/>
        <v>0</v>
      </c>
      <c r="AU639" s="22">
        <f t="shared" si="162"/>
        <v>0</v>
      </c>
    </row>
    <row r="640" spans="2:47" x14ac:dyDescent="0.3">
      <c r="B640" s="6">
        <f t="shared" si="155"/>
        <v>2016</v>
      </c>
      <c r="C640" s="5">
        <v>42639</v>
      </c>
      <c r="D640" s="10">
        <v>1107.95</v>
      </c>
      <c r="E640" s="10">
        <f>VLOOKUP(C640,데이터!$X:$Z,2,0)</f>
        <v>93.625468421052602</v>
      </c>
      <c r="F640" s="10">
        <f>VLOOKUP(C640,데이터!$X:$Z,3,0)</f>
        <v>53.75</v>
      </c>
      <c r="H640" s="6">
        <f t="shared" si="163"/>
        <v>1.0175050315161169</v>
      </c>
      <c r="I640" s="6">
        <f t="shared" si="164"/>
        <v>1.0724261771747803</v>
      </c>
      <c r="AM640" s="1">
        <f t="shared" si="156"/>
        <v>42639</v>
      </c>
      <c r="AN640" s="2">
        <f t="shared" si="157"/>
        <v>1107.95</v>
      </c>
      <c r="AO640" s="2">
        <f t="shared" si="158"/>
        <v>93.625468421052602</v>
      </c>
      <c r="AP640" s="2">
        <f t="shared" si="159"/>
        <v>53.75</v>
      </c>
      <c r="AR640" s="20">
        <f t="shared" si="160"/>
        <v>-5.7636496209865218E-3</v>
      </c>
      <c r="AS640" s="20">
        <f t="shared" si="161"/>
        <v>-7.5701624815360802E-3</v>
      </c>
      <c r="AU640" s="22">
        <f t="shared" si="162"/>
        <v>3.2634887153309481E-6</v>
      </c>
    </row>
    <row r="641" spans="2:47" x14ac:dyDescent="0.3">
      <c r="B641" s="6">
        <f t="shared" si="155"/>
        <v>2016</v>
      </c>
      <c r="C641" s="5">
        <v>42640</v>
      </c>
      <c r="D641" s="10">
        <v>1097.57</v>
      </c>
      <c r="E641" s="10">
        <f>VLOOKUP(C641,데이터!$X:$Z,2,0)</f>
        <v>94.392726315789474</v>
      </c>
      <c r="F641" s="10">
        <f>VLOOKUP(C641,데이터!$X:$Z,3,0)</f>
        <v>54.12</v>
      </c>
      <c r="H641" s="6">
        <f t="shared" si="163"/>
        <v>1.0258434546132844</v>
      </c>
      <c r="I641" s="6">
        <f t="shared" si="164"/>
        <v>1.0798084596967277</v>
      </c>
      <c r="AM641" s="1">
        <f t="shared" si="156"/>
        <v>42640</v>
      </c>
      <c r="AN641" s="2">
        <f t="shared" si="157"/>
        <v>1097.57</v>
      </c>
      <c r="AO641" s="2">
        <f t="shared" si="158"/>
        <v>94.392726315789474</v>
      </c>
      <c r="AP641" s="2">
        <f t="shared" si="159"/>
        <v>54.12</v>
      </c>
      <c r="AR641" s="20">
        <f t="shared" si="160"/>
        <v>8.1949698909526969E-3</v>
      </c>
      <c r="AS641" s="20">
        <f t="shared" si="161"/>
        <v>6.8837209302325952E-3</v>
      </c>
      <c r="AU641" s="22">
        <f t="shared" si="162"/>
        <v>1.7193738369895466E-6</v>
      </c>
    </row>
    <row r="642" spans="2:47" x14ac:dyDescent="0.3">
      <c r="B642" s="6">
        <f t="shared" ref="B642:B705" si="165">YEAR(C642)</f>
        <v>2016</v>
      </c>
      <c r="C642" s="5">
        <v>42641</v>
      </c>
      <c r="D642" s="10">
        <v>1096.8</v>
      </c>
      <c r="E642" s="10">
        <f>VLOOKUP(C642,데이터!$X:$Z,2,0)</f>
        <v>95.006057894736827</v>
      </c>
      <c r="F642" s="10">
        <f>VLOOKUP(C642,데이터!$X:$Z,3,0)</f>
        <v>54.35</v>
      </c>
      <c r="H642" s="6">
        <f t="shared" si="163"/>
        <v>1.0325090337349834</v>
      </c>
      <c r="I642" s="6">
        <f t="shared" si="164"/>
        <v>1.0843974461292896</v>
      </c>
      <c r="AM642" s="1">
        <f t="shared" si="156"/>
        <v>42641</v>
      </c>
      <c r="AN642" s="2">
        <f t="shared" si="157"/>
        <v>1096.8</v>
      </c>
      <c r="AO642" s="2">
        <f t="shared" si="158"/>
        <v>95.006057894736827</v>
      </c>
      <c r="AP642" s="2">
        <f t="shared" si="159"/>
        <v>54.35</v>
      </c>
      <c r="AR642" s="20">
        <f t="shared" si="160"/>
        <v>6.4976572124366694E-3</v>
      </c>
      <c r="AS642" s="20">
        <f t="shared" si="161"/>
        <v>4.2498152254251131E-3</v>
      </c>
      <c r="AU642" s="22">
        <f t="shared" si="162"/>
        <v>5.0527935985720615E-6</v>
      </c>
    </row>
    <row r="643" spans="2:47" x14ac:dyDescent="0.3">
      <c r="B643" s="6">
        <f t="shared" si="165"/>
        <v>2016</v>
      </c>
      <c r="C643" s="5">
        <v>42642</v>
      </c>
      <c r="D643" s="10">
        <v>1098.32</v>
      </c>
      <c r="E643" s="10">
        <f>VLOOKUP(C643,데이터!$X:$Z,2,0)</f>
        <v>94.480689473684208</v>
      </c>
      <c r="F643" s="10">
        <f>VLOOKUP(C643,데이터!$X:$Z,3,0)</f>
        <v>53.8</v>
      </c>
      <c r="H643" s="6">
        <f t="shared" si="163"/>
        <v>1.026799422655478</v>
      </c>
      <c r="I643" s="6">
        <f t="shared" si="164"/>
        <v>1.0734237829209894</v>
      </c>
      <c r="AM643" s="1">
        <f t="shared" ref="AM643:AM706" si="166">C643</f>
        <v>42642</v>
      </c>
      <c r="AN643" s="2">
        <f t="shared" ref="AN643:AN706" si="167">D643</f>
        <v>1098.32</v>
      </c>
      <c r="AO643" s="2">
        <f t="shared" ref="AO643:AO706" si="168">E643</f>
        <v>94.480689473684208</v>
      </c>
      <c r="AP643" s="2">
        <f t="shared" ref="AP643:AP706" si="169">F643</f>
        <v>53.8</v>
      </c>
      <c r="AR643" s="20">
        <f t="shared" si="160"/>
        <v>-5.5298412826970678E-3</v>
      </c>
      <c r="AS643" s="20">
        <f t="shared" si="161"/>
        <v>-1.0119595216191435E-2</v>
      </c>
      <c r="AU643" s="22">
        <f t="shared" si="162"/>
        <v>2.1065841170027014E-5</v>
      </c>
    </row>
    <row r="644" spans="2:47" x14ac:dyDescent="0.3">
      <c r="B644" s="6">
        <f t="shared" si="165"/>
        <v>2016</v>
      </c>
      <c r="C644" s="5">
        <v>42643</v>
      </c>
      <c r="D644" s="10">
        <v>1101.25</v>
      </c>
      <c r="E644" s="10">
        <f>VLOOKUP(C644,데이터!$X:$Z,2,0)</f>
        <v>95.364089473684231</v>
      </c>
      <c r="F644" s="10">
        <f>VLOOKUP(C644,데이터!$X:$Z,3,0)</f>
        <v>54.33</v>
      </c>
      <c r="H644" s="6">
        <f t="shared" si="163"/>
        <v>1.0364000576109047</v>
      </c>
      <c r="I644" s="6">
        <f t="shared" si="164"/>
        <v>1.0839984038308059</v>
      </c>
      <c r="AM644" s="1">
        <f t="shared" si="166"/>
        <v>42643</v>
      </c>
      <c r="AN644" s="2">
        <f t="shared" si="167"/>
        <v>1101.25</v>
      </c>
      <c r="AO644" s="2">
        <f t="shared" si="168"/>
        <v>95.364089473684231</v>
      </c>
      <c r="AP644" s="2">
        <f t="shared" si="169"/>
        <v>54.33</v>
      </c>
      <c r="AR644" s="20">
        <f t="shared" ref="AR644:AR707" si="170">AO644/AO643-1</f>
        <v>9.3500587783716949E-3</v>
      </c>
      <c r="AS644" s="20">
        <f t="shared" ref="AS644:AS707" si="171">AP644/AP643-1</f>
        <v>9.8513011152416841E-3</v>
      </c>
      <c r="AU644" s="22">
        <f t="shared" ref="AU644:AU707" si="172">(AR644-AS644)^2</f>
        <v>2.5124388027088771E-7</v>
      </c>
    </row>
    <row r="645" spans="2:47" x14ac:dyDescent="0.3">
      <c r="B645" s="6">
        <f t="shared" si="165"/>
        <v>2016</v>
      </c>
      <c r="C645" s="5">
        <v>42644</v>
      </c>
      <c r="D645" s="10">
        <v>1101.25</v>
      </c>
      <c r="E645" s="10">
        <f>VLOOKUP(C645,데이터!$X:$Z,2,0)</f>
        <v>95.364089473684231</v>
      </c>
      <c r="F645" s="10">
        <f>VLOOKUP(C645,데이터!$X:$Z,3,0)</f>
        <v>54.33</v>
      </c>
      <c r="H645" s="6">
        <f t="shared" si="163"/>
        <v>1.0364000576109047</v>
      </c>
      <c r="I645" s="6">
        <f t="shared" si="164"/>
        <v>1.0839984038308059</v>
      </c>
      <c r="AM645" s="1">
        <f t="shared" si="166"/>
        <v>42644</v>
      </c>
      <c r="AN645" s="2">
        <f t="shared" si="167"/>
        <v>1101.25</v>
      </c>
      <c r="AO645" s="2">
        <f t="shared" si="168"/>
        <v>95.364089473684231</v>
      </c>
      <c r="AP645" s="2">
        <f t="shared" si="169"/>
        <v>54.33</v>
      </c>
      <c r="AR645" s="20">
        <f t="shared" si="170"/>
        <v>0</v>
      </c>
      <c r="AS645" s="20">
        <f t="shared" si="171"/>
        <v>0</v>
      </c>
      <c r="AU645" s="22">
        <f t="shared" si="172"/>
        <v>0</v>
      </c>
    </row>
    <row r="646" spans="2:47" x14ac:dyDescent="0.3">
      <c r="B646" s="6">
        <f t="shared" si="165"/>
        <v>2016</v>
      </c>
      <c r="C646" s="5">
        <v>42645</v>
      </c>
      <c r="D646" s="10">
        <v>1101.25</v>
      </c>
      <c r="E646" s="10">
        <f>VLOOKUP(C646,데이터!$X:$Z,2,0)</f>
        <v>95.364089473684231</v>
      </c>
      <c r="F646" s="10">
        <f>VLOOKUP(C646,데이터!$X:$Z,3,0)</f>
        <v>54.33</v>
      </c>
      <c r="H646" s="6">
        <f t="shared" si="163"/>
        <v>1.0364000576109047</v>
      </c>
      <c r="I646" s="6">
        <f t="shared" si="164"/>
        <v>1.0839984038308059</v>
      </c>
      <c r="AM646" s="1">
        <f t="shared" si="166"/>
        <v>42645</v>
      </c>
      <c r="AN646" s="2">
        <f t="shared" si="167"/>
        <v>1101.25</v>
      </c>
      <c r="AO646" s="2">
        <f t="shared" si="168"/>
        <v>95.364089473684231</v>
      </c>
      <c r="AP646" s="2">
        <f t="shared" si="169"/>
        <v>54.33</v>
      </c>
      <c r="AR646" s="20">
        <f t="shared" si="170"/>
        <v>0</v>
      </c>
      <c r="AS646" s="20">
        <f t="shared" si="171"/>
        <v>0</v>
      </c>
      <c r="AU646" s="22">
        <f t="shared" si="172"/>
        <v>0</v>
      </c>
    </row>
    <row r="647" spans="2:47" x14ac:dyDescent="0.3">
      <c r="B647" s="6">
        <f t="shared" si="165"/>
        <v>2016</v>
      </c>
      <c r="C647" s="5">
        <v>42646</v>
      </c>
      <c r="D647" s="10">
        <v>1101.25</v>
      </c>
      <c r="E647" s="10">
        <f>VLOOKUP(C647,데이터!$X:$Z,2,0)</f>
        <v>95.03767894736842</v>
      </c>
      <c r="F647" s="10">
        <f>VLOOKUP(C647,데이터!$X:$Z,3,0)</f>
        <v>54.14</v>
      </c>
      <c r="H647" s="6">
        <f t="shared" si="163"/>
        <v>1.0328526857422531</v>
      </c>
      <c r="I647" s="6">
        <f t="shared" si="164"/>
        <v>1.0802075019952115</v>
      </c>
      <c r="AM647" s="1">
        <f t="shared" si="166"/>
        <v>42646</v>
      </c>
      <c r="AN647" s="2">
        <f t="shared" si="167"/>
        <v>1101.25</v>
      </c>
      <c r="AO647" s="2">
        <f t="shared" si="168"/>
        <v>95.03767894736842</v>
      </c>
      <c r="AP647" s="2">
        <f t="shared" si="169"/>
        <v>54.14</v>
      </c>
      <c r="AR647" s="20">
        <f t="shared" si="170"/>
        <v>-3.4227823923793643E-3</v>
      </c>
      <c r="AS647" s="20">
        <f t="shared" si="171"/>
        <v>-3.4971470642369828E-3</v>
      </c>
      <c r="AU647" s="22">
        <f t="shared" si="172"/>
        <v>5.5301044204912804E-9</v>
      </c>
    </row>
    <row r="648" spans="2:47" x14ac:dyDescent="0.3">
      <c r="B648" s="6">
        <f t="shared" si="165"/>
        <v>2016</v>
      </c>
      <c r="C648" s="5">
        <v>42647</v>
      </c>
      <c r="D648" s="10">
        <v>1107.78</v>
      </c>
      <c r="E648" s="10">
        <f>VLOOKUP(C648,데이터!$X:$Z,2,0)</f>
        <v>94.311578947368403</v>
      </c>
      <c r="F648" s="10">
        <f>VLOOKUP(C648,데이터!$X:$Z,3,0)</f>
        <v>53.6</v>
      </c>
      <c r="H648" s="6">
        <f t="shared" si="163"/>
        <v>1.0249615593656001</v>
      </c>
      <c r="I648" s="6">
        <f t="shared" si="164"/>
        <v>1.0694333599361534</v>
      </c>
      <c r="AM648" s="1">
        <f t="shared" si="166"/>
        <v>42647</v>
      </c>
      <c r="AN648" s="2">
        <f t="shared" si="167"/>
        <v>1107.78</v>
      </c>
      <c r="AO648" s="2">
        <f t="shared" si="168"/>
        <v>94.311578947368403</v>
      </c>
      <c r="AP648" s="2">
        <f t="shared" si="169"/>
        <v>53.6</v>
      </c>
      <c r="AR648" s="20">
        <f t="shared" si="170"/>
        <v>-7.6401276634936455E-3</v>
      </c>
      <c r="AS648" s="20">
        <f t="shared" si="171"/>
        <v>-9.9741411156261117E-3</v>
      </c>
      <c r="AU648" s="22">
        <f t="shared" si="172"/>
        <v>5.4476187947353122E-6</v>
      </c>
    </row>
    <row r="649" spans="2:47" x14ac:dyDescent="0.3">
      <c r="B649" s="6">
        <f t="shared" si="165"/>
        <v>2016</v>
      </c>
      <c r="C649" s="5">
        <v>42648</v>
      </c>
      <c r="D649" s="10">
        <v>1113.57</v>
      </c>
      <c r="E649" s="10">
        <f>VLOOKUP(C649,데이터!$X:$Z,2,0)</f>
        <v>94.466957894736836</v>
      </c>
      <c r="F649" s="10">
        <f>VLOOKUP(C649,데이터!$X:$Z,3,0)</f>
        <v>53.68</v>
      </c>
      <c r="H649" s="6">
        <f t="shared" si="163"/>
        <v>1.0266501902841452</v>
      </c>
      <c r="I649" s="6">
        <f t="shared" si="164"/>
        <v>1.071029529130088</v>
      </c>
      <c r="AM649" s="1">
        <f t="shared" si="166"/>
        <v>42648</v>
      </c>
      <c r="AN649" s="2">
        <f t="shared" si="167"/>
        <v>1113.57</v>
      </c>
      <c r="AO649" s="2">
        <f t="shared" si="168"/>
        <v>94.466957894736836</v>
      </c>
      <c r="AP649" s="2">
        <f t="shared" si="169"/>
        <v>53.68</v>
      </c>
      <c r="AR649" s="20">
        <f t="shared" si="170"/>
        <v>1.6475065851155879E-3</v>
      </c>
      <c r="AS649" s="20">
        <f t="shared" si="171"/>
        <v>1.4925373134329067E-3</v>
      </c>
      <c r="AU649" s="22">
        <f t="shared" si="172"/>
        <v>2.4015475165860644E-8</v>
      </c>
    </row>
    <row r="650" spans="2:47" x14ac:dyDescent="0.3">
      <c r="B650" s="6">
        <f t="shared" si="165"/>
        <v>2016</v>
      </c>
      <c r="C650" s="5">
        <v>42649</v>
      </c>
      <c r="D650" s="10">
        <v>1111.78</v>
      </c>
      <c r="E650" s="10">
        <f>VLOOKUP(C650,데이터!$X:$Z,2,0)</f>
        <v>94.363873684210517</v>
      </c>
      <c r="F650" s="10">
        <f>VLOOKUP(C650,데이터!$X:$Z,3,0)</f>
        <v>53.79</v>
      </c>
      <c r="H650" s="6">
        <f t="shared" si="163"/>
        <v>1.0255298893163711</v>
      </c>
      <c r="I650" s="6">
        <f t="shared" si="164"/>
        <v>1.073224261771748</v>
      </c>
      <c r="AM650" s="1">
        <f t="shared" si="166"/>
        <v>42649</v>
      </c>
      <c r="AN650" s="2">
        <f t="shared" si="167"/>
        <v>1111.78</v>
      </c>
      <c r="AO650" s="2">
        <f t="shared" si="168"/>
        <v>94.363873684210517</v>
      </c>
      <c r="AP650" s="2">
        <f t="shared" si="169"/>
        <v>53.79</v>
      </c>
      <c r="AR650" s="20">
        <f t="shared" si="170"/>
        <v>-1.0912197536961932E-3</v>
      </c>
      <c r="AS650" s="20">
        <f t="shared" si="171"/>
        <v>2.049180327868827E-3</v>
      </c>
      <c r="AU650" s="22">
        <f t="shared" si="172"/>
        <v>9.8621126722935852E-6</v>
      </c>
    </row>
    <row r="651" spans="2:47" x14ac:dyDescent="0.3">
      <c r="B651" s="6">
        <f t="shared" si="165"/>
        <v>2016</v>
      </c>
      <c r="C651" s="5">
        <v>42650</v>
      </c>
      <c r="D651" s="10">
        <v>1115.6300000000001</v>
      </c>
      <c r="E651" s="10">
        <f>VLOOKUP(C651,데이터!$X:$Z,2,0)</f>
        <v>94.135547368421044</v>
      </c>
      <c r="F651" s="10">
        <f>VLOOKUP(C651,데이터!$X:$Z,3,0)</f>
        <v>53.37</v>
      </c>
      <c r="H651" s="6">
        <f t="shared" si="163"/>
        <v>1.0230484792998302</v>
      </c>
      <c r="I651" s="6">
        <f t="shared" si="164"/>
        <v>1.0648443735035915</v>
      </c>
      <c r="AM651" s="1">
        <f t="shared" si="166"/>
        <v>42650</v>
      </c>
      <c r="AN651" s="2">
        <f t="shared" si="167"/>
        <v>1115.6300000000001</v>
      </c>
      <c r="AO651" s="2">
        <f t="shared" si="168"/>
        <v>94.135547368421044</v>
      </c>
      <c r="AP651" s="2">
        <f t="shared" si="169"/>
        <v>53.37</v>
      </c>
      <c r="AR651" s="20">
        <f t="shared" si="170"/>
        <v>-2.4196369529463357E-3</v>
      </c>
      <c r="AS651" s="20">
        <f t="shared" si="171"/>
        <v>-7.8081427774679968E-3</v>
      </c>
      <c r="AU651" s="22">
        <f t="shared" si="172"/>
        <v>2.9035995020903866E-5</v>
      </c>
    </row>
    <row r="652" spans="2:47" x14ac:dyDescent="0.3">
      <c r="B652" s="6">
        <f t="shared" si="165"/>
        <v>2016</v>
      </c>
      <c r="C652" s="5">
        <v>42651</v>
      </c>
      <c r="D652" s="10">
        <v>1115.6300000000001</v>
      </c>
      <c r="E652" s="10">
        <f>VLOOKUP(C652,데이터!$X:$Z,2,0)</f>
        <v>94.135547368421044</v>
      </c>
      <c r="F652" s="10">
        <f>VLOOKUP(C652,데이터!$X:$Z,3,0)</f>
        <v>53.37</v>
      </c>
      <c r="H652" s="6">
        <f t="shared" si="163"/>
        <v>1.0230484792998302</v>
      </c>
      <c r="I652" s="6">
        <f t="shared" si="164"/>
        <v>1.0648443735035915</v>
      </c>
      <c r="AM652" s="1">
        <f t="shared" si="166"/>
        <v>42651</v>
      </c>
      <c r="AN652" s="2">
        <f t="shared" si="167"/>
        <v>1115.6300000000001</v>
      </c>
      <c r="AO652" s="2">
        <f t="shared" si="168"/>
        <v>94.135547368421044</v>
      </c>
      <c r="AP652" s="2">
        <f t="shared" si="169"/>
        <v>53.37</v>
      </c>
      <c r="AR652" s="20">
        <f t="shared" si="170"/>
        <v>0</v>
      </c>
      <c r="AS652" s="20">
        <f t="shared" si="171"/>
        <v>0</v>
      </c>
      <c r="AU652" s="22">
        <f t="shared" si="172"/>
        <v>0</v>
      </c>
    </row>
    <row r="653" spans="2:47" x14ac:dyDescent="0.3">
      <c r="B653" s="6">
        <f t="shared" si="165"/>
        <v>2016</v>
      </c>
      <c r="C653" s="5">
        <v>42652</v>
      </c>
      <c r="D653" s="10">
        <v>1115.6300000000001</v>
      </c>
      <c r="E653" s="10">
        <f>VLOOKUP(C653,데이터!$X:$Z,2,0)</f>
        <v>94.135547368421044</v>
      </c>
      <c r="F653" s="10">
        <f>VLOOKUP(C653,데이터!$X:$Z,3,0)</f>
        <v>53.37</v>
      </c>
      <c r="H653" s="6">
        <f t="shared" si="163"/>
        <v>1.0230484792998302</v>
      </c>
      <c r="I653" s="6">
        <f t="shared" si="164"/>
        <v>1.0648443735035915</v>
      </c>
      <c r="AM653" s="1">
        <f t="shared" si="166"/>
        <v>42652</v>
      </c>
      <c r="AN653" s="2">
        <f t="shared" si="167"/>
        <v>1115.6300000000001</v>
      </c>
      <c r="AO653" s="2">
        <f t="shared" si="168"/>
        <v>94.135547368421044</v>
      </c>
      <c r="AP653" s="2">
        <f t="shared" si="169"/>
        <v>53.37</v>
      </c>
      <c r="AR653" s="20">
        <f t="shared" si="170"/>
        <v>0</v>
      </c>
      <c r="AS653" s="20">
        <f t="shared" si="171"/>
        <v>0</v>
      </c>
      <c r="AU653" s="22">
        <f t="shared" si="172"/>
        <v>0</v>
      </c>
    </row>
    <row r="654" spans="2:47" x14ac:dyDescent="0.3">
      <c r="B654" s="6">
        <f t="shared" si="165"/>
        <v>2016</v>
      </c>
      <c r="C654" s="5">
        <v>42653</v>
      </c>
      <c r="D654" s="10">
        <v>1109.95</v>
      </c>
      <c r="E654" s="10">
        <f>VLOOKUP(C654,데이터!$X:$Z,2,0)</f>
        <v>94.49604736842106</v>
      </c>
      <c r="F654" s="10">
        <f>VLOOKUP(C654,데이터!$X:$Z,3,0)</f>
        <v>53.44</v>
      </c>
      <c r="H654" s="6">
        <f t="shared" ref="H654:H717" si="173">H653*(E654/E653)</f>
        <v>1.0269663295391684</v>
      </c>
      <c r="I654" s="6">
        <f t="shared" ref="I654:I717" si="174">I653*(F654/F653)</f>
        <v>1.0662410215482843</v>
      </c>
      <c r="AM654" s="1">
        <f t="shared" si="166"/>
        <v>42653</v>
      </c>
      <c r="AN654" s="2">
        <f t="shared" si="167"/>
        <v>1109.95</v>
      </c>
      <c r="AO654" s="2">
        <f t="shared" si="168"/>
        <v>94.49604736842106</v>
      </c>
      <c r="AP654" s="2">
        <f t="shared" si="169"/>
        <v>53.44</v>
      </c>
      <c r="AR654" s="20">
        <f t="shared" si="170"/>
        <v>3.8295841483675375E-3</v>
      </c>
      <c r="AS654" s="20">
        <f t="shared" si="171"/>
        <v>1.3115982761850997E-3</v>
      </c>
      <c r="AU654" s="22">
        <f t="shared" si="172"/>
        <v>6.3402528525103515E-6</v>
      </c>
    </row>
    <row r="655" spans="2:47" x14ac:dyDescent="0.3">
      <c r="B655" s="6">
        <f t="shared" si="165"/>
        <v>2016</v>
      </c>
      <c r="C655" s="5">
        <v>42654</v>
      </c>
      <c r="D655" s="10">
        <v>1120.43</v>
      </c>
      <c r="E655" s="10">
        <f>VLOOKUP(C655,데이터!$X:$Z,2,0)</f>
        <v>93.36722631578948</v>
      </c>
      <c r="F655" s="10">
        <f>VLOOKUP(C655,데이터!$X:$Z,3,0)</f>
        <v>52.68</v>
      </c>
      <c r="H655" s="6">
        <f t="shared" si="173"/>
        <v>1.0146985019907011</v>
      </c>
      <c r="I655" s="6">
        <f t="shared" si="174"/>
        <v>1.0510774142059061</v>
      </c>
      <c r="AM655" s="1">
        <f t="shared" si="166"/>
        <v>42654</v>
      </c>
      <c r="AN655" s="2">
        <f t="shared" si="167"/>
        <v>1120.43</v>
      </c>
      <c r="AO655" s="2">
        <f t="shared" si="168"/>
        <v>93.36722631578948</v>
      </c>
      <c r="AP655" s="2">
        <f t="shared" si="169"/>
        <v>52.68</v>
      </c>
      <c r="AR655" s="20">
        <f t="shared" si="170"/>
        <v>-1.1945695974250992E-2</v>
      </c>
      <c r="AS655" s="20">
        <f t="shared" si="171"/>
        <v>-1.4221556886227504E-2</v>
      </c>
      <c r="AU655" s="22">
        <f t="shared" si="172"/>
        <v>5.1795428906625641E-6</v>
      </c>
    </row>
    <row r="656" spans="2:47" x14ac:dyDescent="0.3">
      <c r="B656" s="6">
        <f t="shared" si="165"/>
        <v>2016</v>
      </c>
      <c r="C656" s="5">
        <v>42655</v>
      </c>
      <c r="D656" s="10">
        <v>1123.68</v>
      </c>
      <c r="E656" s="10">
        <f>VLOOKUP(C656,데이터!$X:$Z,2,0)</f>
        <v>93.538278947368411</v>
      </c>
      <c r="F656" s="10">
        <f>VLOOKUP(C656,데이터!$X:$Z,3,0)</f>
        <v>52.85</v>
      </c>
      <c r="H656" s="6">
        <f t="shared" si="173"/>
        <v>1.0165574717370838</v>
      </c>
      <c r="I656" s="6">
        <f t="shared" si="174"/>
        <v>1.054469273743017</v>
      </c>
      <c r="AM656" s="1">
        <f t="shared" si="166"/>
        <v>42655</v>
      </c>
      <c r="AN656" s="2">
        <f t="shared" si="167"/>
        <v>1123.68</v>
      </c>
      <c r="AO656" s="2">
        <f t="shared" si="168"/>
        <v>93.538278947368411</v>
      </c>
      <c r="AP656" s="2">
        <f t="shared" si="169"/>
        <v>52.85</v>
      </c>
      <c r="AR656" s="20">
        <f t="shared" si="170"/>
        <v>1.8320414810266694E-3</v>
      </c>
      <c r="AS656" s="20">
        <f t="shared" si="171"/>
        <v>3.2270311313591371E-3</v>
      </c>
      <c r="AU656" s="22">
        <f t="shared" si="172"/>
        <v>1.9459961245347006E-6</v>
      </c>
    </row>
    <row r="657" spans="2:47" x14ac:dyDescent="0.3">
      <c r="B657" s="6">
        <f t="shared" si="165"/>
        <v>2016</v>
      </c>
      <c r="C657" s="5">
        <v>42656</v>
      </c>
      <c r="D657" s="10">
        <v>1135.1500000000001</v>
      </c>
      <c r="E657" s="10">
        <f>VLOOKUP(C657,데이터!$X:$Z,2,0)</f>
        <v>93.389752631578929</v>
      </c>
      <c r="F657" s="10">
        <f>VLOOKUP(C657,데이터!$X:$Z,3,0)</f>
        <v>52.72</v>
      </c>
      <c r="H657" s="6">
        <f t="shared" si="173"/>
        <v>1.0149433140065323</v>
      </c>
      <c r="I657" s="6">
        <f t="shared" si="174"/>
        <v>1.0518754988028733</v>
      </c>
      <c r="AM657" s="1">
        <f t="shared" si="166"/>
        <v>42656</v>
      </c>
      <c r="AN657" s="2">
        <f t="shared" si="167"/>
        <v>1135.1500000000001</v>
      </c>
      <c r="AO657" s="2">
        <f t="shared" si="168"/>
        <v>93.389752631578929</v>
      </c>
      <c r="AP657" s="2">
        <f t="shared" si="169"/>
        <v>52.72</v>
      </c>
      <c r="AR657" s="20">
        <f t="shared" si="170"/>
        <v>-1.5878666729912672E-3</v>
      </c>
      <c r="AS657" s="20">
        <f t="shared" si="171"/>
        <v>-2.459791863765437E-3</v>
      </c>
      <c r="AU657" s="22">
        <f t="shared" si="172"/>
        <v>7.6025353830657253E-7</v>
      </c>
    </row>
    <row r="658" spans="2:47" x14ac:dyDescent="0.3">
      <c r="B658" s="6">
        <f t="shared" si="165"/>
        <v>2016</v>
      </c>
      <c r="C658" s="5">
        <v>42657</v>
      </c>
      <c r="D658" s="10">
        <v>1133.4000000000001</v>
      </c>
      <c r="E658" s="10">
        <f>VLOOKUP(C658,데이터!$X:$Z,2,0)</f>
        <v>93.519610526315788</v>
      </c>
      <c r="F658" s="10">
        <f>VLOOKUP(C658,데이터!$X:$Z,3,0)</f>
        <v>52.72</v>
      </c>
      <c r="H658" s="6">
        <f t="shared" si="173"/>
        <v>1.0163545866389172</v>
      </c>
      <c r="I658" s="6">
        <f t="shared" si="174"/>
        <v>1.0518754988028733</v>
      </c>
      <c r="AM658" s="1">
        <f t="shared" si="166"/>
        <v>42657</v>
      </c>
      <c r="AN658" s="2">
        <f t="shared" si="167"/>
        <v>1133.4000000000001</v>
      </c>
      <c r="AO658" s="2">
        <f t="shared" si="168"/>
        <v>93.519610526315788</v>
      </c>
      <c r="AP658" s="2">
        <f t="shared" si="169"/>
        <v>52.72</v>
      </c>
      <c r="AR658" s="20">
        <f t="shared" si="170"/>
        <v>1.3904940432720725E-3</v>
      </c>
      <c r="AS658" s="20">
        <f t="shared" si="171"/>
        <v>0</v>
      </c>
      <c r="AU658" s="22">
        <f t="shared" si="172"/>
        <v>1.9334736843751162E-6</v>
      </c>
    </row>
    <row r="659" spans="2:47" x14ac:dyDescent="0.3">
      <c r="B659" s="6">
        <f t="shared" si="165"/>
        <v>2016</v>
      </c>
      <c r="C659" s="5">
        <v>42658</v>
      </c>
      <c r="D659" s="10">
        <v>1133.4000000000001</v>
      </c>
      <c r="E659" s="10">
        <f>VLOOKUP(C659,데이터!$X:$Z,2,0)</f>
        <v>93.519610526315788</v>
      </c>
      <c r="F659" s="10">
        <f>VLOOKUP(C659,데이터!$X:$Z,3,0)</f>
        <v>52.72</v>
      </c>
      <c r="H659" s="6">
        <f t="shared" si="173"/>
        <v>1.0163545866389172</v>
      </c>
      <c r="I659" s="6">
        <f t="shared" si="174"/>
        <v>1.0518754988028733</v>
      </c>
      <c r="AM659" s="1">
        <f t="shared" si="166"/>
        <v>42658</v>
      </c>
      <c r="AN659" s="2">
        <f t="shared" si="167"/>
        <v>1133.4000000000001</v>
      </c>
      <c r="AO659" s="2">
        <f t="shared" si="168"/>
        <v>93.519610526315788</v>
      </c>
      <c r="AP659" s="2">
        <f t="shared" si="169"/>
        <v>52.72</v>
      </c>
      <c r="AR659" s="20">
        <f t="shared" si="170"/>
        <v>0</v>
      </c>
      <c r="AS659" s="20">
        <f t="shared" si="171"/>
        <v>0</v>
      </c>
      <c r="AU659" s="22">
        <f t="shared" si="172"/>
        <v>0</v>
      </c>
    </row>
    <row r="660" spans="2:47" x14ac:dyDescent="0.3">
      <c r="B660" s="6">
        <f t="shared" si="165"/>
        <v>2016</v>
      </c>
      <c r="C660" s="5">
        <v>42659</v>
      </c>
      <c r="D660" s="10">
        <v>1133.4000000000001</v>
      </c>
      <c r="E660" s="10">
        <f>VLOOKUP(C660,데이터!$X:$Z,2,0)</f>
        <v>93.519610526315788</v>
      </c>
      <c r="F660" s="10">
        <f>VLOOKUP(C660,데이터!$X:$Z,3,0)</f>
        <v>52.72</v>
      </c>
      <c r="H660" s="6">
        <f t="shared" si="173"/>
        <v>1.0163545866389172</v>
      </c>
      <c r="I660" s="6">
        <f t="shared" si="174"/>
        <v>1.0518754988028733</v>
      </c>
      <c r="AM660" s="1">
        <f t="shared" si="166"/>
        <v>42659</v>
      </c>
      <c r="AN660" s="2">
        <f t="shared" si="167"/>
        <v>1133.4000000000001</v>
      </c>
      <c r="AO660" s="2">
        <f t="shared" si="168"/>
        <v>93.519610526315788</v>
      </c>
      <c r="AP660" s="2">
        <f t="shared" si="169"/>
        <v>52.72</v>
      </c>
      <c r="AR660" s="20">
        <f t="shared" si="170"/>
        <v>0</v>
      </c>
      <c r="AS660" s="20">
        <f t="shared" si="171"/>
        <v>0</v>
      </c>
      <c r="AU660" s="22">
        <f t="shared" si="172"/>
        <v>0</v>
      </c>
    </row>
    <row r="661" spans="2:47" x14ac:dyDescent="0.3">
      <c r="B661" s="6">
        <f t="shared" si="165"/>
        <v>2016</v>
      </c>
      <c r="C661" s="5">
        <v>42660</v>
      </c>
      <c r="D661" s="10">
        <v>1138.08</v>
      </c>
      <c r="E661" s="10">
        <f>VLOOKUP(C661,데이터!$X:$Z,2,0)</f>
        <v>93.243457894736835</v>
      </c>
      <c r="F661" s="10">
        <f>VLOOKUP(C661,데이터!$X:$Z,3,0)</f>
        <v>52.52</v>
      </c>
      <c r="H661" s="6">
        <f t="shared" si="173"/>
        <v>1.0133534086812876</v>
      </c>
      <c r="I661" s="6">
        <f t="shared" si="174"/>
        <v>1.0478850758180371</v>
      </c>
      <c r="AM661" s="1">
        <f t="shared" si="166"/>
        <v>42660</v>
      </c>
      <c r="AN661" s="2">
        <f t="shared" si="167"/>
        <v>1138.08</v>
      </c>
      <c r="AO661" s="2">
        <f t="shared" si="168"/>
        <v>93.243457894736835</v>
      </c>
      <c r="AP661" s="2">
        <f t="shared" si="169"/>
        <v>52.52</v>
      </c>
      <c r="AR661" s="20">
        <f t="shared" si="170"/>
        <v>-2.952884748180673E-3</v>
      </c>
      <c r="AS661" s="20">
        <f t="shared" si="171"/>
        <v>-3.793626707131903E-3</v>
      </c>
      <c r="AU661" s="22">
        <f t="shared" si="172"/>
        <v>7.0684704154115158E-7</v>
      </c>
    </row>
    <row r="662" spans="2:47" x14ac:dyDescent="0.3">
      <c r="B662" s="6">
        <f t="shared" si="165"/>
        <v>2016</v>
      </c>
      <c r="C662" s="5">
        <v>42661</v>
      </c>
      <c r="D662" s="10">
        <v>1129.3800000000001</v>
      </c>
      <c r="E662" s="10">
        <f>VLOOKUP(C662,데이터!$X:$Z,2,0)</f>
        <v>93.157357894736833</v>
      </c>
      <c r="F662" s="10">
        <f>VLOOKUP(C662,데이터!$X:$Z,3,0)</f>
        <v>52.64</v>
      </c>
      <c r="H662" s="6">
        <f t="shared" si="173"/>
        <v>1.0124176891095622</v>
      </c>
      <c r="I662" s="6">
        <f t="shared" si="174"/>
        <v>1.0502793296089388</v>
      </c>
      <c r="AM662" s="1">
        <f t="shared" si="166"/>
        <v>42661</v>
      </c>
      <c r="AN662" s="2">
        <f t="shared" si="167"/>
        <v>1129.3800000000001</v>
      </c>
      <c r="AO662" s="2">
        <f t="shared" si="168"/>
        <v>93.157357894736833</v>
      </c>
      <c r="AP662" s="2">
        <f t="shared" si="169"/>
        <v>52.64</v>
      </c>
      <c r="AR662" s="20">
        <f t="shared" si="170"/>
        <v>-9.2338917865097958E-4</v>
      </c>
      <c r="AS662" s="20">
        <f t="shared" si="171"/>
        <v>2.2848438690021844E-3</v>
      </c>
      <c r="AU662" s="22">
        <f t="shared" si="172"/>
        <v>1.0292759288053908E-5</v>
      </c>
    </row>
    <row r="663" spans="2:47" x14ac:dyDescent="0.3">
      <c r="B663" s="6">
        <f t="shared" si="165"/>
        <v>2016</v>
      </c>
      <c r="C663" s="5">
        <v>42662</v>
      </c>
      <c r="D663" s="10">
        <v>1123.07</v>
      </c>
      <c r="E663" s="10">
        <f>VLOOKUP(C663,데이터!$X:$Z,2,0)</f>
        <v>93.164900000000003</v>
      </c>
      <c r="F663" s="10">
        <f>VLOOKUP(C663,데이터!$X:$Z,3,0)</f>
        <v>52.54</v>
      </c>
      <c r="H663" s="6">
        <f t="shared" si="173"/>
        <v>1.0124996553756105</v>
      </c>
      <c r="I663" s="6">
        <f t="shared" si="174"/>
        <v>1.0482841181165206</v>
      </c>
      <c r="AM663" s="1">
        <f t="shared" si="166"/>
        <v>42662</v>
      </c>
      <c r="AN663" s="2">
        <f t="shared" si="167"/>
        <v>1123.07</v>
      </c>
      <c r="AO663" s="2">
        <f t="shared" si="168"/>
        <v>93.164900000000003</v>
      </c>
      <c r="AP663" s="2">
        <f t="shared" si="169"/>
        <v>52.54</v>
      </c>
      <c r="AR663" s="20">
        <f t="shared" si="170"/>
        <v>8.0960918531935988E-5</v>
      </c>
      <c r="AS663" s="20">
        <f t="shared" si="171"/>
        <v>-1.8996960486322712E-3</v>
      </c>
      <c r="AU663" s="22">
        <f t="shared" si="172"/>
        <v>3.9230020215761154E-6</v>
      </c>
    </row>
    <row r="664" spans="2:47" x14ac:dyDescent="0.3">
      <c r="B664" s="6">
        <f t="shared" si="165"/>
        <v>2016</v>
      </c>
      <c r="C664" s="5">
        <v>42663</v>
      </c>
      <c r="D664" s="10">
        <v>1127.43</v>
      </c>
      <c r="E664" s="10">
        <f>VLOOKUP(C664,데이터!$X:$Z,2,0)</f>
        <v>92.83573157894736</v>
      </c>
      <c r="F664" s="10">
        <f>VLOOKUP(C664,데이터!$X:$Z,3,0)</f>
        <v>52.39</v>
      </c>
      <c r="H664" s="6">
        <f t="shared" si="173"/>
        <v>1.0089223111947405</v>
      </c>
      <c r="I664" s="6">
        <f t="shared" si="174"/>
        <v>1.0452913008778932</v>
      </c>
      <c r="AM664" s="1">
        <f t="shared" si="166"/>
        <v>42663</v>
      </c>
      <c r="AN664" s="2">
        <f t="shared" si="167"/>
        <v>1127.43</v>
      </c>
      <c r="AO664" s="2">
        <f t="shared" si="168"/>
        <v>92.83573157894736</v>
      </c>
      <c r="AP664" s="2">
        <f t="shared" si="169"/>
        <v>52.39</v>
      </c>
      <c r="AR664" s="20">
        <f t="shared" si="170"/>
        <v>-3.5331806404841348E-3</v>
      </c>
      <c r="AS664" s="20">
        <f t="shared" si="171"/>
        <v>-2.8549676436999682E-3</v>
      </c>
      <c r="AU664" s="22">
        <f t="shared" si="172"/>
        <v>4.5997286900695995E-7</v>
      </c>
    </row>
    <row r="665" spans="2:47" x14ac:dyDescent="0.3">
      <c r="B665" s="6">
        <f t="shared" si="165"/>
        <v>2016</v>
      </c>
      <c r="C665" s="5">
        <v>42664</v>
      </c>
      <c r="D665" s="10">
        <v>1134.95</v>
      </c>
      <c r="E665" s="10">
        <f>VLOOKUP(C665,데이터!$X:$Z,2,0)</f>
        <v>92.772563157894723</v>
      </c>
      <c r="F665" s="10">
        <f>VLOOKUP(C665,데이터!$X:$Z,3,0)</f>
        <v>52.29</v>
      </c>
      <c r="H665" s="6">
        <f t="shared" si="173"/>
        <v>1.0082358079671687</v>
      </c>
      <c r="I665" s="6">
        <f t="shared" si="174"/>
        <v>1.043296089385475</v>
      </c>
      <c r="AM665" s="1">
        <f t="shared" si="166"/>
        <v>42664</v>
      </c>
      <c r="AN665" s="2">
        <f t="shared" si="167"/>
        <v>1134.95</v>
      </c>
      <c r="AO665" s="2">
        <f t="shared" si="168"/>
        <v>92.772563157894723</v>
      </c>
      <c r="AP665" s="2">
        <f t="shared" si="169"/>
        <v>52.29</v>
      </c>
      <c r="AR665" s="20">
        <f t="shared" si="170"/>
        <v>-6.8043219973890068E-4</v>
      </c>
      <c r="AS665" s="20">
        <f t="shared" si="171"/>
        <v>-1.9087612139722099E-3</v>
      </c>
      <c r="AU665" s="22">
        <f t="shared" si="172"/>
        <v>1.5087921672073731E-6</v>
      </c>
    </row>
    <row r="666" spans="2:47" x14ac:dyDescent="0.3">
      <c r="B666" s="6">
        <f t="shared" si="165"/>
        <v>2016</v>
      </c>
      <c r="C666" s="5">
        <v>42665</v>
      </c>
      <c r="D666" s="10">
        <v>1134.95</v>
      </c>
      <c r="E666" s="10">
        <f>VLOOKUP(C666,데이터!$X:$Z,2,0)</f>
        <v>92.772563157894723</v>
      </c>
      <c r="F666" s="10">
        <f>VLOOKUP(C666,데이터!$X:$Z,3,0)</f>
        <v>52.29</v>
      </c>
      <c r="H666" s="6">
        <f t="shared" si="173"/>
        <v>1.0082358079671687</v>
      </c>
      <c r="I666" s="6">
        <f t="shared" si="174"/>
        <v>1.043296089385475</v>
      </c>
      <c r="AM666" s="1">
        <f t="shared" si="166"/>
        <v>42665</v>
      </c>
      <c r="AN666" s="2">
        <f t="shared" si="167"/>
        <v>1134.95</v>
      </c>
      <c r="AO666" s="2">
        <f t="shared" si="168"/>
        <v>92.772563157894723</v>
      </c>
      <c r="AP666" s="2">
        <f t="shared" si="169"/>
        <v>52.29</v>
      </c>
      <c r="AR666" s="20">
        <f t="shared" si="170"/>
        <v>0</v>
      </c>
      <c r="AS666" s="20">
        <f t="shared" si="171"/>
        <v>0</v>
      </c>
      <c r="AU666" s="22">
        <f t="shared" si="172"/>
        <v>0</v>
      </c>
    </row>
    <row r="667" spans="2:47" x14ac:dyDescent="0.3">
      <c r="B667" s="6">
        <f t="shared" si="165"/>
        <v>2016</v>
      </c>
      <c r="C667" s="5">
        <v>42666</v>
      </c>
      <c r="D667" s="10">
        <v>1134.95</v>
      </c>
      <c r="E667" s="10">
        <f>VLOOKUP(C667,데이터!$X:$Z,2,0)</f>
        <v>92.772563157894723</v>
      </c>
      <c r="F667" s="10">
        <f>VLOOKUP(C667,데이터!$X:$Z,3,0)</f>
        <v>52.29</v>
      </c>
      <c r="H667" s="6">
        <f t="shared" si="173"/>
        <v>1.0082358079671687</v>
      </c>
      <c r="I667" s="6">
        <f t="shared" si="174"/>
        <v>1.043296089385475</v>
      </c>
      <c r="AM667" s="1">
        <f t="shared" si="166"/>
        <v>42666</v>
      </c>
      <c r="AN667" s="2">
        <f t="shared" si="167"/>
        <v>1134.95</v>
      </c>
      <c r="AO667" s="2">
        <f t="shared" si="168"/>
        <v>92.772563157894723</v>
      </c>
      <c r="AP667" s="2">
        <f t="shared" si="169"/>
        <v>52.29</v>
      </c>
      <c r="AR667" s="20">
        <f t="shared" si="170"/>
        <v>0</v>
      </c>
      <c r="AS667" s="20">
        <f t="shared" si="171"/>
        <v>0</v>
      </c>
      <c r="AU667" s="22">
        <f t="shared" si="172"/>
        <v>0</v>
      </c>
    </row>
    <row r="668" spans="2:47" x14ac:dyDescent="0.3">
      <c r="B668" s="6">
        <f t="shared" si="165"/>
        <v>2016</v>
      </c>
      <c r="C668" s="5">
        <v>42667</v>
      </c>
      <c r="D668" s="10">
        <v>1131.48</v>
      </c>
      <c r="E668" s="10">
        <f>VLOOKUP(C668,데이터!$X:$Z,2,0)</f>
        <v>93.059684210526299</v>
      </c>
      <c r="F668" s="10">
        <f>VLOOKUP(C668,데이터!$X:$Z,3,0)</f>
        <v>52.44</v>
      </c>
      <c r="H668" s="6">
        <f t="shared" si="173"/>
        <v>1.011356188784843</v>
      </c>
      <c r="I668" s="6">
        <f t="shared" si="174"/>
        <v>1.0462889066241023</v>
      </c>
      <c r="AM668" s="1">
        <f t="shared" si="166"/>
        <v>42667</v>
      </c>
      <c r="AN668" s="2">
        <f t="shared" si="167"/>
        <v>1131.48</v>
      </c>
      <c r="AO668" s="2">
        <f t="shared" si="168"/>
        <v>93.059684210526299</v>
      </c>
      <c r="AP668" s="2">
        <f t="shared" si="169"/>
        <v>52.44</v>
      </c>
      <c r="AR668" s="20">
        <f t="shared" si="170"/>
        <v>3.0948918824513783E-3</v>
      </c>
      <c r="AS668" s="20">
        <f t="shared" si="171"/>
        <v>2.8686173264487191E-3</v>
      </c>
      <c r="AU668" s="22">
        <f t="shared" si="172"/>
        <v>5.1200174694200514E-8</v>
      </c>
    </row>
    <row r="669" spans="2:47" x14ac:dyDescent="0.3">
      <c r="B669" s="6">
        <f t="shared" si="165"/>
        <v>2016</v>
      </c>
      <c r="C669" s="5">
        <v>42668</v>
      </c>
      <c r="D669" s="10">
        <v>1133.4000000000001</v>
      </c>
      <c r="E669" s="10">
        <f>VLOOKUP(C669,데이터!$X:$Z,2,0)</f>
        <v>92.866057894736826</v>
      </c>
      <c r="F669" s="10">
        <f>VLOOKUP(C669,데이터!$X:$Z,3,0)</f>
        <v>52.03</v>
      </c>
      <c r="H669" s="6">
        <f t="shared" si="173"/>
        <v>1.0092518922310068</v>
      </c>
      <c r="I669" s="6">
        <f t="shared" si="174"/>
        <v>1.0381085395051879</v>
      </c>
      <c r="AM669" s="1">
        <f t="shared" si="166"/>
        <v>42668</v>
      </c>
      <c r="AN669" s="2">
        <f t="shared" si="167"/>
        <v>1133.4000000000001</v>
      </c>
      <c r="AO669" s="2">
        <f t="shared" si="168"/>
        <v>92.866057894736826</v>
      </c>
      <c r="AP669" s="2">
        <f t="shared" si="169"/>
        <v>52.03</v>
      </c>
      <c r="AR669" s="20">
        <f t="shared" si="170"/>
        <v>-2.0806680941602984E-3</v>
      </c>
      <c r="AS669" s="20">
        <f t="shared" si="171"/>
        <v>-7.8184591914568502E-3</v>
      </c>
      <c r="AU669" s="22">
        <f t="shared" si="172"/>
        <v>3.2922246676215567E-5</v>
      </c>
    </row>
    <row r="670" spans="2:47" x14ac:dyDescent="0.3">
      <c r="B670" s="6">
        <f t="shared" si="165"/>
        <v>2016</v>
      </c>
      <c r="C670" s="5">
        <v>42669</v>
      </c>
      <c r="D670" s="10">
        <v>1134.02</v>
      </c>
      <c r="E670" s="10">
        <f>VLOOKUP(C670,데이터!$X:$Z,2,0)</f>
        <v>93.061757894736843</v>
      </c>
      <c r="F670" s="10">
        <f>VLOOKUP(C670,데이터!$X:$Z,3,0)</f>
        <v>52.06</v>
      </c>
      <c r="H670" s="6">
        <f t="shared" si="173"/>
        <v>1.0113787252180761</v>
      </c>
      <c r="I670" s="6">
        <f t="shared" si="174"/>
        <v>1.0387071029529134</v>
      </c>
      <c r="AM670" s="1">
        <f t="shared" si="166"/>
        <v>42669</v>
      </c>
      <c r="AN670" s="2">
        <f t="shared" si="167"/>
        <v>1134.02</v>
      </c>
      <c r="AO670" s="2">
        <f t="shared" si="168"/>
        <v>93.061757894736843</v>
      </c>
      <c r="AP670" s="2">
        <f t="shared" si="169"/>
        <v>52.06</v>
      </c>
      <c r="AR670" s="20">
        <f t="shared" si="170"/>
        <v>2.1073361402057511E-3</v>
      </c>
      <c r="AS670" s="20">
        <f t="shared" si="171"/>
        <v>5.7659042859881104E-4</v>
      </c>
      <c r="AU670" s="22">
        <f t="shared" si="172"/>
        <v>2.3431824336030375E-6</v>
      </c>
    </row>
    <row r="671" spans="2:47" x14ac:dyDescent="0.3">
      <c r="B671" s="6">
        <f t="shared" si="165"/>
        <v>2016</v>
      </c>
      <c r="C671" s="5">
        <v>42670</v>
      </c>
      <c r="D671" s="10">
        <v>1141.93</v>
      </c>
      <c r="E671" s="10">
        <f>VLOOKUP(C671,데이터!$X:$Z,2,0)</f>
        <v>92.803915789473692</v>
      </c>
      <c r="F671" s="10">
        <f>VLOOKUP(C671,데이터!$X:$Z,3,0)</f>
        <v>51.71</v>
      </c>
      <c r="H671" s="6">
        <f t="shared" si="173"/>
        <v>1.0085765428219133</v>
      </c>
      <c r="I671" s="6">
        <f t="shared" si="174"/>
        <v>1.0317238627294496</v>
      </c>
      <c r="AM671" s="1">
        <f t="shared" si="166"/>
        <v>42670</v>
      </c>
      <c r="AN671" s="2">
        <f t="shared" si="167"/>
        <v>1141.93</v>
      </c>
      <c r="AO671" s="2">
        <f t="shared" si="168"/>
        <v>92.803915789473692</v>
      </c>
      <c r="AP671" s="2">
        <f t="shared" si="169"/>
        <v>51.71</v>
      </c>
      <c r="AR671" s="20">
        <f t="shared" si="170"/>
        <v>-2.7706558644078338E-3</v>
      </c>
      <c r="AS671" s="20">
        <f t="shared" si="171"/>
        <v>-6.7230119093354412E-3</v>
      </c>
      <c r="AU671" s="22">
        <f t="shared" si="172"/>
        <v>1.5621118305875799E-5</v>
      </c>
    </row>
    <row r="672" spans="2:47" x14ac:dyDescent="0.3">
      <c r="B672" s="6">
        <f t="shared" si="165"/>
        <v>2016</v>
      </c>
      <c r="C672" s="5">
        <v>42671</v>
      </c>
      <c r="D672" s="10">
        <v>1144.73</v>
      </c>
      <c r="E672" s="10">
        <f>VLOOKUP(C672,데이터!$X:$Z,2,0)</f>
        <v>92.889478947368417</v>
      </c>
      <c r="F672" s="10">
        <f>VLOOKUP(C672,데이터!$X:$Z,3,0)</f>
        <v>51.73</v>
      </c>
      <c r="H672" s="6">
        <f t="shared" si="173"/>
        <v>1.0095064280885884</v>
      </c>
      <c r="I672" s="6">
        <f t="shared" si="174"/>
        <v>1.0321229050279332</v>
      </c>
      <c r="AM672" s="1">
        <f t="shared" si="166"/>
        <v>42671</v>
      </c>
      <c r="AN672" s="2">
        <f t="shared" si="167"/>
        <v>1144.73</v>
      </c>
      <c r="AO672" s="2">
        <f t="shared" si="168"/>
        <v>92.889478947368417</v>
      </c>
      <c r="AP672" s="2">
        <f t="shared" si="169"/>
        <v>51.73</v>
      </c>
      <c r="AR672" s="20">
        <f t="shared" si="170"/>
        <v>9.219778838731596E-4</v>
      </c>
      <c r="AS672" s="20">
        <f t="shared" si="171"/>
        <v>3.867723844517279E-4</v>
      </c>
      <c r="AU672" s="22">
        <f t="shared" si="172"/>
        <v>2.864449266109441E-7</v>
      </c>
    </row>
    <row r="673" spans="2:47" x14ac:dyDescent="0.3">
      <c r="B673" s="6">
        <f t="shared" si="165"/>
        <v>2016</v>
      </c>
      <c r="C673" s="5">
        <v>42672</v>
      </c>
      <c r="D673" s="10">
        <v>1144.73</v>
      </c>
      <c r="E673" s="10">
        <f>VLOOKUP(C673,데이터!$X:$Z,2,0)</f>
        <v>92.889478947368417</v>
      </c>
      <c r="F673" s="10">
        <f>VLOOKUP(C673,데이터!$X:$Z,3,0)</f>
        <v>51.73</v>
      </c>
      <c r="H673" s="6">
        <f t="shared" si="173"/>
        <v>1.0095064280885884</v>
      </c>
      <c r="I673" s="6">
        <f t="shared" si="174"/>
        <v>1.0321229050279332</v>
      </c>
      <c r="AM673" s="1">
        <f t="shared" si="166"/>
        <v>42672</v>
      </c>
      <c r="AN673" s="2">
        <f t="shared" si="167"/>
        <v>1144.73</v>
      </c>
      <c r="AO673" s="2">
        <f t="shared" si="168"/>
        <v>92.889478947368417</v>
      </c>
      <c r="AP673" s="2">
        <f t="shared" si="169"/>
        <v>51.73</v>
      </c>
      <c r="AR673" s="20">
        <f t="shared" si="170"/>
        <v>0</v>
      </c>
      <c r="AS673" s="20">
        <f t="shared" si="171"/>
        <v>0</v>
      </c>
      <c r="AU673" s="22">
        <f t="shared" si="172"/>
        <v>0</v>
      </c>
    </row>
    <row r="674" spans="2:47" x14ac:dyDescent="0.3">
      <c r="B674" s="6">
        <f t="shared" si="165"/>
        <v>2016</v>
      </c>
      <c r="C674" s="5">
        <v>42673</v>
      </c>
      <c r="D674" s="10">
        <v>1144.73</v>
      </c>
      <c r="E674" s="10">
        <f>VLOOKUP(C674,데이터!$X:$Z,2,0)</f>
        <v>92.889478947368417</v>
      </c>
      <c r="F674" s="10">
        <f>VLOOKUP(C674,데이터!$X:$Z,3,0)</f>
        <v>51.73</v>
      </c>
      <c r="H674" s="6">
        <f t="shared" si="173"/>
        <v>1.0095064280885884</v>
      </c>
      <c r="I674" s="6">
        <f t="shared" si="174"/>
        <v>1.0321229050279332</v>
      </c>
      <c r="AM674" s="1">
        <f t="shared" si="166"/>
        <v>42673</v>
      </c>
      <c r="AN674" s="2">
        <f t="shared" si="167"/>
        <v>1144.73</v>
      </c>
      <c r="AO674" s="2">
        <f t="shared" si="168"/>
        <v>92.889478947368417</v>
      </c>
      <c r="AP674" s="2">
        <f t="shared" si="169"/>
        <v>51.73</v>
      </c>
      <c r="AR674" s="20">
        <f t="shared" si="170"/>
        <v>0</v>
      </c>
      <c r="AS674" s="20">
        <f t="shared" si="171"/>
        <v>0</v>
      </c>
      <c r="AU674" s="22">
        <f t="shared" si="172"/>
        <v>0</v>
      </c>
    </row>
    <row r="675" spans="2:47" x14ac:dyDescent="0.3">
      <c r="B675" s="6">
        <f t="shared" si="165"/>
        <v>2016</v>
      </c>
      <c r="C675" s="5">
        <v>42674</v>
      </c>
      <c r="D675" s="10">
        <v>1144.03</v>
      </c>
      <c r="E675" s="10">
        <f>VLOOKUP(C675,데이터!$X:$Z,2,0)</f>
        <v>92.782063157894726</v>
      </c>
      <c r="F675" s="10">
        <f>VLOOKUP(C675,데이터!$X:$Z,3,0)</f>
        <v>51.83</v>
      </c>
      <c r="H675" s="6">
        <f t="shared" si="173"/>
        <v>1.0083390522869291</v>
      </c>
      <c r="I675" s="6">
        <f t="shared" si="174"/>
        <v>1.0341181165203515</v>
      </c>
      <c r="AM675" s="1">
        <f t="shared" si="166"/>
        <v>42674</v>
      </c>
      <c r="AN675" s="2">
        <f t="shared" si="167"/>
        <v>1144.03</v>
      </c>
      <c r="AO675" s="2">
        <f t="shared" si="168"/>
        <v>92.782063157894726</v>
      </c>
      <c r="AP675" s="2">
        <f t="shared" si="169"/>
        <v>51.83</v>
      </c>
      <c r="AR675" s="20">
        <f t="shared" si="170"/>
        <v>-1.1563827323711751E-3</v>
      </c>
      <c r="AS675" s="20">
        <f t="shared" si="171"/>
        <v>1.9331142470520035E-3</v>
      </c>
      <c r="AU675" s="22">
        <f t="shared" si="172"/>
        <v>9.5449915858649438E-6</v>
      </c>
    </row>
    <row r="676" spans="2:47" x14ac:dyDescent="0.3">
      <c r="B676" s="6">
        <f t="shared" si="165"/>
        <v>2016</v>
      </c>
      <c r="C676" s="5">
        <v>42675</v>
      </c>
      <c r="D676" s="10">
        <v>1139.7</v>
      </c>
      <c r="E676" s="10">
        <f>VLOOKUP(C676,데이터!$X:$Z,2,0)</f>
        <v>92.304842105263162</v>
      </c>
      <c r="F676" s="10">
        <f>VLOOKUP(C676,데이터!$X:$Z,3,0)</f>
        <v>51.49</v>
      </c>
      <c r="H676" s="6">
        <f t="shared" si="173"/>
        <v>1.0031526982917287</v>
      </c>
      <c r="I676" s="6">
        <f t="shared" si="174"/>
        <v>1.0273343974461295</v>
      </c>
      <c r="AM676" s="1">
        <f t="shared" si="166"/>
        <v>42675</v>
      </c>
      <c r="AN676" s="2">
        <f t="shared" si="167"/>
        <v>1139.7</v>
      </c>
      <c r="AO676" s="2">
        <f t="shared" si="168"/>
        <v>92.304842105263162</v>
      </c>
      <c r="AP676" s="2">
        <f t="shared" si="169"/>
        <v>51.49</v>
      </c>
      <c r="AR676" s="20">
        <f t="shared" si="170"/>
        <v>-5.1434623933662715E-3</v>
      </c>
      <c r="AS676" s="20">
        <f t="shared" si="171"/>
        <v>-6.5599073895427074E-3</v>
      </c>
      <c r="AU676" s="22">
        <f t="shared" si="172"/>
        <v>2.0063164271932634E-6</v>
      </c>
    </row>
    <row r="677" spans="2:47" x14ac:dyDescent="0.3">
      <c r="B677" s="6">
        <f t="shared" si="165"/>
        <v>2016</v>
      </c>
      <c r="C677" s="5">
        <v>42676</v>
      </c>
      <c r="D677" s="10">
        <v>1149.0999999999999</v>
      </c>
      <c r="E677" s="10">
        <f>VLOOKUP(C677,데이터!$X:$Z,2,0)</f>
        <v>92.238273684210512</v>
      </c>
      <c r="F677" s="10">
        <f>VLOOKUP(C677,데이터!$X:$Z,3,0)</f>
        <v>51.4</v>
      </c>
      <c r="H677" s="6">
        <f t="shared" si="173"/>
        <v>1.0024292444655054</v>
      </c>
      <c r="I677" s="6">
        <f t="shared" si="174"/>
        <v>1.0255387071029531</v>
      </c>
      <c r="AM677" s="1">
        <f t="shared" si="166"/>
        <v>42676</v>
      </c>
      <c r="AN677" s="2">
        <f t="shared" si="167"/>
        <v>1149.0999999999999</v>
      </c>
      <c r="AO677" s="2">
        <f t="shared" si="168"/>
        <v>92.238273684210512</v>
      </c>
      <c r="AP677" s="2">
        <f t="shared" si="169"/>
        <v>51.4</v>
      </c>
      <c r="AR677" s="20">
        <f t="shared" si="170"/>
        <v>-7.2118016275612984E-4</v>
      </c>
      <c r="AS677" s="20">
        <f t="shared" si="171"/>
        <v>-1.7479122159643756E-3</v>
      </c>
      <c r="AU677" s="22">
        <f t="shared" si="172"/>
        <v>1.0541787090852202E-6</v>
      </c>
    </row>
    <row r="678" spans="2:47" x14ac:dyDescent="0.3">
      <c r="B678" s="6">
        <f t="shared" si="165"/>
        <v>2016</v>
      </c>
      <c r="C678" s="5">
        <v>42677</v>
      </c>
      <c r="D678" s="10">
        <v>1141.6300000000001</v>
      </c>
      <c r="E678" s="10">
        <f>VLOOKUP(C678,데이터!$X:$Z,2,0)</f>
        <v>92.200963157894734</v>
      </c>
      <c r="F678" s="10">
        <f>VLOOKUP(C678,데이터!$X:$Z,3,0)</f>
        <v>51.32</v>
      </c>
      <c r="H678" s="6">
        <f t="shared" si="173"/>
        <v>1.0020237602645177</v>
      </c>
      <c r="I678" s="6">
        <f t="shared" si="174"/>
        <v>1.0239425379090186</v>
      </c>
      <c r="AM678" s="1">
        <f t="shared" si="166"/>
        <v>42677</v>
      </c>
      <c r="AN678" s="2">
        <f t="shared" si="167"/>
        <v>1141.6300000000001</v>
      </c>
      <c r="AO678" s="2">
        <f t="shared" si="168"/>
        <v>92.200963157894734</v>
      </c>
      <c r="AP678" s="2">
        <f t="shared" si="169"/>
        <v>51.32</v>
      </c>
      <c r="AR678" s="20">
        <f t="shared" si="170"/>
        <v>-4.0450156779292534E-4</v>
      </c>
      <c r="AS678" s="20">
        <f t="shared" si="171"/>
        <v>-1.5564202334630295E-3</v>
      </c>
      <c r="AU678" s="22">
        <f t="shared" si="172"/>
        <v>1.3269166123191932E-6</v>
      </c>
    </row>
    <row r="679" spans="2:47" x14ac:dyDescent="0.3">
      <c r="B679" s="6">
        <f t="shared" si="165"/>
        <v>2016</v>
      </c>
      <c r="C679" s="5">
        <v>42678</v>
      </c>
      <c r="D679" s="10">
        <v>1143.4000000000001</v>
      </c>
      <c r="E679" s="10">
        <f>VLOOKUP(C679,데이터!$X:$Z,2,0)</f>
        <v>91.916347368421043</v>
      </c>
      <c r="F679" s="10">
        <f>VLOOKUP(C679,데이터!$X:$Z,3,0)</f>
        <v>51.32</v>
      </c>
      <c r="H679" s="6">
        <f t="shared" si="173"/>
        <v>0.99893060620374408</v>
      </c>
      <c r="I679" s="6">
        <f t="shared" si="174"/>
        <v>1.0239425379090186</v>
      </c>
      <c r="AM679" s="1">
        <f t="shared" si="166"/>
        <v>42678</v>
      </c>
      <c r="AN679" s="2">
        <f t="shared" si="167"/>
        <v>1143.4000000000001</v>
      </c>
      <c r="AO679" s="2">
        <f t="shared" si="168"/>
        <v>91.916347368421043</v>
      </c>
      <c r="AP679" s="2">
        <f t="shared" si="169"/>
        <v>51.32</v>
      </c>
      <c r="AR679" s="20">
        <f t="shared" si="170"/>
        <v>-3.0869069012465777E-3</v>
      </c>
      <c r="AS679" s="20">
        <f t="shared" si="171"/>
        <v>0</v>
      </c>
      <c r="AU679" s="22">
        <f t="shared" si="172"/>
        <v>9.5289942169637489E-6</v>
      </c>
    </row>
    <row r="680" spans="2:47" x14ac:dyDescent="0.3">
      <c r="B680" s="6">
        <f t="shared" si="165"/>
        <v>2016</v>
      </c>
      <c r="C680" s="5">
        <v>42679</v>
      </c>
      <c r="D680" s="10">
        <v>1143.4000000000001</v>
      </c>
      <c r="E680" s="10">
        <f>VLOOKUP(C680,데이터!$X:$Z,2,0)</f>
        <v>91.916347368421043</v>
      </c>
      <c r="F680" s="10">
        <f>VLOOKUP(C680,데이터!$X:$Z,3,0)</f>
        <v>51.32</v>
      </c>
      <c r="H680" s="6">
        <f t="shared" si="173"/>
        <v>0.99893060620374408</v>
      </c>
      <c r="I680" s="6">
        <f t="shared" si="174"/>
        <v>1.0239425379090186</v>
      </c>
      <c r="AM680" s="1">
        <f t="shared" si="166"/>
        <v>42679</v>
      </c>
      <c r="AN680" s="2">
        <f t="shared" si="167"/>
        <v>1143.4000000000001</v>
      </c>
      <c r="AO680" s="2">
        <f t="shared" si="168"/>
        <v>91.916347368421043</v>
      </c>
      <c r="AP680" s="2">
        <f t="shared" si="169"/>
        <v>51.32</v>
      </c>
      <c r="AR680" s="20">
        <f t="shared" si="170"/>
        <v>0</v>
      </c>
      <c r="AS680" s="20">
        <f t="shared" si="171"/>
        <v>0</v>
      </c>
      <c r="AU680" s="22">
        <f t="shared" si="172"/>
        <v>0</v>
      </c>
    </row>
    <row r="681" spans="2:47" x14ac:dyDescent="0.3">
      <c r="B681" s="6">
        <f t="shared" si="165"/>
        <v>2016</v>
      </c>
      <c r="C681" s="5">
        <v>42680</v>
      </c>
      <c r="D681" s="10">
        <v>1143.4000000000001</v>
      </c>
      <c r="E681" s="10">
        <f>VLOOKUP(C681,데이터!$X:$Z,2,0)</f>
        <v>91.916347368421043</v>
      </c>
      <c r="F681" s="10">
        <f>VLOOKUP(C681,데이터!$X:$Z,3,0)</f>
        <v>51.32</v>
      </c>
      <c r="H681" s="6">
        <f t="shared" si="173"/>
        <v>0.99893060620374408</v>
      </c>
      <c r="I681" s="6">
        <f t="shared" si="174"/>
        <v>1.0239425379090186</v>
      </c>
      <c r="AM681" s="1">
        <f t="shared" si="166"/>
        <v>42680</v>
      </c>
      <c r="AN681" s="2">
        <f t="shared" si="167"/>
        <v>1143.4000000000001</v>
      </c>
      <c r="AO681" s="2">
        <f t="shared" si="168"/>
        <v>91.916347368421043</v>
      </c>
      <c r="AP681" s="2">
        <f t="shared" si="169"/>
        <v>51.32</v>
      </c>
      <c r="AR681" s="20">
        <f t="shared" si="170"/>
        <v>0</v>
      </c>
      <c r="AS681" s="20">
        <f t="shared" si="171"/>
        <v>0</v>
      </c>
      <c r="AU681" s="22">
        <f t="shared" si="172"/>
        <v>0</v>
      </c>
    </row>
    <row r="682" spans="2:47" x14ac:dyDescent="0.3">
      <c r="B682" s="6">
        <f t="shared" si="165"/>
        <v>2016</v>
      </c>
      <c r="C682" s="5">
        <v>42681</v>
      </c>
      <c r="D682" s="10">
        <v>1143.1300000000001</v>
      </c>
      <c r="E682" s="10">
        <f>VLOOKUP(C682,데이터!$X:$Z,2,0)</f>
        <v>93.68332105263157</v>
      </c>
      <c r="F682" s="10">
        <f>VLOOKUP(C682,데이터!$X:$Z,3,0)</f>
        <v>52.31</v>
      </c>
      <c r="H682" s="6">
        <f t="shared" si="173"/>
        <v>1.0181337636838781</v>
      </c>
      <c r="I682" s="6">
        <f t="shared" si="174"/>
        <v>1.0436951316839587</v>
      </c>
      <c r="AM682" s="1">
        <f t="shared" si="166"/>
        <v>42681</v>
      </c>
      <c r="AN682" s="2">
        <f t="shared" si="167"/>
        <v>1143.1300000000001</v>
      </c>
      <c r="AO682" s="2">
        <f t="shared" si="168"/>
        <v>93.68332105263157</v>
      </c>
      <c r="AP682" s="2">
        <f t="shared" si="169"/>
        <v>52.31</v>
      </c>
      <c r="AR682" s="20">
        <f t="shared" si="170"/>
        <v>1.9223715201911906E-2</v>
      </c>
      <c r="AS682" s="20">
        <f t="shared" si="171"/>
        <v>1.929072486360095E-2</v>
      </c>
      <c r="AU682" s="22">
        <f t="shared" si="172"/>
        <v>4.4902947596800849E-9</v>
      </c>
    </row>
    <row r="683" spans="2:47" x14ac:dyDescent="0.3">
      <c r="B683" s="6">
        <f t="shared" si="165"/>
        <v>2016</v>
      </c>
      <c r="C683" s="5">
        <v>42682</v>
      </c>
      <c r="D683" s="10">
        <v>1134.8</v>
      </c>
      <c r="E683" s="10">
        <f>VLOOKUP(C683,데이터!$X:$Z,2,0)</f>
        <v>94.062910526315804</v>
      </c>
      <c r="F683" s="10">
        <f>VLOOKUP(C683,데이터!$X:$Z,3,0)</f>
        <v>52.61</v>
      </c>
      <c r="H683" s="6">
        <f t="shared" si="173"/>
        <v>1.0222590749469127</v>
      </c>
      <c r="I683" s="6">
        <f t="shared" si="174"/>
        <v>1.0496807661612133</v>
      </c>
      <c r="AM683" s="1">
        <f t="shared" si="166"/>
        <v>42682</v>
      </c>
      <c r="AN683" s="2">
        <f t="shared" si="167"/>
        <v>1134.8</v>
      </c>
      <c r="AO683" s="2">
        <f t="shared" si="168"/>
        <v>94.062910526315804</v>
      </c>
      <c r="AP683" s="2">
        <f t="shared" si="169"/>
        <v>52.61</v>
      </c>
      <c r="AR683" s="20">
        <f t="shared" si="170"/>
        <v>4.0518362224901683E-3</v>
      </c>
      <c r="AS683" s="20">
        <f t="shared" si="171"/>
        <v>5.7350411011278801E-3</v>
      </c>
      <c r="AU683" s="22">
        <f t="shared" si="172"/>
        <v>2.8331786634697942E-6</v>
      </c>
    </row>
    <row r="684" spans="2:47" x14ac:dyDescent="0.3">
      <c r="B684" s="6">
        <f t="shared" si="165"/>
        <v>2016</v>
      </c>
      <c r="C684" s="5">
        <v>42683</v>
      </c>
      <c r="D684" s="10">
        <v>1149.43</v>
      </c>
      <c r="E684" s="10">
        <f>VLOOKUP(C684,데이터!$X:$Z,2,0)</f>
        <v>94.828494736842117</v>
      </c>
      <c r="F684" s="10">
        <f>VLOOKUP(C684,데이터!$X:$Z,3,0)</f>
        <v>53.22</v>
      </c>
      <c r="H684" s="6">
        <f t="shared" si="173"/>
        <v>1.0305793087400998</v>
      </c>
      <c r="I684" s="6">
        <f t="shared" si="174"/>
        <v>1.0618515562649644</v>
      </c>
      <c r="AM684" s="1">
        <f t="shared" si="166"/>
        <v>42683</v>
      </c>
      <c r="AN684" s="2">
        <f t="shared" si="167"/>
        <v>1149.43</v>
      </c>
      <c r="AO684" s="2">
        <f t="shared" si="168"/>
        <v>94.828494736842117</v>
      </c>
      <c r="AP684" s="2">
        <f t="shared" si="169"/>
        <v>53.22</v>
      </c>
      <c r="AR684" s="20">
        <f t="shared" si="170"/>
        <v>8.1390657193425309E-3</v>
      </c>
      <c r="AS684" s="20">
        <f t="shared" si="171"/>
        <v>1.1594753849078154E-2</v>
      </c>
      <c r="AU684" s="22">
        <f t="shared" si="172"/>
        <v>1.1941780449995691E-5</v>
      </c>
    </row>
    <row r="685" spans="2:47" x14ac:dyDescent="0.3">
      <c r="B685" s="6">
        <f t="shared" si="165"/>
        <v>2016</v>
      </c>
      <c r="C685" s="5">
        <v>42684</v>
      </c>
      <c r="D685" s="10">
        <v>1149.78</v>
      </c>
      <c r="E685" s="10">
        <f>VLOOKUP(C685,데이터!$X:$Z,2,0)</f>
        <v>95.319547368421041</v>
      </c>
      <c r="F685" s="10">
        <f>VLOOKUP(C685,데이터!$X:$Z,3,0)</f>
        <v>53.48</v>
      </c>
      <c r="H685" s="6">
        <f t="shared" si="173"/>
        <v>1.0359159818889461</v>
      </c>
      <c r="I685" s="6">
        <f t="shared" si="174"/>
        <v>1.0670391061452518</v>
      </c>
      <c r="AM685" s="1">
        <f t="shared" si="166"/>
        <v>42684</v>
      </c>
      <c r="AN685" s="2">
        <f t="shared" si="167"/>
        <v>1149.78</v>
      </c>
      <c r="AO685" s="2">
        <f t="shared" si="168"/>
        <v>95.319547368421041</v>
      </c>
      <c r="AP685" s="2">
        <f t="shared" si="169"/>
        <v>53.48</v>
      </c>
      <c r="AR685" s="20">
        <f t="shared" si="170"/>
        <v>5.1783235929414584E-3</v>
      </c>
      <c r="AS685" s="20">
        <f t="shared" si="171"/>
        <v>4.8853814355505065E-3</v>
      </c>
      <c r="AU685" s="22">
        <f t="shared" si="172"/>
        <v>8.5815107576865207E-8</v>
      </c>
    </row>
    <row r="686" spans="2:47" x14ac:dyDescent="0.3">
      <c r="B686" s="6">
        <f t="shared" si="165"/>
        <v>2016</v>
      </c>
      <c r="C686" s="5">
        <v>42685</v>
      </c>
      <c r="D686" s="10">
        <v>1163.6300000000001</v>
      </c>
      <c r="E686" s="10">
        <f>VLOOKUP(C686,데이터!$X:$Z,2,0)</f>
        <v>94.917068421052633</v>
      </c>
      <c r="F686" s="10">
        <f>VLOOKUP(C686,데이터!$X:$Z,3,0)</f>
        <v>53.16</v>
      </c>
      <c r="H686" s="6">
        <f t="shared" si="173"/>
        <v>1.0315419118743112</v>
      </c>
      <c r="I686" s="6">
        <f t="shared" si="174"/>
        <v>1.0606544293695135</v>
      </c>
      <c r="AM686" s="1">
        <f t="shared" si="166"/>
        <v>42685</v>
      </c>
      <c r="AN686" s="2">
        <f t="shared" si="167"/>
        <v>1163.6300000000001</v>
      </c>
      <c r="AO686" s="2">
        <f t="shared" si="168"/>
        <v>94.917068421052633</v>
      </c>
      <c r="AP686" s="2">
        <f t="shared" si="169"/>
        <v>53.16</v>
      </c>
      <c r="AR686" s="20">
        <f t="shared" si="170"/>
        <v>-4.2224177357114145E-3</v>
      </c>
      <c r="AS686" s="20">
        <f t="shared" si="171"/>
        <v>-5.9835452505609954E-3</v>
      </c>
      <c r="AU686" s="22">
        <f t="shared" si="172"/>
        <v>3.1015701235602604E-6</v>
      </c>
    </row>
    <row r="687" spans="2:47" x14ac:dyDescent="0.3">
      <c r="B687" s="6">
        <f t="shared" si="165"/>
        <v>2016</v>
      </c>
      <c r="C687" s="5">
        <v>42686</v>
      </c>
      <c r="D687" s="10">
        <v>1163.6300000000001</v>
      </c>
      <c r="E687" s="10">
        <f>VLOOKUP(C687,데이터!$X:$Z,2,0)</f>
        <v>94.917068421052633</v>
      </c>
      <c r="F687" s="10">
        <f>VLOOKUP(C687,데이터!$X:$Z,3,0)</f>
        <v>53.16</v>
      </c>
      <c r="H687" s="6">
        <f t="shared" si="173"/>
        <v>1.0315419118743112</v>
      </c>
      <c r="I687" s="6">
        <f t="shared" si="174"/>
        <v>1.0606544293695135</v>
      </c>
      <c r="AM687" s="1">
        <f t="shared" si="166"/>
        <v>42686</v>
      </c>
      <c r="AN687" s="2">
        <f t="shared" si="167"/>
        <v>1163.6300000000001</v>
      </c>
      <c r="AO687" s="2">
        <f t="shared" si="168"/>
        <v>94.917068421052633</v>
      </c>
      <c r="AP687" s="2">
        <f t="shared" si="169"/>
        <v>53.16</v>
      </c>
      <c r="AR687" s="20">
        <f t="shared" si="170"/>
        <v>0</v>
      </c>
      <c r="AS687" s="20">
        <f t="shared" si="171"/>
        <v>0</v>
      </c>
      <c r="AU687" s="22">
        <f t="shared" si="172"/>
        <v>0</v>
      </c>
    </row>
    <row r="688" spans="2:47" x14ac:dyDescent="0.3">
      <c r="B688" s="6">
        <f t="shared" si="165"/>
        <v>2016</v>
      </c>
      <c r="C688" s="5">
        <v>42687</v>
      </c>
      <c r="D688" s="10">
        <v>1163.6300000000001</v>
      </c>
      <c r="E688" s="10">
        <f>VLOOKUP(C688,데이터!$X:$Z,2,0)</f>
        <v>94.917068421052633</v>
      </c>
      <c r="F688" s="10">
        <f>VLOOKUP(C688,데이터!$X:$Z,3,0)</f>
        <v>53.16</v>
      </c>
      <c r="H688" s="6">
        <f t="shared" si="173"/>
        <v>1.0315419118743112</v>
      </c>
      <c r="I688" s="6">
        <f t="shared" si="174"/>
        <v>1.0606544293695135</v>
      </c>
      <c r="AM688" s="1">
        <f t="shared" si="166"/>
        <v>42687</v>
      </c>
      <c r="AN688" s="2">
        <f t="shared" si="167"/>
        <v>1163.6300000000001</v>
      </c>
      <c r="AO688" s="2">
        <f t="shared" si="168"/>
        <v>94.917068421052633</v>
      </c>
      <c r="AP688" s="2">
        <f t="shared" si="169"/>
        <v>53.16</v>
      </c>
      <c r="AR688" s="20">
        <f t="shared" si="170"/>
        <v>0</v>
      </c>
      <c r="AS688" s="20">
        <f t="shared" si="171"/>
        <v>0</v>
      </c>
      <c r="AU688" s="22">
        <f t="shared" si="172"/>
        <v>0</v>
      </c>
    </row>
    <row r="689" spans="2:47" x14ac:dyDescent="0.3">
      <c r="B689" s="6">
        <f t="shared" si="165"/>
        <v>2016</v>
      </c>
      <c r="C689" s="5">
        <v>42688</v>
      </c>
      <c r="D689" s="10">
        <v>1171.9000000000001</v>
      </c>
      <c r="E689" s="10">
        <f>VLOOKUP(C689,데이터!$X:$Z,2,0)</f>
        <v>94.66876315789473</v>
      </c>
      <c r="F689" s="10">
        <f>VLOOKUP(C689,데이터!$X:$Z,3,0)</f>
        <v>53.21</v>
      </c>
      <c r="H689" s="6">
        <f t="shared" si="173"/>
        <v>1.0288433741913927</v>
      </c>
      <c r="I689" s="6">
        <f t="shared" si="174"/>
        <v>1.0616520351157228</v>
      </c>
      <c r="AM689" s="1">
        <f t="shared" si="166"/>
        <v>42688</v>
      </c>
      <c r="AN689" s="2">
        <f t="shared" si="167"/>
        <v>1171.9000000000001</v>
      </c>
      <c r="AO689" s="2">
        <f t="shared" si="168"/>
        <v>94.66876315789473</v>
      </c>
      <c r="AP689" s="2">
        <f t="shared" si="169"/>
        <v>53.21</v>
      </c>
      <c r="AR689" s="20">
        <f t="shared" si="170"/>
        <v>-2.6160233063290406E-3</v>
      </c>
      <c r="AS689" s="20">
        <f t="shared" si="171"/>
        <v>9.4055680963145427E-4</v>
      </c>
      <c r="AU689" s="22">
        <f t="shared" si="172"/>
        <v>1.2649262121245567E-5</v>
      </c>
    </row>
    <row r="690" spans="2:47" x14ac:dyDescent="0.3">
      <c r="B690" s="6">
        <f t="shared" si="165"/>
        <v>2016</v>
      </c>
      <c r="C690" s="5">
        <v>42689</v>
      </c>
      <c r="D690" s="10">
        <v>1170.5</v>
      </c>
      <c r="E690" s="10">
        <f>VLOOKUP(C690,데이터!$X:$Z,2,0)</f>
        <v>94.81438947368423</v>
      </c>
      <c r="F690" s="10">
        <f>VLOOKUP(C690,데이터!$X:$Z,3,0)</f>
        <v>53.54</v>
      </c>
      <c r="H690" s="6">
        <f t="shared" si="173"/>
        <v>1.0304260152348597</v>
      </c>
      <c r="I690" s="6">
        <f t="shared" si="174"/>
        <v>1.0682362330407029</v>
      </c>
      <c r="AM690" s="1">
        <f t="shared" si="166"/>
        <v>42689</v>
      </c>
      <c r="AN690" s="2">
        <f t="shared" si="167"/>
        <v>1170.5</v>
      </c>
      <c r="AO690" s="2">
        <f t="shared" si="168"/>
        <v>94.81438947368423</v>
      </c>
      <c r="AP690" s="2">
        <f t="shared" si="169"/>
        <v>53.54</v>
      </c>
      <c r="AR690" s="20">
        <f t="shared" si="170"/>
        <v>1.5382720860799282E-3</v>
      </c>
      <c r="AS690" s="20">
        <f t="shared" si="171"/>
        <v>6.2018417590679054E-3</v>
      </c>
      <c r="AU690" s="22">
        <f t="shared" si="172"/>
        <v>2.1748882094813187E-5</v>
      </c>
    </row>
    <row r="691" spans="2:47" x14ac:dyDescent="0.3">
      <c r="B691" s="6">
        <f t="shared" si="165"/>
        <v>2016</v>
      </c>
      <c r="C691" s="5">
        <v>42690</v>
      </c>
      <c r="D691" s="10">
        <v>1169.3</v>
      </c>
      <c r="E691" s="10">
        <f>VLOOKUP(C691,데이터!$X:$Z,2,0)</f>
        <v>94.885294736842098</v>
      </c>
      <c r="F691" s="10">
        <f>VLOOKUP(C691,데이터!$X:$Z,3,0)</f>
        <v>53.43</v>
      </c>
      <c r="H691" s="6">
        <f t="shared" si="173"/>
        <v>1.0311966010940368</v>
      </c>
      <c r="I691" s="6">
        <f t="shared" si="174"/>
        <v>1.0660415003990429</v>
      </c>
      <c r="AM691" s="1">
        <f t="shared" si="166"/>
        <v>42690</v>
      </c>
      <c r="AN691" s="2">
        <f t="shared" si="167"/>
        <v>1169.3</v>
      </c>
      <c r="AO691" s="2">
        <f t="shared" si="168"/>
        <v>94.885294736842098</v>
      </c>
      <c r="AP691" s="2">
        <f t="shared" si="169"/>
        <v>53.43</v>
      </c>
      <c r="AR691" s="20">
        <f t="shared" si="170"/>
        <v>7.4783230215857976E-4</v>
      </c>
      <c r="AS691" s="20">
        <f t="shared" si="171"/>
        <v>-2.054538662682126E-3</v>
      </c>
      <c r="AU691" s="22">
        <f t="shared" si="172"/>
        <v>7.8532830245822277E-6</v>
      </c>
    </row>
    <row r="692" spans="2:47" x14ac:dyDescent="0.3">
      <c r="B692" s="6">
        <f t="shared" si="165"/>
        <v>2016</v>
      </c>
      <c r="C692" s="5">
        <v>42691</v>
      </c>
      <c r="D692" s="10">
        <v>1176.05</v>
      </c>
      <c r="E692" s="10">
        <f>VLOOKUP(C692,데이터!$X:$Z,2,0)</f>
        <v>94.85474736842103</v>
      </c>
      <c r="F692" s="10">
        <f>VLOOKUP(C692,데이터!$X:$Z,3,0)</f>
        <v>53.52</v>
      </c>
      <c r="H692" s="6">
        <f t="shared" si="173"/>
        <v>1.0308646176968672</v>
      </c>
      <c r="I692" s="6">
        <f t="shared" si="174"/>
        <v>1.0678371907422195</v>
      </c>
      <c r="AM692" s="1">
        <f t="shared" si="166"/>
        <v>42691</v>
      </c>
      <c r="AN692" s="2">
        <f t="shared" si="167"/>
        <v>1176.05</v>
      </c>
      <c r="AO692" s="2">
        <f t="shared" si="168"/>
        <v>94.85474736842103</v>
      </c>
      <c r="AP692" s="2">
        <f t="shared" si="169"/>
        <v>53.52</v>
      </c>
      <c r="AR692" s="20">
        <f t="shared" si="170"/>
        <v>-3.2193996452023477E-4</v>
      </c>
      <c r="AS692" s="20">
        <f t="shared" si="171"/>
        <v>1.6844469399215356E-3</v>
      </c>
      <c r="AU692" s="22">
        <f t="shared" si="172"/>
        <v>4.0255884103154301E-6</v>
      </c>
    </row>
    <row r="693" spans="2:47" x14ac:dyDescent="0.3">
      <c r="B693" s="6">
        <f t="shared" si="165"/>
        <v>2016</v>
      </c>
      <c r="C693" s="5">
        <v>42692</v>
      </c>
      <c r="D693" s="10">
        <v>1183.18</v>
      </c>
      <c r="E693" s="10">
        <f>VLOOKUP(C693,데이터!$X:$Z,2,0)</f>
        <v>94.679542105263167</v>
      </c>
      <c r="F693" s="10">
        <f>VLOOKUP(C693,데이터!$X:$Z,3,0)</f>
        <v>53.33</v>
      </c>
      <c r="H693" s="6">
        <f t="shared" si="173"/>
        <v>1.0289605178849495</v>
      </c>
      <c r="I693" s="6">
        <f t="shared" si="174"/>
        <v>1.0640462889066249</v>
      </c>
      <c r="AM693" s="1">
        <f t="shared" si="166"/>
        <v>42692</v>
      </c>
      <c r="AN693" s="2">
        <f t="shared" si="167"/>
        <v>1183.18</v>
      </c>
      <c r="AO693" s="2">
        <f t="shared" si="168"/>
        <v>94.679542105263167</v>
      </c>
      <c r="AP693" s="2">
        <f t="shared" si="169"/>
        <v>53.33</v>
      </c>
      <c r="AR693" s="20">
        <f t="shared" si="170"/>
        <v>-1.8470900826645931E-3</v>
      </c>
      <c r="AS693" s="20">
        <f t="shared" si="171"/>
        <v>-3.5500747384156206E-3</v>
      </c>
      <c r="AU693" s="22">
        <f t="shared" si="172"/>
        <v>2.9001567377234456E-6</v>
      </c>
    </row>
    <row r="694" spans="2:47" x14ac:dyDescent="0.3">
      <c r="B694" s="6">
        <f t="shared" si="165"/>
        <v>2016</v>
      </c>
      <c r="C694" s="5">
        <v>42693</v>
      </c>
      <c r="D694" s="10">
        <v>1183.18</v>
      </c>
      <c r="E694" s="10">
        <f>VLOOKUP(C694,데이터!$X:$Z,2,0)</f>
        <v>94.679542105263167</v>
      </c>
      <c r="F694" s="10">
        <f>VLOOKUP(C694,데이터!$X:$Z,3,0)</f>
        <v>53.33</v>
      </c>
      <c r="H694" s="6">
        <f t="shared" si="173"/>
        <v>1.0289605178849495</v>
      </c>
      <c r="I694" s="6">
        <f t="shared" si="174"/>
        <v>1.0640462889066249</v>
      </c>
      <c r="AM694" s="1">
        <f t="shared" si="166"/>
        <v>42693</v>
      </c>
      <c r="AN694" s="2">
        <f t="shared" si="167"/>
        <v>1183.18</v>
      </c>
      <c r="AO694" s="2">
        <f t="shared" si="168"/>
        <v>94.679542105263167</v>
      </c>
      <c r="AP694" s="2">
        <f t="shared" si="169"/>
        <v>53.33</v>
      </c>
      <c r="AR694" s="20">
        <f t="shared" si="170"/>
        <v>0</v>
      </c>
      <c r="AS694" s="20">
        <f t="shared" si="171"/>
        <v>0</v>
      </c>
      <c r="AU694" s="22">
        <f t="shared" si="172"/>
        <v>0</v>
      </c>
    </row>
    <row r="695" spans="2:47" x14ac:dyDescent="0.3">
      <c r="B695" s="6">
        <f t="shared" si="165"/>
        <v>2016</v>
      </c>
      <c r="C695" s="5">
        <v>42694</v>
      </c>
      <c r="D695" s="10">
        <v>1183.18</v>
      </c>
      <c r="E695" s="10">
        <f>VLOOKUP(C695,데이터!$X:$Z,2,0)</f>
        <v>94.679542105263167</v>
      </c>
      <c r="F695" s="10">
        <f>VLOOKUP(C695,데이터!$X:$Z,3,0)</f>
        <v>53.33</v>
      </c>
      <c r="H695" s="6">
        <f t="shared" si="173"/>
        <v>1.0289605178849495</v>
      </c>
      <c r="I695" s="6">
        <f t="shared" si="174"/>
        <v>1.0640462889066249</v>
      </c>
      <c r="AM695" s="1">
        <f t="shared" si="166"/>
        <v>42694</v>
      </c>
      <c r="AN695" s="2">
        <f t="shared" si="167"/>
        <v>1183.18</v>
      </c>
      <c r="AO695" s="2">
        <f t="shared" si="168"/>
        <v>94.679542105263167</v>
      </c>
      <c r="AP695" s="2">
        <f t="shared" si="169"/>
        <v>53.33</v>
      </c>
      <c r="AR695" s="20">
        <f t="shared" si="170"/>
        <v>0</v>
      </c>
      <c r="AS695" s="20">
        <f t="shared" si="171"/>
        <v>0</v>
      </c>
      <c r="AU695" s="22">
        <f t="shared" si="172"/>
        <v>0</v>
      </c>
    </row>
    <row r="696" spans="2:47" x14ac:dyDescent="0.3">
      <c r="B696" s="6">
        <f t="shared" si="165"/>
        <v>2016</v>
      </c>
      <c r="C696" s="5">
        <v>42695</v>
      </c>
      <c r="D696" s="10">
        <v>1186.6300000000001</v>
      </c>
      <c r="E696" s="10">
        <f>VLOOKUP(C696,데이터!$X:$Z,2,0)</f>
        <v>95.313131578947377</v>
      </c>
      <c r="F696" s="10">
        <f>VLOOKUP(C696,데이터!$X:$Z,3,0)</f>
        <v>53.63</v>
      </c>
      <c r="H696" s="6">
        <f t="shared" si="173"/>
        <v>1.0358462562236894</v>
      </c>
      <c r="I696" s="6">
        <f t="shared" si="174"/>
        <v>1.0700319233838798</v>
      </c>
      <c r="AM696" s="1">
        <f t="shared" si="166"/>
        <v>42695</v>
      </c>
      <c r="AN696" s="2">
        <f t="shared" si="167"/>
        <v>1186.6300000000001</v>
      </c>
      <c r="AO696" s="2">
        <f t="shared" si="168"/>
        <v>95.313131578947377</v>
      </c>
      <c r="AP696" s="2">
        <f t="shared" si="169"/>
        <v>53.63</v>
      </c>
      <c r="AR696" s="20">
        <f t="shared" si="170"/>
        <v>6.6919363950852517E-3</v>
      </c>
      <c r="AS696" s="20">
        <f t="shared" si="171"/>
        <v>5.6253515844741919E-3</v>
      </c>
      <c r="AU696" s="22">
        <f t="shared" si="172"/>
        <v>1.1376031582262304E-6</v>
      </c>
    </row>
    <row r="697" spans="2:47" x14ac:dyDescent="0.3">
      <c r="B697" s="6">
        <f t="shared" si="165"/>
        <v>2016</v>
      </c>
      <c r="C697" s="5">
        <v>42696</v>
      </c>
      <c r="D697" s="10">
        <v>1176.2</v>
      </c>
      <c r="E697" s="10">
        <f>VLOOKUP(C697,데이터!$X:$Z,2,0)</f>
        <v>95.413894736842096</v>
      </c>
      <c r="F697" s="10">
        <f>VLOOKUP(C697,데이터!$X:$Z,3,0)</f>
        <v>53.73</v>
      </c>
      <c r="H697" s="6">
        <f t="shared" si="173"/>
        <v>1.0369413324019816</v>
      </c>
      <c r="I697" s="6">
        <f t="shared" si="174"/>
        <v>1.0720271348762977</v>
      </c>
      <c r="AM697" s="1">
        <f t="shared" si="166"/>
        <v>42696</v>
      </c>
      <c r="AN697" s="2">
        <f t="shared" si="167"/>
        <v>1176.2</v>
      </c>
      <c r="AO697" s="2">
        <f t="shared" si="168"/>
        <v>95.413894736842096</v>
      </c>
      <c r="AP697" s="2">
        <f t="shared" si="169"/>
        <v>53.73</v>
      </c>
      <c r="AR697" s="20">
        <f t="shared" si="170"/>
        <v>1.0571802250696205E-3</v>
      </c>
      <c r="AS697" s="20">
        <f t="shared" si="171"/>
        <v>1.8646280067124987E-3</v>
      </c>
      <c r="AU697" s="22">
        <f t="shared" si="172"/>
        <v>6.5197192008000518E-7</v>
      </c>
    </row>
    <row r="698" spans="2:47" x14ac:dyDescent="0.3">
      <c r="B698" s="6">
        <f t="shared" si="165"/>
        <v>2016</v>
      </c>
      <c r="C698" s="5">
        <v>42697</v>
      </c>
      <c r="D698" s="10">
        <v>1176.3499999999999</v>
      </c>
      <c r="E698" s="10">
        <f>VLOOKUP(C698,데이터!$X:$Z,2,0)</f>
        <v>95.788552631578924</v>
      </c>
      <c r="F698" s="10">
        <f>VLOOKUP(C698,데이터!$X:$Z,3,0)</f>
        <v>53.87</v>
      </c>
      <c r="H698" s="6">
        <f t="shared" si="173"/>
        <v>1.041013048137251</v>
      </c>
      <c r="I698" s="6">
        <f t="shared" si="174"/>
        <v>1.0748204309656832</v>
      </c>
      <c r="AM698" s="1">
        <f t="shared" si="166"/>
        <v>42697</v>
      </c>
      <c r="AN698" s="2">
        <f t="shared" si="167"/>
        <v>1176.3499999999999</v>
      </c>
      <c r="AO698" s="2">
        <f t="shared" si="168"/>
        <v>95.788552631578924</v>
      </c>
      <c r="AP698" s="2">
        <f t="shared" si="169"/>
        <v>53.87</v>
      </c>
      <c r="AR698" s="20">
        <f t="shared" si="170"/>
        <v>3.9266596942737486E-3</v>
      </c>
      <c r="AS698" s="20">
        <f t="shared" si="171"/>
        <v>2.6056206960729522E-3</v>
      </c>
      <c r="AU698" s="22">
        <f t="shared" si="172"/>
        <v>1.7451440347673637E-6</v>
      </c>
    </row>
    <row r="699" spans="2:47" x14ac:dyDescent="0.3">
      <c r="B699" s="6">
        <f t="shared" si="165"/>
        <v>2016</v>
      </c>
      <c r="C699" s="5">
        <v>42698</v>
      </c>
      <c r="D699" s="10">
        <v>1180.3</v>
      </c>
      <c r="E699" s="10">
        <f>VLOOKUP(C699,데이터!$X:$Z,2,0)</f>
        <v>95.788552631578924</v>
      </c>
      <c r="F699" s="10">
        <f>VLOOKUP(C699,데이터!$X:$Z,3,0)</f>
        <v>53.87</v>
      </c>
      <c r="H699" s="6">
        <f t="shared" si="173"/>
        <v>1.041013048137251</v>
      </c>
      <c r="I699" s="6">
        <f t="shared" si="174"/>
        <v>1.0748204309656832</v>
      </c>
      <c r="AM699" s="1">
        <f t="shared" si="166"/>
        <v>42698</v>
      </c>
      <c r="AN699" s="2">
        <f t="shared" si="167"/>
        <v>1180.3</v>
      </c>
      <c r="AO699" s="2">
        <f t="shared" si="168"/>
        <v>95.788552631578924</v>
      </c>
      <c r="AP699" s="2">
        <f t="shared" si="169"/>
        <v>53.87</v>
      </c>
      <c r="AR699" s="20">
        <f t="shared" si="170"/>
        <v>0</v>
      </c>
      <c r="AS699" s="20">
        <f t="shared" si="171"/>
        <v>0</v>
      </c>
      <c r="AU699" s="22">
        <f t="shared" si="172"/>
        <v>0</v>
      </c>
    </row>
    <row r="700" spans="2:47" x14ac:dyDescent="0.3">
      <c r="B700" s="6">
        <f t="shared" si="165"/>
        <v>2016</v>
      </c>
      <c r="C700" s="5">
        <v>42699</v>
      </c>
      <c r="D700" s="10">
        <v>1177.43</v>
      </c>
      <c r="E700" s="10">
        <f>VLOOKUP(C700,데이터!$X:$Z,2,0)</f>
        <v>96.161342105263159</v>
      </c>
      <c r="F700" s="10">
        <f>VLOOKUP(C700,데이터!$X:$Z,3,0)</f>
        <v>54.14</v>
      </c>
      <c r="H700" s="6">
        <f t="shared" si="173"/>
        <v>1.0450644582029833</v>
      </c>
      <c r="I700" s="6">
        <f t="shared" si="174"/>
        <v>1.0802075019952124</v>
      </c>
      <c r="AM700" s="1">
        <f t="shared" si="166"/>
        <v>42699</v>
      </c>
      <c r="AN700" s="2">
        <f t="shared" si="167"/>
        <v>1177.43</v>
      </c>
      <c r="AO700" s="2">
        <f t="shared" si="168"/>
        <v>96.161342105263159</v>
      </c>
      <c r="AP700" s="2">
        <f t="shared" si="169"/>
        <v>54.14</v>
      </c>
      <c r="AR700" s="20">
        <f t="shared" si="170"/>
        <v>3.8917956628705674E-3</v>
      </c>
      <c r="AS700" s="20">
        <f t="shared" si="171"/>
        <v>5.0120660850194731E-3</v>
      </c>
      <c r="AU700" s="22">
        <f t="shared" si="172"/>
        <v>1.2550058187416874E-6</v>
      </c>
    </row>
    <row r="701" spans="2:47" x14ac:dyDescent="0.3">
      <c r="B701" s="6">
        <f t="shared" si="165"/>
        <v>2016</v>
      </c>
      <c r="C701" s="5">
        <v>42700</v>
      </c>
      <c r="D701" s="10">
        <v>1177.43</v>
      </c>
      <c r="E701" s="10">
        <f>VLOOKUP(C701,데이터!$X:$Z,2,0)</f>
        <v>96.161342105263159</v>
      </c>
      <c r="F701" s="10">
        <f>VLOOKUP(C701,데이터!$X:$Z,3,0)</f>
        <v>54.14</v>
      </c>
      <c r="H701" s="6">
        <f t="shared" si="173"/>
        <v>1.0450644582029833</v>
      </c>
      <c r="I701" s="6">
        <f t="shared" si="174"/>
        <v>1.0802075019952124</v>
      </c>
      <c r="AM701" s="1">
        <f t="shared" si="166"/>
        <v>42700</v>
      </c>
      <c r="AN701" s="2">
        <f t="shared" si="167"/>
        <v>1177.43</v>
      </c>
      <c r="AO701" s="2">
        <f t="shared" si="168"/>
        <v>96.161342105263159</v>
      </c>
      <c r="AP701" s="2">
        <f t="shared" si="169"/>
        <v>54.14</v>
      </c>
      <c r="AR701" s="20">
        <f t="shared" si="170"/>
        <v>0</v>
      </c>
      <c r="AS701" s="20">
        <f t="shared" si="171"/>
        <v>0</v>
      </c>
      <c r="AU701" s="22">
        <f t="shared" si="172"/>
        <v>0</v>
      </c>
    </row>
    <row r="702" spans="2:47" x14ac:dyDescent="0.3">
      <c r="B702" s="6">
        <f t="shared" si="165"/>
        <v>2016</v>
      </c>
      <c r="C702" s="5">
        <v>42701</v>
      </c>
      <c r="D702" s="10">
        <v>1177.43</v>
      </c>
      <c r="E702" s="10">
        <f>VLOOKUP(C702,데이터!$X:$Z,2,0)</f>
        <v>96.161342105263159</v>
      </c>
      <c r="F702" s="10">
        <f>VLOOKUP(C702,데이터!$X:$Z,3,0)</f>
        <v>54.14</v>
      </c>
      <c r="H702" s="6">
        <f t="shared" si="173"/>
        <v>1.0450644582029833</v>
      </c>
      <c r="I702" s="6">
        <f t="shared" si="174"/>
        <v>1.0802075019952124</v>
      </c>
      <c r="AM702" s="1">
        <f t="shared" si="166"/>
        <v>42701</v>
      </c>
      <c r="AN702" s="2">
        <f t="shared" si="167"/>
        <v>1177.43</v>
      </c>
      <c r="AO702" s="2">
        <f t="shared" si="168"/>
        <v>96.161342105263159</v>
      </c>
      <c r="AP702" s="2">
        <f t="shared" si="169"/>
        <v>54.14</v>
      </c>
      <c r="AR702" s="20">
        <f t="shared" si="170"/>
        <v>0</v>
      </c>
      <c r="AS702" s="20">
        <f t="shared" si="171"/>
        <v>0</v>
      </c>
      <c r="AU702" s="22">
        <f t="shared" si="172"/>
        <v>0</v>
      </c>
    </row>
    <row r="703" spans="2:47" x14ac:dyDescent="0.3">
      <c r="B703" s="6">
        <f t="shared" si="165"/>
        <v>2016</v>
      </c>
      <c r="C703" s="5">
        <v>42702</v>
      </c>
      <c r="D703" s="10">
        <v>1170.43</v>
      </c>
      <c r="E703" s="10">
        <f>VLOOKUP(C703,데이터!$X:$Z,2,0)</f>
        <v>95.916768421052609</v>
      </c>
      <c r="F703" s="10">
        <f>VLOOKUP(C703,데이터!$X:$Z,3,0)</f>
        <v>53.89</v>
      </c>
      <c r="H703" s="6">
        <f t="shared" si="173"/>
        <v>1.0424064746600705</v>
      </c>
      <c r="I703" s="6">
        <f t="shared" si="174"/>
        <v>1.0752194732641669</v>
      </c>
      <c r="AM703" s="1">
        <f t="shared" si="166"/>
        <v>42702</v>
      </c>
      <c r="AN703" s="2">
        <f t="shared" si="167"/>
        <v>1170.43</v>
      </c>
      <c r="AO703" s="2">
        <f t="shared" si="168"/>
        <v>95.916768421052609</v>
      </c>
      <c r="AP703" s="2">
        <f t="shared" si="169"/>
        <v>53.89</v>
      </c>
      <c r="AR703" s="20">
        <f t="shared" si="170"/>
        <v>-2.5433680401717451E-3</v>
      </c>
      <c r="AS703" s="20">
        <f t="shared" si="171"/>
        <v>-4.6176579239010085E-3</v>
      </c>
      <c r="AU703" s="22">
        <f t="shared" si="172"/>
        <v>4.3026785217415611E-6</v>
      </c>
    </row>
    <row r="704" spans="2:47" x14ac:dyDescent="0.3">
      <c r="B704" s="6">
        <f t="shared" si="165"/>
        <v>2016</v>
      </c>
      <c r="C704" s="5">
        <v>42703</v>
      </c>
      <c r="D704" s="10">
        <v>1168.6500000000001</v>
      </c>
      <c r="E704" s="10">
        <f>VLOOKUP(C704,데이터!$X:$Z,2,0)</f>
        <v>96.166078947368405</v>
      </c>
      <c r="F704" s="10">
        <f>VLOOKUP(C704,데이터!$X:$Z,3,0)</f>
        <v>53.97</v>
      </c>
      <c r="H704" s="6">
        <f t="shared" si="173"/>
        <v>1.0451159373651908</v>
      </c>
      <c r="I704" s="6">
        <f t="shared" si="174"/>
        <v>1.0768156424581015</v>
      </c>
      <c r="AM704" s="1">
        <f t="shared" si="166"/>
        <v>42703</v>
      </c>
      <c r="AN704" s="2">
        <f t="shared" si="167"/>
        <v>1168.6500000000001</v>
      </c>
      <c r="AO704" s="2">
        <f t="shared" si="168"/>
        <v>96.166078947368405</v>
      </c>
      <c r="AP704" s="2">
        <f t="shared" si="169"/>
        <v>53.97</v>
      </c>
      <c r="AR704" s="20">
        <f t="shared" si="170"/>
        <v>2.5992381772224071E-3</v>
      </c>
      <c r="AS704" s="20">
        <f t="shared" si="171"/>
        <v>1.4845054741139396E-3</v>
      </c>
      <c r="AU704" s="22">
        <f t="shared" si="172"/>
        <v>1.2426289993795108E-6</v>
      </c>
    </row>
    <row r="705" spans="2:47" x14ac:dyDescent="0.3">
      <c r="B705" s="6">
        <f t="shared" si="165"/>
        <v>2016</v>
      </c>
      <c r="C705" s="5">
        <v>42704</v>
      </c>
      <c r="D705" s="10">
        <v>1168.73</v>
      </c>
      <c r="E705" s="10">
        <f>VLOOKUP(C705,데이터!$X:$Z,2,0)</f>
        <v>95.694431578947345</v>
      </c>
      <c r="F705" s="10">
        <f>VLOOKUP(C705,데이터!$X:$Z,3,0)</f>
        <v>53.62</v>
      </c>
      <c r="H705" s="6">
        <f t="shared" si="173"/>
        <v>1.0399901571841879</v>
      </c>
      <c r="I705" s="6">
        <f t="shared" si="174"/>
        <v>1.0698324022346377</v>
      </c>
      <c r="AM705" s="1">
        <f t="shared" si="166"/>
        <v>42704</v>
      </c>
      <c r="AN705" s="2">
        <f t="shared" si="167"/>
        <v>1168.73</v>
      </c>
      <c r="AO705" s="2">
        <f t="shared" si="168"/>
        <v>95.694431578947345</v>
      </c>
      <c r="AP705" s="2">
        <f t="shared" si="169"/>
        <v>53.62</v>
      </c>
      <c r="AR705" s="20">
        <f t="shared" si="170"/>
        <v>-4.9045086748227273E-3</v>
      </c>
      <c r="AS705" s="20">
        <f t="shared" si="171"/>
        <v>-6.4850843060959562E-3</v>
      </c>
      <c r="AU705" s="22">
        <f t="shared" si="172"/>
        <v>2.4982193261747658E-6</v>
      </c>
    </row>
    <row r="706" spans="2:47" x14ac:dyDescent="0.3">
      <c r="B706" s="6">
        <f t="shared" ref="B706:B769" si="175">YEAR(C706)</f>
        <v>2016</v>
      </c>
      <c r="C706" s="5">
        <v>42705</v>
      </c>
      <c r="D706" s="10">
        <v>1168.3800000000001</v>
      </c>
      <c r="E706" s="10">
        <f>VLOOKUP(C706,데이터!$X:$Z,2,0)</f>
        <v>95.372726315789464</v>
      </c>
      <c r="F706" s="10">
        <f>VLOOKUP(C706,데이터!$X:$Z,3,0)</f>
        <v>53.58</v>
      </c>
      <c r="H706" s="6">
        <f t="shared" si="173"/>
        <v>1.0364939212833295</v>
      </c>
      <c r="I706" s="6">
        <f t="shared" si="174"/>
        <v>1.0690343176376704</v>
      </c>
      <c r="AM706" s="1">
        <f t="shared" si="166"/>
        <v>42705</v>
      </c>
      <c r="AN706" s="2">
        <f t="shared" si="167"/>
        <v>1168.3800000000001</v>
      </c>
      <c r="AO706" s="2">
        <f t="shared" si="168"/>
        <v>95.372726315789464</v>
      </c>
      <c r="AP706" s="2">
        <f t="shared" si="169"/>
        <v>53.58</v>
      </c>
      <c r="AR706" s="20">
        <f t="shared" si="170"/>
        <v>-3.3617971061615792E-3</v>
      </c>
      <c r="AS706" s="20">
        <f t="shared" si="171"/>
        <v>-7.4599030212607609E-4</v>
      </c>
      <c r="AU706" s="22">
        <f t="shared" si="172"/>
        <v>6.8424452360384334E-6</v>
      </c>
    </row>
    <row r="707" spans="2:47" x14ac:dyDescent="0.3">
      <c r="B707" s="6">
        <f t="shared" si="175"/>
        <v>2016</v>
      </c>
      <c r="C707" s="5">
        <v>42706</v>
      </c>
      <c r="D707" s="10">
        <v>1172.5</v>
      </c>
      <c r="E707" s="10">
        <f>VLOOKUP(C707,데이터!$X:$Z,2,0)</f>
        <v>95.454094736842094</v>
      </c>
      <c r="F707" s="10">
        <f>VLOOKUP(C707,데이터!$X:$Z,3,0)</f>
        <v>53.63</v>
      </c>
      <c r="H707" s="6">
        <f t="shared" si="173"/>
        <v>1.0373782188919165</v>
      </c>
      <c r="I707" s="6">
        <f t="shared" si="174"/>
        <v>1.0700319233838795</v>
      </c>
      <c r="AM707" s="1">
        <f t="shared" ref="AM707:AM770" si="176">C707</f>
        <v>42706</v>
      </c>
      <c r="AN707" s="2">
        <f t="shared" ref="AN707:AN770" si="177">D707</f>
        <v>1172.5</v>
      </c>
      <c r="AO707" s="2">
        <f t="shared" ref="AO707:AO770" si="178">E707</f>
        <v>95.454094736842094</v>
      </c>
      <c r="AP707" s="2">
        <f t="shared" ref="AP707:AP770" si="179">F707</f>
        <v>53.63</v>
      </c>
      <c r="AR707" s="20">
        <f t="shared" si="170"/>
        <v>8.5316236827726044E-4</v>
      </c>
      <c r="AS707" s="20">
        <f t="shared" si="171"/>
        <v>9.3318402388953281E-4</v>
      </c>
      <c r="AU707" s="22">
        <f t="shared" si="172"/>
        <v>6.403465366929122E-9</v>
      </c>
    </row>
    <row r="708" spans="2:47" x14ac:dyDescent="0.3">
      <c r="B708" s="6">
        <f t="shared" si="175"/>
        <v>2016</v>
      </c>
      <c r="C708" s="5">
        <v>42707</v>
      </c>
      <c r="D708" s="10">
        <v>1172.5</v>
      </c>
      <c r="E708" s="10">
        <f>VLOOKUP(C708,데이터!$X:$Z,2,0)</f>
        <v>95.454094736842094</v>
      </c>
      <c r="F708" s="10">
        <f>VLOOKUP(C708,데이터!$X:$Z,3,0)</f>
        <v>53.63</v>
      </c>
      <c r="H708" s="6">
        <f t="shared" si="173"/>
        <v>1.0373782188919165</v>
      </c>
      <c r="I708" s="6">
        <f t="shared" si="174"/>
        <v>1.0700319233838795</v>
      </c>
      <c r="AM708" s="1">
        <f t="shared" si="176"/>
        <v>42707</v>
      </c>
      <c r="AN708" s="2">
        <f t="shared" si="177"/>
        <v>1172.5</v>
      </c>
      <c r="AO708" s="2">
        <f t="shared" si="178"/>
        <v>95.454094736842094</v>
      </c>
      <c r="AP708" s="2">
        <f t="shared" si="179"/>
        <v>53.63</v>
      </c>
      <c r="AR708" s="20">
        <f t="shared" ref="AR708:AR771" si="180">AO708/AO707-1</f>
        <v>0</v>
      </c>
      <c r="AS708" s="20">
        <f t="shared" ref="AS708:AS771" si="181">AP708/AP707-1</f>
        <v>0</v>
      </c>
      <c r="AU708" s="22">
        <f t="shared" ref="AU708:AU771" si="182">(AR708-AS708)^2</f>
        <v>0</v>
      </c>
    </row>
    <row r="709" spans="2:47" x14ac:dyDescent="0.3">
      <c r="B709" s="6">
        <f t="shared" si="175"/>
        <v>2016</v>
      </c>
      <c r="C709" s="5">
        <v>42708</v>
      </c>
      <c r="D709" s="10">
        <v>1172.5</v>
      </c>
      <c r="E709" s="10">
        <f>VLOOKUP(C709,데이터!$X:$Z,2,0)</f>
        <v>95.454094736842094</v>
      </c>
      <c r="F709" s="10">
        <f>VLOOKUP(C709,데이터!$X:$Z,3,0)</f>
        <v>53.63</v>
      </c>
      <c r="H709" s="6">
        <f t="shared" si="173"/>
        <v>1.0373782188919165</v>
      </c>
      <c r="I709" s="6">
        <f t="shared" si="174"/>
        <v>1.0700319233838795</v>
      </c>
      <c r="AM709" s="1">
        <f t="shared" si="176"/>
        <v>42708</v>
      </c>
      <c r="AN709" s="2">
        <f t="shared" si="177"/>
        <v>1172.5</v>
      </c>
      <c r="AO709" s="2">
        <f t="shared" si="178"/>
        <v>95.454094736842094</v>
      </c>
      <c r="AP709" s="2">
        <f t="shared" si="179"/>
        <v>53.63</v>
      </c>
      <c r="AR709" s="20">
        <f t="shared" si="180"/>
        <v>0</v>
      </c>
      <c r="AS709" s="20">
        <f t="shared" si="181"/>
        <v>0</v>
      </c>
      <c r="AU709" s="22">
        <f t="shared" si="182"/>
        <v>0</v>
      </c>
    </row>
    <row r="710" spans="2:47" x14ac:dyDescent="0.3">
      <c r="B710" s="6">
        <f t="shared" si="175"/>
        <v>2016</v>
      </c>
      <c r="C710" s="5">
        <v>42709</v>
      </c>
      <c r="D710" s="10">
        <v>1174.45</v>
      </c>
      <c r="E710" s="10">
        <f>VLOOKUP(C710,데이터!$X:$Z,2,0)</f>
        <v>95.722810526315797</v>
      </c>
      <c r="F710" s="10">
        <f>VLOOKUP(C710,데이터!$X:$Z,3,0)</f>
        <v>53.91</v>
      </c>
      <c r="H710" s="6">
        <f t="shared" si="173"/>
        <v>1.0402985745648803</v>
      </c>
      <c r="I710" s="6">
        <f t="shared" si="174"/>
        <v>1.0756185155626505</v>
      </c>
      <c r="AM710" s="1">
        <f t="shared" si="176"/>
        <v>42709</v>
      </c>
      <c r="AN710" s="2">
        <f t="shared" si="177"/>
        <v>1174.45</v>
      </c>
      <c r="AO710" s="2">
        <f t="shared" si="178"/>
        <v>95.722810526315797</v>
      </c>
      <c r="AP710" s="2">
        <f t="shared" si="179"/>
        <v>53.91</v>
      </c>
      <c r="AR710" s="20">
        <f t="shared" si="180"/>
        <v>2.8151310869850565E-3</v>
      </c>
      <c r="AS710" s="20">
        <f t="shared" si="181"/>
        <v>5.2209584187954405E-3</v>
      </c>
      <c r="AU710" s="22">
        <f t="shared" si="182"/>
        <v>5.7880051504858714E-6</v>
      </c>
    </row>
    <row r="711" spans="2:47" x14ac:dyDescent="0.3">
      <c r="B711" s="6">
        <f t="shared" si="175"/>
        <v>2016</v>
      </c>
      <c r="C711" s="5">
        <v>42710</v>
      </c>
      <c r="D711" s="10">
        <v>1171.43</v>
      </c>
      <c r="E711" s="10">
        <f>VLOOKUP(C711,데이터!$X:$Z,2,0)</f>
        <v>95.799368421052634</v>
      </c>
      <c r="F711" s="10">
        <f>VLOOKUP(C711,데이터!$X:$Z,3,0)</f>
        <v>53.98</v>
      </c>
      <c r="H711" s="6">
        <f t="shared" si="173"/>
        <v>1.0411305922242919</v>
      </c>
      <c r="I711" s="6">
        <f t="shared" si="174"/>
        <v>1.0770151636073433</v>
      </c>
      <c r="AM711" s="1">
        <f t="shared" si="176"/>
        <v>42710</v>
      </c>
      <c r="AN711" s="2">
        <f t="shared" si="177"/>
        <v>1171.43</v>
      </c>
      <c r="AO711" s="2">
        <f t="shared" si="178"/>
        <v>95.799368421052634</v>
      </c>
      <c r="AP711" s="2">
        <f t="shared" si="179"/>
        <v>53.98</v>
      </c>
      <c r="AR711" s="20">
        <f t="shared" si="180"/>
        <v>7.9978736850594423E-4</v>
      </c>
      <c r="AS711" s="20">
        <f t="shared" si="181"/>
        <v>1.2984603969579123E-3</v>
      </c>
      <c r="AU711" s="22">
        <f t="shared" si="182"/>
        <v>2.4867478930545731E-7</v>
      </c>
    </row>
    <row r="712" spans="2:47" x14ac:dyDescent="0.3">
      <c r="B712" s="6">
        <f t="shared" si="175"/>
        <v>2016</v>
      </c>
      <c r="C712" s="5">
        <v>42711</v>
      </c>
      <c r="D712" s="10">
        <v>1167.43</v>
      </c>
      <c r="E712" s="10">
        <f>VLOOKUP(C712,데이터!$X:$Z,2,0)</f>
        <v>97.090078947368426</v>
      </c>
      <c r="F712" s="10">
        <f>VLOOKUP(C712,데이터!$X:$Z,3,0)</f>
        <v>54.68</v>
      </c>
      <c r="H712" s="6">
        <f t="shared" si="173"/>
        <v>1.0551578059398052</v>
      </c>
      <c r="I712" s="6">
        <f t="shared" si="174"/>
        <v>1.0909816440542708</v>
      </c>
      <c r="AM712" s="1">
        <f t="shared" si="176"/>
        <v>42711</v>
      </c>
      <c r="AN712" s="2">
        <f t="shared" si="177"/>
        <v>1167.43</v>
      </c>
      <c r="AO712" s="2">
        <f t="shared" si="178"/>
        <v>97.090078947368426</v>
      </c>
      <c r="AP712" s="2">
        <f t="shared" si="179"/>
        <v>54.68</v>
      </c>
      <c r="AR712" s="20">
        <f t="shared" si="180"/>
        <v>1.3473058826890538E-2</v>
      </c>
      <c r="AS712" s="20">
        <f t="shared" si="181"/>
        <v>1.2967765839199785E-2</v>
      </c>
      <c r="AU712" s="22">
        <f t="shared" si="182"/>
        <v>2.5532100340944749E-7</v>
      </c>
    </row>
    <row r="713" spans="2:47" x14ac:dyDescent="0.3">
      <c r="B713" s="6">
        <f t="shared" si="175"/>
        <v>2016</v>
      </c>
      <c r="C713" s="5">
        <v>42712</v>
      </c>
      <c r="D713" s="10">
        <v>1158.8</v>
      </c>
      <c r="E713" s="10">
        <f>VLOOKUP(C713,데이터!$X:$Z,2,0)</f>
        <v>97.154915789473677</v>
      </c>
      <c r="F713" s="10">
        <f>VLOOKUP(C713,데이터!$X:$Z,3,0)</f>
        <v>54.74</v>
      </c>
      <c r="H713" s="6">
        <f t="shared" si="173"/>
        <v>1.0558624412722879</v>
      </c>
      <c r="I713" s="6">
        <f t="shared" si="174"/>
        <v>1.0921787709497217</v>
      </c>
      <c r="AM713" s="1">
        <f t="shared" si="176"/>
        <v>42712</v>
      </c>
      <c r="AN713" s="2">
        <f t="shared" si="177"/>
        <v>1158.8</v>
      </c>
      <c r="AO713" s="2">
        <f t="shared" si="178"/>
        <v>97.154915789473677</v>
      </c>
      <c r="AP713" s="2">
        <f t="shared" si="179"/>
        <v>54.74</v>
      </c>
      <c r="AR713" s="20">
        <f t="shared" si="180"/>
        <v>6.6780090003226711E-4</v>
      </c>
      <c r="AS713" s="20">
        <f t="shared" si="181"/>
        <v>1.0972933430870579E-3</v>
      </c>
      <c r="AU713" s="22">
        <f t="shared" si="182"/>
        <v>1.8446375864117276E-7</v>
      </c>
    </row>
    <row r="714" spans="2:47" x14ac:dyDescent="0.3">
      <c r="B714" s="6">
        <f t="shared" si="175"/>
        <v>2016</v>
      </c>
      <c r="C714" s="5">
        <v>42713</v>
      </c>
      <c r="D714" s="10">
        <v>1165.95</v>
      </c>
      <c r="E714" s="10">
        <f>VLOOKUP(C714,데이터!$X:$Z,2,0)</f>
        <v>97.62349473684209</v>
      </c>
      <c r="F714" s="10">
        <f>VLOOKUP(C714,데이터!$X:$Z,3,0)</f>
        <v>54.97</v>
      </c>
      <c r="H714" s="6">
        <f t="shared" si="173"/>
        <v>1.0609548743959942</v>
      </c>
      <c r="I714" s="6">
        <f t="shared" si="174"/>
        <v>1.0967677573822836</v>
      </c>
      <c r="AM714" s="1">
        <f t="shared" si="176"/>
        <v>42713</v>
      </c>
      <c r="AN714" s="2">
        <f t="shared" si="177"/>
        <v>1165.95</v>
      </c>
      <c r="AO714" s="2">
        <f t="shared" si="178"/>
        <v>97.62349473684209</v>
      </c>
      <c r="AP714" s="2">
        <f t="shared" si="179"/>
        <v>54.97</v>
      </c>
      <c r="AR714" s="20">
        <f t="shared" si="180"/>
        <v>4.8230081160667293E-3</v>
      </c>
      <c r="AS714" s="20">
        <f t="shared" si="181"/>
        <v>4.2016806722688926E-3</v>
      </c>
      <c r="AU714" s="22">
        <f t="shared" si="182"/>
        <v>3.8604779241635389E-7</v>
      </c>
    </row>
    <row r="715" spans="2:47" x14ac:dyDescent="0.3">
      <c r="B715" s="6">
        <f t="shared" si="175"/>
        <v>2016</v>
      </c>
      <c r="C715" s="5">
        <v>42714</v>
      </c>
      <c r="D715" s="10">
        <v>1165.95</v>
      </c>
      <c r="E715" s="10">
        <f>VLOOKUP(C715,데이터!$X:$Z,2,0)</f>
        <v>97.62349473684209</v>
      </c>
      <c r="F715" s="10">
        <f>VLOOKUP(C715,데이터!$X:$Z,3,0)</f>
        <v>54.97</v>
      </c>
      <c r="H715" s="6">
        <f t="shared" si="173"/>
        <v>1.0609548743959942</v>
      </c>
      <c r="I715" s="6">
        <f t="shared" si="174"/>
        <v>1.0967677573822836</v>
      </c>
      <c r="AM715" s="1">
        <f t="shared" si="176"/>
        <v>42714</v>
      </c>
      <c r="AN715" s="2">
        <f t="shared" si="177"/>
        <v>1165.95</v>
      </c>
      <c r="AO715" s="2">
        <f t="shared" si="178"/>
        <v>97.62349473684209</v>
      </c>
      <c r="AP715" s="2">
        <f t="shared" si="179"/>
        <v>54.97</v>
      </c>
      <c r="AR715" s="20">
        <f t="shared" si="180"/>
        <v>0</v>
      </c>
      <c r="AS715" s="20">
        <f t="shared" si="181"/>
        <v>0</v>
      </c>
      <c r="AU715" s="22">
        <f t="shared" si="182"/>
        <v>0</v>
      </c>
    </row>
    <row r="716" spans="2:47" x14ac:dyDescent="0.3">
      <c r="B716" s="6">
        <f t="shared" si="175"/>
        <v>2016</v>
      </c>
      <c r="C716" s="5">
        <v>42715</v>
      </c>
      <c r="D716" s="10">
        <v>1165.95</v>
      </c>
      <c r="E716" s="10">
        <f>VLOOKUP(C716,데이터!$X:$Z,2,0)</f>
        <v>97.62349473684209</v>
      </c>
      <c r="F716" s="10">
        <f>VLOOKUP(C716,데이터!$X:$Z,3,0)</f>
        <v>54.97</v>
      </c>
      <c r="H716" s="6">
        <f t="shared" si="173"/>
        <v>1.0609548743959942</v>
      </c>
      <c r="I716" s="6">
        <f t="shared" si="174"/>
        <v>1.0967677573822836</v>
      </c>
      <c r="AM716" s="1">
        <f t="shared" si="176"/>
        <v>42715</v>
      </c>
      <c r="AN716" s="2">
        <f t="shared" si="177"/>
        <v>1165.95</v>
      </c>
      <c r="AO716" s="2">
        <f t="shared" si="178"/>
        <v>97.62349473684209</v>
      </c>
      <c r="AP716" s="2">
        <f t="shared" si="179"/>
        <v>54.97</v>
      </c>
      <c r="AR716" s="20">
        <f t="shared" si="180"/>
        <v>0</v>
      </c>
      <c r="AS716" s="20">
        <f t="shared" si="181"/>
        <v>0</v>
      </c>
      <c r="AU716" s="22">
        <f t="shared" si="182"/>
        <v>0</v>
      </c>
    </row>
    <row r="717" spans="2:47" x14ac:dyDescent="0.3">
      <c r="B717" s="6">
        <f t="shared" si="175"/>
        <v>2016</v>
      </c>
      <c r="C717" s="5">
        <v>42716</v>
      </c>
      <c r="D717" s="10">
        <v>1168.27</v>
      </c>
      <c r="E717" s="10">
        <f>VLOOKUP(C717,데이터!$X:$Z,2,0)</f>
        <v>98.000110526315794</v>
      </c>
      <c r="F717" s="10">
        <f>VLOOKUP(C717,데이터!$X:$Z,3,0)</f>
        <v>55.09</v>
      </c>
      <c r="H717" s="6">
        <f t="shared" si="173"/>
        <v>1.0650478681849764</v>
      </c>
      <c r="I717" s="6">
        <f t="shared" si="174"/>
        <v>1.0991620111731855</v>
      </c>
      <c r="AM717" s="1">
        <f t="shared" si="176"/>
        <v>42716</v>
      </c>
      <c r="AN717" s="2">
        <f t="shared" si="177"/>
        <v>1168.27</v>
      </c>
      <c r="AO717" s="2">
        <f t="shared" si="178"/>
        <v>98.000110526315794</v>
      </c>
      <c r="AP717" s="2">
        <f t="shared" si="179"/>
        <v>55.09</v>
      </c>
      <c r="AR717" s="20">
        <f t="shared" si="180"/>
        <v>3.8578396572355178E-3</v>
      </c>
      <c r="AS717" s="20">
        <f t="shared" si="181"/>
        <v>2.1830089139531772E-3</v>
      </c>
      <c r="AU717" s="22">
        <f t="shared" si="182"/>
        <v>2.8050580186436777E-6</v>
      </c>
    </row>
    <row r="718" spans="2:47" x14ac:dyDescent="0.3">
      <c r="B718" s="6">
        <f t="shared" si="175"/>
        <v>2016</v>
      </c>
      <c r="C718" s="5">
        <v>42717</v>
      </c>
      <c r="D718" s="10">
        <v>1166.57</v>
      </c>
      <c r="E718" s="10">
        <f>VLOOKUP(C718,데이터!$X:$Z,2,0)</f>
        <v>98.682605263157882</v>
      </c>
      <c r="F718" s="10">
        <f>VLOOKUP(C718,데이터!$X:$Z,3,0)</f>
        <v>55.24</v>
      </c>
      <c r="H718" s="6">
        <f t="shared" ref="H718:H781" si="183">H717*(E718/E717)</f>
        <v>1.0724651002739742</v>
      </c>
      <c r="I718" s="6">
        <f t="shared" ref="I718:I781" si="184">I717*(F718/F717)</f>
        <v>1.1021548284118128</v>
      </c>
      <c r="AM718" s="1">
        <f t="shared" si="176"/>
        <v>42717</v>
      </c>
      <c r="AN718" s="2">
        <f t="shared" si="177"/>
        <v>1166.57</v>
      </c>
      <c r="AO718" s="2">
        <f t="shared" si="178"/>
        <v>98.682605263157882</v>
      </c>
      <c r="AP718" s="2">
        <f t="shared" si="179"/>
        <v>55.24</v>
      </c>
      <c r="AR718" s="20">
        <f t="shared" si="180"/>
        <v>6.9642241542045014E-3</v>
      </c>
      <c r="AS718" s="20">
        <f t="shared" si="181"/>
        <v>2.7228172082047752E-3</v>
      </c>
      <c r="AU718" s="22">
        <f t="shared" si="182"/>
        <v>1.7989532881574722E-5</v>
      </c>
    </row>
    <row r="719" spans="2:47" x14ac:dyDescent="0.3">
      <c r="B719" s="6">
        <f t="shared" si="175"/>
        <v>2016</v>
      </c>
      <c r="C719" s="5">
        <v>42718</v>
      </c>
      <c r="D719" s="10">
        <v>1169.68</v>
      </c>
      <c r="E719" s="10">
        <f>VLOOKUP(C719,데이터!$X:$Z,2,0)</f>
        <v>97.744326315789479</v>
      </c>
      <c r="F719" s="10">
        <f>VLOOKUP(C719,데이터!$X:$Z,3,0)</f>
        <v>54.52</v>
      </c>
      <c r="H719" s="6">
        <f t="shared" si="183"/>
        <v>1.0622680506248392</v>
      </c>
      <c r="I719" s="6">
        <f t="shared" si="184"/>
        <v>1.0877893056664019</v>
      </c>
      <c r="AM719" s="1">
        <f t="shared" si="176"/>
        <v>42718</v>
      </c>
      <c r="AN719" s="2">
        <f t="shared" si="177"/>
        <v>1169.68</v>
      </c>
      <c r="AO719" s="2">
        <f t="shared" si="178"/>
        <v>97.744326315789479</v>
      </c>
      <c r="AP719" s="2">
        <f t="shared" si="179"/>
        <v>54.52</v>
      </c>
      <c r="AR719" s="20">
        <f t="shared" si="180"/>
        <v>-9.5080479975805376E-3</v>
      </c>
      <c r="AS719" s="20">
        <f t="shared" si="181"/>
        <v>-1.3034033309196169E-2</v>
      </c>
      <c r="AU719" s="22">
        <f t="shared" si="182"/>
        <v>1.2432572417729182E-5</v>
      </c>
    </row>
    <row r="720" spans="2:47" x14ac:dyDescent="0.3">
      <c r="B720" s="6">
        <f t="shared" si="175"/>
        <v>2016</v>
      </c>
      <c r="C720" s="5">
        <v>42719</v>
      </c>
      <c r="D720" s="10">
        <v>1178.23</v>
      </c>
      <c r="E720" s="10">
        <f>VLOOKUP(C720,데이터!$X:$Z,2,0)</f>
        <v>98.088115789473676</v>
      </c>
      <c r="F720" s="10">
        <f>VLOOKUP(C720,데이터!$X:$Z,3,0)</f>
        <v>54.66</v>
      </c>
      <c r="H720" s="6">
        <f t="shared" si="183"/>
        <v>1.0660042938197229</v>
      </c>
      <c r="I720" s="6">
        <f t="shared" si="184"/>
        <v>1.0905826017557871</v>
      </c>
      <c r="AM720" s="1">
        <f t="shared" si="176"/>
        <v>42719</v>
      </c>
      <c r="AN720" s="2">
        <f t="shared" si="177"/>
        <v>1178.23</v>
      </c>
      <c r="AO720" s="2">
        <f t="shared" si="178"/>
        <v>98.088115789473676</v>
      </c>
      <c r="AP720" s="2">
        <f t="shared" si="179"/>
        <v>54.66</v>
      </c>
      <c r="AR720" s="20">
        <f t="shared" si="180"/>
        <v>3.5172320137897284E-3</v>
      </c>
      <c r="AS720" s="20">
        <f t="shared" si="181"/>
        <v>2.5678650036682349E-3</v>
      </c>
      <c r="AU720" s="22">
        <f t="shared" si="182"/>
        <v>9.0129771990702389E-7</v>
      </c>
    </row>
    <row r="721" spans="2:47" x14ac:dyDescent="0.3">
      <c r="B721" s="6">
        <f t="shared" si="175"/>
        <v>2016</v>
      </c>
      <c r="C721" s="5">
        <v>42720</v>
      </c>
      <c r="D721" s="10">
        <v>1183.82</v>
      </c>
      <c r="E721" s="10">
        <f>VLOOKUP(C721,데이터!$X:$Z,2,0)</f>
        <v>97.985236842105266</v>
      </c>
      <c r="F721" s="10">
        <f>VLOOKUP(C721,데이터!$X:$Z,3,0)</f>
        <v>54.65</v>
      </c>
      <c r="H721" s="6">
        <f t="shared" si="183"/>
        <v>1.0648862236156447</v>
      </c>
      <c r="I721" s="6">
        <f t="shared" si="184"/>
        <v>1.0903830806065453</v>
      </c>
      <c r="AM721" s="1">
        <f t="shared" si="176"/>
        <v>42720</v>
      </c>
      <c r="AN721" s="2">
        <f t="shared" si="177"/>
        <v>1183.82</v>
      </c>
      <c r="AO721" s="2">
        <f t="shared" si="178"/>
        <v>97.985236842105266</v>
      </c>
      <c r="AP721" s="2">
        <f t="shared" si="179"/>
        <v>54.65</v>
      </c>
      <c r="AR721" s="20">
        <f t="shared" si="180"/>
        <v>-1.0488421205808729E-3</v>
      </c>
      <c r="AS721" s="20">
        <f t="shared" si="181"/>
        <v>-1.8294914013905483E-4</v>
      </c>
      <c r="AU721" s="22">
        <f t="shared" si="182"/>
        <v>7.4977065357841472E-7</v>
      </c>
    </row>
    <row r="722" spans="2:47" x14ac:dyDescent="0.3">
      <c r="B722" s="6">
        <f t="shared" si="175"/>
        <v>2016</v>
      </c>
      <c r="C722" s="5">
        <v>42721</v>
      </c>
      <c r="D722" s="10">
        <v>1183.82</v>
      </c>
      <c r="E722" s="10">
        <f>VLOOKUP(C722,데이터!$X:$Z,2,0)</f>
        <v>97.985236842105266</v>
      </c>
      <c r="F722" s="10">
        <f>VLOOKUP(C722,데이터!$X:$Z,3,0)</f>
        <v>54.65</v>
      </c>
      <c r="H722" s="6">
        <f t="shared" si="183"/>
        <v>1.0648862236156447</v>
      </c>
      <c r="I722" s="6">
        <f t="shared" si="184"/>
        <v>1.0903830806065453</v>
      </c>
      <c r="AM722" s="1">
        <f t="shared" si="176"/>
        <v>42721</v>
      </c>
      <c r="AN722" s="2">
        <f t="shared" si="177"/>
        <v>1183.82</v>
      </c>
      <c r="AO722" s="2">
        <f t="shared" si="178"/>
        <v>97.985236842105266</v>
      </c>
      <c r="AP722" s="2">
        <f t="shared" si="179"/>
        <v>54.65</v>
      </c>
      <c r="AR722" s="20">
        <f t="shared" si="180"/>
        <v>0</v>
      </c>
      <c r="AS722" s="20">
        <f t="shared" si="181"/>
        <v>0</v>
      </c>
      <c r="AU722" s="22">
        <f t="shared" si="182"/>
        <v>0</v>
      </c>
    </row>
    <row r="723" spans="2:47" x14ac:dyDescent="0.3">
      <c r="B723" s="6">
        <f t="shared" si="175"/>
        <v>2016</v>
      </c>
      <c r="C723" s="5">
        <v>42722</v>
      </c>
      <c r="D723" s="10">
        <v>1183.82</v>
      </c>
      <c r="E723" s="10">
        <f>VLOOKUP(C723,데이터!$X:$Z,2,0)</f>
        <v>97.985236842105266</v>
      </c>
      <c r="F723" s="10">
        <f>VLOOKUP(C723,데이터!$X:$Z,3,0)</f>
        <v>54.65</v>
      </c>
      <c r="H723" s="6">
        <f t="shared" si="183"/>
        <v>1.0648862236156447</v>
      </c>
      <c r="I723" s="6">
        <f t="shared" si="184"/>
        <v>1.0903830806065453</v>
      </c>
      <c r="AM723" s="1">
        <f t="shared" si="176"/>
        <v>42722</v>
      </c>
      <c r="AN723" s="2">
        <f t="shared" si="177"/>
        <v>1183.82</v>
      </c>
      <c r="AO723" s="2">
        <f t="shared" si="178"/>
        <v>97.985236842105266</v>
      </c>
      <c r="AP723" s="2">
        <f t="shared" si="179"/>
        <v>54.65</v>
      </c>
      <c r="AR723" s="20">
        <f t="shared" si="180"/>
        <v>0</v>
      </c>
      <c r="AS723" s="20">
        <f t="shared" si="181"/>
        <v>0</v>
      </c>
      <c r="AU723" s="22">
        <f t="shared" si="182"/>
        <v>0</v>
      </c>
    </row>
    <row r="724" spans="2:47" x14ac:dyDescent="0.3">
      <c r="B724" s="6">
        <f t="shared" si="175"/>
        <v>2016</v>
      </c>
      <c r="C724" s="5">
        <v>42723</v>
      </c>
      <c r="D724" s="10">
        <v>1187.18</v>
      </c>
      <c r="E724" s="10">
        <f>VLOOKUP(C724,데이터!$X:$Z,2,0)</f>
        <v>98.000089473684184</v>
      </c>
      <c r="F724" s="10">
        <f>VLOOKUP(C724,데이터!$X:$Z,3,0)</f>
        <v>54.82</v>
      </c>
      <c r="H724" s="6">
        <f t="shared" si="183"/>
        <v>1.0650476393886994</v>
      </c>
      <c r="I724" s="6">
        <f t="shared" si="184"/>
        <v>1.0937749401436563</v>
      </c>
      <c r="AM724" s="1">
        <f t="shared" si="176"/>
        <v>42723</v>
      </c>
      <c r="AN724" s="2">
        <f t="shared" si="177"/>
        <v>1187.18</v>
      </c>
      <c r="AO724" s="2">
        <f t="shared" si="178"/>
        <v>98.000089473684184</v>
      </c>
      <c r="AP724" s="2">
        <f t="shared" si="179"/>
        <v>54.82</v>
      </c>
      <c r="AR724" s="20">
        <f t="shared" si="180"/>
        <v>1.515802998246496E-4</v>
      </c>
      <c r="AS724" s="20">
        <f t="shared" si="181"/>
        <v>3.1107044830740449E-3</v>
      </c>
      <c r="AU724" s="22">
        <f t="shared" si="182"/>
        <v>8.7564159318914005E-6</v>
      </c>
    </row>
    <row r="725" spans="2:47" x14ac:dyDescent="0.3">
      <c r="B725" s="6">
        <f t="shared" si="175"/>
        <v>2016</v>
      </c>
      <c r="C725" s="5">
        <v>42724</v>
      </c>
      <c r="D725" s="10">
        <v>1193.43</v>
      </c>
      <c r="E725" s="10">
        <f>VLOOKUP(C725,데이터!$X:$Z,2,0)</f>
        <v>98.009500000000003</v>
      </c>
      <c r="F725" s="10">
        <f>VLOOKUP(C725,데이터!$X:$Z,3,0)</f>
        <v>54.98</v>
      </c>
      <c r="H725" s="6">
        <f t="shared" si="183"/>
        <v>1.0651499113242853</v>
      </c>
      <c r="I725" s="6">
        <f t="shared" si="184"/>
        <v>1.0969672785315252</v>
      </c>
      <c r="AM725" s="1">
        <f t="shared" si="176"/>
        <v>42724</v>
      </c>
      <c r="AN725" s="2">
        <f t="shared" si="177"/>
        <v>1193.43</v>
      </c>
      <c r="AO725" s="2">
        <f t="shared" si="178"/>
        <v>98.009500000000003</v>
      </c>
      <c r="AP725" s="2">
        <f t="shared" si="179"/>
        <v>54.98</v>
      </c>
      <c r="AR725" s="20">
        <f t="shared" si="180"/>
        <v>9.6025691061596419E-5</v>
      </c>
      <c r="AS725" s="20">
        <f t="shared" si="181"/>
        <v>2.9186428310834511E-3</v>
      </c>
      <c r="AU725" s="22">
        <f t="shared" si="182"/>
        <v>7.9671675191451553E-6</v>
      </c>
    </row>
    <row r="726" spans="2:47" x14ac:dyDescent="0.3">
      <c r="B726" s="6">
        <f t="shared" si="175"/>
        <v>2016</v>
      </c>
      <c r="C726" s="5">
        <v>42725</v>
      </c>
      <c r="D726" s="10">
        <v>1194</v>
      </c>
      <c r="E726" s="10">
        <f>VLOOKUP(C726,데이터!$X:$Z,2,0)</f>
        <v>97.784610526315774</v>
      </c>
      <c r="F726" s="10">
        <f>VLOOKUP(C726,데이터!$X:$Z,3,0)</f>
        <v>54.35</v>
      </c>
      <c r="H726" s="6">
        <f t="shared" si="183"/>
        <v>1.0627058522998793</v>
      </c>
      <c r="I726" s="6">
        <f t="shared" si="184"/>
        <v>1.0843974461292907</v>
      </c>
      <c r="AM726" s="1">
        <f t="shared" si="176"/>
        <v>42725</v>
      </c>
      <c r="AN726" s="2">
        <f t="shared" si="177"/>
        <v>1194</v>
      </c>
      <c r="AO726" s="2">
        <f t="shared" si="178"/>
        <v>97.784610526315774</v>
      </c>
      <c r="AP726" s="2">
        <f t="shared" si="179"/>
        <v>54.35</v>
      </c>
      <c r="AR726" s="20">
        <f t="shared" si="180"/>
        <v>-2.294568115174811E-3</v>
      </c>
      <c r="AS726" s="20">
        <f t="shared" si="181"/>
        <v>-1.145871225900319E-2</v>
      </c>
      <c r="AU726" s="22">
        <f t="shared" si="182"/>
        <v>8.3981537888863964E-5</v>
      </c>
    </row>
    <row r="727" spans="2:47" x14ac:dyDescent="0.3">
      <c r="B727" s="6">
        <f t="shared" si="175"/>
        <v>2016</v>
      </c>
      <c r="C727" s="5">
        <v>42726</v>
      </c>
      <c r="D727" s="10">
        <v>1199.1500000000001</v>
      </c>
      <c r="E727" s="10">
        <f>VLOOKUP(C727,데이터!$X:$Z,2,0)</f>
        <v>97.393405263157902</v>
      </c>
      <c r="F727" s="10">
        <f>VLOOKUP(C727,데이터!$X:$Z,3,0)</f>
        <v>54.18</v>
      </c>
      <c r="H727" s="6">
        <f t="shared" si="183"/>
        <v>1.0584543026912985</v>
      </c>
      <c r="I727" s="6">
        <f t="shared" si="184"/>
        <v>1.0810055865921797</v>
      </c>
      <c r="AM727" s="1">
        <f t="shared" si="176"/>
        <v>42726</v>
      </c>
      <c r="AN727" s="2">
        <f t="shared" si="177"/>
        <v>1199.1500000000001</v>
      </c>
      <c r="AO727" s="2">
        <f t="shared" si="178"/>
        <v>97.393405263157902</v>
      </c>
      <c r="AP727" s="2">
        <f t="shared" si="179"/>
        <v>54.18</v>
      </c>
      <c r="AR727" s="20">
        <f t="shared" si="180"/>
        <v>-4.0006833493761995E-3</v>
      </c>
      <c r="AS727" s="20">
        <f t="shared" si="181"/>
        <v>-3.1278748850046556E-3</v>
      </c>
      <c r="AU727" s="22">
        <f t="shared" si="182"/>
        <v>7.6179461547861269E-7</v>
      </c>
    </row>
    <row r="728" spans="2:47" x14ac:dyDescent="0.3">
      <c r="B728" s="6">
        <f t="shared" si="175"/>
        <v>2016</v>
      </c>
      <c r="C728" s="5">
        <v>42727</v>
      </c>
      <c r="D728" s="10">
        <v>1202.8800000000001</v>
      </c>
      <c r="E728" s="10">
        <f>VLOOKUP(C728,데이터!$X:$Z,2,0)</f>
        <v>97.371205263157876</v>
      </c>
      <c r="F728" s="10">
        <f>VLOOKUP(C728,데이터!$X:$Z,3,0)</f>
        <v>54.19</v>
      </c>
      <c r="H728" s="6">
        <f t="shared" si="183"/>
        <v>1.0582130370177523</v>
      </c>
      <c r="I728" s="6">
        <f t="shared" si="184"/>
        <v>1.0812051077414215</v>
      </c>
      <c r="AM728" s="1">
        <f t="shared" si="176"/>
        <v>42727</v>
      </c>
      <c r="AN728" s="2">
        <f t="shared" si="177"/>
        <v>1202.8800000000001</v>
      </c>
      <c r="AO728" s="2">
        <f t="shared" si="178"/>
        <v>97.371205263157876</v>
      </c>
      <c r="AP728" s="2">
        <f t="shared" si="179"/>
        <v>54.19</v>
      </c>
      <c r="AR728" s="20">
        <f t="shared" si="180"/>
        <v>-2.2794151144056585E-4</v>
      </c>
      <c r="AS728" s="20">
        <f t="shared" si="181"/>
        <v>1.8456995201177051E-4</v>
      </c>
      <c r="AU728" s="22">
        <f t="shared" si="182"/>
        <v>1.7016570747958824E-7</v>
      </c>
    </row>
    <row r="729" spans="2:47" x14ac:dyDescent="0.3">
      <c r="B729" s="6">
        <f t="shared" si="175"/>
        <v>2016</v>
      </c>
      <c r="C729" s="5">
        <v>42728</v>
      </c>
      <c r="D729" s="10">
        <v>1202.8800000000001</v>
      </c>
      <c r="E729" s="10">
        <f>VLOOKUP(C729,데이터!$X:$Z,2,0)</f>
        <v>97.371205263157876</v>
      </c>
      <c r="F729" s="10">
        <f>VLOOKUP(C729,데이터!$X:$Z,3,0)</f>
        <v>54.19</v>
      </c>
      <c r="H729" s="6">
        <f t="shared" si="183"/>
        <v>1.0582130370177523</v>
      </c>
      <c r="I729" s="6">
        <f t="shared" si="184"/>
        <v>1.0812051077414215</v>
      </c>
      <c r="AM729" s="1">
        <f t="shared" si="176"/>
        <v>42728</v>
      </c>
      <c r="AN729" s="2">
        <f t="shared" si="177"/>
        <v>1202.8800000000001</v>
      </c>
      <c r="AO729" s="2">
        <f t="shared" si="178"/>
        <v>97.371205263157876</v>
      </c>
      <c r="AP729" s="2">
        <f t="shared" si="179"/>
        <v>54.19</v>
      </c>
      <c r="AR729" s="20">
        <f t="shared" si="180"/>
        <v>0</v>
      </c>
      <c r="AS729" s="20">
        <f t="shared" si="181"/>
        <v>0</v>
      </c>
      <c r="AU729" s="22">
        <f t="shared" si="182"/>
        <v>0</v>
      </c>
    </row>
    <row r="730" spans="2:47" x14ac:dyDescent="0.3">
      <c r="B730" s="6">
        <f t="shared" si="175"/>
        <v>2016</v>
      </c>
      <c r="C730" s="5">
        <v>42729</v>
      </c>
      <c r="D730" s="10">
        <v>1202.8800000000001</v>
      </c>
      <c r="E730" s="10">
        <f>VLOOKUP(C730,데이터!$X:$Z,2,0)</f>
        <v>97.371205263157876</v>
      </c>
      <c r="F730" s="10">
        <f>VLOOKUP(C730,데이터!$X:$Z,3,0)</f>
        <v>54.19</v>
      </c>
      <c r="H730" s="6">
        <f t="shared" si="183"/>
        <v>1.0582130370177523</v>
      </c>
      <c r="I730" s="6">
        <f t="shared" si="184"/>
        <v>1.0812051077414215</v>
      </c>
      <c r="AM730" s="1">
        <f t="shared" si="176"/>
        <v>42729</v>
      </c>
      <c r="AN730" s="2">
        <f t="shared" si="177"/>
        <v>1202.8800000000001</v>
      </c>
      <c r="AO730" s="2">
        <f t="shared" si="178"/>
        <v>97.371205263157876</v>
      </c>
      <c r="AP730" s="2">
        <f t="shared" si="179"/>
        <v>54.19</v>
      </c>
      <c r="AR730" s="20">
        <f t="shared" si="180"/>
        <v>0</v>
      </c>
      <c r="AS730" s="20">
        <f t="shared" si="181"/>
        <v>0</v>
      </c>
      <c r="AU730" s="22">
        <f t="shared" si="182"/>
        <v>0</v>
      </c>
    </row>
    <row r="731" spans="2:47" x14ac:dyDescent="0.3">
      <c r="B731" s="6">
        <f t="shared" si="175"/>
        <v>2016</v>
      </c>
      <c r="C731" s="5">
        <v>42730</v>
      </c>
      <c r="D731" s="10">
        <v>1201.3800000000001</v>
      </c>
      <c r="E731" s="10">
        <f>VLOOKUP(C731,데이터!$X:$Z,2,0)</f>
        <v>97.371205263157876</v>
      </c>
      <c r="F731" s="10">
        <f>VLOOKUP(C731,데이터!$X:$Z,3,0)</f>
        <v>54.19</v>
      </c>
      <c r="H731" s="6">
        <f t="shared" si="183"/>
        <v>1.0582130370177523</v>
      </c>
      <c r="I731" s="6">
        <f t="shared" si="184"/>
        <v>1.0812051077414215</v>
      </c>
      <c r="AM731" s="1">
        <f t="shared" si="176"/>
        <v>42730</v>
      </c>
      <c r="AN731" s="2">
        <f t="shared" si="177"/>
        <v>1201.3800000000001</v>
      </c>
      <c r="AO731" s="2">
        <f t="shared" si="178"/>
        <v>97.371205263157876</v>
      </c>
      <c r="AP731" s="2">
        <f t="shared" si="179"/>
        <v>54.19</v>
      </c>
      <c r="AR731" s="20">
        <f t="shared" si="180"/>
        <v>0</v>
      </c>
      <c r="AS731" s="20">
        <f t="shared" si="181"/>
        <v>0</v>
      </c>
      <c r="AU731" s="22">
        <f t="shared" si="182"/>
        <v>0</v>
      </c>
    </row>
    <row r="732" spans="2:47" x14ac:dyDescent="0.3">
      <c r="B732" s="6">
        <f t="shared" si="175"/>
        <v>2016</v>
      </c>
      <c r="C732" s="5">
        <v>42731</v>
      </c>
      <c r="D732" s="10">
        <v>1207.5</v>
      </c>
      <c r="E732" s="10">
        <f>VLOOKUP(C732,데이터!$X:$Z,2,0)</f>
        <v>97.514663157894731</v>
      </c>
      <c r="F732" s="10">
        <f>VLOOKUP(C732,데이터!$X:$Z,3,0)</f>
        <v>54.38</v>
      </c>
      <c r="H732" s="6">
        <f t="shared" si="183"/>
        <v>1.0597721120447419</v>
      </c>
      <c r="I732" s="6">
        <f t="shared" si="184"/>
        <v>1.0849960095770161</v>
      </c>
      <c r="AM732" s="1">
        <f t="shared" si="176"/>
        <v>42731</v>
      </c>
      <c r="AN732" s="2">
        <f t="shared" si="177"/>
        <v>1207.5</v>
      </c>
      <c r="AO732" s="2">
        <f t="shared" si="178"/>
        <v>97.514663157894731</v>
      </c>
      <c r="AP732" s="2">
        <f t="shared" si="179"/>
        <v>54.38</v>
      </c>
      <c r="AR732" s="20">
        <f t="shared" si="180"/>
        <v>1.4733092226715261E-3</v>
      </c>
      <c r="AS732" s="20">
        <f t="shared" si="181"/>
        <v>3.5061819523898308E-3</v>
      </c>
      <c r="AU732" s="22">
        <f t="shared" si="182"/>
        <v>4.1325715352323511E-6</v>
      </c>
    </row>
    <row r="733" spans="2:47" x14ac:dyDescent="0.3">
      <c r="B733" s="6">
        <f t="shared" si="175"/>
        <v>2016</v>
      </c>
      <c r="C733" s="5">
        <v>42732</v>
      </c>
      <c r="D733" s="10">
        <v>1208.93</v>
      </c>
      <c r="E733" s="10">
        <f>VLOOKUP(C733,데이터!$X:$Z,2,0)</f>
        <v>96.846905263157851</v>
      </c>
      <c r="F733" s="10">
        <f>VLOOKUP(C733,데이터!$X:$Z,3,0)</f>
        <v>53.88</v>
      </c>
      <c r="H733" s="6">
        <f t="shared" si="183"/>
        <v>1.052515037349278</v>
      </c>
      <c r="I733" s="6">
        <f t="shared" si="184"/>
        <v>1.0750199521149251</v>
      </c>
      <c r="AM733" s="1">
        <f t="shared" si="176"/>
        <v>42732</v>
      </c>
      <c r="AN733" s="2">
        <f t="shared" si="177"/>
        <v>1208.93</v>
      </c>
      <c r="AO733" s="2">
        <f t="shared" si="178"/>
        <v>96.846905263157851</v>
      </c>
      <c r="AP733" s="2">
        <f t="shared" si="179"/>
        <v>53.88</v>
      </c>
      <c r="AR733" s="20">
        <f t="shared" si="180"/>
        <v>-6.847769075053356E-3</v>
      </c>
      <c r="AS733" s="20">
        <f t="shared" si="181"/>
        <v>-9.194556822361144E-3</v>
      </c>
      <c r="AU733" s="22">
        <f t="shared" si="182"/>
        <v>5.5074127309139623E-6</v>
      </c>
    </row>
    <row r="734" spans="2:47" x14ac:dyDescent="0.3">
      <c r="B734" s="6">
        <f t="shared" si="175"/>
        <v>2016</v>
      </c>
      <c r="C734" s="5">
        <v>42733</v>
      </c>
      <c r="D734" s="10">
        <v>1207.82</v>
      </c>
      <c r="E734" s="10">
        <f>VLOOKUP(C734,데이터!$X:$Z,2,0)</f>
        <v>96.94133157894737</v>
      </c>
      <c r="F734" s="10">
        <f>VLOOKUP(C734,데이터!$X:$Z,3,0)</f>
        <v>54.01</v>
      </c>
      <c r="H734" s="6">
        <f t="shared" si="183"/>
        <v>1.0535412458483508</v>
      </c>
      <c r="I734" s="6">
        <f t="shared" si="184"/>
        <v>1.0776137270550685</v>
      </c>
      <c r="AM734" s="1">
        <f t="shared" si="176"/>
        <v>42733</v>
      </c>
      <c r="AN734" s="2">
        <f t="shared" si="177"/>
        <v>1207.82</v>
      </c>
      <c r="AO734" s="2">
        <f t="shared" si="178"/>
        <v>96.94133157894737</v>
      </c>
      <c r="AP734" s="2">
        <f t="shared" si="179"/>
        <v>54.01</v>
      </c>
      <c r="AR734" s="20">
        <f t="shared" si="180"/>
        <v>9.7500602144107162E-4</v>
      </c>
      <c r="AS734" s="20">
        <f t="shared" si="181"/>
        <v>2.4127691165551912E-3</v>
      </c>
      <c r="AU734" s="22">
        <f t="shared" si="182"/>
        <v>2.067162717672133E-6</v>
      </c>
    </row>
    <row r="735" spans="2:47" x14ac:dyDescent="0.3">
      <c r="B735" s="6">
        <f t="shared" si="175"/>
        <v>2016</v>
      </c>
      <c r="C735" s="5">
        <v>42734</v>
      </c>
      <c r="D735" s="10">
        <v>1207.82</v>
      </c>
      <c r="E735" s="10">
        <f>VLOOKUP(C735,데이터!$X:$Z,2,0)</f>
        <v>96.565931578947357</v>
      </c>
      <c r="F735" s="10">
        <f>VLOOKUP(C735,데이터!$X:$Z,3,0)</f>
        <v>53.91</v>
      </c>
      <c r="H735" s="6">
        <f t="shared" si="183"/>
        <v>1.0494614650443355</v>
      </c>
      <c r="I735" s="6">
        <f t="shared" si="184"/>
        <v>1.0756185155626503</v>
      </c>
      <c r="AM735" s="1">
        <f t="shared" si="176"/>
        <v>42734</v>
      </c>
      <c r="AN735" s="2">
        <f t="shared" si="177"/>
        <v>1207.82</v>
      </c>
      <c r="AO735" s="2">
        <f t="shared" si="178"/>
        <v>96.565931578947357</v>
      </c>
      <c r="AP735" s="2">
        <f t="shared" si="179"/>
        <v>53.91</v>
      </c>
      <c r="AR735" s="20">
        <f t="shared" si="180"/>
        <v>-3.8724452602995063E-3</v>
      </c>
      <c r="AS735" s="20">
        <f t="shared" si="181"/>
        <v>-1.8515089798185613E-3</v>
      </c>
      <c r="AU735" s="22">
        <f t="shared" si="182"/>
        <v>4.0841834497641569E-6</v>
      </c>
    </row>
    <row r="736" spans="2:47" x14ac:dyDescent="0.3">
      <c r="B736" s="6">
        <f t="shared" si="175"/>
        <v>2016</v>
      </c>
      <c r="C736" s="5">
        <v>42735</v>
      </c>
      <c r="D736" s="10">
        <v>1207.82</v>
      </c>
      <c r="E736" s="10">
        <f>VLOOKUP(C736,데이터!$X:$Z,2,0)</f>
        <v>96.565931578947357</v>
      </c>
      <c r="F736" s="10">
        <f>VLOOKUP(C736,데이터!$X:$Z,3,0)</f>
        <v>53.91</v>
      </c>
      <c r="H736" s="6">
        <f t="shared" si="183"/>
        <v>1.0494614650443355</v>
      </c>
      <c r="I736" s="6">
        <f t="shared" si="184"/>
        <v>1.0756185155626503</v>
      </c>
      <c r="AM736" s="1">
        <f t="shared" si="176"/>
        <v>42735</v>
      </c>
      <c r="AN736" s="2">
        <f t="shared" si="177"/>
        <v>1207.82</v>
      </c>
      <c r="AO736" s="2">
        <f t="shared" si="178"/>
        <v>96.565931578947357</v>
      </c>
      <c r="AP736" s="2">
        <f t="shared" si="179"/>
        <v>53.91</v>
      </c>
      <c r="AR736" s="20">
        <f t="shared" si="180"/>
        <v>0</v>
      </c>
      <c r="AS736" s="20">
        <f t="shared" si="181"/>
        <v>0</v>
      </c>
      <c r="AU736" s="22">
        <f t="shared" si="182"/>
        <v>0</v>
      </c>
    </row>
    <row r="737" spans="2:47" x14ac:dyDescent="0.3">
      <c r="B737" s="6">
        <f t="shared" si="175"/>
        <v>2017</v>
      </c>
      <c r="C737" s="5">
        <v>42736</v>
      </c>
      <c r="D737" s="10">
        <v>1207.82</v>
      </c>
      <c r="E737" s="10">
        <f>VLOOKUP(C737,데이터!$X:$Z,2,0)</f>
        <v>96.565931578947357</v>
      </c>
      <c r="F737" s="10">
        <f>VLOOKUP(C737,데이터!$X:$Z,3,0)</f>
        <v>53.91</v>
      </c>
      <c r="H737" s="6">
        <f t="shared" si="183"/>
        <v>1.0494614650443355</v>
      </c>
      <c r="I737" s="6">
        <f t="shared" si="184"/>
        <v>1.0756185155626503</v>
      </c>
      <c r="AM737" s="1">
        <f t="shared" si="176"/>
        <v>42736</v>
      </c>
      <c r="AN737" s="2">
        <f t="shared" si="177"/>
        <v>1207.82</v>
      </c>
      <c r="AO737" s="2">
        <f t="shared" si="178"/>
        <v>96.565931578947357</v>
      </c>
      <c r="AP737" s="2">
        <f t="shared" si="179"/>
        <v>53.91</v>
      </c>
      <c r="AR737" s="20">
        <f t="shared" si="180"/>
        <v>0</v>
      </c>
      <c r="AS737" s="20">
        <f t="shared" si="181"/>
        <v>0</v>
      </c>
      <c r="AU737" s="22">
        <f t="shared" si="182"/>
        <v>0</v>
      </c>
    </row>
    <row r="738" spans="2:47" x14ac:dyDescent="0.3">
      <c r="B738" s="6">
        <f t="shared" si="175"/>
        <v>2017</v>
      </c>
      <c r="C738" s="5">
        <v>42737</v>
      </c>
      <c r="D738" s="10">
        <v>1207.93</v>
      </c>
      <c r="E738" s="10">
        <f>VLOOKUP(C738,데이터!$X:$Z,2,0)</f>
        <v>96.565931578947357</v>
      </c>
      <c r="F738" s="10">
        <f>VLOOKUP(C738,데이터!$X:$Z,3,0)</f>
        <v>53.91</v>
      </c>
      <c r="H738" s="6">
        <f t="shared" si="183"/>
        <v>1.0494614650443355</v>
      </c>
      <c r="I738" s="6">
        <f t="shared" si="184"/>
        <v>1.0756185155626503</v>
      </c>
      <c r="AM738" s="1">
        <f t="shared" si="176"/>
        <v>42737</v>
      </c>
      <c r="AN738" s="2">
        <f t="shared" si="177"/>
        <v>1207.93</v>
      </c>
      <c r="AO738" s="2">
        <f t="shared" si="178"/>
        <v>96.565931578947357</v>
      </c>
      <c r="AP738" s="2">
        <f t="shared" si="179"/>
        <v>53.91</v>
      </c>
      <c r="AR738" s="20">
        <f t="shared" si="180"/>
        <v>0</v>
      </c>
      <c r="AS738" s="20">
        <f t="shared" si="181"/>
        <v>0</v>
      </c>
      <c r="AU738" s="22">
        <f t="shared" si="182"/>
        <v>0</v>
      </c>
    </row>
    <row r="739" spans="2:47" x14ac:dyDescent="0.3">
      <c r="B739" s="6">
        <f t="shared" si="175"/>
        <v>2017</v>
      </c>
      <c r="C739" s="5">
        <v>42738</v>
      </c>
      <c r="D739" s="10">
        <v>1203.22</v>
      </c>
      <c r="E739" s="10">
        <f>VLOOKUP(C739,데이터!$X:$Z,2,0)</f>
        <v>96.678099999999986</v>
      </c>
      <c r="F739" s="10">
        <f>VLOOKUP(C739,데이터!$X:$Z,3,0)</f>
        <v>54.08</v>
      </c>
      <c r="H739" s="6">
        <f t="shared" si="183"/>
        <v>1.0506804916054096</v>
      </c>
      <c r="I739" s="6">
        <f t="shared" si="184"/>
        <v>1.0790103750997613</v>
      </c>
      <c r="AM739" s="1">
        <f t="shared" si="176"/>
        <v>42738</v>
      </c>
      <c r="AN739" s="2">
        <f t="shared" si="177"/>
        <v>1203.22</v>
      </c>
      <c r="AO739" s="2">
        <f t="shared" si="178"/>
        <v>96.678099999999986</v>
      </c>
      <c r="AP739" s="2">
        <f t="shared" si="179"/>
        <v>54.08</v>
      </c>
      <c r="AR739" s="20">
        <f t="shared" si="180"/>
        <v>1.1615734371177577E-3</v>
      </c>
      <c r="AS739" s="20">
        <f t="shared" si="181"/>
        <v>3.1534038211835647E-3</v>
      </c>
      <c r="AU739" s="22">
        <f t="shared" si="182"/>
        <v>3.96738827888774E-6</v>
      </c>
    </row>
    <row r="740" spans="2:47" x14ac:dyDescent="0.3">
      <c r="B740" s="6">
        <f t="shared" si="175"/>
        <v>2017</v>
      </c>
      <c r="C740" s="5">
        <v>42739</v>
      </c>
      <c r="D740" s="10">
        <v>1206.3499999999999</v>
      </c>
      <c r="E740" s="10">
        <f>VLOOKUP(C740,데이터!$X:$Z,2,0)</f>
        <v>97.11782105263157</v>
      </c>
      <c r="F740" s="10">
        <f>VLOOKUP(C740,데이터!$X:$Z,3,0)</f>
        <v>54.45</v>
      </c>
      <c r="H740" s="6">
        <f t="shared" si="183"/>
        <v>1.055459302233134</v>
      </c>
      <c r="I740" s="6">
        <f t="shared" si="184"/>
        <v>1.0863926576217087</v>
      </c>
      <c r="AM740" s="1">
        <f t="shared" si="176"/>
        <v>42739</v>
      </c>
      <c r="AN740" s="2">
        <f t="shared" si="177"/>
        <v>1206.3499999999999</v>
      </c>
      <c r="AO740" s="2">
        <f t="shared" si="178"/>
        <v>97.11782105263157</v>
      </c>
      <c r="AP740" s="2">
        <f t="shared" si="179"/>
        <v>54.45</v>
      </c>
      <c r="AR740" s="20">
        <f t="shared" si="180"/>
        <v>4.5483005213340366E-3</v>
      </c>
      <c r="AS740" s="20">
        <f t="shared" si="181"/>
        <v>6.8417159763314306E-3</v>
      </c>
      <c r="AU740" s="22">
        <f t="shared" si="182"/>
        <v>5.2597544492209039E-6</v>
      </c>
    </row>
    <row r="741" spans="2:47" x14ac:dyDescent="0.3">
      <c r="B741" s="6">
        <f t="shared" si="175"/>
        <v>2017</v>
      </c>
      <c r="C741" s="5">
        <v>42740</v>
      </c>
      <c r="D741" s="10">
        <v>1186.23</v>
      </c>
      <c r="E741" s="10">
        <f>VLOOKUP(C741,데이터!$X:$Z,2,0)</f>
        <v>96.820326315789472</v>
      </c>
      <c r="F741" s="10">
        <f>VLOOKUP(C741,데이터!$X:$Z,3,0)</f>
        <v>54.29</v>
      </c>
      <c r="H741" s="6">
        <f t="shared" si="183"/>
        <v>1.0522261820502252</v>
      </c>
      <c r="I741" s="6">
        <f t="shared" si="184"/>
        <v>1.0832003192338395</v>
      </c>
      <c r="AM741" s="1">
        <f t="shared" si="176"/>
        <v>42740</v>
      </c>
      <c r="AN741" s="2">
        <f t="shared" si="177"/>
        <v>1186.23</v>
      </c>
      <c r="AO741" s="2">
        <f t="shared" si="178"/>
        <v>96.820326315789472</v>
      </c>
      <c r="AP741" s="2">
        <f t="shared" si="179"/>
        <v>54.29</v>
      </c>
      <c r="AR741" s="20">
        <f t="shared" si="180"/>
        <v>-3.0632352910890948E-3</v>
      </c>
      <c r="AS741" s="20">
        <f t="shared" si="181"/>
        <v>-2.9384756657484523E-3</v>
      </c>
      <c r="AU741" s="22">
        <f t="shared" si="182"/>
        <v>1.5564964115137472E-8</v>
      </c>
    </row>
    <row r="742" spans="2:47" x14ac:dyDescent="0.3">
      <c r="B742" s="6">
        <f t="shared" si="175"/>
        <v>2017</v>
      </c>
      <c r="C742" s="5">
        <v>42741</v>
      </c>
      <c r="D742" s="10">
        <v>1192.98</v>
      </c>
      <c r="E742" s="10">
        <f>VLOOKUP(C742,데이터!$X:$Z,2,0)</f>
        <v>96.968499999999992</v>
      </c>
      <c r="F742" s="10">
        <f>VLOOKUP(C742,데이터!$X:$Z,3,0)</f>
        <v>54.34</v>
      </c>
      <c r="H742" s="6">
        <f t="shared" si="183"/>
        <v>1.0538365074431457</v>
      </c>
      <c r="I742" s="6">
        <f t="shared" si="184"/>
        <v>1.0841979249800486</v>
      </c>
      <c r="AM742" s="1">
        <f t="shared" si="176"/>
        <v>42741</v>
      </c>
      <c r="AN742" s="2">
        <f t="shared" si="177"/>
        <v>1192.98</v>
      </c>
      <c r="AO742" s="2">
        <f t="shared" si="178"/>
        <v>96.968499999999992</v>
      </c>
      <c r="AP742" s="2">
        <f t="shared" si="179"/>
        <v>54.34</v>
      </c>
      <c r="AR742" s="20">
        <f t="shared" si="180"/>
        <v>1.5303985211456705E-3</v>
      </c>
      <c r="AS742" s="20">
        <f t="shared" si="181"/>
        <v>9.2097992263773243E-4</v>
      </c>
      <c r="AU742" s="22">
        <f t="shared" si="182"/>
        <v>3.7139102820737946E-7</v>
      </c>
    </row>
    <row r="743" spans="2:47" x14ac:dyDescent="0.3">
      <c r="B743" s="6">
        <f t="shared" si="175"/>
        <v>2017</v>
      </c>
      <c r="C743" s="5">
        <v>42742</v>
      </c>
      <c r="D743" s="10">
        <v>1192.98</v>
      </c>
      <c r="E743" s="10">
        <f>VLOOKUP(C743,데이터!$X:$Z,2,0)</f>
        <v>96.968499999999992</v>
      </c>
      <c r="F743" s="10">
        <f>VLOOKUP(C743,데이터!$X:$Z,3,0)</f>
        <v>54.34</v>
      </c>
      <c r="H743" s="6">
        <f t="shared" si="183"/>
        <v>1.0538365074431457</v>
      </c>
      <c r="I743" s="6">
        <f t="shared" si="184"/>
        <v>1.0841979249800486</v>
      </c>
      <c r="AM743" s="1">
        <f t="shared" si="176"/>
        <v>42742</v>
      </c>
      <c r="AN743" s="2">
        <f t="shared" si="177"/>
        <v>1192.98</v>
      </c>
      <c r="AO743" s="2">
        <f t="shared" si="178"/>
        <v>96.968499999999992</v>
      </c>
      <c r="AP743" s="2">
        <f t="shared" si="179"/>
        <v>54.34</v>
      </c>
      <c r="AR743" s="20">
        <f t="shared" si="180"/>
        <v>0</v>
      </c>
      <c r="AS743" s="20">
        <f t="shared" si="181"/>
        <v>0</v>
      </c>
      <c r="AU743" s="22">
        <f t="shared" si="182"/>
        <v>0</v>
      </c>
    </row>
    <row r="744" spans="2:47" x14ac:dyDescent="0.3">
      <c r="B744" s="6">
        <f t="shared" si="175"/>
        <v>2017</v>
      </c>
      <c r="C744" s="5">
        <v>42743</v>
      </c>
      <c r="D744" s="10">
        <v>1192.98</v>
      </c>
      <c r="E744" s="10">
        <f>VLOOKUP(C744,데이터!$X:$Z,2,0)</f>
        <v>96.968499999999992</v>
      </c>
      <c r="F744" s="10">
        <f>VLOOKUP(C744,데이터!$X:$Z,3,0)</f>
        <v>54.34</v>
      </c>
      <c r="H744" s="6">
        <f t="shared" si="183"/>
        <v>1.0538365074431457</v>
      </c>
      <c r="I744" s="6">
        <f t="shared" si="184"/>
        <v>1.0841979249800486</v>
      </c>
      <c r="AM744" s="1">
        <f t="shared" si="176"/>
        <v>42743</v>
      </c>
      <c r="AN744" s="2">
        <f t="shared" si="177"/>
        <v>1192.98</v>
      </c>
      <c r="AO744" s="2">
        <f t="shared" si="178"/>
        <v>96.968499999999992</v>
      </c>
      <c r="AP744" s="2">
        <f t="shared" si="179"/>
        <v>54.34</v>
      </c>
      <c r="AR744" s="20">
        <f t="shared" si="180"/>
        <v>0</v>
      </c>
      <c r="AS744" s="20">
        <f t="shared" si="181"/>
        <v>0</v>
      </c>
      <c r="AU744" s="22">
        <f t="shared" si="182"/>
        <v>0</v>
      </c>
    </row>
    <row r="745" spans="2:47" x14ac:dyDescent="0.3">
      <c r="B745" s="6">
        <f t="shared" si="175"/>
        <v>2017</v>
      </c>
      <c r="C745" s="5">
        <v>42744</v>
      </c>
      <c r="D745" s="10">
        <v>1208.32</v>
      </c>
      <c r="E745" s="10">
        <f>VLOOKUP(C745,데이터!$X:$Z,2,0)</f>
        <v>96.600036842105254</v>
      </c>
      <c r="F745" s="10">
        <f>VLOOKUP(C745,데이터!$X:$Z,3,0)</f>
        <v>53.99</v>
      </c>
      <c r="H745" s="6">
        <f t="shared" si="183"/>
        <v>1.0498321150122298</v>
      </c>
      <c r="I745" s="6">
        <f t="shared" si="184"/>
        <v>1.0772146847565849</v>
      </c>
      <c r="AM745" s="1">
        <f t="shared" si="176"/>
        <v>42744</v>
      </c>
      <c r="AN745" s="2">
        <f t="shared" si="177"/>
        <v>1208.32</v>
      </c>
      <c r="AO745" s="2">
        <f t="shared" si="178"/>
        <v>96.600036842105254</v>
      </c>
      <c r="AP745" s="2">
        <f t="shared" si="179"/>
        <v>53.99</v>
      </c>
      <c r="AR745" s="20">
        <f t="shared" si="180"/>
        <v>-3.79982321985739E-3</v>
      </c>
      <c r="AS745" s="20">
        <f t="shared" si="181"/>
        <v>-6.4409274935590677E-3</v>
      </c>
      <c r="AU745" s="22">
        <f t="shared" si="182"/>
        <v>6.975431784565266E-6</v>
      </c>
    </row>
    <row r="746" spans="2:47" x14ac:dyDescent="0.3">
      <c r="B746" s="6">
        <f t="shared" si="175"/>
        <v>2017</v>
      </c>
      <c r="C746" s="5">
        <v>42745</v>
      </c>
      <c r="D746" s="10">
        <v>1195.0999999999999</v>
      </c>
      <c r="E746" s="10">
        <f>VLOOKUP(C746,데이터!$X:$Z,2,0)</f>
        <v>96.075457894736829</v>
      </c>
      <c r="F746" s="10">
        <f>VLOOKUP(C746,데이터!$X:$Z,3,0)</f>
        <v>53.94</v>
      </c>
      <c r="H746" s="6">
        <f t="shared" si="183"/>
        <v>1.0441310837930922</v>
      </c>
      <c r="I746" s="6">
        <f t="shared" si="184"/>
        <v>1.0762170790103758</v>
      </c>
      <c r="AM746" s="1">
        <f t="shared" si="176"/>
        <v>42745</v>
      </c>
      <c r="AN746" s="2">
        <f t="shared" si="177"/>
        <v>1195.0999999999999</v>
      </c>
      <c r="AO746" s="2">
        <f t="shared" si="178"/>
        <v>96.075457894736829</v>
      </c>
      <c r="AP746" s="2">
        <f t="shared" si="179"/>
        <v>53.94</v>
      </c>
      <c r="AR746" s="20">
        <f t="shared" si="180"/>
        <v>-5.4304218147024352E-3</v>
      </c>
      <c r="AS746" s="20">
        <f t="shared" si="181"/>
        <v>-9.26097425449246E-4</v>
      </c>
      <c r="AU746" s="22">
        <f t="shared" si="182"/>
        <v>2.0288938203621115E-5</v>
      </c>
    </row>
    <row r="747" spans="2:47" x14ac:dyDescent="0.3">
      <c r="B747" s="6">
        <f t="shared" si="175"/>
        <v>2017</v>
      </c>
      <c r="C747" s="5">
        <v>42746</v>
      </c>
      <c r="D747" s="10">
        <v>1196.3499999999999</v>
      </c>
      <c r="E747" s="10">
        <f>VLOOKUP(C747,데이터!$X:$Z,2,0)</f>
        <v>96.352173684210527</v>
      </c>
      <c r="F747" s="10">
        <f>VLOOKUP(C747,데이터!$X:$Z,3,0)</f>
        <v>54.11</v>
      </c>
      <c r="H747" s="6">
        <f t="shared" si="183"/>
        <v>1.0471383820511175</v>
      </c>
      <c r="I747" s="6">
        <f t="shared" si="184"/>
        <v>1.0796089385474867</v>
      </c>
      <c r="AM747" s="1">
        <f t="shared" si="176"/>
        <v>42746</v>
      </c>
      <c r="AN747" s="2">
        <f t="shared" si="177"/>
        <v>1196.3499999999999</v>
      </c>
      <c r="AO747" s="2">
        <f t="shared" si="178"/>
        <v>96.352173684210527</v>
      </c>
      <c r="AP747" s="2">
        <f t="shared" si="179"/>
        <v>54.11</v>
      </c>
      <c r="AR747" s="20">
        <f t="shared" si="180"/>
        <v>2.8801922523946644E-3</v>
      </c>
      <c r="AS747" s="20">
        <f t="shared" si="181"/>
        <v>3.1516499814610022E-3</v>
      </c>
      <c r="AU747" s="22">
        <f t="shared" si="182"/>
        <v>7.3689298669853257E-8</v>
      </c>
    </row>
    <row r="748" spans="2:47" x14ac:dyDescent="0.3">
      <c r="B748" s="6">
        <f t="shared" si="175"/>
        <v>2017</v>
      </c>
      <c r="C748" s="5">
        <v>42747</v>
      </c>
      <c r="D748" s="10">
        <v>1184.8800000000001</v>
      </c>
      <c r="E748" s="10">
        <f>VLOOKUP(C748,데이터!$X:$Z,2,0)</f>
        <v>96.393936842105234</v>
      </c>
      <c r="F748" s="10">
        <f>VLOOKUP(C748,데이터!$X:$Z,3,0)</f>
        <v>53.98</v>
      </c>
      <c r="H748" s="6">
        <f t="shared" si="183"/>
        <v>1.0475922566645801</v>
      </c>
      <c r="I748" s="6">
        <f t="shared" si="184"/>
        <v>1.0770151636073431</v>
      </c>
      <c r="AM748" s="1">
        <f t="shared" si="176"/>
        <v>42747</v>
      </c>
      <c r="AN748" s="2">
        <f t="shared" si="177"/>
        <v>1184.8800000000001</v>
      </c>
      <c r="AO748" s="2">
        <f t="shared" si="178"/>
        <v>96.393936842105234</v>
      </c>
      <c r="AP748" s="2">
        <f t="shared" si="179"/>
        <v>53.98</v>
      </c>
      <c r="AR748" s="20">
        <f t="shared" si="180"/>
        <v>4.334428202064089E-4</v>
      </c>
      <c r="AS748" s="20">
        <f t="shared" si="181"/>
        <v>-2.4025133986325109E-3</v>
      </c>
      <c r="AU748" s="22">
        <f t="shared" si="182"/>
        <v>8.0426476751711431E-6</v>
      </c>
    </row>
    <row r="749" spans="2:47" x14ac:dyDescent="0.3">
      <c r="B749" s="6">
        <f t="shared" si="175"/>
        <v>2017</v>
      </c>
      <c r="C749" s="5">
        <v>42748</v>
      </c>
      <c r="D749" s="10">
        <v>1174.8800000000001</v>
      </c>
      <c r="E749" s="10">
        <f>VLOOKUP(C749,데이터!$X:$Z,2,0)</f>
        <v>96.298926315789458</v>
      </c>
      <c r="F749" s="10">
        <f>VLOOKUP(C749,데이터!$X:$Z,3,0)</f>
        <v>53.99</v>
      </c>
      <c r="H749" s="6">
        <f t="shared" si="183"/>
        <v>1.0465596990688357</v>
      </c>
      <c r="I749" s="6">
        <f t="shared" si="184"/>
        <v>1.0772146847565849</v>
      </c>
      <c r="AM749" s="1">
        <f t="shared" si="176"/>
        <v>42748</v>
      </c>
      <c r="AN749" s="2">
        <f t="shared" si="177"/>
        <v>1174.8800000000001</v>
      </c>
      <c r="AO749" s="2">
        <f t="shared" si="178"/>
        <v>96.298926315789458</v>
      </c>
      <c r="AP749" s="2">
        <f t="shared" si="179"/>
        <v>53.99</v>
      </c>
      <c r="AR749" s="20">
        <f t="shared" si="180"/>
        <v>-9.856483657411097E-4</v>
      </c>
      <c r="AS749" s="20">
        <f t="shared" si="181"/>
        <v>1.8525379770295558E-4</v>
      </c>
      <c r="AU749" s="22">
        <f t="shared" si="182"/>
        <v>1.3710118763579925E-6</v>
      </c>
    </row>
    <row r="750" spans="2:47" x14ac:dyDescent="0.3">
      <c r="B750" s="6">
        <f t="shared" si="175"/>
        <v>2017</v>
      </c>
      <c r="C750" s="5">
        <v>42749</v>
      </c>
      <c r="D750" s="10">
        <v>1174.8800000000001</v>
      </c>
      <c r="E750" s="10">
        <f>VLOOKUP(C750,데이터!$X:$Z,2,0)</f>
        <v>96.298926315789458</v>
      </c>
      <c r="F750" s="10">
        <f>VLOOKUP(C750,데이터!$X:$Z,3,0)</f>
        <v>53.99</v>
      </c>
      <c r="H750" s="6">
        <f t="shared" si="183"/>
        <v>1.0465596990688357</v>
      </c>
      <c r="I750" s="6">
        <f t="shared" si="184"/>
        <v>1.0772146847565849</v>
      </c>
      <c r="AM750" s="1">
        <f t="shared" si="176"/>
        <v>42749</v>
      </c>
      <c r="AN750" s="2">
        <f t="shared" si="177"/>
        <v>1174.8800000000001</v>
      </c>
      <c r="AO750" s="2">
        <f t="shared" si="178"/>
        <v>96.298926315789458</v>
      </c>
      <c r="AP750" s="2">
        <f t="shared" si="179"/>
        <v>53.99</v>
      </c>
      <c r="AR750" s="20">
        <f t="shared" si="180"/>
        <v>0</v>
      </c>
      <c r="AS750" s="20">
        <f t="shared" si="181"/>
        <v>0</v>
      </c>
      <c r="AU750" s="22">
        <f t="shared" si="182"/>
        <v>0</v>
      </c>
    </row>
    <row r="751" spans="2:47" x14ac:dyDescent="0.3">
      <c r="B751" s="6">
        <f t="shared" si="175"/>
        <v>2017</v>
      </c>
      <c r="C751" s="5">
        <v>42750</v>
      </c>
      <c r="D751" s="10">
        <v>1174.8800000000001</v>
      </c>
      <c r="E751" s="10">
        <f>VLOOKUP(C751,데이터!$X:$Z,2,0)</f>
        <v>96.298926315789458</v>
      </c>
      <c r="F751" s="10">
        <f>VLOOKUP(C751,데이터!$X:$Z,3,0)</f>
        <v>53.99</v>
      </c>
      <c r="H751" s="6">
        <f t="shared" si="183"/>
        <v>1.0465596990688357</v>
      </c>
      <c r="I751" s="6">
        <f t="shared" si="184"/>
        <v>1.0772146847565849</v>
      </c>
      <c r="AM751" s="1">
        <f t="shared" si="176"/>
        <v>42750</v>
      </c>
      <c r="AN751" s="2">
        <f t="shared" si="177"/>
        <v>1174.8800000000001</v>
      </c>
      <c r="AO751" s="2">
        <f t="shared" si="178"/>
        <v>96.298926315789458</v>
      </c>
      <c r="AP751" s="2">
        <f t="shared" si="179"/>
        <v>53.99</v>
      </c>
      <c r="AR751" s="20">
        <f t="shared" si="180"/>
        <v>0</v>
      </c>
      <c r="AS751" s="20">
        <f t="shared" si="181"/>
        <v>0</v>
      </c>
      <c r="AU751" s="22">
        <f t="shared" si="182"/>
        <v>0</v>
      </c>
    </row>
    <row r="752" spans="2:47" x14ac:dyDescent="0.3">
      <c r="B752" s="6">
        <f t="shared" si="175"/>
        <v>2017</v>
      </c>
      <c r="C752" s="5">
        <v>42751</v>
      </c>
      <c r="D752" s="10">
        <v>1182.02</v>
      </c>
      <c r="E752" s="10">
        <f>VLOOKUP(C752,데이터!$X:$Z,2,0)</f>
        <v>96.298926315789458</v>
      </c>
      <c r="F752" s="10">
        <f>VLOOKUP(C752,데이터!$X:$Z,3,0)</f>
        <v>53.99</v>
      </c>
      <c r="H752" s="6">
        <f t="shared" si="183"/>
        <v>1.0465596990688357</v>
      </c>
      <c r="I752" s="6">
        <f t="shared" si="184"/>
        <v>1.0772146847565849</v>
      </c>
      <c r="AM752" s="1">
        <f t="shared" si="176"/>
        <v>42751</v>
      </c>
      <c r="AN752" s="2">
        <f t="shared" si="177"/>
        <v>1182.02</v>
      </c>
      <c r="AO752" s="2">
        <f t="shared" si="178"/>
        <v>96.298926315789458</v>
      </c>
      <c r="AP752" s="2">
        <f t="shared" si="179"/>
        <v>53.99</v>
      </c>
      <c r="AR752" s="20">
        <f t="shared" si="180"/>
        <v>0</v>
      </c>
      <c r="AS752" s="20">
        <f t="shared" si="181"/>
        <v>0</v>
      </c>
      <c r="AU752" s="22">
        <f t="shared" si="182"/>
        <v>0</v>
      </c>
    </row>
    <row r="753" spans="2:47" x14ac:dyDescent="0.3">
      <c r="B753" s="6">
        <f t="shared" si="175"/>
        <v>2017</v>
      </c>
      <c r="C753" s="5">
        <v>42752</v>
      </c>
      <c r="D753" s="10">
        <v>1174.5</v>
      </c>
      <c r="E753" s="10">
        <f>VLOOKUP(C753,데이터!$X:$Z,2,0)</f>
        <v>96.722499999999997</v>
      </c>
      <c r="F753" s="10">
        <f>VLOOKUP(C753,데이터!$X:$Z,3,0)</f>
        <v>54.17</v>
      </c>
      <c r="H753" s="6">
        <f t="shared" si="183"/>
        <v>1.0511630229525017</v>
      </c>
      <c r="I753" s="6">
        <f t="shared" si="184"/>
        <v>1.0808060654429377</v>
      </c>
      <c r="AM753" s="1">
        <f t="shared" si="176"/>
        <v>42752</v>
      </c>
      <c r="AN753" s="2">
        <f t="shared" si="177"/>
        <v>1174.5</v>
      </c>
      <c r="AO753" s="2">
        <f t="shared" si="178"/>
        <v>96.722499999999997</v>
      </c>
      <c r="AP753" s="2">
        <f t="shared" si="179"/>
        <v>54.17</v>
      </c>
      <c r="AR753" s="20">
        <f t="shared" si="180"/>
        <v>4.3985296660684625E-3</v>
      </c>
      <c r="AS753" s="20">
        <f t="shared" si="181"/>
        <v>3.3339507316170192E-3</v>
      </c>
      <c r="AU753" s="22">
        <f t="shared" si="182"/>
        <v>1.1333283076777705E-6</v>
      </c>
    </row>
    <row r="754" spans="2:47" x14ac:dyDescent="0.3">
      <c r="B754" s="6">
        <f t="shared" si="175"/>
        <v>2017</v>
      </c>
      <c r="C754" s="5">
        <v>42753</v>
      </c>
      <c r="D754" s="10">
        <v>1165.6300000000001</v>
      </c>
      <c r="E754" s="10">
        <f>VLOOKUP(C754,데이터!$X:$Z,2,0)</f>
        <v>96.392573684210532</v>
      </c>
      <c r="F754" s="10">
        <f>VLOOKUP(C754,데이터!$X:$Z,3,0)</f>
        <v>54.32</v>
      </c>
      <c r="H754" s="6">
        <f t="shared" si="183"/>
        <v>1.0475774421056787</v>
      </c>
      <c r="I754" s="6">
        <f t="shared" si="184"/>
        <v>1.083798882681565</v>
      </c>
      <c r="AM754" s="1">
        <f t="shared" si="176"/>
        <v>42753</v>
      </c>
      <c r="AN754" s="2">
        <f t="shared" si="177"/>
        <v>1165.6300000000001</v>
      </c>
      <c r="AO754" s="2">
        <f t="shared" si="178"/>
        <v>96.392573684210532</v>
      </c>
      <c r="AP754" s="2">
        <f t="shared" si="179"/>
        <v>54.32</v>
      </c>
      <c r="AR754" s="20">
        <f t="shared" si="180"/>
        <v>-3.4110606713997349E-3</v>
      </c>
      <c r="AS754" s="20">
        <f t="shared" si="181"/>
        <v>2.7690603655159407E-3</v>
      </c>
      <c r="AU754" s="22">
        <f t="shared" si="182"/>
        <v>3.8193896030927683E-5</v>
      </c>
    </row>
    <row r="755" spans="2:47" x14ac:dyDescent="0.3">
      <c r="B755" s="6">
        <f t="shared" si="175"/>
        <v>2017</v>
      </c>
      <c r="C755" s="5">
        <v>42754</v>
      </c>
      <c r="D755" s="10">
        <v>1176.55</v>
      </c>
      <c r="E755" s="10">
        <f>VLOOKUP(C755,데이터!$X:$Z,2,0)</f>
        <v>95.980047368421054</v>
      </c>
      <c r="F755" s="10">
        <f>VLOOKUP(C755,데이터!$X:$Z,3,0)</f>
        <v>54.07</v>
      </c>
      <c r="H755" s="6">
        <f t="shared" si="183"/>
        <v>1.0430941790680948</v>
      </c>
      <c r="I755" s="6">
        <f t="shared" si="184"/>
        <v>1.0788108539505195</v>
      </c>
      <c r="AM755" s="1">
        <f t="shared" si="176"/>
        <v>42754</v>
      </c>
      <c r="AN755" s="2">
        <f t="shared" si="177"/>
        <v>1176.55</v>
      </c>
      <c r="AO755" s="2">
        <f t="shared" si="178"/>
        <v>95.980047368421054</v>
      </c>
      <c r="AP755" s="2">
        <f t="shared" si="179"/>
        <v>54.07</v>
      </c>
      <c r="AR755" s="20">
        <f t="shared" si="180"/>
        <v>-4.2796483175243649E-3</v>
      </c>
      <c r="AS755" s="20">
        <f t="shared" si="181"/>
        <v>-4.6023564064801015E-3</v>
      </c>
      <c r="AU755" s="22">
        <f t="shared" si="182"/>
        <v>1.0414051067746357E-7</v>
      </c>
    </row>
    <row r="756" spans="2:47" x14ac:dyDescent="0.3">
      <c r="B756" s="6">
        <f t="shared" si="175"/>
        <v>2017</v>
      </c>
      <c r="C756" s="5">
        <v>42755</v>
      </c>
      <c r="D756" s="10">
        <v>1169.1300000000001</v>
      </c>
      <c r="E756" s="10">
        <f>VLOOKUP(C756,데이터!$X:$Z,2,0)</f>
        <v>96.634642105263154</v>
      </c>
      <c r="F756" s="10">
        <f>VLOOKUP(C756,데이터!$X:$Z,3,0)</f>
        <v>54.26</v>
      </c>
      <c r="H756" s="6">
        <f t="shared" si="183"/>
        <v>1.0502081988916905</v>
      </c>
      <c r="I756" s="6">
        <f t="shared" si="184"/>
        <v>1.0826017557861138</v>
      </c>
      <c r="AM756" s="1">
        <f t="shared" si="176"/>
        <v>42755</v>
      </c>
      <c r="AN756" s="2">
        <f t="shared" si="177"/>
        <v>1169.1300000000001</v>
      </c>
      <c r="AO756" s="2">
        <f t="shared" si="178"/>
        <v>96.634642105263154</v>
      </c>
      <c r="AP756" s="2">
        <f t="shared" si="179"/>
        <v>54.26</v>
      </c>
      <c r="AR756" s="20">
        <f t="shared" si="180"/>
        <v>6.8201126670570655E-3</v>
      </c>
      <c r="AS756" s="20">
        <f t="shared" si="181"/>
        <v>3.513963380802565E-3</v>
      </c>
      <c r="AU756" s="22">
        <f t="shared" si="182"/>
        <v>1.0930623103001144E-5</v>
      </c>
    </row>
    <row r="757" spans="2:47" x14ac:dyDescent="0.3">
      <c r="B757" s="6">
        <f t="shared" si="175"/>
        <v>2017</v>
      </c>
      <c r="C757" s="5">
        <v>42756</v>
      </c>
      <c r="D757" s="10">
        <v>1169.1300000000001</v>
      </c>
      <c r="E757" s="10">
        <f>VLOOKUP(C757,데이터!$X:$Z,2,0)</f>
        <v>96.634642105263154</v>
      </c>
      <c r="F757" s="10">
        <f>VLOOKUP(C757,데이터!$X:$Z,3,0)</f>
        <v>54.26</v>
      </c>
      <c r="H757" s="6">
        <f t="shared" si="183"/>
        <v>1.0502081988916905</v>
      </c>
      <c r="I757" s="6">
        <f t="shared" si="184"/>
        <v>1.0826017557861138</v>
      </c>
      <c r="AM757" s="1">
        <f t="shared" si="176"/>
        <v>42756</v>
      </c>
      <c r="AN757" s="2">
        <f t="shared" si="177"/>
        <v>1169.1300000000001</v>
      </c>
      <c r="AO757" s="2">
        <f t="shared" si="178"/>
        <v>96.634642105263154</v>
      </c>
      <c r="AP757" s="2">
        <f t="shared" si="179"/>
        <v>54.26</v>
      </c>
      <c r="AR757" s="20">
        <f t="shared" si="180"/>
        <v>0</v>
      </c>
      <c r="AS757" s="20">
        <f t="shared" si="181"/>
        <v>0</v>
      </c>
      <c r="AU757" s="22">
        <f t="shared" si="182"/>
        <v>0</v>
      </c>
    </row>
    <row r="758" spans="2:47" x14ac:dyDescent="0.3">
      <c r="B758" s="6">
        <f t="shared" si="175"/>
        <v>2017</v>
      </c>
      <c r="C758" s="5">
        <v>42757</v>
      </c>
      <c r="D758" s="10">
        <v>1169.1300000000001</v>
      </c>
      <c r="E758" s="10">
        <f>VLOOKUP(C758,데이터!$X:$Z,2,0)</f>
        <v>96.634642105263154</v>
      </c>
      <c r="F758" s="10">
        <f>VLOOKUP(C758,데이터!$X:$Z,3,0)</f>
        <v>54.26</v>
      </c>
      <c r="H758" s="6">
        <f t="shared" si="183"/>
        <v>1.0502081988916905</v>
      </c>
      <c r="I758" s="6">
        <f t="shared" si="184"/>
        <v>1.0826017557861138</v>
      </c>
      <c r="AM758" s="1">
        <f t="shared" si="176"/>
        <v>42757</v>
      </c>
      <c r="AN758" s="2">
        <f t="shared" si="177"/>
        <v>1169.1300000000001</v>
      </c>
      <c r="AO758" s="2">
        <f t="shared" si="178"/>
        <v>96.634642105263154</v>
      </c>
      <c r="AP758" s="2">
        <f t="shared" si="179"/>
        <v>54.26</v>
      </c>
      <c r="AR758" s="20">
        <f t="shared" si="180"/>
        <v>0</v>
      </c>
      <c r="AS758" s="20">
        <f t="shared" si="181"/>
        <v>0</v>
      </c>
      <c r="AU758" s="22">
        <f t="shared" si="182"/>
        <v>0</v>
      </c>
    </row>
    <row r="759" spans="2:47" x14ac:dyDescent="0.3">
      <c r="B759" s="6">
        <f t="shared" si="175"/>
        <v>2017</v>
      </c>
      <c r="C759" s="5">
        <v>42758</v>
      </c>
      <c r="D759" s="10">
        <v>1166.27</v>
      </c>
      <c r="E759" s="10">
        <f>VLOOKUP(C759,데이터!$X:$Z,2,0)</f>
        <v>96.426142105263139</v>
      </c>
      <c r="F759" s="10">
        <f>VLOOKUP(C759,데이터!$X:$Z,3,0)</f>
        <v>54.15</v>
      </c>
      <c r="H759" s="6">
        <f t="shared" si="183"/>
        <v>1.0479422577685225</v>
      </c>
      <c r="I759" s="6">
        <f t="shared" si="184"/>
        <v>1.0804070231444538</v>
      </c>
      <c r="AM759" s="1">
        <f t="shared" si="176"/>
        <v>42758</v>
      </c>
      <c r="AN759" s="2">
        <f t="shared" si="177"/>
        <v>1166.27</v>
      </c>
      <c r="AO759" s="2">
        <f t="shared" si="178"/>
        <v>96.426142105263139</v>
      </c>
      <c r="AP759" s="2">
        <f t="shared" si="179"/>
        <v>54.15</v>
      </c>
      <c r="AR759" s="20">
        <f t="shared" si="180"/>
        <v>-2.1576113436928557E-3</v>
      </c>
      <c r="AS759" s="20">
        <f t="shared" si="181"/>
        <v>-2.0272760781422372E-3</v>
      </c>
      <c r="AU759" s="22">
        <f t="shared" si="182"/>
        <v>1.6987281446150235E-8</v>
      </c>
    </row>
    <row r="760" spans="2:47" x14ac:dyDescent="0.3">
      <c r="B760" s="6">
        <f t="shared" si="175"/>
        <v>2017</v>
      </c>
      <c r="C760" s="5">
        <v>42759</v>
      </c>
      <c r="D760" s="10">
        <v>1165.9000000000001</v>
      </c>
      <c r="E760" s="10">
        <f>VLOOKUP(C760,데이터!$X:$Z,2,0)</f>
        <v>97.159778947368423</v>
      </c>
      <c r="F760" s="10">
        <f>VLOOKUP(C760,데이터!$X:$Z,3,0)</f>
        <v>54.55</v>
      </c>
      <c r="H760" s="6">
        <f t="shared" si="183"/>
        <v>1.0559152932121547</v>
      </c>
      <c r="I760" s="6">
        <f t="shared" si="184"/>
        <v>1.0883878691141264</v>
      </c>
      <c r="AM760" s="1">
        <f t="shared" si="176"/>
        <v>42759</v>
      </c>
      <c r="AN760" s="2">
        <f t="shared" si="177"/>
        <v>1165.9000000000001</v>
      </c>
      <c r="AO760" s="2">
        <f t="shared" si="178"/>
        <v>97.159778947368423</v>
      </c>
      <c r="AP760" s="2">
        <f t="shared" si="179"/>
        <v>54.55</v>
      </c>
      <c r="AR760" s="20">
        <f t="shared" si="180"/>
        <v>7.6082774451808888E-3</v>
      </c>
      <c r="AS760" s="20">
        <f t="shared" si="181"/>
        <v>7.3868882733147956E-3</v>
      </c>
      <c r="AU760" s="22">
        <f t="shared" si="182"/>
        <v>4.901316541955455E-8</v>
      </c>
    </row>
    <row r="761" spans="2:47" x14ac:dyDescent="0.3">
      <c r="B761" s="6">
        <f t="shared" si="175"/>
        <v>2017</v>
      </c>
      <c r="C761" s="5">
        <v>42760</v>
      </c>
      <c r="D761" s="10">
        <v>1166.02</v>
      </c>
      <c r="E761" s="10">
        <f>VLOOKUP(C761,데이터!$X:$Z,2,0)</f>
        <v>97.889010526315801</v>
      </c>
      <c r="F761" s="10">
        <f>VLOOKUP(C761,데이터!$X:$Z,3,0)</f>
        <v>54.86</v>
      </c>
      <c r="H761" s="6">
        <f t="shared" si="183"/>
        <v>1.0638404530349339</v>
      </c>
      <c r="I761" s="6">
        <f t="shared" si="184"/>
        <v>1.0945730247406229</v>
      </c>
      <c r="AM761" s="1">
        <f t="shared" si="176"/>
        <v>42760</v>
      </c>
      <c r="AN761" s="2">
        <f t="shared" si="177"/>
        <v>1166.02</v>
      </c>
      <c r="AO761" s="2">
        <f t="shared" si="178"/>
        <v>97.889010526315801</v>
      </c>
      <c r="AP761" s="2">
        <f t="shared" si="179"/>
        <v>54.86</v>
      </c>
      <c r="AR761" s="20">
        <f t="shared" si="180"/>
        <v>7.5054882467611161E-3</v>
      </c>
      <c r="AS761" s="20">
        <f t="shared" si="181"/>
        <v>5.6828597616864762E-3</v>
      </c>
      <c r="AU761" s="22">
        <f t="shared" si="182"/>
        <v>3.321974594605477E-6</v>
      </c>
    </row>
    <row r="762" spans="2:47" x14ac:dyDescent="0.3">
      <c r="B762" s="6">
        <f t="shared" si="175"/>
        <v>2017</v>
      </c>
      <c r="C762" s="5">
        <v>42761</v>
      </c>
      <c r="D762" s="10">
        <v>1159.53</v>
      </c>
      <c r="E762" s="10">
        <f>VLOOKUP(C762,데이터!$X:$Z,2,0)</f>
        <v>97.679321052631579</v>
      </c>
      <c r="F762" s="10">
        <f>VLOOKUP(C762,데이터!$X:$Z,3,0)</f>
        <v>54.65</v>
      </c>
      <c r="H762" s="6">
        <f t="shared" si="183"/>
        <v>1.0615615849221451</v>
      </c>
      <c r="I762" s="6">
        <f t="shared" si="184"/>
        <v>1.0903830806065447</v>
      </c>
      <c r="AM762" s="1">
        <f t="shared" si="176"/>
        <v>42761</v>
      </c>
      <c r="AN762" s="2">
        <f t="shared" si="177"/>
        <v>1159.53</v>
      </c>
      <c r="AO762" s="2">
        <f t="shared" si="178"/>
        <v>97.679321052631579</v>
      </c>
      <c r="AP762" s="2">
        <f t="shared" si="179"/>
        <v>54.65</v>
      </c>
      <c r="AR762" s="20">
        <f t="shared" si="180"/>
        <v>-2.1421145494963101E-3</v>
      </c>
      <c r="AS762" s="20">
        <f t="shared" si="181"/>
        <v>-3.8279256288734631E-3</v>
      </c>
      <c r="AU762" s="22">
        <f t="shared" si="182"/>
        <v>2.8419589953507619E-6</v>
      </c>
    </row>
    <row r="763" spans="2:47" x14ac:dyDescent="0.3">
      <c r="B763" s="6">
        <f t="shared" si="175"/>
        <v>2017</v>
      </c>
      <c r="C763" s="5">
        <v>42762</v>
      </c>
      <c r="D763" s="10">
        <v>1159.53</v>
      </c>
      <c r="E763" s="10">
        <f>VLOOKUP(C763,데이터!$X:$Z,2,0)</f>
        <v>97.17858421052631</v>
      </c>
      <c r="F763" s="10">
        <f>VLOOKUP(C763,데이터!$X:$Z,3,0)</f>
        <v>54.46</v>
      </c>
      <c r="H763" s="6">
        <f t="shared" si="183"/>
        <v>1.0561196654861187</v>
      </c>
      <c r="I763" s="6">
        <f t="shared" si="184"/>
        <v>1.08659217877095</v>
      </c>
      <c r="AM763" s="1">
        <f t="shared" si="176"/>
        <v>42762</v>
      </c>
      <c r="AN763" s="2">
        <f t="shared" si="177"/>
        <v>1159.53</v>
      </c>
      <c r="AO763" s="2">
        <f t="shared" si="178"/>
        <v>97.17858421052631</v>
      </c>
      <c r="AP763" s="2">
        <f t="shared" si="179"/>
        <v>54.46</v>
      </c>
      <c r="AR763" s="20">
        <f t="shared" si="180"/>
        <v>-5.1263341791192296E-3</v>
      </c>
      <c r="AS763" s="20">
        <f t="shared" si="181"/>
        <v>-3.4766697163769456E-3</v>
      </c>
      <c r="AU763" s="22">
        <f t="shared" si="182"/>
        <v>2.7213928396347888E-6</v>
      </c>
    </row>
    <row r="764" spans="2:47" x14ac:dyDescent="0.3">
      <c r="B764" s="6">
        <f t="shared" si="175"/>
        <v>2017</v>
      </c>
      <c r="C764" s="5">
        <v>42763</v>
      </c>
      <c r="D764" s="10">
        <v>1159.53</v>
      </c>
      <c r="E764" s="10">
        <f>VLOOKUP(C764,데이터!$X:$Z,2,0)</f>
        <v>97.17858421052631</v>
      </c>
      <c r="F764" s="10">
        <f>VLOOKUP(C764,데이터!$X:$Z,3,0)</f>
        <v>54.46</v>
      </c>
      <c r="H764" s="6">
        <f t="shared" si="183"/>
        <v>1.0561196654861187</v>
      </c>
      <c r="I764" s="6">
        <f t="shared" si="184"/>
        <v>1.08659217877095</v>
      </c>
      <c r="AM764" s="1">
        <f t="shared" si="176"/>
        <v>42763</v>
      </c>
      <c r="AN764" s="2">
        <f t="shared" si="177"/>
        <v>1159.53</v>
      </c>
      <c r="AO764" s="2">
        <f t="shared" si="178"/>
        <v>97.17858421052631</v>
      </c>
      <c r="AP764" s="2">
        <f t="shared" si="179"/>
        <v>54.46</v>
      </c>
      <c r="AR764" s="20">
        <f t="shared" si="180"/>
        <v>0</v>
      </c>
      <c r="AS764" s="20">
        <f t="shared" si="181"/>
        <v>0</v>
      </c>
      <c r="AU764" s="22">
        <f t="shared" si="182"/>
        <v>0</v>
      </c>
    </row>
    <row r="765" spans="2:47" x14ac:dyDescent="0.3">
      <c r="B765" s="6">
        <f t="shared" si="175"/>
        <v>2017</v>
      </c>
      <c r="C765" s="5">
        <v>42764</v>
      </c>
      <c r="D765" s="10">
        <v>1159.53</v>
      </c>
      <c r="E765" s="10">
        <f>VLOOKUP(C765,데이터!$X:$Z,2,0)</f>
        <v>97.17858421052631</v>
      </c>
      <c r="F765" s="10">
        <f>VLOOKUP(C765,데이터!$X:$Z,3,0)</f>
        <v>54.46</v>
      </c>
      <c r="H765" s="6">
        <f t="shared" si="183"/>
        <v>1.0561196654861187</v>
      </c>
      <c r="I765" s="6">
        <f t="shared" si="184"/>
        <v>1.08659217877095</v>
      </c>
      <c r="AM765" s="1">
        <f t="shared" si="176"/>
        <v>42764</v>
      </c>
      <c r="AN765" s="2">
        <f t="shared" si="177"/>
        <v>1159.53</v>
      </c>
      <c r="AO765" s="2">
        <f t="shared" si="178"/>
        <v>97.17858421052631</v>
      </c>
      <c r="AP765" s="2">
        <f t="shared" si="179"/>
        <v>54.46</v>
      </c>
      <c r="AR765" s="20">
        <f t="shared" si="180"/>
        <v>0</v>
      </c>
      <c r="AS765" s="20">
        <f t="shared" si="181"/>
        <v>0</v>
      </c>
      <c r="AU765" s="22">
        <f t="shared" si="182"/>
        <v>0</v>
      </c>
    </row>
    <row r="766" spans="2:47" x14ac:dyDescent="0.3">
      <c r="B766" s="6">
        <f t="shared" si="175"/>
        <v>2017</v>
      </c>
      <c r="C766" s="5">
        <v>42765</v>
      </c>
      <c r="D766" s="10">
        <v>1159.53</v>
      </c>
      <c r="E766" s="10">
        <f>VLOOKUP(C766,데이터!$X:$Z,2,0)</f>
        <v>96.794752631578959</v>
      </c>
      <c r="F766" s="10">
        <f>VLOOKUP(C766,데이터!$X:$Z,3,0)</f>
        <v>54.29</v>
      </c>
      <c r="H766" s="6">
        <f t="shared" si="183"/>
        <v>1.0519482517733743</v>
      </c>
      <c r="I766" s="6">
        <f t="shared" si="184"/>
        <v>1.0832003192338391</v>
      </c>
      <c r="AM766" s="1">
        <f t="shared" si="176"/>
        <v>42765</v>
      </c>
      <c r="AN766" s="2">
        <f t="shared" si="177"/>
        <v>1159.53</v>
      </c>
      <c r="AO766" s="2">
        <f t="shared" si="178"/>
        <v>96.794752631578959</v>
      </c>
      <c r="AP766" s="2">
        <f t="shared" si="179"/>
        <v>54.29</v>
      </c>
      <c r="AR766" s="20">
        <f t="shared" si="180"/>
        <v>-3.9497547949023382E-3</v>
      </c>
      <c r="AS766" s="20">
        <f t="shared" si="181"/>
        <v>-3.1215571061329328E-3</v>
      </c>
      <c r="AU766" s="22">
        <f t="shared" si="182"/>
        <v>6.8591141168298486E-7</v>
      </c>
    </row>
    <row r="767" spans="2:47" x14ac:dyDescent="0.3">
      <c r="B767" s="6">
        <f t="shared" si="175"/>
        <v>2017</v>
      </c>
      <c r="C767" s="5">
        <v>42766</v>
      </c>
      <c r="D767" s="10">
        <v>1161.5999999999999</v>
      </c>
      <c r="E767" s="10">
        <f>VLOOKUP(C767,데이터!$X:$Z,2,0)</f>
        <v>96.503431578947371</v>
      </c>
      <c r="F767" s="10">
        <f>VLOOKUP(C767,데이터!$X:$Z,3,0)</f>
        <v>54.28</v>
      </c>
      <c r="H767" s="6">
        <f t="shared" si="183"/>
        <v>1.0487822260985424</v>
      </c>
      <c r="I767" s="6">
        <f t="shared" si="184"/>
        <v>1.0830007980845973</v>
      </c>
      <c r="AM767" s="1">
        <f t="shared" si="176"/>
        <v>42766</v>
      </c>
      <c r="AN767" s="2">
        <f t="shared" si="177"/>
        <v>1161.5999999999999</v>
      </c>
      <c r="AO767" s="2">
        <f t="shared" si="178"/>
        <v>96.503431578947371</v>
      </c>
      <c r="AP767" s="2">
        <f t="shared" si="179"/>
        <v>54.28</v>
      </c>
      <c r="AR767" s="20">
        <f t="shared" si="180"/>
        <v>-3.0096781562158892E-3</v>
      </c>
      <c r="AS767" s="20">
        <f t="shared" si="181"/>
        <v>-1.8419598452745767E-4</v>
      </c>
      <c r="AU767" s="22">
        <f t="shared" si="182"/>
        <v>7.983349502529175E-6</v>
      </c>
    </row>
    <row r="768" spans="2:47" x14ac:dyDescent="0.3">
      <c r="B768" s="6">
        <f t="shared" si="175"/>
        <v>2017</v>
      </c>
      <c r="C768" s="5">
        <v>42767</v>
      </c>
      <c r="D768" s="10">
        <v>1158.22</v>
      </c>
      <c r="E768" s="10">
        <f>VLOOKUP(C768,데이터!$X:$Z,2,0)</f>
        <v>95.605289473684195</v>
      </c>
      <c r="F768" s="10">
        <f>VLOOKUP(C768,데이터!$X:$Z,3,0)</f>
        <v>53.94</v>
      </c>
      <c r="H768" s="6">
        <f t="shared" si="183"/>
        <v>1.0390213765505121</v>
      </c>
      <c r="I768" s="6">
        <f t="shared" si="184"/>
        <v>1.0762170790103753</v>
      </c>
      <c r="AM768" s="1">
        <f t="shared" si="176"/>
        <v>42767</v>
      </c>
      <c r="AN768" s="2">
        <f t="shared" si="177"/>
        <v>1158.22</v>
      </c>
      <c r="AO768" s="2">
        <f t="shared" si="178"/>
        <v>95.605289473684195</v>
      </c>
      <c r="AP768" s="2">
        <f t="shared" si="179"/>
        <v>53.94</v>
      </c>
      <c r="AR768" s="20">
        <f t="shared" si="180"/>
        <v>-9.3068411202396062E-3</v>
      </c>
      <c r="AS768" s="20">
        <f t="shared" si="181"/>
        <v>-6.2638172439204443E-3</v>
      </c>
      <c r="AU768" s="22">
        <f t="shared" si="182"/>
        <v>9.259994311848498E-6</v>
      </c>
    </row>
    <row r="769" spans="2:47" x14ac:dyDescent="0.3">
      <c r="B769" s="6">
        <f t="shared" si="175"/>
        <v>2017</v>
      </c>
      <c r="C769" s="5">
        <v>42768</v>
      </c>
      <c r="D769" s="10">
        <v>1146.93</v>
      </c>
      <c r="E769" s="10">
        <f>VLOOKUP(C769,데이터!$X:$Z,2,0)</f>
        <v>95.981973684210516</v>
      </c>
      <c r="F769" s="10">
        <f>VLOOKUP(C769,데이터!$X:$Z,3,0)</f>
        <v>54.05</v>
      </c>
      <c r="H769" s="6">
        <f t="shared" si="183"/>
        <v>1.0431151139273926</v>
      </c>
      <c r="I769" s="6">
        <f t="shared" si="184"/>
        <v>1.0784118116520354</v>
      </c>
      <c r="AM769" s="1">
        <f t="shared" si="176"/>
        <v>42768</v>
      </c>
      <c r="AN769" s="2">
        <f t="shared" si="177"/>
        <v>1146.93</v>
      </c>
      <c r="AO769" s="2">
        <f t="shared" si="178"/>
        <v>95.981973684210516</v>
      </c>
      <c r="AP769" s="2">
        <f t="shared" si="179"/>
        <v>54.05</v>
      </c>
      <c r="AR769" s="20">
        <f t="shared" si="180"/>
        <v>3.9399934104065171E-3</v>
      </c>
      <c r="AS769" s="20">
        <f t="shared" si="181"/>
        <v>2.0393029291805309E-3</v>
      </c>
      <c r="AU769" s="22">
        <f t="shared" si="182"/>
        <v>3.6126243054230708E-6</v>
      </c>
    </row>
    <row r="770" spans="2:47" x14ac:dyDescent="0.3">
      <c r="B770" s="6">
        <f t="shared" ref="B770:B833" si="185">YEAR(C770)</f>
        <v>2017</v>
      </c>
      <c r="C770" s="5">
        <v>42769</v>
      </c>
      <c r="D770" s="10">
        <v>1147.4000000000001</v>
      </c>
      <c r="E770" s="10">
        <f>VLOOKUP(C770,데이터!$X:$Z,2,0)</f>
        <v>96.521547368421054</v>
      </c>
      <c r="F770" s="10">
        <f>VLOOKUP(C770,데이터!$X:$Z,3,0)</f>
        <v>54.37</v>
      </c>
      <c r="H770" s="6">
        <f t="shared" si="183"/>
        <v>1.0489791052944517</v>
      </c>
      <c r="I770" s="6">
        <f t="shared" si="184"/>
        <v>1.0847964884277737</v>
      </c>
      <c r="AM770" s="1">
        <f t="shared" si="176"/>
        <v>42769</v>
      </c>
      <c r="AN770" s="2">
        <f t="shared" si="177"/>
        <v>1147.4000000000001</v>
      </c>
      <c r="AO770" s="2">
        <f t="shared" si="178"/>
        <v>96.521547368421054</v>
      </c>
      <c r="AP770" s="2">
        <f t="shared" si="179"/>
        <v>54.37</v>
      </c>
      <c r="AR770" s="20">
        <f t="shared" si="180"/>
        <v>5.6216148043151115E-3</v>
      </c>
      <c r="AS770" s="20">
        <f t="shared" si="181"/>
        <v>5.9204440333024966E-3</v>
      </c>
      <c r="AU770" s="22">
        <f t="shared" si="182"/>
        <v>8.9298908097195014E-8</v>
      </c>
    </row>
    <row r="771" spans="2:47" x14ac:dyDescent="0.3">
      <c r="B771" s="6">
        <f t="shared" si="185"/>
        <v>2017</v>
      </c>
      <c r="C771" s="5">
        <v>42770</v>
      </c>
      <c r="D771" s="10">
        <v>1147.4000000000001</v>
      </c>
      <c r="E771" s="10">
        <f>VLOOKUP(C771,데이터!$X:$Z,2,0)</f>
        <v>96.521547368421054</v>
      </c>
      <c r="F771" s="10">
        <f>VLOOKUP(C771,데이터!$X:$Z,3,0)</f>
        <v>54.37</v>
      </c>
      <c r="H771" s="6">
        <f t="shared" si="183"/>
        <v>1.0489791052944517</v>
      </c>
      <c r="I771" s="6">
        <f t="shared" si="184"/>
        <v>1.0847964884277737</v>
      </c>
      <c r="AM771" s="1">
        <f t="shared" ref="AM771:AM834" si="186">C771</f>
        <v>42770</v>
      </c>
      <c r="AN771" s="2">
        <f t="shared" ref="AN771:AN834" si="187">D771</f>
        <v>1147.4000000000001</v>
      </c>
      <c r="AO771" s="2">
        <f t="shared" ref="AO771:AO834" si="188">E771</f>
        <v>96.521547368421054</v>
      </c>
      <c r="AP771" s="2">
        <f t="shared" ref="AP771:AP834" si="189">F771</f>
        <v>54.37</v>
      </c>
      <c r="AR771" s="20">
        <f t="shared" si="180"/>
        <v>0</v>
      </c>
      <c r="AS771" s="20">
        <f t="shared" si="181"/>
        <v>0</v>
      </c>
      <c r="AU771" s="22">
        <f t="shared" si="182"/>
        <v>0</v>
      </c>
    </row>
    <row r="772" spans="2:47" x14ac:dyDescent="0.3">
      <c r="B772" s="6">
        <f t="shared" si="185"/>
        <v>2017</v>
      </c>
      <c r="C772" s="5">
        <v>42771</v>
      </c>
      <c r="D772" s="10">
        <v>1147.4000000000001</v>
      </c>
      <c r="E772" s="10">
        <f>VLOOKUP(C772,데이터!$X:$Z,2,0)</f>
        <v>96.521547368421054</v>
      </c>
      <c r="F772" s="10">
        <f>VLOOKUP(C772,데이터!$X:$Z,3,0)</f>
        <v>54.37</v>
      </c>
      <c r="H772" s="6">
        <f t="shared" si="183"/>
        <v>1.0489791052944517</v>
      </c>
      <c r="I772" s="6">
        <f t="shared" si="184"/>
        <v>1.0847964884277737</v>
      </c>
      <c r="AM772" s="1">
        <f t="shared" si="186"/>
        <v>42771</v>
      </c>
      <c r="AN772" s="2">
        <f t="shared" si="187"/>
        <v>1147.4000000000001</v>
      </c>
      <c r="AO772" s="2">
        <f t="shared" si="188"/>
        <v>96.521547368421054</v>
      </c>
      <c r="AP772" s="2">
        <f t="shared" si="189"/>
        <v>54.37</v>
      </c>
      <c r="AR772" s="20">
        <f t="shared" ref="AR772:AR835" si="190">AO772/AO771-1</f>
        <v>0</v>
      </c>
      <c r="AS772" s="20">
        <f t="shared" ref="AS772:AS835" si="191">AP772/AP771-1</f>
        <v>0</v>
      </c>
      <c r="AU772" s="22">
        <f t="shared" ref="AU772:AU835" si="192">(AR772-AS772)^2</f>
        <v>0</v>
      </c>
    </row>
    <row r="773" spans="2:47" x14ac:dyDescent="0.3">
      <c r="B773" s="6">
        <f t="shared" si="185"/>
        <v>2017</v>
      </c>
      <c r="C773" s="5">
        <v>42772</v>
      </c>
      <c r="D773" s="10">
        <v>1138.07</v>
      </c>
      <c r="E773" s="10">
        <f>VLOOKUP(C773,데이터!$X:$Z,2,0)</f>
        <v>96.254215789473676</v>
      </c>
      <c r="F773" s="10">
        <f>VLOOKUP(C773,데이터!$X:$Z,3,0)</f>
        <v>54.19</v>
      </c>
      <c r="H773" s="6">
        <f t="shared" si="183"/>
        <v>1.0460737929766664</v>
      </c>
      <c r="I773" s="6">
        <f t="shared" si="184"/>
        <v>1.0812051077414209</v>
      </c>
      <c r="AM773" s="1">
        <f t="shared" si="186"/>
        <v>42772</v>
      </c>
      <c r="AN773" s="2">
        <f t="shared" si="187"/>
        <v>1138.07</v>
      </c>
      <c r="AO773" s="2">
        <f t="shared" si="188"/>
        <v>96.254215789473676</v>
      </c>
      <c r="AP773" s="2">
        <f t="shared" si="189"/>
        <v>54.19</v>
      </c>
      <c r="AR773" s="20">
        <f t="shared" si="190"/>
        <v>-2.7696569961417339E-3</v>
      </c>
      <c r="AS773" s="20">
        <f t="shared" si="191"/>
        <v>-3.3106492551039368E-3</v>
      </c>
      <c r="AU773" s="22">
        <f t="shared" si="192"/>
        <v>2.9267262425702725E-7</v>
      </c>
    </row>
    <row r="774" spans="2:47" x14ac:dyDescent="0.3">
      <c r="B774" s="6">
        <f t="shared" si="185"/>
        <v>2017</v>
      </c>
      <c r="C774" s="5">
        <v>42773</v>
      </c>
      <c r="D774" s="10">
        <v>1144.18</v>
      </c>
      <c r="E774" s="10">
        <f>VLOOKUP(C774,데이터!$X:$Z,2,0)</f>
        <v>96.51795263157895</v>
      </c>
      <c r="F774" s="10">
        <f>VLOOKUP(C774,데이터!$X:$Z,3,0)</f>
        <v>54.384999999999998</v>
      </c>
      <c r="H774" s="6">
        <f t="shared" si="183"/>
        <v>1.048940038330243</v>
      </c>
      <c r="I774" s="6">
        <f t="shared" si="184"/>
        <v>1.0850957701516364</v>
      </c>
      <c r="AM774" s="1">
        <f t="shared" si="186"/>
        <v>42773</v>
      </c>
      <c r="AN774" s="2">
        <f t="shared" si="187"/>
        <v>1144.18</v>
      </c>
      <c r="AO774" s="2">
        <f t="shared" si="188"/>
        <v>96.51795263157895</v>
      </c>
      <c r="AP774" s="2">
        <f t="shared" si="189"/>
        <v>54.384999999999998</v>
      </c>
      <c r="AR774" s="20">
        <f t="shared" si="190"/>
        <v>2.7400030216038207E-3</v>
      </c>
      <c r="AS774" s="20">
        <f t="shared" si="191"/>
        <v>3.5984498985053293E-3</v>
      </c>
      <c r="AU774" s="22">
        <f t="shared" si="192"/>
        <v>7.3693104046195381E-7</v>
      </c>
    </row>
    <row r="775" spans="2:47" x14ac:dyDescent="0.3">
      <c r="B775" s="6">
        <f t="shared" si="185"/>
        <v>2017</v>
      </c>
      <c r="C775" s="5">
        <v>42774</v>
      </c>
      <c r="D775" s="10">
        <v>1147.07</v>
      </c>
      <c r="E775" s="10">
        <f>VLOOKUP(C775,데이터!$X:$Z,2,0)</f>
        <v>96.466115789473676</v>
      </c>
      <c r="F775" s="10">
        <f>VLOOKUP(C775,데이터!$X:$Z,3,0)</f>
        <v>54.5</v>
      </c>
      <c r="H775" s="6">
        <f t="shared" si="183"/>
        <v>1.0483766846984852</v>
      </c>
      <c r="I775" s="6">
        <f t="shared" si="184"/>
        <v>1.0873902633679173</v>
      </c>
      <c r="AM775" s="1">
        <f t="shared" si="186"/>
        <v>42774</v>
      </c>
      <c r="AN775" s="2">
        <f t="shared" si="187"/>
        <v>1147.07</v>
      </c>
      <c r="AO775" s="2">
        <f t="shared" si="188"/>
        <v>96.466115789473676</v>
      </c>
      <c r="AP775" s="2">
        <f t="shared" si="189"/>
        <v>54.5</v>
      </c>
      <c r="AR775" s="20">
        <f t="shared" si="190"/>
        <v>-5.3706943311515598E-4</v>
      </c>
      <c r="AS775" s="20">
        <f t="shared" si="191"/>
        <v>2.1145536453066605E-3</v>
      </c>
      <c r="AU775" s="22">
        <f t="shared" si="192"/>
        <v>7.0311049500191902E-6</v>
      </c>
    </row>
    <row r="776" spans="2:47" x14ac:dyDescent="0.3">
      <c r="B776" s="6">
        <f t="shared" si="185"/>
        <v>2017</v>
      </c>
      <c r="C776" s="5">
        <v>42775</v>
      </c>
      <c r="D776" s="10">
        <v>1146.1500000000001</v>
      </c>
      <c r="E776" s="10">
        <f>VLOOKUP(C776,데이터!$X:$Z,2,0)</f>
        <v>96.991426315789468</v>
      </c>
      <c r="F776" s="10">
        <f>VLOOKUP(C776,데이터!$X:$Z,3,0)</f>
        <v>54.83</v>
      </c>
      <c r="H776" s="6">
        <f t="shared" si="183"/>
        <v>1.0540856665882303</v>
      </c>
      <c r="I776" s="6">
        <f t="shared" si="184"/>
        <v>1.0939744612928974</v>
      </c>
      <c r="AM776" s="1">
        <f t="shared" si="186"/>
        <v>42775</v>
      </c>
      <c r="AN776" s="2">
        <f t="shared" si="187"/>
        <v>1146.1500000000001</v>
      </c>
      <c r="AO776" s="2">
        <f t="shared" si="188"/>
        <v>96.991426315789468</v>
      </c>
      <c r="AP776" s="2">
        <f t="shared" si="189"/>
        <v>54.83</v>
      </c>
      <c r="AR776" s="20">
        <f t="shared" si="190"/>
        <v>5.4455445004359948E-3</v>
      </c>
      <c r="AS776" s="20">
        <f t="shared" si="191"/>
        <v>6.0550458715595834E-3</v>
      </c>
      <c r="AU776" s="22">
        <f t="shared" si="192"/>
        <v>3.7149192140153447E-7</v>
      </c>
    </row>
    <row r="777" spans="2:47" x14ac:dyDescent="0.3">
      <c r="B777" s="6">
        <f t="shared" si="185"/>
        <v>2017</v>
      </c>
      <c r="C777" s="5">
        <v>42776</v>
      </c>
      <c r="D777" s="10">
        <v>1150.6500000000001</v>
      </c>
      <c r="E777" s="10">
        <f>VLOOKUP(C777,데이터!$X:$Z,2,0)</f>
        <v>97.420852631578924</v>
      </c>
      <c r="F777" s="10">
        <f>VLOOKUP(C777,데이터!$X:$Z,3,0)</f>
        <v>55.06</v>
      </c>
      <c r="H777" s="6">
        <f t="shared" si="183"/>
        <v>1.0587525958367567</v>
      </c>
      <c r="I777" s="6">
        <f t="shared" si="184"/>
        <v>1.0985634477254593</v>
      </c>
      <c r="AM777" s="1">
        <f t="shared" si="186"/>
        <v>42776</v>
      </c>
      <c r="AN777" s="2">
        <f t="shared" si="187"/>
        <v>1150.6500000000001</v>
      </c>
      <c r="AO777" s="2">
        <f t="shared" si="188"/>
        <v>97.420852631578924</v>
      </c>
      <c r="AP777" s="2">
        <f t="shared" si="189"/>
        <v>55.06</v>
      </c>
      <c r="AR777" s="20">
        <f t="shared" si="190"/>
        <v>4.4274667576420512E-3</v>
      </c>
      <c r="AS777" s="20">
        <f t="shared" si="191"/>
        <v>4.1947838774394341E-3</v>
      </c>
      <c r="AU777" s="22">
        <f t="shared" si="192"/>
        <v>5.4141322739385447E-8</v>
      </c>
    </row>
    <row r="778" spans="2:47" x14ac:dyDescent="0.3">
      <c r="B778" s="6">
        <f t="shared" si="185"/>
        <v>2017</v>
      </c>
      <c r="C778" s="5">
        <v>42777</v>
      </c>
      <c r="D778" s="10">
        <v>1150.6500000000001</v>
      </c>
      <c r="E778" s="10">
        <f>VLOOKUP(C778,데이터!$X:$Z,2,0)</f>
        <v>97.420852631578924</v>
      </c>
      <c r="F778" s="10">
        <f>VLOOKUP(C778,데이터!$X:$Z,3,0)</f>
        <v>55.06</v>
      </c>
      <c r="H778" s="6">
        <f t="shared" si="183"/>
        <v>1.0587525958367567</v>
      </c>
      <c r="I778" s="6">
        <f t="shared" si="184"/>
        <v>1.0985634477254593</v>
      </c>
      <c r="AM778" s="1">
        <f t="shared" si="186"/>
        <v>42777</v>
      </c>
      <c r="AN778" s="2">
        <f t="shared" si="187"/>
        <v>1150.6500000000001</v>
      </c>
      <c r="AO778" s="2">
        <f t="shared" si="188"/>
        <v>97.420852631578924</v>
      </c>
      <c r="AP778" s="2">
        <f t="shared" si="189"/>
        <v>55.06</v>
      </c>
      <c r="AR778" s="20">
        <f t="shared" si="190"/>
        <v>0</v>
      </c>
      <c r="AS778" s="20">
        <f t="shared" si="191"/>
        <v>0</v>
      </c>
      <c r="AU778" s="22">
        <f t="shared" si="192"/>
        <v>0</v>
      </c>
    </row>
    <row r="779" spans="2:47" x14ac:dyDescent="0.3">
      <c r="B779" s="6">
        <f t="shared" si="185"/>
        <v>2017</v>
      </c>
      <c r="C779" s="5">
        <v>42778</v>
      </c>
      <c r="D779" s="10">
        <v>1150.6500000000001</v>
      </c>
      <c r="E779" s="10">
        <f>VLOOKUP(C779,데이터!$X:$Z,2,0)</f>
        <v>97.420852631578924</v>
      </c>
      <c r="F779" s="10">
        <f>VLOOKUP(C779,데이터!$X:$Z,3,0)</f>
        <v>55.06</v>
      </c>
      <c r="H779" s="6">
        <f t="shared" si="183"/>
        <v>1.0587525958367567</v>
      </c>
      <c r="I779" s="6">
        <f t="shared" si="184"/>
        <v>1.0985634477254593</v>
      </c>
      <c r="AM779" s="1">
        <f t="shared" si="186"/>
        <v>42778</v>
      </c>
      <c r="AN779" s="2">
        <f t="shared" si="187"/>
        <v>1150.6500000000001</v>
      </c>
      <c r="AO779" s="2">
        <f t="shared" si="188"/>
        <v>97.420852631578924</v>
      </c>
      <c r="AP779" s="2">
        <f t="shared" si="189"/>
        <v>55.06</v>
      </c>
      <c r="AR779" s="20">
        <f t="shared" si="190"/>
        <v>0</v>
      </c>
      <c r="AS779" s="20">
        <f t="shared" si="191"/>
        <v>0</v>
      </c>
      <c r="AU779" s="22">
        <f t="shared" si="192"/>
        <v>0</v>
      </c>
    </row>
    <row r="780" spans="2:47" x14ac:dyDescent="0.3">
      <c r="B780" s="6">
        <f t="shared" si="185"/>
        <v>2017</v>
      </c>
      <c r="C780" s="5">
        <v>42779</v>
      </c>
      <c r="D780" s="10">
        <v>1151.93</v>
      </c>
      <c r="E780" s="10">
        <f>VLOOKUP(C780,데이터!$X:$Z,2,0)</f>
        <v>97.839378947368417</v>
      </c>
      <c r="F780" s="10">
        <f>VLOOKUP(C780,데이터!$X:$Z,3,0)</f>
        <v>55.33</v>
      </c>
      <c r="H780" s="6">
        <f t="shared" si="183"/>
        <v>1.063301065813137</v>
      </c>
      <c r="I780" s="6">
        <f t="shared" si="184"/>
        <v>1.1039505187549883</v>
      </c>
      <c r="AM780" s="1">
        <f t="shared" si="186"/>
        <v>42779</v>
      </c>
      <c r="AN780" s="2">
        <f t="shared" si="187"/>
        <v>1151.93</v>
      </c>
      <c r="AO780" s="2">
        <f t="shared" si="188"/>
        <v>97.839378947368417</v>
      </c>
      <c r="AP780" s="2">
        <f t="shared" si="189"/>
        <v>55.33</v>
      </c>
      <c r="AR780" s="20">
        <f t="shared" si="190"/>
        <v>4.296065005428007E-3</v>
      </c>
      <c r="AS780" s="20">
        <f t="shared" si="191"/>
        <v>4.9037413730474988E-3</v>
      </c>
      <c r="AU780" s="22">
        <f t="shared" si="192"/>
        <v>3.6927056776321979E-7</v>
      </c>
    </row>
    <row r="781" spans="2:47" x14ac:dyDescent="0.3">
      <c r="B781" s="6">
        <f t="shared" si="185"/>
        <v>2017</v>
      </c>
      <c r="C781" s="5">
        <v>42780</v>
      </c>
      <c r="D781" s="10">
        <v>1137.4000000000001</v>
      </c>
      <c r="E781" s="10">
        <f>VLOOKUP(C781,데이터!$X:$Z,2,0)</f>
        <v>98.163878947368403</v>
      </c>
      <c r="F781" s="10">
        <f>VLOOKUP(C781,데이터!$X:$Z,3,0)</f>
        <v>55.45</v>
      </c>
      <c r="H781" s="6">
        <f t="shared" si="183"/>
        <v>1.0668276744196978</v>
      </c>
      <c r="I781" s="6">
        <f t="shared" si="184"/>
        <v>1.1063447725458901</v>
      </c>
      <c r="AM781" s="1">
        <f t="shared" si="186"/>
        <v>42780</v>
      </c>
      <c r="AN781" s="2">
        <f t="shared" si="187"/>
        <v>1137.4000000000001</v>
      </c>
      <c r="AO781" s="2">
        <f t="shared" si="188"/>
        <v>98.163878947368403</v>
      </c>
      <c r="AP781" s="2">
        <f t="shared" si="189"/>
        <v>55.45</v>
      </c>
      <c r="AR781" s="20">
        <f t="shared" si="190"/>
        <v>3.316660464234511E-3</v>
      </c>
      <c r="AS781" s="20">
        <f t="shared" si="191"/>
        <v>2.1688053497199711E-3</v>
      </c>
      <c r="AU781" s="22">
        <f t="shared" si="192"/>
        <v>1.3175713639171875E-6</v>
      </c>
    </row>
    <row r="782" spans="2:47" x14ac:dyDescent="0.3">
      <c r="B782" s="6">
        <f t="shared" si="185"/>
        <v>2017</v>
      </c>
      <c r="C782" s="5">
        <v>42781</v>
      </c>
      <c r="D782" s="10">
        <v>1142.18</v>
      </c>
      <c r="E782" s="10">
        <f>VLOOKUP(C782,데이터!$X:$Z,2,0)</f>
        <v>98.788773684210526</v>
      </c>
      <c r="F782" s="10">
        <f>VLOOKUP(C782,데이터!$X:$Z,3,0)</f>
        <v>55.81</v>
      </c>
      <c r="H782" s="6">
        <f t="shared" ref="H782:H845" si="193">H781*(E782/E781)</f>
        <v>1.0736189198962527</v>
      </c>
      <c r="I782" s="6">
        <f t="shared" ref="I782:I845" si="194">I781*(F782/F781)</f>
        <v>1.1135275339185957</v>
      </c>
      <c r="AM782" s="1">
        <f t="shared" si="186"/>
        <v>42781</v>
      </c>
      <c r="AN782" s="2">
        <f t="shared" si="187"/>
        <v>1142.18</v>
      </c>
      <c r="AO782" s="2">
        <f t="shared" si="188"/>
        <v>98.788773684210526</v>
      </c>
      <c r="AP782" s="2">
        <f t="shared" si="189"/>
        <v>55.81</v>
      </c>
      <c r="AR782" s="20">
        <f t="shared" si="190"/>
        <v>6.3658317452712776E-3</v>
      </c>
      <c r="AS782" s="20">
        <f t="shared" si="191"/>
        <v>6.492335437330965E-3</v>
      </c>
      <c r="AU782" s="22">
        <f t="shared" si="192"/>
        <v>1.600318410473221E-8</v>
      </c>
    </row>
    <row r="783" spans="2:47" x14ac:dyDescent="0.3">
      <c r="B783" s="6">
        <f t="shared" si="185"/>
        <v>2017</v>
      </c>
      <c r="C783" s="5">
        <v>42782</v>
      </c>
      <c r="D783" s="10">
        <v>1141.55</v>
      </c>
      <c r="E783" s="10">
        <f>VLOOKUP(C783,데이터!$X:$Z,2,0)</f>
        <v>98.759626315789475</v>
      </c>
      <c r="F783" s="10">
        <f>VLOOKUP(C783,데이터!$X:$Z,3,0)</f>
        <v>55.81</v>
      </c>
      <c r="H783" s="6">
        <f t="shared" si="193"/>
        <v>1.0733021514514691</v>
      </c>
      <c r="I783" s="6">
        <f t="shared" si="194"/>
        <v>1.1135275339185957</v>
      </c>
      <c r="AM783" s="1">
        <f t="shared" si="186"/>
        <v>42782</v>
      </c>
      <c r="AN783" s="2">
        <f t="shared" si="187"/>
        <v>1141.55</v>
      </c>
      <c r="AO783" s="2">
        <f t="shared" si="188"/>
        <v>98.759626315789475</v>
      </c>
      <c r="AP783" s="2">
        <f t="shared" si="189"/>
        <v>55.81</v>
      </c>
      <c r="AR783" s="20">
        <f t="shared" si="190"/>
        <v>-2.9504737566865558E-4</v>
      </c>
      <c r="AS783" s="20">
        <f t="shared" si="191"/>
        <v>0</v>
      </c>
      <c r="AU783" s="22">
        <f t="shared" si="192"/>
        <v>8.7052953888960767E-8</v>
      </c>
    </row>
    <row r="784" spans="2:47" x14ac:dyDescent="0.3">
      <c r="B784" s="6">
        <f t="shared" si="185"/>
        <v>2017</v>
      </c>
      <c r="C784" s="5">
        <v>42783</v>
      </c>
      <c r="D784" s="10">
        <v>1146.75</v>
      </c>
      <c r="E784" s="10">
        <f>VLOOKUP(C784,데이터!$X:$Z,2,0)</f>
        <v>99.010763157894715</v>
      </c>
      <c r="F784" s="10">
        <f>VLOOKUP(C784,데이터!$X:$Z,3,0)</f>
        <v>56.09</v>
      </c>
      <c r="H784" s="6">
        <f t="shared" si="193"/>
        <v>1.0760314622335734</v>
      </c>
      <c r="I784" s="6">
        <f t="shared" si="194"/>
        <v>1.1191141260973667</v>
      </c>
      <c r="AM784" s="1">
        <f t="shared" si="186"/>
        <v>42783</v>
      </c>
      <c r="AN784" s="2">
        <f t="shared" si="187"/>
        <v>1146.75</v>
      </c>
      <c r="AO784" s="2">
        <f t="shared" si="188"/>
        <v>99.010763157894715</v>
      </c>
      <c r="AP784" s="2">
        <f t="shared" si="189"/>
        <v>56.09</v>
      </c>
      <c r="AR784" s="20">
        <f t="shared" si="190"/>
        <v>2.5429100075997635E-3</v>
      </c>
      <c r="AS784" s="20">
        <f t="shared" si="191"/>
        <v>5.0170220390610698E-3</v>
      </c>
      <c r="AU784" s="22">
        <f t="shared" si="192"/>
        <v>6.1212303442215922E-6</v>
      </c>
    </row>
    <row r="785" spans="2:47" x14ac:dyDescent="0.3">
      <c r="B785" s="6">
        <f t="shared" si="185"/>
        <v>2017</v>
      </c>
      <c r="C785" s="5">
        <v>42784</v>
      </c>
      <c r="D785" s="10">
        <v>1146.75</v>
      </c>
      <c r="E785" s="10">
        <f>VLOOKUP(C785,데이터!$X:$Z,2,0)</f>
        <v>99.010763157894715</v>
      </c>
      <c r="F785" s="10">
        <f>VLOOKUP(C785,데이터!$X:$Z,3,0)</f>
        <v>56.09</v>
      </c>
      <c r="H785" s="6">
        <f t="shared" si="193"/>
        <v>1.0760314622335734</v>
      </c>
      <c r="I785" s="6">
        <f t="shared" si="194"/>
        <v>1.1191141260973667</v>
      </c>
      <c r="AM785" s="1">
        <f t="shared" si="186"/>
        <v>42784</v>
      </c>
      <c r="AN785" s="2">
        <f t="shared" si="187"/>
        <v>1146.75</v>
      </c>
      <c r="AO785" s="2">
        <f t="shared" si="188"/>
        <v>99.010763157894715</v>
      </c>
      <c r="AP785" s="2">
        <f t="shared" si="189"/>
        <v>56.09</v>
      </c>
      <c r="AR785" s="20">
        <f t="shared" si="190"/>
        <v>0</v>
      </c>
      <c r="AS785" s="20">
        <f t="shared" si="191"/>
        <v>0</v>
      </c>
      <c r="AU785" s="22">
        <f t="shared" si="192"/>
        <v>0</v>
      </c>
    </row>
    <row r="786" spans="2:47" x14ac:dyDescent="0.3">
      <c r="B786" s="6">
        <f t="shared" si="185"/>
        <v>2017</v>
      </c>
      <c r="C786" s="5">
        <v>42785</v>
      </c>
      <c r="D786" s="10">
        <v>1146.75</v>
      </c>
      <c r="E786" s="10">
        <f>VLOOKUP(C786,데이터!$X:$Z,2,0)</f>
        <v>99.010763157894715</v>
      </c>
      <c r="F786" s="10">
        <f>VLOOKUP(C786,데이터!$X:$Z,3,0)</f>
        <v>56.09</v>
      </c>
      <c r="H786" s="6">
        <f t="shared" si="193"/>
        <v>1.0760314622335734</v>
      </c>
      <c r="I786" s="6">
        <f t="shared" si="194"/>
        <v>1.1191141260973667</v>
      </c>
      <c r="AM786" s="1">
        <f t="shared" si="186"/>
        <v>42785</v>
      </c>
      <c r="AN786" s="2">
        <f t="shared" si="187"/>
        <v>1146.75</v>
      </c>
      <c r="AO786" s="2">
        <f t="shared" si="188"/>
        <v>99.010763157894715</v>
      </c>
      <c r="AP786" s="2">
        <f t="shared" si="189"/>
        <v>56.09</v>
      </c>
      <c r="AR786" s="20">
        <f t="shared" si="190"/>
        <v>0</v>
      </c>
      <c r="AS786" s="20">
        <f t="shared" si="191"/>
        <v>0</v>
      </c>
      <c r="AU786" s="22">
        <f t="shared" si="192"/>
        <v>0</v>
      </c>
    </row>
    <row r="787" spans="2:47" x14ac:dyDescent="0.3">
      <c r="B787" s="6">
        <f t="shared" si="185"/>
        <v>2017</v>
      </c>
      <c r="C787" s="5">
        <v>42786</v>
      </c>
      <c r="D787" s="10">
        <v>1147.45</v>
      </c>
      <c r="E787" s="10">
        <f>VLOOKUP(C787,데이터!$X:$Z,2,0)</f>
        <v>99.010763157894715</v>
      </c>
      <c r="F787" s="10">
        <f>VLOOKUP(C787,데이터!$X:$Z,3,0)</f>
        <v>56.09</v>
      </c>
      <c r="H787" s="6">
        <f t="shared" si="193"/>
        <v>1.0760314622335734</v>
      </c>
      <c r="I787" s="6">
        <f t="shared" si="194"/>
        <v>1.1191141260973667</v>
      </c>
      <c r="AM787" s="1">
        <f t="shared" si="186"/>
        <v>42786</v>
      </c>
      <c r="AN787" s="2">
        <f t="shared" si="187"/>
        <v>1147.45</v>
      </c>
      <c r="AO787" s="2">
        <f t="shared" si="188"/>
        <v>99.010763157894715</v>
      </c>
      <c r="AP787" s="2">
        <f t="shared" si="189"/>
        <v>56.09</v>
      </c>
      <c r="AR787" s="20">
        <f t="shared" si="190"/>
        <v>0</v>
      </c>
      <c r="AS787" s="20">
        <f t="shared" si="191"/>
        <v>0</v>
      </c>
      <c r="AU787" s="22">
        <f t="shared" si="192"/>
        <v>0</v>
      </c>
    </row>
    <row r="788" spans="2:47" x14ac:dyDescent="0.3">
      <c r="B788" s="6">
        <f t="shared" si="185"/>
        <v>2017</v>
      </c>
      <c r="C788" s="5">
        <v>42787</v>
      </c>
      <c r="D788" s="10">
        <v>1146.1300000000001</v>
      </c>
      <c r="E788" s="10">
        <f>VLOOKUP(C788,데이터!$X:$Z,2,0)</f>
        <v>99.440678947368426</v>
      </c>
      <c r="F788" s="10">
        <f>VLOOKUP(C788,데이터!$X:$Z,3,0)</f>
        <v>56.56</v>
      </c>
      <c r="H788" s="6">
        <f t="shared" si="193"/>
        <v>1.0807037109955284</v>
      </c>
      <c r="I788" s="6">
        <f t="shared" si="194"/>
        <v>1.1284916201117321</v>
      </c>
      <c r="AM788" s="1">
        <f t="shared" si="186"/>
        <v>42787</v>
      </c>
      <c r="AN788" s="2">
        <f t="shared" si="187"/>
        <v>1146.1300000000001</v>
      </c>
      <c r="AO788" s="2">
        <f t="shared" si="188"/>
        <v>99.440678947368426</v>
      </c>
      <c r="AP788" s="2">
        <f t="shared" si="189"/>
        <v>56.56</v>
      </c>
      <c r="AR788" s="20">
        <f t="shared" si="190"/>
        <v>4.3421116630331102E-3</v>
      </c>
      <c r="AS788" s="20">
        <f t="shared" si="191"/>
        <v>8.3793902656443819E-3</v>
      </c>
      <c r="AU788" s="22">
        <f t="shared" si="192"/>
        <v>1.6299618515102824E-5</v>
      </c>
    </row>
    <row r="789" spans="2:47" x14ac:dyDescent="0.3">
      <c r="B789" s="6">
        <f t="shared" si="185"/>
        <v>2017</v>
      </c>
      <c r="C789" s="5">
        <v>42788</v>
      </c>
      <c r="D789" s="10">
        <v>1142.52</v>
      </c>
      <c r="E789" s="10">
        <f>VLOOKUP(C789,데이터!$X:$Z,2,0)</f>
        <v>99.335157894736838</v>
      </c>
      <c r="F789" s="10">
        <f>VLOOKUP(C789,데이터!$X:$Z,3,0)</f>
        <v>56.45</v>
      </c>
      <c r="H789" s="6">
        <f t="shared" si="193"/>
        <v>1.0795569268587522</v>
      </c>
      <c r="I789" s="6">
        <f t="shared" si="194"/>
        <v>1.1262968874700721</v>
      </c>
      <c r="AM789" s="1">
        <f t="shared" si="186"/>
        <v>42788</v>
      </c>
      <c r="AN789" s="2">
        <f t="shared" si="187"/>
        <v>1142.52</v>
      </c>
      <c r="AO789" s="2">
        <f t="shared" si="188"/>
        <v>99.335157894736838</v>
      </c>
      <c r="AP789" s="2">
        <f t="shared" si="189"/>
        <v>56.45</v>
      </c>
      <c r="AR789" s="20">
        <f t="shared" si="190"/>
        <v>-1.0611457378266742E-3</v>
      </c>
      <c r="AS789" s="20">
        <f t="shared" si="191"/>
        <v>-1.9448373408769148E-3</v>
      </c>
      <c r="AU789" s="22">
        <f t="shared" si="192"/>
        <v>7.8091084930150411E-7</v>
      </c>
    </row>
    <row r="790" spans="2:47" x14ac:dyDescent="0.3">
      <c r="B790" s="6">
        <f t="shared" si="185"/>
        <v>2017</v>
      </c>
      <c r="C790" s="5">
        <v>42789</v>
      </c>
      <c r="D790" s="10">
        <v>1137.47</v>
      </c>
      <c r="E790" s="10">
        <f>VLOOKUP(C790,데이터!$X:$Z,2,0)</f>
        <v>99.490947368421061</v>
      </c>
      <c r="F790" s="10">
        <f>VLOOKUP(C790,데이터!$X:$Z,3,0)</f>
        <v>56.354999999999997</v>
      </c>
      <c r="H790" s="6">
        <f t="shared" si="193"/>
        <v>1.0812500193046886</v>
      </c>
      <c r="I790" s="6">
        <f t="shared" si="194"/>
        <v>1.1244014365522748</v>
      </c>
      <c r="AM790" s="1">
        <f t="shared" si="186"/>
        <v>42789</v>
      </c>
      <c r="AN790" s="2">
        <f t="shared" si="187"/>
        <v>1137.47</v>
      </c>
      <c r="AO790" s="2">
        <f t="shared" si="188"/>
        <v>99.490947368421061</v>
      </c>
      <c r="AP790" s="2">
        <f t="shared" si="189"/>
        <v>56.354999999999997</v>
      </c>
      <c r="AR790" s="20">
        <f t="shared" si="190"/>
        <v>1.568321599179523E-3</v>
      </c>
      <c r="AS790" s="20">
        <f t="shared" si="191"/>
        <v>-1.6829052258636734E-3</v>
      </c>
      <c r="AU790" s="22">
        <f t="shared" si="192"/>
        <v>1.0570475867880462E-5</v>
      </c>
    </row>
    <row r="791" spans="2:47" x14ac:dyDescent="0.3">
      <c r="B791" s="6">
        <f t="shared" si="185"/>
        <v>2017</v>
      </c>
      <c r="C791" s="5">
        <v>42790</v>
      </c>
      <c r="D791" s="10">
        <v>1131.6500000000001</v>
      </c>
      <c r="E791" s="10">
        <f>VLOOKUP(C791,데이터!$X:$Z,2,0)</f>
        <v>99.735210526315782</v>
      </c>
      <c r="F791" s="10">
        <f>VLOOKUP(C791,데이터!$X:$Z,3,0)</f>
        <v>56.57</v>
      </c>
      <c r="H791" s="6">
        <f t="shared" si="193"/>
        <v>1.0839046281025229</v>
      </c>
      <c r="I791" s="6">
        <f t="shared" si="194"/>
        <v>1.1286911412609739</v>
      </c>
      <c r="AM791" s="1">
        <f t="shared" si="186"/>
        <v>42790</v>
      </c>
      <c r="AN791" s="2">
        <f t="shared" si="187"/>
        <v>1131.6500000000001</v>
      </c>
      <c r="AO791" s="2">
        <f t="shared" si="188"/>
        <v>99.735210526315782</v>
      </c>
      <c r="AP791" s="2">
        <f t="shared" si="189"/>
        <v>56.57</v>
      </c>
      <c r="AR791" s="20">
        <f t="shared" si="190"/>
        <v>2.4551294801746781E-3</v>
      </c>
      <c r="AS791" s="20">
        <f t="shared" si="191"/>
        <v>3.8151007009139537E-3</v>
      </c>
      <c r="AU791" s="22">
        <f t="shared" si="192"/>
        <v>1.8495217212390754E-6</v>
      </c>
    </row>
    <row r="792" spans="2:47" x14ac:dyDescent="0.3">
      <c r="B792" s="6">
        <f t="shared" si="185"/>
        <v>2017</v>
      </c>
      <c r="C792" s="5">
        <v>42791</v>
      </c>
      <c r="D792" s="10">
        <v>1131.6500000000001</v>
      </c>
      <c r="E792" s="10">
        <f>VLOOKUP(C792,데이터!$X:$Z,2,0)</f>
        <v>99.735210526315782</v>
      </c>
      <c r="F792" s="10">
        <f>VLOOKUP(C792,데이터!$X:$Z,3,0)</f>
        <v>56.57</v>
      </c>
      <c r="H792" s="6">
        <f t="shared" si="193"/>
        <v>1.0839046281025229</v>
      </c>
      <c r="I792" s="6">
        <f t="shared" si="194"/>
        <v>1.1286911412609739</v>
      </c>
      <c r="AM792" s="1">
        <f t="shared" si="186"/>
        <v>42791</v>
      </c>
      <c r="AN792" s="2">
        <f t="shared" si="187"/>
        <v>1131.6500000000001</v>
      </c>
      <c r="AO792" s="2">
        <f t="shared" si="188"/>
        <v>99.735210526315782</v>
      </c>
      <c r="AP792" s="2">
        <f t="shared" si="189"/>
        <v>56.57</v>
      </c>
      <c r="AR792" s="20">
        <f t="shared" si="190"/>
        <v>0</v>
      </c>
      <c r="AS792" s="20">
        <f t="shared" si="191"/>
        <v>0</v>
      </c>
      <c r="AU792" s="22">
        <f t="shared" si="192"/>
        <v>0</v>
      </c>
    </row>
    <row r="793" spans="2:47" x14ac:dyDescent="0.3">
      <c r="B793" s="6">
        <f t="shared" si="185"/>
        <v>2017</v>
      </c>
      <c r="C793" s="5">
        <v>42792</v>
      </c>
      <c r="D793" s="10">
        <v>1131.6500000000001</v>
      </c>
      <c r="E793" s="10">
        <f>VLOOKUP(C793,데이터!$X:$Z,2,0)</f>
        <v>99.735210526315782</v>
      </c>
      <c r="F793" s="10">
        <f>VLOOKUP(C793,데이터!$X:$Z,3,0)</f>
        <v>56.57</v>
      </c>
      <c r="H793" s="6">
        <f t="shared" si="193"/>
        <v>1.0839046281025229</v>
      </c>
      <c r="I793" s="6">
        <f t="shared" si="194"/>
        <v>1.1286911412609739</v>
      </c>
      <c r="AM793" s="1">
        <f t="shared" si="186"/>
        <v>42792</v>
      </c>
      <c r="AN793" s="2">
        <f t="shared" si="187"/>
        <v>1131.6500000000001</v>
      </c>
      <c r="AO793" s="2">
        <f t="shared" si="188"/>
        <v>99.735210526315782</v>
      </c>
      <c r="AP793" s="2">
        <f t="shared" si="189"/>
        <v>56.57</v>
      </c>
      <c r="AR793" s="20">
        <f t="shared" si="190"/>
        <v>0</v>
      </c>
      <c r="AS793" s="20">
        <f t="shared" si="191"/>
        <v>0</v>
      </c>
      <c r="AU793" s="22">
        <f t="shared" si="192"/>
        <v>0</v>
      </c>
    </row>
    <row r="794" spans="2:47" x14ac:dyDescent="0.3">
      <c r="B794" s="6">
        <f t="shared" si="185"/>
        <v>2017</v>
      </c>
      <c r="C794" s="5">
        <v>42793</v>
      </c>
      <c r="D794" s="10">
        <v>1133.75</v>
      </c>
      <c r="E794" s="10">
        <f>VLOOKUP(C794,데이터!$X:$Z,2,0)</f>
        <v>99.540205263157915</v>
      </c>
      <c r="F794" s="10">
        <f>VLOOKUP(C794,데이터!$X:$Z,3,0)</f>
        <v>56.47</v>
      </c>
      <c r="H794" s="6">
        <f t="shared" si="193"/>
        <v>1.0817853453925776</v>
      </c>
      <c r="I794" s="6">
        <f t="shared" si="194"/>
        <v>1.1266959297685557</v>
      </c>
      <c r="AM794" s="1">
        <f t="shared" si="186"/>
        <v>42793</v>
      </c>
      <c r="AN794" s="2">
        <f t="shared" si="187"/>
        <v>1133.75</v>
      </c>
      <c r="AO794" s="2">
        <f t="shared" si="188"/>
        <v>99.540205263157915</v>
      </c>
      <c r="AP794" s="2">
        <f t="shared" si="189"/>
        <v>56.47</v>
      </c>
      <c r="AR794" s="20">
        <f t="shared" si="190"/>
        <v>-1.9552298744726082E-3</v>
      </c>
      <c r="AS794" s="20">
        <f t="shared" si="191"/>
        <v>-1.7677214071062375E-3</v>
      </c>
      <c r="AU794" s="22">
        <f t="shared" si="192"/>
        <v>3.5159425334085316E-8</v>
      </c>
    </row>
    <row r="795" spans="2:47" x14ac:dyDescent="0.3">
      <c r="B795" s="6">
        <f t="shared" si="185"/>
        <v>2017</v>
      </c>
      <c r="C795" s="5">
        <v>42794</v>
      </c>
      <c r="D795" s="10">
        <v>1130.3499999999999</v>
      </c>
      <c r="E795" s="10">
        <f>VLOOKUP(C795,데이터!$X:$Z,2,0)</f>
        <v>99.137242105263155</v>
      </c>
      <c r="F795" s="10">
        <f>VLOOKUP(C795,데이터!$X:$Z,3,0)</f>
        <v>56.27</v>
      </c>
      <c r="H795" s="6">
        <f t="shared" si="193"/>
        <v>1.0774060130635834</v>
      </c>
      <c r="I795" s="6">
        <f t="shared" si="194"/>
        <v>1.1227055067837195</v>
      </c>
      <c r="AM795" s="1">
        <f t="shared" si="186"/>
        <v>42794</v>
      </c>
      <c r="AN795" s="2">
        <f t="shared" si="187"/>
        <v>1130.3499999999999</v>
      </c>
      <c r="AO795" s="2">
        <f t="shared" si="188"/>
        <v>99.137242105263155</v>
      </c>
      <c r="AP795" s="2">
        <f t="shared" si="189"/>
        <v>56.27</v>
      </c>
      <c r="AR795" s="20">
        <f t="shared" si="190"/>
        <v>-4.0482451972992939E-3</v>
      </c>
      <c r="AS795" s="20">
        <f t="shared" si="191"/>
        <v>-3.5417035594119683E-3</v>
      </c>
      <c r="AU795" s="22">
        <f t="shared" si="192"/>
        <v>2.5658443091357444E-7</v>
      </c>
    </row>
    <row r="796" spans="2:47" x14ac:dyDescent="0.3">
      <c r="B796" s="6">
        <f t="shared" si="185"/>
        <v>2017</v>
      </c>
      <c r="C796" s="5">
        <v>42795</v>
      </c>
      <c r="D796" s="10">
        <v>1130.3499999999999</v>
      </c>
      <c r="E796" s="10">
        <f>VLOOKUP(C796,데이터!$X:$Z,2,0)</f>
        <v>100.50550526315786</v>
      </c>
      <c r="F796" s="10">
        <f>VLOOKUP(C796,데이터!$X:$Z,3,0)</f>
        <v>56.95</v>
      </c>
      <c r="H796" s="6">
        <f t="shared" si="193"/>
        <v>1.0922760550625714</v>
      </c>
      <c r="I796" s="6">
        <f t="shared" si="194"/>
        <v>1.1362729449321631</v>
      </c>
      <c r="AM796" s="1">
        <f t="shared" si="186"/>
        <v>42795</v>
      </c>
      <c r="AN796" s="2">
        <f t="shared" si="187"/>
        <v>1130.3499999999999</v>
      </c>
      <c r="AO796" s="2">
        <f t="shared" si="188"/>
        <v>100.50550526315786</v>
      </c>
      <c r="AP796" s="2">
        <f t="shared" si="189"/>
        <v>56.95</v>
      </c>
      <c r="AR796" s="20">
        <f t="shared" si="190"/>
        <v>1.3801706894790211E-2</v>
      </c>
      <c r="AS796" s="20">
        <f t="shared" si="191"/>
        <v>1.2084592145015005E-2</v>
      </c>
      <c r="AU796" s="22">
        <f t="shared" si="192"/>
        <v>2.9484830638955682E-6</v>
      </c>
    </row>
    <row r="797" spans="2:47" x14ac:dyDescent="0.3">
      <c r="B797" s="6">
        <f t="shared" si="185"/>
        <v>2017</v>
      </c>
      <c r="C797" s="5">
        <v>42796</v>
      </c>
      <c r="D797" s="10">
        <v>1141.5999999999999</v>
      </c>
      <c r="E797" s="10">
        <f>VLOOKUP(C797,데이터!$X:$Z,2,0)</f>
        <v>99.774778947368418</v>
      </c>
      <c r="F797" s="10">
        <f>VLOOKUP(C797,데이터!$X:$Z,3,0)</f>
        <v>56.64</v>
      </c>
      <c r="H797" s="6">
        <f t="shared" si="193"/>
        <v>1.0843346507041629</v>
      </c>
      <c r="I797" s="6">
        <f t="shared" si="194"/>
        <v>1.1300877893056667</v>
      </c>
      <c r="AM797" s="1">
        <f t="shared" si="186"/>
        <v>42796</v>
      </c>
      <c r="AN797" s="2">
        <f t="shared" si="187"/>
        <v>1141.5999999999999</v>
      </c>
      <c r="AO797" s="2">
        <f t="shared" si="188"/>
        <v>99.774778947368418</v>
      </c>
      <c r="AP797" s="2">
        <f t="shared" si="189"/>
        <v>56.64</v>
      </c>
      <c r="AR797" s="20">
        <f t="shared" si="190"/>
        <v>-7.2705103454397957E-3</v>
      </c>
      <c r="AS797" s="20">
        <f t="shared" si="191"/>
        <v>-5.4433713784021176E-3</v>
      </c>
      <c r="AU797" s="22">
        <f t="shared" si="192"/>
        <v>3.3384368048675131E-6</v>
      </c>
    </row>
    <row r="798" spans="2:47" x14ac:dyDescent="0.3">
      <c r="B798" s="6">
        <f t="shared" si="185"/>
        <v>2017</v>
      </c>
      <c r="C798" s="5">
        <v>42797</v>
      </c>
      <c r="D798" s="10">
        <v>1156.22</v>
      </c>
      <c r="E798" s="10">
        <f>VLOOKUP(C798,데이터!$X:$Z,2,0)</f>
        <v>99.64985789473684</v>
      </c>
      <c r="F798" s="10">
        <f>VLOOKUP(C798,데이터!$X:$Z,3,0)</f>
        <v>56.57</v>
      </c>
      <c r="H798" s="6">
        <f t="shared" si="193"/>
        <v>1.0829770307986124</v>
      </c>
      <c r="I798" s="6">
        <f t="shared" si="194"/>
        <v>1.1286911412609739</v>
      </c>
      <c r="AM798" s="1">
        <f t="shared" si="186"/>
        <v>42797</v>
      </c>
      <c r="AN798" s="2">
        <f t="shared" si="187"/>
        <v>1156.22</v>
      </c>
      <c r="AO798" s="2">
        <f t="shared" si="188"/>
        <v>99.64985789473684</v>
      </c>
      <c r="AP798" s="2">
        <f t="shared" si="189"/>
        <v>56.57</v>
      </c>
      <c r="AR798" s="20">
        <f t="shared" si="190"/>
        <v>-1.2520303622769458E-3</v>
      </c>
      <c r="AS798" s="20">
        <f t="shared" si="191"/>
        <v>-1.2358757062146397E-3</v>
      </c>
      <c r="AU798" s="22">
        <f t="shared" si="192"/>
        <v>2.6097291249140123E-10</v>
      </c>
    </row>
    <row r="799" spans="2:47" x14ac:dyDescent="0.3">
      <c r="B799" s="6">
        <f t="shared" si="185"/>
        <v>2017</v>
      </c>
      <c r="C799" s="5">
        <v>42798</v>
      </c>
      <c r="D799" s="10">
        <v>1156.22</v>
      </c>
      <c r="E799" s="10">
        <f>VLOOKUP(C799,데이터!$X:$Z,2,0)</f>
        <v>99.64985789473684</v>
      </c>
      <c r="F799" s="10">
        <f>VLOOKUP(C799,데이터!$X:$Z,3,0)</f>
        <v>56.57</v>
      </c>
      <c r="H799" s="6">
        <f t="shared" si="193"/>
        <v>1.0829770307986124</v>
      </c>
      <c r="I799" s="6">
        <f t="shared" si="194"/>
        <v>1.1286911412609739</v>
      </c>
      <c r="AM799" s="1">
        <f t="shared" si="186"/>
        <v>42798</v>
      </c>
      <c r="AN799" s="2">
        <f t="shared" si="187"/>
        <v>1156.22</v>
      </c>
      <c r="AO799" s="2">
        <f t="shared" si="188"/>
        <v>99.64985789473684</v>
      </c>
      <c r="AP799" s="2">
        <f t="shared" si="189"/>
        <v>56.57</v>
      </c>
      <c r="AR799" s="20">
        <f t="shared" si="190"/>
        <v>0</v>
      </c>
      <c r="AS799" s="20">
        <f t="shared" si="191"/>
        <v>0</v>
      </c>
      <c r="AU799" s="22">
        <f t="shared" si="192"/>
        <v>0</v>
      </c>
    </row>
    <row r="800" spans="2:47" x14ac:dyDescent="0.3">
      <c r="B800" s="6">
        <f t="shared" si="185"/>
        <v>2017</v>
      </c>
      <c r="C800" s="5">
        <v>42799</v>
      </c>
      <c r="D800" s="10">
        <v>1156.22</v>
      </c>
      <c r="E800" s="10">
        <f>VLOOKUP(C800,데이터!$X:$Z,2,0)</f>
        <v>99.64985789473684</v>
      </c>
      <c r="F800" s="10">
        <f>VLOOKUP(C800,데이터!$X:$Z,3,0)</f>
        <v>56.57</v>
      </c>
      <c r="H800" s="6">
        <f t="shared" si="193"/>
        <v>1.0829770307986124</v>
      </c>
      <c r="I800" s="6">
        <f t="shared" si="194"/>
        <v>1.1286911412609739</v>
      </c>
      <c r="AM800" s="1">
        <f t="shared" si="186"/>
        <v>42799</v>
      </c>
      <c r="AN800" s="2">
        <f t="shared" si="187"/>
        <v>1156.22</v>
      </c>
      <c r="AO800" s="2">
        <f t="shared" si="188"/>
        <v>99.64985789473684</v>
      </c>
      <c r="AP800" s="2">
        <f t="shared" si="189"/>
        <v>56.57</v>
      </c>
      <c r="AR800" s="20">
        <f t="shared" si="190"/>
        <v>0</v>
      </c>
      <c r="AS800" s="20">
        <f t="shared" si="191"/>
        <v>0</v>
      </c>
      <c r="AU800" s="22">
        <f t="shared" si="192"/>
        <v>0</v>
      </c>
    </row>
    <row r="801" spans="2:47" x14ac:dyDescent="0.3">
      <c r="B801" s="6">
        <f t="shared" si="185"/>
        <v>2017</v>
      </c>
      <c r="C801" s="5">
        <v>42800</v>
      </c>
      <c r="D801" s="10">
        <v>1157.8499999999999</v>
      </c>
      <c r="E801" s="10">
        <f>VLOOKUP(C801,데이터!$X:$Z,2,0)</f>
        <v>99.540968421052639</v>
      </c>
      <c r="F801" s="10">
        <f>VLOOKUP(C801,데이터!$X:$Z,3,0)</f>
        <v>56.44</v>
      </c>
      <c r="H801" s="6">
        <f t="shared" si="193"/>
        <v>1.0817936392575997</v>
      </c>
      <c r="I801" s="6">
        <f t="shared" si="194"/>
        <v>1.1260973663208302</v>
      </c>
      <c r="AM801" s="1">
        <f t="shared" si="186"/>
        <v>42800</v>
      </c>
      <c r="AN801" s="2">
        <f t="shared" si="187"/>
        <v>1157.8499999999999</v>
      </c>
      <c r="AO801" s="2">
        <f t="shared" si="188"/>
        <v>99.540968421052639</v>
      </c>
      <c r="AP801" s="2">
        <f t="shared" si="189"/>
        <v>56.44</v>
      </c>
      <c r="AR801" s="20">
        <f t="shared" si="190"/>
        <v>-1.0927208124995591E-3</v>
      </c>
      <c r="AS801" s="20">
        <f t="shared" si="191"/>
        <v>-2.2980378292382087E-3</v>
      </c>
      <c r="AU801" s="22">
        <f t="shared" si="192"/>
        <v>1.452789110839758E-6</v>
      </c>
    </row>
    <row r="802" spans="2:47" x14ac:dyDescent="0.3">
      <c r="B802" s="6">
        <f t="shared" si="185"/>
        <v>2017</v>
      </c>
      <c r="C802" s="5">
        <v>42801</v>
      </c>
      <c r="D802" s="10">
        <v>1146.18</v>
      </c>
      <c r="E802" s="10">
        <f>VLOOKUP(C802,데이터!$X:$Z,2,0)</f>
        <v>99.423947368421054</v>
      </c>
      <c r="F802" s="10">
        <f>VLOOKUP(C802,데이터!$X:$Z,3,0)</f>
        <v>56.23</v>
      </c>
      <c r="H802" s="6">
        <f t="shared" si="193"/>
        <v>1.0805218751547974</v>
      </c>
      <c r="I802" s="6">
        <f t="shared" si="194"/>
        <v>1.121907422186752</v>
      </c>
      <c r="AM802" s="1">
        <f t="shared" si="186"/>
        <v>42801</v>
      </c>
      <c r="AN802" s="2">
        <f t="shared" si="187"/>
        <v>1146.18</v>
      </c>
      <c r="AO802" s="2">
        <f t="shared" si="188"/>
        <v>99.423947368421054</v>
      </c>
      <c r="AP802" s="2">
        <f t="shared" si="189"/>
        <v>56.23</v>
      </c>
      <c r="AR802" s="20">
        <f t="shared" si="190"/>
        <v>-1.1756069333843655E-3</v>
      </c>
      <c r="AS802" s="20">
        <f t="shared" si="191"/>
        <v>-3.7207654145995361E-3</v>
      </c>
      <c r="AU802" s="22">
        <f t="shared" si="192"/>
        <v>6.4778316945015138E-6</v>
      </c>
    </row>
    <row r="803" spans="2:47" x14ac:dyDescent="0.3">
      <c r="B803" s="6">
        <f t="shared" si="185"/>
        <v>2017</v>
      </c>
      <c r="C803" s="5">
        <v>42802</v>
      </c>
      <c r="D803" s="10">
        <v>1145.57</v>
      </c>
      <c r="E803" s="10">
        <f>VLOOKUP(C803,데이터!$X:$Z,2,0)</f>
        <v>98.9960105263158</v>
      </c>
      <c r="F803" s="10">
        <f>VLOOKUP(C803,데이터!$X:$Z,3,0)</f>
        <v>56.19</v>
      </c>
      <c r="H803" s="6">
        <f t="shared" si="193"/>
        <v>1.0758711332428315</v>
      </c>
      <c r="I803" s="6">
        <f t="shared" si="194"/>
        <v>1.1211093375897847</v>
      </c>
      <c r="AM803" s="1">
        <f t="shared" si="186"/>
        <v>42802</v>
      </c>
      <c r="AN803" s="2">
        <f t="shared" si="187"/>
        <v>1145.57</v>
      </c>
      <c r="AO803" s="2">
        <f t="shared" si="188"/>
        <v>98.9960105263158</v>
      </c>
      <c r="AP803" s="2">
        <f t="shared" si="189"/>
        <v>56.19</v>
      </c>
      <c r="AR803" s="20">
        <f t="shared" si="190"/>
        <v>-4.3041626633422148E-3</v>
      </c>
      <c r="AS803" s="20">
        <f t="shared" si="191"/>
        <v>-7.1136404054772395E-4</v>
      </c>
      <c r="AU803" s="22">
        <f t="shared" si="192"/>
        <v>1.290820194395399E-5</v>
      </c>
    </row>
    <row r="804" spans="2:47" x14ac:dyDescent="0.3">
      <c r="B804" s="6">
        <f t="shared" si="185"/>
        <v>2017</v>
      </c>
      <c r="C804" s="5">
        <v>42803</v>
      </c>
      <c r="D804" s="10">
        <v>1157.8800000000001</v>
      </c>
      <c r="E804" s="10">
        <f>VLOOKUP(C804,데이터!$X:$Z,2,0)</f>
        <v>98.851236842105266</v>
      </c>
      <c r="F804" s="10">
        <f>VLOOKUP(C804,데이터!$X:$Z,3,0)</f>
        <v>56.13</v>
      </c>
      <c r="H804" s="6">
        <f t="shared" si="193"/>
        <v>1.074297758448562</v>
      </c>
      <c r="I804" s="6">
        <f t="shared" si="194"/>
        <v>1.1199122106943338</v>
      </c>
      <c r="AM804" s="1">
        <f t="shared" si="186"/>
        <v>42803</v>
      </c>
      <c r="AN804" s="2">
        <f t="shared" si="187"/>
        <v>1157.8800000000001</v>
      </c>
      <c r="AO804" s="2">
        <f t="shared" si="188"/>
        <v>98.851236842105266</v>
      </c>
      <c r="AP804" s="2">
        <f t="shared" si="189"/>
        <v>56.13</v>
      </c>
      <c r="AR804" s="20">
        <f t="shared" si="190"/>
        <v>-1.4624193787289297E-3</v>
      </c>
      <c r="AS804" s="20">
        <f t="shared" si="191"/>
        <v>-1.0678056593699248E-3</v>
      </c>
      <c r="AU804" s="22">
        <f t="shared" si="192"/>
        <v>1.5571998750634748E-7</v>
      </c>
    </row>
    <row r="805" spans="2:47" x14ac:dyDescent="0.3">
      <c r="B805" s="6">
        <f t="shared" si="185"/>
        <v>2017</v>
      </c>
      <c r="C805" s="5">
        <v>42804</v>
      </c>
      <c r="D805" s="10">
        <v>1157.3800000000001</v>
      </c>
      <c r="E805" s="10">
        <f>VLOOKUP(C805,데이터!$X:$Z,2,0)</f>
        <v>99.301673684210513</v>
      </c>
      <c r="F805" s="10">
        <f>VLOOKUP(C805,데이터!$X:$Z,3,0)</f>
        <v>56.48</v>
      </c>
      <c r="H805" s="6">
        <f t="shared" si="193"/>
        <v>1.0791930263810134</v>
      </c>
      <c r="I805" s="6">
        <f t="shared" si="194"/>
        <v>1.1268954509177973</v>
      </c>
      <c r="AM805" s="1">
        <f t="shared" si="186"/>
        <v>42804</v>
      </c>
      <c r="AN805" s="2">
        <f t="shared" si="187"/>
        <v>1157.3800000000001</v>
      </c>
      <c r="AO805" s="2">
        <f t="shared" si="188"/>
        <v>99.301673684210513</v>
      </c>
      <c r="AP805" s="2">
        <f t="shared" si="189"/>
        <v>56.48</v>
      </c>
      <c r="AR805" s="20">
        <f t="shared" si="190"/>
        <v>4.5567142758642376E-3</v>
      </c>
      <c r="AS805" s="20">
        <f t="shared" si="191"/>
        <v>6.2355246748617699E-3</v>
      </c>
      <c r="AU805" s="22">
        <f t="shared" si="192"/>
        <v>2.8184043557822534E-6</v>
      </c>
    </row>
    <row r="806" spans="2:47" x14ac:dyDescent="0.3">
      <c r="B806" s="6">
        <f t="shared" si="185"/>
        <v>2017</v>
      </c>
      <c r="C806" s="5">
        <v>42805</v>
      </c>
      <c r="D806" s="10">
        <v>1157.3800000000001</v>
      </c>
      <c r="E806" s="10">
        <f>VLOOKUP(C806,데이터!$X:$Z,2,0)</f>
        <v>99.301673684210513</v>
      </c>
      <c r="F806" s="10">
        <f>VLOOKUP(C806,데이터!$X:$Z,3,0)</f>
        <v>56.48</v>
      </c>
      <c r="H806" s="6">
        <f t="shared" si="193"/>
        <v>1.0791930263810134</v>
      </c>
      <c r="I806" s="6">
        <f t="shared" si="194"/>
        <v>1.1268954509177973</v>
      </c>
      <c r="AM806" s="1">
        <f t="shared" si="186"/>
        <v>42805</v>
      </c>
      <c r="AN806" s="2">
        <f t="shared" si="187"/>
        <v>1157.3800000000001</v>
      </c>
      <c r="AO806" s="2">
        <f t="shared" si="188"/>
        <v>99.301673684210513</v>
      </c>
      <c r="AP806" s="2">
        <f t="shared" si="189"/>
        <v>56.48</v>
      </c>
      <c r="AR806" s="20">
        <f t="shared" si="190"/>
        <v>0</v>
      </c>
      <c r="AS806" s="20">
        <f t="shared" si="191"/>
        <v>0</v>
      </c>
      <c r="AU806" s="22">
        <f t="shared" si="192"/>
        <v>0</v>
      </c>
    </row>
    <row r="807" spans="2:47" x14ac:dyDescent="0.3">
      <c r="B807" s="6">
        <f t="shared" si="185"/>
        <v>2017</v>
      </c>
      <c r="C807" s="5">
        <v>42806</v>
      </c>
      <c r="D807" s="10">
        <v>1157.3800000000001</v>
      </c>
      <c r="E807" s="10">
        <f>VLOOKUP(C807,데이터!$X:$Z,2,0)</f>
        <v>99.301673684210513</v>
      </c>
      <c r="F807" s="10">
        <f>VLOOKUP(C807,데이터!$X:$Z,3,0)</f>
        <v>56.48</v>
      </c>
      <c r="H807" s="6">
        <f t="shared" si="193"/>
        <v>1.0791930263810134</v>
      </c>
      <c r="I807" s="6">
        <f t="shared" si="194"/>
        <v>1.1268954509177973</v>
      </c>
      <c r="AM807" s="1">
        <f t="shared" si="186"/>
        <v>42806</v>
      </c>
      <c r="AN807" s="2">
        <f t="shared" si="187"/>
        <v>1157.3800000000001</v>
      </c>
      <c r="AO807" s="2">
        <f t="shared" si="188"/>
        <v>99.301673684210513</v>
      </c>
      <c r="AP807" s="2">
        <f t="shared" si="189"/>
        <v>56.48</v>
      </c>
      <c r="AR807" s="20">
        <f t="shared" si="190"/>
        <v>0</v>
      </c>
      <c r="AS807" s="20">
        <f t="shared" si="191"/>
        <v>0</v>
      </c>
      <c r="AU807" s="22">
        <f t="shared" si="192"/>
        <v>0</v>
      </c>
    </row>
    <row r="808" spans="2:47" x14ac:dyDescent="0.3">
      <c r="B808" s="6">
        <f t="shared" si="185"/>
        <v>2017</v>
      </c>
      <c r="C808" s="5">
        <v>42807</v>
      </c>
      <c r="D808" s="10">
        <v>1144.28</v>
      </c>
      <c r="E808" s="10">
        <f>VLOOKUP(C808,데이터!$X:$Z,2,0)</f>
        <v>99.141747368421051</v>
      </c>
      <c r="F808" s="10">
        <f>VLOOKUP(C808,데이터!$X:$Z,3,0)</f>
        <v>56.55</v>
      </c>
      <c r="H808" s="6">
        <f t="shared" si="193"/>
        <v>1.0774549754667493</v>
      </c>
      <c r="I808" s="6">
        <f t="shared" si="194"/>
        <v>1.1282920989624901</v>
      </c>
      <c r="AM808" s="1">
        <f t="shared" si="186"/>
        <v>42807</v>
      </c>
      <c r="AN808" s="2">
        <f t="shared" si="187"/>
        <v>1144.28</v>
      </c>
      <c r="AO808" s="2">
        <f t="shared" si="188"/>
        <v>99.141747368421051</v>
      </c>
      <c r="AP808" s="2">
        <f t="shared" si="189"/>
        <v>56.55</v>
      </c>
      <c r="AR808" s="20">
        <f t="shared" si="190"/>
        <v>-1.6105097714470551E-3</v>
      </c>
      <c r="AS808" s="20">
        <f t="shared" si="191"/>
        <v>1.2393767705383141E-3</v>
      </c>
      <c r="AU808" s="22">
        <f t="shared" si="192"/>
        <v>8.1218533021893249E-6</v>
      </c>
    </row>
    <row r="809" spans="2:47" x14ac:dyDescent="0.3">
      <c r="B809" s="6">
        <f t="shared" si="185"/>
        <v>2017</v>
      </c>
      <c r="C809" s="5">
        <v>42808</v>
      </c>
      <c r="D809" s="10">
        <v>1148.9000000000001</v>
      </c>
      <c r="E809" s="10">
        <f>VLOOKUP(C809,데이터!$X:$Z,2,0)</f>
        <v>98.801784210526307</v>
      </c>
      <c r="F809" s="10">
        <f>VLOOKUP(C809,데이터!$X:$Z,3,0)</f>
        <v>56.27</v>
      </c>
      <c r="H809" s="6">
        <f t="shared" si="193"/>
        <v>1.0737603159951152</v>
      </c>
      <c r="I809" s="6">
        <f t="shared" si="194"/>
        <v>1.1227055067837193</v>
      </c>
      <c r="AM809" s="1">
        <f t="shared" si="186"/>
        <v>42808</v>
      </c>
      <c r="AN809" s="2">
        <f t="shared" si="187"/>
        <v>1148.9000000000001</v>
      </c>
      <c r="AO809" s="2">
        <f t="shared" si="188"/>
        <v>98.801784210526307</v>
      </c>
      <c r="AP809" s="2">
        <f t="shared" si="189"/>
        <v>56.27</v>
      </c>
      <c r="AR809" s="20">
        <f t="shared" si="190"/>
        <v>-3.4290615902845545E-3</v>
      </c>
      <c r="AS809" s="20">
        <f t="shared" si="191"/>
        <v>-4.9513704686117155E-3</v>
      </c>
      <c r="AU809" s="22">
        <f t="shared" si="192"/>
        <v>2.3174243210336993E-6</v>
      </c>
    </row>
    <row r="810" spans="2:47" x14ac:dyDescent="0.3">
      <c r="B810" s="6">
        <f t="shared" si="185"/>
        <v>2017</v>
      </c>
      <c r="C810" s="5">
        <v>42809</v>
      </c>
      <c r="D810" s="10">
        <v>1143.52</v>
      </c>
      <c r="E810" s="10">
        <f>VLOOKUP(C810,데이터!$X:$Z,2,0)</f>
        <v>99.551178947368413</v>
      </c>
      <c r="F810" s="10">
        <f>VLOOKUP(C810,데이터!$X:$Z,3,0)</f>
        <v>56.97</v>
      </c>
      <c r="H810" s="6">
        <f t="shared" si="193"/>
        <v>1.0819046054516908</v>
      </c>
      <c r="I810" s="6">
        <f t="shared" si="194"/>
        <v>1.1366719872306466</v>
      </c>
      <c r="AM810" s="1">
        <f t="shared" si="186"/>
        <v>42809</v>
      </c>
      <c r="AN810" s="2">
        <f t="shared" si="187"/>
        <v>1143.52</v>
      </c>
      <c r="AO810" s="2">
        <f t="shared" si="188"/>
        <v>99.551178947368413</v>
      </c>
      <c r="AP810" s="2">
        <f t="shared" si="189"/>
        <v>56.97</v>
      </c>
      <c r="AR810" s="20">
        <f t="shared" si="190"/>
        <v>7.584829999074616E-3</v>
      </c>
      <c r="AS810" s="20">
        <f t="shared" si="191"/>
        <v>1.2440021325750727E-2</v>
      </c>
      <c r="AU810" s="22">
        <f t="shared" si="192"/>
        <v>2.357288281863094E-5</v>
      </c>
    </row>
    <row r="811" spans="2:47" x14ac:dyDescent="0.3">
      <c r="B811" s="6">
        <f t="shared" si="185"/>
        <v>2017</v>
      </c>
      <c r="C811" s="5">
        <v>42810</v>
      </c>
      <c r="D811" s="10">
        <v>1131.8800000000001</v>
      </c>
      <c r="E811" s="10">
        <f>VLOOKUP(C811,데이터!$X:$Z,2,0)</f>
        <v>99.409384210526312</v>
      </c>
      <c r="F811" s="10">
        <f>VLOOKUP(C811,데이터!$X:$Z,3,0)</f>
        <v>56.77</v>
      </c>
      <c r="H811" s="6">
        <f t="shared" si="193"/>
        <v>1.0803636053305432</v>
      </c>
      <c r="I811" s="6">
        <f t="shared" si="194"/>
        <v>1.1326815642458103</v>
      </c>
      <c r="AM811" s="1">
        <f t="shared" si="186"/>
        <v>42810</v>
      </c>
      <c r="AN811" s="2">
        <f t="shared" si="187"/>
        <v>1131.8800000000001</v>
      </c>
      <c r="AO811" s="2">
        <f t="shared" si="188"/>
        <v>99.409384210526312</v>
      </c>
      <c r="AP811" s="2">
        <f t="shared" si="189"/>
        <v>56.77</v>
      </c>
      <c r="AR811" s="20">
        <f t="shared" si="190"/>
        <v>-1.4243401066809103E-3</v>
      </c>
      <c r="AS811" s="20">
        <f t="shared" si="191"/>
        <v>-3.510619624363609E-3</v>
      </c>
      <c r="AU811" s="22">
        <f t="shared" si="192"/>
        <v>4.3525622259023537E-6</v>
      </c>
    </row>
    <row r="812" spans="2:47" x14ac:dyDescent="0.3">
      <c r="B812" s="6">
        <f t="shared" si="185"/>
        <v>2017</v>
      </c>
      <c r="C812" s="5">
        <v>42811</v>
      </c>
      <c r="D812" s="10">
        <v>1131.4000000000001</v>
      </c>
      <c r="E812" s="10">
        <f>VLOOKUP(C812,데이터!$X:$Z,2,0)</f>
        <v>99.394321052631568</v>
      </c>
      <c r="F812" s="10">
        <f>VLOOKUP(C812,데이터!$X:$Z,3,0)</f>
        <v>56.94</v>
      </c>
      <c r="H812" s="6">
        <f t="shared" si="193"/>
        <v>1.0801999015947232</v>
      </c>
      <c r="I812" s="6">
        <f t="shared" si="194"/>
        <v>1.1360734237829211</v>
      </c>
      <c r="AM812" s="1">
        <f t="shared" si="186"/>
        <v>42811</v>
      </c>
      <c r="AN812" s="2">
        <f t="shared" si="187"/>
        <v>1131.4000000000001</v>
      </c>
      <c r="AO812" s="2">
        <f t="shared" si="188"/>
        <v>99.394321052631568</v>
      </c>
      <c r="AP812" s="2">
        <f t="shared" si="189"/>
        <v>56.94</v>
      </c>
      <c r="AR812" s="20">
        <f t="shared" si="190"/>
        <v>-1.515265184909298E-4</v>
      </c>
      <c r="AS812" s="20">
        <f t="shared" si="191"/>
        <v>2.9945393693850964E-3</v>
      </c>
      <c r="AU812" s="22">
        <f t="shared" si="192"/>
        <v>9.8977305708571692E-6</v>
      </c>
    </row>
    <row r="813" spans="2:47" x14ac:dyDescent="0.3">
      <c r="B813" s="6">
        <f t="shared" si="185"/>
        <v>2017</v>
      </c>
      <c r="C813" s="5">
        <v>42812</v>
      </c>
      <c r="D813" s="10">
        <v>1131.4000000000001</v>
      </c>
      <c r="E813" s="10">
        <f>VLOOKUP(C813,데이터!$X:$Z,2,0)</f>
        <v>99.394321052631568</v>
      </c>
      <c r="F813" s="10">
        <f>VLOOKUP(C813,데이터!$X:$Z,3,0)</f>
        <v>56.94</v>
      </c>
      <c r="H813" s="6">
        <f t="shared" si="193"/>
        <v>1.0801999015947232</v>
      </c>
      <c r="I813" s="6">
        <f t="shared" si="194"/>
        <v>1.1360734237829211</v>
      </c>
      <c r="AM813" s="1">
        <f t="shared" si="186"/>
        <v>42812</v>
      </c>
      <c r="AN813" s="2">
        <f t="shared" si="187"/>
        <v>1131.4000000000001</v>
      </c>
      <c r="AO813" s="2">
        <f t="shared" si="188"/>
        <v>99.394321052631568</v>
      </c>
      <c r="AP813" s="2">
        <f t="shared" si="189"/>
        <v>56.94</v>
      </c>
      <c r="AR813" s="20">
        <f t="shared" si="190"/>
        <v>0</v>
      </c>
      <c r="AS813" s="20">
        <f t="shared" si="191"/>
        <v>0</v>
      </c>
      <c r="AU813" s="22">
        <f t="shared" si="192"/>
        <v>0</v>
      </c>
    </row>
    <row r="814" spans="2:47" x14ac:dyDescent="0.3">
      <c r="B814" s="6">
        <f t="shared" si="185"/>
        <v>2017</v>
      </c>
      <c r="C814" s="5">
        <v>42813</v>
      </c>
      <c r="D814" s="10">
        <v>1131.4000000000001</v>
      </c>
      <c r="E814" s="10">
        <f>VLOOKUP(C814,데이터!$X:$Z,2,0)</f>
        <v>99.394321052631568</v>
      </c>
      <c r="F814" s="10">
        <f>VLOOKUP(C814,데이터!$X:$Z,3,0)</f>
        <v>56.94</v>
      </c>
      <c r="H814" s="6">
        <f t="shared" si="193"/>
        <v>1.0801999015947232</v>
      </c>
      <c r="I814" s="6">
        <f t="shared" si="194"/>
        <v>1.1360734237829211</v>
      </c>
      <c r="AM814" s="1">
        <f t="shared" si="186"/>
        <v>42813</v>
      </c>
      <c r="AN814" s="2">
        <f t="shared" si="187"/>
        <v>1131.4000000000001</v>
      </c>
      <c r="AO814" s="2">
        <f t="shared" si="188"/>
        <v>99.394321052631568</v>
      </c>
      <c r="AP814" s="2">
        <f t="shared" si="189"/>
        <v>56.94</v>
      </c>
      <c r="AR814" s="20">
        <f t="shared" si="190"/>
        <v>0</v>
      </c>
      <c r="AS814" s="20">
        <f t="shared" si="191"/>
        <v>0</v>
      </c>
      <c r="AU814" s="22">
        <f t="shared" si="192"/>
        <v>0</v>
      </c>
    </row>
    <row r="815" spans="2:47" x14ac:dyDescent="0.3">
      <c r="B815" s="6">
        <f t="shared" si="185"/>
        <v>2017</v>
      </c>
      <c r="C815" s="5">
        <v>42814</v>
      </c>
      <c r="D815" s="10">
        <v>1120.1300000000001</v>
      </c>
      <c r="E815" s="10">
        <f>VLOOKUP(C815,데이터!$X:$Z,2,0)</f>
        <v>99.34025263157892</v>
      </c>
      <c r="F815" s="10">
        <f>VLOOKUP(C815,데이터!$X:$Z,3,0)</f>
        <v>56.78</v>
      </c>
      <c r="H815" s="6">
        <f t="shared" si="193"/>
        <v>1.0796122955576588</v>
      </c>
      <c r="I815" s="6">
        <f t="shared" si="194"/>
        <v>1.1328810853950519</v>
      </c>
      <c r="AM815" s="1">
        <f t="shared" si="186"/>
        <v>42814</v>
      </c>
      <c r="AN815" s="2">
        <f t="shared" si="187"/>
        <v>1120.1300000000001</v>
      </c>
      <c r="AO815" s="2">
        <f t="shared" si="188"/>
        <v>99.34025263157892</v>
      </c>
      <c r="AP815" s="2">
        <f t="shared" si="189"/>
        <v>56.78</v>
      </c>
      <c r="AR815" s="20">
        <f t="shared" si="190"/>
        <v>-5.4397897666624839E-4</v>
      </c>
      <c r="AS815" s="20">
        <f t="shared" si="191"/>
        <v>-2.8099754127151044E-3</v>
      </c>
      <c r="AU815" s="22">
        <f t="shared" si="192"/>
        <v>5.1347398481861176E-6</v>
      </c>
    </row>
    <row r="816" spans="2:47" x14ac:dyDescent="0.3">
      <c r="B816" s="6">
        <f t="shared" si="185"/>
        <v>2017</v>
      </c>
      <c r="C816" s="5">
        <v>42815</v>
      </c>
      <c r="D816" s="10">
        <v>1120.8499999999999</v>
      </c>
      <c r="E816" s="10">
        <f>VLOOKUP(C816,데이터!$X:$Z,2,0)</f>
        <v>98.628231578947378</v>
      </c>
      <c r="F816" s="10">
        <f>VLOOKUP(C816,데이터!$X:$Z,3,0)</f>
        <v>56.3</v>
      </c>
      <c r="H816" s="6">
        <f t="shared" si="193"/>
        <v>1.0718741766909008</v>
      </c>
      <c r="I816" s="6">
        <f t="shared" si="194"/>
        <v>1.1233040702314445</v>
      </c>
      <c r="AM816" s="1">
        <f t="shared" si="186"/>
        <v>42815</v>
      </c>
      <c r="AN816" s="2">
        <f t="shared" si="187"/>
        <v>1120.8499999999999</v>
      </c>
      <c r="AO816" s="2">
        <f t="shared" si="188"/>
        <v>98.628231578947378</v>
      </c>
      <c r="AP816" s="2">
        <f t="shared" si="189"/>
        <v>56.3</v>
      </c>
      <c r="AR816" s="20">
        <f t="shared" si="190"/>
        <v>-7.1674979051261634E-3</v>
      </c>
      <c r="AS816" s="20">
        <f t="shared" si="191"/>
        <v>-8.4536808735471425E-3</v>
      </c>
      <c r="AU816" s="22">
        <f t="shared" si="192"/>
        <v>1.6542666282562015E-6</v>
      </c>
    </row>
    <row r="817" spans="2:47" x14ac:dyDescent="0.3">
      <c r="B817" s="6">
        <f t="shared" si="185"/>
        <v>2017</v>
      </c>
      <c r="C817" s="5">
        <v>42816</v>
      </c>
      <c r="D817" s="10">
        <v>1123.3499999999999</v>
      </c>
      <c r="E817" s="10">
        <f>VLOOKUP(C817,데이터!$X:$Z,2,0)</f>
        <v>98.809268421052622</v>
      </c>
      <c r="F817" s="10">
        <f>VLOOKUP(C817,데이터!$X:$Z,3,0)</f>
        <v>56.24</v>
      </c>
      <c r="H817" s="6">
        <f t="shared" si="193"/>
        <v>1.073841653071403</v>
      </c>
      <c r="I817" s="6">
        <f t="shared" si="194"/>
        <v>1.1221069433359936</v>
      </c>
      <c r="AM817" s="1">
        <f t="shared" si="186"/>
        <v>42816</v>
      </c>
      <c r="AN817" s="2">
        <f t="shared" si="187"/>
        <v>1123.3499999999999</v>
      </c>
      <c r="AO817" s="2">
        <f t="shared" si="188"/>
        <v>98.809268421052622</v>
      </c>
      <c r="AP817" s="2">
        <f t="shared" si="189"/>
        <v>56.24</v>
      </c>
      <c r="AR817" s="20">
        <f t="shared" si="190"/>
        <v>1.835547887323985E-3</v>
      </c>
      <c r="AS817" s="20">
        <f t="shared" si="191"/>
        <v>-1.065719360568318E-3</v>
      </c>
      <c r="AU817" s="22">
        <f t="shared" si="192"/>
        <v>8.4173516436925774E-6</v>
      </c>
    </row>
    <row r="818" spans="2:47" x14ac:dyDescent="0.3">
      <c r="B818" s="6">
        <f t="shared" si="185"/>
        <v>2017</v>
      </c>
      <c r="C818" s="5">
        <v>42817</v>
      </c>
      <c r="D818" s="10">
        <v>1122.25</v>
      </c>
      <c r="E818" s="10">
        <f>VLOOKUP(C818,데이터!$X:$Z,2,0)</f>
        <v>98.773910526315774</v>
      </c>
      <c r="F818" s="10">
        <f>VLOOKUP(C818,데이터!$X:$Z,3,0)</f>
        <v>56.26</v>
      </c>
      <c r="H818" s="6">
        <f t="shared" si="193"/>
        <v>1.0734573897250583</v>
      </c>
      <c r="I818" s="6">
        <f t="shared" si="194"/>
        <v>1.1225059856344772</v>
      </c>
      <c r="AM818" s="1">
        <f t="shared" si="186"/>
        <v>42817</v>
      </c>
      <c r="AN818" s="2">
        <f t="shared" si="187"/>
        <v>1122.25</v>
      </c>
      <c r="AO818" s="2">
        <f t="shared" si="188"/>
        <v>98.773910526315774</v>
      </c>
      <c r="AP818" s="2">
        <f t="shared" si="189"/>
        <v>56.26</v>
      </c>
      <c r="AR818" s="20">
        <f t="shared" si="190"/>
        <v>-3.578398595784904E-4</v>
      </c>
      <c r="AS818" s="20">
        <f t="shared" si="191"/>
        <v>3.5561877667134034E-4</v>
      </c>
      <c r="AU818" s="22">
        <f t="shared" si="192"/>
        <v>5.0902322563946825E-7</v>
      </c>
    </row>
    <row r="819" spans="2:47" x14ac:dyDescent="0.3">
      <c r="B819" s="6">
        <f t="shared" si="185"/>
        <v>2017</v>
      </c>
      <c r="C819" s="5">
        <v>42818</v>
      </c>
      <c r="D819" s="10">
        <v>1122.52</v>
      </c>
      <c r="E819" s="10">
        <f>VLOOKUP(C819,데이터!$X:$Z,2,0)</f>
        <v>98.488221052631545</v>
      </c>
      <c r="F819" s="10">
        <f>VLOOKUP(C819,데이터!$X:$Z,3,0)</f>
        <v>56.15</v>
      </c>
      <c r="H819" s="6">
        <f t="shared" si="193"/>
        <v>1.0703525670541842</v>
      </c>
      <c r="I819" s="6">
        <f t="shared" si="194"/>
        <v>1.1203112529928172</v>
      </c>
      <c r="AM819" s="1">
        <f t="shared" si="186"/>
        <v>42818</v>
      </c>
      <c r="AN819" s="2">
        <f t="shared" si="187"/>
        <v>1122.52</v>
      </c>
      <c r="AO819" s="2">
        <f t="shared" si="188"/>
        <v>98.488221052631545</v>
      </c>
      <c r="AP819" s="2">
        <f t="shared" si="189"/>
        <v>56.15</v>
      </c>
      <c r="AR819" s="20">
        <f t="shared" si="190"/>
        <v>-2.8923576292761988E-3</v>
      </c>
      <c r="AS819" s="20">
        <f t="shared" si="191"/>
        <v>-1.9552079630288377E-3</v>
      </c>
      <c r="AU819" s="22">
        <f t="shared" si="192"/>
        <v>8.7824949694754028E-7</v>
      </c>
    </row>
    <row r="820" spans="2:47" x14ac:dyDescent="0.3">
      <c r="B820" s="6">
        <f t="shared" si="185"/>
        <v>2017</v>
      </c>
      <c r="C820" s="5">
        <v>42819</v>
      </c>
      <c r="D820" s="10">
        <v>1122.52</v>
      </c>
      <c r="E820" s="10">
        <f>VLOOKUP(C820,데이터!$X:$Z,2,0)</f>
        <v>98.488221052631545</v>
      </c>
      <c r="F820" s="10">
        <f>VLOOKUP(C820,데이터!$X:$Z,3,0)</f>
        <v>56.15</v>
      </c>
      <c r="H820" s="6">
        <f t="shared" si="193"/>
        <v>1.0703525670541842</v>
      </c>
      <c r="I820" s="6">
        <f t="shared" si="194"/>
        <v>1.1203112529928172</v>
      </c>
      <c r="AM820" s="1">
        <f t="shared" si="186"/>
        <v>42819</v>
      </c>
      <c r="AN820" s="2">
        <f t="shared" si="187"/>
        <v>1122.52</v>
      </c>
      <c r="AO820" s="2">
        <f t="shared" si="188"/>
        <v>98.488221052631545</v>
      </c>
      <c r="AP820" s="2">
        <f t="shared" si="189"/>
        <v>56.15</v>
      </c>
      <c r="AR820" s="20">
        <f t="shared" si="190"/>
        <v>0</v>
      </c>
      <c r="AS820" s="20">
        <f t="shared" si="191"/>
        <v>0</v>
      </c>
      <c r="AU820" s="22">
        <f t="shared" si="192"/>
        <v>0</v>
      </c>
    </row>
    <row r="821" spans="2:47" x14ac:dyDescent="0.3">
      <c r="B821" s="6">
        <f t="shared" si="185"/>
        <v>2017</v>
      </c>
      <c r="C821" s="5">
        <v>42820</v>
      </c>
      <c r="D821" s="10">
        <v>1122.52</v>
      </c>
      <c r="E821" s="10">
        <f>VLOOKUP(C821,데이터!$X:$Z,2,0)</f>
        <v>98.488221052631545</v>
      </c>
      <c r="F821" s="10">
        <f>VLOOKUP(C821,데이터!$X:$Z,3,0)</f>
        <v>56.15</v>
      </c>
      <c r="H821" s="6">
        <f t="shared" si="193"/>
        <v>1.0703525670541842</v>
      </c>
      <c r="I821" s="6">
        <f t="shared" si="194"/>
        <v>1.1203112529928172</v>
      </c>
      <c r="AM821" s="1">
        <f t="shared" si="186"/>
        <v>42820</v>
      </c>
      <c r="AN821" s="2">
        <f t="shared" si="187"/>
        <v>1122.52</v>
      </c>
      <c r="AO821" s="2">
        <f t="shared" si="188"/>
        <v>98.488221052631545</v>
      </c>
      <c r="AP821" s="2">
        <f t="shared" si="189"/>
        <v>56.15</v>
      </c>
      <c r="AR821" s="20">
        <f t="shared" si="190"/>
        <v>0</v>
      </c>
      <c r="AS821" s="20">
        <f t="shared" si="191"/>
        <v>0</v>
      </c>
      <c r="AU821" s="22">
        <f t="shared" si="192"/>
        <v>0</v>
      </c>
    </row>
    <row r="822" spans="2:47" x14ac:dyDescent="0.3">
      <c r="B822" s="6">
        <f t="shared" si="185"/>
        <v>2017</v>
      </c>
      <c r="C822" s="5">
        <v>42821</v>
      </c>
      <c r="D822" s="10">
        <v>1112.8800000000001</v>
      </c>
      <c r="E822" s="10">
        <f>VLOOKUP(C822,데이터!$X:$Z,2,0)</f>
        <v>98.431778947368429</v>
      </c>
      <c r="F822" s="10">
        <f>VLOOKUP(C822,데이터!$X:$Z,3,0)</f>
        <v>56</v>
      </c>
      <c r="H822" s="6">
        <f t="shared" si="193"/>
        <v>1.0697391642369474</v>
      </c>
      <c r="I822" s="6">
        <f t="shared" si="194"/>
        <v>1.1173184357541899</v>
      </c>
      <c r="AM822" s="1">
        <f t="shared" si="186"/>
        <v>42821</v>
      </c>
      <c r="AN822" s="2">
        <f t="shared" si="187"/>
        <v>1112.8800000000001</v>
      </c>
      <c r="AO822" s="2">
        <f t="shared" si="188"/>
        <v>98.431778947368429</v>
      </c>
      <c r="AP822" s="2">
        <f t="shared" si="189"/>
        <v>56</v>
      </c>
      <c r="AR822" s="20">
        <f t="shared" si="190"/>
        <v>-5.730848284177803E-4</v>
      </c>
      <c r="AS822" s="20">
        <f t="shared" si="191"/>
        <v>-2.6714158504006491E-3</v>
      </c>
      <c r="AU822" s="22">
        <f t="shared" si="192"/>
        <v>4.4029930778156709E-6</v>
      </c>
    </row>
    <row r="823" spans="2:47" x14ac:dyDescent="0.3">
      <c r="B823" s="6">
        <f t="shared" si="185"/>
        <v>2017</v>
      </c>
      <c r="C823" s="5">
        <v>42822</v>
      </c>
      <c r="D823" s="10">
        <v>1113.18</v>
      </c>
      <c r="E823" s="10">
        <f>VLOOKUP(C823,데이터!$X:$Z,2,0)</f>
        <v>98.975826315789462</v>
      </c>
      <c r="F823" s="10">
        <f>VLOOKUP(C823,데이터!$X:$Z,3,0)</f>
        <v>56.31</v>
      </c>
      <c r="H823" s="6">
        <f t="shared" si="193"/>
        <v>1.0756517748127576</v>
      </c>
      <c r="I823" s="6">
        <f t="shared" si="194"/>
        <v>1.1235035913806863</v>
      </c>
      <c r="AM823" s="1">
        <f t="shared" si="186"/>
        <v>42822</v>
      </c>
      <c r="AN823" s="2">
        <f t="shared" si="187"/>
        <v>1113.18</v>
      </c>
      <c r="AO823" s="2">
        <f t="shared" si="188"/>
        <v>98.975826315789462</v>
      </c>
      <c r="AP823" s="2">
        <f t="shared" si="189"/>
        <v>56.31</v>
      </c>
      <c r="AR823" s="20">
        <f t="shared" si="190"/>
        <v>5.5271516398371912E-3</v>
      </c>
      <c r="AS823" s="20">
        <f t="shared" si="191"/>
        <v>5.5357142857144215E-3</v>
      </c>
      <c r="AU823" s="22">
        <f t="shared" si="192"/>
        <v>7.3318904418849455E-11</v>
      </c>
    </row>
    <row r="824" spans="2:47" x14ac:dyDescent="0.3">
      <c r="B824" s="6">
        <f t="shared" si="185"/>
        <v>2017</v>
      </c>
      <c r="C824" s="5">
        <v>42823</v>
      </c>
      <c r="D824" s="10">
        <v>1114.25</v>
      </c>
      <c r="E824" s="10">
        <f>VLOOKUP(C824,데이터!$X:$Z,2,0)</f>
        <v>98.784668421052629</v>
      </c>
      <c r="F824" s="10">
        <f>VLOOKUP(C824,데이터!$X:$Z,3,0)</f>
        <v>56.27</v>
      </c>
      <c r="H824" s="6">
        <f t="shared" si="193"/>
        <v>1.0735743046223385</v>
      </c>
      <c r="I824" s="6">
        <f t="shared" si="194"/>
        <v>1.1227055067837191</v>
      </c>
      <c r="AM824" s="1">
        <f t="shared" si="186"/>
        <v>42823</v>
      </c>
      <c r="AN824" s="2">
        <f t="shared" si="187"/>
        <v>1114.25</v>
      </c>
      <c r="AO824" s="2">
        <f t="shared" si="188"/>
        <v>98.784668421052629</v>
      </c>
      <c r="AP824" s="2">
        <f t="shared" si="189"/>
        <v>56.27</v>
      </c>
      <c r="AR824" s="20">
        <f t="shared" si="190"/>
        <v>-1.9313594223192565E-3</v>
      </c>
      <c r="AS824" s="20">
        <f t="shared" si="191"/>
        <v>-7.103534008169321E-4</v>
      </c>
      <c r="AU824" s="22">
        <f t="shared" si="192"/>
        <v>1.4908557045449347E-6</v>
      </c>
    </row>
    <row r="825" spans="2:47" x14ac:dyDescent="0.3">
      <c r="B825" s="6">
        <f t="shared" si="185"/>
        <v>2017</v>
      </c>
      <c r="C825" s="5">
        <v>42824</v>
      </c>
      <c r="D825" s="10">
        <v>1117.32</v>
      </c>
      <c r="E825" s="10">
        <f>VLOOKUP(C825,데이터!$X:$Z,2,0)</f>
        <v>98.904068421052642</v>
      </c>
      <c r="F825" s="10">
        <f>VLOOKUP(C825,데이터!$X:$Z,3,0)</f>
        <v>56.23</v>
      </c>
      <c r="H825" s="6">
        <f t="shared" si="193"/>
        <v>1.074871922704383</v>
      </c>
      <c r="I825" s="6">
        <f t="shared" si="194"/>
        <v>1.1219074221867518</v>
      </c>
      <c r="AM825" s="1">
        <f t="shared" si="186"/>
        <v>42824</v>
      </c>
      <c r="AN825" s="2">
        <f t="shared" si="187"/>
        <v>1117.32</v>
      </c>
      <c r="AO825" s="2">
        <f t="shared" si="188"/>
        <v>98.904068421052642</v>
      </c>
      <c r="AP825" s="2">
        <f t="shared" si="189"/>
        <v>56.23</v>
      </c>
      <c r="AR825" s="20">
        <f t="shared" si="190"/>
        <v>1.2086895862331026E-3</v>
      </c>
      <c r="AS825" s="20">
        <f t="shared" si="191"/>
        <v>-7.1085836147155579E-4</v>
      </c>
      <c r="AU825" s="22">
        <f t="shared" si="192"/>
        <v>3.6846643235371662E-6</v>
      </c>
    </row>
    <row r="826" spans="2:47" x14ac:dyDescent="0.3">
      <c r="B826" s="6">
        <f t="shared" si="185"/>
        <v>2017</v>
      </c>
      <c r="C826" s="5">
        <v>42825</v>
      </c>
      <c r="D826" s="10">
        <v>1118.4000000000001</v>
      </c>
      <c r="E826" s="10">
        <f>VLOOKUP(C826,데이터!$X:$Z,2,0)</f>
        <v>98.77814736842106</v>
      </c>
      <c r="F826" s="10">
        <f>VLOOKUP(C826,데이터!$X:$Z,3,0)</f>
        <v>56.21</v>
      </c>
      <c r="H826" s="6">
        <f t="shared" si="193"/>
        <v>1.0735034349756996</v>
      </c>
      <c r="I826" s="6">
        <f t="shared" si="194"/>
        <v>1.1215083798882681</v>
      </c>
      <c r="AM826" s="1">
        <f t="shared" si="186"/>
        <v>42825</v>
      </c>
      <c r="AN826" s="2">
        <f t="shared" si="187"/>
        <v>1118.4000000000001</v>
      </c>
      <c r="AO826" s="2">
        <f t="shared" si="188"/>
        <v>98.77814736842106</v>
      </c>
      <c r="AP826" s="2">
        <f t="shared" si="189"/>
        <v>56.21</v>
      </c>
      <c r="AR826" s="20">
        <f t="shared" si="190"/>
        <v>-1.2731635274649822E-3</v>
      </c>
      <c r="AS826" s="20">
        <f t="shared" si="191"/>
        <v>-3.5568202027380647E-4</v>
      </c>
      <c r="AU826" s="22">
        <f t="shared" si="192"/>
        <v>8.4177231603779142E-7</v>
      </c>
    </row>
    <row r="827" spans="2:47" x14ac:dyDescent="0.3">
      <c r="B827" s="6">
        <f t="shared" si="185"/>
        <v>2017</v>
      </c>
      <c r="C827" s="5">
        <v>42826</v>
      </c>
      <c r="D827" s="10">
        <v>1118.4000000000001</v>
      </c>
      <c r="E827" s="10">
        <f>VLOOKUP(C827,데이터!$X:$Z,2,0)</f>
        <v>98.77814736842106</v>
      </c>
      <c r="F827" s="10">
        <f>VLOOKUP(C827,데이터!$X:$Z,3,0)</f>
        <v>56.21</v>
      </c>
      <c r="H827" s="6">
        <f t="shared" si="193"/>
        <v>1.0735034349756996</v>
      </c>
      <c r="I827" s="6">
        <f t="shared" si="194"/>
        <v>1.1215083798882681</v>
      </c>
      <c r="AM827" s="1">
        <f t="shared" si="186"/>
        <v>42826</v>
      </c>
      <c r="AN827" s="2">
        <f t="shared" si="187"/>
        <v>1118.4000000000001</v>
      </c>
      <c r="AO827" s="2">
        <f t="shared" si="188"/>
        <v>98.77814736842106</v>
      </c>
      <c r="AP827" s="2">
        <f t="shared" si="189"/>
        <v>56.21</v>
      </c>
      <c r="AR827" s="20">
        <f t="shared" si="190"/>
        <v>0</v>
      </c>
      <c r="AS827" s="20">
        <f t="shared" si="191"/>
        <v>0</v>
      </c>
      <c r="AU827" s="22">
        <f t="shared" si="192"/>
        <v>0</v>
      </c>
    </row>
    <row r="828" spans="2:47" x14ac:dyDescent="0.3">
      <c r="B828" s="6">
        <f t="shared" si="185"/>
        <v>2017</v>
      </c>
      <c r="C828" s="5">
        <v>42827</v>
      </c>
      <c r="D828" s="10">
        <v>1118.4000000000001</v>
      </c>
      <c r="E828" s="10">
        <f>VLOOKUP(C828,데이터!$X:$Z,2,0)</f>
        <v>98.77814736842106</v>
      </c>
      <c r="F828" s="10">
        <f>VLOOKUP(C828,데이터!$X:$Z,3,0)</f>
        <v>56.21</v>
      </c>
      <c r="H828" s="6">
        <f t="shared" si="193"/>
        <v>1.0735034349756996</v>
      </c>
      <c r="I828" s="6">
        <f t="shared" si="194"/>
        <v>1.1215083798882681</v>
      </c>
      <c r="AM828" s="1">
        <f t="shared" si="186"/>
        <v>42827</v>
      </c>
      <c r="AN828" s="2">
        <f t="shared" si="187"/>
        <v>1118.4000000000001</v>
      </c>
      <c r="AO828" s="2">
        <f t="shared" si="188"/>
        <v>98.77814736842106</v>
      </c>
      <c r="AP828" s="2">
        <f t="shared" si="189"/>
        <v>56.21</v>
      </c>
      <c r="AR828" s="20">
        <f t="shared" si="190"/>
        <v>0</v>
      </c>
      <c r="AS828" s="20">
        <f t="shared" si="191"/>
        <v>0</v>
      </c>
      <c r="AU828" s="22">
        <f t="shared" si="192"/>
        <v>0</v>
      </c>
    </row>
    <row r="829" spans="2:47" x14ac:dyDescent="0.3">
      <c r="B829" s="6">
        <f t="shared" si="185"/>
        <v>2017</v>
      </c>
      <c r="C829" s="5">
        <v>42828</v>
      </c>
      <c r="D829" s="10">
        <v>1115.43</v>
      </c>
      <c r="E829" s="10">
        <f>VLOOKUP(C829,데이터!$X:$Z,2,0)</f>
        <v>98.527163157894734</v>
      </c>
      <c r="F829" s="10">
        <f>VLOOKUP(C829,데이터!$X:$Z,3,0)</f>
        <v>56.11</v>
      </c>
      <c r="H829" s="6">
        <f t="shared" si="193"/>
        <v>1.0707757829665994</v>
      </c>
      <c r="I829" s="6">
        <f t="shared" si="194"/>
        <v>1.1195131683958499</v>
      </c>
      <c r="AM829" s="1">
        <f t="shared" si="186"/>
        <v>42828</v>
      </c>
      <c r="AN829" s="2">
        <f t="shared" si="187"/>
        <v>1115.43</v>
      </c>
      <c r="AO829" s="2">
        <f t="shared" si="188"/>
        <v>98.527163157894734</v>
      </c>
      <c r="AP829" s="2">
        <f t="shared" si="189"/>
        <v>56.11</v>
      </c>
      <c r="AR829" s="20">
        <f t="shared" si="190"/>
        <v>-2.5408880123071187E-3</v>
      </c>
      <c r="AS829" s="20">
        <f t="shared" si="191"/>
        <v>-1.7790428749333564E-3</v>
      </c>
      <c r="AU829" s="22">
        <f t="shared" si="192"/>
        <v>5.8040801334004671E-7</v>
      </c>
    </row>
    <row r="830" spans="2:47" x14ac:dyDescent="0.3">
      <c r="B830" s="6">
        <f t="shared" si="185"/>
        <v>2017</v>
      </c>
      <c r="C830" s="5">
        <v>42829</v>
      </c>
      <c r="D830" s="10">
        <v>1121.93</v>
      </c>
      <c r="E830" s="10">
        <f>VLOOKUP(C830,데이터!$X:$Z,2,0)</f>
        <v>98.802642105263175</v>
      </c>
      <c r="F830" s="10">
        <f>VLOOKUP(C830,데이터!$X:$Z,3,0)</f>
        <v>56</v>
      </c>
      <c r="H830" s="6">
        <f t="shared" si="193"/>
        <v>1.0737696394433818</v>
      </c>
      <c r="I830" s="6">
        <f t="shared" si="194"/>
        <v>1.1173184357541899</v>
      </c>
      <c r="AM830" s="1">
        <f t="shared" si="186"/>
        <v>42829</v>
      </c>
      <c r="AN830" s="2">
        <f t="shared" si="187"/>
        <v>1121.93</v>
      </c>
      <c r="AO830" s="2">
        <f t="shared" si="188"/>
        <v>98.802642105263175</v>
      </c>
      <c r="AP830" s="2">
        <f t="shared" si="189"/>
        <v>56</v>
      </c>
      <c r="AR830" s="20">
        <f t="shared" si="190"/>
        <v>2.7959695432109299E-3</v>
      </c>
      <c r="AS830" s="20">
        <f t="shared" si="191"/>
        <v>-1.9604348600962274E-3</v>
      </c>
      <c r="AU830" s="22">
        <f t="shared" si="192"/>
        <v>2.2623382847799714E-5</v>
      </c>
    </row>
    <row r="831" spans="2:47" x14ac:dyDescent="0.3">
      <c r="B831" s="6">
        <f t="shared" si="185"/>
        <v>2017</v>
      </c>
      <c r="C831" s="5">
        <v>42830</v>
      </c>
      <c r="D831" s="10">
        <v>1123.95</v>
      </c>
      <c r="E831" s="10">
        <f>VLOOKUP(C831,데이터!$X:$Z,2,0)</f>
        <v>98.743094736842096</v>
      </c>
      <c r="F831" s="10">
        <f>VLOOKUP(C831,데이터!$X:$Z,3,0)</f>
        <v>55.94</v>
      </c>
      <c r="H831" s="6">
        <f t="shared" si="193"/>
        <v>1.0731224891753639</v>
      </c>
      <c r="I831" s="6">
        <f t="shared" si="194"/>
        <v>1.1161213088587389</v>
      </c>
      <c r="AM831" s="1">
        <f t="shared" si="186"/>
        <v>42830</v>
      </c>
      <c r="AN831" s="2">
        <f t="shared" si="187"/>
        <v>1123.95</v>
      </c>
      <c r="AO831" s="2">
        <f t="shared" si="188"/>
        <v>98.743094736842096</v>
      </c>
      <c r="AP831" s="2">
        <f t="shared" si="189"/>
        <v>55.94</v>
      </c>
      <c r="AR831" s="20">
        <f t="shared" si="190"/>
        <v>-6.026900409974445E-4</v>
      </c>
      <c r="AS831" s="20">
        <f t="shared" si="191"/>
        <v>-1.071428571428612E-3</v>
      </c>
      <c r="AU831" s="22">
        <f t="shared" si="192"/>
        <v>2.1971580991077056E-7</v>
      </c>
    </row>
    <row r="832" spans="2:47" x14ac:dyDescent="0.3">
      <c r="B832" s="6">
        <f t="shared" si="185"/>
        <v>2017</v>
      </c>
      <c r="C832" s="5">
        <v>42831</v>
      </c>
      <c r="D832" s="10">
        <v>1133.1300000000001</v>
      </c>
      <c r="E832" s="10">
        <f>VLOOKUP(C832,데이터!$X:$Z,2,0)</f>
        <v>98.949368421052625</v>
      </c>
      <c r="F832" s="10">
        <f>VLOOKUP(C832,데이터!$X:$Z,3,0)</f>
        <v>56.04</v>
      </c>
      <c r="H832" s="6">
        <f t="shared" si="193"/>
        <v>1.0753642350922941</v>
      </c>
      <c r="I832" s="6">
        <f t="shared" si="194"/>
        <v>1.1181165203511572</v>
      </c>
      <c r="AM832" s="1">
        <f t="shared" si="186"/>
        <v>42831</v>
      </c>
      <c r="AN832" s="2">
        <f t="shared" si="187"/>
        <v>1133.1300000000001</v>
      </c>
      <c r="AO832" s="2">
        <f t="shared" si="188"/>
        <v>98.949368421052625</v>
      </c>
      <c r="AP832" s="2">
        <f t="shared" si="189"/>
        <v>56.04</v>
      </c>
      <c r="AR832" s="20">
        <f t="shared" si="190"/>
        <v>2.0889935114982716E-3</v>
      </c>
      <c r="AS832" s="20">
        <f t="shared" si="191"/>
        <v>1.787629603146268E-3</v>
      </c>
      <c r="AU832" s="22">
        <f t="shared" si="192"/>
        <v>9.0820205257194862E-8</v>
      </c>
    </row>
    <row r="833" spans="2:47" x14ac:dyDescent="0.3">
      <c r="B833" s="6">
        <f t="shared" si="185"/>
        <v>2017</v>
      </c>
      <c r="C833" s="5">
        <v>42832</v>
      </c>
      <c r="D833" s="10">
        <v>1134.4000000000001</v>
      </c>
      <c r="E833" s="10">
        <f>VLOOKUP(C833,데이터!$X:$Z,2,0)</f>
        <v>98.921810526315809</v>
      </c>
      <c r="F833" s="10">
        <f>VLOOKUP(C833,데이터!$X:$Z,3,0)</f>
        <v>56.08</v>
      </c>
      <c r="H833" s="6">
        <f t="shared" si="193"/>
        <v>1.0750647407663849</v>
      </c>
      <c r="I833" s="6">
        <f t="shared" si="194"/>
        <v>1.1189146049481244</v>
      </c>
      <c r="AM833" s="1">
        <f t="shared" si="186"/>
        <v>42832</v>
      </c>
      <c r="AN833" s="2">
        <f t="shared" si="187"/>
        <v>1134.4000000000001</v>
      </c>
      <c r="AO833" s="2">
        <f t="shared" si="188"/>
        <v>98.921810526315809</v>
      </c>
      <c r="AP833" s="2">
        <f t="shared" si="189"/>
        <v>56.08</v>
      </c>
      <c r="AR833" s="20">
        <f t="shared" si="190"/>
        <v>-2.7850500894099905E-4</v>
      </c>
      <c r="AS833" s="20">
        <f t="shared" si="191"/>
        <v>7.1377587437537748E-4</v>
      </c>
      <c r="AU833" s="22">
        <f t="shared" si="192"/>
        <v>9.846213513951285E-7</v>
      </c>
    </row>
    <row r="834" spans="2:47" x14ac:dyDescent="0.3">
      <c r="B834" s="6">
        <f t="shared" ref="B834:B897" si="195">YEAR(C834)</f>
        <v>2017</v>
      </c>
      <c r="C834" s="5">
        <v>42833</v>
      </c>
      <c r="D834" s="10">
        <v>1134.4000000000001</v>
      </c>
      <c r="E834" s="10">
        <f>VLOOKUP(C834,데이터!$X:$Z,2,0)</f>
        <v>98.921810526315809</v>
      </c>
      <c r="F834" s="10">
        <f>VLOOKUP(C834,데이터!$X:$Z,3,0)</f>
        <v>56.08</v>
      </c>
      <c r="H834" s="6">
        <f t="shared" si="193"/>
        <v>1.0750647407663849</v>
      </c>
      <c r="I834" s="6">
        <f t="shared" si="194"/>
        <v>1.1189146049481244</v>
      </c>
      <c r="AM834" s="1">
        <f t="shared" si="186"/>
        <v>42833</v>
      </c>
      <c r="AN834" s="2">
        <f t="shared" si="187"/>
        <v>1134.4000000000001</v>
      </c>
      <c r="AO834" s="2">
        <f t="shared" si="188"/>
        <v>98.921810526315809</v>
      </c>
      <c r="AP834" s="2">
        <f t="shared" si="189"/>
        <v>56.08</v>
      </c>
      <c r="AR834" s="20">
        <f t="shared" si="190"/>
        <v>0</v>
      </c>
      <c r="AS834" s="20">
        <f t="shared" si="191"/>
        <v>0</v>
      </c>
      <c r="AU834" s="22">
        <f t="shared" si="192"/>
        <v>0</v>
      </c>
    </row>
    <row r="835" spans="2:47" x14ac:dyDescent="0.3">
      <c r="B835" s="6">
        <f t="shared" si="195"/>
        <v>2017</v>
      </c>
      <c r="C835" s="5">
        <v>42834</v>
      </c>
      <c r="D835" s="10">
        <v>1134.4000000000001</v>
      </c>
      <c r="E835" s="10">
        <f>VLOOKUP(C835,데이터!$X:$Z,2,0)</f>
        <v>98.921810526315809</v>
      </c>
      <c r="F835" s="10">
        <f>VLOOKUP(C835,데이터!$X:$Z,3,0)</f>
        <v>56.08</v>
      </c>
      <c r="H835" s="6">
        <f t="shared" si="193"/>
        <v>1.0750647407663849</v>
      </c>
      <c r="I835" s="6">
        <f t="shared" si="194"/>
        <v>1.1189146049481244</v>
      </c>
      <c r="AM835" s="1">
        <f t="shared" ref="AM835:AM898" si="196">C835</f>
        <v>42834</v>
      </c>
      <c r="AN835" s="2">
        <f t="shared" ref="AN835:AN898" si="197">D835</f>
        <v>1134.4000000000001</v>
      </c>
      <c r="AO835" s="2">
        <f t="shared" ref="AO835:AO898" si="198">E835</f>
        <v>98.921810526315809</v>
      </c>
      <c r="AP835" s="2">
        <f t="shared" ref="AP835:AP898" si="199">F835</f>
        <v>56.08</v>
      </c>
      <c r="AR835" s="20">
        <f t="shared" si="190"/>
        <v>0</v>
      </c>
      <c r="AS835" s="20">
        <f t="shared" si="191"/>
        <v>0</v>
      </c>
      <c r="AU835" s="22">
        <f t="shared" si="192"/>
        <v>0</v>
      </c>
    </row>
    <row r="836" spans="2:47" x14ac:dyDescent="0.3">
      <c r="B836" s="6">
        <f t="shared" si="195"/>
        <v>2017</v>
      </c>
      <c r="C836" s="5">
        <v>42835</v>
      </c>
      <c r="D836" s="10">
        <v>1142.3</v>
      </c>
      <c r="E836" s="10">
        <f>VLOOKUP(C836,데이터!$X:$Z,2,0)</f>
        <v>99.125347368421018</v>
      </c>
      <c r="F836" s="10">
        <f>VLOOKUP(C836,데이터!$X:$Z,3,0)</f>
        <v>56.18</v>
      </c>
      <c r="H836" s="6">
        <f t="shared" si="193"/>
        <v>1.0772767431673724</v>
      </c>
      <c r="I836" s="6">
        <f t="shared" si="194"/>
        <v>1.1209098164405429</v>
      </c>
      <c r="AM836" s="1">
        <f t="shared" si="196"/>
        <v>42835</v>
      </c>
      <c r="AN836" s="2">
        <f t="shared" si="197"/>
        <v>1142.3</v>
      </c>
      <c r="AO836" s="2">
        <f t="shared" si="198"/>
        <v>99.125347368421018</v>
      </c>
      <c r="AP836" s="2">
        <f t="shared" si="199"/>
        <v>56.18</v>
      </c>
      <c r="AR836" s="20">
        <f t="shared" ref="AR836:AR899" si="200">AO836/AO835-1</f>
        <v>2.0575527380897185E-3</v>
      </c>
      <c r="AS836" s="20">
        <f t="shared" ref="AS836:AS899" si="201">AP836/AP835-1</f>
        <v>1.783166904422373E-3</v>
      </c>
      <c r="AU836" s="22">
        <f t="shared" ref="AU836:AU899" si="202">(AR836-AS836)^2</f>
        <v>7.528758571732418E-8</v>
      </c>
    </row>
    <row r="837" spans="2:47" x14ac:dyDescent="0.3">
      <c r="B837" s="6">
        <f t="shared" si="195"/>
        <v>2017</v>
      </c>
      <c r="C837" s="5">
        <v>42836</v>
      </c>
      <c r="D837" s="10">
        <v>1145.8</v>
      </c>
      <c r="E837" s="10">
        <f>VLOOKUP(C837,데이터!$X:$Z,2,0)</f>
        <v>99.063257894736836</v>
      </c>
      <c r="F837" s="10">
        <f>VLOOKUP(C837,데이터!$X:$Z,3,0)</f>
        <v>56.25</v>
      </c>
      <c r="H837" s="6">
        <f t="shared" si="193"/>
        <v>1.0766019657489703</v>
      </c>
      <c r="I837" s="6">
        <f t="shared" si="194"/>
        <v>1.1223064644852356</v>
      </c>
      <c r="AM837" s="1">
        <f t="shared" si="196"/>
        <v>42836</v>
      </c>
      <c r="AN837" s="2">
        <f t="shared" si="197"/>
        <v>1145.8</v>
      </c>
      <c r="AO837" s="2">
        <f t="shared" si="198"/>
        <v>99.063257894736836</v>
      </c>
      <c r="AP837" s="2">
        <f t="shared" si="199"/>
        <v>56.25</v>
      </c>
      <c r="AR837" s="20">
        <f t="shared" si="200"/>
        <v>-6.263733276354877E-4</v>
      </c>
      <c r="AS837" s="20">
        <f t="shared" si="201"/>
        <v>1.2459950160199629E-3</v>
      </c>
      <c r="AU837" s="22">
        <f t="shared" si="202"/>
        <v>3.5057632143230555E-6</v>
      </c>
    </row>
    <row r="838" spans="2:47" x14ac:dyDescent="0.3">
      <c r="B838" s="6">
        <f t="shared" si="195"/>
        <v>2017</v>
      </c>
      <c r="C838" s="5">
        <v>42837</v>
      </c>
      <c r="D838" s="10">
        <v>1141.5</v>
      </c>
      <c r="E838" s="10">
        <f>VLOOKUP(C838,데이터!$X:$Z,2,0)</f>
        <v>98.982936842105261</v>
      </c>
      <c r="F838" s="10">
        <f>VLOOKUP(C838,데이터!$X:$Z,3,0)</f>
        <v>56.0471</v>
      </c>
      <c r="H838" s="6">
        <f t="shared" si="193"/>
        <v>1.075729050755138</v>
      </c>
      <c r="I838" s="6">
        <f t="shared" si="194"/>
        <v>1.1182581803671192</v>
      </c>
      <c r="AM838" s="1">
        <f t="shared" si="196"/>
        <v>42837</v>
      </c>
      <c r="AN838" s="2">
        <f t="shared" si="197"/>
        <v>1141.5</v>
      </c>
      <c r="AO838" s="2">
        <f t="shared" si="198"/>
        <v>98.982936842105261</v>
      </c>
      <c r="AP838" s="2">
        <f t="shared" si="199"/>
        <v>56.0471</v>
      </c>
      <c r="AR838" s="20">
        <f t="shared" si="200"/>
        <v>-8.1080568455482727E-4</v>
      </c>
      <c r="AS838" s="20">
        <f t="shared" si="201"/>
        <v>-3.6071111111111165E-3</v>
      </c>
      <c r="AU838" s="22">
        <f t="shared" si="202"/>
        <v>7.81932403858815E-6</v>
      </c>
    </row>
    <row r="839" spans="2:47" x14ac:dyDescent="0.3">
      <c r="B839" s="6">
        <f t="shared" si="195"/>
        <v>2017</v>
      </c>
      <c r="C839" s="5">
        <v>42838</v>
      </c>
      <c r="D839" s="10">
        <v>1129.82</v>
      </c>
      <c r="E839" s="10">
        <f>VLOOKUP(C839,데이터!$X:$Z,2,0)</f>
        <v>98.23797368421053</v>
      </c>
      <c r="F839" s="10">
        <f>VLOOKUP(C839,데이터!$X:$Z,3,0)</f>
        <v>55.72</v>
      </c>
      <c r="H839" s="6">
        <f t="shared" si="193"/>
        <v>1.067632922914761</v>
      </c>
      <c r="I839" s="6">
        <f t="shared" si="194"/>
        <v>1.1117318435754191</v>
      </c>
      <c r="AM839" s="1">
        <f t="shared" si="196"/>
        <v>42838</v>
      </c>
      <c r="AN839" s="2">
        <f t="shared" si="197"/>
        <v>1129.82</v>
      </c>
      <c r="AO839" s="2">
        <f t="shared" si="198"/>
        <v>98.23797368421053</v>
      </c>
      <c r="AP839" s="2">
        <f t="shared" si="199"/>
        <v>55.72</v>
      </c>
      <c r="AR839" s="20">
        <f t="shared" si="200"/>
        <v>-7.5261775580883761E-3</v>
      </c>
      <c r="AS839" s="20">
        <f t="shared" si="201"/>
        <v>-5.8361627987889575E-3</v>
      </c>
      <c r="AU839" s="22">
        <f t="shared" si="202"/>
        <v>2.8561498866498716E-6</v>
      </c>
    </row>
    <row r="840" spans="2:47" x14ac:dyDescent="0.3">
      <c r="B840" s="6">
        <f t="shared" si="195"/>
        <v>2017</v>
      </c>
      <c r="C840" s="5">
        <v>42839</v>
      </c>
      <c r="D840" s="10">
        <v>1139.93</v>
      </c>
      <c r="E840" s="10">
        <f>VLOOKUP(C840,데이터!$X:$Z,2,0)</f>
        <v>98.23797368421053</v>
      </c>
      <c r="F840" s="10">
        <f>VLOOKUP(C840,데이터!$X:$Z,3,0)</f>
        <v>55.72</v>
      </c>
      <c r="H840" s="6">
        <f t="shared" si="193"/>
        <v>1.067632922914761</v>
      </c>
      <c r="I840" s="6">
        <f t="shared" si="194"/>
        <v>1.1117318435754191</v>
      </c>
      <c r="AM840" s="1">
        <f t="shared" si="196"/>
        <v>42839</v>
      </c>
      <c r="AN840" s="2">
        <f t="shared" si="197"/>
        <v>1139.93</v>
      </c>
      <c r="AO840" s="2">
        <f t="shared" si="198"/>
        <v>98.23797368421053</v>
      </c>
      <c r="AP840" s="2">
        <f t="shared" si="199"/>
        <v>55.72</v>
      </c>
      <c r="AR840" s="20">
        <f t="shared" si="200"/>
        <v>0</v>
      </c>
      <c r="AS840" s="20">
        <f t="shared" si="201"/>
        <v>0</v>
      </c>
      <c r="AU840" s="22">
        <f t="shared" si="202"/>
        <v>0</v>
      </c>
    </row>
    <row r="841" spans="2:47" x14ac:dyDescent="0.3">
      <c r="B841" s="6">
        <f t="shared" si="195"/>
        <v>2017</v>
      </c>
      <c r="C841" s="5">
        <v>42840</v>
      </c>
      <c r="D841" s="10">
        <v>1139.93</v>
      </c>
      <c r="E841" s="10">
        <f>VLOOKUP(C841,데이터!$X:$Z,2,0)</f>
        <v>98.23797368421053</v>
      </c>
      <c r="F841" s="10">
        <f>VLOOKUP(C841,데이터!$X:$Z,3,0)</f>
        <v>55.72</v>
      </c>
      <c r="H841" s="6">
        <f t="shared" si="193"/>
        <v>1.067632922914761</v>
      </c>
      <c r="I841" s="6">
        <f t="shared" si="194"/>
        <v>1.1117318435754191</v>
      </c>
      <c r="AM841" s="1">
        <f t="shared" si="196"/>
        <v>42840</v>
      </c>
      <c r="AN841" s="2">
        <f t="shared" si="197"/>
        <v>1139.93</v>
      </c>
      <c r="AO841" s="2">
        <f t="shared" si="198"/>
        <v>98.23797368421053</v>
      </c>
      <c r="AP841" s="2">
        <f t="shared" si="199"/>
        <v>55.72</v>
      </c>
      <c r="AR841" s="20">
        <f t="shared" si="200"/>
        <v>0</v>
      </c>
      <c r="AS841" s="20">
        <f t="shared" si="201"/>
        <v>0</v>
      </c>
      <c r="AU841" s="22">
        <f t="shared" si="202"/>
        <v>0</v>
      </c>
    </row>
    <row r="842" spans="2:47" x14ac:dyDescent="0.3">
      <c r="B842" s="6">
        <f t="shared" si="195"/>
        <v>2017</v>
      </c>
      <c r="C842" s="5">
        <v>42841</v>
      </c>
      <c r="D842" s="10">
        <v>1139.93</v>
      </c>
      <c r="E842" s="10">
        <f>VLOOKUP(C842,데이터!$X:$Z,2,0)</f>
        <v>98.23797368421053</v>
      </c>
      <c r="F842" s="10">
        <f>VLOOKUP(C842,데이터!$X:$Z,3,0)</f>
        <v>55.72</v>
      </c>
      <c r="H842" s="6">
        <f t="shared" si="193"/>
        <v>1.067632922914761</v>
      </c>
      <c r="I842" s="6">
        <f t="shared" si="194"/>
        <v>1.1117318435754191</v>
      </c>
      <c r="AM842" s="1">
        <f t="shared" si="196"/>
        <v>42841</v>
      </c>
      <c r="AN842" s="2">
        <f t="shared" si="197"/>
        <v>1139.93</v>
      </c>
      <c r="AO842" s="2">
        <f t="shared" si="198"/>
        <v>98.23797368421053</v>
      </c>
      <c r="AP842" s="2">
        <f t="shared" si="199"/>
        <v>55.72</v>
      </c>
      <c r="AR842" s="20">
        <f t="shared" si="200"/>
        <v>0</v>
      </c>
      <c r="AS842" s="20">
        <f t="shared" si="201"/>
        <v>0</v>
      </c>
      <c r="AU842" s="22">
        <f t="shared" si="202"/>
        <v>0</v>
      </c>
    </row>
    <row r="843" spans="2:47" x14ac:dyDescent="0.3">
      <c r="B843" s="6">
        <f t="shared" si="195"/>
        <v>2017</v>
      </c>
      <c r="C843" s="5">
        <v>42842</v>
      </c>
      <c r="D843" s="10">
        <v>1138.2</v>
      </c>
      <c r="E843" s="10">
        <f>VLOOKUP(C843,데이터!$X:$Z,2,0)</f>
        <v>98.949794736842094</v>
      </c>
      <c r="F843" s="10">
        <f>VLOOKUP(C843,데이터!$X:$Z,3,0)</f>
        <v>56.15</v>
      </c>
      <c r="H843" s="6">
        <f t="shared" si="193"/>
        <v>1.0753688682168927</v>
      </c>
      <c r="I843" s="6">
        <f t="shared" si="194"/>
        <v>1.1203112529928172</v>
      </c>
      <c r="AM843" s="1">
        <f t="shared" si="196"/>
        <v>42842</v>
      </c>
      <c r="AN843" s="2">
        <f t="shared" si="197"/>
        <v>1138.2</v>
      </c>
      <c r="AO843" s="2">
        <f t="shared" si="198"/>
        <v>98.949794736842094</v>
      </c>
      <c r="AP843" s="2">
        <f t="shared" si="199"/>
        <v>56.15</v>
      </c>
      <c r="AR843" s="20">
        <f t="shared" si="200"/>
        <v>7.2458849255150337E-3</v>
      </c>
      <c r="AS843" s="20">
        <f t="shared" si="201"/>
        <v>7.7171572146446099E-3</v>
      </c>
      <c r="AU843" s="22">
        <f t="shared" si="202"/>
        <v>2.2209757050143086E-7</v>
      </c>
    </row>
    <row r="844" spans="2:47" x14ac:dyDescent="0.3">
      <c r="B844" s="6">
        <f t="shared" si="195"/>
        <v>2017</v>
      </c>
      <c r="C844" s="5">
        <v>42843</v>
      </c>
      <c r="D844" s="10">
        <v>1141.8</v>
      </c>
      <c r="E844" s="10">
        <f>VLOOKUP(C844,데이터!$X:$Z,2,0)</f>
        <v>98.737926315789466</v>
      </c>
      <c r="F844" s="10">
        <f>VLOOKUP(C844,데이터!$X:$Z,3,0)</f>
        <v>55.95</v>
      </c>
      <c r="H844" s="6">
        <f t="shared" si="193"/>
        <v>1.0730663196894885</v>
      </c>
      <c r="I844" s="6">
        <f t="shared" si="194"/>
        <v>1.1163208300079808</v>
      </c>
      <c r="AM844" s="1">
        <f t="shared" si="196"/>
        <v>42843</v>
      </c>
      <c r="AN844" s="2">
        <f t="shared" si="197"/>
        <v>1141.8</v>
      </c>
      <c r="AO844" s="2">
        <f t="shared" si="198"/>
        <v>98.737926315789466</v>
      </c>
      <c r="AP844" s="2">
        <f t="shared" si="199"/>
        <v>55.95</v>
      </c>
      <c r="AR844" s="20">
        <f t="shared" si="200"/>
        <v>-2.1411709000114243E-3</v>
      </c>
      <c r="AS844" s="20">
        <f t="shared" si="201"/>
        <v>-3.5618878005342358E-3</v>
      </c>
      <c r="AU844" s="22">
        <f t="shared" si="202"/>
        <v>2.0184365114311444E-6</v>
      </c>
    </row>
    <row r="845" spans="2:47" x14ac:dyDescent="0.3">
      <c r="B845" s="6">
        <f t="shared" si="195"/>
        <v>2017</v>
      </c>
      <c r="C845" s="5">
        <v>42844</v>
      </c>
      <c r="D845" s="10">
        <v>1140.18</v>
      </c>
      <c r="E845" s="10">
        <f>VLOOKUP(C845,데이터!$X:$Z,2,0)</f>
        <v>98.005026315789465</v>
      </c>
      <c r="F845" s="10">
        <f>VLOOKUP(C845,데이터!$X:$Z,3,0)</f>
        <v>55.88</v>
      </c>
      <c r="H845" s="6">
        <f t="shared" si="193"/>
        <v>1.0651012921155332</v>
      </c>
      <c r="I845" s="6">
        <f t="shared" si="194"/>
        <v>1.114924181963288</v>
      </c>
      <c r="AM845" s="1">
        <f t="shared" si="196"/>
        <v>42844</v>
      </c>
      <c r="AN845" s="2">
        <f t="shared" si="197"/>
        <v>1140.18</v>
      </c>
      <c r="AO845" s="2">
        <f t="shared" si="198"/>
        <v>98.005026315789465</v>
      </c>
      <c r="AP845" s="2">
        <f t="shared" si="199"/>
        <v>55.88</v>
      </c>
      <c r="AR845" s="20">
        <f t="shared" si="200"/>
        <v>-7.4226796869928391E-3</v>
      </c>
      <c r="AS845" s="20">
        <f t="shared" si="201"/>
        <v>-1.2511170688114248E-3</v>
      </c>
      <c r="AU845" s="22">
        <f t="shared" si="202"/>
        <v>3.808818515013423E-5</v>
      </c>
    </row>
    <row r="846" spans="2:47" x14ac:dyDescent="0.3">
      <c r="B846" s="6">
        <f t="shared" si="195"/>
        <v>2017</v>
      </c>
      <c r="C846" s="5">
        <v>42845</v>
      </c>
      <c r="D846" s="10">
        <v>1139.9000000000001</v>
      </c>
      <c r="E846" s="10">
        <f>VLOOKUP(C846,데이터!$X:$Z,2,0)</f>
        <v>98.645821052631561</v>
      </c>
      <c r="F846" s="10">
        <f>VLOOKUP(C846,데이터!$X:$Z,3,0)</f>
        <v>56.33</v>
      </c>
      <c r="H846" s="6">
        <f t="shared" ref="H846:H909" si="203">H845*(E846/E845)</f>
        <v>1.0720653359798975</v>
      </c>
      <c r="I846" s="6">
        <f t="shared" ref="I846:I909" si="204">I845*(F846/F845)</f>
        <v>1.12390263367917</v>
      </c>
      <c r="AM846" s="1">
        <f t="shared" si="196"/>
        <v>42845</v>
      </c>
      <c r="AN846" s="2">
        <f t="shared" si="197"/>
        <v>1139.9000000000001</v>
      </c>
      <c r="AO846" s="2">
        <f t="shared" si="198"/>
        <v>98.645821052631561</v>
      </c>
      <c r="AP846" s="2">
        <f t="shared" si="199"/>
        <v>56.33</v>
      </c>
      <c r="AR846" s="20">
        <f t="shared" si="200"/>
        <v>6.5383864576225026E-3</v>
      </c>
      <c r="AS846" s="20">
        <f t="shared" si="201"/>
        <v>8.0529706513958743E-3</v>
      </c>
      <c r="AU846" s="22">
        <f t="shared" si="202"/>
        <v>2.2939652800281344E-6</v>
      </c>
    </row>
    <row r="847" spans="2:47" x14ac:dyDescent="0.3">
      <c r="B847" s="6">
        <f t="shared" si="195"/>
        <v>2017</v>
      </c>
      <c r="C847" s="5">
        <v>42846</v>
      </c>
      <c r="D847" s="10">
        <v>1134.3</v>
      </c>
      <c r="E847" s="10">
        <f>VLOOKUP(C847,데이터!$X:$Z,2,0)</f>
        <v>98.432326315789453</v>
      </c>
      <c r="F847" s="10">
        <f>VLOOKUP(C847,데이터!$X:$Z,3,0)</f>
        <v>56.22</v>
      </c>
      <c r="H847" s="6">
        <f t="shared" si="203"/>
        <v>1.0697451129401352</v>
      </c>
      <c r="I847" s="6">
        <f t="shared" si="204"/>
        <v>1.1217079010375099</v>
      </c>
      <c r="AM847" s="1">
        <f t="shared" si="196"/>
        <v>42846</v>
      </c>
      <c r="AN847" s="2">
        <f t="shared" si="197"/>
        <v>1134.3</v>
      </c>
      <c r="AO847" s="2">
        <f t="shared" si="198"/>
        <v>98.432326315789453</v>
      </c>
      <c r="AP847" s="2">
        <f t="shared" si="199"/>
        <v>56.22</v>
      </c>
      <c r="AR847" s="20">
        <f t="shared" si="200"/>
        <v>-2.1642552574853147E-3</v>
      </c>
      <c r="AS847" s="20">
        <f t="shared" si="201"/>
        <v>-1.9527782709035657E-3</v>
      </c>
      <c r="AU847" s="22">
        <f t="shared" si="202"/>
        <v>4.4722515853697228E-8</v>
      </c>
    </row>
    <row r="848" spans="2:47" x14ac:dyDescent="0.3">
      <c r="B848" s="6">
        <f t="shared" si="195"/>
        <v>2017</v>
      </c>
      <c r="C848" s="5">
        <v>42847</v>
      </c>
      <c r="D848" s="10">
        <v>1134.3</v>
      </c>
      <c r="E848" s="10">
        <f>VLOOKUP(C848,데이터!$X:$Z,2,0)</f>
        <v>98.432326315789453</v>
      </c>
      <c r="F848" s="10">
        <f>VLOOKUP(C848,데이터!$X:$Z,3,0)</f>
        <v>56.22</v>
      </c>
      <c r="H848" s="6">
        <f t="shared" si="203"/>
        <v>1.0697451129401352</v>
      </c>
      <c r="I848" s="6">
        <f t="shared" si="204"/>
        <v>1.1217079010375099</v>
      </c>
      <c r="AM848" s="1">
        <f t="shared" si="196"/>
        <v>42847</v>
      </c>
      <c r="AN848" s="2">
        <f t="shared" si="197"/>
        <v>1134.3</v>
      </c>
      <c r="AO848" s="2">
        <f t="shared" si="198"/>
        <v>98.432326315789453</v>
      </c>
      <c r="AP848" s="2">
        <f t="shared" si="199"/>
        <v>56.22</v>
      </c>
      <c r="AR848" s="20">
        <f t="shared" si="200"/>
        <v>0</v>
      </c>
      <c r="AS848" s="20">
        <f t="shared" si="201"/>
        <v>0</v>
      </c>
      <c r="AU848" s="22">
        <f t="shared" si="202"/>
        <v>0</v>
      </c>
    </row>
    <row r="849" spans="2:47" x14ac:dyDescent="0.3">
      <c r="B849" s="6">
        <f t="shared" si="195"/>
        <v>2017</v>
      </c>
      <c r="C849" s="5">
        <v>42848</v>
      </c>
      <c r="D849" s="10">
        <v>1134.3</v>
      </c>
      <c r="E849" s="10">
        <f>VLOOKUP(C849,데이터!$X:$Z,2,0)</f>
        <v>98.432326315789453</v>
      </c>
      <c r="F849" s="10">
        <f>VLOOKUP(C849,데이터!$X:$Z,3,0)</f>
        <v>56.22</v>
      </c>
      <c r="H849" s="6">
        <f t="shared" si="203"/>
        <v>1.0697451129401352</v>
      </c>
      <c r="I849" s="6">
        <f t="shared" si="204"/>
        <v>1.1217079010375099</v>
      </c>
      <c r="AM849" s="1">
        <f t="shared" si="196"/>
        <v>42848</v>
      </c>
      <c r="AN849" s="2">
        <f t="shared" si="197"/>
        <v>1134.3</v>
      </c>
      <c r="AO849" s="2">
        <f t="shared" si="198"/>
        <v>98.432326315789453</v>
      </c>
      <c r="AP849" s="2">
        <f t="shared" si="199"/>
        <v>56.22</v>
      </c>
      <c r="AR849" s="20">
        <f t="shared" si="200"/>
        <v>0</v>
      </c>
      <c r="AS849" s="20">
        <f t="shared" si="201"/>
        <v>0</v>
      </c>
      <c r="AU849" s="22">
        <f t="shared" si="202"/>
        <v>0</v>
      </c>
    </row>
    <row r="850" spans="2:47" x14ac:dyDescent="0.3">
      <c r="B850" s="6">
        <f t="shared" si="195"/>
        <v>2017</v>
      </c>
      <c r="C850" s="5">
        <v>42849</v>
      </c>
      <c r="D850" s="10">
        <v>1130</v>
      </c>
      <c r="E850" s="10">
        <f>VLOOKUP(C850,데이터!$X:$Z,2,0)</f>
        <v>99.519478947368412</v>
      </c>
      <c r="F850" s="10">
        <f>VLOOKUP(C850,데이터!$X:$Z,3,0)</f>
        <v>56.87</v>
      </c>
      <c r="H850" s="6">
        <f t="shared" si="203"/>
        <v>1.0815600954583839</v>
      </c>
      <c r="I850" s="6">
        <f t="shared" si="204"/>
        <v>1.1346767757382281</v>
      </c>
      <c r="AM850" s="1">
        <f t="shared" si="196"/>
        <v>42849</v>
      </c>
      <c r="AN850" s="2">
        <f t="shared" si="197"/>
        <v>1130</v>
      </c>
      <c r="AO850" s="2">
        <f t="shared" si="198"/>
        <v>99.519478947368412</v>
      </c>
      <c r="AP850" s="2">
        <f t="shared" si="199"/>
        <v>56.87</v>
      </c>
      <c r="AR850" s="20">
        <f t="shared" si="200"/>
        <v>1.1044670712050175E-2</v>
      </c>
      <c r="AS850" s="20">
        <f t="shared" si="201"/>
        <v>1.1561721807185954E-2</v>
      </c>
      <c r="AU850" s="22">
        <f t="shared" si="202"/>
        <v>2.6734183498110809E-7</v>
      </c>
    </row>
    <row r="851" spans="2:47" x14ac:dyDescent="0.3">
      <c r="B851" s="6">
        <f t="shared" si="195"/>
        <v>2017</v>
      </c>
      <c r="C851" s="5">
        <v>42850</v>
      </c>
      <c r="D851" s="10">
        <v>1125.43</v>
      </c>
      <c r="E851" s="10">
        <f>VLOOKUP(C851,데이터!$X:$Z,2,0)</f>
        <v>100.82572631578945</v>
      </c>
      <c r="F851" s="10">
        <f>VLOOKUP(C851,데이터!$X:$Z,3,0)</f>
        <v>57.25</v>
      </c>
      <c r="H851" s="6">
        <f t="shared" si="203"/>
        <v>1.0957561608259376</v>
      </c>
      <c r="I851" s="6">
        <f t="shared" si="204"/>
        <v>1.1422585794094173</v>
      </c>
      <c r="AM851" s="1">
        <f t="shared" si="196"/>
        <v>42850</v>
      </c>
      <c r="AN851" s="2">
        <f t="shared" si="197"/>
        <v>1125.43</v>
      </c>
      <c r="AO851" s="2">
        <f t="shared" si="198"/>
        <v>100.82572631578945</v>
      </c>
      <c r="AP851" s="2">
        <f t="shared" si="199"/>
        <v>57.25</v>
      </c>
      <c r="AR851" s="20">
        <f t="shared" si="200"/>
        <v>1.3125544689717161E-2</v>
      </c>
      <c r="AS851" s="20">
        <f t="shared" si="201"/>
        <v>6.6819061016354375E-3</v>
      </c>
      <c r="AU851" s="22">
        <f t="shared" si="202"/>
        <v>4.1520478253815831E-5</v>
      </c>
    </row>
    <row r="852" spans="2:47" x14ac:dyDescent="0.3">
      <c r="B852" s="6">
        <f t="shared" si="195"/>
        <v>2017</v>
      </c>
      <c r="C852" s="5">
        <v>42851</v>
      </c>
      <c r="D852" s="10">
        <v>1125.3</v>
      </c>
      <c r="E852" s="10">
        <f>VLOOKUP(C852,데이터!$X:$Z,2,0)</f>
        <v>100.69899999999998</v>
      </c>
      <c r="F852" s="10">
        <f>VLOOKUP(C852,데이터!$X:$Z,3,0)</f>
        <v>57.18</v>
      </c>
      <c r="H852" s="6">
        <f t="shared" si="203"/>
        <v>1.0943789216396791</v>
      </c>
      <c r="I852" s="6">
        <f t="shared" si="204"/>
        <v>1.1408619313647246</v>
      </c>
      <c r="AM852" s="1">
        <f t="shared" si="196"/>
        <v>42851</v>
      </c>
      <c r="AN852" s="2">
        <f t="shared" si="197"/>
        <v>1125.3</v>
      </c>
      <c r="AO852" s="2">
        <f t="shared" si="198"/>
        <v>100.69899999999998</v>
      </c>
      <c r="AP852" s="2">
        <f t="shared" si="199"/>
        <v>57.18</v>
      </c>
      <c r="AR852" s="20">
        <f t="shared" si="200"/>
        <v>-1.2568847299205821E-3</v>
      </c>
      <c r="AS852" s="20">
        <f t="shared" si="201"/>
        <v>-1.2227074235807711E-3</v>
      </c>
      <c r="AU852" s="22">
        <f t="shared" si="202"/>
        <v>1.1680882686452835E-9</v>
      </c>
    </row>
    <row r="853" spans="2:47" x14ac:dyDescent="0.3">
      <c r="B853" s="6">
        <f t="shared" si="195"/>
        <v>2017</v>
      </c>
      <c r="C853" s="5">
        <v>42852</v>
      </c>
      <c r="D853" s="10">
        <v>1130.0999999999999</v>
      </c>
      <c r="E853" s="10">
        <f>VLOOKUP(C853,데이터!$X:$Z,2,0)</f>
        <v>100.63115263157891</v>
      </c>
      <c r="F853" s="10">
        <f>VLOOKUP(C853,데이터!$X:$Z,3,0)</f>
        <v>57.31</v>
      </c>
      <c r="H853" s="6">
        <f t="shared" si="203"/>
        <v>1.0936415684396599</v>
      </c>
      <c r="I853" s="6">
        <f t="shared" si="204"/>
        <v>1.1434557063048683</v>
      </c>
      <c r="AM853" s="1">
        <f t="shared" si="196"/>
        <v>42852</v>
      </c>
      <c r="AN853" s="2">
        <f t="shared" si="197"/>
        <v>1130.0999999999999</v>
      </c>
      <c r="AO853" s="2">
        <f t="shared" si="198"/>
        <v>100.63115263157891</v>
      </c>
      <c r="AP853" s="2">
        <f t="shared" si="199"/>
        <v>57.31</v>
      </c>
      <c r="AR853" s="20">
        <f t="shared" si="200"/>
        <v>-6.7376407333807897E-4</v>
      </c>
      <c r="AS853" s="20">
        <f t="shared" si="201"/>
        <v>2.2735222105632058E-3</v>
      </c>
      <c r="AU853" s="22">
        <f t="shared" si="202"/>
        <v>8.6864964392726447E-6</v>
      </c>
    </row>
    <row r="854" spans="2:47" x14ac:dyDescent="0.3">
      <c r="B854" s="6">
        <f t="shared" si="195"/>
        <v>2017</v>
      </c>
      <c r="C854" s="5">
        <v>42853</v>
      </c>
      <c r="D854" s="10">
        <v>1137.8</v>
      </c>
      <c r="E854" s="10">
        <f>VLOOKUP(C854,데이터!$X:$Z,2,0)</f>
        <v>100.39595789473684</v>
      </c>
      <c r="F854" s="10">
        <f>VLOOKUP(C854,데이터!$X:$Z,3,0)</f>
        <v>57.04</v>
      </c>
      <c r="H854" s="6">
        <f t="shared" si="203"/>
        <v>1.0910855136379185</v>
      </c>
      <c r="I854" s="6">
        <f t="shared" si="204"/>
        <v>1.1380686352753391</v>
      </c>
      <c r="AM854" s="1">
        <f t="shared" si="196"/>
        <v>42853</v>
      </c>
      <c r="AN854" s="2">
        <f t="shared" si="197"/>
        <v>1137.8</v>
      </c>
      <c r="AO854" s="2">
        <f t="shared" si="198"/>
        <v>100.39595789473684</v>
      </c>
      <c r="AP854" s="2">
        <f t="shared" si="199"/>
        <v>57.04</v>
      </c>
      <c r="AR854" s="20">
        <f t="shared" si="200"/>
        <v>-2.3371960937698111E-3</v>
      </c>
      <c r="AS854" s="20">
        <f t="shared" si="201"/>
        <v>-4.7112196824289354E-3</v>
      </c>
      <c r="AU854" s="22">
        <f t="shared" si="202"/>
        <v>5.635987999509947E-6</v>
      </c>
    </row>
    <row r="855" spans="2:47" x14ac:dyDescent="0.3">
      <c r="B855" s="6">
        <f t="shared" si="195"/>
        <v>2017</v>
      </c>
      <c r="C855" s="5">
        <v>42854</v>
      </c>
      <c r="D855" s="10">
        <v>1137.8</v>
      </c>
      <c r="E855" s="10">
        <f>VLOOKUP(C855,데이터!$X:$Z,2,0)</f>
        <v>100.39595789473684</v>
      </c>
      <c r="F855" s="10">
        <f>VLOOKUP(C855,데이터!$X:$Z,3,0)</f>
        <v>57.04</v>
      </c>
      <c r="H855" s="6">
        <f t="shared" si="203"/>
        <v>1.0910855136379185</v>
      </c>
      <c r="I855" s="6">
        <f t="shared" si="204"/>
        <v>1.1380686352753391</v>
      </c>
      <c r="AM855" s="1">
        <f t="shared" si="196"/>
        <v>42854</v>
      </c>
      <c r="AN855" s="2">
        <f t="shared" si="197"/>
        <v>1137.8</v>
      </c>
      <c r="AO855" s="2">
        <f t="shared" si="198"/>
        <v>100.39595789473684</v>
      </c>
      <c r="AP855" s="2">
        <f t="shared" si="199"/>
        <v>57.04</v>
      </c>
      <c r="AR855" s="20">
        <f t="shared" si="200"/>
        <v>0</v>
      </c>
      <c r="AS855" s="20">
        <f t="shared" si="201"/>
        <v>0</v>
      </c>
      <c r="AU855" s="22">
        <f t="shared" si="202"/>
        <v>0</v>
      </c>
    </row>
    <row r="856" spans="2:47" x14ac:dyDescent="0.3">
      <c r="B856" s="6">
        <f t="shared" si="195"/>
        <v>2017</v>
      </c>
      <c r="C856" s="5">
        <v>42855</v>
      </c>
      <c r="D856" s="10">
        <v>1137.8</v>
      </c>
      <c r="E856" s="10">
        <f>VLOOKUP(C856,데이터!$X:$Z,2,0)</f>
        <v>100.39595789473684</v>
      </c>
      <c r="F856" s="10">
        <f>VLOOKUP(C856,데이터!$X:$Z,3,0)</f>
        <v>57.04</v>
      </c>
      <c r="H856" s="6">
        <f t="shared" si="203"/>
        <v>1.0910855136379185</v>
      </c>
      <c r="I856" s="6">
        <f t="shared" si="204"/>
        <v>1.1380686352753391</v>
      </c>
      <c r="AM856" s="1">
        <f t="shared" si="196"/>
        <v>42855</v>
      </c>
      <c r="AN856" s="2">
        <f t="shared" si="197"/>
        <v>1137.8</v>
      </c>
      <c r="AO856" s="2">
        <f t="shared" si="198"/>
        <v>100.39595789473684</v>
      </c>
      <c r="AP856" s="2">
        <f t="shared" si="199"/>
        <v>57.04</v>
      </c>
      <c r="AR856" s="20">
        <f t="shared" si="200"/>
        <v>0</v>
      </c>
      <c r="AS856" s="20">
        <f t="shared" si="201"/>
        <v>0</v>
      </c>
      <c r="AU856" s="22">
        <f t="shared" si="202"/>
        <v>0</v>
      </c>
    </row>
    <row r="857" spans="2:47" x14ac:dyDescent="0.3">
      <c r="B857" s="6">
        <f t="shared" si="195"/>
        <v>2017</v>
      </c>
      <c r="C857" s="5">
        <v>42856</v>
      </c>
      <c r="D857" s="10">
        <v>1137.8</v>
      </c>
      <c r="E857" s="10">
        <f>VLOOKUP(C857,데이터!$X:$Z,2,0)</f>
        <v>100.35727368421053</v>
      </c>
      <c r="F857" s="10">
        <f>VLOOKUP(C857,데이터!$X:$Z,3,0)</f>
        <v>56.94</v>
      </c>
      <c r="H857" s="6">
        <f t="shared" si="203"/>
        <v>1.0906651004798904</v>
      </c>
      <c r="I857" s="6">
        <f t="shared" si="204"/>
        <v>1.1360734237829209</v>
      </c>
      <c r="AM857" s="1">
        <f t="shared" si="196"/>
        <v>42856</v>
      </c>
      <c r="AN857" s="2">
        <f t="shared" si="197"/>
        <v>1137.8</v>
      </c>
      <c r="AO857" s="2">
        <f t="shared" si="198"/>
        <v>100.35727368421053</v>
      </c>
      <c r="AP857" s="2">
        <f t="shared" si="199"/>
        <v>56.94</v>
      </c>
      <c r="AR857" s="20">
        <f t="shared" si="200"/>
        <v>-3.8531641450023635E-4</v>
      </c>
      <c r="AS857" s="20">
        <f t="shared" si="201"/>
        <v>-1.7531556802243831E-3</v>
      </c>
      <c r="AU857" s="22">
        <f t="shared" si="202"/>
        <v>1.8709842568567728E-6</v>
      </c>
    </row>
    <row r="858" spans="2:47" x14ac:dyDescent="0.3">
      <c r="B858" s="6">
        <f t="shared" si="195"/>
        <v>2017</v>
      </c>
      <c r="C858" s="5">
        <v>42857</v>
      </c>
      <c r="D858" s="10">
        <v>1130.8</v>
      </c>
      <c r="E858" s="10">
        <f>VLOOKUP(C858,데이터!$X:$Z,2,0)</f>
        <v>100.55271578947368</v>
      </c>
      <c r="F858" s="10">
        <f>VLOOKUP(C858,데이터!$X:$Z,3,0)</f>
        <v>56.84</v>
      </c>
      <c r="H858" s="6">
        <f t="shared" si="203"/>
        <v>1.0927891307125728</v>
      </c>
      <c r="I858" s="6">
        <f t="shared" si="204"/>
        <v>1.1340782122905029</v>
      </c>
      <c r="AM858" s="1">
        <f t="shared" si="196"/>
        <v>42857</v>
      </c>
      <c r="AN858" s="2">
        <f t="shared" si="197"/>
        <v>1130.8</v>
      </c>
      <c r="AO858" s="2">
        <f t="shared" si="198"/>
        <v>100.55271578947368</v>
      </c>
      <c r="AP858" s="2">
        <f t="shared" si="199"/>
        <v>56.84</v>
      </c>
      <c r="AR858" s="20">
        <f t="shared" si="200"/>
        <v>1.9474632788265556E-3</v>
      </c>
      <c r="AS858" s="20">
        <f t="shared" si="201"/>
        <v>-1.7562346329468292E-3</v>
      </c>
      <c r="AU858" s="22">
        <f t="shared" si="202"/>
        <v>1.3717378221674531E-5</v>
      </c>
    </row>
    <row r="859" spans="2:47" x14ac:dyDescent="0.3">
      <c r="B859" s="6">
        <f t="shared" si="195"/>
        <v>2017</v>
      </c>
      <c r="C859" s="5">
        <v>42858</v>
      </c>
      <c r="D859" s="10">
        <v>1130.8</v>
      </c>
      <c r="E859" s="10">
        <f>VLOOKUP(C859,데이터!$X:$Z,2,0)</f>
        <v>100.44514210526314</v>
      </c>
      <c r="F859" s="10">
        <f>VLOOKUP(C859,데이터!$X:$Z,3,0)</f>
        <v>56.75</v>
      </c>
      <c r="H859" s="6">
        <f t="shared" si="203"/>
        <v>1.0916200389388397</v>
      </c>
      <c r="I859" s="6">
        <f t="shared" si="204"/>
        <v>1.1322825219473265</v>
      </c>
      <c r="AM859" s="1">
        <f t="shared" si="196"/>
        <v>42858</v>
      </c>
      <c r="AN859" s="2">
        <f t="shared" si="197"/>
        <v>1130.8</v>
      </c>
      <c r="AO859" s="2">
        <f t="shared" si="198"/>
        <v>100.44514210526314</v>
      </c>
      <c r="AP859" s="2">
        <f t="shared" si="199"/>
        <v>56.75</v>
      </c>
      <c r="AR859" s="20">
        <f t="shared" si="200"/>
        <v>-1.0698237572793756E-3</v>
      </c>
      <c r="AS859" s="20">
        <f t="shared" si="201"/>
        <v>-1.583391977480697E-3</v>
      </c>
      <c r="AU859" s="22">
        <f t="shared" si="202"/>
        <v>2.6375231680075297E-7</v>
      </c>
    </row>
    <row r="860" spans="2:47" x14ac:dyDescent="0.3">
      <c r="B860" s="6">
        <f t="shared" si="195"/>
        <v>2017</v>
      </c>
      <c r="C860" s="5">
        <v>42859</v>
      </c>
      <c r="D860" s="10">
        <v>1132.68</v>
      </c>
      <c r="E860" s="10">
        <f>VLOOKUP(C860,데이터!$X:$Z,2,0)</f>
        <v>100.69283157894736</v>
      </c>
      <c r="F860" s="10">
        <f>VLOOKUP(C860,데이터!$X:$Z,3,0)</f>
        <v>57</v>
      </c>
      <c r="H860" s="6">
        <f t="shared" si="203"/>
        <v>1.0943118843306712</v>
      </c>
      <c r="I860" s="6">
        <f t="shared" si="204"/>
        <v>1.137270550678372</v>
      </c>
      <c r="AM860" s="1">
        <f t="shared" si="196"/>
        <v>42859</v>
      </c>
      <c r="AN860" s="2">
        <f t="shared" si="197"/>
        <v>1132.68</v>
      </c>
      <c r="AO860" s="2">
        <f t="shared" si="198"/>
        <v>100.69283157894736</v>
      </c>
      <c r="AP860" s="2">
        <f t="shared" si="199"/>
        <v>57</v>
      </c>
      <c r="AR860" s="20">
        <f t="shared" si="200"/>
        <v>2.4659178979968832E-3</v>
      </c>
      <c r="AS860" s="20">
        <f t="shared" si="201"/>
        <v>4.405286343612369E-3</v>
      </c>
      <c r="AU860" s="22">
        <f t="shared" si="202"/>
        <v>3.7611499678490256E-6</v>
      </c>
    </row>
    <row r="861" spans="2:47" x14ac:dyDescent="0.3">
      <c r="B861" s="6">
        <f t="shared" si="195"/>
        <v>2017</v>
      </c>
      <c r="C861" s="5">
        <v>42860</v>
      </c>
      <c r="D861" s="10">
        <v>1132.68</v>
      </c>
      <c r="E861" s="10">
        <f>VLOOKUP(C861,데이터!$X:$Z,2,0)</f>
        <v>100.95319473684211</v>
      </c>
      <c r="F861" s="10">
        <f>VLOOKUP(C861,데이터!$X:$Z,3,0)</f>
        <v>57.25</v>
      </c>
      <c r="H861" s="6">
        <f t="shared" si="203"/>
        <v>1.0971414650809421</v>
      </c>
      <c r="I861" s="6">
        <f t="shared" si="204"/>
        <v>1.1422585794094173</v>
      </c>
      <c r="AM861" s="1">
        <f t="shared" si="196"/>
        <v>42860</v>
      </c>
      <c r="AN861" s="2">
        <f t="shared" si="197"/>
        <v>1132.68</v>
      </c>
      <c r="AO861" s="2">
        <f t="shared" si="198"/>
        <v>100.95319473684211</v>
      </c>
      <c r="AP861" s="2">
        <f t="shared" si="199"/>
        <v>57.25</v>
      </c>
      <c r="AR861" s="20">
        <f t="shared" si="200"/>
        <v>2.5857169156138227E-3</v>
      </c>
      <c r="AS861" s="20">
        <f t="shared" si="201"/>
        <v>4.3859649122806044E-3</v>
      </c>
      <c r="AU861" s="22">
        <f t="shared" si="202"/>
        <v>3.240892849502761E-6</v>
      </c>
    </row>
    <row r="862" spans="2:47" x14ac:dyDescent="0.3">
      <c r="B862" s="6">
        <f t="shared" si="195"/>
        <v>2017</v>
      </c>
      <c r="C862" s="5">
        <v>42861</v>
      </c>
      <c r="D862" s="10">
        <v>1132.68</v>
      </c>
      <c r="E862" s="10">
        <f>VLOOKUP(C862,데이터!$X:$Z,2,0)</f>
        <v>100.95319473684211</v>
      </c>
      <c r="F862" s="10">
        <f>VLOOKUP(C862,데이터!$X:$Z,3,0)</f>
        <v>57.25</v>
      </c>
      <c r="H862" s="6">
        <f t="shared" si="203"/>
        <v>1.0971414650809421</v>
      </c>
      <c r="I862" s="6">
        <f t="shared" si="204"/>
        <v>1.1422585794094173</v>
      </c>
      <c r="AM862" s="1">
        <f t="shared" si="196"/>
        <v>42861</v>
      </c>
      <c r="AN862" s="2">
        <f t="shared" si="197"/>
        <v>1132.68</v>
      </c>
      <c r="AO862" s="2">
        <f t="shared" si="198"/>
        <v>100.95319473684211</v>
      </c>
      <c r="AP862" s="2">
        <f t="shared" si="199"/>
        <v>57.25</v>
      </c>
      <c r="AR862" s="20">
        <f t="shared" si="200"/>
        <v>0</v>
      </c>
      <c r="AS862" s="20">
        <f t="shared" si="201"/>
        <v>0</v>
      </c>
      <c r="AU862" s="22">
        <f t="shared" si="202"/>
        <v>0</v>
      </c>
    </row>
    <row r="863" spans="2:47" x14ac:dyDescent="0.3">
      <c r="B863" s="6">
        <f t="shared" si="195"/>
        <v>2017</v>
      </c>
      <c r="C863" s="5">
        <v>42862</v>
      </c>
      <c r="D863" s="10">
        <v>1132.68</v>
      </c>
      <c r="E863" s="10">
        <f>VLOOKUP(C863,데이터!$X:$Z,2,0)</f>
        <v>100.95319473684211</v>
      </c>
      <c r="F863" s="10">
        <f>VLOOKUP(C863,데이터!$X:$Z,3,0)</f>
        <v>57.25</v>
      </c>
      <c r="H863" s="6">
        <f t="shared" si="203"/>
        <v>1.0971414650809421</v>
      </c>
      <c r="I863" s="6">
        <f t="shared" si="204"/>
        <v>1.1422585794094173</v>
      </c>
      <c r="AM863" s="1">
        <f t="shared" si="196"/>
        <v>42862</v>
      </c>
      <c r="AN863" s="2">
        <f t="shared" si="197"/>
        <v>1132.68</v>
      </c>
      <c r="AO863" s="2">
        <f t="shared" si="198"/>
        <v>100.95319473684211</v>
      </c>
      <c r="AP863" s="2">
        <f t="shared" si="199"/>
        <v>57.25</v>
      </c>
      <c r="AR863" s="20">
        <f t="shared" si="200"/>
        <v>0</v>
      </c>
      <c r="AS863" s="20">
        <f t="shared" si="201"/>
        <v>0</v>
      </c>
      <c r="AU863" s="22">
        <f t="shared" si="202"/>
        <v>0</v>
      </c>
    </row>
    <row r="864" spans="2:47" x14ac:dyDescent="0.3">
      <c r="B864" s="6">
        <f t="shared" si="195"/>
        <v>2017</v>
      </c>
      <c r="C864" s="5">
        <v>42863</v>
      </c>
      <c r="D864" s="10">
        <v>1131.45</v>
      </c>
      <c r="E864" s="10">
        <f>VLOOKUP(C864,데이터!$X:$Z,2,0)</f>
        <v>100.61558947368421</v>
      </c>
      <c r="F864" s="10">
        <f>VLOOKUP(C864,데이터!$X:$Z,3,0)</f>
        <v>57.06</v>
      </c>
      <c r="H864" s="6">
        <f t="shared" si="203"/>
        <v>1.0934724307922736</v>
      </c>
      <c r="I864" s="6">
        <f t="shared" si="204"/>
        <v>1.1384676775738229</v>
      </c>
      <c r="AM864" s="1">
        <f t="shared" si="196"/>
        <v>42863</v>
      </c>
      <c r="AN864" s="2">
        <f t="shared" si="197"/>
        <v>1131.45</v>
      </c>
      <c r="AO864" s="2">
        <f t="shared" si="198"/>
        <v>100.61558947368421</v>
      </c>
      <c r="AP864" s="2">
        <f t="shared" si="199"/>
        <v>57.06</v>
      </c>
      <c r="AR864" s="20">
        <f t="shared" si="200"/>
        <v>-3.3441761208047316E-3</v>
      </c>
      <c r="AS864" s="20">
        <f t="shared" si="201"/>
        <v>-3.318777292576347E-3</v>
      </c>
      <c r="AU864" s="22">
        <f t="shared" si="202"/>
        <v>6.4510047537498509E-10</v>
      </c>
    </row>
    <row r="865" spans="2:47" x14ac:dyDescent="0.3">
      <c r="B865" s="6">
        <f t="shared" si="195"/>
        <v>2017</v>
      </c>
      <c r="C865" s="5">
        <v>42864</v>
      </c>
      <c r="D865" s="10">
        <v>1131.45</v>
      </c>
      <c r="E865" s="10">
        <f>VLOOKUP(C865,데이터!$X:$Z,2,0)</f>
        <v>100.37171052631578</v>
      </c>
      <c r="F865" s="10">
        <f>VLOOKUP(C865,데이터!$X:$Z,3,0)</f>
        <v>57.01</v>
      </c>
      <c r="H865" s="6">
        <f t="shared" si="203"/>
        <v>1.0908219975264848</v>
      </c>
      <c r="I865" s="6">
        <f t="shared" si="204"/>
        <v>1.1374700718276138</v>
      </c>
      <c r="AM865" s="1">
        <f t="shared" si="196"/>
        <v>42864</v>
      </c>
      <c r="AN865" s="2">
        <f t="shared" si="197"/>
        <v>1131.45</v>
      </c>
      <c r="AO865" s="2">
        <f t="shared" si="198"/>
        <v>100.37171052631578</v>
      </c>
      <c r="AP865" s="2">
        <f t="shared" si="199"/>
        <v>57.01</v>
      </c>
      <c r="AR865" s="20">
        <f t="shared" si="200"/>
        <v>-2.4238683949887596E-3</v>
      </c>
      <c r="AS865" s="20">
        <f t="shared" si="201"/>
        <v>-8.7627059235895199E-4</v>
      </c>
      <c r="AU865" s="22">
        <f t="shared" si="202"/>
        <v>2.3950589587046092E-6</v>
      </c>
    </row>
    <row r="866" spans="2:47" x14ac:dyDescent="0.3">
      <c r="B866" s="6">
        <f t="shared" si="195"/>
        <v>2017</v>
      </c>
      <c r="C866" s="5">
        <v>42865</v>
      </c>
      <c r="D866" s="10">
        <v>1135.9000000000001</v>
      </c>
      <c r="E866" s="10">
        <f>VLOOKUP(C866,데이터!$X:$Z,2,0)</f>
        <v>100.58321578947368</v>
      </c>
      <c r="F866" s="10">
        <f>VLOOKUP(C866,데이터!$X:$Z,3,0)</f>
        <v>57.034999999999997</v>
      </c>
      <c r="H866" s="6">
        <f t="shared" si="203"/>
        <v>1.0931205993181199</v>
      </c>
      <c r="I866" s="6">
        <f t="shared" si="204"/>
        <v>1.1379688747007184</v>
      </c>
      <c r="AM866" s="1">
        <f t="shared" si="196"/>
        <v>42865</v>
      </c>
      <c r="AN866" s="2">
        <f t="shared" si="197"/>
        <v>1135.9000000000001</v>
      </c>
      <c r="AO866" s="2">
        <f t="shared" si="198"/>
        <v>100.58321578947368</v>
      </c>
      <c r="AP866" s="2">
        <f t="shared" si="199"/>
        <v>57.034999999999997</v>
      </c>
      <c r="AR866" s="20">
        <f t="shared" si="200"/>
        <v>2.1072198734966019E-3</v>
      </c>
      <c r="AS866" s="20">
        <f t="shared" si="201"/>
        <v>4.3851955797236108E-4</v>
      </c>
      <c r="AU866" s="22">
        <f t="shared" si="202"/>
        <v>2.7845607430307007E-6</v>
      </c>
    </row>
    <row r="867" spans="2:47" x14ac:dyDescent="0.3">
      <c r="B867" s="6">
        <f t="shared" si="195"/>
        <v>2017</v>
      </c>
      <c r="C867" s="5">
        <v>42866</v>
      </c>
      <c r="D867" s="10">
        <v>1127.77</v>
      </c>
      <c r="E867" s="10">
        <f>VLOOKUP(C867,데이터!$X:$Z,2,0)</f>
        <v>100.20028947368421</v>
      </c>
      <c r="F867" s="10">
        <f>VLOOKUP(C867,데이터!$X:$Z,3,0)</f>
        <v>56.83</v>
      </c>
      <c r="H867" s="6">
        <f t="shared" si="203"/>
        <v>1.0889590238452638</v>
      </c>
      <c r="I867" s="6">
        <f t="shared" si="204"/>
        <v>1.1338786911412613</v>
      </c>
      <c r="AM867" s="1">
        <f t="shared" si="196"/>
        <v>42866</v>
      </c>
      <c r="AN867" s="2">
        <f t="shared" si="197"/>
        <v>1127.77</v>
      </c>
      <c r="AO867" s="2">
        <f t="shared" si="198"/>
        <v>100.20028947368421</v>
      </c>
      <c r="AP867" s="2">
        <f t="shared" si="199"/>
        <v>56.83</v>
      </c>
      <c r="AR867" s="20">
        <f t="shared" si="200"/>
        <v>-3.8070597841191045E-3</v>
      </c>
      <c r="AS867" s="20">
        <f t="shared" si="201"/>
        <v>-3.5942842114490281E-3</v>
      </c>
      <c r="AU867" s="22">
        <f t="shared" si="202"/>
        <v>4.5273444325078964E-8</v>
      </c>
    </row>
    <row r="868" spans="2:47" x14ac:dyDescent="0.3">
      <c r="B868" s="6">
        <f t="shared" si="195"/>
        <v>2017</v>
      </c>
      <c r="C868" s="5">
        <v>42867</v>
      </c>
      <c r="D868" s="10">
        <v>1127.43</v>
      </c>
      <c r="E868" s="10">
        <f>VLOOKUP(C868,데이터!$X:$Z,2,0)</f>
        <v>100.27449999999999</v>
      </c>
      <c r="F868" s="10">
        <f>VLOOKUP(C868,데이터!$X:$Z,3,0)</f>
        <v>56.64</v>
      </c>
      <c r="H868" s="6">
        <f t="shared" si="203"/>
        <v>1.0897655307198482</v>
      </c>
      <c r="I868" s="6">
        <f t="shared" si="204"/>
        <v>1.1300877893056669</v>
      </c>
      <c r="AM868" s="1">
        <f t="shared" si="196"/>
        <v>42867</v>
      </c>
      <c r="AN868" s="2">
        <f t="shared" si="197"/>
        <v>1127.43</v>
      </c>
      <c r="AO868" s="2">
        <f t="shared" si="198"/>
        <v>100.27449999999999</v>
      </c>
      <c r="AP868" s="2">
        <f t="shared" si="199"/>
        <v>56.64</v>
      </c>
      <c r="AR868" s="20">
        <f t="shared" si="200"/>
        <v>7.4062187550127945E-4</v>
      </c>
      <c r="AS868" s="20">
        <f t="shared" si="201"/>
        <v>-3.343304592644647E-3</v>
      </c>
      <c r="AU868" s="22">
        <f t="shared" si="202"/>
        <v>1.667845539722286E-5</v>
      </c>
    </row>
    <row r="869" spans="2:47" x14ac:dyDescent="0.3">
      <c r="B869" s="6">
        <f t="shared" si="195"/>
        <v>2017</v>
      </c>
      <c r="C869" s="5">
        <v>42868</v>
      </c>
      <c r="D869" s="10">
        <v>1127.43</v>
      </c>
      <c r="E869" s="10">
        <f>VLOOKUP(C869,데이터!$X:$Z,2,0)</f>
        <v>100.27449999999999</v>
      </c>
      <c r="F869" s="10">
        <f>VLOOKUP(C869,데이터!$X:$Z,3,0)</f>
        <v>56.64</v>
      </c>
      <c r="H869" s="6">
        <f t="shared" si="203"/>
        <v>1.0897655307198482</v>
      </c>
      <c r="I869" s="6">
        <f t="shared" si="204"/>
        <v>1.1300877893056669</v>
      </c>
      <c r="AM869" s="1">
        <f t="shared" si="196"/>
        <v>42868</v>
      </c>
      <c r="AN869" s="2">
        <f t="shared" si="197"/>
        <v>1127.43</v>
      </c>
      <c r="AO869" s="2">
        <f t="shared" si="198"/>
        <v>100.27449999999999</v>
      </c>
      <c r="AP869" s="2">
        <f t="shared" si="199"/>
        <v>56.64</v>
      </c>
      <c r="AR869" s="20">
        <f t="shared" si="200"/>
        <v>0</v>
      </c>
      <c r="AS869" s="20">
        <f t="shared" si="201"/>
        <v>0</v>
      </c>
      <c r="AU869" s="22">
        <f t="shared" si="202"/>
        <v>0</v>
      </c>
    </row>
    <row r="870" spans="2:47" x14ac:dyDescent="0.3">
      <c r="B870" s="6">
        <f t="shared" si="195"/>
        <v>2017</v>
      </c>
      <c r="C870" s="5">
        <v>42869</v>
      </c>
      <c r="D870" s="10">
        <v>1127.43</v>
      </c>
      <c r="E870" s="10">
        <f>VLOOKUP(C870,데이터!$X:$Z,2,0)</f>
        <v>100.27449999999999</v>
      </c>
      <c r="F870" s="10">
        <f>VLOOKUP(C870,데이터!$X:$Z,3,0)</f>
        <v>56.64</v>
      </c>
      <c r="H870" s="6">
        <f t="shared" si="203"/>
        <v>1.0897655307198482</v>
      </c>
      <c r="I870" s="6">
        <f t="shared" si="204"/>
        <v>1.1300877893056669</v>
      </c>
      <c r="AM870" s="1">
        <f t="shared" si="196"/>
        <v>42869</v>
      </c>
      <c r="AN870" s="2">
        <f t="shared" si="197"/>
        <v>1127.43</v>
      </c>
      <c r="AO870" s="2">
        <f t="shared" si="198"/>
        <v>100.27449999999999</v>
      </c>
      <c r="AP870" s="2">
        <f t="shared" si="199"/>
        <v>56.64</v>
      </c>
      <c r="AR870" s="20">
        <f t="shared" si="200"/>
        <v>0</v>
      </c>
      <c r="AS870" s="20">
        <f t="shared" si="201"/>
        <v>0</v>
      </c>
      <c r="AU870" s="22">
        <f t="shared" si="202"/>
        <v>0</v>
      </c>
    </row>
    <row r="871" spans="2:47" x14ac:dyDescent="0.3">
      <c r="B871" s="6">
        <f t="shared" si="195"/>
        <v>2017</v>
      </c>
      <c r="C871" s="5">
        <v>42870</v>
      </c>
      <c r="D871" s="10">
        <v>1123.6500000000001</v>
      </c>
      <c r="E871" s="10">
        <f>VLOOKUP(C871,데이터!$X:$Z,2,0)</f>
        <v>101.10733684210527</v>
      </c>
      <c r="F871" s="10">
        <f>VLOOKUP(C871,데이터!$X:$Z,3,0)</f>
        <v>56.96</v>
      </c>
      <c r="H871" s="6">
        <f t="shared" si="203"/>
        <v>1.0988166542182443</v>
      </c>
      <c r="I871" s="6">
        <f t="shared" si="204"/>
        <v>1.1364724660814052</v>
      </c>
      <c r="AM871" s="1">
        <f t="shared" si="196"/>
        <v>42870</v>
      </c>
      <c r="AN871" s="2">
        <f t="shared" si="197"/>
        <v>1123.6500000000001</v>
      </c>
      <c r="AO871" s="2">
        <f t="shared" si="198"/>
        <v>101.10733684210527</v>
      </c>
      <c r="AP871" s="2">
        <f t="shared" si="199"/>
        <v>56.96</v>
      </c>
      <c r="AR871" s="20">
        <f t="shared" si="200"/>
        <v>8.3055696324119133E-3</v>
      </c>
      <c r="AS871" s="20">
        <f t="shared" si="201"/>
        <v>5.6497175141243527E-3</v>
      </c>
      <c r="AU871" s="22">
        <f t="shared" si="202"/>
        <v>7.0535504742125225E-6</v>
      </c>
    </row>
    <row r="872" spans="2:47" x14ac:dyDescent="0.3">
      <c r="B872" s="6">
        <f t="shared" si="195"/>
        <v>2017</v>
      </c>
      <c r="C872" s="5">
        <v>42871</v>
      </c>
      <c r="D872" s="10">
        <v>1115.98</v>
      </c>
      <c r="E872" s="10">
        <f>VLOOKUP(C872,데이터!$X:$Z,2,0)</f>
        <v>101.2334</v>
      </c>
      <c r="F872" s="10">
        <f>VLOOKUP(C872,데이터!$X:$Z,3,0)</f>
        <v>56.79</v>
      </c>
      <c r="H872" s="6">
        <f t="shared" si="203"/>
        <v>1.1001866863217939</v>
      </c>
      <c r="I872" s="6">
        <f t="shared" si="204"/>
        <v>1.1330806065442942</v>
      </c>
      <c r="AM872" s="1">
        <f t="shared" si="196"/>
        <v>42871</v>
      </c>
      <c r="AN872" s="2">
        <f t="shared" si="197"/>
        <v>1115.98</v>
      </c>
      <c r="AO872" s="2">
        <f t="shared" si="198"/>
        <v>101.2334</v>
      </c>
      <c r="AP872" s="2">
        <f t="shared" si="199"/>
        <v>56.79</v>
      </c>
      <c r="AR872" s="20">
        <f t="shared" si="200"/>
        <v>1.2468250260770919E-3</v>
      </c>
      <c r="AS872" s="20">
        <f t="shared" si="201"/>
        <v>-2.9845505617978052E-3</v>
      </c>
      <c r="AU872" s="22">
        <f t="shared" si="202"/>
        <v>1.790453936566363E-5</v>
      </c>
    </row>
    <row r="873" spans="2:47" x14ac:dyDescent="0.3">
      <c r="B873" s="6">
        <f t="shared" si="195"/>
        <v>2017</v>
      </c>
      <c r="C873" s="5">
        <v>42872</v>
      </c>
      <c r="D873" s="10">
        <v>1118.2</v>
      </c>
      <c r="E873" s="10">
        <f>VLOOKUP(C873,데이터!$X:$Z,2,0)</f>
        <v>100.23344210526317</v>
      </c>
      <c r="F873" s="10">
        <f>VLOOKUP(C873,데이터!$X:$Z,3,0)</f>
        <v>56.33</v>
      </c>
      <c r="H873" s="6">
        <f t="shared" si="203"/>
        <v>1.0893193207816478</v>
      </c>
      <c r="I873" s="6">
        <f t="shared" si="204"/>
        <v>1.1239026336791704</v>
      </c>
      <c r="AM873" s="1">
        <f t="shared" si="196"/>
        <v>42872</v>
      </c>
      <c r="AN873" s="2">
        <f t="shared" si="197"/>
        <v>1118.2</v>
      </c>
      <c r="AO873" s="2">
        <f t="shared" si="198"/>
        <v>100.23344210526317</v>
      </c>
      <c r="AP873" s="2">
        <f t="shared" si="199"/>
        <v>56.33</v>
      </c>
      <c r="AR873" s="20">
        <f t="shared" si="200"/>
        <v>-9.8777468181137085E-3</v>
      </c>
      <c r="AS873" s="20">
        <f t="shared" si="201"/>
        <v>-8.1000176087339115E-3</v>
      </c>
      <c r="AU873" s="22">
        <f t="shared" si="202"/>
        <v>3.1603211418821179E-6</v>
      </c>
    </row>
    <row r="874" spans="2:47" x14ac:dyDescent="0.3">
      <c r="B874" s="6">
        <f t="shared" si="195"/>
        <v>2017</v>
      </c>
      <c r="C874" s="5">
        <v>42873</v>
      </c>
      <c r="D874" s="10">
        <v>1124.5</v>
      </c>
      <c r="E874" s="10">
        <f>VLOOKUP(C874,데이터!$X:$Z,2,0)</f>
        <v>100.60866315789472</v>
      </c>
      <c r="F874" s="10">
        <f>VLOOKUP(C874,데이터!$X:$Z,3,0)</f>
        <v>56.46</v>
      </c>
      <c r="H874" s="6">
        <f t="shared" si="203"/>
        <v>1.0933971568173129</v>
      </c>
      <c r="I874" s="6">
        <f t="shared" si="204"/>
        <v>1.1264964086193141</v>
      </c>
      <c r="AM874" s="1">
        <f t="shared" si="196"/>
        <v>42873</v>
      </c>
      <c r="AN874" s="2">
        <f t="shared" si="197"/>
        <v>1124.5</v>
      </c>
      <c r="AO874" s="2">
        <f t="shared" si="198"/>
        <v>100.60866315789472</v>
      </c>
      <c r="AP874" s="2">
        <f t="shared" si="199"/>
        <v>56.46</v>
      </c>
      <c r="AR874" s="20">
        <f t="shared" si="200"/>
        <v>3.7434716871991291E-3</v>
      </c>
      <c r="AS874" s="20">
        <f t="shared" si="201"/>
        <v>2.307828865613315E-3</v>
      </c>
      <c r="AU874" s="22">
        <f t="shared" si="202"/>
        <v>2.0610703111708779E-6</v>
      </c>
    </row>
    <row r="875" spans="2:47" x14ac:dyDescent="0.3">
      <c r="B875" s="6">
        <f t="shared" si="195"/>
        <v>2017</v>
      </c>
      <c r="C875" s="5">
        <v>42874</v>
      </c>
      <c r="D875" s="10">
        <v>1127</v>
      </c>
      <c r="E875" s="10">
        <f>VLOOKUP(C875,데이터!$X:$Z,2,0)</f>
        <v>101.14991052631578</v>
      </c>
      <c r="F875" s="10">
        <f>VLOOKUP(C875,데이터!$X:$Z,3,0)</f>
        <v>56.87</v>
      </c>
      <c r="H875" s="6">
        <f t="shared" si="203"/>
        <v>1.0992793374883518</v>
      </c>
      <c r="I875" s="6">
        <f t="shared" si="204"/>
        <v>1.1346767757382288</v>
      </c>
      <c r="AM875" s="1">
        <f t="shared" si="196"/>
        <v>42874</v>
      </c>
      <c r="AN875" s="2">
        <f t="shared" si="197"/>
        <v>1127</v>
      </c>
      <c r="AO875" s="2">
        <f t="shared" si="198"/>
        <v>101.14991052631578</v>
      </c>
      <c r="AP875" s="2">
        <f t="shared" si="199"/>
        <v>56.87</v>
      </c>
      <c r="AR875" s="20">
        <f t="shared" si="200"/>
        <v>5.3797292542454578E-3</v>
      </c>
      <c r="AS875" s="20">
        <f t="shared" si="201"/>
        <v>7.2617782500885575E-3</v>
      </c>
      <c r="AU875" s="22">
        <f t="shared" si="202"/>
        <v>3.54210842275402E-6</v>
      </c>
    </row>
    <row r="876" spans="2:47" x14ac:dyDescent="0.3">
      <c r="B876" s="6">
        <f t="shared" si="195"/>
        <v>2017</v>
      </c>
      <c r="C876" s="5">
        <v>42875</v>
      </c>
      <c r="D876" s="10">
        <v>1127</v>
      </c>
      <c r="E876" s="10">
        <f>VLOOKUP(C876,데이터!$X:$Z,2,0)</f>
        <v>101.14991052631578</v>
      </c>
      <c r="F876" s="10">
        <f>VLOOKUP(C876,데이터!$X:$Z,3,0)</f>
        <v>56.87</v>
      </c>
      <c r="H876" s="6">
        <f t="shared" si="203"/>
        <v>1.0992793374883518</v>
      </c>
      <c r="I876" s="6">
        <f t="shared" si="204"/>
        <v>1.1346767757382288</v>
      </c>
      <c r="AM876" s="1">
        <f t="shared" si="196"/>
        <v>42875</v>
      </c>
      <c r="AN876" s="2">
        <f t="shared" si="197"/>
        <v>1127</v>
      </c>
      <c r="AO876" s="2">
        <f t="shared" si="198"/>
        <v>101.14991052631578</v>
      </c>
      <c r="AP876" s="2">
        <f t="shared" si="199"/>
        <v>56.87</v>
      </c>
      <c r="AR876" s="20">
        <f t="shared" si="200"/>
        <v>0</v>
      </c>
      <c r="AS876" s="20">
        <f t="shared" si="201"/>
        <v>0</v>
      </c>
      <c r="AU876" s="22">
        <f t="shared" si="202"/>
        <v>0</v>
      </c>
    </row>
    <row r="877" spans="2:47" x14ac:dyDescent="0.3">
      <c r="B877" s="6">
        <f t="shared" si="195"/>
        <v>2017</v>
      </c>
      <c r="C877" s="5">
        <v>42876</v>
      </c>
      <c r="D877" s="10">
        <v>1127</v>
      </c>
      <c r="E877" s="10">
        <f>VLOOKUP(C877,데이터!$X:$Z,2,0)</f>
        <v>101.14991052631578</v>
      </c>
      <c r="F877" s="10">
        <f>VLOOKUP(C877,데이터!$X:$Z,3,0)</f>
        <v>56.87</v>
      </c>
      <c r="H877" s="6">
        <f t="shared" si="203"/>
        <v>1.0992793374883518</v>
      </c>
      <c r="I877" s="6">
        <f t="shared" si="204"/>
        <v>1.1346767757382288</v>
      </c>
      <c r="AM877" s="1">
        <f t="shared" si="196"/>
        <v>42876</v>
      </c>
      <c r="AN877" s="2">
        <f t="shared" si="197"/>
        <v>1127</v>
      </c>
      <c r="AO877" s="2">
        <f t="shared" si="198"/>
        <v>101.14991052631578</v>
      </c>
      <c r="AP877" s="2">
        <f t="shared" si="199"/>
        <v>56.87</v>
      </c>
      <c r="AR877" s="20">
        <f t="shared" si="200"/>
        <v>0</v>
      </c>
      <c r="AS877" s="20">
        <f t="shared" si="201"/>
        <v>0</v>
      </c>
      <c r="AU877" s="22">
        <f t="shared" si="202"/>
        <v>0</v>
      </c>
    </row>
    <row r="878" spans="2:47" x14ac:dyDescent="0.3">
      <c r="B878" s="6">
        <f t="shared" si="195"/>
        <v>2017</v>
      </c>
      <c r="C878" s="5">
        <v>42877</v>
      </c>
      <c r="D878" s="10">
        <v>1118.6500000000001</v>
      </c>
      <c r="E878" s="10">
        <f>VLOOKUP(C878,데이터!$X:$Z,2,0)</f>
        <v>101.38124736842104</v>
      </c>
      <c r="F878" s="10">
        <f>VLOOKUP(C878,데이터!$X:$Z,3,0)</f>
        <v>57.18</v>
      </c>
      <c r="H878" s="6">
        <f t="shared" si="203"/>
        <v>1.1017934653724291</v>
      </c>
      <c r="I878" s="6">
        <f t="shared" si="204"/>
        <v>1.140861931364725</v>
      </c>
      <c r="AM878" s="1">
        <f t="shared" si="196"/>
        <v>42877</v>
      </c>
      <c r="AN878" s="2">
        <f t="shared" si="197"/>
        <v>1118.6500000000001</v>
      </c>
      <c r="AO878" s="2">
        <f t="shared" si="198"/>
        <v>101.38124736842104</v>
      </c>
      <c r="AP878" s="2">
        <f t="shared" si="199"/>
        <v>57.18</v>
      </c>
      <c r="AR878" s="20">
        <f t="shared" si="200"/>
        <v>2.2870691719008018E-3</v>
      </c>
      <c r="AS878" s="20">
        <f t="shared" si="201"/>
        <v>5.4510286618603132E-3</v>
      </c>
      <c r="AU878" s="22">
        <f t="shared" si="202"/>
        <v>1.0010639654104851E-5</v>
      </c>
    </row>
    <row r="879" spans="2:47" x14ac:dyDescent="0.3">
      <c r="B879" s="6">
        <f t="shared" si="195"/>
        <v>2017</v>
      </c>
      <c r="C879" s="5">
        <v>42878</v>
      </c>
      <c r="D879" s="10">
        <v>1124.0999999999999</v>
      </c>
      <c r="E879" s="10">
        <f>VLOOKUP(C879,데이터!$X:$Z,2,0)</f>
        <v>101.34703157894738</v>
      </c>
      <c r="F879" s="10">
        <f>VLOOKUP(C879,데이터!$X:$Z,3,0)</f>
        <v>57.07</v>
      </c>
      <c r="H879" s="6">
        <f t="shared" si="203"/>
        <v>1.1014216142240836</v>
      </c>
      <c r="I879" s="6">
        <f t="shared" si="204"/>
        <v>1.138667198723065</v>
      </c>
      <c r="AM879" s="1">
        <f t="shared" si="196"/>
        <v>42878</v>
      </c>
      <c r="AN879" s="2">
        <f t="shared" si="197"/>
        <v>1124.0999999999999</v>
      </c>
      <c r="AO879" s="2">
        <f t="shared" si="198"/>
        <v>101.34703157894738</v>
      </c>
      <c r="AP879" s="2">
        <f t="shared" si="199"/>
        <v>57.07</v>
      </c>
      <c r="AR879" s="20">
        <f t="shared" si="200"/>
        <v>-3.3749623684664609E-4</v>
      </c>
      <c r="AS879" s="20">
        <f t="shared" si="201"/>
        <v>-1.9237495627841827E-3</v>
      </c>
      <c r="AU879" s="22">
        <f t="shared" si="202"/>
        <v>2.516199614047897E-6</v>
      </c>
    </row>
    <row r="880" spans="2:47" x14ac:dyDescent="0.3">
      <c r="B880" s="6">
        <f t="shared" si="195"/>
        <v>2017</v>
      </c>
      <c r="C880" s="5">
        <v>42879</v>
      </c>
      <c r="D880" s="10">
        <v>1126.3</v>
      </c>
      <c r="E880" s="10">
        <f>VLOOKUP(C880,데이터!$X:$Z,2,0)</f>
        <v>101.71576842105263</v>
      </c>
      <c r="F880" s="10">
        <f>VLOOKUP(C880,데이터!$X:$Z,3,0)</f>
        <v>57.19</v>
      </c>
      <c r="H880" s="6">
        <f t="shared" si="203"/>
        <v>1.1054289810065936</v>
      </c>
      <c r="I880" s="6">
        <f t="shared" si="204"/>
        <v>1.1410614525139666</v>
      </c>
      <c r="AM880" s="1">
        <f t="shared" si="196"/>
        <v>42879</v>
      </c>
      <c r="AN880" s="2">
        <f t="shared" si="197"/>
        <v>1126.3</v>
      </c>
      <c r="AO880" s="2">
        <f t="shared" si="198"/>
        <v>101.71576842105263</v>
      </c>
      <c r="AP880" s="2">
        <f t="shared" si="199"/>
        <v>57.19</v>
      </c>
      <c r="AR880" s="20">
        <f t="shared" si="200"/>
        <v>3.6383585819976805E-3</v>
      </c>
      <c r="AS880" s="20">
        <f t="shared" si="201"/>
        <v>2.102680918170563E-3</v>
      </c>
      <c r="AU880" s="22">
        <f t="shared" si="202"/>
        <v>2.3583058871775133E-6</v>
      </c>
    </row>
    <row r="881" spans="2:47" x14ac:dyDescent="0.3">
      <c r="B881" s="6">
        <f t="shared" si="195"/>
        <v>2017</v>
      </c>
      <c r="C881" s="5">
        <v>42880</v>
      </c>
      <c r="D881" s="10">
        <v>1116.45</v>
      </c>
      <c r="E881" s="10">
        <f>VLOOKUP(C881,데이터!$X:$Z,2,0)</f>
        <v>102.17453157894735</v>
      </c>
      <c r="F881" s="10">
        <f>VLOOKUP(C881,데이터!$X:$Z,3,0)</f>
        <v>57.32</v>
      </c>
      <c r="H881" s="6">
        <f t="shared" si="203"/>
        <v>1.110414737866392</v>
      </c>
      <c r="I881" s="6">
        <f t="shared" si="204"/>
        <v>1.1436552274541103</v>
      </c>
      <c r="AM881" s="1">
        <f t="shared" si="196"/>
        <v>42880</v>
      </c>
      <c r="AN881" s="2">
        <f t="shared" si="197"/>
        <v>1116.45</v>
      </c>
      <c r="AO881" s="2">
        <f t="shared" si="198"/>
        <v>102.17453157894735</v>
      </c>
      <c r="AP881" s="2">
        <f t="shared" si="199"/>
        <v>57.32</v>
      </c>
      <c r="AR881" s="20">
        <f t="shared" si="200"/>
        <v>4.5102461989539044E-3</v>
      </c>
      <c r="AS881" s="20">
        <f t="shared" si="201"/>
        <v>2.2731246721454657E-3</v>
      </c>
      <c r="AU881" s="22">
        <f t="shared" si="202"/>
        <v>5.0047127257097205E-6</v>
      </c>
    </row>
    <row r="882" spans="2:47" x14ac:dyDescent="0.3">
      <c r="B882" s="6">
        <f t="shared" si="195"/>
        <v>2017</v>
      </c>
      <c r="C882" s="5">
        <v>42881</v>
      </c>
      <c r="D882" s="10">
        <v>1120.8</v>
      </c>
      <c r="E882" s="10">
        <f>VLOOKUP(C882,데이터!$X:$Z,2,0)</f>
        <v>102.06686842105265</v>
      </c>
      <c r="F882" s="10">
        <f>VLOOKUP(C882,데이터!$X:$Z,3,0)</f>
        <v>57.34</v>
      </c>
      <c r="H882" s="6">
        <f t="shared" si="203"/>
        <v>1.1092446737084845</v>
      </c>
      <c r="I882" s="6">
        <f t="shared" si="204"/>
        <v>1.1440542697525939</v>
      </c>
      <c r="AM882" s="1">
        <f t="shared" si="196"/>
        <v>42881</v>
      </c>
      <c r="AN882" s="2">
        <f t="shared" si="197"/>
        <v>1120.8</v>
      </c>
      <c r="AO882" s="2">
        <f t="shared" si="198"/>
        <v>102.06686842105265</v>
      </c>
      <c r="AP882" s="2">
        <f t="shared" si="199"/>
        <v>57.34</v>
      </c>
      <c r="AR882" s="20">
        <f t="shared" si="200"/>
        <v>-1.053718145128113E-3</v>
      </c>
      <c r="AS882" s="20">
        <f t="shared" si="201"/>
        <v>3.4891835310535413E-4</v>
      </c>
      <c r="AU882" s="22">
        <f t="shared" si="202"/>
        <v>1.967389146176643E-6</v>
      </c>
    </row>
    <row r="883" spans="2:47" x14ac:dyDescent="0.3">
      <c r="B883" s="6">
        <f t="shared" si="195"/>
        <v>2017</v>
      </c>
      <c r="C883" s="5">
        <v>42882</v>
      </c>
      <c r="D883" s="10">
        <v>1120.8</v>
      </c>
      <c r="E883" s="10">
        <f>VLOOKUP(C883,데이터!$X:$Z,2,0)</f>
        <v>102.06686842105265</v>
      </c>
      <c r="F883" s="10">
        <f>VLOOKUP(C883,데이터!$X:$Z,3,0)</f>
        <v>57.34</v>
      </c>
      <c r="H883" s="6">
        <f t="shared" si="203"/>
        <v>1.1092446737084845</v>
      </c>
      <c r="I883" s="6">
        <f t="shared" si="204"/>
        <v>1.1440542697525939</v>
      </c>
      <c r="AM883" s="1">
        <f t="shared" si="196"/>
        <v>42882</v>
      </c>
      <c r="AN883" s="2">
        <f t="shared" si="197"/>
        <v>1120.8</v>
      </c>
      <c r="AO883" s="2">
        <f t="shared" si="198"/>
        <v>102.06686842105265</v>
      </c>
      <c r="AP883" s="2">
        <f t="shared" si="199"/>
        <v>57.34</v>
      </c>
      <c r="AR883" s="20">
        <f t="shared" si="200"/>
        <v>0</v>
      </c>
      <c r="AS883" s="20">
        <f t="shared" si="201"/>
        <v>0</v>
      </c>
      <c r="AU883" s="22">
        <f t="shared" si="202"/>
        <v>0</v>
      </c>
    </row>
    <row r="884" spans="2:47" x14ac:dyDescent="0.3">
      <c r="B884" s="6">
        <f t="shared" si="195"/>
        <v>2017</v>
      </c>
      <c r="C884" s="5">
        <v>42883</v>
      </c>
      <c r="D884" s="10">
        <v>1120.8</v>
      </c>
      <c r="E884" s="10">
        <f>VLOOKUP(C884,데이터!$X:$Z,2,0)</f>
        <v>102.06686842105265</v>
      </c>
      <c r="F884" s="10">
        <f>VLOOKUP(C884,데이터!$X:$Z,3,0)</f>
        <v>57.34</v>
      </c>
      <c r="H884" s="6">
        <f t="shared" si="203"/>
        <v>1.1092446737084845</v>
      </c>
      <c r="I884" s="6">
        <f t="shared" si="204"/>
        <v>1.1440542697525939</v>
      </c>
      <c r="AM884" s="1">
        <f t="shared" si="196"/>
        <v>42883</v>
      </c>
      <c r="AN884" s="2">
        <f t="shared" si="197"/>
        <v>1120.8</v>
      </c>
      <c r="AO884" s="2">
        <f t="shared" si="198"/>
        <v>102.06686842105265</v>
      </c>
      <c r="AP884" s="2">
        <f t="shared" si="199"/>
        <v>57.34</v>
      </c>
      <c r="AR884" s="20">
        <f t="shared" si="200"/>
        <v>0</v>
      </c>
      <c r="AS884" s="20">
        <f t="shared" si="201"/>
        <v>0</v>
      </c>
      <c r="AU884" s="22">
        <f t="shared" si="202"/>
        <v>0</v>
      </c>
    </row>
    <row r="885" spans="2:47" x14ac:dyDescent="0.3">
      <c r="B885" s="6">
        <f t="shared" si="195"/>
        <v>2017</v>
      </c>
      <c r="C885" s="5">
        <v>42884</v>
      </c>
      <c r="D885" s="10">
        <v>1122</v>
      </c>
      <c r="E885" s="10">
        <f>VLOOKUP(C885,데이터!$X:$Z,2,0)</f>
        <v>102.06686842105265</v>
      </c>
      <c r="F885" s="10">
        <f>VLOOKUP(C885,데이터!$X:$Z,3,0)</f>
        <v>57.34</v>
      </c>
      <c r="H885" s="6">
        <f t="shared" si="203"/>
        <v>1.1092446737084845</v>
      </c>
      <c r="I885" s="6">
        <f t="shared" si="204"/>
        <v>1.1440542697525939</v>
      </c>
      <c r="AM885" s="1">
        <f t="shared" si="196"/>
        <v>42884</v>
      </c>
      <c r="AN885" s="2">
        <f t="shared" si="197"/>
        <v>1122</v>
      </c>
      <c r="AO885" s="2">
        <f t="shared" si="198"/>
        <v>102.06686842105265</v>
      </c>
      <c r="AP885" s="2">
        <f t="shared" si="199"/>
        <v>57.34</v>
      </c>
      <c r="AR885" s="20">
        <f t="shared" si="200"/>
        <v>0</v>
      </c>
      <c r="AS885" s="20">
        <f t="shared" si="201"/>
        <v>0</v>
      </c>
      <c r="AU885" s="22">
        <f t="shared" si="202"/>
        <v>0</v>
      </c>
    </row>
    <row r="886" spans="2:47" x14ac:dyDescent="0.3">
      <c r="B886" s="6">
        <f t="shared" si="195"/>
        <v>2017</v>
      </c>
      <c r="C886" s="5">
        <v>42885</v>
      </c>
      <c r="D886" s="10">
        <v>1125.3</v>
      </c>
      <c r="E886" s="10">
        <f>VLOOKUP(C886,데이터!$X:$Z,2,0)</f>
        <v>101.94260526315787</v>
      </c>
      <c r="F886" s="10">
        <f>VLOOKUP(C886,데이터!$X:$Z,3,0)</f>
        <v>57.28</v>
      </c>
      <c r="H886" s="6">
        <f t="shared" si="203"/>
        <v>1.1078942036865733</v>
      </c>
      <c r="I886" s="6">
        <f t="shared" si="204"/>
        <v>1.142857142857143</v>
      </c>
      <c r="AM886" s="1">
        <f t="shared" si="196"/>
        <v>42885</v>
      </c>
      <c r="AN886" s="2">
        <f t="shared" si="197"/>
        <v>1125.3</v>
      </c>
      <c r="AO886" s="2">
        <f t="shared" si="198"/>
        <v>101.94260526315787</v>
      </c>
      <c r="AP886" s="2">
        <f t="shared" si="199"/>
        <v>57.28</v>
      </c>
      <c r="AR886" s="20">
        <f t="shared" si="200"/>
        <v>-1.2174681149436095E-3</v>
      </c>
      <c r="AS886" s="20">
        <f t="shared" si="201"/>
        <v>-1.0463899546564459E-3</v>
      </c>
      <c r="AU886" s="22">
        <f t="shared" si="202"/>
        <v>2.9267736927240442E-8</v>
      </c>
    </row>
    <row r="887" spans="2:47" x14ac:dyDescent="0.3">
      <c r="B887" s="6">
        <f t="shared" si="195"/>
        <v>2017</v>
      </c>
      <c r="C887" s="5">
        <v>42886</v>
      </c>
      <c r="D887" s="10">
        <v>1119.6500000000001</v>
      </c>
      <c r="E887" s="10">
        <f>VLOOKUP(C887,데이터!$X:$Z,2,0)</f>
        <v>102.28351052631578</v>
      </c>
      <c r="F887" s="10">
        <f>VLOOKUP(C887,데이터!$X:$Z,3,0)</f>
        <v>57.47</v>
      </c>
      <c r="H887" s="6">
        <f t="shared" si="203"/>
        <v>1.1115991017915798</v>
      </c>
      <c r="I887" s="6">
        <f t="shared" si="204"/>
        <v>1.1466480446927376</v>
      </c>
      <c r="AM887" s="1">
        <f t="shared" si="196"/>
        <v>42886</v>
      </c>
      <c r="AN887" s="2">
        <f t="shared" si="197"/>
        <v>1119.6500000000001</v>
      </c>
      <c r="AO887" s="2">
        <f t="shared" si="198"/>
        <v>102.28351052631578</v>
      </c>
      <c r="AP887" s="2">
        <f t="shared" si="199"/>
        <v>57.47</v>
      </c>
      <c r="AR887" s="20">
        <f t="shared" si="200"/>
        <v>3.3440901601238249E-3</v>
      </c>
      <c r="AS887" s="20">
        <f t="shared" si="201"/>
        <v>3.3170391061452253E-3</v>
      </c>
      <c r="AU887" s="22">
        <f t="shared" si="202"/>
        <v>7.3175952135310525E-10</v>
      </c>
    </row>
    <row r="888" spans="2:47" x14ac:dyDescent="0.3">
      <c r="B888" s="6">
        <f t="shared" si="195"/>
        <v>2017</v>
      </c>
      <c r="C888" s="5">
        <v>42887</v>
      </c>
      <c r="D888" s="10">
        <v>1122.05</v>
      </c>
      <c r="E888" s="10">
        <f>VLOOKUP(C888,데이터!$X:$Z,2,0)</f>
        <v>103.04841578947369</v>
      </c>
      <c r="F888" s="10">
        <f>VLOOKUP(C888,데이터!$X:$Z,3,0)</f>
        <v>58.02</v>
      </c>
      <c r="H888" s="6">
        <f t="shared" si="203"/>
        <v>1.119911956904851</v>
      </c>
      <c r="I888" s="6">
        <f t="shared" si="204"/>
        <v>1.1576217079010378</v>
      </c>
      <c r="AM888" s="1">
        <f t="shared" si="196"/>
        <v>42887</v>
      </c>
      <c r="AN888" s="2">
        <f t="shared" si="197"/>
        <v>1122.05</v>
      </c>
      <c r="AO888" s="2">
        <f t="shared" si="198"/>
        <v>103.04841578947369</v>
      </c>
      <c r="AP888" s="2">
        <f t="shared" si="199"/>
        <v>58.02</v>
      </c>
      <c r="AR888" s="20">
        <f t="shared" si="200"/>
        <v>7.4782852018080437E-3</v>
      </c>
      <c r="AS888" s="20">
        <f t="shared" si="201"/>
        <v>9.5702105446320296E-3</v>
      </c>
      <c r="AU888" s="22">
        <f t="shared" si="202"/>
        <v>4.3761516399492513E-6</v>
      </c>
    </row>
    <row r="889" spans="2:47" x14ac:dyDescent="0.3">
      <c r="B889" s="6">
        <f t="shared" si="195"/>
        <v>2017</v>
      </c>
      <c r="C889" s="5">
        <v>42888</v>
      </c>
      <c r="D889" s="10">
        <v>1121.8</v>
      </c>
      <c r="E889" s="10">
        <f>VLOOKUP(C889,데이터!$X:$Z,2,0)</f>
        <v>103.2494842105263</v>
      </c>
      <c r="F889" s="10">
        <f>VLOOKUP(C889,데이터!$X:$Z,3,0)</f>
        <v>58.14</v>
      </c>
      <c r="H889" s="6">
        <f t="shared" si="203"/>
        <v>1.1220971329424219</v>
      </c>
      <c r="I889" s="6">
        <f t="shared" si="204"/>
        <v>1.1600159616919397</v>
      </c>
      <c r="AM889" s="1">
        <f t="shared" si="196"/>
        <v>42888</v>
      </c>
      <c r="AN889" s="2">
        <f t="shared" si="197"/>
        <v>1121.8</v>
      </c>
      <c r="AO889" s="2">
        <f t="shared" si="198"/>
        <v>103.2494842105263</v>
      </c>
      <c r="AP889" s="2">
        <f t="shared" si="199"/>
        <v>58.14</v>
      </c>
      <c r="AR889" s="20">
        <f t="shared" si="200"/>
        <v>1.9512034174633541E-3</v>
      </c>
      <c r="AS889" s="20">
        <f t="shared" si="201"/>
        <v>2.0682523267838704E-3</v>
      </c>
      <c r="AU889" s="22">
        <f t="shared" si="202"/>
        <v>1.3700447173122437E-8</v>
      </c>
    </row>
    <row r="890" spans="2:47" x14ac:dyDescent="0.3">
      <c r="B890" s="6">
        <f t="shared" si="195"/>
        <v>2017</v>
      </c>
      <c r="C890" s="5">
        <v>42889</v>
      </c>
      <c r="D890" s="10">
        <v>1121.8</v>
      </c>
      <c r="E890" s="10">
        <f>VLOOKUP(C890,데이터!$X:$Z,2,0)</f>
        <v>103.2494842105263</v>
      </c>
      <c r="F890" s="10">
        <f>VLOOKUP(C890,데이터!$X:$Z,3,0)</f>
        <v>58.14</v>
      </c>
      <c r="H890" s="6">
        <f t="shared" si="203"/>
        <v>1.1220971329424219</v>
      </c>
      <c r="I890" s="6">
        <f t="shared" si="204"/>
        <v>1.1600159616919397</v>
      </c>
      <c r="AM890" s="1">
        <f t="shared" si="196"/>
        <v>42889</v>
      </c>
      <c r="AN890" s="2">
        <f t="shared" si="197"/>
        <v>1121.8</v>
      </c>
      <c r="AO890" s="2">
        <f t="shared" si="198"/>
        <v>103.2494842105263</v>
      </c>
      <c r="AP890" s="2">
        <f t="shared" si="199"/>
        <v>58.14</v>
      </c>
      <c r="AR890" s="20">
        <f t="shared" si="200"/>
        <v>0</v>
      </c>
      <c r="AS890" s="20">
        <f t="shared" si="201"/>
        <v>0</v>
      </c>
      <c r="AU890" s="22">
        <f t="shared" si="202"/>
        <v>0</v>
      </c>
    </row>
    <row r="891" spans="2:47" x14ac:dyDescent="0.3">
      <c r="B891" s="6">
        <f t="shared" si="195"/>
        <v>2017</v>
      </c>
      <c r="C891" s="5">
        <v>42890</v>
      </c>
      <c r="D891" s="10">
        <v>1121.8</v>
      </c>
      <c r="E891" s="10">
        <f>VLOOKUP(C891,데이터!$X:$Z,2,0)</f>
        <v>103.2494842105263</v>
      </c>
      <c r="F891" s="10">
        <f>VLOOKUP(C891,데이터!$X:$Z,3,0)</f>
        <v>58.14</v>
      </c>
      <c r="H891" s="6">
        <f t="shared" si="203"/>
        <v>1.1220971329424219</v>
      </c>
      <c r="I891" s="6">
        <f t="shared" si="204"/>
        <v>1.1600159616919397</v>
      </c>
      <c r="AM891" s="1">
        <f t="shared" si="196"/>
        <v>42890</v>
      </c>
      <c r="AN891" s="2">
        <f t="shared" si="197"/>
        <v>1121.8</v>
      </c>
      <c r="AO891" s="2">
        <f t="shared" si="198"/>
        <v>103.2494842105263</v>
      </c>
      <c r="AP891" s="2">
        <f t="shared" si="199"/>
        <v>58.14</v>
      </c>
      <c r="AR891" s="20">
        <f t="shared" si="200"/>
        <v>0</v>
      </c>
      <c r="AS891" s="20">
        <f t="shared" si="201"/>
        <v>0</v>
      </c>
      <c r="AU891" s="22">
        <f t="shared" si="202"/>
        <v>0</v>
      </c>
    </row>
    <row r="892" spans="2:47" x14ac:dyDescent="0.3">
      <c r="B892" s="6">
        <f t="shared" si="195"/>
        <v>2017</v>
      </c>
      <c r="C892" s="5">
        <v>42891</v>
      </c>
      <c r="D892" s="10">
        <v>1118.2</v>
      </c>
      <c r="E892" s="10">
        <f>VLOOKUP(C892,데이터!$X:$Z,2,0)</f>
        <v>103.00415789473684</v>
      </c>
      <c r="F892" s="10">
        <f>VLOOKUP(C892,데이터!$X:$Z,3,0)</f>
        <v>58.1</v>
      </c>
      <c r="H892" s="6">
        <f t="shared" si="203"/>
        <v>1.119430969932625</v>
      </c>
      <c r="I892" s="6">
        <f t="shared" si="204"/>
        <v>1.1592178770949724</v>
      </c>
      <c r="AM892" s="1">
        <f t="shared" si="196"/>
        <v>42891</v>
      </c>
      <c r="AN892" s="2">
        <f t="shared" si="197"/>
        <v>1118.2</v>
      </c>
      <c r="AO892" s="2">
        <f t="shared" si="198"/>
        <v>103.00415789473684</v>
      </c>
      <c r="AP892" s="2">
        <f t="shared" si="199"/>
        <v>58.1</v>
      </c>
      <c r="AR892" s="20">
        <f t="shared" si="200"/>
        <v>-2.3760536690842216E-3</v>
      </c>
      <c r="AS892" s="20">
        <f t="shared" si="201"/>
        <v>-6.8799449604406426E-4</v>
      </c>
      <c r="AU892" s="22">
        <f t="shared" si="202"/>
        <v>2.8495437716850197E-6</v>
      </c>
    </row>
    <row r="893" spans="2:47" x14ac:dyDescent="0.3">
      <c r="B893" s="6">
        <f t="shared" si="195"/>
        <v>2017</v>
      </c>
      <c r="C893" s="5">
        <v>42892</v>
      </c>
      <c r="D893" s="10">
        <v>1118.2</v>
      </c>
      <c r="E893" s="10">
        <f>VLOOKUP(C893,데이터!$X:$Z,2,0)</f>
        <v>102.75201578947366</v>
      </c>
      <c r="F893" s="10">
        <f>VLOOKUP(C893,데이터!$X:$Z,3,0)</f>
        <v>57.76</v>
      </c>
      <c r="H893" s="6">
        <f t="shared" si="203"/>
        <v>1.1166907341283185</v>
      </c>
      <c r="I893" s="6">
        <f t="shared" si="204"/>
        <v>1.1524341580207504</v>
      </c>
      <c r="AM893" s="1">
        <f t="shared" si="196"/>
        <v>42892</v>
      </c>
      <c r="AN893" s="2">
        <f t="shared" si="197"/>
        <v>1118.2</v>
      </c>
      <c r="AO893" s="2">
        <f t="shared" si="198"/>
        <v>102.75201578947366</v>
      </c>
      <c r="AP893" s="2">
        <f t="shared" si="199"/>
        <v>57.76</v>
      </c>
      <c r="AR893" s="20">
        <f t="shared" si="200"/>
        <v>-2.4478827885845433E-3</v>
      </c>
      <c r="AS893" s="20">
        <f t="shared" si="201"/>
        <v>-5.8519793459552716E-3</v>
      </c>
      <c r="AU893" s="22">
        <f t="shared" si="202"/>
        <v>1.1587873371903243E-5</v>
      </c>
    </row>
    <row r="894" spans="2:47" x14ac:dyDescent="0.3">
      <c r="B894" s="6">
        <f t="shared" si="195"/>
        <v>2017</v>
      </c>
      <c r="C894" s="5">
        <v>42893</v>
      </c>
      <c r="D894" s="10">
        <v>1124.05</v>
      </c>
      <c r="E894" s="10">
        <f>VLOOKUP(C894,데이터!$X:$Z,2,0)</f>
        <v>102.62661578947369</v>
      </c>
      <c r="F894" s="10">
        <f>VLOOKUP(C894,데이터!$X:$Z,3,0)</f>
        <v>57.76</v>
      </c>
      <c r="H894" s="6">
        <f t="shared" si="203"/>
        <v>1.1153279091074784</v>
      </c>
      <c r="I894" s="6">
        <f t="shared" si="204"/>
        <v>1.1524341580207504</v>
      </c>
      <c r="AM894" s="1">
        <f t="shared" si="196"/>
        <v>42893</v>
      </c>
      <c r="AN894" s="2">
        <f t="shared" si="197"/>
        <v>1124.05</v>
      </c>
      <c r="AO894" s="2">
        <f t="shared" si="198"/>
        <v>102.62661578947369</v>
      </c>
      <c r="AP894" s="2">
        <f t="shared" si="199"/>
        <v>57.76</v>
      </c>
      <c r="AR894" s="20">
        <f t="shared" si="200"/>
        <v>-1.220414013647142E-3</v>
      </c>
      <c r="AS894" s="20">
        <f t="shared" si="201"/>
        <v>0</v>
      </c>
      <c r="AU894" s="22">
        <f t="shared" si="202"/>
        <v>1.4894103647063264E-6</v>
      </c>
    </row>
    <row r="895" spans="2:47" x14ac:dyDescent="0.3">
      <c r="B895" s="6">
        <f t="shared" si="195"/>
        <v>2017</v>
      </c>
      <c r="C895" s="5">
        <v>42894</v>
      </c>
      <c r="D895" s="10">
        <v>1122.0999999999999</v>
      </c>
      <c r="E895" s="10">
        <f>VLOOKUP(C895,데이터!$X:$Z,2,0)</f>
        <v>102.57383684210524</v>
      </c>
      <c r="F895" s="10">
        <f>VLOOKUP(C895,데이터!$X:$Z,3,0)</f>
        <v>57.69</v>
      </c>
      <c r="H895" s="6">
        <f t="shared" si="203"/>
        <v>1.1147543168423479</v>
      </c>
      <c r="I895" s="6">
        <f t="shared" si="204"/>
        <v>1.1510375099760577</v>
      </c>
      <c r="AM895" s="1">
        <f t="shared" si="196"/>
        <v>42894</v>
      </c>
      <c r="AN895" s="2">
        <f t="shared" si="197"/>
        <v>1122.0999999999999</v>
      </c>
      <c r="AO895" s="2">
        <f t="shared" si="198"/>
        <v>102.57383684210524</v>
      </c>
      <c r="AP895" s="2">
        <f t="shared" si="199"/>
        <v>57.69</v>
      </c>
      <c r="AR895" s="20">
        <f t="shared" si="200"/>
        <v>-5.1428128037200871E-4</v>
      </c>
      <c r="AS895" s="20">
        <f t="shared" si="201"/>
        <v>-1.211911357340778E-3</v>
      </c>
      <c r="AU895" s="22">
        <f t="shared" si="202"/>
        <v>4.8668772429145099E-7</v>
      </c>
    </row>
    <row r="896" spans="2:47" x14ac:dyDescent="0.3">
      <c r="B896" s="6">
        <f t="shared" si="195"/>
        <v>2017</v>
      </c>
      <c r="C896" s="5">
        <v>42895</v>
      </c>
      <c r="D896" s="10">
        <v>1123.1500000000001</v>
      </c>
      <c r="E896" s="10">
        <f>VLOOKUP(C896,데이터!$X:$Z,2,0)</f>
        <v>103.6468842105263</v>
      </c>
      <c r="F896" s="10">
        <f>VLOOKUP(C896,데이터!$X:$Z,3,0)</f>
        <v>58.29</v>
      </c>
      <c r="H896" s="6">
        <f t="shared" si="203"/>
        <v>1.1264160058553563</v>
      </c>
      <c r="I896" s="6">
        <f t="shared" si="204"/>
        <v>1.1630087789305668</v>
      </c>
      <c r="AM896" s="1">
        <f t="shared" si="196"/>
        <v>42895</v>
      </c>
      <c r="AN896" s="2">
        <f t="shared" si="197"/>
        <v>1123.1500000000001</v>
      </c>
      <c r="AO896" s="2">
        <f t="shared" si="198"/>
        <v>103.6468842105263</v>
      </c>
      <c r="AP896" s="2">
        <f t="shared" si="199"/>
        <v>58.29</v>
      </c>
      <c r="AR896" s="20">
        <f t="shared" si="200"/>
        <v>1.0461218976071107E-2</v>
      </c>
      <c r="AS896" s="20">
        <f t="shared" si="201"/>
        <v>1.0400416016640657E-2</v>
      </c>
      <c r="AU896" s="22">
        <f t="shared" si="202"/>
        <v>3.6969998755010025E-9</v>
      </c>
    </row>
    <row r="897" spans="2:47" x14ac:dyDescent="0.3">
      <c r="B897" s="6">
        <f t="shared" si="195"/>
        <v>2017</v>
      </c>
      <c r="C897" s="5">
        <v>42896</v>
      </c>
      <c r="D897" s="10">
        <v>1123.1500000000001</v>
      </c>
      <c r="E897" s="10">
        <f>VLOOKUP(C897,데이터!$X:$Z,2,0)</f>
        <v>103.6468842105263</v>
      </c>
      <c r="F897" s="10">
        <f>VLOOKUP(C897,데이터!$X:$Z,3,0)</f>
        <v>58.29</v>
      </c>
      <c r="H897" s="6">
        <f t="shared" si="203"/>
        <v>1.1264160058553563</v>
      </c>
      <c r="I897" s="6">
        <f t="shared" si="204"/>
        <v>1.1630087789305668</v>
      </c>
      <c r="AM897" s="1">
        <f t="shared" si="196"/>
        <v>42896</v>
      </c>
      <c r="AN897" s="2">
        <f t="shared" si="197"/>
        <v>1123.1500000000001</v>
      </c>
      <c r="AO897" s="2">
        <f t="shared" si="198"/>
        <v>103.6468842105263</v>
      </c>
      <c r="AP897" s="2">
        <f t="shared" si="199"/>
        <v>58.29</v>
      </c>
      <c r="AR897" s="20">
        <f t="shared" si="200"/>
        <v>0</v>
      </c>
      <c r="AS897" s="20">
        <f t="shared" si="201"/>
        <v>0</v>
      </c>
      <c r="AU897" s="22">
        <f t="shared" si="202"/>
        <v>0</v>
      </c>
    </row>
    <row r="898" spans="2:47" x14ac:dyDescent="0.3">
      <c r="B898" s="6">
        <f t="shared" ref="B898:B961" si="205">YEAR(C898)</f>
        <v>2017</v>
      </c>
      <c r="C898" s="5">
        <v>42897</v>
      </c>
      <c r="D898" s="10">
        <v>1123.1500000000001</v>
      </c>
      <c r="E898" s="10">
        <f>VLOOKUP(C898,데이터!$X:$Z,2,0)</f>
        <v>103.6468842105263</v>
      </c>
      <c r="F898" s="10">
        <f>VLOOKUP(C898,데이터!$X:$Z,3,0)</f>
        <v>58.29</v>
      </c>
      <c r="H898" s="6">
        <f t="shared" si="203"/>
        <v>1.1264160058553563</v>
      </c>
      <c r="I898" s="6">
        <f t="shared" si="204"/>
        <v>1.1630087789305668</v>
      </c>
      <c r="AM898" s="1">
        <f t="shared" si="196"/>
        <v>42897</v>
      </c>
      <c r="AN898" s="2">
        <f t="shared" si="197"/>
        <v>1123.1500000000001</v>
      </c>
      <c r="AO898" s="2">
        <f t="shared" si="198"/>
        <v>103.6468842105263</v>
      </c>
      <c r="AP898" s="2">
        <f t="shared" si="199"/>
        <v>58.29</v>
      </c>
      <c r="AR898" s="20">
        <f t="shared" si="200"/>
        <v>0</v>
      </c>
      <c r="AS898" s="20">
        <f t="shared" si="201"/>
        <v>0</v>
      </c>
      <c r="AU898" s="22">
        <f t="shared" si="202"/>
        <v>0</v>
      </c>
    </row>
    <row r="899" spans="2:47" x14ac:dyDescent="0.3">
      <c r="B899" s="6">
        <f t="shared" si="205"/>
        <v>2017</v>
      </c>
      <c r="C899" s="5">
        <v>42898</v>
      </c>
      <c r="D899" s="10">
        <v>1127.3</v>
      </c>
      <c r="E899" s="10">
        <f>VLOOKUP(C899,데이터!$X:$Z,2,0)</f>
        <v>103.58880526315789</v>
      </c>
      <c r="F899" s="10">
        <f>VLOOKUP(C899,데이터!$X:$Z,3,0)</f>
        <v>58.43</v>
      </c>
      <c r="H899" s="6">
        <f t="shared" si="203"/>
        <v>1.1257848141276232</v>
      </c>
      <c r="I899" s="6">
        <f t="shared" si="204"/>
        <v>1.1658020750199523</v>
      </c>
      <c r="AM899" s="1">
        <f t="shared" ref="AM899:AM962" si="206">C899</f>
        <v>42898</v>
      </c>
      <c r="AN899" s="2">
        <f t="shared" ref="AN899:AN962" si="207">D899</f>
        <v>1127.3</v>
      </c>
      <c r="AO899" s="2">
        <f t="shared" ref="AO899:AO962" si="208">E899</f>
        <v>103.58880526315789</v>
      </c>
      <c r="AP899" s="2">
        <f t="shared" ref="AP899:AP962" si="209">F899</f>
        <v>58.43</v>
      </c>
      <c r="AR899" s="20">
        <f t="shared" si="200"/>
        <v>-5.6035401170795307E-4</v>
      </c>
      <c r="AS899" s="20">
        <f t="shared" si="201"/>
        <v>2.4017841825356712E-3</v>
      </c>
      <c r="AU899" s="22">
        <f t="shared" si="202"/>
        <v>8.7742626817968797E-6</v>
      </c>
    </row>
    <row r="900" spans="2:47" x14ac:dyDescent="0.3">
      <c r="B900" s="6">
        <f t="shared" si="205"/>
        <v>2017</v>
      </c>
      <c r="C900" s="5">
        <v>42899</v>
      </c>
      <c r="D900" s="10">
        <v>1128.25</v>
      </c>
      <c r="E900" s="10">
        <f>VLOOKUP(C900,데이터!$X:$Z,2,0)</f>
        <v>103.85692105263155</v>
      </c>
      <c r="F900" s="10">
        <f>VLOOKUP(C900,데이터!$X:$Z,3,0)</f>
        <v>58.66</v>
      </c>
      <c r="H900" s="6">
        <f t="shared" si="203"/>
        <v>1.1286986491067068</v>
      </c>
      <c r="I900" s="6">
        <f t="shared" si="204"/>
        <v>1.1703910614525139</v>
      </c>
      <c r="AM900" s="1">
        <f t="shared" si="206"/>
        <v>42899</v>
      </c>
      <c r="AN900" s="2">
        <f t="shared" si="207"/>
        <v>1128.25</v>
      </c>
      <c r="AO900" s="2">
        <f t="shared" si="208"/>
        <v>103.85692105263155</v>
      </c>
      <c r="AP900" s="2">
        <f t="shared" si="209"/>
        <v>58.66</v>
      </c>
      <c r="AR900" s="20">
        <f t="shared" ref="AR900:AR963" si="210">AO900/AO899-1</f>
        <v>2.5882699273587217E-3</v>
      </c>
      <c r="AS900" s="20">
        <f t="shared" ref="AS900:AS963" si="211">AP900/AP899-1</f>
        <v>3.9363340749614117E-3</v>
      </c>
      <c r="AU900" s="22">
        <f t="shared" ref="AU900:AU963" si="212">(AR900-AS900)^2</f>
        <v>1.8172769460517672E-6</v>
      </c>
    </row>
    <row r="901" spans="2:47" x14ac:dyDescent="0.3">
      <c r="B901" s="6">
        <f t="shared" si="205"/>
        <v>2017</v>
      </c>
      <c r="C901" s="5">
        <v>42900</v>
      </c>
      <c r="D901" s="10">
        <v>1123.95</v>
      </c>
      <c r="E901" s="10">
        <f>VLOOKUP(C901,데이터!$X:$Z,2,0)</f>
        <v>103.95164736842106</v>
      </c>
      <c r="F901" s="10">
        <f>VLOOKUP(C901,데이터!$X:$Z,3,0)</f>
        <v>58.7</v>
      </c>
      <c r="H901" s="6">
        <f t="shared" si="203"/>
        <v>1.1297281179527194</v>
      </c>
      <c r="I901" s="6">
        <f t="shared" si="204"/>
        <v>1.1711891460494812</v>
      </c>
      <c r="AM901" s="1">
        <f t="shared" si="206"/>
        <v>42900</v>
      </c>
      <c r="AN901" s="2">
        <f t="shared" si="207"/>
        <v>1123.95</v>
      </c>
      <c r="AO901" s="2">
        <f t="shared" si="208"/>
        <v>103.95164736842106</v>
      </c>
      <c r="AP901" s="2">
        <f t="shared" si="209"/>
        <v>58.7</v>
      </c>
      <c r="AR901" s="20">
        <f t="shared" si="210"/>
        <v>9.1208476844317765E-4</v>
      </c>
      <c r="AS901" s="20">
        <f t="shared" si="211"/>
        <v>6.8189566996257334E-4</v>
      </c>
      <c r="AU901" s="22">
        <f t="shared" si="212"/>
        <v>5.298702105931335E-8</v>
      </c>
    </row>
    <row r="902" spans="2:47" x14ac:dyDescent="0.3">
      <c r="B902" s="6">
        <f t="shared" si="205"/>
        <v>2017</v>
      </c>
      <c r="C902" s="5">
        <v>42901</v>
      </c>
      <c r="D902" s="10">
        <v>1124.0999999999999</v>
      </c>
      <c r="E902" s="10">
        <f>VLOOKUP(C902,데이터!$X:$Z,2,0)</f>
        <v>104.06594210526318</v>
      </c>
      <c r="F902" s="10">
        <f>VLOOKUP(C902,데이터!$X:$Z,3,0)</f>
        <v>58.69</v>
      </c>
      <c r="H902" s="6">
        <f t="shared" si="203"/>
        <v>1.1309702529377179</v>
      </c>
      <c r="I902" s="6">
        <f t="shared" si="204"/>
        <v>1.1709896249002394</v>
      </c>
      <c r="AM902" s="1">
        <f t="shared" si="206"/>
        <v>42901</v>
      </c>
      <c r="AN902" s="2">
        <f t="shared" si="207"/>
        <v>1124.0999999999999</v>
      </c>
      <c r="AO902" s="2">
        <f t="shared" si="208"/>
        <v>104.06594210526318</v>
      </c>
      <c r="AP902" s="2">
        <f t="shared" si="209"/>
        <v>58.69</v>
      </c>
      <c r="AR902" s="20">
        <f t="shared" si="210"/>
        <v>1.0994990434065599E-3</v>
      </c>
      <c r="AS902" s="20">
        <f t="shared" si="211"/>
        <v>-1.7035775127771657E-4</v>
      </c>
      <c r="AU902" s="22">
        <f t="shared" si="212"/>
        <v>1.6125362790058246E-6</v>
      </c>
    </row>
    <row r="903" spans="2:47" x14ac:dyDescent="0.3">
      <c r="B903" s="6">
        <f t="shared" si="205"/>
        <v>2017</v>
      </c>
      <c r="C903" s="5">
        <v>42902</v>
      </c>
      <c r="D903" s="10">
        <v>1134.2</v>
      </c>
      <c r="E903" s="10">
        <f>VLOOKUP(C903,데이터!$X:$Z,2,0)</f>
        <v>104.28965263157893</v>
      </c>
      <c r="F903" s="10">
        <f>VLOOKUP(C903,데이터!$X:$Z,3,0)</f>
        <v>58.57</v>
      </c>
      <c r="H903" s="6">
        <f t="shared" si="203"/>
        <v>1.1334014993706405</v>
      </c>
      <c r="I903" s="6">
        <f t="shared" si="204"/>
        <v>1.1685953711093375</v>
      </c>
      <c r="AM903" s="1">
        <f t="shared" si="206"/>
        <v>42902</v>
      </c>
      <c r="AN903" s="2">
        <f t="shared" si="207"/>
        <v>1134.2</v>
      </c>
      <c r="AO903" s="2">
        <f t="shared" si="208"/>
        <v>104.28965263157893</v>
      </c>
      <c r="AP903" s="2">
        <f t="shared" si="209"/>
        <v>58.57</v>
      </c>
      <c r="AR903" s="20">
        <f t="shared" si="210"/>
        <v>2.1496997172183452E-3</v>
      </c>
      <c r="AS903" s="20">
        <f t="shared" si="211"/>
        <v>-2.0446413358322646E-3</v>
      </c>
      <c r="AU903" s="22">
        <f t="shared" si="212"/>
        <v>1.7592496869305699E-5</v>
      </c>
    </row>
    <row r="904" spans="2:47" x14ac:dyDescent="0.3">
      <c r="B904" s="6">
        <f t="shared" si="205"/>
        <v>2017</v>
      </c>
      <c r="C904" s="5">
        <v>42903</v>
      </c>
      <c r="D904" s="10">
        <v>1134.2</v>
      </c>
      <c r="E904" s="10">
        <f>VLOOKUP(C904,데이터!$X:$Z,2,0)</f>
        <v>104.28965263157893</v>
      </c>
      <c r="F904" s="10">
        <f>VLOOKUP(C904,데이터!$X:$Z,3,0)</f>
        <v>58.57</v>
      </c>
      <c r="H904" s="6">
        <f t="shared" si="203"/>
        <v>1.1334014993706405</v>
      </c>
      <c r="I904" s="6">
        <f t="shared" si="204"/>
        <v>1.1685953711093375</v>
      </c>
      <c r="AM904" s="1">
        <f t="shared" si="206"/>
        <v>42903</v>
      </c>
      <c r="AN904" s="2">
        <f t="shared" si="207"/>
        <v>1134.2</v>
      </c>
      <c r="AO904" s="2">
        <f t="shared" si="208"/>
        <v>104.28965263157893</v>
      </c>
      <c r="AP904" s="2">
        <f t="shared" si="209"/>
        <v>58.57</v>
      </c>
      <c r="AR904" s="20">
        <f t="shared" si="210"/>
        <v>0</v>
      </c>
      <c r="AS904" s="20">
        <f t="shared" si="211"/>
        <v>0</v>
      </c>
      <c r="AU904" s="22">
        <f t="shared" si="212"/>
        <v>0</v>
      </c>
    </row>
    <row r="905" spans="2:47" x14ac:dyDescent="0.3">
      <c r="B905" s="6">
        <f t="shared" si="205"/>
        <v>2017</v>
      </c>
      <c r="C905" s="5">
        <v>42904</v>
      </c>
      <c r="D905" s="10">
        <v>1134.2</v>
      </c>
      <c r="E905" s="10">
        <f>VLOOKUP(C905,데이터!$X:$Z,2,0)</f>
        <v>104.28965263157893</v>
      </c>
      <c r="F905" s="10">
        <f>VLOOKUP(C905,데이터!$X:$Z,3,0)</f>
        <v>58.57</v>
      </c>
      <c r="H905" s="6">
        <f t="shared" si="203"/>
        <v>1.1334014993706405</v>
      </c>
      <c r="I905" s="6">
        <f t="shared" si="204"/>
        <v>1.1685953711093375</v>
      </c>
      <c r="AM905" s="1">
        <f t="shared" si="206"/>
        <v>42904</v>
      </c>
      <c r="AN905" s="2">
        <f t="shared" si="207"/>
        <v>1134.2</v>
      </c>
      <c r="AO905" s="2">
        <f t="shared" si="208"/>
        <v>104.28965263157893</v>
      </c>
      <c r="AP905" s="2">
        <f t="shared" si="209"/>
        <v>58.57</v>
      </c>
      <c r="AR905" s="20">
        <f t="shared" si="210"/>
        <v>0</v>
      </c>
      <c r="AS905" s="20">
        <f t="shared" si="211"/>
        <v>0</v>
      </c>
      <c r="AU905" s="22">
        <f t="shared" si="212"/>
        <v>0</v>
      </c>
    </row>
    <row r="906" spans="2:47" x14ac:dyDescent="0.3">
      <c r="B906" s="6">
        <f t="shared" si="205"/>
        <v>2017</v>
      </c>
      <c r="C906" s="5">
        <v>42905</v>
      </c>
      <c r="D906" s="10">
        <v>1132.6500000000001</v>
      </c>
      <c r="E906" s="10">
        <f>VLOOKUP(C906,데이터!$X:$Z,2,0)</f>
        <v>104.41079473684211</v>
      </c>
      <c r="F906" s="10">
        <f>VLOOKUP(C906,데이터!$X:$Z,3,0)</f>
        <v>58.9</v>
      </c>
      <c r="H906" s="6">
        <f t="shared" si="203"/>
        <v>1.1347180503445635</v>
      </c>
      <c r="I906" s="6">
        <f t="shared" si="204"/>
        <v>1.1751795690343174</v>
      </c>
      <c r="AM906" s="1">
        <f t="shared" si="206"/>
        <v>42905</v>
      </c>
      <c r="AN906" s="2">
        <f t="shared" si="207"/>
        <v>1132.6500000000001</v>
      </c>
      <c r="AO906" s="2">
        <f t="shared" si="208"/>
        <v>104.41079473684211</v>
      </c>
      <c r="AP906" s="2">
        <f t="shared" si="209"/>
        <v>58.9</v>
      </c>
      <c r="AR906" s="20">
        <f t="shared" si="210"/>
        <v>1.1615927583068508E-3</v>
      </c>
      <c r="AS906" s="20">
        <f t="shared" si="211"/>
        <v>5.6342837630185549E-3</v>
      </c>
      <c r="AU906" s="22">
        <f t="shared" si="212"/>
        <v>2.0004964823628994E-5</v>
      </c>
    </row>
    <row r="907" spans="2:47" x14ac:dyDescent="0.3">
      <c r="B907" s="6">
        <f t="shared" si="205"/>
        <v>2017</v>
      </c>
      <c r="C907" s="5">
        <v>42906</v>
      </c>
      <c r="D907" s="10">
        <v>1135.45</v>
      </c>
      <c r="E907" s="10">
        <f>VLOOKUP(C907,데이터!$X:$Z,2,0)</f>
        <v>103.95066842105263</v>
      </c>
      <c r="F907" s="10">
        <f>VLOOKUP(C907,데이터!$X:$Z,3,0)</f>
        <v>58.53</v>
      </c>
      <c r="H907" s="6">
        <f t="shared" si="203"/>
        <v>1.1297174789258631</v>
      </c>
      <c r="I907" s="6">
        <f t="shared" si="204"/>
        <v>1.1677972865123702</v>
      </c>
      <c r="AM907" s="1">
        <f t="shared" si="206"/>
        <v>42906</v>
      </c>
      <c r="AN907" s="2">
        <f t="shared" si="207"/>
        <v>1135.45</v>
      </c>
      <c r="AO907" s="2">
        <f t="shared" si="208"/>
        <v>103.95066842105263</v>
      </c>
      <c r="AP907" s="2">
        <f t="shared" si="209"/>
        <v>58.53</v>
      </c>
      <c r="AR907" s="20">
        <f t="shared" si="210"/>
        <v>-4.4068845271141299E-3</v>
      </c>
      <c r="AS907" s="20">
        <f t="shared" si="211"/>
        <v>-6.2818336162987487E-3</v>
      </c>
      <c r="AU907" s="22">
        <f t="shared" si="212"/>
        <v>3.5154340870342315E-6</v>
      </c>
    </row>
    <row r="908" spans="2:47" x14ac:dyDescent="0.3">
      <c r="B908" s="6">
        <f t="shared" si="205"/>
        <v>2017</v>
      </c>
      <c r="C908" s="5">
        <v>42907</v>
      </c>
      <c r="D908" s="10">
        <v>1144</v>
      </c>
      <c r="E908" s="10">
        <f>VLOOKUP(C908,데이터!$X:$Z,2,0)</f>
        <v>103.16629999999999</v>
      </c>
      <c r="F908" s="10">
        <f>VLOOKUP(C908,데이터!$X:$Z,3,0)</f>
        <v>57.93</v>
      </c>
      <c r="H908" s="6">
        <f t="shared" si="203"/>
        <v>1.1211931016549885</v>
      </c>
      <c r="I908" s="6">
        <f t="shared" si="204"/>
        <v>1.1558260175578612</v>
      </c>
      <c r="AM908" s="1">
        <f t="shared" si="206"/>
        <v>42907</v>
      </c>
      <c r="AN908" s="2">
        <f t="shared" si="207"/>
        <v>1144</v>
      </c>
      <c r="AO908" s="2">
        <f t="shared" si="208"/>
        <v>103.16629999999999</v>
      </c>
      <c r="AP908" s="2">
        <f t="shared" si="209"/>
        <v>57.93</v>
      </c>
      <c r="AR908" s="20">
        <f t="shared" si="210"/>
        <v>-7.5455832364208497E-3</v>
      </c>
      <c r="AS908" s="20">
        <f t="shared" si="211"/>
        <v>-1.025115325474113E-2</v>
      </c>
      <c r="AU908" s="22">
        <f t="shared" si="212"/>
        <v>7.320109124033601E-6</v>
      </c>
    </row>
    <row r="909" spans="2:47" x14ac:dyDescent="0.3">
      <c r="B909" s="6">
        <f t="shared" si="205"/>
        <v>2017</v>
      </c>
      <c r="C909" s="5">
        <v>42908</v>
      </c>
      <c r="D909" s="10">
        <v>1140.9000000000001</v>
      </c>
      <c r="E909" s="10">
        <f>VLOOKUP(C909,데이터!$X:$Z,2,0)</f>
        <v>103.18814736842104</v>
      </c>
      <c r="F909" s="10">
        <f>VLOOKUP(C909,데이터!$X:$Z,3,0)</f>
        <v>57.9</v>
      </c>
      <c r="H909" s="6">
        <f t="shared" si="203"/>
        <v>1.1214305349909033</v>
      </c>
      <c r="I909" s="6">
        <f t="shared" si="204"/>
        <v>1.1552274541101357</v>
      </c>
      <c r="AM909" s="1">
        <f t="shared" si="206"/>
        <v>42908</v>
      </c>
      <c r="AN909" s="2">
        <f t="shared" si="207"/>
        <v>1140.9000000000001</v>
      </c>
      <c r="AO909" s="2">
        <f t="shared" si="208"/>
        <v>103.18814736842104</v>
      </c>
      <c r="AP909" s="2">
        <f t="shared" si="209"/>
        <v>57.9</v>
      </c>
      <c r="AR909" s="20">
        <f t="shared" si="210"/>
        <v>2.1176845947801226E-4</v>
      </c>
      <c r="AS909" s="20">
        <f t="shared" si="211"/>
        <v>-5.1786639047124439E-4</v>
      </c>
      <c r="AU909" s="22">
        <f t="shared" si="212"/>
        <v>5.3236701426047424E-7</v>
      </c>
    </row>
    <row r="910" spans="2:47" x14ac:dyDescent="0.3">
      <c r="B910" s="6">
        <f t="shared" si="205"/>
        <v>2017</v>
      </c>
      <c r="C910" s="5">
        <v>42909</v>
      </c>
      <c r="D910" s="10">
        <v>1138.95</v>
      </c>
      <c r="E910" s="10">
        <f>VLOOKUP(C910,데이터!$X:$Z,2,0)</f>
        <v>103.23238421052631</v>
      </c>
      <c r="F910" s="10">
        <f>VLOOKUP(C910,데이터!$X:$Z,3,0)</f>
        <v>57.97</v>
      </c>
      <c r="H910" s="6">
        <f t="shared" ref="H910:H973" si="213">H909*(E910/E909)</f>
        <v>1.1219112931668525</v>
      </c>
      <c r="I910" s="6">
        <f t="shared" ref="I910:I973" si="214">I909*(F910/F909)</f>
        <v>1.1566241021548285</v>
      </c>
      <c r="AM910" s="1">
        <f t="shared" si="206"/>
        <v>42909</v>
      </c>
      <c r="AN910" s="2">
        <f t="shared" si="207"/>
        <v>1138.95</v>
      </c>
      <c r="AO910" s="2">
        <f t="shared" si="208"/>
        <v>103.23238421052631</v>
      </c>
      <c r="AP910" s="2">
        <f t="shared" si="209"/>
        <v>57.97</v>
      </c>
      <c r="AR910" s="20">
        <f t="shared" si="210"/>
        <v>4.2870080753876216E-4</v>
      </c>
      <c r="AS910" s="20">
        <f t="shared" si="211"/>
        <v>1.2089810017270608E-3</v>
      </c>
      <c r="AU910" s="22">
        <f t="shared" si="212"/>
        <v>6.0883718144252906E-7</v>
      </c>
    </row>
    <row r="911" spans="2:47" x14ac:dyDescent="0.3">
      <c r="B911" s="6">
        <f t="shared" si="205"/>
        <v>2017</v>
      </c>
      <c r="C911" s="5">
        <v>42910</v>
      </c>
      <c r="D911" s="10">
        <v>1138.95</v>
      </c>
      <c r="E911" s="10">
        <f>VLOOKUP(C911,데이터!$X:$Z,2,0)</f>
        <v>103.23238421052631</v>
      </c>
      <c r="F911" s="10">
        <f>VLOOKUP(C911,데이터!$X:$Z,3,0)</f>
        <v>57.97</v>
      </c>
      <c r="H911" s="6">
        <f t="shared" si="213"/>
        <v>1.1219112931668525</v>
      </c>
      <c r="I911" s="6">
        <f t="shared" si="214"/>
        <v>1.1566241021548285</v>
      </c>
      <c r="AM911" s="1">
        <f t="shared" si="206"/>
        <v>42910</v>
      </c>
      <c r="AN911" s="2">
        <f t="shared" si="207"/>
        <v>1138.95</v>
      </c>
      <c r="AO911" s="2">
        <f t="shared" si="208"/>
        <v>103.23238421052631</v>
      </c>
      <c r="AP911" s="2">
        <f t="shared" si="209"/>
        <v>57.97</v>
      </c>
      <c r="AR911" s="20">
        <f t="shared" si="210"/>
        <v>0</v>
      </c>
      <c r="AS911" s="20">
        <f t="shared" si="211"/>
        <v>0</v>
      </c>
      <c r="AU911" s="22">
        <f t="shared" si="212"/>
        <v>0</v>
      </c>
    </row>
    <row r="912" spans="2:47" x14ac:dyDescent="0.3">
      <c r="B912" s="6">
        <f t="shared" si="205"/>
        <v>2017</v>
      </c>
      <c r="C912" s="5">
        <v>42911</v>
      </c>
      <c r="D912" s="10">
        <v>1138.95</v>
      </c>
      <c r="E912" s="10">
        <f>VLOOKUP(C912,데이터!$X:$Z,2,0)</f>
        <v>103.23238421052631</v>
      </c>
      <c r="F912" s="10">
        <f>VLOOKUP(C912,데이터!$X:$Z,3,0)</f>
        <v>57.97</v>
      </c>
      <c r="H912" s="6">
        <f t="shared" si="213"/>
        <v>1.1219112931668525</v>
      </c>
      <c r="I912" s="6">
        <f t="shared" si="214"/>
        <v>1.1566241021548285</v>
      </c>
      <c r="AM912" s="1">
        <f t="shared" si="206"/>
        <v>42911</v>
      </c>
      <c r="AN912" s="2">
        <f t="shared" si="207"/>
        <v>1138.95</v>
      </c>
      <c r="AO912" s="2">
        <f t="shared" si="208"/>
        <v>103.23238421052631</v>
      </c>
      <c r="AP912" s="2">
        <f t="shared" si="209"/>
        <v>57.97</v>
      </c>
      <c r="AR912" s="20">
        <f t="shared" si="210"/>
        <v>0</v>
      </c>
      <c r="AS912" s="20">
        <f t="shared" si="211"/>
        <v>0</v>
      </c>
      <c r="AU912" s="22">
        <f t="shared" si="212"/>
        <v>0</v>
      </c>
    </row>
    <row r="913" spans="2:47" x14ac:dyDescent="0.3">
      <c r="B913" s="6">
        <f t="shared" si="205"/>
        <v>2017</v>
      </c>
      <c r="C913" s="5">
        <v>42912</v>
      </c>
      <c r="D913" s="10">
        <v>1137.1500000000001</v>
      </c>
      <c r="E913" s="10">
        <f>VLOOKUP(C913,데이터!$X:$Z,2,0)</f>
        <v>103.38197894736841</v>
      </c>
      <c r="F913" s="10">
        <f>VLOOKUP(C913,데이터!$X:$Z,3,0)</f>
        <v>58.11</v>
      </c>
      <c r="H913" s="6">
        <f t="shared" si="213"/>
        <v>1.1235370623084351</v>
      </c>
      <c r="I913" s="6">
        <f t="shared" si="214"/>
        <v>1.159417398244214</v>
      </c>
      <c r="AM913" s="1">
        <f t="shared" si="206"/>
        <v>42912</v>
      </c>
      <c r="AN913" s="2">
        <f t="shared" si="207"/>
        <v>1137.1500000000001</v>
      </c>
      <c r="AO913" s="2">
        <f t="shared" si="208"/>
        <v>103.38197894736841</v>
      </c>
      <c r="AP913" s="2">
        <f t="shared" si="209"/>
        <v>58.11</v>
      </c>
      <c r="AR913" s="20">
        <f t="shared" si="210"/>
        <v>1.4491066731252555E-3</v>
      </c>
      <c r="AS913" s="20">
        <f t="shared" si="211"/>
        <v>2.4150422632396307E-3</v>
      </c>
      <c r="AU913" s="22">
        <f t="shared" si="212"/>
        <v>9.3303156424960615E-7</v>
      </c>
    </row>
    <row r="914" spans="2:47" x14ac:dyDescent="0.3">
      <c r="B914" s="6">
        <f t="shared" si="205"/>
        <v>2017</v>
      </c>
      <c r="C914" s="5">
        <v>42913</v>
      </c>
      <c r="D914" s="10">
        <v>1137</v>
      </c>
      <c r="E914" s="10">
        <f>VLOOKUP(C914,데이터!$X:$Z,2,0)</f>
        <v>102.94995263157895</v>
      </c>
      <c r="F914" s="10">
        <f>VLOOKUP(C914,데이터!$X:$Z,3,0)</f>
        <v>57.75</v>
      </c>
      <c r="H914" s="6">
        <f t="shared" si="213"/>
        <v>1.1188418767197637</v>
      </c>
      <c r="I914" s="6">
        <f t="shared" si="214"/>
        <v>1.1522346368715084</v>
      </c>
      <c r="AM914" s="1">
        <f t="shared" si="206"/>
        <v>42913</v>
      </c>
      <c r="AN914" s="2">
        <f t="shared" si="207"/>
        <v>1137</v>
      </c>
      <c r="AO914" s="2">
        <f t="shared" si="208"/>
        <v>102.94995263157895</v>
      </c>
      <c r="AP914" s="2">
        <f t="shared" si="209"/>
        <v>57.75</v>
      </c>
      <c r="AR914" s="20">
        <f t="shared" si="210"/>
        <v>-4.1789325391943244E-3</v>
      </c>
      <c r="AS914" s="20">
        <f t="shared" si="211"/>
        <v>-6.1951471347444498E-3</v>
      </c>
      <c r="AU914" s="22">
        <f t="shared" si="212"/>
        <v>4.065121295309356E-6</v>
      </c>
    </row>
    <row r="915" spans="2:47" x14ac:dyDescent="0.3">
      <c r="B915" s="6">
        <f t="shared" si="205"/>
        <v>2017</v>
      </c>
      <c r="C915" s="5">
        <v>42914</v>
      </c>
      <c r="D915" s="10">
        <v>1144.05</v>
      </c>
      <c r="E915" s="10">
        <f>VLOOKUP(C915,데이터!$X:$Z,2,0)</f>
        <v>103.59268947368419</v>
      </c>
      <c r="F915" s="10">
        <f>VLOOKUP(C915,데이터!$X:$Z,3,0)</f>
        <v>58.05</v>
      </c>
      <c r="H915" s="6">
        <f t="shared" si="213"/>
        <v>1.1258270270406332</v>
      </c>
      <c r="I915" s="6">
        <f t="shared" si="214"/>
        <v>1.158220271348763</v>
      </c>
      <c r="AM915" s="1">
        <f t="shared" si="206"/>
        <v>42914</v>
      </c>
      <c r="AN915" s="2">
        <f t="shared" si="207"/>
        <v>1144.05</v>
      </c>
      <c r="AO915" s="2">
        <f t="shared" si="208"/>
        <v>103.59268947368419</v>
      </c>
      <c r="AP915" s="2">
        <f t="shared" si="209"/>
        <v>58.05</v>
      </c>
      <c r="AR915" s="20">
        <f t="shared" si="210"/>
        <v>6.2431970649405866E-3</v>
      </c>
      <c r="AS915" s="20">
        <f t="shared" si="211"/>
        <v>5.1948051948051965E-3</v>
      </c>
      <c r="AU915" s="22">
        <f t="shared" si="212"/>
        <v>1.0991255133659806E-6</v>
      </c>
    </row>
    <row r="916" spans="2:47" x14ac:dyDescent="0.3">
      <c r="B916" s="6">
        <f t="shared" si="205"/>
        <v>2017</v>
      </c>
      <c r="C916" s="5">
        <v>42915</v>
      </c>
      <c r="D916" s="10">
        <v>1141.1500000000001</v>
      </c>
      <c r="E916" s="10">
        <f>VLOOKUP(C916,데이터!$X:$Z,2,0)</f>
        <v>102.5501</v>
      </c>
      <c r="F916" s="10">
        <f>VLOOKUP(C916,데이터!$X:$Z,3,0)</f>
        <v>57.51</v>
      </c>
      <c r="H916" s="6">
        <f t="shared" si="213"/>
        <v>1.1144963490406194</v>
      </c>
      <c r="I916" s="6">
        <f t="shared" si="214"/>
        <v>1.1474461292897049</v>
      </c>
      <c r="AM916" s="1">
        <f t="shared" si="206"/>
        <v>42915</v>
      </c>
      <c r="AN916" s="2">
        <f t="shared" si="207"/>
        <v>1141.1500000000001</v>
      </c>
      <c r="AO916" s="2">
        <f t="shared" si="208"/>
        <v>102.5501</v>
      </c>
      <c r="AP916" s="2">
        <f t="shared" si="209"/>
        <v>57.51</v>
      </c>
      <c r="AR916" s="20">
        <f t="shared" si="210"/>
        <v>-1.0064315145993374E-2</v>
      </c>
      <c r="AS916" s="20">
        <f t="shared" si="211"/>
        <v>-9.302325581395321E-3</v>
      </c>
      <c r="AU916" s="22">
        <f t="shared" si="212"/>
        <v>5.8062809655633109E-7</v>
      </c>
    </row>
    <row r="917" spans="2:47" x14ac:dyDescent="0.3">
      <c r="B917" s="6">
        <f t="shared" si="205"/>
        <v>2017</v>
      </c>
      <c r="C917" s="5">
        <v>42916</v>
      </c>
      <c r="D917" s="10">
        <v>1144</v>
      </c>
      <c r="E917" s="10">
        <f>VLOOKUP(C917,데이터!$X:$Z,2,0)</f>
        <v>102.88817894736844</v>
      </c>
      <c r="F917" s="10">
        <f>VLOOKUP(C917,데이터!$X:$Z,3,0)</f>
        <v>57.77</v>
      </c>
      <c r="H917" s="6">
        <f t="shared" si="213"/>
        <v>1.1181705312455088</v>
      </c>
      <c r="I917" s="6">
        <f t="shared" si="214"/>
        <v>1.1526336791699925</v>
      </c>
      <c r="AM917" s="1">
        <f t="shared" si="206"/>
        <v>42916</v>
      </c>
      <c r="AN917" s="2">
        <f t="shared" si="207"/>
        <v>1144</v>
      </c>
      <c r="AO917" s="2">
        <f t="shared" si="208"/>
        <v>102.88817894736844</v>
      </c>
      <c r="AP917" s="2">
        <f t="shared" si="209"/>
        <v>57.77</v>
      </c>
      <c r="AR917" s="20">
        <f t="shared" si="210"/>
        <v>3.2967198215159144E-3</v>
      </c>
      <c r="AS917" s="20">
        <f t="shared" si="211"/>
        <v>4.5209528777605534E-3</v>
      </c>
      <c r="AU917" s="22">
        <f t="shared" si="212"/>
        <v>1.4987465760020895E-6</v>
      </c>
    </row>
    <row r="918" spans="2:47" x14ac:dyDescent="0.3">
      <c r="B918" s="6">
        <f t="shared" si="205"/>
        <v>2017</v>
      </c>
      <c r="C918" s="5">
        <v>42917</v>
      </c>
      <c r="D918" s="10">
        <v>1144</v>
      </c>
      <c r="E918" s="10">
        <f>VLOOKUP(C918,데이터!$X:$Z,2,0)</f>
        <v>102.88817894736844</v>
      </c>
      <c r="F918" s="10">
        <f>VLOOKUP(C918,데이터!$X:$Z,3,0)</f>
        <v>57.77</v>
      </c>
      <c r="H918" s="6">
        <f t="shared" si="213"/>
        <v>1.1181705312455088</v>
      </c>
      <c r="I918" s="6">
        <f t="shared" si="214"/>
        <v>1.1526336791699925</v>
      </c>
      <c r="AM918" s="1">
        <f t="shared" si="206"/>
        <v>42917</v>
      </c>
      <c r="AN918" s="2">
        <f t="shared" si="207"/>
        <v>1144</v>
      </c>
      <c r="AO918" s="2">
        <f t="shared" si="208"/>
        <v>102.88817894736844</v>
      </c>
      <c r="AP918" s="2">
        <f t="shared" si="209"/>
        <v>57.77</v>
      </c>
      <c r="AR918" s="20">
        <f t="shared" si="210"/>
        <v>0</v>
      </c>
      <c r="AS918" s="20">
        <f t="shared" si="211"/>
        <v>0</v>
      </c>
      <c r="AU918" s="22">
        <f t="shared" si="212"/>
        <v>0</v>
      </c>
    </row>
    <row r="919" spans="2:47" x14ac:dyDescent="0.3">
      <c r="B919" s="6">
        <f t="shared" si="205"/>
        <v>2017</v>
      </c>
      <c r="C919" s="5">
        <v>42918</v>
      </c>
      <c r="D919" s="10">
        <v>1144</v>
      </c>
      <c r="E919" s="10">
        <f>VLOOKUP(C919,데이터!$X:$Z,2,0)</f>
        <v>102.88817894736844</v>
      </c>
      <c r="F919" s="10">
        <f>VLOOKUP(C919,데이터!$X:$Z,3,0)</f>
        <v>57.77</v>
      </c>
      <c r="H919" s="6">
        <f t="shared" si="213"/>
        <v>1.1181705312455088</v>
      </c>
      <c r="I919" s="6">
        <f t="shared" si="214"/>
        <v>1.1526336791699925</v>
      </c>
      <c r="AM919" s="1">
        <f t="shared" si="206"/>
        <v>42918</v>
      </c>
      <c r="AN919" s="2">
        <f t="shared" si="207"/>
        <v>1144</v>
      </c>
      <c r="AO919" s="2">
        <f t="shared" si="208"/>
        <v>102.88817894736844</v>
      </c>
      <c r="AP919" s="2">
        <f t="shared" si="209"/>
        <v>57.77</v>
      </c>
      <c r="AR919" s="20">
        <f t="shared" si="210"/>
        <v>0</v>
      </c>
      <c r="AS919" s="20">
        <f t="shared" si="211"/>
        <v>0</v>
      </c>
      <c r="AU919" s="22">
        <f t="shared" si="212"/>
        <v>0</v>
      </c>
    </row>
    <row r="920" spans="2:47" x14ac:dyDescent="0.3">
      <c r="B920" s="6">
        <f t="shared" si="205"/>
        <v>2017</v>
      </c>
      <c r="C920" s="5">
        <v>42919</v>
      </c>
      <c r="D920" s="10">
        <v>1146.8</v>
      </c>
      <c r="E920" s="10">
        <f>VLOOKUP(C920,데이터!$X:$Z,2,0)</f>
        <v>103.36154736842104</v>
      </c>
      <c r="F920" s="10">
        <f>VLOOKUP(C920,데이터!$X:$Z,3,0)</f>
        <v>58.05</v>
      </c>
      <c r="H920" s="6">
        <f t="shared" si="213"/>
        <v>1.1233150155221134</v>
      </c>
      <c r="I920" s="6">
        <f t="shared" si="214"/>
        <v>1.1582202713487633</v>
      </c>
      <c r="AM920" s="1">
        <f t="shared" si="206"/>
        <v>42919</v>
      </c>
      <c r="AN920" s="2">
        <f t="shared" si="207"/>
        <v>1146.8</v>
      </c>
      <c r="AO920" s="2">
        <f t="shared" si="208"/>
        <v>103.36154736842104</v>
      </c>
      <c r="AP920" s="2">
        <f t="shared" si="209"/>
        <v>58.05</v>
      </c>
      <c r="AR920" s="20">
        <f t="shared" si="210"/>
        <v>4.6008047367107618E-3</v>
      </c>
      <c r="AS920" s="20">
        <f t="shared" si="211"/>
        <v>4.8468063008479945E-3</v>
      </c>
      <c r="AU920" s="22">
        <f t="shared" si="212"/>
        <v>6.0516769557964975E-8</v>
      </c>
    </row>
    <row r="921" spans="2:47" x14ac:dyDescent="0.3">
      <c r="B921" s="6">
        <f t="shared" si="205"/>
        <v>2017</v>
      </c>
      <c r="C921" s="5">
        <v>42920</v>
      </c>
      <c r="D921" s="10">
        <v>1150.7</v>
      </c>
      <c r="E921" s="10">
        <f>VLOOKUP(C921,데이터!$X:$Z,2,0)</f>
        <v>103.36154736842104</v>
      </c>
      <c r="F921" s="10">
        <f>VLOOKUP(C921,데이터!$X:$Z,3,0)</f>
        <v>58.05</v>
      </c>
      <c r="H921" s="6">
        <f t="shared" si="213"/>
        <v>1.1233150155221134</v>
      </c>
      <c r="I921" s="6">
        <f t="shared" si="214"/>
        <v>1.1582202713487633</v>
      </c>
      <c r="AM921" s="1">
        <f t="shared" si="206"/>
        <v>42920</v>
      </c>
      <c r="AN921" s="2">
        <f t="shared" si="207"/>
        <v>1150.7</v>
      </c>
      <c r="AO921" s="2">
        <f t="shared" si="208"/>
        <v>103.36154736842104</v>
      </c>
      <c r="AP921" s="2">
        <f t="shared" si="209"/>
        <v>58.05</v>
      </c>
      <c r="AR921" s="20">
        <f t="shared" si="210"/>
        <v>0</v>
      </c>
      <c r="AS921" s="20">
        <f t="shared" si="211"/>
        <v>0</v>
      </c>
      <c r="AU921" s="22">
        <f t="shared" si="212"/>
        <v>0</v>
      </c>
    </row>
    <row r="922" spans="2:47" x14ac:dyDescent="0.3">
      <c r="B922" s="6">
        <f t="shared" si="205"/>
        <v>2017</v>
      </c>
      <c r="C922" s="5">
        <v>42921</v>
      </c>
      <c r="D922" s="10">
        <v>1150.45</v>
      </c>
      <c r="E922" s="10">
        <f>VLOOKUP(C922,데이터!$X:$Z,2,0)</f>
        <v>103.11132105263158</v>
      </c>
      <c r="F922" s="10">
        <f>VLOOKUP(C922,데이터!$X:$Z,3,0)</f>
        <v>58</v>
      </c>
      <c r="H922" s="6">
        <f t="shared" si="213"/>
        <v>1.1205956001789665</v>
      </c>
      <c r="I922" s="6">
        <f t="shared" si="214"/>
        <v>1.1572226656025542</v>
      </c>
      <c r="AM922" s="1">
        <f t="shared" si="206"/>
        <v>42921</v>
      </c>
      <c r="AN922" s="2">
        <f t="shared" si="207"/>
        <v>1150.45</v>
      </c>
      <c r="AO922" s="2">
        <f t="shared" si="208"/>
        <v>103.11132105263158</v>
      </c>
      <c r="AP922" s="2">
        <f t="shared" si="209"/>
        <v>58</v>
      </c>
      <c r="AR922" s="20">
        <f t="shared" si="210"/>
        <v>-2.420883995646439E-3</v>
      </c>
      <c r="AS922" s="20">
        <f t="shared" si="211"/>
        <v>-8.6132644272174375E-4</v>
      </c>
      <c r="AU922" s="22">
        <f t="shared" si="212"/>
        <v>2.4322197608844636E-6</v>
      </c>
    </row>
    <row r="923" spans="2:47" x14ac:dyDescent="0.3">
      <c r="B923" s="6">
        <f t="shared" si="205"/>
        <v>2017</v>
      </c>
      <c r="C923" s="5">
        <v>42922</v>
      </c>
      <c r="D923" s="10">
        <v>1157.4000000000001</v>
      </c>
      <c r="E923" s="10">
        <f>VLOOKUP(C923,데이터!$X:$Z,2,0)</f>
        <v>102.54743684210527</v>
      </c>
      <c r="F923" s="10">
        <f>VLOOKUP(C923,데이터!$X:$Z,3,0)</f>
        <v>57.47</v>
      </c>
      <c r="H923" s="6">
        <f t="shared" si="213"/>
        <v>1.1144674063116449</v>
      </c>
      <c r="I923" s="6">
        <f t="shared" si="214"/>
        <v>1.1466480446927376</v>
      </c>
      <c r="AM923" s="1">
        <f t="shared" si="206"/>
        <v>42922</v>
      </c>
      <c r="AN923" s="2">
        <f t="shared" si="207"/>
        <v>1157.4000000000001</v>
      </c>
      <c r="AO923" s="2">
        <f t="shared" si="208"/>
        <v>102.54743684210527</v>
      </c>
      <c r="AP923" s="2">
        <f t="shared" si="209"/>
        <v>57.47</v>
      </c>
      <c r="AR923" s="20">
        <f t="shared" si="210"/>
        <v>-5.4686934933021458E-3</v>
      </c>
      <c r="AS923" s="20">
        <f t="shared" si="211"/>
        <v>-9.1379310344827935E-3</v>
      </c>
      <c r="AU923" s="22">
        <f t="shared" si="212"/>
        <v>1.3463304133609405E-5</v>
      </c>
    </row>
    <row r="924" spans="2:47" x14ac:dyDescent="0.3">
      <c r="B924" s="6">
        <f t="shared" si="205"/>
        <v>2017</v>
      </c>
      <c r="C924" s="5">
        <v>42923</v>
      </c>
      <c r="D924" s="10">
        <v>1154.3499999999999</v>
      </c>
      <c r="E924" s="10">
        <f>VLOOKUP(C924,데이터!$X:$Z,2,0)</f>
        <v>103.22593684210527</v>
      </c>
      <c r="F924" s="10">
        <f>VLOOKUP(C924,데이터!$X:$Z,3,0)</f>
        <v>57.79</v>
      </c>
      <c r="H924" s="6">
        <f t="shared" si="213"/>
        <v>1.1218412243071811</v>
      </c>
      <c r="I924" s="6">
        <f t="shared" si="214"/>
        <v>1.1530327214684759</v>
      </c>
      <c r="AM924" s="1">
        <f t="shared" si="206"/>
        <v>42923</v>
      </c>
      <c r="AN924" s="2">
        <f t="shared" si="207"/>
        <v>1154.3499999999999</v>
      </c>
      <c r="AO924" s="2">
        <f t="shared" si="208"/>
        <v>103.22593684210527</v>
      </c>
      <c r="AP924" s="2">
        <f t="shared" si="209"/>
        <v>57.79</v>
      </c>
      <c r="AR924" s="20">
        <f t="shared" si="210"/>
        <v>6.6164501122021324E-3</v>
      </c>
      <c r="AS924" s="20">
        <f t="shared" si="211"/>
        <v>5.5681224986949829E-3</v>
      </c>
      <c r="AU924" s="22">
        <f t="shared" si="212"/>
        <v>1.0989907852415955E-6</v>
      </c>
    </row>
    <row r="925" spans="2:47" x14ac:dyDescent="0.3">
      <c r="B925" s="6">
        <f t="shared" si="205"/>
        <v>2017</v>
      </c>
      <c r="C925" s="5">
        <v>42924</v>
      </c>
      <c r="D925" s="10">
        <v>1154.3499999999999</v>
      </c>
      <c r="E925" s="10">
        <f>VLOOKUP(C925,데이터!$X:$Z,2,0)</f>
        <v>103.22593684210527</v>
      </c>
      <c r="F925" s="10">
        <f>VLOOKUP(C925,데이터!$X:$Z,3,0)</f>
        <v>57.79</v>
      </c>
      <c r="H925" s="6">
        <f t="shared" si="213"/>
        <v>1.1218412243071811</v>
      </c>
      <c r="I925" s="6">
        <f t="shared" si="214"/>
        <v>1.1530327214684759</v>
      </c>
      <c r="AM925" s="1">
        <f t="shared" si="206"/>
        <v>42924</v>
      </c>
      <c r="AN925" s="2">
        <f t="shared" si="207"/>
        <v>1154.3499999999999</v>
      </c>
      <c r="AO925" s="2">
        <f t="shared" si="208"/>
        <v>103.22593684210527</v>
      </c>
      <c r="AP925" s="2">
        <f t="shared" si="209"/>
        <v>57.79</v>
      </c>
      <c r="AR925" s="20">
        <f t="shared" si="210"/>
        <v>0</v>
      </c>
      <c r="AS925" s="20">
        <f t="shared" si="211"/>
        <v>0</v>
      </c>
      <c r="AU925" s="22">
        <f t="shared" si="212"/>
        <v>0</v>
      </c>
    </row>
    <row r="926" spans="2:47" x14ac:dyDescent="0.3">
      <c r="B926" s="6">
        <f t="shared" si="205"/>
        <v>2017</v>
      </c>
      <c r="C926" s="5">
        <v>42925</v>
      </c>
      <c r="D926" s="10">
        <v>1154.3499999999999</v>
      </c>
      <c r="E926" s="10">
        <f>VLOOKUP(C926,데이터!$X:$Z,2,0)</f>
        <v>103.22593684210527</v>
      </c>
      <c r="F926" s="10">
        <f>VLOOKUP(C926,데이터!$X:$Z,3,0)</f>
        <v>57.79</v>
      </c>
      <c r="H926" s="6">
        <f t="shared" si="213"/>
        <v>1.1218412243071811</v>
      </c>
      <c r="I926" s="6">
        <f t="shared" si="214"/>
        <v>1.1530327214684759</v>
      </c>
      <c r="AM926" s="1">
        <f t="shared" si="206"/>
        <v>42925</v>
      </c>
      <c r="AN926" s="2">
        <f t="shared" si="207"/>
        <v>1154.3499999999999</v>
      </c>
      <c r="AO926" s="2">
        <f t="shared" si="208"/>
        <v>103.22593684210527</v>
      </c>
      <c r="AP926" s="2">
        <f t="shared" si="209"/>
        <v>57.79</v>
      </c>
      <c r="AR926" s="20">
        <f t="shared" si="210"/>
        <v>0</v>
      </c>
      <c r="AS926" s="20">
        <f t="shared" si="211"/>
        <v>0</v>
      </c>
      <c r="AU926" s="22">
        <f t="shared" si="212"/>
        <v>0</v>
      </c>
    </row>
    <row r="927" spans="2:47" x14ac:dyDescent="0.3">
      <c r="B927" s="6">
        <f t="shared" si="205"/>
        <v>2017</v>
      </c>
      <c r="C927" s="5">
        <v>42926</v>
      </c>
      <c r="D927" s="10">
        <v>1149.5</v>
      </c>
      <c r="E927" s="10">
        <f>VLOOKUP(C927,데이터!$X:$Z,2,0)</f>
        <v>102.7573052631579</v>
      </c>
      <c r="F927" s="10">
        <f>VLOOKUP(C927,데이터!$X:$Z,3,0)</f>
        <v>57.59</v>
      </c>
      <c r="H927" s="6">
        <f t="shared" si="213"/>
        <v>1.1167482191927836</v>
      </c>
      <c r="I927" s="6">
        <f t="shared" si="214"/>
        <v>1.1490422984836397</v>
      </c>
      <c r="AM927" s="1">
        <f t="shared" si="206"/>
        <v>42926</v>
      </c>
      <c r="AN927" s="2">
        <f t="shared" si="207"/>
        <v>1149.5</v>
      </c>
      <c r="AO927" s="2">
        <f t="shared" si="208"/>
        <v>102.7573052631579</v>
      </c>
      <c r="AP927" s="2">
        <f t="shared" si="209"/>
        <v>57.59</v>
      </c>
      <c r="AR927" s="20">
        <f t="shared" si="210"/>
        <v>-4.5398626864892044E-3</v>
      </c>
      <c r="AS927" s="20">
        <f t="shared" si="211"/>
        <v>-3.4608063678835954E-3</v>
      </c>
      <c r="AU927" s="22">
        <f t="shared" si="212"/>
        <v>1.1643625387226896E-6</v>
      </c>
    </row>
    <row r="928" spans="2:47" x14ac:dyDescent="0.3">
      <c r="B928" s="6">
        <f t="shared" si="205"/>
        <v>2017</v>
      </c>
      <c r="C928" s="5">
        <v>42927</v>
      </c>
      <c r="D928" s="10">
        <v>1151.2</v>
      </c>
      <c r="E928" s="10">
        <f>VLOOKUP(C928,데이터!$X:$Z,2,0)</f>
        <v>102.4389</v>
      </c>
      <c r="F928" s="10">
        <f>VLOOKUP(C928,데이터!$X:$Z,3,0)</f>
        <v>57.4</v>
      </c>
      <c r="H928" s="6">
        <f t="shared" si="213"/>
        <v>1.113287847108263</v>
      </c>
      <c r="I928" s="6">
        <f t="shared" si="214"/>
        <v>1.1452513966480451</v>
      </c>
      <c r="AM928" s="1">
        <f t="shared" si="206"/>
        <v>42927</v>
      </c>
      <c r="AN928" s="2">
        <f t="shared" si="207"/>
        <v>1151.2</v>
      </c>
      <c r="AO928" s="2">
        <f t="shared" si="208"/>
        <v>102.4389</v>
      </c>
      <c r="AP928" s="2">
        <f t="shared" si="209"/>
        <v>57.4</v>
      </c>
      <c r="AR928" s="20">
        <f t="shared" si="210"/>
        <v>-3.098614374350106E-3</v>
      </c>
      <c r="AS928" s="20">
        <f t="shared" si="211"/>
        <v>-3.2991838860914058E-3</v>
      </c>
      <c r="AU928" s="22">
        <f t="shared" si="212"/>
        <v>4.0228129040143392E-8</v>
      </c>
    </row>
    <row r="929" spans="2:47" x14ac:dyDescent="0.3">
      <c r="B929" s="6">
        <f t="shared" si="205"/>
        <v>2017</v>
      </c>
      <c r="C929" s="5">
        <v>42928</v>
      </c>
      <c r="D929" s="10">
        <v>1145.25</v>
      </c>
      <c r="E929" s="10">
        <f>VLOOKUP(C929,데이터!$X:$Z,2,0)</f>
        <v>103.03703684210527</v>
      </c>
      <c r="F929" s="10">
        <f>VLOOKUP(C929,데이터!$X:$Z,3,0)</f>
        <v>57.69</v>
      </c>
      <c r="H929" s="6">
        <f t="shared" si="213"/>
        <v>1.1197882925174143</v>
      </c>
      <c r="I929" s="6">
        <f t="shared" si="214"/>
        <v>1.1510375099760579</v>
      </c>
      <c r="AM929" s="1">
        <f t="shared" si="206"/>
        <v>42928</v>
      </c>
      <c r="AN929" s="2">
        <f t="shared" si="207"/>
        <v>1145.25</v>
      </c>
      <c r="AO929" s="2">
        <f t="shared" si="208"/>
        <v>103.03703684210527</v>
      </c>
      <c r="AP929" s="2">
        <f t="shared" si="209"/>
        <v>57.69</v>
      </c>
      <c r="AR929" s="20">
        <f t="shared" si="210"/>
        <v>5.8389619773862034E-3</v>
      </c>
      <c r="AS929" s="20">
        <f t="shared" si="211"/>
        <v>5.0522648083624055E-3</v>
      </c>
      <c r="AU929" s="22">
        <f t="shared" si="212"/>
        <v>6.1889243575005794E-7</v>
      </c>
    </row>
    <row r="930" spans="2:47" x14ac:dyDescent="0.3">
      <c r="B930" s="6">
        <f t="shared" si="205"/>
        <v>2017</v>
      </c>
      <c r="C930" s="5">
        <v>42929</v>
      </c>
      <c r="D930" s="10">
        <v>1136.3499999999999</v>
      </c>
      <c r="E930" s="10">
        <f>VLOOKUP(C930,데이터!$X:$Z,2,0)</f>
        <v>103.11035789473685</v>
      </c>
      <c r="F930" s="10">
        <f>VLOOKUP(C930,데이터!$X:$Z,3,0)</f>
        <v>57.79</v>
      </c>
      <c r="H930" s="6">
        <f t="shared" si="213"/>
        <v>1.1205851327493177</v>
      </c>
      <c r="I930" s="6">
        <f t="shared" si="214"/>
        <v>1.1530327214684761</v>
      </c>
      <c r="AM930" s="1">
        <f t="shared" si="206"/>
        <v>42929</v>
      </c>
      <c r="AN930" s="2">
        <f t="shared" si="207"/>
        <v>1136.3499999999999</v>
      </c>
      <c r="AO930" s="2">
        <f t="shared" si="208"/>
        <v>103.11035789473685</v>
      </c>
      <c r="AP930" s="2">
        <f t="shared" si="209"/>
        <v>57.79</v>
      </c>
      <c r="AR930" s="20">
        <f t="shared" si="210"/>
        <v>7.1159900244355256E-4</v>
      </c>
      <c r="AS930" s="20">
        <f t="shared" si="211"/>
        <v>1.7334026694402205E-3</v>
      </c>
      <c r="AU930" s="22">
        <f t="shared" si="212"/>
        <v>1.0440827338878375E-6</v>
      </c>
    </row>
    <row r="931" spans="2:47" x14ac:dyDescent="0.3">
      <c r="B931" s="6">
        <f t="shared" si="205"/>
        <v>2017</v>
      </c>
      <c r="C931" s="5">
        <v>42930</v>
      </c>
      <c r="D931" s="10">
        <v>1133.3</v>
      </c>
      <c r="E931" s="10">
        <f>VLOOKUP(C931,데이터!$X:$Z,2,0)</f>
        <v>103.49681578947369</v>
      </c>
      <c r="F931" s="10">
        <f>VLOOKUP(C931,데이터!$X:$Z,3,0)</f>
        <v>58.01</v>
      </c>
      <c r="H931" s="6">
        <f t="shared" si="213"/>
        <v>1.124785088797553</v>
      </c>
      <c r="I931" s="6">
        <f t="shared" si="214"/>
        <v>1.1574221867517962</v>
      </c>
      <c r="AM931" s="1">
        <f t="shared" si="206"/>
        <v>42930</v>
      </c>
      <c r="AN931" s="2">
        <f t="shared" si="207"/>
        <v>1133.3</v>
      </c>
      <c r="AO931" s="2">
        <f t="shared" si="208"/>
        <v>103.49681578947369</v>
      </c>
      <c r="AP931" s="2">
        <f t="shared" si="209"/>
        <v>58.01</v>
      </c>
      <c r="AR931" s="20">
        <f t="shared" si="210"/>
        <v>3.7480026510174902E-3</v>
      </c>
      <c r="AS931" s="20">
        <f t="shared" si="211"/>
        <v>3.8068870046721326E-3</v>
      </c>
      <c r="AU931" s="22">
        <f t="shared" si="212"/>
        <v>3.4673671053249972E-9</v>
      </c>
    </row>
    <row r="932" spans="2:47" x14ac:dyDescent="0.3">
      <c r="B932" s="6">
        <f t="shared" si="205"/>
        <v>2017</v>
      </c>
      <c r="C932" s="5">
        <v>42931</v>
      </c>
      <c r="D932" s="10">
        <v>1133.3</v>
      </c>
      <c r="E932" s="10">
        <f>VLOOKUP(C932,데이터!$X:$Z,2,0)</f>
        <v>103.49681578947369</v>
      </c>
      <c r="F932" s="10">
        <f>VLOOKUP(C932,데이터!$X:$Z,3,0)</f>
        <v>58.01</v>
      </c>
      <c r="H932" s="6">
        <f t="shared" si="213"/>
        <v>1.124785088797553</v>
      </c>
      <c r="I932" s="6">
        <f t="shared" si="214"/>
        <v>1.1574221867517962</v>
      </c>
      <c r="AM932" s="1">
        <f t="shared" si="206"/>
        <v>42931</v>
      </c>
      <c r="AN932" s="2">
        <f t="shared" si="207"/>
        <v>1133.3</v>
      </c>
      <c r="AO932" s="2">
        <f t="shared" si="208"/>
        <v>103.49681578947369</v>
      </c>
      <c r="AP932" s="2">
        <f t="shared" si="209"/>
        <v>58.01</v>
      </c>
      <c r="AR932" s="20">
        <f t="shared" si="210"/>
        <v>0</v>
      </c>
      <c r="AS932" s="20">
        <f t="shared" si="211"/>
        <v>0</v>
      </c>
      <c r="AU932" s="22">
        <f t="shared" si="212"/>
        <v>0</v>
      </c>
    </row>
    <row r="933" spans="2:47" x14ac:dyDescent="0.3">
      <c r="B933" s="6">
        <f t="shared" si="205"/>
        <v>2017</v>
      </c>
      <c r="C933" s="5">
        <v>42932</v>
      </c>
      <c r="D933" s="10">
        <v>1133.3</v>
      </c>
      <c r="E933" s="10">
        <f>VLOOKUP(C933,데이터!$X:$Z,2,0)</f>
        <v>103.49681578947369</v>
      </c>
      <c r="F933" s="10">
        <f>VLOOKUP(C933,데이터!$X:$Z,3,0)</f>
        <v>58.01</v>
      </c>
      <c r="H933" s="6">
        <f t="shared" si="213"/>
        <v>1.124785088797553</v>
      </c>
      <c r="I933" s="6">
        <f t="shared" si="214"/>
        <v>1.1574221867517962</v>
      </c>
      <c r="AM933" s="1">
        <f t="shared" si="206"/>
        <v>42932</v>
      </c>
      <c r="AN933" s="2">
        <f t="shared" si="207"/>
        <v>1133.3</v>
      </c>
      <c r="AO933" s="2">
        <f t="shared" si="208"/>
        <v>103.49681578947369</v>
      </c>
      <c r="AP933" s="2">
        <f t="shared" si="209"/>
        <v>58.01</v>
      </c>
      <c r="AR933" s="20">
        <f t="shared" si="210"/>
        <v>0</v>
      </c>
      <c r="AS933" s="20">
        <f t="shared" si="211"/>
        <v>0</v>
      </c>
      <c r="AU933" s="22">
        <f t="shared" si="212"/>
        <v>0</v>
      </c>
    </row>
    <row r="934" spans="2:47" x14ac:dyDescent="0.3">
      <c r="B934" s="6">
        <f t="shared" si="205"/>
        <v>2017</v>
      </c>
      <c r="C934" s="5">
        <v>42933</v>
      </c>
      <c r="D934" s="10">
        <v>1128.3</v>
      </c>
      <c r="E934" s="10">
        <f>VLOOKUP(C934,데이터!$X:$Z,2,0)</f>
        <v>103.47326842105262</v>
      </c>
      <c r="F934" s="10">
        <f>VLOOKUP(C934,데이터!$X:$Z,3,0)</f>
        <v>58.07</v>
      </c>
      <c r="H934" s="6">
        <f t="shared" si="213"/>
        <v>1.1245291801623123</v>
      </c>
      <c r="I934" s="6">
        <f t="shared" si="214"/>
        <v>1.1586193136472474</v>
      </c>
      <c r="AM934" s="1">
        <f t="shared" si="206"/>
        <v>42933</v>
      </c>
      <c r="AN934" s="2">
        <f t="shared" si="207"/>
        <v>1128.3</v>
      </c>
      <c r="AO934" s="2">
        <f t="shared" si="208"/>
        <v>103.47326842105262</v>
      </c>
      <c r="AP934" s="2">
        <f t="shared" si="209"/>
        <v>58.07</v>
      </c>
      <c r="AR934" s="20">
        <f t="shared" si="210"/>
        <v>-2.2751780565855029E-4</v>
      </c>
      <c r="AS934" s="20">
        <f t="shared" si="211"/>
        <v>1.0343044302707494E-3</v>
      </c>
      <c r="AU934" s="22">
        <f t="shared" si="212"/>
        <v>1.5921953550856172E-6</v>
      </c>
    </row>
    <row r="935" spans="2:47" x14ac:dyDescent="0.3">
      <c r="B935" s="6">
        <f t="shared" si="205"/>
        <v>2017</v>
      </c>
      <c r="C935" s="5">
        <v>42934</v>
      </c>
      <c r="D935" s="10">
        <v>1123.25</v>
      </c>
      <c r="E935" s="10">
        <f>VLOOKUP(C935,데이터!$X:$Z,2,0)</f>
        <v>103.42067368421053</v>
      </c>
      <c r="F935" s="10">
        <f>VLOOKUP(C935,데이터!$X:$Z,3,0)</f>
        <v>57.94</v>
      </c>
      <c r="H935" s="6">
        <f t="shared" si="213"/>
        <v>1.1239575898646015</v>
      </c>
      <c r="I935" s="6">
        <f t="shared" si="214"/>
        <v>1.1560255387071037</v>
      </c>
      <c r="AM935" s="1">
        <f t="shared" si="206"/>
        <v>42934</v>
      </c>
      <c r="AN935" s="2">
        <f t="shared" si="207"/>
        <v>1123.25</v>
      </c>
      <c r="AO935" s="2">
        <f t="shared" si="208"/>
        <v>103.42067368421053</v>
      </c>
      <c r="AP935" s="2">
        <f t="shared" si="209"/>
        <v>57.94</v>
      </c>
      <c r="AR935" s="20">
        <f t="shared" si="210"/>
        <v>-5.0829298856280847E-4</v>
      </c>
      <c r="AS935" s="20">
        <f t="shared" si="211"/>
        <v>-2.2386774582401348E-3</v>
      </c>
      <c r="AU935" s="22">
        <f t="shared" si="212"/>
        <v>2.9942304129004818E-6</v>
      </c>
    </row>
    <row r="936" spans="2:47" x14ac:dyDescent="0.3">
      <c r="B936" s="6">
        <f t="shared" si="205"/>
        <v>2017</v>
      </c>
      <c r="C936" s="5">
        <v>42935</v>
      </c>
      <c r="D936" s="10">
        <v>1120.7</v>
      </c>
      <c r="E936" s="10">
        <f>VLOOKUP(C936,데이터!$X:$Z,2,0)</f>
        <v>103.58080526315788</v>
      </c>
      <c r="F936" s="10">
        <f>VLOOKUP(C936,데이터!$X:$Z,3,0)</f>
        <v>58.1</v>
      </c>
      <c r="H936" s="6">
        <f t="shared" si="213"/>
        <v>1.1256978715425612</v>
      </c>
      <c r="I936" s="6">
        <f t="shared" si="214"/>
        <v>1.1592178770949728</v>
      </c>
      <c r="AM936" s="1">
        <f t="shared" si="206"/>
        <v>42935</v>
      </c>
      <c r="AN936" s="2">
        <f t="shared" si="207"/>
        <v>1120.7</v>
      </c>
      <c r="AO936" s="2">
        <f t="shared" si="208"/>
        <v>103.58080526315788</v>
      </c>
      <c r="AP936" s="2">
        <f t="shared" si="209"/>
        <v>58.1</v>
      </c>
      <c r="AR936" s="20">
        <f t="shared" si="210"/>
        <v>1.5483517293293225E-3</v>
      </c>
      <c r="AS936" s="20">
        <f t="shared" si="211"/>
        <v>2.7614773904038881E-3</v>
      </c>
      <c r="AU936" s="22">
        <f t="shared" si="212"/>
        <v>1.4716738695576016E-6</v>
      </c>
    </row>
    <row r="937" spans="2:47" x14ac:dyDescent="0.3">
      <c r="B937" s="6">
        <f t="shared" si="205"/>
        <v>2017</v>
      </c>
      <c r="C937" s="5">
        <v>42936</v>
      </c>
      <c r="D937" s="10">
        <v>1125.6500000000001</v>
      </c>
      <c r="E937" s="10">
        <f>VLOOKUP(C937,데이터!$X:$Z,2,0)</f>
        <v>103.6262894736842</v>
      </c>
      <c r="F937" s="10">
        <f>VLOOKUP(C937,데이터!$X:$Z,3,0)</f>
        <v>58.11</v>
      </c>
      <c r="H937" s="6">
        <f t="shared" si="213"/>
        <v>1.1261921858978916</v>
      </c>
      <c r="I937" s="6">
        <f t="shared" si="214"/>
        <v>1.1594173982442146</v>
      </c>
      <c r="AM937" s="1">
        <f t="shared" si="206"/>
        <v>42936</v>
      </c>
      <c r="AN937" s="2">
        <f t="shared" si="207"/>
        <v>1125.6500000000001</v>
      </c>
      <c r="AO937" s="2">
        <f t="shared" si="208"/>
        <v>103.6262894736842</v>
      </c>
      <c r="AP937" s="2">
        <f t="shared" si="209"/>
        <v>58.11</v>
      </c>
      <c r="AR937" s="20">
        <f t="shared" si="210"/>
        <v>4.3911813980157532E-4</v>
      </c>
      <c r="AS937" s="20">
        <f t="shared" si="211"/>
        <v>1.72117039586972E-4</v>
      </c>
      <c r="AU937" s="22">
        <f t="shared" si="212"/>
        <v>7.128958751580865E-8</v>
      </c>
    </row>
    <row r="938" spans="2:47" x14ac:dyDescent="0.3">
      <c r="B938" s="6">
        <f t="shared" si="205"/>
        <v>2017</v>
      </c>
      <c r="C938" s="5">
        <v>42937</v>
      </c>
      <c r="D938" s="10">
        <v>1118.3499999999999</v>
      </c>
      <c r="E938" s="10">
        <f>VLOOKUP(C938,데이터!$X:$Z,2,0)</f>
        <v>103.75305263157895</v>
      </c>
      <c r="F938" s="10">
        <f>VLOOKUP(C938,데이터!$X:$Z,3,0)</f>
        <v>58.3</v>
      </c>
      <c r="H938" s="6">
        <f t="shared" si="213"/>
        <v>1.1275698254776341</v>
      </c>
      <c r="I938" s="6">
        <f t="shared" si="214"/>
        <v>1.1632083000798092</v>
      </c>
      <c r="AM938" s="1">
        <f t="shared" si="206"/>
        <v>42937</v>
      </c>
      <c r="AN938" s="2">
        <f t="shared" si="207"/>
        <v>1118.3499999999999</v>
      </c>
      <c r="AO938" s="2">
        <f t="shared" si="208"/>
        <v>103.75305263157895</v>
      </c>
      <c r="AP938" s="2">
        <f t="shared" si="209"/>
        <v>58.3</v>
      </c>
      <c r="AR938" s="20">
        <f t="shared" si="210"/>
        <v>1.2232721883469466E-3</v>
      </c>
      <c r="AS938" s="20">
        <f t="shared" si="211"/>
        <v>3.2696609877818084E-3</v>
      </c>
      <c r="AU938" s="22">
        <f t="shared" si="212"/>
        <v>4.1877071184524549E-6</v>
      </c>
    </row>
    <row r="939" spans="2:47" x14ac:dyDescent="0.3">
      <c r="B939" s="6">
        <f t="shared" si="205"/>
        <v>2017</v>
      </c>
      <c r="C939" s="5">
        <v>42938</v>
      </c>
      <c r="D939" s="10">
        <v>1118.3499999999999</v>
      </c>
      <c r="E939" s="10">
        <f>VLOOKUP(C939,데이터!$X:$Z,2,0)</f>
        <v>103.75305263157895</v>
      </c>
      <c r="F939" s="10">
        <f>VLOOKUP(C939,데이터!$X:$Z,3,0)</f>
        <v>58.3</v>
      </c>
      <c r="H939" s="6">
        <f t="shared" si="213"/>
        <v>1.1275698254776341</v>
      </c>
      <c r="I939" s="6">
        <f t="shared" si="214"/>
        <v>1.1632083000798092</v>
      </c>
      <c r="AM939" s="1">
        <f t="shared" si="206"/>
        <v>42938</v>
      </c>
      <c r="AN939" s="2">
        <f t="shared" si="207"/>
        <v>1118.3499999999999</v>
      </c>
      <c r="AO939" s="2">
        <f t="shared" si="208"/>
        <v>103.75305263157895</v>
      </c>
      <c r="AP939" s="2">
        <f t="shared" si="209"/>
        <v>58.3</v>
      </c>
      <c r="AR939" s="20">
        <f t="shared" si="210"/>
        <v>0</v>
      </c>
      <c r="AS939" s="20">
        <f t="shared" si="211"/>
        <v>0</v>
      </c>
      <c r="AU939" s="22">
        <f t="shared" si="212"/>
        <v>0</v>
      </c>
    </row>
    <row r="940" spans="2:47" x14ac:dyDescent="0.3">
      <c r="B940" s="6">
        <f t="shared" si="205"/>
        <v>2017</v>
      </c>
      <c r="C940" s="5">
        <v>42939</v>
      </c>
      <c r="D940" s="10">
        <v>1118.3499999999999</v>
      </c>
      <c r="E940" s="10">
        <f>VLOOKUP(C940,데이터!$X:$Z,2,0)</f>
        <v>103.75305263157895</v>
      </c>
      <c r="F940" s="10">
        <f>VLOOKUP(C940,데이터!$X:$Z,3,0)</f>
        <v>58.3</v>
      </c>
      <c r="H940" s="6">
        <f t="shared" si="213"/>
        <v>1.1275698254776341</v>
      </c>
      <c r="I940" s="6">
        <f t="shared" si="214"/>
        <v>1.1632083000798092</v>
      </c>
      <c r="AM940" s="1">
        <f t="shared" si="206"/>
        <v>42939</v>
      </c>
      <c r="AN940" s="2">
        <f t="shared" si="207"/>
        <v>1118.3499999999999</v>
      </c>
      <c r="AO940" s="2">
        <f t="shared" si="208"/>
        <v>103.75305263157895</v>
      </c>
      <c r="AP940" s="2">
        <f t="shared" si="209"/>
        <v>58.3</v>
      </c>
      <c r="AR940" s="20">
        <f t="shared" si="210"/>
        <v>0</v>
      </c>
      <c r="AS940" s="20">
        <f t="shared" si="211"/>
        <v>0</v>
      </c>
      <c r="AU940" s="22">
        <f t="shared" si="212"/>
        <v>0</v>
      </c>
    </row>
    <row r="941" spans="2:47" x14ac:dyDescent="0.3">
      <c r="B941" s="6">
        <f t="shared" si="205"/>
        <v>2017</v>
      </c>
      <c r="C941" s="5">
        <v>42940</v>
      </c>
      <c r="D941" s="10">
        <v>1114.05</v>
      </c>
      <c r="E941" s="10">
        <f>VLOOKUP(C941,데이터!$X:$Z,2,0)</f>
        <v>103.42273157894738</v>
      </c>
      <c r="F941" s="10">
        <f>VLOOKUP(C941,데이터!$X:$Z,3,0)</f>
        <v>58.21</v>
      </c>
      <c r="H941" s="6">
        <f t="shared" si="213"/>
        <v>1.1239799547006271</v>
      </c>
      <c r="I941" s="6">
        <f t="shared" si="214"/>
        <v>1.1614126097366329</v>
      </c>
      <c r="AM941" s="1">
        <f t="shared" si="206"/>
        <v>42940</v>
      </c>
      <c r="AN941" s="2">
        <f t="shared" si="207"/>
        <v>1114.05</v>
      </c>
      <c r="AO941" s="2">
        <f t="shared" si="208"/>
        <v>103.42273157894738</v>
      </c>
      <c r="AP941" s="2">
        <f t="shared" si="209"/>
        <v>58.21</v>
      </c>
      <c r="AR941" s="20">
        <f t="shared" si="210"/>
        <v>-3.1837237002030339E-3</v>
      </c>
      <c r="AS941" s="20">
        <f t="shared" si="211"/>
        <v>-1.5437392795882854E-3</v>
      </c>
      <c r="AU941" s="22">
        <f t="shared" si="212"/>
        <v>2.6895488998590924E-6</v>
      </c>
    </row>
    <row r="942" spans="2:47" x14ac:dyDescent="0.3">
      <c r="B942" s="6">
        <f t="shared" si="205"/>
        <v>2017</v>
      </c>
      <c r="C942" s="5">
        <v>42941</v>
      </c>
      <c r="D942" s="10">
        <v>1115.4000000000001</v>
      </c>
      <c r="E942" s="10">
        <f>VLOOKUP(C942,데이터!$X:$Z,2,0)</f>
        <v>104.46383684210528</v>
      </c>
      <c r="F942" s="10">
        <f>VLOOKUP(C942,데이터!$X:$Z,3,0)</f>
        <v>58.54</v>
      </c>
      <c r="H942" s="6">
        <f t="shared" si="213"/>
        <v>1.1352945025631493</v>
      </c>
      <c r="I942" s="6">
        <f t="shared" si="214"/>
        <v>1.1679968076616127</v>
      </c>
      <c r="AM942" s="1">
        <f t="shared" si="206"/>
        <v>42941</v>
      </c>
      <c r="AN942" s="2">
        <f t="shared" si="207"/>
        <v>1115.4000000000001</v>
      </c>
      <c r="AO942" s="2">
        <f t="shared" si="208"/>
        <v>104.46383684210528</v>
      </c>
      <c r="AP942" s="2">
        <f t="shared" si="209"/>
        <v>58.54</v>
      </c>
      <c r="AR942" s="20">
        <f t="shared" si="210"/>
        <v>1.0066503246079606E-2</v>
      </c>
      <c r="AS942" s="20">
        <f t="shared" si="211"/>
        <v>5.6691290156329899E-3</v>
      </c>
      <c r="AU942" s="22">
        <f t="shared" si="212"/>
        <v>1.9336900122595965E-5</v>
      </c>
    </row>
    <row r="943" spans="2:47" x14ac:dyDescent="0.3">
      <c r="B943" s="6">
        <f t="shared" si="205"/>
        <v>2017</v>
      </c>
      <c r="C943" s="5">
        <v>42942</v>
      </c>
      <c r="D943" s="10">
        <v>1121.8</v>
      </c>
      <c r="E943" s="10">
        <f>VLOOKUP(C943,데이터!$X:$Z,2,0)</f>
        <v>104.19658421052632</v>
      </c>
      <c r="F943" s="10">
        <f>VLOOKUP(C943,데이터!$X:$Z,3,0)</f>
        <v>58.27</v>
      </c>
      <c r="H943" s="6">
        <f t="shared" si="213"/>
        <v>1.1323900482314009</v>
      </c>
      <c r="I943" s="6">
        <f t="shared" si="214"/>
        <v>1.1626097366320838</v>
      </c>
      <c r="AM943" s="1">
        <f t="shared" si="206"/>
        <v>42942</v>
      </c>
      <c r="AN943" s="2">
        <f t="shared" si="207"/>
        <v>1121.8</v>
      </c>
      <c r="AO943" s="2">
        <f t="shared" si="208"/>
        <v>104.19658421052632</v>
      </c>
      <c r="AP943" s="2">
        <f t="shared" si="209"/>
        <v>58.27</v>
      </c>
      <c r="AR943" s="20">
        <f t="shared" si="210"/>
        <v>-2.5583267823381384E-3</v>
      </c>
      <c r="AS943" s="20">
        <f t="shared" si="211"/>
        <v>-4.6122309531942962E-3</v>
      </c>
      <c r="AU943" s="22">
        <f t="shared" si="212"/>
        <v>4.2185223430603212E-6</v>
      </c>
    </row>
    <row r="944" spans="2:47" x14ac:dyDescent="0.3">
      <c r="B944" s="6">
        <f t="shared" si="205"/>
        <v>2017</v>
      </c>
      <c r="C944" s="5">
        <v>42943</v>
      </c>
      <c r="D944" s="10">
        <v>1112.8499999999999</v>
      </c>
      <c r="E944" s="10">
        <f>VLOOKUP(C944,데이터!$X:$Z,2,0)</f>
        <v>104.7862157894737</v>
      </c>
      <c r="F944" s="10">
        <f>VLOOKUP(C944,데이터!$X:$Z,3,0)</f>
        <v>58.54</v>
      </c>
      <c r="H944" s="6">
        <f t="shared" si="213"/>
        <v>1.1387980599448551</v>
      </c>
      <c r="I944" s="6">
        <f t="shared" si="214"/>
        <v>1.167996807661613</v>
      </c>
      <c r="AM944" s="1">
        <f t="shared" si="206"/>
        <v>42943</v>
      </c>
      <c r="AN944" s="2">
        <f t="shared" si="207"/>
        <v>1112.8499999999999</v>
      </c>
      <c r="AO944" s="2">
        <f t="shared" si="208"/>
        <v>104.7862157894737</v>
      </c>
      <c r="AP944" s="2">
        <f t="shared" si="209"/>
        <v>58.54</v>
      </c>
      <c r="AR944" s="20">
        <f t="shared" si="210"/>
        <v>5.6588378919988358E-3</v>
      </c>
      <c r="AS944" s="20">
        <f t="shared" si="211"/>
        <v>4.6336021966706387E-3</v>
      </c>
      <c r="AU944" s="22">
        <f t="shared" si="212"/>
        <v>1.0511082309750918E-6</v>
      </c>
    </row>
    <row r="945" spans="2:47" x14ac:dyDescent="0.3">
      <c r="B945" s="6">
        <f t="shared" si="205"/>
        <v>2017</v>
      </c>
      <c r="C945" s="5">
        <v>42944</v>
      </c>
      <c r="D945" s="10">
        <v>1122.1500000000001</v>
      </c>
      <c r="E945" s="10">
        <f>VLOOKUP(C945,데이터!$X:$Z,2,0)</f>
        <v>104.80213684210527</v>
      </c>
      <c r="F945" s="10">
        <f>VLOOKUP(C945,데이터!$X:$Z,3,0)</f>
        <v>58.35</v>
      </c>
      <c r="H945" s="6">
        <f t="shared" si="213"/>
        <v>1.1389710871289414</v>
      </c>
      <c r="I945" s="6">
        <f t="shared" si="214"/>
        <v>1.1642059058260184</v>
      </c>
      <c r="AM945" s="1">
        <f t="shared" si="206"/>
        <v>42944</v>
      </c>
      <c r="AN945" s="2">
        <f t="shared" si="207"/>
        <v>1122.1500000000001</v>
      </c>
      <c r="AO945" s="2">
        <f t="shared" si="208"/>
        <v>104.80213684210527</v>
      </c>
      <c r="AP945" s="2">
        <f t="shared" si="209"/>
        <v>58.35</v>
      </c>
      <c r="AR945" s="20">
        <f t="shared" si="210"/>
        <v>1.5193842540850433E-4</v>
      </c>
      <c r="AS945" s="20">
        <f t="shared" si="211"/>
        <v>-3.2456440040997681E-3</v>
      </c>
      <c r="AU945" s="22">
        <f t="shared" si="212"/>
        <v>1.1543566365303334E-5</v>
      </c>
    </row>
    <row r="946" spans="2:47" x14ac:dyDescent="0.3">
      <c r="B946" s="6">
        <f t="shared" si="205"/>
        <v>2017</v>
      </c>
      <c r="C946" s="5">
        <v>42945</v>
      </c>
      <c r="D946" s="10">
        <v>1122.1500000000001</v>
      </c>
      <c r="E946" s="10">
        <f>VLOOKUP(C946,데이터!$X:$Z,2,0)</f>
        <v>104.80213684210527</v>
      </c>
      <c r="F946" s="10">
        <f>VLOOKUP(C946,데이터!$X:$Z,3,0)</f>
        <v>58.35</v>
      </c>
      <c r="H946" s="6">
        <f t="shared" si="213"/>
        <v>1.1389710871289414</v>
      </c>
      <c r="I946" s="6">
        <f t="shared" si="214"/>
        <v>1.1642059058260184</v>
      </c>
      <c r="AM946" s="1">
        <f t="shared" si="206"/>
        <v>42945</v>
      </c>
      <c r="AN946" s="2">
        <f t="shared" si="207"/>
        <v>1122.1500000000001</v>
      </c>
      <c r="AO946" s="2">
        <f t="shared" si="208"/>
        <v>104.80213684210527</v>
      </c>
      <c r="AP946" s="2">
        <f t="shared" si="209"/>
        <v>58.35</v>
      </c>
      <c r="AR946" s="20">
        <f t="shared" si="210"/>
        <v>0</v>
      </c>
      <c r="AS946" s="20">
        <f t="shared" si="211"/>
        <v>0</v>
      </c>
      <c r="AU946" s="22">
        <f t="shared" si="212"/>
        <v>0</v>
      </c>
    </row>
    <row r="947" spans="2:47" x14ac:dyDescent="0.3">
      <c r="B947" s="6">
        <f t="shared" si="205"/>
        <v>2017</v>
      </c>
      <c r="C947" s="5">
        <v>42946</v>
      </c>
      <c r="D947" s="10">
        <v>1122.1500000000001</v>
      </c>
      <c r="E947" s="10">
        <f>VLOOKUP(C947,데이터!$X:$Z,2,0)</f>
        <v>104.80213684210527</v>
      </c>
      <c r="F947" s="10">
        <f>VLOOKUP(C947,데이터!$X:$Z,3,0)</f>
        <v>58.35</v>
      </c>
      <c r="H947" s="6">
        <f t="shared" si="213"/>
        <v>1.1389710871289414</v>
      </c>
      <c r="I947" s="6">
        <f t="shared" si="214"/>
        <v>1.1642059058260184</v>
      </c>
      <c r="AM947" s="1">
        <f t="shared" si="206"/>
        <v>42946</v>
      </c>
      <c r="AN947" s="2">
        <f t="shared" si="207"/>
        <v>1122.1500000000001</v>
      </c>
      <c r="AO947" s="2">
        <f t="shared" si="208"/>
        <v>104.80213684210527</v>
      </c>
      <c r="AP947" s="2">
        <f t="shared" si="209"/>
        <v>58.35</v>
      </c>
      <c r="AR947" s="20">
        <f t="shared" si="210"/>
        <v>0</v>
      </c>
      <c r="AS947" s="20">
        <f t="shared" si="211"/>
        <v>0</v>
      </c>
      <c r="AU947" s="22">
        <f t="shared" si="212"/>
        <v>0</v>
      </c>
    </row>
    <row r="948" spans="2:47" x14ac:dyDescent="0.3">
      <c r="B948" s="6">
        <f t="shared" si="205"/>
        <v>2017</v>
      </c>
      <c r="C948" s="5">
        <v>42947</v>
      </c>
      <c r="D948" s="10">
        <v>1119.1500000000001</v>
      </c>
      <c r="E948" s="10">
        <f>VLOOKUP(C948,데이터!$X:$Z,2,0)</f>
        <v>104.96084736842103</v>
      </c>
      <c r="F948" s="10">
        <f>VLOOKUP(C948,데이터!$X:$Z,3,0)</f>
        <v>58.4</v>
      </c>
      <c r="H948" s="6">
        <f t="shared" si="213"/>
        <v>1.1406959250582385</v>
      </c>
      <c r="I948" s="6">
        <f t="shared" si="214"/>
        <v>1.1652035115722275</v>
      </c>
      <c r="AM948" s="1">
        <f t="shared" si="206"/>
        <v>42947</v>
      </c>
      <c r="AN948" s="2">
        <f t="shared" si="207"/>
        <v>1119.1500000000001</v>
      </c>
      <c r="AO948" s="2">
        <f t="shared" si="208"/>
        <v>104.96084736842103</v>
      </c>
      <c r="AP948" s="2">
        <f t="shared" si="209"/>
        <v>58.4</v>
      </c>
      <c r="AR948" s="20">
        <f t="shared" si="210"/>
        <v>1.5143825412153866E-3</v>
      </c>
      <c r="AS948" s="20">
        <f t="shared" si="211"/>
        <v>8.5689802913457847E-4</v>
      </c>
      <c r="AU948" s="22">
        <f t="shared" si="212"/>
        <v>4.3228588362613836E-7</v>
      </c>
    </row>
    <row r="949" spans="2:47" x14ac:dyDescent="0.3">
      <c r="B949" s="6">
        <f t="shared" si="205"/>
        <v>2017</v>
      </c>
      <c r="C949" s="5">
        <v>42948</v>
      </c>
      <c r="D949" s="10">
        <v>1121.2</v>
      </c>
      <c r="E949" s="10">
        <f>VLOOKUP(C949,데이터!$X:$Z,2,0)</f>
        <v>105.44356842105262</v>
      </c>
      <c r="F949" s="10">
        <f>VLOOKUP(C949,데이터!$X:$Z,3,0)</f>
        <v>58.52</v>
      </c>
      <c r="H949" s="6">
        <f t="shared" si="213"/>
        <v>1.1459420520806691</v>
      </c>
      <c r="I949" s="6">
        <f t="shared" si="214"/>
        <v>1.1675977653631293</v>
      </c>
      <c r="AM949" s="1">
        <f t="shared" si="206"/>
        <v>42948</v>
      </c>
      <c r="AN949" s="2">
        <f t="shared" si="207"/>
        <v>1121.2</v>
      </c>
      <c r="AO949" s="2">
        <f t="shared" si="208"/>
        <v>105.44356842105262</v>
      </c>
      <c r="AP949" s="2">
        <f t="shared" si="209"/>
        <v>58.52</v>
      </c>
      <c r="AR949" s="20">
        <f t="shared" si="210"/>
        <v>4.5990582653854251E-3</v>
      </c>
      <c r="AS949" s="20">
        <f t="shared" si="211"/>
        <v>2.05479452054802E-3</v>
      </c>
      <c r="AU949" s="22">
        <f t="shared" si="212"/>
        <v>6.4732780032940562E-6</v>
      </c>
    </row>
    <row r="950" spans="2:47" x14ac:dyDescent="0.3">
      <c r="B950" s="6">
        <f t="shared" si="205"/>
        <v>2017</v>
      </c>
      <c r="C950" s="5">
        <v>42949</v>
      </c>
      <c r="D950" s="10">
        <v>1123.9000000000001</v>
      </c>
      <c r="E950" s="10">
        <f>VLOOKUP(C950,데이터!$X:$Z,2,0)</f>
        <v>105.29465263157894</v>
      </c>
      <c r="F950" s="10">
        <f>VLOOKUP(C950,데이터!$X:$Z,3,0)</f>
        <v>58.39</v>
      </c>
      <c r="H950" s="6">
        <f t="shared" si="213"/>
        <v>1.1443236616190029</v>
      </c>
      <c r="I950" s="6">
        <f t="shared" si="214"/>
        <v>1.1650039904229856</v>
      </c>
      <c r="AM950" s="1">
        <f t="shared" si="206"/>
        <v>42949</v>
      </c>
      <c r="AN950" s="2">
        <f t="shared" si="207"/>
        <v>1123.9000000000001</v>
      </c>
      <c r="AO950" s="2">
        <f t="shared" si="208"/>
        <v>105.29465263157894</v>
      </c>
      <c r="AP950" s="2">
        <f t="shared" si="209"/>
        <v>58.39</v>
      </c>
      <c r="AR950" s="20">
        <f t="shared" si="210"/>
        <v>-1.412279494174884E-3</v>
      </c>
      <c r="AS950" s="20">
        <f t="shared" si="211"/>
        <v>-2.2214627477785687E-3</v>
      </c>
      <c r="AU950" s="22">
        <f t="shared" si="212"/>
        <v>6.5477753791264508E-7</v>
      </c>
    </row>
    <row r="951" spans="2:47" x14ac:dyDescent="0.3">
      <c r="B951" s="6">
        <f t="shared" si="205"/>
        <v>2017</v>
      </c>
      <c r="C951" s="5">
        <v>42950</v>
      </c>
      <c r="D951" s="10">
        <v>1128.7</v>
      </c>
      <c r="E951" s="10">
        <f>VLOOKUP(C951,데이터!$X:$Z,2,0)</f>
        <v>105.12192105263156</v>
      </c>
      <c r="F951" s="10">
        <f>VLOOKUP(C951,데이터!$X:$Z,3,0)</f>
        <v>58.36</v>
      </c>
      <c r="H951" s="6">
        <f t="shared" si="213"/>
        <v>1.1424464453695709</v>
      </c>
      <c r="I951" s="6">
        <f t="shared" si="214"/>
        <v>1.1644054269752602</v>
      </c>
      <c r="AM951" s="1">
        <f t="shared" si="206"/>
        <v>42950</v>
      </c>
      <c r="AN951" s="2">
        <f t="shared" si="207"/>
        <v>1128.7</v>
      </c>
      <c r="AO951" s="2">
        <f t="shared" si="208"/>
        <v>105.12192105263156</v>
      </c>
      <c r="AP951" s="2">
        <f t="shared" si="209"/>
        <v>58.36</v>
      </c>
      <c r="AR951" s="20">
        <f t="shared" si="210"/>
        <v>-1.6404591746150832E-3</v>
      </c>
      <c r="AS951" s="20">
        <f t="shared" si="211"/>
        <v>-5.137866072958408E-4</v>
      </c>
      <c r="AU951" s="22">
        <f t="shared" si="212"/>
        <v>1.2693910739497327E-6</v>
      </c>
    </row>
    <row r="952" spans="2:47" x14ac:dyDescent="0.3">
      <c r="B952" s="6">
        <f t="shared" si="205"/>
        <v>2017</v>
      </c>
      <c r="C952" s="5">
        <v>42951</v>
      </c>
      <c r="D952" s="10">
        <v>1124.9000000000001</v>
      </c>
      <c r="E952" s="10">
        <f>VLOOKUP(C952,데이터!$X:$Z,2,0)</f>
        <v>105.08205789473683</v>
      </c>
      <c r="F952" s="10">
        <f>VLOOKUP(C952,데이터!$X:$Z,3,0)</f>
        <v>58.42</v>
      </c>
      <c r="H952" s="6">
        <f t="shared" si="213"/>
        <v>1.1420132196200601</v>
      </c>
      <c r="I952" s="6">
        <f t="shared" si="214"/>
        <v>1.1656025538707111</v>
      </c>
      <c r="AM952" s="1">
        <f t="shared" si="206"/>
        <v>42951</v>
      </c>
      <c r="AN952" s="2">
        <f t="shared" si="207"/>
        <v>1124.9000000000001</v>
      </c>
      <c r="AO952" s="2">
        <f t="shared" si="208"/>
        <v>105.08205789473683</v>
      </c>
      <c r="AP952" s="2">
        <f t="shared" si="209"/>
        <v>58.42</v>
      </c>
      <c r="AR952" s="20">
        <f t="shared" si="210"/>
        <v>-3.7920880341191232E-4</v>
      </c>
      <c r="AS952" s="20">
        <f t="shared" si="211"/>
        <v>1.0281014393420662E-3</v>
      </c>
      <c r="AU952" s="22">
        <f t="shared" si="212"/>
        <v>1.980522119360262E-6</v>
      </c>
    </row>
    <row r="953" spans="2:47" x14ac:dyDescent="0.3">
      <c r="B953" s="6">
        <f t="shared" si="205"/>
        <v>2017</v>
      </c>
      <c r="C953" s="5">
        <v>42952</v>
      </c>
      <c r="D953" s="10">
        <v>1124.9000000000001</v>
      </c>
      <c r="E953" s="10">
        <f>VLOOKUP(C953,데이터!$X:$Z,2,0)</f>
        <v>105.08205789473683</v>
      </c>
      <c r="F953" s="10">
        <f>VLOOKUP(C953,데이터!$X:$Z,3,0)</f>
        <v>58.42</v>
      </c>
      <c r="H953" s="6">
        <f t="shared" si="213"/>
        <v>1.1420132196200601</v>
      </c>
      <c r="I953" s="6">
        <f t="shared" si="214"/>
        <v>1.1656025538707111</v>
      </c>
      <c r="AM953" s="1">
        <f t="shared" si="206"/>
        <v>42952</v>
      </c>
      <c r="AN953" s="2">
        <f t="shared" si="207"/>
        <v>1124.9000000000001</v>
      </c>
      <c r="AO953" s="2">
        <f t="shared" si="208"/>
        <v>105.08205789473683</v>
      </c>
      <c r="AP953" s="2">
        <f t="shared" si="209"/>
        <v>58.42</v>
      </c>
      <c r="AR953" s="20">
        <f t="shared" si="210"/>
        <v>0</v>
      </c>
      <c r="AS953" s="20">
        <f t="shared" si="211"/>
        <v>0</v>
      </c>
      <c r="AU953" s="22">
        <f t="shared" si="212"/>
        <v>0</v>
      </c>
    </row>
    <row r="954" spans="2:47" x14ac:dyDescent="0.3">
      <c r="B954" s="6">
        <f t="shared" si="205"/>
        <v>2017</v>
      </c>
      <c r="C954" s="5">
        <v>42953</v>
      </c>
      <c r="D954" s="10">
        <v>1124.9000000000001</v>
      </c>
      <c r="E954" s="10">
        <f>VLOOKUP(C954,데이터!$X:$Z,2,0)</f>
        <v>105.08205789473683</v>
      </c>
      <c r="F954" s="10">
        <f>VLOOKUP(C954,데이터!$X:$Z,3,0)</f>
        <v>58.42</v>
      </c>
      <c r="H954" s="6">
        <f t="shared" si="213"/>
        <v>1.1420132196200601</v>
      </c>
      <c r="I954" s="6">
        <f t="shared" si="214"/>
        <v>1.1656025538707111</v>
      </c>
      <c r="AM954" s="1">
        <f t="shared" si="206"/>
        <v>42953</v>
      </c>
      <c r="AN954" s="2">
        <f t="shared" si="207"/>
        <v>1124.9000000000001</v>
      </c>
      <c r="AO954" s="2">
        <f t="shared" si="208"/>
        <v>105.08205789473683</v>
      </c>
      <c r="AP954" s="2">
        <f t="shared" si="209"/>
        <v>58.42</v>
      </c>
      <c r="AR954" s="20">
        <f t="shared" si="210"/>
        <v>0</v>
      </c>
      <c r="AS954" s="20">
        <f t="shared" si="211"/>
        <v>0</v>
      </c>
      <c r="AU954" s="22">
        <f t="shared" si="212"/>
        <v>0</v>
      </c>
    </row>
    <row r="955" spans="2:47" x14ac:dyDescent="0.3">
      <c r="B955" s="6">
        <f t="shared" si="205"/>
        <v>2017</v>
      </c>
      <c r="C955" s="5">
        <v>42954</v>
      </c>
      <c r="D955" s="10">
        <v>1127.1500000000001</v>
      </c>
      <c r="E955" s="10">
        <f>VLOOKUP(C955,데이터!$X:$Z,2,0)</f>
        <v>105.20946842105263</v>
      </c>
      <c r="F955" s="10">
        <f>VLOOKUP(C955,데이터!$X:$Z,3,0)</f>
        <v>58.49</v>
      </c>
      <c r="H955" s="6">
        <f t="shared" si="213"/>
        <v>1.1433978946853043</v>
      </c>
      <c r="I955" s="6">
        <f t="shared" si="214"/>
        <v>1.1669992019154041</v>
      </c>
      <c r="AM955" s="1">
        <f t="shared" si="206"/>
        <v>42954</v>
      </c>
      <c r="AN955" s="2">
        <f t="shared" si="207"/>
        <v>1127.1500000000001</v>
      </c>
      <c r="AO955" s="2">
        <f t="shared" si="208"/>
        <v>105.20946842105263</v>
      </c>
      <c r="AP955" s="2">
        <f t="shared" si="209"/>
        <v>58.49</v>
      </c>
      <c r="AR955" s="20">
        <f t="shared" si="210"/>
        <v>1.2124860215758648E-3</v>
      </c>
      <c r="AS955" s="20">
        <f t="shared" si="211"/>
        <v>1.198219787744037E-3</v>
      </c>
      <c r="AU955" s="22">
        <f t="shared" si="212"/>
        <v>2.0352542774438784E-10</v>
      </c>
    </row>
    <row r="956" spans="2:47" x14ac:dyDescent="0.3">
      <c r="B956" s="6">
        <f t="shared" si="205"/>
        <v>2017</v>
      </c>
      <c r="C956" s="5">
        <v>42955</v>
      </c>
      <c r="D956" s="10">
        <v>1125.2</v>
      </c>
      <c r="E956" s="10">
        <f>VLOOKUP(C956,데이터!$X:$Z,2,0)</f>
        <v>104.58662631578946</v>
      </c>
      <c r="F956" s="10">
        <f>VLOOKUP(C956,데이터!$X:$Z,3,0)</f>
        <v>58.22</v>
      </c>
      <c r="H956" s="6">
        <f t="shared" si="213"/>
        <v>1.1366289568457062</v>
      </c>
      <c r="I956" s="6">
        <f t="shared" si="214"/>
        <v>1.1616121308858749</v>
      </c>
      <c r="AM956" s="1">
        <f t="shared" si="206"/>
        <v>42955</v>
      </c>
      <c r="AN956" s="2">
        <f t="shared" si="207"/>
        <v>1125.2</v>
      </c>
      <c r="AO956" s="2">
        <f t="shared" si="208"/>
        <v>104.58662631578946</v>
      </c>
      <c r="AP956" s="2">
        <f t="shared" si="209"/>
        <v>58.22</v>
      </c>
      <c r="AR956" s="20">
        <f t="shared" si="210"/>
        <v>-5.9200195059491145E-3</v>
      </c>
      <c r="AS956" s="20">
        <f t="shared" si="211"/>
        <v>-4.6161737049068563E-3</v>
      </c>
      <c r="AU956" s="22">
        <f t="shared" si="212"/>
        <v>1.7000138728955281E-6</v>
      </c>
    </row>
    <row r="957" spans="2:47" x14ac:dyDescent="0.3">
      <c r="B957" s="6">
        <f t="shared" si="205"/>
        <v>2017</v>
      </c>
      <c r="C957" s="5">
        <v>42956</v>
      </c>
      <c r="D957" s="10">
        <v>1135.3</v>
      </c>
      <c r="E957" s="10">
        <f>VLOOKUP(C957,데이터!$X:$Z,2,0)</f>
        <v>104.98018947368421</v>
      </c>
      <c r="F957" s="10">
        <f>VLOOKUP(C957,데이터!$X:$Z,3,0)</f>
        <v>58.3</v>
      </c>
      <c r="H957" s="6">
        <f t="shared" si="213"/>
        <v>1.1409061316372529</v>
      </c>
      <c r="I957" s="6">
        <f t="shared" si="214"/>
        <v>1.1632083000798095</v>
      </c>
      <c r="AM957" s="1">
        <f t="shared" si="206"/>
        <v>42956</v>
      </c>
      <c r="AN957" s="2">
        <f t="shared" si="207"/>
        <v>1135.3</v>
      </c>
      <c r="AO957" s="2">
        <f t="shared" si="208"/>
        <v>104.98018947368421</v>
      </c>
      <c r="AP957" s="2">
        <f t="shared" si="209"/>
        <v>58.3</v>
      </c>
      <c r="AR957" s="20">
        <f t="shared" si="210"/>
        <v>3.7630352154818247E-3</v>
      </c>
      <c r="AS957" s="20">
        <f t="shared" si="211"/>
        <v>1.3740982480248132E-3</v>
      </c>
      <c r="AU957" s="22">
        <f t="shared" si="212"/>
        <v>5.7070198344827024E-6</v>
      </c>
    </row>
    <row r="958" spans="2:47" x14ac:dyDescent="0.3">
      <c r="B958" s="6">
        <f t="shared" si="205"/>
        <v>2017</v>
      </c>
      <c r="C958" s="5">
        <v>42957</v>
      </c>
      <c r="D958" s="10">
        <v>1141.75</v>
      </c>
      <c r="E958" s="10">
        <f>VLOOKUP(C958,데이터!$X:$Z,2,0)</f>
        <v>104.2195</v>
      </c>
      <c r="F958" s="10">
        <f>VLOOKUP(C958,데이터!$X:$Z,3,0)</f>
        <v>57.76</v>
      </c>
      <c r="H958" s="6">
        <f t="shared" si="213"/>
        <v>1.1326390929783468</v>
      </c>
      <c r="I958" s="6">
        <f t="shared" si="214"/>
        <v>1.1524341580207511</v>
      </c>
      <c r="AM958" s="1">
        <f t="shared" si="206"/>
        <v>42957</v>
      </c>
      <c r="AN958" s="2">
        <f t="shared" si="207"/>
        <v>1141.75</v>
      </c>
      <c r="AO958" s="2">
        <f t="shared" si="208"/>
        <v>104.2195</v>
      </c>
      <c r="AP958" s="2">
        <f t="shared" si="209"/>
        <v>57.76</v>
      </c>
      <c r="AR958" s="20">
        <f t="shared" si="210"/>
        <v>-7.246028774551716E-3</v>
      </c>
      <c r="AS958" s="20">
        <f t="shared" si="211"/>
        <v>-9.2624356775300454E-3</v>
      </c>
      <c r="AU958" s="22">
        <f t="shared" si="212"/>
        <v>4.0658967983786575E-6</v>
      </c>
    </row>
    <row r="959" spans="2:47" x14ac:dyDescent="0.3">
      <c r="B959" s="6">
        <f t="shared" si="205"/>
        <v>2017</v>
      </c>
      <c r="C959" s="5">
        <v>42958</v>
      </c>
      <c r="D959" s="10">
        <v>1143.7</v>
      </c>
      <c r="E959" s="10">
        <f>VLOOKUP(C959,데이터!$X:$Z,2,0)</f>
        <v>104.00239473684209</v>
      </c>
      <c r="F959" s="10">
        <f>VLOOKUP(C959,데이터!$X:$Z,3,0)</f>
        <v>57.73</v>
      </c>
      <c r="H959" s="6">
        <f t="shared" si="213"/>
        <v>1.1302796313771686</v>
      </c>
      <c r="I959" s="6">
        <f t="shared" si="214"/>
        <v>1.1518355945730256</v>
      </c>
      <c r="AM959" s="1">
        <f t="shared" si="206"/>
        <v>42958</v>
      </c>
      <c r="AN959" s="2">
        <f t="shared" si="207"/>
        <v>1143.7</v>
      </c>
      <c r="AO959" s="2">
        <f t="shared" si="208"/>
        <v>104.00239473684209</v>
      </c>
      <c r="AP959" s="2">
        <f t="shared" si="209"/>
        <v>57.73</v>
      </c>
      <c r="AR959" s="20">
        <f t="shared" si="210"/>
        <v>-2.0831539506320773E-3</v>
      </c>
      <c r="AS959" s="20">
        <f t="shared" si="211"/>
        <v>-5.1939058171746044E-4</v>
      </c>
      <c r="AU959" s="22">
        <f t="shared" si="212"/>
        <v>2.4453558739591922E-6</v>
      </c>
    </row>
    <row r="960" spans="2:47" x14ac:dyDescent="0.3">
      <c r="B960" s="6">
        <f t="shared" si="205"/>
        <v>2017</v>
      </c>
      <c r="C960" s="5">
        <v>42959</v>
      </c>
      <c r="D960" s="10">
        <v>1143.7</v>
      </c>
      <c r="E960" s="10">
        <f>VLOOKUP(C960,데이터!$X:$Z,2,0)</f>
        <v>104.00239473684209</v>
      </c>
      <c r="F960" s="10">
        <f>VLOOKUP(C960,데이터!$X:$Z,3,0)</f>
        <v>57.73</v>
      </c>
      <c r="H960" s="6">
        <f t="shared" si="213"/>
        <v>1.1302796313771686</v>
      </c>
      <c r="I960" s="6">
        <f t="shared" si="214"/>
        <v>1.1518355945730256</v>
      </c>
      <c r="AM960" s="1">
        <f t="shared" si="206"/>
        <v>42959</v>
      </c>
      <c r="AN960" s="2">
        <f t="shared" si="207"/>
        <v>1143.7</v>
      </c>
      <c r="AO960" s="2">
        <f t="shared" si="208"/>
        <v>104.00239473684209</v>
      </c>
      <c r="AP960" s="2">
        <f t="shared" si="209"/>
        <v>57.73</v>
      </c>
      <c r="AR960" s="20">
        <f t="shared" si="210"/>
        <v>0</v>
      </c>
      <c r="AS960" s="20">
        <f t="shared" si="211"/>
        <v>0</v>
      </c>
      <c r="AU960" s="22">
        <f t="shared" si="212"/>
        <v>0</v>
      </c>
    </row>
    <row r="961" spans="2:47" x14ac:dyDescent="0.3">
      <c r="B961" s="6">
        <f t="shared" si="205"/>
        <v>2017</v>
      </c>
      <c r="C961" s="5">
        <v>42960</v>
      </c>
      <c r="D961" s="10">
        <v>1143.7</v>
      </c>
      <c r="E961" s="10">
        <f>VLOOKUP(C961,데이터!$X:$Z,2,0)</f>
        <v>104.00239473684209</v>
      </c>
      <c r="F961" s="10">
        <f>VLOOKUP(C961,데이터!$X:$Z,3,0)</f>
        <v>57.73</v>
      </c>
      <c r="H961" s="6">
        <f t="shared" si="213"/>
        <v>1.1302796313771686</v>
      </c>
      <c r="I961" s="6">
        <f t="shared" si="214"/>
        <v>1.1518355945730256</v>
      </c>
      <c r="AM961" s="1">
        <f t="shared" si="206"/>
        <v>42960</v>
      </c>
      <c r="AN961" s="2">
        <f t="shared" si="207"/>
        <v>1143.7</v>
      </c>
      <c r="AO961" s="2">
        <f t="shared" si="208"/>
        <v>104.00239473684209</v>
      </c>
      <c r="AP961" s="2">
        <f t="shared" si="209"/>
        <v>57.73</v>
      </c>
      <c r="AR961" s="20">
        <f t="shared" si="210"/>
        <v>0</v>
      </c>
      <c r="AS961" s="20">
        <f t="shared" si="211"/>
        <v>0</v>
      </c>
      <c r="AU961" s="22">
        <f t="shared" si="212"/>
        <v>0</v>
      </c>
    </row>
    <row r="962" spans="2:47" x14ac:dyDescent="0.3">
      <c r="B962" s="6">
        <f t="shared" ref="B962:B1025" si="215">YEAR(C962)</f>
        <v>2017</v>
      </c>
      <c r="C962" s="5">
        <v>42961</v>
      </c>
      <c r="D962" s="10">
        <v>1139.7</v>
      </c>
      <c r="E962" s="10">
        <f>VLOOKUP(C962,데이터!$X:$Z,2,0)</f>
        <v>104.73652105263156</v>
      </c>
      <c r="F962" s="10">
        <f>VLOOKUP(C962,데이터!$X:$Z,3,0)</f>
        <v>58.19</v>
      </c>
      <c r="H962" s="6">
        <f t="shared" si="213"/>
        <v>1.1382579863342286</v>
      </c>
      <c r="I962" s="6">
        <f t="shared" si="214"/>
        <v>1.1610135674381494</v>
      </c>
      <c r="AM962" s="1">
        <f t="shared" si="206"/>
        <v>42961</v>
      </c>
      <c r="AN962" s="2">
        <f t="shared" si="207"/>
        <v>1139.7</v>
      </c>
      <c r="AO962" s="2">
        <f t="shared" si="208"/>
        <v>104.73652105263156</v>
      </c>
      <c r="AP962" s="2">
        <f t="shared" si="209"/>
        <v>58.19</v>
      </c>
      <c r="AR962" s="20">
        <f t="shared" si="210"/>
        <v>7.0587443457146293E-3</v>
      </c>
      <c r="AS962" s="20">
        <f t="shared" si="211"/>
        <v>7.9681274900398336E-3</v>
      </c>
      <c r="AU962" s="22">
        <f t="shared" si="212"/>
        <v>8.2697770318279531E-7</v>
      </c>
    </row>
    <row r="963" spans="2:47" x14ac:dyDescent="0.3">
      <c r="B963" s="6">
        <f t="shared" si="215"/>
        <v>2017</v>
      </c>
      <c r="C963" s="5">
        <v>42962</v>
      </c>
      <c r="D963" s="10">
        <v>1139.7</v>
      </c>
      <c r="E963" s="10">
        <f>VLOOKUP(C963,데이터!$X:$Z,2,0)</f>
        <v>104.77224210526313</v>
      </c>
      <c r="F963" s="10">
        <f>VLOOKUP(C963,데이터!$X:$Z,3,0)</f>
        <v>58.09</v>
      </c>
      <c r="H963" s="6">
        <f t="shared" si="213"/>
        <v>1.1386461964163423</v>
      </c>
      <c r="I963" s="6">
        <f t="shared" si="214"/>
        <v>1.1590183559457314</v>
      </c>
      <c r="AM963" s="1">
        <f t="shared" ref="AM963:AM1026" si="216">C963</f>
        <v>42962</v>
      </c>
      <c r="AN963" s="2">
        <f t="shared" ref="AN963:AN1026" si="217">D963</f>
        <v>1139.7</v>
      </c>
      <c r="AO963" s="2">
        <f t="shared" ref="AO963:AO1026" si="218">E963</f>
        <v>104.77224210526313</v>
      </c>
      <c r="AP963" s="2">
        <f t="shared" ref="AP963:AP1026" si="219">F963</f>
        <v>58.09</v>
      </c>
      <c r="AR963" s="20">
        <f t="shared" si="210"/>
        <v>3.4105632183090151E-4</v>
      </c>
      <c r="AS963" s="20">
        <f t="shared" si="211"/>
        <v>-1.7185083347652785E-3</v>
      </c>
      <c r="AU963" s="22">
        <f t="shared" si="212"/>
        <v>4.2418065747001406E-6</v>
      </c>
    </row>
    <row r="964" spans="2:47" x14ac:dyDescent="0.3">
      <c r="B964" s="6">
        <f t="shared" si="215"/>
        <v>2017</v>
      </c>
      <c r="C964" s="5">
        <v>42963</v>
      </c>
      <c r="D964" s="10">
        <v>1141.6500000000001</v>
      </c>
      <c r="E964" s="10">
        <f>VLOOKUP(C964,데이터!$X:$Z,2,0)</f>
        <v>105.20873157894735</v>
      </c>
      <c r="F964" s="10">
        <f>VLOOKUP(C964,데이터!$X:$Z,3,0)</f>
        <v>58.31</v>
      </c>
      <c r="H964" s="6">
        <f t="shared" si="213"/>
        <v>1.1433898868156274</v>
      </c>
      <c r="I964" s="6">
        <f t="shared" si="214"/>
        <v>1.1634078212290515</v>
      </c>
      <c r="AM964" s="1">
        <f t="shared" si="216"/>
        <v>42963</v>
      </c>
      <c r="AN964" s="2">
        <f t="shared" si="217"/>
        <v>1141.6500000000001</v>
      </c>
      <c r="AO964" s="2">
        <f t="shared" si="218"/>
        <v>105.20873157894735</v>
      </c>
      <c r="AP964" s="2">
        <f t="shared" si="219"/>
        <v>58.31</v>
      </c>
      <c r="AR964" s="20">
        <f t="shared" ref="AR964:AR1027" si="220">AO964/AO963-1</f>
        <v>4.1660793442377386E-3</v>
      </c>
      <c r="AS964" s="20">
        <f t="shared" ref="AS964:AS1027" si="221">AP964/AP963-1</f>
        <v>3.7872267171630281E-3</v>
      </c>
      <c r="AU964" s="22">
        <f t="shared" ref="AU964:AU1027" si="222">(AR964-AS964)^2</f>
        <v>1.4352931304140973E-7</v>
      </c>
    </row>
    <row r="965" spans="2:47" x14ac:dyDescent="0.3">
      <c r="B965" s="6">
        <f t="shared" si="215"/>
        <v>2017</v>
      </c>
      <c r="C965" s="5">
        <v>42964</v>
      </c>
      <c r="D965" s="10">
        <v>1137.2</v>
      </c>
      <c r="E965" s="10">
        <f>VLOOKUP(C965,데이터!$X:$Z,2,0)</f>
        <v>103.78074210526316</v>
      </c>
      <c r="F965" s="10">
        <f>VLOOKUP(C965,데이터!$X:$Z,3,0)</f>
        <v>57.62</v>
      </c>
      <c r="H965" s="6">
        <f t="shared" si="213"/>
        <v>1.1278707497802714</v>
      </c>
      <c r="I965" s="6">
        <f t="shared" si="214"/>
        <v>1.1496408619313658</v>
      </c>
      <c r="AM965" s="1">
        <f t="shared" si="216"/>
        <v>42964</v>
      </c>
      <c r="AN965" s="2">
        <f t="shared" si="217"/>
        <v>1137.2</v>
      </c>
      <c r="AO965" s="2">
        <f t="shared" si="218"/>
        <v>103.78074210526316</v>
      </c>
      <c r="AP965" s="2">
        <f t="shared" si="219"/>
        <v>57.62</v>
      </c>
      <c r="AR965" s="20">
        <f t="shared" si="220"/>
        <v>-1.3572917877188284E-2</v>
      </c>
      <c r="AS965" s="20">
        <f t="shared" si="221"/>
        <v>-1.1833304750471729E-2</v>
      </c>
      <c r="AU965" s="22">
        <f t="shared" si="222"/>
        <v>3.0262538306445486E-6</v>
      </c>
    </row>
    <row r="966" spans="2:47" x14ac:dyDescent="0.3">
      <c r="B966" s="6">
        <f t="shared" si="215"/>
        <v>2017</v>
      </c>
      <c r="C966" s="5">
        <v>42965</v>
      </c>
      <c r="D966" s="10">
        <v>1141.3</v>
      </c>
      <c r="E966" s="10">
        <f>VLOOKUP(C966,데이터!$X:$Z,2,0)</f>
        <v>103.71888947368421</v>
      </c>
      <c r="F966" s="10">
        <f>VLOOKUP(C966,데이터!$X:$Z,3,0)</f>
        <v>57.4</v>
      </c>
      <c r="H966" s="6">
        <f t="shared" si="213"/>
        <v>1.1271985463199794</v>
      </c>
      <c r="I966" s="6">
        <f t="shared" si="214"/>
        <v>1.1452513966480458</v>
      </c>
      <c r="AM966" s="1">
        <f t="shared" si="216"/>
        <v>42965</v>
      </c>
      <c r="AN966" s="2">
        <f t="shared" si="217"/>
        <v>1141.3</v>
      </c>
      <c r="AO966" s="2">
        <f t="shared" si="218"/>
        <v>103.71888947368421</v>
      </c>
      <c r="AP966" s="2">
        <f t="shared" si="219"/>
        <v>57.4</v>
      </c>
      <c r="AR966" s="20">
        <f t="shared" si="220"/>
        <v>-5.9599334447046903E-4</v>
      </c>
      <c r="AS966" s="20">
        <f t="shared" si="221"/>
        <v>-3.8181187087816815E-3</v>
      </c>
      <c r="AU966" s="22">
        <f t="shared" si="222"/>
        <v>1.0382091863337663E-5</v>
      </c>
    </row>
    <row r="967" spans="2:47" x14ac:dyDescent="0.3">
      <c r="B967" s="6">
        <f t="shared" si="215"/>
        <v>2017</v>
      </c>
      <c r="C967" s="5">
        <v>42966</v>
      </c>
      <c r="D967" s="10">
        <v>1141.3</v>
      </c>
      <c r="E967" s="10">
        <f>VLOOKUP(C967,데이터!$X:$Z,2,0)</f>
        <v>103.71888947368421</v>
      </c>
      <c r="F967" s="10">
        <f>VLOOKUP(C967,데이터!$X:$Z,3,0)</f>
        <v>57.4</v>
      </c>
      <c r="H967" s="6">
        <f t="shared" si="213"/>
        <v>1.1271985463199794</v>
      </c>
      <c r="I967" s="6">
        <f t="shared" si="214"/>
        <v>1.1452513966480458</v>
      </c>
      <c r="AM967" s="1">
        <f t="shared" si="216"/>
        <v>42966</v>
      </c>
      <c r="AN967" s="2">
        <f t="shared" si="217"/>
        <v>1141.3</v>
      </c>
      <c r="AO967" s="2">
        <f t="shared" si="218"/>
        <v>103.71888947368421</v>
      </c>
      <c r="AP967" s="2">
        <f t="shared" si="219"/>
        <v>57.4</v>
      </c>
      <c r="AR967" s="20">
        <f t="shared" si="220"/>
        <v>0</v>
      </c>
      <c r="AS967" s="20">
        <f t="shared" si="221"/>
        <v>0</v>
      </c>
      <c r="AU967" s="22">
        <f t="shared" si="222"/>
        <v>0</v>
      </c>
    </row>
    <row r="968" spans="2:47" x14ac:dyDescent="0.3">
      <c r="B968" s="6">
        <f t="shared" si="215"/>
        <v>2017</v>
      </c>
      <c r="C968" s="5">
        <v>42967</v>
      </c>
      <c r="D968" s="10">
        <v>1141.3</v>
      </c>
      <c r="E968" s="10">
        <f>VLOOKUP(C968,데이터!$X:$Z,2,0)</f>
        <v>103.71888947368421</v>
      </c>
      <c r="F968" s="10">
        <f>VLOOKUP(C968,데이터!$X:$Z,3,0)</f>
        <v>57.4</v>
      </c>
      <c r="H968" s="6">
        <f t="shared" si="213"/>
        <v>1.1271985463199794</v>
      </c>
      <c r="I968" s="6">
        <f t="shared" si="214"/>
        <v>1.1452513966480458</v>
      </c>
      <c r="AM968" s="1">
        <f t="shared" si="216"/>
        <v>42967</v>
      </c>
      <c r="AN968" s="2">
        <f t="shared" si="217"/>
        <v>1141.3</v>
      </c>
      <c r="AO968" s="2">
        <f t="shared" si="218"/>
        <v>103.71888947368421</v>
      </c>
      <c r="AP968" s="2">
        <f t="shared" si="219"/>
        <v>57.4</v>
      </c>
      <c r="AR968" s="20">
        <f t="shared" si="220"/>
        <v>0</v>
      </c>
      <c r="AS968" s="20">
        <f t="shared" si="221"/>
        <v>0</v>
      </c>
      <c r="AU968" s="22">
        <f t="shared" si="222"/>
        <v>0</v>
      </c>
    </row>
    <row r="969" spans="2:47" x14ac:dyDescent="0.3">
      <c r="B969" s="6">
        <f t="shared" si="215"/>
        <v>2017</v>
      </c>
      <c r="C969" s="5">
        <v>42968</v>
      </c>
      <c r="D969" s="10">
        <v>1139</v>
      </c>
      <c r="E969" s="10">
        <f>VLOOKUP(C969,데이터!$X:$Z,2,0)</f>
        <v>103.75845789473684</v>
      </c>
      <c r="F969" s="10">
        <f>VLOOKUP(C969,데이터!$X:$Z,3,0)</f>
        <v>57.53</v>
      </c>
      <c r="H969" s="6">
        <f t="shared" si="213"/>
        <v>1.1276285689216194</v>
      </c>
      <c r="I969" s="6">
        <f t="shared" si="214"/>
        <v>1.1478451715881894</v>
      </c>
      <c r="AM969" s="1">
        <f t="shared" si="216"/>
        <v>42968</v>
      </c>
      <c r="AN969" s="2">
        <f t="shared" si="217"/>
        <v>1139</v>
      </c>
      <c r="AO969" s="2">
        <f t="shared" si="218"/>
        <v>103.75845789473684</v>
      </c>
      <c r="AP969" s="2">
        <f t="shared" si="219"/>
        <v>57.53</v>
      </c>
      <c r="AR969" s="20">
        <f t="shared" si="220"/>
        <v>3.8149676740095728E-4</v>
      </c>
      <c r="AS969" s="20">
        <f t="shared" si="221"/>
        <v>2.2648083623693083E-3</v>
      </c>
      <c r="AU969" s="22">
        <f t="shared" si="222"/>
        <v>3.5468625637422339E-6</v>
      </c>
    </row>
    <row r="970" spans="2:47" x14ac:dyDescent="0.3">
      <c r="B970" s="6">
        <f t="shared" si="215"/>
        <v>2017</v>
      </c>
      <c r="C970" s="5">
        <v>42969</v>
      </c>
      <c r="D970" s="10">
        <v>1133.9000000000001</v>
      </c>
      <c r="E970" s="10">
        <f>VLOOKUP(C970,데이터!$X:$Z,2,0)</f>
        <v>104.56145789473685</v>
      </c>
      <c r="F970" s="10">
        <f>VLOOKUP(C970,데이터!$X:$Z,3,0)</f>
        <v>57.98</v>
      </c>
      <c r="H970" s="6">
        <f t="shared" si="213"/>
        <v>1.1363554308971771</v>
      </c>
      <c r="I970" s="6">
        <f t="shared" si="214"/>
        <v>1.1568236233040712</v>
      </c>
      <c r="AM970" s="1">
        <f t="shared" si="216"/>
        <v>42969</v>
      </c>
      <c r="AN970" s="2">
        <f t="shared" si="217"/>
        <v>1133.9000000000001</v>
      </c>
      <c r="AO970" s="2">
        <f t="shared" si="218"/>
        <v>104.56145789473685</v>
      </c>
      <c r="AP970" s="2">
        <f t="shared" si="219"/>
        <v>57.98</v>
      </c>
      <c r="AR970" s="20">
        <f t="shared" si="220"/>
        <v>7.7391281278935686E-3</v>
      </c>
      <c r="AS970" s="20">
        <f t="shared" si="221"/>
        <v>7.8220059099598505E-3</v>
      </c>
      <c r="AU970" s="22">
        <f t="shared" si="222"/>
        <v>6.8687267602261054E-9</v>
      </c>
    </row>
    <row r="971" spans="2:47" x14ac:dyDescent="0.3">
      <c r="B971" s="6">
        <f t="shared" si="215"/>
        <v>2017</v>
      </c>
      <c r="C971" s="5">
        <v>42970</v>
      </c>
      <c r="D971" s="10">
        <v>1131.8</v>
      </c>
      <c r="E971" s="10">
        <f>VLOOKUP(C971,데이터!$X:$Z,2,0)</f>
        <v>103.97405263157894</v>
      </c>
      <c r="F971" s="10">
        <f>VLOOKUP(C971,데이터!$X:$Z,3,0)</f>
        <v>57.67</v>
      </c>
      <c r="H971" s="6">
        <f t="shared" si="213"/>
        <v>1.1299716143899603</v>
      </c>
      <c r="I971" s="6">
        <f t="shared" si="214"/>
        <v>1.1506384676775749</v>
      </c>
      <c r="AM971" s="1">
        <f t="shared" si="216"/>
        <v>42970</v>
      </c>
      <c r="AN971" s="2">
        <f t="shared" si="217"/>
        <v>1131.8</v>
      </c>
      <c r="AO971" s="2">
        <f t="shared" si="218"/>
        <v>103.97405263157894</v>
      </c>
      <c r="AP971" s="2">
        <f t="shared" si="219"/>
        <v>57.67</v>
      </c>
      <c r="AR971" s="20">
        <f t="shared" si="220"/>
        <v>-5.6177990914133558E-3</v>
      </c>
      <c r="AS971" s="20">
        <f t="shared" si="221"/>
        <v>-5.346671265953673E-3</v>
      </c>
      <c r="AU971" s="22">
        <f t="shared" si="222"/>
        <v>7.3510297738496177E-8</v>
      </c>
    </row>
    <row r="972" spans="2:47" x14ac:dyDescent="0.3">
      <c r="B972" s="6">
        <f t="shared" si="215"/>
        <v>2017</v>
      </c>
      <c r="C972" s="5">
        <v>42971</v>
      </c>
      <c r="D972" s="10">
        <v>1127.8499999999999</v>
      </c>
      <c r="E972" s="10">
        <f>VLOOKUP(C972,데이터!$X:$Z,2,0)</f>
        <v>103.73992631578948</v>
      </c>
      <c r="F972" s="10">
        <f>VLOOKUP(C972,데이터!$X:$Z,3,0)</f>
        <v>57.35</v>
      </c>
      <c r="H972" s="6">
        <f t="shared" si="213"/>
        <v>1.1274271709992498</v>
      </c>
      <c r="I972" s="6">
        <f t="shared" si="214"/>
        <v>1.1442537909018367</v>
      </c>
      <c r="AM972" s="1">
        <f t="shared" si="216"/>
        <v>42971</v>
      </c>
      <c r="AN972" s="2">
        <f t="shared" si="217"/>
        <v>1127.8499999999999</v>
      </c>
      <c r="AO972" s="2">
        <f t="shared" si="218"/>
        <v>103.73992631578948</v>
      </c>
      <c r="AP972" s="2">
        <f t="shared" si="219"/>
        <v>57.35</v>
      </c>
      <c r="AR972" s="20">
        <f t="shared" si="220"/>
        <v>-2.2517763794306367E-3</v>
      </c>
      <c r="AS972" s="20">
        <f t="shared" si="221"/>
        <v>-5.5488122073868995E-3</v>
      </c>
      <c r="AU972" s="22">
        <f t="shared" si="222"/>
        <v>1.087044525082724E-5</v>
      </c>
    </row>
    <row r="973" spans="2:47" x14ac:dyDescent="0.3">
      <c r="B973" s="6">
        <f t="shared" si="215"/>
        <v>2017</v>
      </c>
      <c r="C973" s="5">
        <v>42972</v>
      </c>
      <c r="D973" s="10">
        <v>1128.55</v>
      </c>
      <c r="E973" s="10">
        <f>VLOOKUP(C973,데이터!$X:$Z,2,0)</f>
        <v>104.0494894736842</v>
      </c>
      <c r="F973" s="10">
        <f>VLOOKUP(C973,데이터!$X:$Z,3,0)</f>
        <v>57.62</v>
      </c>
      <c r="H973" s="6">
        <f t="shared" si="213"/>
        <v>1.1307914486476496</v>
      </c>
      <c r="I973" s="6">
        <f t="shared" si="214"/>
        <v>1.1496408619313656</v>
      </c>
      <c r="AM973" s="1">
        <f t="shared" si="216"/>
        <v>42972</v>
      </c>
      <c r="AN973" s="2">
        <f t="shared" si="217"/>
        <v>1128.55</v>
      </c>
      <c r="AO973" s="2">
        <f t="shared" si="218"/>
        <v>104.0494894736842</v>
      </c>
      <c r="AP973" s="2">
        <f t="shared" si="219"/>
        <v>57.62</v>
      </c>
      <c r="AR973" s="20">
        <f t="shared" si="220"/>
        <v>2.9840310176469931E-3</v>
      </c>
      <c r="AS973" s="20">
        <f t="shared" si="221"/>
        <v>4.7079337401916277E-3</v>
      </c>
      <c r="AU973" s="22">
        <f t="shared" si="222"/>
        <v>2.9718405967968034E-6</v>
      </c>
    </row>
    <row r="974" spans="2:47" x14ac:dyDescent="0.3">
      <c r="B974" s="6">
        <f t="shared" si="215"/>
        <v>2017</v>
      </c>
      <c r="C974" s="5">
        <v>42973</v>
      </c>
      <c r="D974" s="10">
        <v>1128.55</v>
      </c>
      <c r="E974" s="10">
        <f>VLOOKUP(C974,데이터!$X:$Z,2,0)</f>
        <v>104.0494894736842</v>
      </c>
      <c r="F974" s="10">
        <f>VLOOKUP(C974,데이터!$X:$Z,3,0)</f>
        <v>57.62</v>
      </c>
      <c r="H974" s="6">
        <f t="shared" ref="H974:H1037" si="223">H973*(E974/E973)</f>
        <v>1.1307914486476496</v>
      </c>
      <c r="I974" s="6">
        <f t="shared" ref="I974:I1037" si="224">I973*(F974/F973)</f>
        <v>1.1496408619313656</v>
      </c>
      <c r="AM974" s="1">
        <f t="shared" si="216"/>
        <v>42973</v>
      </c>
      <c r="AN974" s="2">
        <f t="shared" si="217"/>
        <v>1128.55</v>
      </c>
      <c r="AO974" s="2">
        <f t="shared" si="218"/>
        <v>104.0494894736842</v>
      </c>
      <c r="AP974" s="2">
        <f t="shared" si="219"/>
        <v>57.62</v>
      </c>
      <c r="AR974" s="20">
        <f t="shared" si="220"/>
        <v>0</v>
      </c>
      <c r="AS974" s="20">
        <f t="shared" si="221"/>
        <v>0</v>
      </c>
      <c r="AU974" s="22">
        <f t="shared" si="222"/>
        <v>0</v>
      </c>
    </row>
    <row r="975" spans="2:47" x14ac:dyDescent="0.3">
      <c r="B975" s="6">
        <f t="shared" si="215"/>
        <v>2017</v>
      </c>
      <c r="C975" s="5">
        <v>42974</v>
      </c>
      <c r="D975" s="10">
        <v>1128.55</v>
      </c>
      <c r="E975" s="10">
        <f>VLOOKUP(C975,데이터!$X:$Z,2,0)</f>
        <v>104.0494894736842</v>
      </c>
      <c r="F975" s="10">
        <f>VLOOKUP(C975,데이터!$X:$Z,3,0)</f>
        <v>57.62</v>
      </c>
      <c r="H975" s="6">
        <f t="shared" si="223"/>
        <v>1.1307914486476496</v>
      </c>
      <c r="I975" s="6">
        <f t="shared" si="224"/>
        <v>1.1496408619313656</v>
      </c>
      <c r="AM975" s="1">
        <f t="shared" si="216"/>
        <v>42974</v>
      </c>
      <c r="AN975" s="2">
        <f t="shared" si="217"/>
        <v>1128.55</v>
      </c>
      <c r="AO975" s="2">
        <f t="shared" si="218"/>
        <v>104.0494894736842</v>
      </c>
      <c r="AP975" s="2">
        <f t="shared" si="219"/>
        <v>57.62</v>
      </c>
      <c r="AR975" s="20">
        <f t="shared" si="220"/>
        <v>0</v>
      </c>
      <c r="AS975" s="20">
        <f t="shared" si="221"/>
        <v>0</v>
      </c>
      <c r="AU975" s="22">
        <f t="shared" si="222"/>
        <v>0</v>
      </c>
    </row>
    <row r="976" spans="2:47" x14ac:dyDescent="0.3">
      <c r="B976" s="6">
        <f t="shared" si="215"/>
        <v>2017</v>
      </c>
      <c r="C976" s="5">
        <v>42975</v>
      </c>
      <c r="D976" s="10">
        <v>1120.0999999999999</v>
      </c>
      <c r="E976" s="10">
        <f>VLOOKUP(C976,데이터!$X:$Z,2,0)</f>
        <v>103.89265263157894</v>
      </c>
      <c r="F976" s="10">
        <f>VLOOKUP(C976,데이터!$X:$Z,3,0)</f>
        <v>57.55</v>
      </c>
      <c r="H976" s="6">
        <f t="shared" si="223"/>
        <v>1.1290869735869586</v>
      </c>
      <c r="I976" s="6">
        <f t="shared" si="224"/>
        <v>1.1482442138866729</v>
      </c>
      <c r="AM976" s="1">
        <f t="shared" si="216"/>
        <v>42975</v>
      </c>
      <c r="AN976" s="2">
        <f t="shared" si="217"/>
        <v>1120.0999999999999</v>
      </c>
      <c r="AO976" s="2">
        <f t="shared" si="218"/>
        <v>103.89265263157894</v>
      </c>
      <c r="AP976" s="2">
        <f t="shared" si="219"/>
        <v>57.55</v>
      </c>
      <c r="AR976" s="20">
        <f t="shared" si="220"/>
        <v>-1.5073292805047878E-3</v>
      </c>
      <c r="AS976" s="20">
        <f t="shared" si="221"/>
        <v>-1.2148559527941361E-3</v>
      </c>
      <c r="AU976" s="22">
        <f t="shared" si="222"/>
        <v>8.554064742214227E-8</v>
      </c>
    </row>
    <row r="977" spans="2:47" x14ac:dyDescent="0.3">
      <c r="B977" s="6">
        <f t="shared" si="215"/>
        <v>2017</v>
      </c>
      <c r="C977" s="5">
        <v>42976</v>
      </c>
      <c r="D977" s="10">
        <v>1126.4000000000001</v>
      </c>
      <c r="E977" s="10">
        <f>VLOOKUP(C977,데이터!$X:$Z,2,0)</f>
        <v>103.93485263157895</v>
      </c>
      <c r="F977" s="10">
        <f>VLOOKUP(C977,데이터!$X:$Z,3,0)</f>
        <v>57.57</v>
      </c>
      <c r="H977" s="6">
        <f t="shared" si="223"/>
        <v>1.1295455957231586</v>
      </c>
      <c r="I977" s="6">
        <f t="shared" si="224"/>
        <v>1.1486432561851565</v>
      </c>
      <c r="AM977" s="1">
        <f t="shared" si="216"/>
        <v>42976</v>
      </c>
      <c r="AN977" s="2">
        <f t="shared" si="217"/>
        <v>1126.4000000000001</v>
      </c>
      <c r="AO977" s="2">
        <f t="shared" si="218"/>
        <v>103.93485263157895</v>
      </c>
      <c r="AP977" s="2">
        <f t="shared" si="219"/>
        <v>57.57</v>
      </c>
      <c r="AR977" s="20">
        <f t="shared" si="220"/>
        <v>4.0618849294049575E-4</v>
      </c>
      <c r="AS977" s="20">
        <f t="shared" si="221"/>
        <v>3.4752389226766489E-4</v>
      </c>
      <c r="AU977" s="22">
        <f t="shared" si="222"/>
        <v>3.4415353721027067E-9</v>
      </c>
    </row>
    <row r="978" spans="2:47" x14ac:dyDescent="0.3">
      <c r="B978" s="6">
        <f t="shared" si="215"/>
        <v>2017</v>
      </c>
      <c r="C978" s="5">
        <v>42977</v>
      </c>
      <c r="D978" s="10">
        <v>1124.3499999999999</v>
      </c>
      <c r="E978" s="10">
        <f>VLOOKUP(C978,데이터!$X:$Z,2,0)</f>
        <v>103.98332631578947</v>
      </c>
      <c r="F978" s="10">
        <f>VLOOKUP(C978,데이터!$X:$Z,3,0)</f>
        <v>57.74</v>
      </c>
      <c r="H978" s="6">
        <f t="shared" si="223"/>
        <v>1.1300723991497488</v>
      </c>
      <c r="I978" s="6">
        <f t="shared" si="224"/>
        <v>1.1520351157222675</v>
      </c>
      <c r="AM978" s="1">
        <f t="shared" si="216"/>
        <v>42977</v>
      </c>
      <c r="AN978" s="2">
        <f t="shared" si="217"/>
        <v>1124.3499999999999</v>
      </c>
      <c r="AO978" s="2">
        <f t="shared" si="218"/>
        <v>103.98332631578947</v>
      </c>
      <c r="AP978" s="2">
        <f t="shared" si="219"/>
        <v>57.74</v>
      </c>
      <c r="AR978" s="20">
        <f t="shared" si="220"/>
        <v>4.6638526907183397E-4</v>
      </c>
      <c r="AS978" s="20">
        <f t="shared" si="221"/>
        <v>2.9529268716346202E-3</v>
      </c>
      <c r="AU978" s="22">
        <f t="shared" si="222"/>
        <v>6.1828891412755093E-6</v>
      </c>
    </row>
    <row r="979" spans="2:47" x14ac:dyDescent="0.3">
      <c r="B979" s="6">
        <f t="shared" si="215"/>
        <v>2017</v>
      </c>
      <c r="C979" s="5">
        <v>42978</v>
      </c>
      <c r="D979" s="10">
        <v>1127.4000000000001</v>
      </c>
      <c r="E979" s="10">
        <f>VLOOKUP(C979,데이터!$X:$Z,2,0)</f>
        <v>104.34182105263157</v>
      </c>
      <c r="F979" s="10">
        <f>VLOOKUP(C979,데이터!$X:$Z,3,0)</f>
        <v>58.03</v>
      </c>
      <c r="H979" s="6">
        <f t="shared" si="223"/>
        <v>1.1339684565437522</v>
      </c>
      <c r="I979" s="6">
        <f t="shared" si="224"/>
        <v>1.1578212290502801</v>
      </c>
      <c r="AM979" s="1">
        <f t="shared" si="216"/>
        <v>42978</v>
      </c>
      <c r="AN979" s="2">
        <f t="shared" si="217"/>
        <v>1127.4000000000001</v>
      </c>
      <c r="AO979" s="2">
        <f t="shared" si="218"/>
        <v>104.34182105263157</v>
      </c>
      <c r="AP979" s="2">
        <f t="shared" si="219"/>
        <v>58.03</v>
      </c>
      <c r="AR979" s="20">
        <f t="shared" si="220"/>
        <v>3.4476175127671205E-3</v>
      </c>
      <c r="AS979" s="20">
        <f t="shared" si="221"/>
        <v>5.0225147211637733E-3</v>
      </c>
      <c r="AU979" s="22">
        <f t="shared" si="222"/>
        <v>2.48030121701557E-6</v>
      </c>
    </row>
    <row r="980" spans="2:47" x14ac:dyDescent="0.3">
      <c r="B980" s="6">
        <f t="shared" si="215"/>
        <v>2017</v>
      </c>
      <c r="C980" s="5">
        <v>42979</v>
      </c>
      <c r="D980" s="10">
        <v>1122.9000000000001</v>
      </c>
      <c r="E980" s="10">
        <f>VLOOKUP(C980,데이터!$X:$Z,2,0)</f>
        <v>104.56105263157895</v>
      </c>
      <c r="F980" s="10">
        <f>VLOOKUP(C980,데이터!$X:$Z,3,0)</f>
        <v>58.18</v>
      </c>
      <c r="H980" s="6">
        <f t="shared" si="223"/>
        <v>1.1363510265688548</v>
      </c>
      <c r="I980" s="6">
        <f t="shared" si="224"/>
        <v>1.1608140462889072</v>
      </c>
      <c r="AM980" s="1">
        <f t="shared" si="216"/>
        <v>42979</v>
      </c>
      <c r="AN980" s="2">
        <f t="shared" si="217"/>
        <v>1122.9000000000001</v>
      </c>
      <c r="AO980" s="2">
        <f t="shared" si="218"/>
        <v>104.56105263157895</v>
      </c>
      <c r="AP980" s="2">
        <f t="shared" si="219"/>
        <v>58.18</v>
      </c>
      <c r="AR980" s="20">
        <f t="shared" si="220"/>
        <v>2.1010902123013153E-3</v>
      </c>
      <c r="AS980" s="20">
        <f t="shared" si="221"/>
        <v>2.5848698948818249E-3</v>
      </c>
      <c r="AU980" s="22">
        <f t="shared" si="222"/>
        <v>2.3404278127769864E-7</v>
      </c>
    </row>
    <row r="981" spans="2:47" x14ac:dyDescent="0.3">
      <c r="B981" s="6">
        <f t="shared" si="215"/>
        <v>2017</v>
      </c>
      <c r="C981" s="5">
        <v>42980</v>
      </c>
      <c r="D981" s="10">
        <v>1122.9000000000001</v>
      </c>
      <c r="E981" s="10">
        <f>VLOOKUP(C981,데이터!$X:$Z,2,0)</f>
        <v>104.56105263157895</v>
      </c>
      <c r="F981" s="10">
        <f>VLOOKUP(C981,데이터!$X:$Z,3,0)</f>
        <v>58.18</v>
      </c>
      <c r="H981" s="6">
        <f t="shared" si="223"/>
        <v>1.1363510265688548</v>
      </c>
      <c r="I981" s="6">
        <f t="shared" si="224"/>
        <v>1.1608140462889072</v>
      </c>
      <c r="AM981" s="1">
        <f t="shared" si="216"/>
        <v>42980</v>
      </c>
      <c r="AN981" s="2">
        <f t="shared" si="217"/>
        <v>1122.9000000000001</v>
      </c>
      <c r="AO981" s="2">
        <f t="shared" si="218"/>
        <v>104.56105263157895</v>
      </c>
      <c r="AP981" s="2">
        <f t="shared" si="219"/>
        <v>58.18</v>
      </c>
      <c r="AR981" s="20">
        <f t="shared" si="220"/>
        <v>0</v>
      </c>
      <c r="AS981" s="20">
        <f t="shared" si="221"/>
        <v>0</v>
      </c>
      <c r="AU981" s="22">
        <f t="shared" si="222"/>
        <v>0</v>
      </c>
    </row>
    <row r="982" spans="2:47" x14ac:dyDescent="0.3">
      <c r="B982" s="6">
        <f t="shared" si="215"/>
        <v>2017</v>
      </c>
      <c r="C982" s="5">
        <v>42981</v>
      </c>
      <c r="D982" s="10">
        <v>1122.9000000000001</v>
      </c>
      <c r="E982" s="10">
        <f>VLOOKUP(C982,데이터!$X:$Z,2,0)</f>
        <v>104.56105263157895</v>
      </c>
      <c r="F982" s="10">
        <f>VLOOKUP(C982,데이터!$X:$Z,3,0)</f>
        <v>58.18</v>
      </c>
      <c r="H982" s="6">
        <f t="shared" si="223"/>
        <v>1.1363510265688548</v>
      </c>
      <c r="I982" s="6">
        <f t="shared" si="224"/>
        <v>1.1608140462889072</v>
      </c>
      <c r="AM982" s="1">
        <f t="shared" si="216"/>
        <v>42981</v>
      </c>
      <c r="AN982" s="2">
        <f t="shared" si="217"/>
        <v>1122.9000000000001</v>
      </c>
      <c r="AO982" s="2">
        <f t="shared" si="218"/>
        <v>104.56105263157895</v>
      </c>
      <c r="AP982" s="2">
        <f t="shared" si="219"/>
        <v>58.18</v>
      </c>
      <c r="AR982" s="20">
        <f t="shared" si="220"/>
        <v>0</v>
      </c>
      <c r="AS982" s="20">
        <f t="shared" si="221"/>
        <v>0</v>
      </c>
      <c r="AU982" s="22">
        <f t="shared" si="222"/>
        <v>0</v>
      </c>
    </row>
    <row r="983" spans="2:47" x14ac:dyDescent="0.3">
      <c r="B983" s="6">
        <f t="shared" si="215"/>
        <v>2017</v>
      </c>
      <c r="C983" s="5">
        <v>42982</v>
      </c>
      <c r="D983" s="10">
        <v>1132.7</v>
      </c>
      <c r="E983" s="10">
        <f>VLOOKUP(C983,데이터!$X:$Z,2,0)</f>
        <v>104.56105263157895</v>
      </c>
      <c r="F983" s="10">
        <f>VLOOKUP(C983,데이터!$X:$Z,3,0)</f>
        <v>58.18</v>
      </c>
      <c r="H983" s="6">
        <f t="shared" si="223"/>
        <v>1.1363510265688548</v>
      </c>
      <c r="I983" s="6">
        <f t="shared" si="224"/>
        <v>1.1608140462889072</v>
      </c>
      <c r="AM983" s="1">
        <f t="shared" si="216"/>
        <v>42982</v>
      </c>
      <c r="AN983" s="2">
        <f t="shared" si="217"/>
        <v>1132.7</v>
      </c>
      <c r="AO983" s="2">
        <f t="shared" si="218"/>
        <v>104.56105263157895</v>
      </c>
      <c r="AP983" s="2">
        <f t="shared" si="219"/>
        <v>58.18</v>
      </c>
      <c r="AR983" s="20">
        <f t="shared" si="220"/>
        <v>0</v>
      </c>
      <c r="AS983" s="20">
        <f t="shared" si="221"/>
        <v>0</v>
      </c>
      <c r="AU983" s="22">
        <f t="shared" si="222"/>
        <v>0</v>
      </c>
    </row>
    <row r="984" spans="2:47" x14ac:dyDescent="0.3">
      <c r="B984" s="6">
        <f t="shared" si="215"/>
        <v>2017</v>
      </c>
      <c r="C984" s="5">
        <v>42983</v>
      </c>
      <c r="D984" s="10">
        <v>1131.0999999999999</v>
      </c>
      <c r="E984" s="10">
        <f>VLOOKUP(C984,데이터!$X:$Z,2,0)</f>
        <v>104.3121947368421</v>
      </c>
      <c r="F984" s="10">
        <f>VLOOKUP(C984,데이터!$X:$Z,3,0)</f>
        <v>58.03</v>
      </c>
      <c r="H984" s="6">
        <f t="shared" si="223"/>
        <v>1.1336464829836788</v>
      </c>
      <c r="I984" s="6">
        <f t="shared" si="224"/>
        <v>1.1578212290502798</v>
      </c>
      <c r="AM984" s="1">
        <f t="shared" si="216"/>
        <v>42983</v>
      </c>
      <c r="AN984" s="2">
        <f t="shared" si="217"/>
        <v>1131.0999999999999</v>
      </c>
      <c r="AO984" s="2">
        <f t="shared" si="218"/>
        <v>104.3121947368421</v>
      </c>
      <c r="AP984" s="2">
        <f t="shared" si="219"/>
        <v>58.03</v>
      </c>
      <c r="AR984" s="20">
        <f t="shared" si="220"/>
        <v>-2.3800247651838413E-3</v>
      </c>
      <c r="AS984" s="20">
        <f t="shared" si="221"/>
        <v>-2.5782055689239636E-3</v>
      </c>
      <c r="AU984" s="22">
        <f t="shared" si="222"/>
        <v>3.9275630971080858E-8</v>
      </c>
    </row>
    <row r="985" spans="2:47" x14ac:dyDescent="0.3">
      <c r="B985" s="6">
        <f t="shared" si="215"/>
        <v>2017</v>
      </c>
      <c r="C985" s="5">
        <v>42984</v>
      </c>
      <c r="D985" s="10">
        <v>1135.5999999999999</v>
      </c>
      <c r="E985" s="10">
        <f>VLOOKUP(C985,데이터!$X:$Z,2,0)</f>
        <v>104.82916842105261</v>
      </c>
      <c r="F985" s="10">
        <f>VLOOKUP(C985,데이터!$X:$Z,3,0)</f>
        <v>58.24</v>
      </c>
      <c r="H985" s="6">
        <f t="shared" si="223"/>
        <v>1.1392648615479386</v>
      </c>
      <c r="I985" s="6">
        <f t="shared" si="224"/>
        <v>1.1620111731843581</v>
      </c>
      <c r="AM985" s="1">
        <f t="shared" si="216"/>
        <v>42984</v>
      </c>
      <c r="AN985" s="2">
        <f t="shared" si="217"/>
        <v>1135.5999999999999</v>
      </c>
      <c r="AO985" s="2">
        <f t="shared" si="218"/>
        <v>104.82916842105261</v>
      </c>
      <c r="AP985" s="2">
        <f t="shared" si="219"/>
        <v>58.24</v>
      </c>
      <c r="AR985" s="20">
        <f t="shared" si="220"/>
        <v>4.9560234593351016E-3</v>
      </c>
      <c r="AS985" s="20">
        <f t="shared" si="221"/>
        <v>3.6188178528346882E-3</v>
      </c>
      <c r="AU985" s="22">
        <f t="shared" si="222"/>
        <v>1.7881188340561386E-6</v>
      </c>
    </row>
    <row r="986" spans="2:47" x14ac:dyDescent="0.3">
      <c r="B986" s="6">
        <f t="shared" si="215"/>
        <v>2017</v>
      </c>
      <c r="C986" s="5">
        <v>42985</v>
      </c>
      <c r="D986" s="10">
        <v>1129.5</v>
      </c>
      <c r="E986" s="10">
        <f>VLOOKUP(C986,데이터!$X:$Z,2,0)</f>
        <v>105.29502105263155</v>
      </c>
      <c r="F986" s="10">
        <f>VLOOKUP(C986,데이터!$X:$Z,3,0)</f>
        <v>58.29</v>
      </c>
      <c r="H986" s="6">
        <f t="shared" si="223"/>
        <v>1.144327665553841</v>
      </c>
      <c r="I986" s="6">
        <f t="shared" si="224"/>
        <v>1.1630087789305672</v>
      </c>
      <c r="AM986" s="1">
        <f t="shared" si="216"/>
        <v>42985</v>
      </c>
      <c r="AN986" s="2">
        <f t="shared" si="217"/>
        <v>1129.5</v>
      </c>
      <c r="AO986" s="2">
        <f t="shared" si="218"/>
        <v>105.29502105263155</v>
      </c>
      <c r="AP986" s="2">
        <f t="shared" si="219"/>
        <v>58.29</v>
      </c>
      <c r="AR986" s="20">
        <f t="shared" si="220"/>
        <v>4.4439218453762308E-3</v>
      </c>
      <c r="AS986" s="20">
        <f t="shared" si="221"/>
        <v>8.5851648351642496E-4</v>
      </c>
      <c r="AU986" s="22">
        <f t="shared" si="222"/>
        <v>1.2855131608853045E-5</v>
      </c>
    </row>
    <row r="987" spans="2:47" x14ac:dyDescent="0.3">
      <c r="B987" s="6">
        <f t="shared" si="215"/>
        <v>2017</v>
      </c>
      <c r="C987" s="5">
        <v>42986</v>
      </c>
      <c r="D987" s="10">
        <v>1127.3</v>
      </c>
      <c r="E987" s="10">
        <f>VLOOKUP(C987,데이터!$X:$Z,2,0)</f>
        <v>105.47832105263157</v>
      </c>
      <c r="F987" s="10">
        <f>VLOOKUP(C987,데이터!$X:$Z,3,0)</f>
        <v>58.51</v>
      </c>
      <c r="H987" s="6">
        <f t="shared" si="223"/>
        <v>1.146319737534065</v>
      </c>
      <c r="I987" s="6">
        <f t="shared" si="224"/>
        <v>1.1673982442138873</v>
      </c>
      <c r="AM987" s="1">
        <f t="shared" si="216"/>
        <v>42986</v>
      </c>
      <c r="AN987" s="2">
        <f t="shared" si="217"/>
        <v>1127.3</v>
      </c>
      <c r="AO987" s="2">
        <f t="shared" si="218"/>
        <v>105.47832105263157</v>
      </c>
      <c r="AP987" s="2">
        <f t="shared" si="219"/>
        <v>58.51</v>
      </c>
      <c r="AR987" s="20">
        <f t="shared" si="220"/>
        <v>1.7408230528621615E-3</v>
      </c>
      <c r="AS987" s="20">
        <f t="shared" si="221"/>
        <v>3.7742322868417055E-3</v>
      </c>
      <c r="AU987" s="22">
        <f t="shared" si="222"/>
        <v>4.1347531128332762E-6</v>
      </c>
    </row>
    <row r="988" spans="2:47" x14ac:dyDescent="0.3">
      <c r="B988" s="6">
        <f t="shared" si="215"/>
        <v>2017</v>
      </c>
      <c r="C988" s="5">
        <v>42987</v>
      </c>
      <c r="D988" s="10">
        <v>1127.3</v>
      </c>
      <c r="E988" s="10">
        <f>VLOOKUP(C988,데이터!$X:$Z,2,0)</f>
        <v>105.47832105263157</v>
      </c>
      <c r="F988" s="10">
        <f>VLOOKUP(C988,데이터!$X:$Z,3,0)</f>
        <v>58.51</v>
      </c>
      <c r="H988" s="6">
        <f t="shared" si="223"/>
        <v>1.146319737534065</v>
      </c>
      <c r="I988" s="6">
        <f t="shared" si="224"/>
        <v>1.1673982442138873</v>
      </c>
      <c r="AM988" s="1">
        <f t="shared" si="216"/>
        <v>42987</v>
      </c>
      <c r="AN988" s="2">
        <f t="shared" si="217"/>
        <v>1127.3</v>
      </c>
      <c r="AO988" s="2">
        <f t="shared" si="218"/>
        <v>105.47832105263157</v>
      </c>
      <c r="AP988" s="2">
        <f t="shared" si="219"/>
        <v>58.51</v>
      </c>
      <c r="AR988" s="20">
        <f t="shared" si="220"/>
        <v>0</v>
      </c>
      <c r="AS988" s="20">
        <f t="shared" si="221"/>
        <v>0</v>
      </c>
      <c r="AU988" s="22">
        <f t="shared" si="222"/>
        <v>0</v>
      </c>
    </row>
    <row r="989" spans="2:47" x14ac:dyDescent="0.3">
      <c r="B989" s="6">
        <f t="shared" si="215"/>
        <v>2017</v>
      </c>
      <c r="C989" s="5">
        <v>42988</v>
      </c>
      <c r="D989" s="10">
        <v>1127.3</v>
      </c>
      <c r="E989" s="10">
        <f>VLOOKUP(C989,데이터!$X:$Z,2,0)</f>
        <v>105.47832105263157</v>
      </c>
      <c r="F989" s="10">
        <f>VLOOKUP(C989,데이터!$X:$Z,3,0)</f>
        <v>58.51</v>
      </c>
      <c r="H989" s="6">
        <f t="shared" si="223"/>
        <v>1.146319737534065</v>
      </c>
      <c r="I989" s="6">
        <f t="shared" si="224"/>
        <v>1.1673982442138873</v>
      </c>
      <c r="AM989" s="1">
        <f t="shared" si="216"/>
        <v>42988</v>
      </c>
      <c r="AN989" s="2">
        <f t="shared" si="217"/>
        <v>1127.3</v>
      </c>
      <c r="AO989" s="2">
        <f t="shared" si="218"/>
        <v>105.47832105263157</v>
      </c>
      <c r="AP989" s="2">
        <f t="shared" si="219"/>
        <v>58.51</v>
      </c>
      <c r="AR989" s="20">
        <f t="shared" si="220"/>
        <v>0</v>
      </c>
      <c r="AS989" s="20">
        <f t="shared" si="221"/>
        <v>0</v>
      </c>
      <c r="AU989" s="22">
        <f t="shared" si="222"/>
        <v>0</v>
      </c>
    </row>
    <row r="990" spans="2:47" x14ac:dyDescent="0.3">
      <c r="B990" s="6">
        <f t="shared" si="215"/>
        <v>2017</v>
      </c>
      <c r="C990" s="5">
        <v>42989</v>
      </c>
      <c r="D990" s="10">
        <v>1131.95</v>
      </c>
      <c r="E990" s="10">
        <f>VLOOKUP(C990,데이터!$X:$Z,2,0)</f>
        <v>106.78974210526316</v>
      </c>
      <c r="F990" s="10">
        <f>VLOOKUP(C990,데이터!$X:$Z,3,0)</f>
        <v>58.97</v>
      </c>
      <c r="H990" s="6">
        <f t="shared" si="223"/>
        <v>1.1605720295865634</v>
      </c>
      <c r="I990" s="6">
        <f t="shared" si="224"/>
        <v>1.1765762170790108</v>
      </c>
      <c r="AM990" s="1">
        <f t="shared" si="216"/>
        <v>42989</v>
      </c>
      <c r="AN990" s="2">
        <f t="shared" si="217"/>
        <v>1131.95</v>
      </c>
      <c r="AO990" s="2">
        <f t="shared" si="218"/>
        <v>106.78974210526316</v>
      </c>
      <c r="AP990" s="2">
        <f t="shared" si="219"/>
        <v>58.97</v>
      </c>
      <c r="AR990" s="20">
        <f t="shared" si="220"/>
        <v>1.2433086150254624E-2</v>
      </c>
      <c r="AS990" s="20">
        <f t="shared" si="221"/>
        <v>7.8619039480429809E-3</v>
      </c>
      <c r="AU990" s="22">
        <f t="shared" si="222"/>
        <v>2.0895706725816488E-5</v>
      </c>
    </row>
    <row r="991" spans="2:47" x14ac:dyDescent="0.3">
      <c r="B991" s="6">
        <f t="shared" si="215"/>
        <v>2017</v>
      </c>
      <c r="C991" s="5">
        <v>42990</v>
      </c>
      <c r="D991" s="10">
        <v>1128.7</v>
      </c>
      <c r="E991" s="10">
        <f>VLOOKUP(C991,데이터!$X:$Z,2,0)</f>
        <v>106.85090526315788</v>
      </c>
      <c r="F991" s="10">
        <f>VLOOKUP(C991,데이터!$X:$Z,3,0)</f>
        <v>59.07</v>
      </c>
      <c r="H991" s="6">
        <f t="shared" si="223"/>
        <v>1.1612367399688006</v>
      </c>
      <c r="I991" s="6">
        <f t="shared" si="224"/>
        <v>1.1785714285714288</v>
      </c>
      <c r="AM991" s="1">
        <f t="shared" si="216"/>
        <v>42990</v>
      </c>
      <c r="AN991" s="2">
        <f t="shared" si="217"/>
        <v>1128.7</v>
      </c>
      <c r="AO991" s="2">
        <f t="shared" si="218"/>
        <v>106.85090526315788</v>
      </c>
      <c r="AP991" s="2">
        <f t="shared" si="219"/>
        <v>59.07</v>
      </c>
      <c r="AR991" s="20">
        <f t="shared" si="220"/>
        <v>5.7274375505511621E-4</v>
      </c>
      <c r="AS991" s="20">
        <f t="shared" si="221"/>
        <v>1.6957775139900821E-3</v>
      </c>
      <c r="AU991" s="22">
        <f t="shared" si="222"/>
        <v>1.2612048237075992E-6</v>
      </c>
    </row>
    <row r="992" spans="2:47" x14ac:dyDescent="0.3">
      <c r="B992" s="6">
        <f t="shared" si="215"/>
        <v>2017</v>
      </c>
      <c r="C992" s="5">
        <v>42991</v>
      </c>
      <c r="D992" s="10">
        <v>1128.4000000000001</v>
      </c>
      <c r="E992" s="10">
        <f>VLOOKUP(C992,데이터!$X:$Z,2,0)</f>
        <v>106.77102105263157</v>
      </c>
      <c r="F992" s="10">
        <f>VLOOKUP(C992,데이터!$X:$Z,3,0)</f>
        <v>59.02</v>
      </c>
      <c r="H992" s="6">
        <f t="shared" si="223"/>
        <v>1.1603685724977053</v>
      </c>
      <c r="I992" s="6">
        <f t="shared" si="224"/>
        <v>1.1775738228252197</v>
      </c>
      <c r="AM992" s="1">
        <f t="shared" si="216"/>
        <v>42991</v>
      </c>
      <c r="AN992" s="2">
        <f t="shared" si="217"/>
        <v>1128.4000000000001</v>
      </c>
      <c r="AO992" s="2">
        <f t="shared" si="218"/>
        <v>106.77102105263157</v>
      </c>
      <c r="AP992" s="2">
        <f t="shared" si="219"/>
        <v>59.02</v>
      </c>
      <c r="AR992" s="20">
        <f t="shared" si="220"/>
        <v>-7.4762315143306335E-4</v>
      </c>
      <c r="AS992" s="20">
        <f t="shared" si="221"/>
        <v>-8.4645336041977437E-4</v>
      </c>
      <c r="AU992" s="22">
        <f t="shared" si="222"/>
        <v>9.7674102083569751E-9</v>
      </c>
    </row>
    <row r="993" spans="2:47" x14ac:dyDescent="0.3">
      <c r="B993" s="6">
        <f t="shared" si="215"/>
        <v>2017</v>
      </c>
      <c r="C993" s="5">
        <v>42992</v>
      </c>
      <c r="D993" s="10">
        <v>1132.55</v>
      </c>
      <c r="E993" s="10">
        <f>VLOOKUP(C993,데이터!$X:$Z,2,0)</f>
        <v>106.88116315789473</v>
      </c>
      <c r="F993" s="10">
        <f>VLOOKUP(C993,데이터!$X:$Z,3,0)</f>
        <v>59.1</v>
      </c>
      <c r="H993" s="6">
        <f t="shared" si="223"/>
        <v>1.1615655774171685</v>
      </c>
      <c r="I993" s="6">
        <f t="shared" si="224"/>
        <v>1.1791699920191541</v>
      </c>
      <c r="AM993" s="1">
        <f t="shared" si="216"/>
        <v>42992</v>
      </c>
      <c r="AN993" s="2">
        <f t="shared" si="217"/>
        <v>1132.55</v>
      </c>
      <c r="AO993" s="2">
        <f t="shared" si="218"/>
        <v>106.88116315789473</v>
      </c>
      <c r="AP993" s="2">
        <f t="shared" si="219"/>
        <v>59.1</v>
      </c>
      <c r="AR993" s="20">
        <f t="shared" si="220"/>
        <v>1.0315730258763089E-3</v>
      </c>
      <c r="AS993" s="20">
        <f t="shared" si="221"/>
        <v>1.3554727211113615E-3</v>
      </c>
      <c r="AU993" s="22">
        <f t="shared" si="222"/>
        <v>1.0491101257335995E-7</v>
      </c>
    </row>
    <row r="994" spans="2:47" x14ac:dyDescent="0.3">
      <c r="B994" s="6">
        <f t="shared" si="215"/>
        <v>2017</v>
      </c>
      <c r="C994" s="5">
        <v>42993</v>
      </c>
      <c r="D994" s="10">
        <v>1131.9000000000001</v>
      </c>
      <c r="E994" s="10">
        <f>VLOOKUP(C994,데이터!$X:$Z,2,0)</f>
        <v>106.94365263157894</v>
      </c>
      <c r="F994" s="10">
        <f>VLOOKUP(C994,데이터!$X:$Z,3,0)</f>
        <v>59.18</v>
      </c>
      <c r="H994" s="6">
        <f t="shared" si="223"/>
        <v>1.1622447019648239</v>
      </c>
      <c r="I994" s="6">
        <f t="shared" si="224"/>
        <v>1.1807661612130886</v>
      </c>
      <c r="AM994" s="1">
        <f t="shared" si="216"/>
        <v>42993</v>
      </c>
      <c r="AN994" s="2">
        <f t="shared" si="217"/>
        <v>1131.9000000000001</v>
      </c>
      <c r="AO994" s="2">
        <f t="shared" si="218"/>
        <v>106.94365263157894</v>
      </c>
      <c r="AP994" s="2">
        <f t="shared" si="219"/>
        <v>59.18</v>
      </c>
      <c r="AR994" s="20">
        <f t="shared" si="220"/>
        <v>5.8466311404092863E-4</v>
      </c>
      <c r="AS994" s="20">
        <f t="shared" si="221"/>
        <v>1.353637901861271E-3</v>
      </c>
      <c r="AU994" s="22">
        <f t="shared" si="222"/>
        <v>5.913222243033405E-7</v>
      </c>
    </row>
    <row r="995" spans="2:47" x14ac:dyDescent="0.3">
      <c r="B995" s="6">
        <f t="shared" si="215"/>
        <v>2017</v>
      </c>
      <c r="C995" s="5">
        <v>42994</v>
      </c>
      <c r="D995" s="10">
        <v>1131.9000000000001</v>
      </c>
      <c r="E995" s="10">
        <f>VLOOKUP(C995,데이터!$X:$Z,2,0)</f>
        <v>106.94365263157894</v>
      </c>
      <c r="F995" s="10">
        <f>VLOOKUP(C995,데이터!$X:$Z,3,0)</f>
        <v>59.18</v>
      </c>
      <c r="H995" s="6">
        <f t="shared" si="223"/>
        <v>1.1622447019648239</v>
      </c>
      <c r="I995" s="6">
        <f t="shared" si="224"/>
        <v>1.1807661612130886</v>
      </c>
      <c r="AM995" s="1">
        <f t="shared" si="216"/>
        <v>42994</v>
      </c>
      <c r="AN995" s="2">
        <f t="shared" si="217"/>
        <v>1131.9000000000001</v>
      </c>
      <c r="AO995" s="2">
        <f t="shared" si="218"/>
        <v>106.94365263157894</v>
      </c>
      <c r="AP995" s="2">
        <f t="shared" si="219"/>
        <v>59.18</v>
      </c>
      <c r="AR995" s="20">
        <f t="shared" si="220"/>
        <v>0</v>
      </c>
      <c r="AS995" s="20">
        <f t="shared" si="221"/>
        <v>0</v>
      </c>
      <c r="AU995" s="22">
        <f t="shared" si="222"/>
        <v>0</v>
      </c>
    </row>
    <row r="996" spans="2:47" x14ac:dyDescent="0.3">
      <c r="B996" s="6">
        <f t="shared" si="215"/>
        <v>2017</v>
      </c>
      <c r="C996" s="5">
        <v>42995</v>
      </c>
      <c r="D996" s="10">
        <v>1131.9000000000001</v>
      </c>
      <c r="E996" s="10">
        <f>VLOOKUP(C996,데이터!$X:$Z,2,0)</f>
        <v>106.94365263157894</v>
      </c>
      <c r="F996" s="10">
        <f>VLOOKUP(C996,데이터!$X:$Z,3,0)</f>
        <v>59.18</v>
      </c>
      <c r="H996" s="6">
        <f t="shared" si="223"/>
        <v>1.1622447019648239</v>
      </c>
      <c r="I996" s="6">
        <f t="shared" si="224"/>
        <v>1.1807661612130886</v>
      </c>
      <c r="AM996" s="1">
        <f t="shared" si="216"/>
        <v>42995</v>
      </c>
      <c r="AN996" s="2">
        <f t="shared" si="217"/>
        <v>1131.9000000000001</v>
      </c>
      <c r="AO996" s="2">
        <f t="shared" si="218"/>
        <v>106.94365263157894</v>
      </c>
      <c r="AP996" s="2">
        <f t="shared" si="219"/>
        <v>59.18</v>
      </c>
      <c r="AR996" s="20">
        <f t="shared" si="220"/>
        <v>0</v>
      </c>
      <c r="AS996" s="20">
        <f t="shared" si="221"/>
        <v>0</v>
      </c>
      <c r="AU996" s="22">
        <f t="shared" si="222"/>
        <v>0</v>
      </c>
    </row>
    <row r="997" spans="2:47" x14ac:dyDescent="0.3">
      <c r="B997" s="6">
        <f t="shared" si="215"/>
        <v>2017</v>
      </c>
      <c r="C997" s="5">
        <v>42996</v>
      </c>
      <c r="D997" s="10">
        <v>1126.95</v>
      </c>
      <c r="E997" s="10">
        <f>VLOOKUP(C997,데이터!$X:$Z,2,0)</f>
        <v>106.99389473684207</v>
      </c>
      <c r="F997" s="10">
        <f>VLOOKUP(C997,데이터!$X:$Z,3,0)</f>
        <v>59.34</v>
      </c>
      <c r="H997" s="6">
        <f t="shared" si="223"/>
        <v>1.1627907242786379</v>
      </c>
      <c r="I997" s="6">
        <f t="shared" si="224"/>
        <v>1.1839584996009578</v>
      </c>
      <c r="AM997" s="1">
        <f t="shared" si="216"/>
        <v>42996</v>
      </c>
      <c r="AN997" s="2">
        <f t="shared" si="217"/>
        <v>1126.95</v>
      </c>
      <c r="AO997" s="2">
        <f t="shared" si="218"/>
        <v>106.99389473684207</v>
      </c>
      <c r="AP997" s="2">
        <f t="shared" si="219"/>
        <v>59.34</v>
      </c>
      <c r="AR997" s="20">
        <f t="shared" si="220"/>
        <v>4.6979978733485694E-4</v>
      </c>
      <c r="AS997" s="20">
        <f t="shared" si="221"/>
        <v>2.7036160865157033E-3</v>
      </c>
      <c r="AU997" s="22">
        <f t="shared" si="222"/>
        <v>4.9899352584860123E-6</v>
      </c>
    </row>
    <row r="998" spans="2:47" x14ac:dyDescent="0.3">
      <c r="B998" s="6">
        <f t="shared" si="215"/>
        <v>2017</v>
      </c>
      <c r="C998" s="5">
        <v>42997</v>
      </c>
      <c r="D998" s="10">
        <v>1131.5</v>
      </c>
      <c r="E998" s="10">
        <f>VLOOKUP(C998,데이터!$X:$Z,2,0)</f>
        <v>107.38505789473683</v>
      </c>
      <c r="F998" s="10">
        <f>VLOOKUP(C998,데이터!$X:$Z,3,0)</f>
        <v>59.38</v>
      </c>
      <c r="H998" s="6">
        <f t="shared" si="223"/>
        <v>1.1670418162946663</v>
      </c>
      <c r="I998" s="6">
        <f t="shared" si="224"/>
        <v>1.1847565841979251</v>
      </c>
      <c r="AM998" s="1">
        <f t="shared" si="216"/>
        <v>42997</v>
      </c>
      <c r="AN998" s="2">
        <f t="shared" si="217"/>
        <v>1131.5</v>
      </c>
      <c r="AO998" s="2">
        <f t="shared" si="218"/>
        <v>107.38505789473683</v>
      </c>
      <c r="AP998" s="2">
        <f t="shared" si="219"/>
        <v>59.38</v>
      </c>
      <c r="AR998" s="20">
        <f t="shared" si="220"/>
        <v>3.6559390501378353E-3</v>
      </c>
      <c r="AS998" s="20">
        <f t="shared" si="221"/>
        <v>6.7408156386927764E-4</v>
      </c>
      <c r="AU998" s="22">
        <f t="shared" si="222"/>
        <v>8.8914740684158405E-6</v>
      </c>
    </row>
    <row r="999" spans="2:47" x14ac:dyDescent="0.3">
      <c r="B999" s="6">
        <f t="shared" si="215"/>
        <v>2017</v>
      </c>
      <c r="C999" s="5">
        <v>42998</v>
      </c>
      <c r="D999" s="10">
        <v>1128.5</v>
      </c>
      <c r="E999" s="10">
        <f>VLOOKUP(C999,데이터!$X:$Z,2,0)</f>
        <v>107.64443684210525</v>
      </c>
      <c r="F999" s="10">
        <f>VLOOKUP(C999,데이터!$X:$Z,3,0)</f>
        <v>59.49</v>
      </c>
      <c r="H999" s="6">
        <f t="shared" si="223"/>
        <v>1.1698607008190121</v>
      </c>
      <c r="I999" s="6">
        <f t="shared" si="224"/>
        <v>1.1869513168395851</v>
      </c>
      <c r="AM999" s="1">
        <f t="shared" si="216"/>
        <v>42998</v>
      </c>
      <c r="AN999" s="2">
        <f t="shared" si="217"/>
        <v>1128.5</v>
      </c>
      <c r="AO999" s="2">
        <f t="shared" si="218"/>
        <v>107.64443684210525</v>
      </c>
      <c r="AP999" s="2">
        <f t="shared" si="219"/>
        <v>59.49</v>
      </c>
      <c r="AR999" s="20">
        <f t="shared" si="220"/>
        <v>2.4154100435711534E-3</v>
      </c>
      <c r="AS999" s="20">
        <f t="shared" si="221"/>
        <v>1.8524755810036542E-3</v>
      </c>
      <c r="AU999" s="22">
        <f t="shared" si="222"/>
        <v>3.1689520914615921E-7</v>
      </c>
    </row>
    <row r="1000" spans="2:47" x14ac:dyDescent="0.3">
      <c r="B1000" s="6">
        <f t="shared" si="215"/>
        <v>2017</v>
      </c>
      <c r="C1000" s="5">
        <v>42999</v>
      </c>
      <c r="D1000" s="10">
        <v>1132.8</v>
      </c>
      <c r="E1000" s="10">
        <f>VLOOKUP(C1000,데이터!$X:$Z,2,0)</f>
        <v>107.21642631578945</v>
      </c>
      <c r="F1000" s="10">
        <f>VLOOKUP(C1000,데이터!$X:$Z,3,0)</f>
        <v>59.19</v>
      </c>
      <c r="H1000" s="6">
        <f t="shared" si="223"/>
        <v>1.1652091581200783</v>
      </c>
      <c r="I1000" s="6">
        <f t="shared" si="224"/>
        <v>1.1809656823623305</v>
      </c>
      <c r="AM1000" s="1">
        <f t="shared" si="216"/>
        <v>42999</v>
      </c>
      <c r="AN1000" s="2">
        <f t="shared" si="217"/>
        <v>1132.8</v>
      </c>
      <c r="AO1000" s="2">
        <f t="shared" si="218"/>
        <v>107.21642631578945</v>
      </c>
      <c r="AP1000" s="2">
        <f t="shared" si="219"/>
        <v>59.19</v>
      </c>
      <c r="AR1000" s="20">
        <f t="shared" si="220"/>
        <v>-3.9761509175213483E-3</v>
      </c>
      <c r="AS1000" s="20">
        <f t="shared" si="221"/>
        <v>-5.0428643469491163E-3</v>
      </c>
      <c r="AU1000" s="22">
        <f t="shared" si="222"/>
        <v>1.1378775405215499E-6</v>
      </c>
    </row>
    <row r="1001" spans="2:47" x14ac:dyDescent="0.3">
      <c r="B1001" s="6">
        <f t="shared" si="215"/>
        <v>2017</v>
      </c>
      <c r="C1001" s="5">
        <v>43000</v>
      </c>
      <c r="D1001" s="10">
        <v>1136.7</v>
      </c>
      <c r="E1001" s="10">
        <f>VLOOKUP(C1001,데이터!$X:$Z,2,0)</f>
        <v>107.17857894736844</v>
      </c>
      <c r="F1001" s="10">
        <f>VLOOKUP(C1001,데이터!$X:$Z,3,0)</f>
        <v>59.27</v>
      </c>
      <c r="H1001" s="6">
        <f t="shared" si="223"/>
        <v>1.1647978396140406</v>
      </c>
      <c r="I1001" s="6">
        <f t="shared" si="224"/>
        <v>1.182561851556265</v>
      </c>
      <c r="AM1001" s="1">
        <f t="shared" si="216"/>
        <v>43000</v>
      </c>
      <c r="AN1001" s="2">
        <f t="shared" si="217"/>
        <v>1136.7</v>
      </c>
      <c r="AO1001" s="2">
        <f t="shared" si="218"/>
        <v>107.17857894736844</v>
      </c>
      <c r="AP1001" s="2">
        <f t="shared" si="219"/>
        <v>59.27</v>
      </c>
      <c r="AR1001" s="20">
        <f t="shared" si="220"/>
        <v>-3.5299971955360387E-4</v>
      </c>
      <c r="AS1001" s="20">
        <f t="shared" si="221"/>
        <v>1.3515796587262319E-3</v>
      </c>
      <c r="AU1001" s="22">
        <f t="shared" si="222"/>
        <v>2.9055908568568713E-6</v>
      </c>
    </row>
    <row r="1002" spans="2:47" x14ac:dyDescent="0.3">
      <c r="B1002" s="6">
        <f t="shared" si="215"/>
        <v>2017</v>
      </c>
      <c r="C1002" s="5">
        <v>43001</v>
      </c>
      <c r="D1002" s="10">
        <v>1136.7</v>
      </c>
      <c r="E1002" s="10">
        <f>VLOOKUP(C1002,데이터!$X:$Z,2,0)</f>
        <v>107.17857894736844</v>
      </c>
      <c r="F1002" s="10">
        <f>VLOOKUP(C1002,데이터!$X:$Z,3,0)</f>
        <v>59.27</v>
      </c>
      <c r="H1002" s="6">
        <f t="shared" si="223"/>
        <v>1.1647978396140406</v>
      </c>
      <c r="I1002" s="6">
        <f t="shared" si="224"/>
        <v>1.182561851556265</v>
      </c>
      <c r="AM1002" s="1">
        <f t="shared" si="216"/>
        <v>43001</v>
      </c>
      <c r="AN1002" s="2">
        <f t="shared" si="217"/>
        <v>1136.7</v>
      </c>
      <c r="AO1002" s="2">
        <f t="shared" si="218"/>
        <v>107.17857894736844</v>
      </c>
      <c r="AP1002" s="2">
        <f t="shared" si="219"/>
        <v>59.27</v>
      </c>
      <c r="AR1002" s="20">
        <f t="shared" si="220"/>
        <v>0</v>
      </c>
      <c r="AS1002" s="20">
        <f t="shared" si="221"/>
        <v>0</v>
      </c>
      <c r="AU1002" s="22">
        <f t="shared" si="222"/>
        <v>0</v>
      </c>
    </row>
    <row r="1003" spans="2:47" x14ac:dyDescent="0.3">
      <c r="B1003" s="6">
        <f t="shared" si="215"/>
        <v>2017</v>
      </c>
      <c r="C1003" s="5">
        <v>43002</v>
      </c>
      <c r="D1003" s="10">
        <v>1136.7</v>
      </c>
      <c r="E1003" s="10">
        <f>VLOOKUP(C1003,데이터!$X:$Z,2,0)</f>
        <v>107.17857894736844</v>
      </c>
      <c r="F1003" s="10">
        <f>VLOOKUP(C1003,데이터!$X:$Z,3,0)</f>
        <v>59.27</v>
      </c>
      <c r="H1003" s="6">
        <f t="shared" si="223"/>
        <v>1.1647978396140406</v>
      </c>
      <c r="I1003" s="6">
        <f t="shared" si="224"/>
        <v>1.182561851556265</v>
      </c>
      <c r="AM1003" s="1">
        <f t="shared" si="216"/>
        <v>43002</v>
      </c>
      <c r="AN1003" s="2">
        <f t="shared" si="217"/>
        <v>1136.7</v>
      </c>
      <c r="AO1003" s="2">
        <f t="shared" si="218"/>
        <v>107.17857894736844</v>
      </c>
      <c r="AP1003" s="2">
        <f t="shared" si="219"/>
        <v>59.27</v>
      </c>
      <c r="AR1003" s="20">
        <f t="shared" si="220"/>
        <v>0</v>
      </c>
      <c r="AS1003" s="20">
        <f t="shared" si="221"/>
        <v>0</v>
      </c>
      <c r="AU1003" s="22">
        <f t="shared" si="222"/>
        <v>0</v>
      </c>
    </row>
    <row r="1004" spans="2:47" x14ac:dyDescent="0.3">
      <c r="B1004" s="6">
        <f t="shared" si="215"/>
        <v>2017</v>
      </c>
      <c r="C1004" s="5">
        <v>43003</v>
      </c>
      <c r="D1004" s="10">
        <v>1131.6500000000001</v>
      </c>
      <c r="E1004" s="10">
        <f>VLOOKUP(C1004,데이터!$X:$Z,2,0)</f>
        <v>107.23656842105261</v>
      </c>
      <c r="F1004" s="10">
        <f>VLOOKUP(C1004,데이터!$X:$Z,3,0)</f>
        <v>59.53</v>
      </c>
      <c r="H1004" s="6">
        <f t="shared" si="223"/>
        <v>1.1654280589575985</v>
      </c>
      <c r="I1004" s="6">
        <f t="shared" si="224"/>
        <v>1.1877494014365522</v>
      </c>
      <c r="AM1004" s="1">
        <f t="shared" si="216"/>
        <v>43003</v>
      </c>
      <c r="AN1004" s="2">
        <f t="shared" si="217"/>
        <v>1131.6500000000001</v>
      </c>
      <c r="AO1004" s="2">
        <f t="shared" si="218"/>
        <v>107.23656842105261</v>
      </c>
      <c r="AP1004" s="2">
        <f t="shared" si="219"/>
        <v>59.53</v>
      </c>
      <c r="AR1004" s="20">
        <f t="shared" si="220"/>
        <v>5.410546981841069E-4</v>
      </c>
      <c r="AS1004" s="20">
        <f t="shared" si="221"/>
        <v>4.3867049097350286E-3</v>
      </c>
      <c r="AU1004" s="22">
        <f t="shared" si="222"/>
        <v>1.4789025549601648E-5</v>
      </c>
    </row>
    <row r="1005" spans="2:47" x14ac:dyDescent="0.3">
      <c r="B1005" s="6">
        <f t="shared" si="215"/>
        <v>2017</v>
      </c>
      <c r="C1005" s="5">
        <v>43004</v>
      </c>
      <c r="D1005" s="10">
        <v>1137.05</v>
      </c>
      <c r="E1005" s="10">
        <f>VLOOKUP(C1005,데이터!$X:$Z,2,0)</f>
        <v>106.90177894736843</v>
      </c>
      <c r="F1005" s="10">
        <f>VLOOKUP(C1005,데이터!$X:$Z,3,0)</f>
        <v>59.47</v>
      </c>
      <c r="H1005" s="6">
        <f t="shared" si="223"/>
        <v>1.1617896261709093</v>
      </c>
      <c r="I1005" s="6">
        <f t="shared" si="224"/>
        <v>1.1865522745411012</v>
      </c>
      <c r="AM1005" s="1">
        <f t="shared" si="216"/>
        <v>43004</v>
      </c>
      <c r="AN1005" s="2">
        <f t="shared" si="217"/>
        <v>1137.05</v>
      </c>
      <c r="AO1005" s="2">
        <f t="shared" si="218"/>
        <v>106.90177894736843</v>
      </c>
      <c r="AP1005" s="2">
        <f t="shared" si="219"/>
        <v>59.47</v>
      </c>
      <c r="AR1005" s="20">
        <f t="shared" si="220"/>
        <v>-3.1219711579139053E-3</v>
      </c>
      <c r="AS1005" s="20">
        <f t="shared" si="221"/>
        <v>-1.0078951789014301E-3</v>
      </c>
      <c r="AU1005" s="22">
        <f t="shared" si="222"/>
        <v>4.4693172450375552E-6</v>
      </c>
    </row>
    <row r="1006" spans="2:47" x14ac:dyDescent="0.3">
      <c r="B1006" s="6">
        <f t="shared" si="215"/>
        <v>2017</v>
      </c>
      <c r="C1006" s="5">
        <v>43005</v>
      </c>
      <c r="D1006" s="10">
        <v>1140.6500000000001</v>
      </c>
      <c r="E1006" s="10">
        <f>VLOOKUP(C1006,데이터!$X:$Z,2,0)</f>
        <v>106.73640526315791</v>
      </c>
      <c r="F1006" s="10">
        <f>VLOOKUP(C1006,데이터!$X:$Z,3,0)</f>
        <v>59.08</v>
      </c>
      <c r="H1006" s="6">
        <f t="shared" si="223"/>
        <v>1.1599923742201064</v>
      </c>
      <c r="I1006" s="6">
        <f t="shared" si="224"/>
        <v>1.1787709497206702</v>
      </c>
      <c r="AM1006" s="1">
        <f t="shared" si="216"/>
        <v>43005</v>
      </c>
      <c r="AN1006" s="2">
        <f t="shared" si="217"/>
        <v>1140.6500000000001</v>
      </c>
      <c r="AO1006" s="2">
        <f t="shared" si="218"/>
        <v>106.73640526315791</v>
      </c>
      <c r="AP1006" s="2">
        <f t="shared" si="219"/>
        <v>59.08</v>
      </c>
      <c r="AR1006" s="20">
        <f t="shared" si="220"/>
        <v>-1.5469684961177954E-3</v>
      </c>
      <c r="AS1006" s="20">
        <f t="shared" si="221"/>
        <v>-6.5579283672440036E-3</v>
      </c>
      <c r="AU1006" s="22">
        <f t="shared" si="222"/>
        <v>2.5109718830037184E-5</v>
      </c>
    </row>
    <row r="1007" spans="2:47" x14ac:dyDescent="0.3">
      <c r="B1007" s="6">
        <f t="shared" si="215"/>
        <v>2017</v>
      </c>
      <c r="C1007" s="5">
        <v>43006</v>
      </c>
      <c r="D1007" s="10">
        <v>1149.05</v>
      </c>
      <c r="E1007" s="10">
        <f>VLOOKUP(C1007,데이터!$X:$Z,2,0)</f>
        <v>107.40666842105261</v>
      </c>
      <c r="F1007" s="10">
        <f>VLOOKUP(C1007,데이터!$X:$Z,3,0)</f>
        <v>59.39</v>
      </c>
      <c r="H1007" s="6">
        <f t="shared" si="223"/>
        <v>1.1672766756724706</v>
      </c>
      <c r="I1007" s="6">
        <f t="shared" si="224"/>
        <v>1.1849561053471667</v>
      </c>
      <c r="AM1007" s="1">
        <f t="shared" si="216"/>
        <v>43006</v>
      </c>
      <c r="AN1007" s="2">
        <f t="shared" si="217"/>
        <v>1149.05</v>
      </c>
      <c r="AO1007" s="2">
        <f t="shared" si="218"/>
        <v>107.40666842105261</v>
      </c>
      <c r="AP1007" s="2">
        <f t="shared" si="219"/>
        <v>59.39</v>
      </c>
      <c r="AR1007" s="20">
        <f t="shared" si="220"/>
        <v>6.2796114993959318E-3</v>
      </c>
      <c r="AS1007" s="20">
        <f t="shared" si="221"/>
        <v>5.2471225457006998E-3</v>
      </c>
      <c r="AU1007" s="22">
        <f t="shared" si="222"/>
        <v>1.0660334395026748E-6</v>
      </c>
    </row>
    <row r="1008" spans="2:47" x14ac:dyDescent="0.3">
      <c r="B1008" s="6">
        <f t="shared" si="215"/>
        <v>2017</v>
      </c>
      <c r="C1008" s="5">
        <v>43007</v>
      </c>
      <c r="D1008" s="10">
        <v>1145.4000000000001</v>
      </c>
      <c r="E1008" s="10">
        <f>VLOOKUP(C1008,데이터!$X:$Z,2,0)</f>
        <v>107.29487894736843</v>
      </c>
      <c r="F1008" s="10">
        <f>VLOOKUP(C1008,데이터!$X:$Z,3,0)</f>
        <v>59.45</v>
      </c>
      <c r="H1008" s="6">
        <f t="shared" si="223"/>
        <v>1.1660617674443734</v>
      </c>
      <c r="I1008" s="6">
        <f t="shared" si="224"/>
        <v>1.1861532322426178</v>
      </c>
      <c r="AM1008" s="1">
        <f t="shared" si="216"/>
        <v>43007</v>
      </c>
      <c r="AN1008" s="2">
        <f t="shared" si="217"/>
        <v>1145.4000000000001</v>
      </c>
      <c r="AO1008" s="2">
        <f t="shared" si="218"/>
        <v>107.29487894736843</v>
      </c>
      <c r="AP1008" s="2">
        <f t="shared" si="219"/>
        <v>59.45</v>
      </c>
      <c r="AR1008" s="20">
        <f t="shared" si="220"/>
        <v>-1.0408057090640632E-3</v>
      </c>
      <c r="AS1008" s="20">
        <f t="shared" si="221"/>
        <v>1.0102710894090983E-3</v>
      </c>
      <c r="AU1008" s="22">
        <f t="shared" si="222"/>
        <v>4.2069160332349139E-6</v>
      </c>
    </row>
    <row r="1009" spans="2:47" x14ac:dyDescent="0.3">
      <c r="B1009" s="6">
        <f t="shared" si="215"/>
        <v>2017</v>
      </c>
      <c r="C1009" s="5">
        <v>43008</v>
      </c>
      <c r="D1009" s="10">
        <v>1145.4000000000001</v>
      </c>
      <c r="E1009" s="10">
        <f>VLOOKUP(C1009,데이터!$X:$Z,2,0)</f>
        <v>107.29487894736843</v>
      </c>
      <c r="F1009" s="10">
        <f>VLOOKUP(C1009,데이터!$X:$Z,3,0)</f>
        <v>59.45</v>
      </c>
      <c r="H1009" s="6">
        <f t="shared" si="223"/>
        <v>1.1660617674443734</v>
      </c>
      <c r="I1009" s="6">
        <f t="shared" si="224"/>
        <v>1.1861532322426178</v>
      </c>
      <c r="AM1009" s="1">
        <f t="shared" si="216"/>
        <v>43008</v>
      </c>
      <c r="AN1009" s="2">
        <f t="shared" si="217"/>
        <v>1145.4000000000001</v>
      </c>
      <c r="AO1009" s="2">
        <f t="shared" si="218"/>
        <v>107.29487894736843</v>
      </c>
      <c r="AP1009" s="2">
        <f t="shared" si="219"/>
        <v>59.45</v>
      </c>
      <c r="AR1009" s="20">
        <f t="shared" si="220"/>
        <v>0</v>
      </c>
      <c r="AS1009" s="20">
        <f t="shared" si="221"/>
        <v>0</v>
      </c>
      <c r="AU1009" s="22">
        <f t="shared" si="222"/>
        <v>0</v>
      </c>
    </row>
    <row r="1010" spans="2:47" x14ac:dyDescent="0.3">
      <c r="B1010" s="6">
        <f t="shared" si="215"/>
        <v>2017</v>
      </c>
      <c r="C1010" s="5">
        <v>43009</v>
      </c>
      <c r="D1010" s="10">
        <v>1145.4000000000001</v>
      </c>
      <c r="E1010" s="10">
        <f>VLOOKUP(C1010,데이터!$X:$Z,2,0)</f>
        <v>107.29487894736843</v>
      </c>
      <c r="F1010" s="10">
        <f>VLOOKUP(C1010,데이터!$X:$Z,3,0)</f>
        <v>59.45</v>
      </c>
      <c r="H1010" s="6">
        <f t="shared" si="223"/>
        <v>1.1660617674443734</v>
      </c>
      <c r="I1010" s="6">
        <f t="shared" si="224"/>
        <v>1.1861532322426178</v>
      </c>
      <c r="AM1010" s="1">
        <f t="shared" si="216"/>
        <v>43009</v>
      </c>
      <c r="AN1010" s="2">
        <f t="shared" si="217"/>
        <v>1145.4000000000001</v>
      </c>
      <c r="AO1010" s="2">
        <f t="shared" si="218"/>
        <v>107.29487894736843</v>
      </c>
      <c r="AP1010" s="2">
        <f t="shared" si="219"/>
        <v>59.45</v>
      </c>
      <c r="AR1010" s="20">
        <f t="shared" si="220"/>
        <v>0</v>
      </c>
      <c r="AS1010" s="20">
        <f t="shared" si="221"/>
        <v>0</v>
      </c>
      <c r="AU1010" s="22">
        <f t="shared" si="222"/>
        <v>0</v>
      </c>
    </row>
    <row r="1011" spans="2:47" x14ac:dyDescent="0.3">
      <c r="B1011" s="6">
        <f t="shared" si="215"/>
        <v>2017</v>
      </c>
      <c r="C1011" s="5">
        <v>43010</v>
      </c>
      <c r="D1011" s="10">
        <v>1145.4000000000001</v>
      </c>
      <c r="E1011" s="10">
        <f>VLOOKUP(C1011,데이터!$X:$Z,2,0)</f>
        <v>107.82417894736842</v>
      </c>
      <c r="F1011" s="10">
        <f>VLOOKUP(C1011,데이터!$X:$Z,3,0)</f>
        <v>59.73</v>
      </c>
      <c r="H1011" s="6">
        <f t="shared" si="223"/>
        <v>1.171814106228511</v>
      </c>
      <c r="I1011" s="6">
        <f t="shared" si="224"/>
        <v>1.1917398244213886</v>
      </c>
      <c r="AM1011" s="1">
        <f t="shared" si="216"/>
        <v>43010</v>
      </c>
      <c r="AN1011" s="2">
        <f t="shared" si="217"/>
        <v>1145.4000000000001</v>
      </c>
      <c r="AO1011" s="2">
        <f t="shared" si="218"/>
        <v>107.82417894736842</v>
      </c>
      <c r="AP1011" s="2">
        <f t="shared" si="219"/>
        <v>59.73</v>
      </c>
      <c r="AR1011" s="20">
        <f t="shared" si="220"/>
        <v>4.9331338568323613E-3</v>
      </c>
      <c r="AS1011" s="20">
        <f t="shared" si="221"/>
        <v>4.7098402018501684E-3</v>
      </c>
      <c r="AU1011" s="22">
        <f t="shared" si="222"/>
        <v>4.9860056355306594E-8</v>
      </c>
    </row>
    <row r="1012" spans="2:47" x14ac:dyDescent="0.3">
      <c r="B1012" s="6">
        <f t="shared" si="215"/>
        <v>2017</v>
      </c>
      <c r="C1012" s="5">
        <v>43011</v>
      </c>
      <c r="D1012" s="10">
        <v>1145.4000000000001</v>
      </c>
      <c r="E1012" s="10">
        <f>VLOOKUP(C1012,데이터!$X:$Z,2,0)</f>
        <v>108.24007894736842</v>
      </c>
      <c r="F1012" s="10">
        <f>VLOOKUP(C1012,데이터!$X:$Z,3,0)</f>
        <v>59.87</v>
      </c>
      <c r="H1012" s="6">
        <f t="shared" si="223"/>
        <v>1.1763340338694006</v>
      </c>
      <c r="I1012" s="6">
        <f t="shared" si="224"/>
        <v>1.1945331205107739</v>
      </c>
      <c r="AM1012" s="1">
        <f t="shared" si="216"/>
        <v>43011</v>
      </c>
      <c r="AN1012" s="2">
        <f t="shared" si="217"/>
        <v>1145.4000000000001</v>
      </c>
      <c r="AO1012" s="2">
        <f t="shared" si="218"/>
        <v>108.24007894736842</v>
      </c>
      <c r="AP1012" s="2">
        <f t="shared" si="219"/>
        <v>59.87</v>
      </c>
      <c r="AR1012" s="20">
        <f t="shared" si="220"/>
        <v>3.857205350972448E-3</v>
      </c>
      <c r="AS1012" s="20">
        <f t="shared" si="221"/>
        <v>2.3438807969193842E-3</v>
      </c>
      <c r="AU1012" s="22">
        <f t="shared" si="222"/>
        <v>2.2901512058999044E-6</v>
      </c>
    </row>
    <row r="1013" spans="2:47" x14ac:dyDescent="0.3">
      <c r="B1013" s="6">
        <f t="shared" si="215"/>
        <v>2017</v>
      </c>
      <c r="C1013" s="5">
        <v>43012</v>
      </c>
      <c r="D1013" s="10">
        <v>1145.4000000000001</v>
      </c>
      <c r="E1013" s="10">
        <f>VLOOKUP(C1013,데이터!$X:$Z,2,0)</f>
        <v>108.45446842105261</v>
      </c>
      <c r="F1013" s="10">
        <f>VLOOKUP(C1013,데이터!$X:$Z,3,0)</f>
        <v>60.06</v>
      </c>
      <c r="H1013" s="6">
        <f t="shared" si="223"/>
        <v>1.1786639807509129</v>
      </c>
      <c r="I1013" s="6">
        <f t="shared" si="224"/>
        <v>1.1983240223463687</v>
      </c>
      <c r="AM1013" s="1">
        <f t="shared" si="216"/>
        <v>43012</v>
      </c>
      <c r="AN1013" s="2">
        <f t="shared" si="217"/>
        <v>1145.4000000000001</v>
      </c>
      <c r="AO1013" s="2">
        <f t="shared" si="218"/>
        <v>108.45446842105261</v>
      </c>
      <c r="AP1013" s="2">
        <f t="shared" si="219"/>
        <v>60.06</v>
      </c>
      <c r="AR1013" s="20">
        <f t="shared" si="220"/>
        <v>1.9806847497629843E-3</v>
      </c>
      <c r="AS1013" s="20">
        <f t="shared" si="221"/>
        <v>3.1735426757977248E-3</v>
      </c>
      <c r="AU1013" s="22">
        <f t="shared" si="222"/>
        <v>1.4229100317039024E-6</v>
      </c>
    </row>
    <row r="1014" spans="2:47" x14ac:dyDescent="0.3">
      <c r="B1014" s="6">
        <f t="shared" si="215"/>
        <v>2017</v>
      </c>
      <c r="C1014" s="5">
        <v>43013</v>
      </c>
      <c r="D1014" s="10">
        <v>1145.4000000000001</v>
      </c>
      <c r="E1014" s="10">
        <f>VLOOKUP(C1014,데이터!$X:$Z,2,0)</f>
        <v>108.85693157894737</v>
      </c>
      <c r="F1014" s="10">
        <f>VLOOKUP(C1014,데이터!$X:$Z,3,0)</f>
        <v>60.27</v>
      </c>
      <c r="H1014" s="6">
        <f t="shared" si="223"/>
        <v>1.1830378791683409</v>
      </c>
      <c r="I1014" s="6">
        <f t="shared" si="224"/>
        <v>1.2025139664804469</v>
      </c>
      <c r="AM1014" s="1">
        <f t="shared" si="216"/>
        <v>43013</v>
      </c>
      <c r="AN1014" s="2">
        <f t="shared" si="217"/>
        <v>1145.4000000000001</v>
      </c>
      <c r="AO1014" s="2">
        <f t="shared" si="218"/>
        <v>108.85693157894737</v>
      </c>
      <c r="AP1014" s="2">
        <f t="shared" si="219"/>
        <v>60.27</v>
      </c>
      <c r="AR1014" s="20">
        <f t="shared" si="220"/>
        <v>3.7108951226636488E-3</v>
      </c>
      <c r="AS1014" s="20">
        <f t="shared" si="221"/>
        <v>3.4965034965035446E-3</v>
      </c>
      <c r="AU1014" s="22">
        <f t="shared" si="222"/>
        <v>4.5963769367573881E-8</v>
      </c>
    </row>
    <row r="1015" spans="2:47" x14ac:dyDescent="0.3">
      <c r="B1015" s="6">
        <f t="shared" si="215"/>
        <v>2017</v>
      </c>
      <c r="C1015" s="5">
        <v>43014</v>
      </c>
      <c r="D1015" s="10">
        <v>1145.4000000000001</v>
      </c>
      <c r="E1015" s="10">
        <f>VLOOKUP(C1015,데이터!$X:$Z,2,0)</f>
        <v>108.6999947368421</v>
      </c>
      <c r="F1015" s="10">
        <f>VLOOKUP(C1015,데이터!$X:$Z,3,0)</f>
        <v>60.09</v>
      </c>
      <c r="H1015" s="6">
        <f t="shared" si="223"/>
        <v>1.1813323173253365</v>
      </c>
      <c r="I1015" s="6">
        <f t="shared" si="224"/>
        <v>1.1989225857940942</v>
      </c>
      <c r="AM1015" s="1">
        <f t="shared" si="216"/>
        <v>43014</v>
      </c>
      <c r="AN1015" s="2">
        <f t="shared" si="217"/>
        <v>1145.4000000000001</v>
      </c>
      <c r="AO1015" s="2">
        <f t="shared" si="218"/>
        <v>108.6999947368421</v>
      </c>
      <c r="AP1015" s="2">
        <f t="shared" si="219"/>
        <v>60.09</v>
      </c>
      <c r="AR1015" s="20">
        <f t="shared" si="220"/>
        <v>-1.4416798253352736E-3</v>
      </c>
      <c r="AS1015" s="20">
        <f t="shared" si="221"/>
        <v>-2.9865604778496202E-3</v>
      </c>
      <c r="AU1015" s="22">
        <f t="shared" si="222"/>
        <v>2.3866562305131531E-6</v>
      </c>
    </row>
    <row r="1016" spans="2:47" x14ac:dyDescent="0.3">
      <c r="B1016" s="6">
        <f t="shared" si="215"/>
        <v>2017</v>
      </c>
      <c r="C1016" s="5">
        <v>43015</v>
      </c>
      <c r="D1016" s="10">
        <v>1145.4000000000001</v>
      </c>
      <c r="E1016" s="10">
        <f>VLOOKUP(C1016,데이터!$X:$Z,2,0)</f>
        <v>108.6999947368421</v>
      </c>
      <c r="F1016" s="10">
        <f>VLOOKUP(C1016,데이터!$X:$Z,3,0)</f>
        <v>60.09</v>
      </c>
      <c r="H1016" s="6">
        <f t="shared" si="223"/>
        <v>1.1813323173253365</v>
      </c>
      <c r="I1016" s="6">
        <f t="shared" si="224"/>
        <v>1.1989225857940942</v>
      </c>
      <c r="AM1016" s="1">
        <f t="shared" si="216"/>
        <v>43015</v>
      </c>
      <c r="AN1016" s="2">
        <f t="shared" si="217"/>
        <v>1145.4000000000001</v>
      </c>
      <c r="AO1016" s="2">
        <f t="shared" si="218"/>
        <v>108.6999947368421</v>
      </c>
      <c r="AP1016" s="2">
        <f t="shared" si="219"/>
        <v>60.09</v>
      </c>
      <c r="AR1016" s="20">
        <f t="shared" si="220"/>
        <v>0</v>
      </c>
      <c r="AS1016" s="20">
        <f t="shared" si="221"/>
        <v>0</v>
      </c>
      <c r="AU1016" s="22">
        <f t="shared" si="222"/>
        <v>0</v>
      </c>
    </row>
    <row r="1017" spans="2:47" x14ac:dyDescent="0.3">
      <c r="B1017" s="6">
        <f t="shared" si="215"/>
        <v>2017</v>
      </c>
      <c r="C1017" s="5">
        <v>43016</v>
      </c>
      <c r="D1017" s="10">
        <v>1145.4000000000001</v>
      </c>
      <c r="E1017" s="10">
        <f>VLOOKUP(C1017,데이터!$X:$Z,2,0)</f>
        <v>108.6999947368421</v>
      </c>
      <c r="F1017" s="10">
        <f>VLOOKUP(C1017,데이터!$X:$Z,3,0)</f>
        <v>60.09</v>
      </c>
      <c r="H1017" s="6">
        <f t="shared" si="223"/>
        <v>1.1813323173253365</v>
      </c>
      <c r="I1017" s="6">
        <f t="shared" si="224"/>
        <v>1.1989225857940942</v>
      </c>
      <c r="AM1017" s="1">
        <f t="shared" si="216"/>
        <v>43016</v>
      </c>
      <c r="AN1017" s="2">
        <f t="shared" si="217"/>
        <v>1145.4000000000001</v>
      </c>
      <c r="AO1017" s="2">
        <f t="shared" si="218"/>
        <v>108.6999947368421</v>
      </c>
      <c r="AP1017" s="2">
        <f t="shared" si="219"/>
        <v>60.09</v>
      </c>
      <c r="AR1017" s="20">
        <f t="shared" si="220"/>
        <v>0</v>
      </c>
      <c r="AS1017" s="20">
        <f t="shared" si="221"/>
        <v>0</v>
      </c>
      <c r="AU1017" s="22">
        <f t="shared" si="222"/>
        <v>0</v>
      </c>
    </row>
    <row r="1018" spans="2:47" x14ac:dyDescent="0.3">
      <c r="B1018" s="6">
        <f t="shared" si="215"/>
        <v>2017</v>
      </c>
      <c r="C1018" s="5">
        <v>43017</v>
      </c>
      <c r="D1018" s="10">
        <v>1145.4000000000001</v>
      </c>
      <c r="E1018" s="10">
        <f>VLOOKUP(C1018,데이터!$X:$Z,2,0)</f>
        <v>108.79929473684209</v>
      </c>
      <c r="F1018" s="10">
        <f>VLOOKUP(C1018,데이터!$X:$Z,3,0)</f>
        <v>59.92</v>
      </c>
      <c r="H1018" s="6">
        <f t="shared" si="223"/>
        <v>1.1824114921624134</v>
      </c>
      <c r="I1018" s="6">
        <f t="shared" si="224"/>
        <v>1.1955307262569832</v>
      </c>
      <c r="AM1018" s="1">
        <f t="shared" si="216"/>
        <v>43017</v>
      </c>
      <c r="AN1018" s="2">
        <f t="shared" si="217"/>
        <v>1145.4000000000001</v>
      </c>
      <c r="AO1018" s="2">
        <f t="shared" si="218"/>
        <v>108.79929473684209</v>
      </c>
      <c r="AP1018" s="2">
        <f t="shared" si="219"/>
        <v>59.92</v>
      </c>
      <c r="AR1018" s="20">
        <f t="shared" si="220"/>
        <v>9.1352350329354515E-4</v>
      </c>
      <c r="AS1018" s="20">
        <f t="shared" si="221"/>
        <v>-2.8290896987851477E-3</v>
      </c>
      <c r="AU1018" s="22">
        <f t="shared" si="222"/>
        <v>1.4007153580373726E-5</v>
      </c>
    </row>
    <row r="1019" spans="2:47" x14ac:dyDescent="0.3">
      <c r="B1019" s="6">
        <f t="shared" si="215"/>
        <v>2017</v>
      </c>
      <c r="C1019" s="5">
        <v>43018</v>
      </c>
      <c r="D1019" s="10">
        <v>1135.2</v>
      </c>
      <c r="E1019" s="10">
        <f>VLOOKUP(C1019,데이터!$X:$Z,2,0)</f>
        <v>109.42628421052632</v>
      </c>
      <c r="F1019" s="10">
        <f>VLOOKUP(C1019,데이터!$X:$Z,3,0)</f>
        <v>60.15</v>
      </c>
      <c r="H1019" s="6">
        <f t="shared" si="223"/>
        <v>1.1892255028684777</v>
      </c>
      <c r="I1019" s="6">
        <f t="shared" si="224"/>
        <v>1.2001197126895451</v>
      </c>
      <c r="AM1019" s="1">
        <f t="shared" si="216"/>
        <v>43018</v>
      </c>
      <c r="AN1019" s="2">
        <f t="shared" si="217"/>
        <v>1135.2</v>
      </c>
      <c r="AO1019" s="2">
        <f t="shared" si="218"/>
        <v>109.42628421052632</v>
      </c>
      <c r="AP1019" s="2">
        <f t="shared" si="219"/>
        <v>60.15</v>
      </c>
      <c r="AR1019" s="20">
        <f t="shared" si="220"/>
        <v>5.762808253497953E-3</v>
      </c>
      <c r="AS1019" s="20">
        <f t="shared" si="221"/>
        <v>3.8384512683578009E-3</v>
      </c>
      <c r="AU1019" s="22">
        <f t="shared" si="222"/>
        <v>3.7031498062576956E-6</v>
      </c>
    </row>
    <row r="1020" spans="2:47" x14ac:dyDescent="0.3">
      <c r="B1020" s="6">
        <f t="shared" si="215"/>
        <v>2017</v>
      </c>
      <c r="C1020" s="5">
        <v>43019</v>
      </c>
      <c r="D1020" s="10">
        <v>1135.1500000000001</v>
      </c>
      <c r="E1020" s="10">
        <f>VLOOKUP(C1020,데이터!$X:$Z,2,0)</f>
        <v>109.9952</v>
      </c>
      <c r="F1020" s="10">
        <f>VLOOKUP(C1020,데이터!$X:$Z,3,0)</f>
        <v>60.4</v>
      </c>
      <c r="H1020" s="6">
        <f t="shared" si="223"/>
        <v>1.1954083790458776</v>
      </c>
      <c r="I1020" s="6">
        <f t="shared" si="224"/>
        <v>1.2051077414205906</v>
      </c>
      <c r="AM1020" s="1">
        <f t="shared" si="216"/>
        <v>43019</v>
      </c>
      <c r="AN1020" s="2">
        <f t="shared" si="217"/>
        <v>1135.1500000000001</v>
      </c>
      <c r="AO1020" s="2">
        <f t="shared" si="218"/>
        <v>109.9952</v>
      </c>
      <c r="AP1020" s="2">
        <f t="shared" si="219"/>
        <v>60.4</v>
      </c>
      <c r="AR1020" s="20">
        <f t="shared" si="220"/>
        <v>5.199078023878867E-3</v>
      </c>
      <c r="AS1020" s="20">
        <f t="shared" si="221"/>
        <v>4.1562759767248547E-3</v>
      </c>
      <c r="AU1020" s="22">
        <f t="shared" si="222"/>
        <v>1.0874361095485989E-6</v>
      </c>
    </row>
    <row r="1021" spans="2:47" x14ac:dyDescent="0.3">
      <c r="B1021" s="6">
        <f t="shared" si="215"/>
        <v>2017</v>
      </c>
      <c r="C1021" s="5">
        <v>43020</v>
      </c>
      <c r="D1021" s="10">
        <v>1133.1500000000001</v>
      </c>
      <c r="E1021" s="10">
        <f>VLOOKUP(C1021,데이터!$X:$Z,2,0)</f>
        <v>110.36330526315788</v>
      </c>
      <c r="F1021" s="10">
        <f>VLOOKUP(C1021,데이터!$X:$Z,3,0)</f>
        <v>60.59</v>
      </c>
      <c r="H1021" s="6">
        <f t="shared" si="223"/>
        <v>1.1994088819400932</v>
      </c>
      <c r="I1021" s="6">
        <f t="shared" si="224"/>
        <v>1.2088986432561855</v>
      </c>
      <c r="AM1021" s="1">
        <f t="shared" si="216"/>
        <v>43020</v>
      </c>
      <c r="AN1021" s="2">
        <f t="shared" si="217"/>
        <v>1133.1500000000001</v>
      </c>
      <c r="AO1021" s="2">
        <f t="shared" si="218"/>
        <v>110.36330526315788</v>
      </c>
      <c r="AP1021" s="2">
        <f t="shared" si="219"/>
        <v>60.59</v>
      </c>
      <c r="AR1021" s="20">
        <f t="shared" si="220"/>
        <v>3.3465575148541316E-3</v>
      </c>
      <c r="AS1021" s="20">
        <f t="shared" si="221"/>
        <v>3.1456953642385876E-3</v>
      </c>
      <c r="AU1021" s="22">
        <f t="shared" si="222"/>
        <v>4.0345603549901444E-8</v>
      </c>
    </row>
    <row r="1022" spans="2:47" x14ac:dyDescent="0.3">
      <c r="B1022" s="6">
        <f t="shared" si="215"/>
        <v>2017</v>
      </c>
      <c r="C1022" s="5">
        <v>43021</v>
      </c>
      <c r="D1022" s="10">
        <v>1129</v>
      </c>
      <c r="E1022" s="10">
        <f>VLOOKUP(C1022,데이터!$X:$Z,2,0)</f>
        <v>110.77484736842104</v>
      </c>
      <c r="F1022" s="10">
        <f>VLOOKUP(C1022,데이터!$X:$Z,3,0)</f>
        <v>60.74</v>
      </c>
      <c r="H1022" s="6">
        <f t="shared" si="223"/>
        <v>1.2038814487517517</v>
      </c>
      <c r="I1022" s="6">
        <f t="shared" si="224"/>
        <v>1.2118914604948128</v>
      </c>
      <c r="AM1022" s="1">
        <f t="shared" si="216"/>
        <v>43021</v>
      </c>
      <c r="AN1022" s="2">
        <f t="shared" si="217"/>
        <v>1129</v>
      </c>
      <c r="AO1022" s="2">
        <f t="shared" si="218"/>
        <v>110.77484736842104</v>
      </c>
      <c r="AP1022" s="2">
        <f t="shared" si="219"/>
        <v>60.74</v>
      </c>
      <c r="AR1022" s="20">
        <f t="shared" si="220"/>
        <v>3.72897589721366E-3</v>
      </c>
      <c r="AS1022" s="20">
        <f t="shared" si="221"/>
        <v>2.4756560488530255E-3</v>
      </c>
      <c r="AU1022" s="22">
        <f t="shared" si="222"/>
        <v>1.5708106422947238E-6</v>
      </c>
    </row>
    <row r="1023" spans="2:47" x14ac:dyDescent="0.3">
      <c r="B1023" s="6">
        <f t="shared" si="215"/>
        <v>2017</v>
      </c>
      <c r="C1023" s="5">
        <v>43022</v>
      </c>
      <c r="D1023" s="10">
        <v>1129</v>
      </c>
      <c r="E1023" s="10">
        <f>VLOOKUP(C1023,데이터!$X:$Z,2,0)</f>
        <v>110.77484736842104</v>
      </c>
      <c r="F1023" s="10">
        <f>VLOOKUP(C1023,데이터!$X:$Z,3,0)</f>
        <v>60.74</v>
      </c>
      <c r="H1023" s="6">
        <f t="shared" si="223"/>
        <v>1.2038814487517517</v>
      </c>
      <c r="I1023" s="6">
        <f t="shared" si="224"/>
        <v>1.2118914604948128</v>
      </c>
      <c r="AM1023" s="1">
        <f t="shared" si="216"/>
        <v>43022</v>
      </c>
      <c r="AN1023" s="2">
        <f t="shared" si="217"/>
        <v>1129</v>
      </c>
      <c r="AO1023" s="2">
        <f t="shared" si="218"/>
        <v>110.77484736842104</v>
      </c>
      <c r="AP1023" s="2">
        <f t="shared" si="219"/>
        <v>60.74</v>
      </c>
      <c r="AR1023" s="20">
        <f t="shared" si="220"/>
        <v>0</v>
      </c>
      <c r="AS1023" s="20">
        <f t="shared" si="221"/>
        <v>0</v>
      </c>
      <c r="AU1023" s="22">
        <f t="shared" si="222"/>
        <v>0</v>
      </c>
    </row>
    <row r="1024" spans="2:47" x14ac:dyDescent="0.3">
      <c r="B1024" s="6">
        <f t="shared" si="215"/>
        <v>2017</v>
      </c>
      <c r="C1024" s="5">
        <v>43023</v>
      </c>
      <c r="D1024" s="10">
        <v>1129</v>
      </c>
      <c r="E1024" s="10">
        <f>VLOOKUP(C1024,데이터!$X:$Z,2,0)</f>
        <v>110.77484736842104</v>
      </c>
      <c r="F1024" s="10">
        <f>VLOOKUP(C1024,데이터!$X:$Z,3,0)</f>
        <v>60.74</v>
      </c>
      <c r="H1024" s="6">
        <f t="shared" si="223"/>
        <v>1.2038814487517517</v>
      </c>
      <c r="I1024" s="6">
        <f t="shared" si="224"/>
        <v>1.2118914604948128</v>
      </c>
      <c r="AM1024" s="1">
        <f t="shared" si="216"/>
        <v>43023</v>
      </c>
      <c r="AN1024" s="2">
        <f t="shared" si="217"/>
        <v>1129</v>
      </c>
      <c r="AO1024" s="2">
        <f t="shared" si="218"/>
        <v>110.77484736842104</v>
      </c>
      <c r="AP1024" s="2">
        <f t="shared" si="219"/>
        <v>60.74</v>
      </c>
      <c r="AR1024" s="20">
        <f t="shared" si="220"/>
        <v>0</v>
      </c>
      <c r="AS1024" s="20">
        <f t="shared" si="221"/>
        <v>0</v>
      </c>
      <c r="AU1024" s="22">
        <f t="shared" si="222"/>
        <v>0</v>
      </c>
    </row>
    <row r="1025" spans="2:47" x14ac:dyDescent="0.3">
      <c r="B1025" s="6">
        <f t="shared" si="215"/>
        <v>2017</v>
      </c>
      <c r="C1025" s="5">
        <v>43024</v>
      </c>
      <c r="D1025" s="10">
        <v>1127.8499999999999</v>
      </c>
      <c r="E1025" s="10">
        <f>VLOOKUP(C1025,데이터!$X:$Z,2,0)</f>
        <v>110.89456315789474</v>
      </c>
      <c r="F1025" s="10">
        <f>VLOOKUP(C1025,데이터!$X:$Z,3,0)</f>
        <v>60.71</v>
      </c>
      <c r="H1025" s="6">
        <f t="shared" si="223"/>
        <v>1.2051824987779434</v>
      </c>
      <c r="I1025" s="6">
        <f t="shared" si="224"/>
        <v>1.2112928970470873</v>
      </c>
      <c r="AM1025" s="1">
        <f t="shared" si="216"/>
        <v>43024</v>
      </c>
      <c r="AN1025" s="2">
        <f t="shared" si="217"/>
        <v>1127.8499999999999</v>
      </c>
      <c r="AO1025" s="2">
        <f t="shared" si="218"/>
        <v>110.89456315789474</v>
      </c>
      <c r="AP1025" s="2">
        <f t="shared" si="219"/>
        <v>60.71</v>
      </c>
      <c r="AR1025" s="20">
        <f t="shared" si="220"/>
        <v>1.0807127458776211E-3</v>
      </c>
      <c r="AS1025" s="20">
        <f t="shared" si="221"/>
        <v>-4.9390846229835361E-4</v>
      </c>
      <c r="AU1025" s="22">
        <f t="shared" si="222"/>
        <v>2.4794319492375662E-6</v>
      </c>
    </row>
    <row r="1026" spans="2:47" x14ac:dyDescent="0.3">
      <c r="B1026" s="6">
        <f t="shared" ref="B1026:B1089" si="225">YEAR(C1026)</f>
        <v>2017</v>
      </c>
      <c r="C1026" s="5">
        <v>43025</v>
      </c>
      <c r="D1026" s="10">
        <v>1132.5</v>
      </c>
      <c r="E1026" s="10">
        <f>VLOOKUP(C1026,데이터!$X:$Z,2,0)</f>
        <v>111.01985263157891</v>
      </c>
      <c r="F1026" s="10">
        <f>VLOOKUP(C1026,데이터!$X:$Z,3,0)</f>
        <v>60.93</v>
      </c>
      <c r="H1026" s="6">
        <f t="shared" si="223"/>
        <v>1.206544122618332</v>
      </c>
      <c r="I1026" s="6">
        <f t="shared" si="224"/>
        <v>1.2156823623304074</v>
      </c>
      <c r="AM1026" s="1">
        <f t="shared" si="216"/>
        <v>43025</v>
      </c>
      <c r="AN1026" s="2">
        <f t="shared" si="217"/>
        <v>1132.5</v>
      </c>
      <c r="AO1026" s="2">
        <f t="shared" si="218"/>
        <v>111.01985263157891</v>
      </c>
      <c r="AP1026" s="2">
        <f t="shared" si="219"/>
        <v>60.93</v>
      </c>
      <c r="AR1026" s="20">
        <f t="shared" si="220"/>
        <v>1.1298071800489584E-3</v>
      </c>
      <c r="AS1026" s="20">
        <f t="shared" si="221"/>
        <v>3.6237852083675914E-3</v>
      </c>
      <c r="AU1026" s="22">
        <f t="shared" si="222"/>
        <v>6.2199264057360965E-6</v>
      </c>
    </row>
    <row r="1027" spans="2:47" x14ac:dyDescent="0.3">
      <c r="B1027" s="6">
        <f t="shared" si="225"/>
        <v>2017</v>
      </c>
      <c r="C1027" s="5">
        <v>43026</v>
      </c>
      <c r="D1027" s="10">
        <v>1130</v>
      </c>
      <c r="E1027" s="10">
        <f>VLOOKUP(C1027,데이터!$X:$Z,2,0)</f>
        <v>111.71643684210527</v>
      </c>
      <c r="F1027" s="10">
        <f>VLOOKUP(C1027,데이터!$X:$Z,3,0)</f>
        <v>61.02</v>
      </c>
      <c r="H1027" s="6">
        <f t="shared" si="223"/>
        <v>1.2141144766153633</v>
      </c>
      <c r="I1027" s="6">
        <f t="shared" si="224"/>
        <v>1.2174780526735838</v>
      </c>
      <c r="AM1027" s="1">
        <f t="shared" ref="AM1027:AM1090" si="226">C1027</f>
        <v>43026</v>
      </c>
      <c r="AN1027" s="2">
        <f t="shared" ref="AN1027:AN1090" si="227">D1027</f>
        <v>1130</v>
      </c>
      <c r="AO1027" s="2">
        <f t="shared" ref="AO1027:AO1090" si="228">E1027</f>
        <v>111.71643684210527</v>
      </c>
      <c r="AP1027" s="2">
        <f t="shared" ref="AP1027:AP1090" si="229">F1027</f>
        <v>61.02</v>
      </c>
      <c r="AR1027" s="20">
        <f t="shared" si="220"/>
        <v>6.2744112337995706E-3</v>
      </c>
      <c r="AS1027" s="20">
        <f t="shared" si="221"/>
        <v>1.477104874446189E-3</v>
      </c>
      <c r="AU1027" s="22">
        <f t="shared" si="222"/>
        <v>2.3014148305492395E-5</v>
      </c>
    </row>
    <row r="1028" spans="2:47" x14ac:dyDescent="0.3">
      <c r="B1028" s="6">
        <f t="shared" si="225"/>
        <v>2017</v>
      </c>
      <c r="C1028" s="5">
        <v>43027</v>
      </c>
      <c r="D1028" s="10">
        <v>1132.4000000000001</v>
      </c>
      <c r="E1028" s="10">
        <f>VLOOKUP(C1028,데이터!$X:$Z,2,0)</f>
        <v>112.10123157894738</v>
      </c>
      <c r="F1028" s="10">
        <f>VLOOKUP(C1028,데이터!$X:$Z,3,0)</f>
        <v>60.89</v>
      </c>
      <c r="H1028" s="6">
        <f t="shared" si="223"/>
        <v>1.218296357757757</v>
      </c>
      <c r="I1028" s="6">
        <f t="shared" si="224"/>
        <v>1.2148842777334401</v>
      </c>
      <c r="AM1028" s="1">
        <f t="shared" si="226"/>
        <v>43027</v>
      </c>
      <c r="AN1028" s="2">
        <f t="shared" si="227"/>
        <v>1132.4000000000001</v>
      </c>
      <c r="AO1028" s="2">
        <f t="shared" si="228"/>
        <v>112.10123157894738</v>
      </c>
      <c r="AP1028" s="2">
        <f t="shared" si="229"/>
        <v>60.89</v>
      </c>
      <c r="AR1028" s="20">
        <f t="shared" ref="AR1028:AR1091" si="230">AO1028/AO1027-1</f>
        <v>3.4443878422829588E-3</v>
      </c>
      <c r="AS1028" s="20">
        <f t="shared" ref="AS1028:AS1091" si="231">AP1028/AP1027-1</f>
        <v>-2.1304490331038872E-3</v>
      </c>
      <c r="AU1028" s="22">
        <f t="shared" ref="AU1028:AU1091" si="232">(AR1028-AS1028)^2</f>
        <v>3.1078806187172971E-5</v>
      </c>
    </row>
    <row r="1029" spans="2:47" x14ac:dyDescent="0.3">
      <c r="B1029" s="6">
        <f t="shared" si="225"/>
        <v>2017</v>
      </c>
      <c r="C1029" s="5">
        <v>43028</v>
      </c>
      <c r="D1029" s="10">
        <v>1131.3</v>
      </c>
      <c r="E1029" s="10">
        <f>VLOOKUP(C1029,데이터!$X:$Z,2,0)</f>
        <v>112.3986</v>
      </c>
      <c r="F1029" s="10">
        <f>VLOOKUP(C1029,데이터!$X:$Z,3,0)</f>
        <v>61.21</v>
      </c>
      <c r="H1029" s="6">
        <f t="shared" si="223"/>
        <v>1.2215281051630069</v>
      </c>
      <c r="I1029" s="6">
        <f t="shared" si="224"/>
        <v>1.2212689545091784</v>
      </c>
      <c r="AM1029" s="1">
        <f t="shared" si="226"/>
        <v>43028</v>
      </c>
      <c r="AN1029" s="2">
        <f t="shared" si="227"/>
        <v>1131.3</v>
      </c>
      <c r="AO1029" s="2">
        <f t="shared" si="228"/>
        <v>112.3986</v>
      </c>
      <c r="AP1029" s="2">
        <f t="shared" si="229"/>
        <v>61.21</v>
      </c>
      <c r="AR1029" s="20">
        <f t="shared" si="230"/>
        <v>2.6526775563853189E-3</v>
      </c>
      <c r="AS1029" s="20">
        <f t="shared" si="231"/>
        <v>5.2553785514863893E-3</v>
      </c>
      <c r="AU1029" s="22">
        <f t="shared" si="232"/>
        <v>6.7740524699001024E-6</v>
      </c>
    </row>
    <row r="1030" spans="2:47" x14ac:dyDescent="0.3">
      <c r="B1030" s="6">
        <f t="shared" si="225"/>
        <v>2017</v>
      </c>
      <c r="C1030" s="5">
        <v>43029</v>
      </c>
      <c r="D1030" s="10">
        <v>1131.3</v>
      </c>
      <c r="E1030" s="10">
        <f>VLOOKUP(C1030,데이터!$X:$Z,2,0)</f>
        <v>112.3986</v>
      </c>
      <c r="F1030" s="10">
        <f>VLOOKUP(C1030,데이터!$X:$Z,3,0)</f>
        <v>61.21</v>
      </c>
      <c r="H1030" s="6">
        <f t="shared" si="223"/>
        <v>1.2215281051630069</v>
      </c>
      <c r="I1030" s="6">
        <f t="shared" si="224"/>
        <v>1.2212689545091784</v>
      </c>
      <c r="AM1030" s="1">
        <f t="shared" si="226"/>
        <v>43029</v>
      </c>
      <c r="AN1030" s="2">
        <f t="shared" si="227"/>
        <v>1131.3</v>
      </c>
      <c r="AO1030" s="2">
        <f t="shared" si="228"/>
        <v>112.3986</v>
      </c>
      <c r="AP1030" s="2">
        <f t="shared" si="229"/>
        <v>61.21</v>
      </c>
      <c r="AR1030" s="20">
        <f t="shared" si="230"/>
        <v>0</v>
      </c>
      <c r="AS1030" s="20">
        <f t="shared" si="231"/>
        <v>0</v>
      </c>
      <c r="AU1030" s="22">
        <f t="shared" si="232"/>
        <v>0</v>
      </c>
    </row>
    <row r="1031" spans="2:47" x14ac:dyDescent="0.3">
      <c r="B1031" s="6">
        <f t="shared" si="225"/>
        <v>2017</v>
      </c>
      <c r="C1031" s="5">
        <v>43030</v>
      </c>
      <c r="D1031" s="10">
        <v>1131.3</v>
      </c>
      <c r="E1031" s="10">
        <f>VLOOKUP(C1031,데이터!$X:$Z,2,0)</f>
        <v>112.3986</v>
      </c>
      <c r="F1031" s="10">
        <f>VLOOKUP(C1031,데이터!$X:$Z,3,0)</f>
        <v>61.21</v>
      </c>
      <c r="H1031" s="6">
        <f t="shared" si="223"/>
        <v>1.2215281051630069</v>
      </c>
      <c r="I1031" s="6">
        <f t="shared" si="224"/>
        <v>1.2212689545091784</v>
      </c>
      <c r="AM1031" s="1">
        <f t="shared" si="226"/>
        <v>43030</v>
      </c>
      <c r="AN1031" s="2">
        <f t="shared" si="227"/>
        <v>1131.3</v>
      </c>
      <c r="AO1031" s="2">
        <f t="shared" si="228"/>
        <v>112.3986</v>
      </c>
      <c r="AP1031" s="2">
        <f t="shared" si="229"/>
        <v>61.21</v>
      </c>
      <c r="AR1031" s="20">
        <f t="shared" si="230"/>
        <v>0</v>
      </c>
      <c r="AS1031" s="20">
        <f t="shared" si="231"/>
        <v>0</v>
      </c>
      <c r="AU1031" s="22">
        <f t="shared" si="232"/>
        <v>0</v>
      </c>
    </row>
    <row r="1032" spans="2:47" x14ac:dyDescent="0.3">
      <c r="B1032" s="6">
        <f t="shared" si="225"/>
        <v>2017</v>
      </c>
      <c r="C1032" s="5">
        <v>43031</v>
      </c>
      <c r="D1032" s="10">
        <v>1130.25</v>
      </c>
      <c r="E1032" s="10">
        <f>VLOOKUP(C1032,데이터!$X:$Z,2,0)</f>
        <v>112.29481052631576</v>
      </c>
      <c r="F1032" s="10">
        <f>VLOOKUP(C1032,데이터!$X:$Z,3,0)</f>
        <v>61.25</v>
      </c>
      <c r="H1032" s="6">
        <f t="shared" si="223"/>
        <v>1.2204001395199706</v>
      </c>
      <c r="I1032" s="6">
        <f t="shared" si="224"/>
        <v>1.2220670391061454</v>
      </c>
      <c r="AM1032" s="1">
        <f t="shared" si="226"/>
        <v>43031</v>
      </c>
      <c r="AN1032" s="2">
        <f t="shared" si="227"/>
        <v>1130.25</v>
      </c>
      <c r="AO1032" s="2">
        <f t="shared" si="228"/>
        <v>112.29481052631576</v>
      </c>
      <c r="AP1032" s="2">
        <f t="shared" si="229"/>
        <v>61.25</v>
      </c>
      <c r="AR1032" s="20">
        <f t="shared" si="230"/>
        <v>-9.2340539547863809E-4</v>
      </c>
      <c r="AS1032" s="20">
        <f t="shared" si="231"/>
        <v>6.5348799215803055E-4</v>
      </c>
      <c r="AU1032" s="22">
        <f t="shared" si="232"/>
        <v>2.4865927559722491E-6</v>
      </c>
    </row>
    <row r="1033" spans="2:47" x14ac:dyDescent="0.3">
      <c r="B1033" s="6">
        <f t="shared" si="225"/>
        <v>2017</v>
      </c>
      <c r="C1033" s="5">
        <v>43032</v>
      </c>
      <c r="D1033" s="10">
        <v>1127.45</v>
      </c>
      <c r="E1033" s="10">
        <f>VLOOKUP(C1033,데이터!$X:$Z,2,0)</f>
        <v>112.16505263157893</v>
      </c>
      <c r="F1033" s="10">
        <f>VLOOKUP(C1033,데이터!$X:$Z,3,0)</f>
        <v>61.21</v>
      </c>
      <c r="H1033" s="6">
        <f t="shared" si="223"/>
        <v>1.2189899536698994</v>
      </c>
      <c r="I1033" s="6">
        <f t="shared" si="224"/>
        <v>1.2212689545091782</v>
      </c>
      <c r="AM1033" s="1">
        <f t="shared" si="226"/>
        <v>43032</v>
      </c>
      <c r="AN1033" s="2">
        <f t="shared" si="227"/>
        <v>1127.45</v>
      </c>
      <c r="AO1033" s="2">
        <f t="shared" si="228"/>
        <v>112.16505263157893</v>
      </c>
      <c r="AP1033" s="2">
        <f t="shared" si="229"/>
        <v>61.21</v>
      </c>
      <c r="AR1033" s="20">
        <f t="shared" si="230"/>
        <v>-1.1555110528140844E-3</v>
      </c>
      <c r="AS1033" s="20">
        <f t="shared" si="231"/>
        <v>-6.5306122448982595E-4</v>
      </c>
      <c r="AU1033" s="22">
        <f t="shared" si="232"/>
        <v>2.524558299830768E-7</v>
      </c>
    </row>
    <row r="1034" spans="2:47" x14ac:dyDescent="0.3">
      <c r="B1034" s="6">
        <f t="shared" si="225"/>
        <v>2017</v>
      </c>
      <c r="C1034" s="5">
        <v>43033</v>
      </c>
      <c r="D1034" s="10">
        <v>1127.9000000000001</v>
      </c>
      <c r="E1034" s="10">
        <f>VLOOKUP(C1034,데이터!$X:$Z,2,0)</f>
        <v>111.85487894736842</v>
      </c>
      <c r="F1034" s="10">
        <f>VLOOKUP(C1034,데이터!$X:$Z,3,0)</f>
        <v>60.99</v>
      </c>
      <c r="H1034" s="6">
        <f t="shared" si="223"/>
        <v>1.2156190409294818</v>
      </c>
      <c r="I1034" s="6">
        <f t="shared" si="224"/>
        <v>1.2168794892258583</v>
      </c>
      <c r="AM1034" s="1">
        <f t="shared" si="226"/>
        <v>43033</v>
      </c>
      <c r="AN1034" s="2">
        <f t="shared" si="227"/>
        <v>1127.9000000000001</v>
      </c>
      <c r="AO1034" s="2">
        <f t="shared" si="228"/>
        <v>111.85487894736842</v>
      </c>
      <c r="AP1034" s="2">
        <f t="shared" si="229"/>
        <v>60.99</v>
      </c>
      <c r="AR1034" s="20">
        <f t="shared" si="230"/>
        <v>-2.7653326676475576E-3</v>
      </c>
      <c r="AS1034" s="20">
        <f t="shared" si="231"/>
        <v>-3.5941839568697231E-3</v>
      </c>
      <c r="AU1034" s="22">
        <f t="shared" si="232"/>
        <v>6.8699445964524594E-7</v>
      </c>
    </row>
    <row r="1035" spans="2:47" x14ac:dyDescent="0.3">
      <c r="B1035" s="6">
        <f t="shared" si="225"/>
        <v>2017</v>
      </c>
      <c r="C1035" s="5">
        <v>43034</v>
      </c>
      <c r="D1035" s="10">
        <v>1124.55</v>
      </c>
      <c r="E1035" s="10">
        <f>VLOOKUP(C1035,데이터!$X:$Z,2,0)</f>
        <v>112.83951052631578</v>
      </c>
      <c r="F1035" s="10">
        <f>VLOOKUP(C1035,데이터!$X:$Z,3,0)</f>
        <v>61.14</v>
      </c>
      <c r="H1035" s="6">
        <f t="shared" si="223"/>
        <v>1.2263198427803521</v>
      </c>
      <c r="I1035" s="6">
        <f t="shared" si="224"/>
        <v>1.2198723064644856</v>
      </c>
      <c r="AM1035" s="1">
        <f t="shared" si="226"/>
        <v>43034</v>
      </c>
      <c r="AN1035" s="2">
        <f t="shared" si="227"/>
        <v>1124.55</v>
      </c>
      <c r="AO1035" s="2">
        <f t="shared" si="228"/>
        <v>112.83951052631578</v>
      </c>
      <c r="AP1035" s="2">
        <f t="shared" si="229"/>
        <v>61.14</v>
      </c>
      <c r="AR1035" s="20">
        <f t="shared" si="230"/>
        <v>8.8027593272053117E-3</v>
      </c>
      <c r="AS1035" s="20">
        <f t="shared" si="231"/>
        <v>2.4594195769798155E-3</v>
      </c>
      <c r="AU1035" s="22">
        <f t="shared" si="232"/>
        <v>4.0237959186790861E-5</v>
      </c>
    </row>
    <row r="1036" spans="2:47" x14ac:dyDescent="0.3">
      <c r="B1036" s="6">
        <f t="shared" si="225"/>
        <v>2017</v>
      </c>
      <c r="C1036" s="5">
        <v>43035</v>
      </c>
      <c r="D1036" s="10">
        <v>1130.4000000000001</v>
      </c>
      <c r="E1036" s="10">
        <f>VLOOKUP(C1036,데이터!$X:$Z,2,0)</f>
        <v>112.3599789473684</v>
      </c>
      <c r="F1036" s="10">
        <f>VLOOKUP(C1036,데이터!$X:$Z,3,0)</f>
        <v>60.83</v>
      </c>
      <c r="H1036" s="6">
        <f t="shared" si="223"/>
        <v>1.2211083783938081</v>
      </c>
      <c r="I1036" s="6">
        <f t="shared" si="224"/>
        <v>1.2136871508379892</v>
      </c>
      <c r="AM1036" s="1">
        <f t="shared" si="226"/>
        <v>43035</v>
      </c>
      <c r="AN1036" s="2">
        <f t="shared" si="227"/>
        <v>1130.4000000000001</v>
      </c>
      <c r="AO1036" s="2">
        <f t="shared" si="228"/>
        <v>112.3599789473684</v>
      </c>
      <c r="AP1036" s="2">
        <f t="shared" si="229"/>
        <v>60.83</v>
      </c>
      <c r="AR1036" s="20">
        <f t="shared" si="230"/>
        <v>-4.249677942687824E-3</v>
      </c>
      <c r="AS1036" s="20">
        <f t="shared" si="231"/>
        <v>-5.0703303892705165E-3</v>
      </c>
      <c r="AU1036" s="22">
        <f t="shared" si="232"/>
        <v>6.7347043808215903E-7</v>
      </c>
    </row>
    <row r="1037" spans="2:47" x14ac:dyDescent="0.3">
      <c r="B1037" s="6">
        <f t="shared" si="225"/>
        <v>2017</v>
      </c>
      <c r="C1037" s="5">
        <v>43036</v>
      </c>
      <c r="D1037" s="10">
        <v>1130.4000000000001</v>
      </c>
      <c r="E1037" s="10">
        <f>VLOOKUP(C1037,데이터!$X:$Z,2,0)</f>
        <v>112.3599789473684</v>
      </c>
      <c r="F1037" s="10">
        <f>VLOOKUP(C1037,데이터!$X:$Z,3,0)</f>
        <v>60.83</v>
      </c>
      <c r="H1037" s="6">
        <f t="shared" si="223"/>
        <v>1.2211083783938081</v>
      </c>
      <c r="I1037" s="6">
        <f t="shared" si="224"/>
        <v>1.2136871508379892</v>
      </c>
      <c r="AM1037" s="1">
        <f t="shared" si="226"/>
        <v>43036</v>
      </c>
      <c r="AN1037" s="2">
        <f t="shared" si="227"/>
        <v>1130.4000000000001</v>
      </c>
      <c r="AO1037" s="2">
        <f t="shared" si="228"/>
        <v>112.3599789473684</v>
      </c>
      <c r="AP1037" s="2">
        <f t="shared" si="229"/>
        <v>60.83</v>
      </c>
      <c r="AR1037" s="20">
        <f t="shared" si="230"/>
        <v>0</v>
      </c>
      <c r="AS1037" s="20">
        <f t="shared" si="231"/>
        <v>0</v>
      </c>
      <c r="AU1037" s="22">
        <f t="shared" si="232"/>
        <v>0</v>
      </c>
    </row>
    <row r="1038" spans="2:47" x14ac:dyDescent="0.3">
      <c r="B1038" s="6">
        <f t="shared" si="225"/>
        <v>2017</v>
      </c>
      <c r="C1038" s="5">
        <v>43037</v>
      </c>
      <c r="D1038" s="10">
        <v>1130.4000000000001</v>
      </c>
      <c r="E1038" s="10">
        <f>VLOOKUP(C1038,데이터!$X:$Z,2,0)</f>
        <v>112.3599789473684</v>
      </c>
      <c r="F1038" s="10">
        <f>VLOOKUP(C1038,데이터!$X:$Z,3,0)</f>
        <v>60.83</v>
      </c>
      <c r="H1038" s="6">
        <f t="shared" ref="H1038:H1101" si="233">H1037*(E1038/E1037)</f>
        <v>1.2211083783938081</v>
      </c>
      <c r="I1038" s="6">
        <f t="shared" ref="I1038:I1101" si="234">I1037*(F1038/F1037)</f>
        <v>1.2136871508379892</v>
      </c>
      <c r="AM1038" s="1">
        <f t="shared" si="226"/>
        <v>43037</v>
      </c>
      <c r="AN1038" s="2">
        <f t="shared" si="227"/>
        <v>1130.4000000000001</v>
      </c>
      <c r="AO1038" s="2">
        <f t="shared" si="228"/>
        <v>112.3599789473684</v>
      </c>
      <c r="AP1038" s="2">
        <f t="shared" si="229"/>
        <v>60.83</v>
      </c>
      <c r="AR1038" s="20">
        <f t="shared" si="230"/>
        <v>0</v>
      </c>
      <c r="AS1038" s="20">
        <f t="shared" si="231"/>
        <v>0</v>
      </c>
      <c r="AU1038" s="22">
        <f t="shared" si="232"/>
        <v>0</v>
      </c>
    </row>
    <row r="1039" spans="2:47" x14ac:dyDescent="0.3">
      <c r="B1039" s="6">
        <f t="shared" si="225"/>
        <v>2017</v>
      </c>
      <c r="C1039" s="5">
        <v>43038</v>
      </c>
      <c r="D1039" s="10">
        <v>1124.75</v>
      </c>
      <c r="E1039" s="10">
        <f>VLOOKUP(C1039,데이터!$X:$Z,2,0)</f>
        <v>111.53153157894732</v>
      </c>
      <c r="F1039" s="10">
        <f>VLOOKUP(C1039,데이터!$X:$Z,3,0)</f>
        <v>60.3</v>
      </c>
      <c r="H1039" s="6">
        <f t="shared" si="233"/>
        <v>1.2121049589190578</v>
      </c>
      <c r="I1039" s="6">
        <f t="shared" si="234"/>
        <v>1.2031125299281726</v>
      </c>
      <c r="AM1039" s="1">
        <f t="shared" si="226"/>
        <v>43038</v>
      </c>
      <c r="AN1039" s="2">
        <f t="shared" si="227"/>
        <v>1124.75</v>
      </c>
      <c r="AO1039" s="2">
        <f t="shared" si="228"/>
        <v>111.53153157894732</v>
      </c>
      <c r="AP1039" s="2">
        <f t="shared" si="229"/>
        <v>60.3</v>
      </c>
      <c r="AR1039" s="20">
        <f t="shared" si="230"/>
        <v>-7.3731534678298516E-3</v>
      </c>
      <c r="AS1039" s="20">
        <f t="shared" si="231"/>
        <v>-8.7128061811606594E-3</v>
      </c>
      <c r="AU1039" s="22">
        <f t="shared" si="232"/>
        <v>1.7946693923345955E-6</v>
      </c>
    </row>
    <row r="1040" spans="2:47" x14ac:dyDescent="0.3">
      <c r="B1040" s="6">
        <f t="shared" si="225"/>
        <v>2017</v>
      </c>
      <c r="C1040" s="5">
        <v>43039</v>
      </c>
      <c r="D1040" s="10">
        <v>1120.4000000000001</v>
      </c>
      <c r="E1040" s="10">
        <f>VLOOKUP(C1040,데이터!$X:$Z,2,0)</f>
        <v>111.34105789473684</v>
      </c>
      <c r="F1040" s="10">
        <f>VLOOKUP(C1040,데이터!$X:$Z,3,0)</f>
        <v>60.3</v>
      </c>
      <c r="H1040" s="6">
        <f t="shared" si="233"/>
        <v>1.2100349246076245</v>
      </c>
      <c r="I1040" s="6">
        <f t="shared" si="234"/>
        <v>1.2031125299281726</v>
      </c>
      <c r="AM1040" s="1">
        <f t="shared" si="226"/>
        <v>43039</v>
      </c>
      <c r="AN1040" s="2">
        <f t="shared" si="227"/>
        <v>1120.4000000000001</v>
      </c>
      <c r="AO1040" s="2">
        <f t="shared" si="228"/>
        <v>111.34105789473684</v>
      </c>
      <c r="AP1040" s="2">
        <f t="shared" si="229"/>
        <v>60.3</v>
      </c>
      <c r="AR1040" s="20">
        <f t="shared" si="230"/>
        <v>-1.707801206653925E-3</v>
      </c>
      <c r="AS1040" s="20">
        <f t="shared" si="231"/>
        <v>0</v>
      </c>
      <c r="AU1040" s="22">
        <f t="shared" si="232"/>
        <v>2.9165849614486023E-6</v>
      </c>
    </row>
    <row r="1041" spans="2:47" x14ac:dyDescent="0.3">
      <c r="B1041" s="6">
        <f t="shared" si="225"/>
        <v>2017</v>
      </c>
      <c r="C1041" s="5">
        <v>43040</v>
      </c>
      <c r="D1041" s="10">
        <v>1114.4000000000001</v>
      </c>
      <c r="E1041" s="10">
        <f>VLOOKUP(C1041,데이터!$X:$Z,2,0)</f>
        <v>111.62994210526313</v>
      </c>
      <c r="F1041" s="10">
        <f>VLOOKUP(C1041,데이터!$X:$Z,3,0)</f>
        <v>60.25</v>
      </c>
      <c r="H1041" s="6">
        <f t="shared" si="233"/>
        <v>1.2131744671134537</v>
      </c>
      <c r="I1041" s="6">
        <f t="shared" si="234"/>
        <v>1.2021149241819635</v>
      </c>
      <c r="AM1041" s="1">
        <f t="shared" si="226"/>
        <v>43040</v>
      </c>
      <c r="AN1041" s="2">
        <f t="shared" si="227"/>
        <v>1114.4000000000001</v>
      </c>
      <c r="AO1041" s="2">
        <f t="shared" si="228"/>
        <v>111.62994210526313</v>
      </c>
      <c r="AP1041" s="2">
        <f t="shared" si="229"/>
        <v>60.25</v>
      </c>
      <c r="AR1041" s="20">
        <f t="shared" si="230"/>
        <v>2.5945883395450675E-3</v>
      </c>
      <c r="AS1041" s="20">
        <f t="shared" si="231"/>
        <v>-8.2918739635151617E-4</v>
      </c>
      <c r="AU1041" s="22">
        <f t="shared" si="232"/>
        <v>1.1722240289714193E-5</v>
      </c>
    </row>
    <row r="1042" spans="2:47" x14ac:dyDescent="0.3">
      <c r="B1042" s="6">
        <f t="shared" si="225"/>
        <v>2017</v>
      </c>
      <c r="C1042" s="5">
        <v>43041</v>
      </c>
      <c r="D1042" s="10">
        <v>1114.3499999999999</v>
      </c>
      <c r="E1042" s="10">
        <f>VLOOKUP(C1042,데이터!$X:$Z,2,0)</f>
        <v>111.17944210526316</v>
      </c>
      <c r="F1042" s="10">
        <f>VLOOKUP(C1042,데이터!$X:$Z,3,0)</f>
        <v>60.48</v>
      </c>
      <c r="H1042" s="6">
        <f t="shared" si="233"/>
        <v>1.2082785127921731</v>
      </c>
      <c r="I1042" s="6">
        <f t="shared" si="234"/>
        <v>1.2067039106145252</v>
      </c>
      <c r="AM1042" s="1">
        <f t="shared" si="226"/>
        <v>43041</v>
      </c>
      <c r="AN1042" s="2">
        <f t="shared" si="227"/>
        <v>1114.3499999999999</v>
      </c>
      <c r="AO1042" s="2">
        <f t="shared" si="228"/>
        <v>111.17944210526316</v>
      </c>
      <c r="AP1042" s="2">
        <f t="shared" si="229"/>
        <v>60.48</v>
      </c>
      <c r="AR1042" s="20">
        <f t="shared" si="230"/>
        <v>-4.0356555911778003E-3</v>
      </c>
      <c r="AS1042" s="20">
        <f t="shared" si="231"/>
        <v>3.8174273858919694E-3</v>
      </c>
      <c r="AU1042" s="22">
        <f t="shared" si="232"/>
        <v>6.1670912244743E-5</v>
      </c>
    </row>
    <row r="1043" spans="2:47" x14ac:dyDescent="0.3">
      <c r="B1043" s="6">
        <f t="shared" si="225"/>
        <v>2017</v>
      </c>
      <c r="C1043" s="5">
        <v>43042</v>
      </c>
      <c r="D1043" s="10">
        <v>1113.75</v>
      </c>
      <c r="E1043" s="10">
        <f>VLOOKUP(C1043,데이터!$X:$Z,2,0)</f>
        <v>111.28770000000002</v>
      </c>
      <c r="F1043" s="10">
        <f>VLOOKUP(C1043,데이터!$X:$Z,3,0)</f>
        <v>60.52</v>
      </c>
      <c r="H1043" s="6">
        <f t="shared" si="233"/>
        <v>1.2094550404448916</v>
      </c>
      <c r="I1043" s="6">
        <f t="shared" si="234"/>
        <v>1.2075019952114927</v>
      </c>
      <c r="AM1043" s="1">
        <f t="shared" si="226"/>
        <v>43042</v>
      </c>
      <c r="AN1043" s="2">
        <f t="shared" si="227"/>
        <v>1113.75</v>
      </c>
      <c r="AO1043" s="2">
        <f t="shared" si="228"/>
        <v>111.28770000000002</v>
      </c>
      <c r="AP1043" s="2">
        <f t="shared" si="229"/>
        <v>60.52</v>
      </c>
      <c r="AR1043" s="20">
        <f t="shared" si="230"/>
        <v>9.7372223395719715E-4</v>
      </c>
      <c r="AS1043" s="20">
        <f t="shared" si="231"/>
        <v>6.6137566137580706E-4</v>
      </c>
      <c r="AU1043" s="22">
        <f t="shared" si="232"/>
        <v>9.7560381403341592E-8</v>
      </c>
    </row>
    <row r="1044" spans="2:47" x14ac:dyDescent="0.3">
      <c r="B1044" s="6">
        <f t="shared" si="225"/>
        <v>2017</v>
      </c>
      <c r="C1044" s="5">
        <v>43043</v>
      </c>
      <c r="D1044" s="10">
        <v>1113.75</v>
      </c>
      <c r="E1044" s="10">
        <f>VLOOKUP(C1044,데이터!$X:$Z,2,0)</f>
        <v>111.28770000000002</v>
      </c>
      <c r="F1044" s="10">
        <f>VLOOKUP(C1044,데이터!$X:$Z,3,0)</f>
        <v>60.52</v>
      </c>
      <c r="H1044" s="6">
        <f t="shared" si="233"/>
        <v>1.2094550404448916</v>
      </c>
      <c r="I1044" s="6">
        <f t="shared" si="234"/>
        <v>1.2075019952114927</v>
      </c>
      <c r="AM1044" s="1">
        <f t="shared" si="226"/>
        <v>43043</v>
      </c>
      <c r="AN1044" s="2">
        <f t="shared" si="227"/>
        <v>1113.75</v>
      </c>
      <c r="AO1044" s="2">
        <f t="shared" si="228"/>
        <v>111.28770000000002</v>
      </c>
      <c r="AP1044" s="2">
        <f t="shared" si="229"/>
        <v>60.52</v>
      </c>
      <c r="AR1044" s="20">
        <f t="shared" si="230"/>
        <v>0</v>
      </c>
      <c r="AS1044" s="20">
        <f t="shared" si="231"/>
        <v>0</v>
      </c>
      <c r="AU1044" s="22">
        <f t="shared" si="232"/>
        <v>0</v>
      </c>
    </row>
    <row r="1045" spans="2:47" x14ac:dyDescent="0.3">
      <c r="B1045" s="6">
        <f t="shared" si="225"/>
        <v>2017</v>
      </c>
      <c r="C1045" s="5">
        <v>43044</v>
      </c>
      <c r="D1045" s="10">
        <v>1113.75</v>
      </c>
      <c r="E1045" s="10">
        <f>VLOOKUP(C1045,데이터!$X:$Z,2,0)</f>
        <v>111.28770000000002</v>
      </c>
      <c r="F1045" s="10">
        <f>VLOOKUP(C1045,데이터!$X:$Z,3,0)</f>
        <v>60.52</v>
      </c>
      <c r="H1045" s="6">
        <f t="shared" si="233"/>
        <v>1.2094550404448916</v>
      </c>
      <c r="I1045" s="6">
        <f t="shared" si="234"/>
        <v>1.2075019952114927</v>
      </c>
      <c r="AM1045" s="1">
        <f t="shared" si="226"/>
        <v>43044</v>
      </c>
      <c r="AN1045" s="2">
        <f t="shared" si="227"/>
        <v>1113.75</v>
      </c>
      <c r="AO1045" s="2">
        <f t="shared" si="228"/>
        <v>111.28770000000002</v>
      </c>
      <c r="AP1045" s="2">
        <f t="shared" si="229"/>
        <v>60.52</v>
      </c>
      <c r="AR1045" s="20">
        <f t="shared" si="230"/>
        <v>0</v>
      </c>
      <c r="AS1045" s="20">
        <f t="shared" si="231"/>
        <v>0</v>
      </c>
      <c r="AU1045" s="22">
        <f t="shared" si="232"/>
        <v>0</v>
      </c>
    </row>
    <row r="1046" spans="2:47" x14ac:dyDescent="0.3">
      <c r="B1046" s="6">
        <f t="shared" si="225"/>
        <v>2017</v>
      </c>
      <c r="C1046" s="5">
        <v>43045</v>
      </c>
      <c r="D1046" s="10">
        <v>1115.05</v>
      </c>
      <c r="E1046" s="10">
        <f>VLOOKUP(C1046,데이터!$X:$Z,2,0)</f>
        <v>111.31325789473684</v>
      </c>
      <c r="F1046" s="10">
        <f>VLOOKUP(C1046,데이터!$X:$Z,3,0)</f>
        <v>60.24</v>
      </c>
      <c r="H1046" s="6">
        <f t="shared" si="233"/>
        <v>1.2097327991245355</v>
      </c>
      <c r="I1046" s="6">
        <f t="shared" si="234"/>
        <v>1.2019154030327217</v>
      </c>
      <c r="AM1046" s="1">
        <f t="shared" si="226"/>
        <v>43045</v>
      </c>
      <c r="AN1046" s="2">
        <f t="shared" si="227"/>
        <v>1115.05</v>
      </c>
      <c r="AO1046" s="2">
        <f t="shared" si="228"/>
        <v>111.31325789473684</v>
      </c>
      <c r="AP1046" s="2">
        <f t="shared" si="229"/>
        <v>60.24</v>
      </c>
      <c r="AR1046" s="20">
        <f t="shared" si="230"/>
        <v>2.2965606025482366E-4</v>
      </c>
      <c r="AS1046" s="20">
        <f t="shared" si="231"/>
        <v>-4.6265697290152064E-3</v>
      </c>
      <c r="AU1046" s="22">
        <f t="shared" si="232"/>
        <v>2.3582928916371326E-5</v>
      </c>
    </row>
    <row r="1047" spans="2:47" x14ac:dyDescent="0.3">
      <c r="B1047" s="6">
        <f t="shared" si="225"/>
        <v>2017</v>
      </c>
      <c r="C1047" s="5">
        <v>43046</v>
      </c>
      <c r="D1047" s="10">
        <v>1111.9000000000001</v>
      </c>
      <c r="E1047" s="10">
        <f>VLOOKUP(C1047,데이터!$X:$Z,2,0)</f>
        <v>111.88245263157894</v>
      </c>
      <c r="F1047" s="10">
        <f>VLOOKUP(C1047,데이터!$X:$Z,3,0)</f>
        <v>60.38</v>
      </c>
      <c r="H1047" s="6">
        <f t="shared" si="233"/>
        <v>1.215918706852599</v>
      </c>
      <c r="I1047" s="6">
        <f t="shared" si="234"/>
        <v>1.2047086991221072</v>
      </c>
      <c r="AM1047" s="1">
        <f t="shared" si="226"/>
        <v>43046</v>
      </c>
      <c r="AN1047" s="2">
        <f t="shared" si="227"/>
        <v>1111.9000000000001</v>
      </c>
      <c r="AO1047" s="2">
        <f t="shared" si="228"/>
        <v>111.88245263157894</v>
      </c>
      <c r="AP1047" s="2">
        <f t="shared" si="229"/>
        <v>60.38</v>
      </c>
      <c r="AR1047" s="20">
        <f t="shared" si="230"/>
        <v>5.1134496250246908E-3</v>
      </c>
      <c r="AS1047" s="20">
        <f t="shared" si="231"/>
        <v>2.3240371845949515E-3</v>
      </c>
      <c r="AU1047" s="22">
        <f t="shared" si="232"/>
        <v>7.7808217628241936E-6</v>
      </c>
    </row>
    <row r="1048" spans="2:47" x14ac:dyDescent="0.3">
      <c r="B1048" s="6">
        <f t="shared" si="225"/>
        <v>2017</v>
      </c>
      <c r="C1048" s="5">
        <v>43047</v>
      </c>
      <c r="D1048" s="10">
        <v>1115.5</v>
      </c>
      <c r="E1048" s="10">
        <f>VLOOKUP(C1048,데이터!$X:$Z,2,0)</f>
        <v>112.32653684210526</v>
      </c>
      <c r="F1048" s="10">
        <f>VLOOKUP(C1048,데이터!$X:$Z,3,0)</f>
        <v>60.7</v>
      </c>
      <c r="H1048" s="6">
        <f t="shared" si="233"/>
        <v>1.2207449355086233</v>
      </c>
      <c r="I1048" s="6">
        <f t="shared" si="234"/>
        <v>1.2110933758978455</v>
      </c>
      <c r="AM1048" s="1">
        <f t="shared" si="226"/>
        <v>43047</v>
      </c>
      <c r="AN1048" s="2">
        <f t="shared" si="227"/>
        <v>1115.5</v>
      </c>
      <c r="AO1048" s="2">
        <f t="shared" si="228"/>
        <v>112.32653684210526</v>
      </c>
      <c r="AP1048" s="2">
        <f t="shared" si="229"/>
        <v>60.7</v>
      </c>
      <c r="AR1048" s="20">
        <f t="shared" si="230"/>
        <v>3.9692033923197645E-3</v>
      </c>
      <c r="AS1048" s="20">
        <f t="shared" si="231"/>
        <v>5.2997681351441006E-3</v>
      </c>
      <c r="AU1048" s="22">
        <f t="shared" si="232"/>
        <v>1.7704025348471917E-6</v>
      </c>
    </row>
    <row r="1049" spans="2:47" x14ac:dyDescent="0.3">
      <c r="B1049" s="6">
        <f t="shared" si="225"/>
        <v>2017</v>
      </c>
      <c r="C1049" s="5">
        <v>43048</v>
      </c>
      <c r="D1049" s="10">
        <v>1115.55</v>
      </c>
      <c r="E1049" s="10">
        <f>VLOOKUP(C1049,데이터!$X:$Z,2,0)</f>
        <v>111.91913684210526</v>
      </c>
      <c r="F1049" s="10">
        <f>VLOOKUP(C1049,데이터!$X:$Z,3,0)</f>
        <v>60.57</v>
      </c>
      <c r="H1049" s="6">
        <f t="shared" si="233"/>
        <v>1.2163173843643615</v>
      </c>
      <c r="I1049" s="6">
        <f t="shared" si="234"/>
        <v>1.2084996009577018</v>
      </c>
      <c r="AM1049" s="1">
        <f t="shared" si="226"/>
        <v>43048</v>
      </c>
      <c r="AN1049" s="2">
        <f t="shared" si="227"/>
        <v>1115.55</v>
      </c>
      <c r="AO1049" s="2">
        <f t="shared" si="228"/>
        <v>111.91913684210526</v>
      </c>
      <c r="AP1049" s="2">
        <f t="shared" si="229"/>
        <v>60.57</v>
      </c>
      <c r="AR1049" s="20">
        <f t="shared" si="230"/>
        <v>-3.6269256709362541E-3</v>
      </c>
      <c r="AS1049" s="20">
        <f t="shared" si="231"/>
        <v>-2.1416803953872021E-3</v>
      </c>
      <c r="AU1049" s="22">
        <f t="shared" si="232"/>
        <v>2.2059535285407794E-6</v>
      </c>
    </row>
    <row r="1050" spans="2:47" x14ac:dyDescent="0.3">
      <c r="B1050" s="6">
        <f t="shared" si="225"/>
        <v>2017</v>
      </c>
      <c r="C1050" s="5">
        <v>43049</v>
      </c>
      <c r="D1050" s="10">
        <v>1117.05</v>
      </c>
      <c r="E1050" s="10">
        <f>VLOOKUP(C1050,데이터!$X:$Z,2,0)</f>
        <v>111.7717</v>
      </c>
      <c r="F1050" s="10">
        <f>VLOOKUP(C1050,데이터!$X:$Z,3,0)</f>
        <v>60.56</v>
      </c>
      <c r="H1050" s="6">
        <f t="shared" si="233"/>
        <v>1.2147150668411177</v>
      </c>
      <c r="I1050" s="6">
        <f t="shared" si="234"/>
        <v>1.20830007980846</v>
      </c>
      <c r="AM1050" s="1">
        <f t="shared" si="226"/>
        <v>43049</v>
      </c>
      <c r="AN1050" s="2">
        <f t="shared" si="227"/>
        <v>1117.05</v>
      </c>
      <c r="AO1050" s="2">
        <f t="shared" si="228"/>
        <v>111.7717</v>
      </c>
      <c r="AP1050" s="2">
        <f t="shared" si="229"/>
        <v>60.56</v>
      </c>
      <c r="AR1050" s="20">
        <f t="shared" si="230"/>
        <v>-1.3173514938135122E-3</v>
      </c>
      <c r="AS1050" s="20">
        <f t="shared" si="231"/>
        <v>-1.6509823344890151E-4</v>
      </c>
      <c r="AU1050" s="22">
        <f t="shared" si="232"/>
        <v>1.3276875760208754E-6</v>
      </c>
    </row>
    <row r="1051" spans="2:47" x14ac:dyDescent="0.3">
      <c r="B1051" s="6">
        <f t="shared" si="225"/>
        <v>2017</v>
      </c>
      <c r="C1051" s="5">
        <v>43050</v>
      </c>
      <c r="D1051" s="10">
        <v>1117.05</v>
      </c>
      <c r="E1051" s="10">
        <f>VLOOKUP(C1051,데이터!$X:$Z,2,0)</f>
        <v>111.7717</v>
      </c>
      <c r="F1051" s="10">
        <f>VLOOKUP(C1051,데이터!$X:$Z,3,0)</f>
        <v>60.56</v>
      </c>
      <c r="H1051" s="6">
        <f t="shared" si="233"/>
        <v>1.2147150668411177</v>
      </c>
      <c r="I1051" s="6">
        <f t="shared" si="234"/>
        <v>1.20830007980846</v>
      </c>
      <c r="AM1051" s="1">
        <f t="shared" si="226"/>
        <v>43050</v>
      </c>
      <c r="AN1051" s="2">
        <f t="shared" si="227"/>
        <v>1117.05</v>
      </c>
      <c r="AO1051" s="2">
        <f t="shared" si="228"/>
        <v>111.7717</v>
      </c>
      <c r="AP1051" s="2">
        <f t="shared" si="229"/>
        <v>60.56</v>
      </c>
      <c r="AR1051" s="20">
        <f t="shared" si="230"/>
        <v>0</v>
      </c>
      <c r="AS1051" s="20">
        <f t="shared" si="231"/>
        <v>0</v>
      </c>
      <c r="AU1051" s="22">
        <f t="shared" si="232"/>
        <v>0</v>
      </c>
    </row>
    <row r="1052" spans="2:47" x14ac:dyDescent="0.3">
      <c r="B1052" s="6">
        <f t="shared" si="225"/>
        <v>2017</v>
      </c>
      <c r="C1052" s="5">
        <v>43051</v>
      </c>
      <c r="D1052" s="10">
        <v>1117.05</v>
      </c>
      <c r="E1052" s="10">
        <f>VLOOKUP(C1052,데이터!$X:$Z,2,0)</f>
        <v>111.7717</v>
      </c>
      <c r="F1052" s="10">
        <f>VLOOKUP(C1052,데이터!$X:$Z,3,0)</f>
        <v>60.56</v>
      </c>
      <c r="H1052" s="6">
        <f t="shared" si="233"/>
        <v>1.2147150668411177</v>
      </c>
      <c r="I1052" s="6">
        <f t="shared" si="234"/>
        <v>1.20830007980846</v>
      </c>
      <c r="AM1052" s="1">
        <f t="shared" si="226"/>
        <v>43051</v>
      </c>
      <c r="AN1052" s="2">
        <f t="shared" si="227"/>
        <v>1117.05</v>
      </c>
      <c r="AO1052" s="2">
        <f t="shared" si="228"/>
        <v>111.7717</v>
      </c>
      <c r="AP1052" s="2">
        <f t="shared" si="229"/>
        <v>60.56</v>
      </c>
      <c r="AR1052" s="20">
        <f t="shared" si="230"/>
        <v>0</v>
      </c>
      <c r="AS1052" s="20">
        <f t="shared" si="231"/>
        <v>0</v>
      </c>
      <c r="AU1052" s="22">
        <f t="shared" si="232"/>
        <v>0</v>
      </c>
    </row>
    <row r="1053" spans="2:47" x14ac:dyDescent="0.3">
      <c r="B1053" s="6">
        <f t="shared" si="225"/>
        <v>2017</v>
      </c>
      <c r="C1053" s="5">
        <v>43052</v>
      </c>
      <c r="D1053" s="10">
        <v>1120.75</v>
      </c>
      <c r="E1053" s="10">
        <f>VLOOKUP(C1053,데이터!$X:$Z,2,0)</f>
        <v>112.12269999999998</v>
      </c>
      <c r="F1053" s="10">
        <f>VLOOKUP(C1053,데이터!$X:$Z,3,0)</f>
        <v>60.66</v>
      </c>
      <c r="H1053" s="6">
        <f t="shared" si="233"/>
        <v>1.2185296727606951</v>
      </c>
      <c r="I1053" s="6">
        <f t="shared" si="234"/>
        <v>1.2102952913008782</v>
      </c>
      <c r="AM1053" s="1">
        <f t="shared" si="226"/>
        <v>43052</v>
      </c>
      <c r="AN1053" s="2">
        <f t="shared" si="227"/>
        <v>1120.75</v>
      </c>
      <c r="AO1053" s="2">
        <f t="shared" si="228"/>
        <v>112.12269999999998</v>
      </c>
      <c r="AP1053" s="2">
        <f t="shared" si="229"/>
        <v>60.66</v>
      </c>
      <c r="AR1053" s="20">
        <f t="shared" si="230"/>
        <v>3.1403297972563138E-3</v>
      </c>
      <c r="AS1053" s="20">
        <f t="shared" si="231"/>
        <v>1.6512549537648358E-3</v>
      </c>
      <c r="AU1053" s="22">
        <f t="shared" si="232"/>
        <v>2.2173438895191696E-6</v>
      </c>
    </row>
    <row r="1054" spans="2:47" x14ac:dyDescent="0.3">
      <c r="B1054" s="6">
        <f t="shared" si="225"/>
        <v>2017</v>
      </c>
      <c r="C1054" s="5">
        <v>43053</v>
      </c>
      <c r="D1054" s="10">
        <v>1118.0999999999999</v>
      </c>
      <c r="E1054" s="10">
        <f>VLOOKUP(C1054,데이터!$X:$Z,2,0)</f>
        <v>112.37812631578947</v>
      </c>
      <c r="F1054" s="10">
        <f>VLOOKUP(C1054,데이터!$X:$Z,3,0)</f>
        <v>60.84</v>
      </c>
      <c r="H1054" s="6">
        <f t="shared" si="233"/>
        <v>1.2213056007841323</v>
      </c>
      <c r="I1054" s="6">
        <f t="shared" si="234"/>
        <v>1.2138866719872312</v>
      </c>
      <c r="AM1054" s="1">
        <f t="shared" si="226"/>
        <v>43053</v>
      </c>
      <c r="AN1054" s="2">
        <f t="shared" si="227"/>
        <v>1118.0999999999999</v>
      </c>
      <c r="AO1054" s="2">
        <f t="shared" si="228"/>
        <v>112.37812631578947</v>
      </c>
      <c r="AP1054" s="2">
        <f t="shared" si="229"/>
        <v>60.84</v>
      </c>
      <c r="AR1054" s="20">
        <f t="shared" si="230"/>
        <v>2.2780963693300738E-3</v>
      </c>
      <c r="AS1054" s="20">
        <f t="shared" si="231"/>
        <v>2.9673590504453173E-3</v>
      </c>
      <c r="AU1054" s="22">
        <f t="shared" si="232"/>
        <v>4.7508304357817396E-7</v>
      </c>
    </row>
    <row r="1055" spans="2:47" x14ac:dyDescent="0.3">
      <c r="B1055" s="6">
        <f t="shared" si="225"/>
        <v>2017</v>
      </c>
      <c r="C1055" s="5">
        <v>43054</v>
      </c>
      <c r="D1055" s="10">
        <v>1112.4000000000001</v>
      </c>
      <c r="E1055" s="10">
        <f>VLOOKUP(C1055,데이터!$X:$Z,2,0)</f>
        <v>111.15550526315789</v>
      </c>
      <c r="F1055" s="10">
        <f>VLOOKUP(C1055,데이터!$X:$Z,3,0)</f>
        <v>60.28</v>
      </c>
      <c r="H1055" s="6">
        <f t="shared" si="233"/>
        <v>1.2080183714258177</v>
      </c>
      <c r="I1055" s="6">
        <f t="shared" si="234"/>
        <v>1.2027134876296892</v>
      </c>
      <c r="AM1055" s="1">
        <f t="shared" si="226"/>
        <v>43054</v>
      </c>
      <c r="AN1055" s="2">
        <f t="shared" si="227"/>
        <v>1112.4000000000001</v>
      </c>
      <c r="AO1055" s="2">
        <f t="shared" si="228"/>
        <v>111.15550526315789</v>
      </c>
      <c r="AP1055" s="2">
        <f t="shared" si="229"/>
        <v>60.28</v>
      </c>
      <c r="AR1055" s="20">
        <f t="shared" si="230"/>
        <v>-1.0879528718924725E-2</v>
      </c>
      <c r="AS1055" s="20">
        <f t="shared" si="231"/>
        <v>-9.2044707429322914E-3</v>
      </c>
      <c r="AU1055" s="22">
        <f t="shared" si="232"/>
        <v>2.8058192229358672E-6</v>
      </c>
    </row>
    <row r="1056" spans="2:47" x14ac:dyDescent="0.3">
      <c r="B1056" s="6">
        <f t="shared" si="225"/>
        <v>2017</v>
      </c>
      <c r="C1056" s="5">
        <v>43055</v>
      </c>
      <c r="D1056" s="10">
        <v>1101.55</v>
      </c>
      <c r="E1056" s="10">
        <f>VLOOKUP(C1056,데이터!$X:$Z,2,0)</f>
        <v>112.11087368421055</v>
      </c>
      <c r="F1056" s="10">
        <f>VLOOKUP(C1056,데이터!$X:$Z,3,0)</f>
        <v>60.76</v>
      </c>
      <c r="H1056" s="6">
        <f t="shared" si="233"/>
        <v>1.2184011464523841</v>
      </c>
      <c r="I1056" s="6">
        <f t="shared" si="234"/>
        <v>1.2122905027932964</v>
      </c>
      <c r="AM1056" s="1">
        <f t="shared" si="226"/>
        <v>43055</v>
      </c>
      <c r="AN1056" s="2">
        <f t="shared" si="227"/>
        <v>1101.55</v>
      </c>
      <c r="AO1056" s="2">
        <f t="shared" si="228"/>
        <v>112.11087368421055</v>
      </c>
      <c r="AP1056" s="2">
        <f t="shared" si="229"/>
        <v>60.76</v>
      </c>
      <c r="AR1056" s="20">
        <f t="shared" si="230"/>
        <v>8.5948817270979916E-3</v>
      </c>
      <c r="AS1056" s="20">
        <f t="shared" si="231"/>
        <v>7.9628400796283305E-3</v>
      </c>
      <c r="AU1056" s="22">
        <f t="shared" si="232"/>
        <v>3.9947664413616333E-7</v>
      </c>
    </row>
    <row r="1057" spans="2:47" x14ac:dyDescent="0.3">
      <c r="B1057" s="6">
        <f t="shared" si="225"/>
        <v>2017</v>
      </c>
      <c r="C1057" s="5">
        <v>43056</v>
      </c>
      <c r="D1057" s="10">
        <v>1097.45</v>
      </c>
      <c r="E1057" s="10">
        <f>VLOOKUP(C1057,데이터!$X:$Z,2,0)</f>
        <v>111.99267368421054</v>
      </c>
      <c r="F1057" s="10">
        <f>VLOOKUP(C1057,데이터!$X:$Z,3,0)</f>
        <v>60.76</v>
      </c>
      <c r="H1057" s="6">
        <f t="shared" si="233"/>
        <v>1.217116569758099</v>
      </c>
      <c r="I1057" s="6">
        <f t="shared" si="234"/>
        <v>1.2122905027932964</v>
      </c>
      <c r="AM1057" s="1">
        <f t="shared" si="226"/>
        <v>43056</v>
      </c>
      <c r="AN1057" s="2">
        <f t="shared" si="227"/>
        <v>1097.45</v>
      </c>
      <c r="AO1057" s="2">
        <f t="shared" si="228"/>
        <v>111.99267368421054</v>
      </c>
      <c r="AP1057" s="2">
        <f t="shared" si="229"/>
        <v>60.76</v>
      </c>
      <c r="AR1057" s="20">
        <f t="shared" si="230"/>
        <v>-1.0543134320132319E-3</v>
      </c>
      <c r="AS1057" s="20">
        <f t="shared" si="231"/>
        <v>0</v>
      </c>
      <c r="AU1057" s="22">
        <f t="shared" si="232"/>
        <v>1.1115768129235198E-6</v>
      </c>
    </row>
    <row r="1058" spans="2:47" x14ac:dyDescent="0.3">
      <c r="B1058" s="6">
        <f t="shared" si="225"/>
        <v>2017</v>
      </c>
      <c r="C1058" s="5">
        <v>43057</v>
      </c>
      <c r="D1058" s="10">
        <v>1097.45</v>
      </c>
      <c r="E1058" s="10">
        <f>VLOOKUP(C1058,데이터!$X:$Z,2,0)</f>
        <v>111.99267368421054</v>
      </c>
      <c r="F1058" s="10">
        <f>VLOOKUP(C1058,데이터!$X:$Z,3,0)</f>
        <v>60.76</v>
      </c>
      <c r="H1058" s="6">
        <f t="shared" si="233"/>
        <v>1.217116569758099</v>
      </c>
      <c r="I1058" s="6">
        <f t="shared" si="234"/>
        <v>1.2122905027932964</v>
      </c>
      <c r="AM1058" s="1">
        <f t="shared" si="226"/>
        <v>43057</v>
      </c>
      <c r="AN1058" s="2">
        <f t="shared" si="227"/>
        <v>1097.45</v>
      </c>
      <c r="AO1058" s="2">
        <f t="shared" si="228"/>
        <v>111.99267368421054</v>
      </c>
      <c r="AP1058" s="2">
        <f t="shared" si="229"/>
        <v>60.76</v>
      </c>
      <c r="AR1058" s="20">
        <f t="shared" si="230"/>
        <v>0</v>
      </c>
      <c r="AS1058" s="20">
        <f t="shared" si="231"/>
        <v>0</v>
      </c>
      <c r="AU1058" s="22">
        <f t="shared" si="232"/>
        <v>0</v>
      </c>
    </row>
    <row r="1059" spans="2:47" x14ac:dyDescent="0.3">
      <c r="B1059" s="6">
        <f t="shared" si="225"/>
        <v>2017</v>
      </c>
      <c r="C1059" s="5">
        <v>43058</v>
      </c>
      <c r="D1059" s="10">
        <v>1097.45</v>
      </c>
      <c r="E1059" s="10">
        <f>VLOOKUP(C1059,데이터!$X:$Z,2,0)</f>
        <v>111.99267368421054</v>
      </c>
      <c r="F1059" s="10">
        <f>VLOOKUP(C1059,데이터!$X:$Z,3,0)</f>
        <v>60.76</v>
      </c>
      <c r="H1059" s="6">
        <f t="shared" si="233"/>
        <v>1.217116569758099</v>
      </c>
      <c r="I1059" s="6">
        <f t="shared" si="234"/>
        <v>1.2122905027932964</v>
      </c>
      <c r="AM1059" s="1">
        <f t="shared" si="226"/>
        <v>43058</v>
      </c>
      <c r="AN1059" s="2">
        <f t="shared" si="227"/>
        <v>1097.45</v>
      </c>
      <c r="AO1059" s="2">
        <f t="shared" si="228"/>
        <v>111.99267368421054</v>
      </c>
      <c r="AP1059" s="2">
        <f t="shared" si="229"/>
        <v>60.76</v>
      </c>
      <c r="AR1059" s="20">
        <f t="shared" si="230"/>
        <v>0</v>
      </c>
      <c r="AS1059" s="20">
        <f t="shared" si="231"/>
        <v>0</v>
      </c>
      <c r="AU1059" s="22">
        <f t="shared" si="232"/>
        <v>0</v>
      </c>
    </row>
    <row r="1060" spans="2:47" x14ac:dyDescent="0.3">
      <c r="B1060" s="6">
        <f t="shared" si="225"/>
        <v>2017</v>
      </c>
      <c r="C1060" s="5">
        <v>43059</v>
      </c>
      <c r="D1060" s="10">
        <v>1100.5999999999999</v>
      </c>
      <c r="E1060" s="10">
        <f>VLOOKUP(C1060,데이터!$X:$Z,2,0)</f>
        <v>112.26324736842105</v>
      </c>
      <c r="F1060" s="10">
        <f>VLOOKUP(C1060,데이터!$X:$Z,3,0)</f>
        <v>60.86</v>
      </c>
      <c r="H1060" s="6">
        <f t="shared" si="233"/>
        <v>1.2200571167024616</v>
      </c>
      <c r="I1060" s="6">
        <f t="shared" si="234"/>
        <v>1.2142857142857146</v>
      </c>
      <c r="AM1060" s="1">
        <f t="shared" si="226"/>
        <v>43059</v>
      </c>
      <c r="AN1060" s="2">
        <f t="shared" si="227"/>
        <v>1100.5999999999999</v>
      </c>
      <c r="AO1060" s="2">
        <f t="shared" si="228"/>
        <v>112.26324736842105</v>
      </c>
      <c r="AP1060" s="2">
        <f t="shared" si="229"/>
        <v>60.86</v>
      </c>
      <c r="AR1060" s="20">
        <f t="shared" si="230"/>
        <v>2.4159945049035958E-3</v>
      </c>
      <c r="AS1060" s="20">
        <f t="shared" si="231"/>
        <v>1.645819618169897E-3</v>
      </c>
      <c r="AU1060" s="22">
        <f t="shared" si="232"/>
        <v>5.931693561552658E-7</v>
      </c>
    </row>
    <row r="1061" spans="2:47" x14ac:dyDescent="0.3">
      <c r="B1061" s="6">
        <f t="shared" si="225"/>
        <v>2017</v>
      </c>
      <c r="C1061" s="5">
        <v>43060</v>
      </c>
      <c r="D1061" s="10">
        <v>1095.9000000000001</v>
      </c>
      <c r="E1061" s="10">
        <f>VLOOKUP(C1061,데이터!$X:$Z,2,0)</f>
        <v>112.69156315789472</v>
      </c>
      <c r="F1061" s="10">
        <f>VLOOKUP(C1061,데이터!$X:$Z,3,0)</f>
        <v>61.22</v>
      </c>
      <c r="H1061" s="6">
        <f t="shared" si="233"/>
        <v>1.224711976947404</v>
      </c>
      <c r="I1061" s="6">
        <f t="shared" si="234"/>
        <v>1.22146847565842</v>
      </c>
      <c r="AM1061" s="1">
        <f t="shared" si="226"/>
        <v>43060</v>
      </c>
      <c r="AN1061" s="2">
        <f t="shared" si="227"/>
        <v>1095.9000000000001</v>
      </c>
      <c r="AO1061" s="2">
        <f t="shared" si="228"/>
        <v>112.69156315789472</v>
      </c>
      <c r="AP1061" s="2">
        <f t="shared" si="229"/>
        <v>61.22</v>
      </c>
      <c r="AR1061" s="20">
        <f t="shared" si="230"/>
        <v>3.815280597291526E-3</v>
      </c>
      <c r="AS1061" s="20">
        <f t="shared" si="231"/>
        <v>5.9152152481103393E-3</v>
      </c>
      <c r="AU1061" s="22">
        <f t="shared" si="232"/>
        <v>4.4097255377095308E-6</v>
      </c>
    </row>
    <row r="1062" spans="2:47" x14ac:dyDescent="0.3">
      <c r="B1062" s="6">
        <f t="shared" si="225"/>
        <v>2017</v>
      </c>
      <c r="C1062" s="5">
        <v>43061</v>
      </c>
      <c r="D1062" s="10">
        <v>1088.8499999999999</v>
      </c>
      <c r="E1062" s="10">
        <f>VLOOKUP(C1062,데이터!$X:$Z,2,0)</f>
        <v>112.49053684210526</v>
      </c>
      <c r="F1062" s="10">
        <f>VLOOKUP(C1062,데이터!$X:$Z,3,0)</f>
        <v>61.24</v>
      </c>
      <c r="H1062" s="6">
        <f t="shared" si="233"/>
        <v>1.2225272585023859</v>
      </c>
      <c r="I1062" s="6">
        <f t="shared" si="234"/>
        <v>1.2218675179569036</v>
      </c>
      <c r="AM1062" s="1">
        <f t="shared" si="226"/>
        <v>43061</v>
      </c>
      <c r="AN1062" s="2">
        <f t="shared" si="227"/>
        <v>1088.8499999999999</v>
      </c>
      <c r="AO1062" s="2">
        <f t="shared" si="228"/>
        <v>112.49053684210526</v>
      </c>
      <c r="AP1062" s="2">
        <f t="shared" si="229"/>
        <v>61.24</v>
      </c>
      <c r="AR1062" s="20">
        <f t="shared" si="230"/>
        <v>-1.7838630519997345E-3</v>
      </c>
      <c r="AS1062" s="20">
        <f t="shared" si="231"/>
        <v>3.2669062397916449E-4</v>
      </c>
      <c r="AU1062" s="22">
        <f t="shared" si="232"/>
        <v>4.4544368191880429E-6</v>
      </c>
    </row>
    <row r="1063" spans="2:47" x14ac:dyDescent="0.3">
      <c r="B1063" s="6">
        <f t="shared" si="225"/>
        <v>2017</v>
      </c>
      <c r="C1063" s="5">
        <v>43062</v>
      </c>
      <c r="D1063" s="10">
        <v>1085.4000000000001</v>
      </c>
      <c r="E1063" s="10">
        <f>VLOOKUP(C1063,데이터!$X:$Z,2,0)</f>
        <v>112.49053684210526</v>
      </c>
      <c r="F1063" s="10">
        <f>VLOOKUP(C1063,데이터!$X:$Z,3,0)</f>
        <v>61.24</v>
      </c>
      <c r="H1063" s="6">
        <f t="shared" si="233"/>
        <v>1.2225272585023859</v>
      </c>
      <c r="I1063" s="6">
        <f t="shared" si="234"/>
        <v>1.2218675179569036</v>
      </c>
      <c r="AM1063" s="1">
        <f t="shared" si="226"/>
        <v>43062</v>
      </c>
      <c r="AN1063" s="2">
        <f t="shared" si="227"/>
        <v>1085.4000000000001</v>
      </c>
      <c r="AO1063" s="2">
        <f t="shared" si="228"/>
        <v>112.49053684210526</v>
      </c>
      <c r="AP1063" s="2">
        <f t="shared" si="229"/>
        <v>61.24</v>
      </c>
      <c r="AR1063" s="20">
        <f t="shared" si="230"/>
        <v>0</v>
      </c>
      <c r="AS1063" s="20">
        <f t="shared" si="231"/>
        <v>0</v>
      </c>
      <c r="AU1063" s="22">
        <f t="shared" si="232"/>
        <v>0</v>
      </c>
    </row>
    <row r="1064" spans="2:47" x14ac:dyDescent="0.3">
      <c r="B1064" s="6">
        <f t="shared" si="225"/>
        <v>2017</v>
      </c>
      <c r="C1064" s="5">
        <v>43063</v>
      </c>
      <c r="D1064" s="10">
        <v>1085.3</v>
      </c>
      <c r="E1064" s="10">
        <f>VLOOKUP(C1064,데이터!$X:$Z,2,0)</f>
        <v>112.66839999999999</v>
      </c>
      <c r="F1064" s="10">
        <f>VLOOKUP(C1064,데이터!$X:$Z,3,0)</f>
        <v>61.28</v>
      </c>
      <c r="H1064" s="6">
        <f t="shared" si="233"/>
        <v>1.2244602438442092</v>
      </c>
      <c r="I1064" s="6">
        <f t="shared" si="234"/>
        <v>1.2226656025538709</v>
      </c>
      <c r="AM1064" s="1">
        <f t="shared" si="226"/>
        <v>43063</v>
      </c>
      <c r="AN1064" s="2">
        <f t="shared" si="227"/>
        <v>1085.3</v>
      </c>
      <c r="AO1064" s="2">
        <f t="shared" si="228"/>
        <v>112.66839999999999</v>
      </c>
      <c r="AP1064" s="2">
        <f t="shared" si="229"/>
        <v>61.28</v>
      </c>
      <c r="AR1064" s="20">
        <f t="shared" si="230"/>
        <v>1.5811388485449385E-3</v>
      </c>
      <c r="AS1064" s="20">
        <f t="shared" si="231"/>
        <v>6.5316786414104655E-4</v>
      </c>
      <c r="AU1064" s="22">
        <f t="shared" si="232"/>
        <v>8.6113014789552822E-7</v>
      </c>
    </row>
    <row r="1065" spans="2:47" x14ac:dyDescent="0.3">
      <c r="B1065" s="6">
        <f t="shared" si="225"/>
        <v>2017</v>
      </c>
      <c r="C1065" s="5">
        <v>43064</v>
      </c>
      <c r="D1065" s="10">
        <v>1085.3</v>
      </c>
      <c r="E1065" s="10">
        <f>VLOOKUP(C1065,데이터!$X:$Z,2,0)</f>
        <v>112.66839999999999</v>
      </c>
      <c r="F1065" s="10">
        <f>VLOOKUP(C1065,데이터!$X:$Z,3,0)</f>
        <v>61.28</v>
      </c>
      <c r="H1065" s="6">
        <f t="shared" si="233"/>
        <v>1.2244602438442092</v>
      </c>
      <c r="I1065" s="6">
        <f t="shared" si="234"/>
        <v>1.2226656025538709</v>
      </c>
      <c r="AM1065" s="1">
        <f t="shared" si="226"/>
        <v>43064</v>
      </c>
      <c r="AN1065" s="2">
        <f t="shared" si="227"/>
        <v>1085.3</v>
      </c>
      <c r="AO1065" s="2">
        <f t="shared" si="228"/>
        <v>112.66839999999999</v>
      </c>
      <c r="AP1065" s="2">
        <f t="shared" si="229"/>
        <v>61.28</v>
      </c>
      <c r="AR1065" s="20">
        <f t="shared" si="230"/>
        <v>0</v>
      </c>
      <c r="AS1065" s="20">
        <f t="shared" si="231"/>
        <v>0</v>
      </c>
      <c r="AU1065" s="22">
        <f t="shared" si="232"/>
        <v>0</v>
      </c>
    </row>
    <row r="1066" spans="2:47" x14ac:dyDescent="0.3">
      <c r="B1066" s="6">
        <f t="shared" si="225"/>
        <v>2017</v>
      </c>
      <c r="C1066" s="5">
        <v>43065</v>
      </c>
      <c r="D1066" s="10">
        <v>1085.3</v>
      </c>
      <c r="E1066" s="10">
        <f>VLOOKUP(C1066,데이터!$X:$Z,2,0)</f>
        <v>112.66839999999999</v>
      </c>
      <c r="F1066" s="10">
        <f>VLOOKUP(C1066,데이터!$X:$Z,3,0)</f>
        <v>61.28</v>
      </c>
      <c r="H1066" s="6">
        <f t="shared" si="233"/>
        <v>1.2244602438442092</v>
      </c>
      <c r="I1066" s="6">
        <f t="shared" si="234"/>
        <v>1.2226656025538709</v>
      </c>
      <c r="AM1066" s="1">
        <f t="shared" si="226"/>
        <v>43065</v>
      </c>
      <c r="AN1066" s="2">
        <f t="shared" si="227"/>
        <v>1085.3</v>
      </c>
      <c r="AO1066" s="2">
        <f t="shared" si="228"/>
        <v>112.66839999999999</v>
      </c>
      <c r="AP1066" s="2">
        <f t="shared" si="229"/>
        <v>61.28</v>
      </c>
      <c r="AR1066" s="20">
        <f t="shared" si="230"/>
        <v>0</v>
      </c>
      <c r="AS1066" s="20">
        <f t="shared" si="231"/>
        <v>0</v>
      </c>
      <c r="AU1066" s="22">
        <f t="shared" si="232"/>
        <v>0</v>
      </c>
    </row>
    <row r="1067" spans="2:47" x14ac:dyDescent="0.3">
      <c r="B1067" s="6">
        <f t="shared" si="225"/>
        <v>2017</v>
      </c>
      <c r="C1067" s="5">
        <v>43066</v>
      </c>
      <c r="D1067" s="10">
        <v>1088.5999999999999</v>
      </c>
      <c r="E1067" s="10">
        <f>VLOOKUP(C1067,데이터!$X:$Z,2,0)</f>
        <v>112.66346315789474</v>
      </c>
      <c r="F1067" s="10">
        <f>VLOOKUP(C1067,데이터!$X:$Z,3,0)</f>
        <v>61.31</v>
      </c>
      <c r="H1067" s="6">
        <f t="shared" si="233"/>
        <v>1.2244065911173752</v>
      </c>
      <c r="I1067" s="6">
        <f t="shared" si="234"/>
        <v>1.2232641660015964</v>
      </c>
      <c r="AM1067" s="1">
        <f t="shared" si="226"/>
        <v>43066</v>
      </c>
      <c r="AN1067" s="2">
        <f t="shared" si="227"/>
        <v>1088.5999999999999</v>
      </c>
      <c r="AO1067" s="2">
        <f t="shared" si="228"/>
        <v>112.66346315789474</v>
      </c>
      <c r="AP1067" s="2">
        <f t="shared" si="229"/>
        <v>61.31</v>
      </c>
      <c r="AR1067" s="20">
        <f t="shared" si="230"/>
        <v>-4.3817451079952718E-5</v>
      </c>
      <c r="AS1067" s="20">
        <f t="shared" si="231"/>
        <v>4.8955613577028601E-4</v>
      </c>
      <c r="AU1067" s="22">
        <f t="shared" si="232"/>
        <v>2.8448738314948915E-7</v>
      </c>
    </row>
    <row r="1068" spans="2:47" x14ac:dyDescent="0.3">
      <c r="B1068" s="6">
        <f t="shared" si="225"/>
        <v>2017</v>
      </c>
      <c r="C1068" s="5">
        <v>43067</v>
      </c>
      <c r="D1068" s="10">
        <v>1084.25</v>
      </c>
      <c r="E1068" s="10">
        <f>VLOOKUP(C1068,데이터!$X:$Z,2,0)</f>
        <v>113.9084947368421</v>
      </c>
      <c r="F1068" s="10">
        <f>VLOOKUP(C1068,데이터!$X:$Z,3,0)</f>
        <v>62.08</v>
      </c>
      <c r="H1068" s="6">
        <f t="shared" si="233"/>
        <v>1.2379373741120003</v>
      </c>
      <c r="I1068" s="6">
        <f t="shared" si="234"/>
        <v>1.2386272944932162</v>
      </c>
      <c r="AM1068" s="1">
        <f t="shared" si="226"/>
        <v>43067</v>
      </c>
      <c r="AN1068" s="2">
        <f t="shared" si="227"/>
        <v>1084.25</v>
      </c>
      <c r="AO1068" s="2">
        <f t="shared" si="228"/>
        <v>113.9084947368421</v>
      </c>
      <c r="AP1068" s="2">
        <f t="shared" si="229"/>
        <v>62.08</v>
      </c>
      <c r="AR1068" s="20">
        <f t="shared" si="230"/>
        <v>1.1050890360102761E-2</v>
      </c>
      <c r="AS1068" s="20">
        <f t="shared" si="231"/>
        <v>1.255912575436291E-2</v>
      </c>
      <c r="AU1068" s="22">
        <f t="shared" si="232"/>
        <v>2.2747740044990671E-6</v>
      </c>
    </row>
    <row r="1069" spans="2:47" x14ac:dyDescent="0.3">
      <c r="B1069" s="6">
        <f t="shared" si="225"/>
        <v>2017</v>
      </c>
      <c r="C1069" s="5">
        <v>43068</v>
      </c>
      <c r="D1069" s="10">
        <v>1076.9000000000001</v>
      </c>
      <c r="E1069" s="10">
        <f>VLOOKUP(C1069,데이터!$X:$Z,2,0)</f>
        <v>114.33831052631578</v>
      </c>
      <c r="F1069" s="10">
        <f>VLOOKUP(C1069,데이터!$X:$Z,3,0)</f>
        <v>62.63</v>
      </c>
      <c r="H1069" s="6">
        <f t="shared" si="233"/>
        <v>1.2426085360916417</v>
      </c>
      <c r="I1069" s="6">
        <f t="shared" si="234"/>
        <v>1.2496009577015164</v>
      </c>
      <c r="AM1069" s="1">
        <f t="shared" si="226"/>
        <v>43068</v>
      </c>
      <c r="AN1069" s="2">
        <f t="shared" si="227"/>
        <v>1076.9000000000001</v>
      </c>
      <c r="AO1069" s="2">
        <f t="shared" si="228"/>
        <v>114.33831052631578</v>
      </c>
      <c r="AP1069" s="2">
        <f t="shared" si="229"/>
        <v>62.63</v>
      </c>
      <c r="AR1069" s="20">
        <f t="shared" si="230"/>
        <v>3.7733427209853954E-3</v>
      </c>
      <c r="AS1069" s="20">
        <f t="shared" si="231"/>
        <v>8.8595360824743619E-3</v>
      </c>
      <c r="AU1069" s="22">
        <f t="shared" si="232"/>
        <v>2.5869362910454434E-5</v>
      </c>
    </row>
    <row r="1070" spans="2:47" x14ac:dyDescent="0.3">
      <c r="B1070" s="6">
        <f t="shared" si="225"/>
        <v>2017</v>
      </c>
      <c r="C1070" s="5">
        <v>43069</v>
      </c>
      <c r="D1070" s="10">
        <v>1088.05</v>
      </c>
      <c r="E1070" s="10">
        <f>VLOOKUP(C1070,데이터!$X:$Z,2,0)</f>
        <v>114.73771578947368</v>
      </c>
      <c r="F1070" s="10">
        <f>VLOOKUP(C1070,데이터!$X:$Z,3,0)</f>
        <v>63.08</v>
      </c>
      <c r="H1070" s="6">
        <f t="shared" si="233"/>
        <v>1.2469492018499109</v>
      </c>
      <c r="I1070" s="6">
        <f t="shared" si="234"/>
        <v>1.2585794094173981</v>
      </c>
      <c r="AM1070" s="1">
        <f t="shared" si="226"/>
        <v>43069</v>
      </c>
      <c r="AN1070" s="2">
        <f t="shared" si="227"/>
        <v>1088.05</v>
      </c>
      <c r="AO1070" s="2">
        <f t="shared" si="228"/>
        <v>114.73771578947368</v>
      </c>
      <c r="AP1070" s="2">
        <f t="shared" si="229"/>
        <v>63.08</v>
      </c>
      <c r="AR1070" s="20">
        <f t="shared" si="230"/>
        <v>3.4931884275652969E-3</v>
      </c>
      <c r="AS1070" s="20">
        <f t="shared" si="231"/>
        <v>7.1850550854222206E-3</v>
      </c>
      <c r="AU1070" s="22">
        <f t="shared" si="232"/>
        <v>1.3629879419395652E-5</v>
      </c>
    </row>
    <row r="1071" spans="2:47" x14ac:dyDescent="0.3">
      <c r="B1071" s="6">
        <f t="shared" si="225"/>
        <v>2017</v>
      </c>
      <c r="C1071" s="5">
        <v>43070</v>
      </c>
      <c r="D1071" s="10">
        <v>1086.4000000000001</v>
      </c>
      <c r="E1071" s="10">
        <f>VLOOKUP(C1071,데이터!$X:$Z,2,0)</f>
        <v>114.74308947368421</v>
      </c>
      <c r="F1071" s="10">
        <f>VLOOKUP(C1071,데이터!$X:$Z,3,0)</f>
        <v>62.93</v>
      </c>
      <c r="H1071" s="6">
        <f t="shared" si="233"/>
        <v>1.2470076020994818</v>
      </c>
      <c r="I1071" s="6">
        <f t="shared" si="234"/>
        <v>1.2555865921787708</v>
      </c>
      <c r="AM1071" s="1">
        <f t="shared" si="226"/>
        <v>43070</v>
      </c>
      <c r="AN1071" s="2">
        <f t="shared" si="227"/>
        <v>1086.4000000000001</v>
      </c>
      <c r="AO1071" s="2">
        <f t="shared" si="228"/>
        <v>114.74308947368421</v>
      </c>
      <c r="AP1071" s="2">
        <f t="shared" si="229"/>
        <v>62.93</v>
      </c>
      <c r="AR1071" s="20">
        <f t="shared" si="230"/>
        <v>4.6834505755599665E-5</v>
      </c>
      <c r="AS1071" s="20">
        <f t="shared" si="231"/>
        <v>-2.3779327837666342E-3</v>
      </c>
      <c r="AU1071" s="22">
        <f t="shared" si="232"/>
        <v>5.8794964083370004E-6</v>
      </c>
    </row>
    <row r="1072" spans="2:47" x14ac:dyDescent="0.3">
      <c r="B1072" s="6">
        <f t="shared" si="225"/>
        <v>2017</v>
      </c>
      <c r="C1072" s="5">
        <v>43071</v>
      </c>
      <c r="D1072" s="10">
        <v>1086.4000000000001</v>
      </c>
      <c r="E1072" s="10">
        <f>VLOOKUP(C1072,데이터!$X:$Z,2,0)</f>
        <v>114.74308947368421</v>
      </c>
      <c r="F1072" s="10">
        <f>VLOOKUP(C1072,데이터!$X:$Z,3,0)</f>
        <v>62.93</v>
      </c>
      <c r="H1072" s="6">
        <f t="shared" si="233"/>
        <v>1.2470076020994818</v>
      </c>
      <c r="I1072" s="6">
        <f t="shared" si="234"/>
        <v>1.2555865921787708</v>
      </c>
      <c r="AM1072" s="1">
        <f t="shared" si="226"/>
        <v>43071</v>
      </c>
      <c r="AN1072" s="2">
        <f t="shared" si="227"/>
        <v>1086.4000000000001</v>
      </c>
      <c r="AO1072" s="2">
        <f t="shared" si="228"/>
        <v>114.74308947368421</v>
      </c>
      <c r="AP1072" s="2">
        <f t="shared" si="229"/>
        <v>62.93</v>
      </c>
      <c r="AR1072" s="20">
        <f t="shared" si="230"/>
        <v>0</v>
      </c>
      <c r="AS1072" s="20">
        <f t="shared" si="231"/>
        <v>0</v>
      </c>
      <c r="AU1072" s="22">
        <f t="shared" si="232"/>
        <v>0</v>
      </c>
    </row>
    <row r="1073" spans="2:47" x14ac:dyDescent="0.3">
      <c r="B1073" s="6">
        <f t="shared" si="225"/>
        <v>2017</v>
      </c>
      <c r="C1073" s="5">
        <v>43072</v>
      </c>
      <c r="D1073" s="10">
        <v>1086.4000000000001</v>
      </c>
      <c r="E1073" s="10">
        <f>VLOOKUP(C1073,데이터!$X:$Z,2,0)</f>
        <v>114.74308947368421</v>
      </c>
      <c r="F1073" s="10">
        <f>VLOOKUP(C1073,데이터!$X:$Z,3,0)</f>
        <v>62.93</v>
      </c>
      <c r="H1073" s="6">
        <f t="shared" si="233"/>
        <v>1.2470076020994818</v>
      </c>
      <c r="I1073" s="6">
        <f t="shared" si="234"/>
        <v>1.2555865921787708</v>
      </c>
      <c r="AM1073" s="1">
        <f t="shared" si="226"/>
        <v>43072</v>
      </c>
      <c r="AN1073" s="2">
        <f t="shared" si="227"/>
        <v>1086.4000000000001</v>
      </c>
      <c r="AO1073" s="2">
        <f t="shared" si="228"/>
        <v>114.74308947368421</v>
      </c>
      <c r="AP1073" s="2">
        <f t="shared" si="229"/>
        <v>62.93</v>
      </c>
      <c r="AR1073" s="20">
        <f t="shared" si="230"/>
        <v>0</v>
      </c>
      <c r="AS1073" s="20">
        <f t="shared" si="231"/>
        <v>0</v>
      </c>
      <c r="AU1073" s="22">
        <f t="shared" si="232"/>
        <v>0</v>
      </c>
    </row>
    <row r="1074" spans="2:47" x14ac:dyDescent="0.3">
      <c r="B1074" s="6">
        <f t="shared" si="225"/>
        <v>2017</v>
      </c>
      <c r="C1074" s="5">
        <v>43073</v>
      </c>
      <c r="D1074" s="10">
        <v>1088.8499999999999</v>
      </c>
      <c r="E1074" s="10">
        <f>VLOOKUP(C1074,데이터!$X:$Z,2,0)</f>
        <v>115.30460526315788</v>
      </c>
      <c r="F1074" s="10">
        <f>VLOOKUP(C1074,데이터!$X:$Z,3,0)</f>
        <v>63.49</v>
      </c>
      <c r="H1074" s="6">
        <f t="shared" si="233"/>
        <v>1.2531100563856996</v>
      </c>
      <c r="I1074" s="6">
        <f t="shared" si="234"/>
        <v>1.2667597765363126</v>
      </c>
      <c r="AM1074" s="1">
        <f t="shared" si="226"/>
        <v>43073</v>
      </c>
      <c r="AN1074" s="2">
        <f t="shared" si="227"/>
        <v>1088.8499999999999</v>
      </c>
      <c r="AO1074" s="2">
        <f t="shared" si="228"/>
        <v>115.30460526315788</v>
      </c>
      <c r="AP1074" s="2">
        <f t="shared" si="229"/>
        <v>63.49</v>
      </c>
      <c r="AR1074" s="20">
        <f t="shared" si="230"/>
        <v>4.8936784955790902E-3</v>
      </c>
      <c r="AS1074" s="20">
        <f t="shared" si="231"/>
        <v>8.8987764182424378E-3</v>
      </c>
      <c r="AU1074" s="22">
        <f t="shared" si="232"/>
        <v>1.6040809370122263E-5</v>
      </c>
    </row>
    <row r="1075" spans="2:47" x14ac:dyDescent="0.3">
      <c r="B1075" s="6">
        <f t="shared" si="225"/>
        <v>2017</v>
      </c>
      <c r="C1075" s="5">
        <v>43074</v>
      </c>
      <c r="D1075" s="10">
        <v>1085.8499999999999</v>
      </c>
      <c r="E1075" s="10">
        <f>VLOOKUP(C1075,데이터!$X:$Z,2,0)</f>
        <v>115.22024736842106</v>
      </c>
      <c r="F1075" s="10">
        <f>VLOOKUP(C1075,데이터!$X:$Z,3,0)</f>
        <v>63.17</v>
      </c>
      <c r="H1075" s="6">
        <f t="shared" si="233"/>
        <v>1.2521932697058529</v>
      </c>
      <c r="I1075" s="6">
        <f t="shared" si="234"/>
        <v>1.2603750997605743</v>
      </c>
      <c r="AM1075" s="1">
        <f t="shared" si="226"/>
        <v>43074</v>
      </c>
      <c r="AN1075" s="2">
        <f t="shared" si="227"/>
        <v>1085.8499999999999</v>
      </c>
      <c r="AO1075" s="2">
        <f t="shared" si="228"/>
        <v>115.22024736842106</v>
      </c>
      <c r="AP1075" s="2">
        <f t="shared" si="229"/>
        <v>63.17</v>
      </c>
      <c r="AR1075" s="20">
        <f t="shared" si="230"/>
        <v>-7.3160906751557064E-4</v>
      </c>
      <c r="AS1075" s="20">
        <f t="shared" si="231"/>
        <v>-5.040163805323683E-3</v>
      </c>
      <c r="AU1075" s="22">
        <f t="shared" si="232"/>
        <v>1.8563643928688733E-5</v>
      </c>
    </row>
    <row r="1076" spans="2:47" x14ac:dyDescent="0.3">
      <c r="B1076" s="6">
        <f t="shared" si="225"/>
        <v>2017</v>
      </c>
      <c r="C1076" s="5">
        <v>43075</v>
      </c>
      <c r="D1076" s="10">
        <v>1093.45</v>
      </c>
      <c r="E1076" s="10">
        <f>VLOOKUP(C1076,데이터!$X:$Z,2,0)</f>
        <v>114.79083157894736</v>
      </c>
      <c r="F1076" s="10">
        <f>VLOOKUP(C1076,데이터!$X:$Z,3,0)</f>
        <v>63.11</v>
      </c>
      <c r="H1076" s="6">
        <f t="shared" si="233"/>
        <v>1.2475264548554643</v>
      </c>
      <c r="I1076" s="6">
        <f t="shared" si="234"/>
        <v>1.2591779728651233</v>
      </c>
      <c r="AM1076" s="1">
        <f t="shared" si="226"/>
        <v>43075</v>
      </c>
      <c r="AN1076" s="2">
        <f t="shared" si="227"/>
        <v>1093.45</v>
      </c>
      <c r="AO1076" s="2">
        <f t="shared" si="228"/>
        <v>114.79083157894736</v>
      </c>
      <c r="AP1076" s="2">
        <f t="shared" si="229"/>
        <v>63.11</v>
      </c>
      <c r="AR1076" s="20">
        <f t="shared" si="230"/>
        <v>-3.7269125807430914E-3</v>
      </c>
      <c r="AS1076" s="20">
        <f t="shared" si="231"/>
        <v>-9.4981795155935078E-4</v>
      </c>
      <c r="AU1076" s="22">
        <f t="shared" si="232"/>
        <v>7.7122545794411783E-6</v>
      </c>
    </row>
    <row r="1077" spans="2:47" x14ac:dyDescent="0.3">
      <c r="B1077" s="6">
        <f t="shared" si="225"/>
        <v>2017</v>
      </c>
      <c r="C1077" s="5">
        <v>43076</v>
      </c>
      <c r="D1077" s="10">
        <v>1093.45</v>
      </c>
      <c r="E1077" s="10">
        <f>VLOOKUP(C1077,데이터!$X:$Z,2,0)</f>
        <v>114.70313157894735</v>
      </c>
      <c r="F1077" s="10">
        <f>VLOOKUP(C1077,데이터!$X:$Z,3,0)</f>
        <v>63.13</v>
      </c>
      <c r="H1077" s="6">
        <f t="shared" si="233"/>
        <v>1.2465733467667266</v>
      </c>
      <c r="I1077" s="6">
        <f t="shared" si="234"/>
        <v>1.259577015163607</v>
      </c>
      <c r="AM1077" s="1">
        <f t="shared" si="226"/>
        <v>43076</v>
      </c>
      <c r="AN1077" s="2">
        <f t="shared" si="227"/>
        <v>1093.45</v>
      </c>
      <c r="AO1077" s="2">
        <f t="shared" si="228"/>
        <v>114.70313157894735</v>
      </c>
      <c r="AP1077" s="2">
        <f t="shared" si="229"/>
        <v>63.13</v>
      </c>
      <c r="AR1077" s="20">
        <f t="shared" si="230"/>
        <v>-7.6399829841544697E-4</v>
      </c>
      <c r="AS1077" s="20">
        <f t="shared" si="231"/>
        <v>3.1690698779907045E-4</v>
      </c>
      <c r="AU1077" s="22">
        <f t="shared" si="232"/>
        <v>1.1683562377664878E-6</v>
      </c>
    </row>
    <row r="1078" spans="2:47" x14ac:dyDescent="0.3">
      <c r="B1078" s="6">
        <f t="shared" si="225"/>
        <v>2017</v>
      </c>
      <c r="C1078" s="5">
        <v>43077</v>
      </c>
      <c r="D1078" s="10">
        <v>1093.5</v>
      </c>
      <c r="E1078" s="10">
        <f>VLOOKUP(C1078,데이터!$X:$Z,2,0)</f>
        <v>115.2177052631579</v>
      </c>
      <c r="F1078" s="10">
        <f>VLOOKUP(C1078,데이터!$X:$Z,3,0)</f>
        <v>63.47</v>
      </c>
      <c r="H1078" s="6">
        <f t="shared" si="233"/>
        <v>1.2521656425554681</v>
      </c>
      <c r="I1078" s="6">
        <f t="shared" si="234"/>
        <v>1.2663607342378287</v>
      </c>
      <c r="AM1078" s="1">
        <f t="shared" si="226"/>
        <v>43077</v>
      </c>
      <c r="AN1078" s="2">
        <f t="shared" si="227"/>
        <v>1093.5</v>
      </c>
      <c r="AO1078" s="2">
        <f t="shared" si="228"/>
        <v>115.2177052631579</v>
      </c>
      <c r="AP1078" s="2">
        <f t="shared" si="229"/>
        <v>63.47</v>
      </c>
      <c r="AR1078" s="20">
        <f t="shared" si="230"/>
        <v>4.4861345730249358E-3</v>
      </c>
      <c r="AS1078" s="20">
        <f t="shared" si="231"/>
        <v>5.3857120228100186E-3</v>
      </c>
      <c r="AU1078" s="22">
        <f t="shared" si="232"/>
        <v>8.0923958816183321E-7</v>
      </c>
    </row>
    <row r="1079" spans="2:47" x14ac:dyDescent="0.3">
      <c r="B1079" s="6">
        <f t="shared" si="225"/>
        <v>2017</v>
      </c>
      <c r="C1079" s="5">
        <v>43078</v>
      </c>
      <c r="D1079" s="10">
        <v>1093.5</v>
      </c>
      <c r="E1079" s="10">
        <f>VLOOKUP(C1079,데이터!$X:$Z,2,0)</f>
        <v>115.2177052631579</v>
      </c>
      <c r="F1079" s="10">
        <f>VLOOKUP(C1079,데이터!$X:$Z,3,0)</f>
        <v>63.47</v>
      </c>
      <c r="H1079" s="6">
        <f t="shared" si="233"/>
        <v>1.2521656425554681</v>
      </c>
      <c r="I1079" s="6">
        <f t="shared" si="234"/>
        <v>1.2663607342378287</v>
      </c>
      <c r="AM1079" s="1">
        <f t="shared" si="226"/>
        <v>43078</v>
      </c>
      <c r="AN1079" s="2">
        <f t="shared" si="227"/>
        <v>1093.5</v>
      </c>
      <c r="AO1079" s="2">
        <f t="shared" si="228"/>
        <v>115.2177052631579</v>
      </c>
      <c r="AP1079" s="2">
        <f t="shared" si="229"/>
        <v>63.47</v>
      </c>
      <c r="AR1079" s="20">
        <f t="shared" si="230"/>
        <v>0</v>
      </c>
      <c r="AS1079" s="20">
        <f t="shared" si="231"/>
        <v>0</v>
      </c>
      <c r="AU1079" s="22">
        <f t="shared" si="232"/>
        <v>0</v>
      </c>
    </row>
    <row r="1080" spans="2:47" x14ac:dyDescent="0.3">
      <c r="B1080" s="6">
        <f t="shared" si="225"/>
        <v>2017</v>
      </c>
      <c r="C1080" s="5">
        <v>43079</v>
      </c>
      <c r="D1080" s="10">
        <v>1093.5</v>
      </c>
      <c r="E1080" s="10">
        <f>VLOOKUP(C1080,데이터!$X:$Z,2,0)</f>
        <v>115.2177052631579</v>
      </c>
      <c r="F1080" s="10">
        <f>VLOOKUP(C1080,데이터!$X:$Z,3,0)</f>
        <v>63.47</v>
      </c>
      <c r="H1080" s="6">
        <f t="shared" si="233"/>
        <v>1.2521656425554681</v>
      </c>
      <c r="I1080" s="6">
        <f t="shared" si="234"/>
        <v>1.2663607342378287</v>
      </c>
      <c r="AM1080" s="1">
        <f t="shared" si="226"/>
        <v>43079</v>
      </c>
      <c r="AN1080" s="2">
        <f t="shared" si="227"/>
        <v>1093.5</v>
      </c>
      <c r="AO1080" s="2">
        <f t="shared" si="228"/>
        <v>115.2177052631579</v>
      </c>
      <c r="AP1080" s="2">
        <f t="shared" si="229"/>
        <v>63.47</v>
      </c>
      <c r="AR1080" s="20">
        <f t="shared" si="230"/>
        <v>0</v>
      </c>
      <c r="AS1080" s="20">
        <f t="shared" si="231"/>
        <v>0</v>
      </c>
      <c r="AU1080" s="22">
        <f t="shared" si="232"/>
        <v>0</v>
      </c>
    </row>
    <row r="1081" spans="2:47" x14ac:dyDescent="0.3">
      <c r="B1081" s="6">
        <f t="shared" si="225"/>
        <v>2017</v>
      </c>
      <c r="C1081" s="5">
        <v>43080</v>
      </c>
      <c r="D1081" s="10">
        <v>1092.2</v>
      </c>
      <c r="E1081" s="10">
        <f>VLOOKUP(C1081,데이터!$X:$Z,2,0)</f>
        <v>115.71865789473684</v>
      </c>
      <c r="F1081" s="10">
        <f>VLOOKUP(C1081,데이터!$X:$Z,3,0)</f>
        <v>63.47</v>
      </c>
      <c r="H1081" s="6">
        <f t="shared" si="233"/>
        <v>1.2576099071533284</v>
      </c>
      <c r="I1081" s="6">
        <f t="shared" si="234"/>
        <v>1.2663607342378287</v>
      </c>
      <c r="AM1081" s="1">
        <f t="shared" si="226"/>
        <v>43080</v>
      </c>
      <c r="AN1081" s="2">
        <f t="shared" si="227"/>
        <v>1092.2</v>
      </c>
      <c r="AO1081" s="2">
        <f t="shared" si="228"/>
        <v>115.71865789473684</v>
      </c>
      <c r="AP1081" s="2">
        <f t="shared" si="229"/>
        <v>63.47</v>
      </c>
      <c r="AR1081" s="20">
        <f t="shared" si="230"/>
        <v>4.3478789170012799E-3</v>
      </c>
      <c r="AS1081" s="20">
        <f t="shared" si="231"/>
        <v>0</v>
      </c>
      <c r="AU1081" s="22">
        <f t="shared" si="232"/>
        <v>1.8904051076904222E-5</v>
      </c>
    </row>
    <row r="1082" spans="2:47" x14ac:dyDescent="0.3">
      <c r="B1082" s="6">
        <f t="shared" si="225"/>
        <v>2017</v>
      </c>
      <c r="C1082" s="5">
        <v>43081</v>
      </c>
      <c r="D1082" s="10">
        <v>1092.3</v>
      </c>
      <c r="E1082" s="10">
        <f>VLOOKUP(C1082,데이터!$X:$Z,2,0)</f>
        <v>115.55631052631577</v>
      </c>
      <c r="F1082" s="10">
        <f>VLOOKUP(C1082,데이터!$X:$Z,3,0)</f>
        <v>63.41</v>
      </c>
      <c r="H1082" s="6">
        <f t="shared" si="233"/>
        <v>1.2558455446672692</v>
      </c>
      <c r="I1082" s="6">
        <f t="shared" si="234"/>
        <v>1.2651636073423778</v>
      </c>
      <c r="AM1082" s="1">
        <f t="shared" si="226"/>
        <v>43081</v>
      </c>
      <c r="AN1082" s="2">
        <f t="shared" si="227"/>
        <v>1092.3</v>
      </c>
      <c r="AO1082" s="2">
        <f t="shared" si="228"/>
        <v>115.55631052631577</v>
      </c>
      <c r="AP1082" s="2">
        <f t="shared" si="229"/>
        <v>63.41</v>
      </c>
      <c r="AR1082" s="20">
        <f t="shared" si="230"/>
        <v>-1.4029489399085548E-3</v>
      </c>
      <c r="AS1082" s="20">
        <f t="shared" si="231"/>
        <v>-9.4532850165440774E-4</v>
      </c>
      <c r="AU1082" s="22">
        <f t="shared" si="232"/>
        <v>2.0941646550791766E-7</v>
      </c>
    </row>
    <row r="1083" spans="2:47" x14ac:dyDescent="0.3">
      <c r="B1083" s="6">
        <f t="shared" si="225"/>
        <v>2017</v>
      </c>
      <c r="C1083" s="5">
        <v>43082</v>
      </c>
      <c r="D1083" s="10">
        <v>1090.6500000000001</v>
      </c>
      <c r="E1083" s="10">
        <f>VLOOKUP(C1083,데이터!$X:$Z,2,0)</f>
        <v>115.80930526315788</v>
      </c>
      <c r="F1083" s="10">
        <f>VLOOKUP(C1083,데이터!$X:$Z,3,0)</f>
        <v>63.5</v>
      </c>
      <c r="H1083" s="6">
        <f t="shared" si="233"/>
        <v>1.2585950467207729</v>
      </c>
      <c r="I1083" s="6">
        <f t="shared" si="234"/>
        <v>1.2669592976855542</v>
      </c>
      <c r="AM1083" s="1">
        <f t="shared" si="226"/>
        <v>43082</v>
      </c>
      <c r="AN1083" s="2">
        <f t="shared" si="227"/>
        <v>1090.6500000000001</v>
      </c>
      <c r="AO1083" s="2">
        <f t="shared" si="228"/>
        <v>115.80930526315788</v>
      </c>
      <c r="AP1083" s="2">
        <f t="shared" si="229"/>
        <v>63.5</v>
      </c>
      <c r="AR1083" s="20">
        <f t="shared" si="230"/>
        <v>2.1893632263769724E-3</v>
      </c>
      <c r="AS1083" s="20">
        <f t="shared" si="231"/>
        <v>1.4193344898281168E-3</v>
      </c>
      <c r="AU1083" s="22">
        <f t="shared" si="232"/>
        <v>5.9294425511102685E-7</v>
      </c>
    </row>
    <row r="1084" spans="2:47" x14ac:dyDescent="0.3">
      <c r="B1084" s="6">
        <f t="shared" si="225"/>
        <v>2017</v>
      </c>
      <c r="C1084" s="5">
        <v>43083</v>
      </c>
      <c r="D1084" s="10">
        <v>1088.95</v>
      </c>
      <c r="E1084" s="10">
        <f>VLOOKUP(C1084,데이터!$X:$Z,2,0)</f>
        <v>115.04896315789472</v>
      </c>
      <c r="F1084" s="10">
        <f>VLOOKUP(C1084,데이터!$X:$Z,3,0)</f>
        <v>63.06</v>
      </c>
      <c r="H1084" s="6">
        <f t="shared" si="233"/>
        <v>1.2503317832004286</v>
      </c>
      <c r="I1084" s="6">
        <f t="shared" si="234"/>
        <v>1.2581803671189142</v>
      </c>
      <c r="AM1084" s="1">
        <f t="shared" si="226"/>
        <v>43083</v>
      </c>
      <c r="AN1084" s="2">
        <f t="shared" si="227"/>
        <v>1088.95</v>
      </c>
      <c r="AO1084" s="2">
        <f t="shared" si="228"/>
        <v>115.04896315789472</v>
      </c>
      <c r="AP1084" s="2">
        <f t="shared" si="229"/>
        <v>63.06</v>
      </c>
      <c r="AR1084" s="20">
        <f t="shared" si="230"/>
        <v>-6.5654664237507765E-3</v>
      </c>
      <c r="AS1084" s="20">
        <f t="shared" si="231"/>
        <v>-6.9291338582676554E-3</v>
      </c>
      <c r="AU1084" s="22">
        <f t="shared" si="232"/>
        <v>1.3225400292808838E-7</v>
      </c>
    </row>
    <row r="1085" spans="2:47" x14ac:dyDescent="0.3">
      <c r="B1085" s="6">
        <f t="shared" si="225"/>
        <v>2017</v>
      </c>
      <c r="C1085" s="5">
        <v>43084</v>
      </c>
      <c r="D1085" s="10">
        <v>1089.3800000000001</v>
      </c>
      <c r="E1085" s="10">
        <f>VLOOKUP(C1085,데이터!$X:$Z,2,0)</f>
        <v>115.70421052631578</v>
      </c>
      <c r="F1085" s="10">
        <f>VLOOKUP(C1085,데이터!$X:$Z,3,0)</f>
        <v>63.73</v>
      </c>
      <c r="H1085" s="6">
        <f t="shared" si="233"/>
        <v>1.2574528957085951</v>
      </c>
      <c r="I1085" s="6">
        <f t="shared" si="234"/>
        <v>1.271548284118116</v>
      </c>
      <c r="AM1085" s="1">
        <f t="shared" si="226"/>
        <v>43084</v>
      </c>
      <c r="AN1085" s="2">
        <f t="shared" si="227"/>
        <v>1089.3800000000001</v>
      </c>
      <c r="AO1085" s="2">
        <f t="shared" si="228"/>
        <v>115.70421052631578</v>
      </c>
      <c r="AP1085" s="2">
        <f t="shared" si="229"/>
        <v>63.73</v>
      </c>
      <c r="AR1085" s="20">
        <f t="shared" si="230"/>
        <v>5.6953783018607318E-3</v>
      </c>
      <c r="AS1085" s="20">
        <f t="shared" si="231"/>
        <v>1.0624801776086157E-2</v>
      </c>
      <c r="AU1085" s="22">
        <f t="shared" si="232"/>
        <v>2.429921578824466E-5</v>
      </c>
    </row>
    <row r="1086" spans="2:47" x14ac:dyDescent="0.3">
      <c r="B1086" s="6">
        <f t="shared" si="225"/>
        <v>2017</v>
      </c>
      <c r="C1086" s="5">
        <v>43085</v>
      </c>
      <c r="D1086" s="10">
        <v>1089.3800000000001</v>
      </c>
      <c r="E1086" s="10">
        <f>VLOOKUP(C1086,데이터!$X:$Z,2,0)</f>
        <v>115.70421052631578</v>
      </c>
      <c r="F1086" s="10">
        <f>VLOOKUP(C1086,데이터!$X:$Z,3,0)</f>
        <v>63.73</v>
      </c>
      <c r="H1086" s="6">
        <f t="shared" si="233"/>
        <v>1.2574528957085951</v>
      </c>
      <c r="I1086" s="6">
        <f t="shared" si="234"/>
        <v>1.271548284118116</v>
      </c>
      <c r="AM1086" s="1">
        <f t="shared" si="226"/>
        <v>43085</v>
      </c>
      <c r="AN1086" s="2">
        <f t="shared" si="227"/>
        <v>1089.3800000000001</v>
      </c>
      <c r="AO1086" s="2">
        <f t="shared" si="228"/>
        <v>115.70421052631578</v>
      </c>
      <c r="AP1086" s="2">
        <f t="shared" si="229"/>
        <v>63.73</v>
      </c>
      <c r="AR1086" s="20">
        <f t="shared" si="230"/>
        <v>0</v>
      </c>
      <c r="AS1086" s="20">
        <f t="shared" si="231"/>
        <v>0</v>
      </c>
      <c r="AU1086" s="22">
        <f t="shared" si="232"/>
        <v>0</v>
      </c>
    </row>
    <row r="1087" spans="2:47" x14ac:dyDescent="0.3">
      <c r="B1087" s="6">
        <f t="shared" si="225"/>
        <v>2017</v>
      </c>
      <c r="C1087" s="5">
        <v>43086</v>
      </c>
      <c r="D1087" s="10">
        <v>1089.3800000000001</v>
      </c>
      <c r="E1087" s="10">
        <f>VLOOKUP(C1087,데이터!$X:$Z,2,0)</f>
        <v>115.70421052631578</v>
      </c>
      <c r="F1087" s="10">
        <f>VLOOKUP(C1087,데이터!$X:$Z,3,0)</f>
        <v>63.73</v>
      </c>
      <c r="H1087" s="6">
        <f t="shared" si="233"/>
        <v>1.2574528957085951</v>
      </c>
      <c r="I1087" s="6">
        <f t="shared" si="234"/>
        <v>1.271548284118116</v>
      </c>
      <c r="AM1087" s="1">
        <f t="shared" si="226"/>
        <v>43086</v>
      </c>
      <c r="AN1087" s="2">
        <f t="shared" si="227"/>
        <v>1089.3800000000001</v>
      </c>
      <c r="AO1087" s="2">
        <f t="shared" si="228"/>
        <v>115.70421052631578</v>
      </c>
      <c r="AP1087" s="2">
        <f t="shared" si="229"/>
        <v>63.73</v>
      </c>
      <c r="AR1087" s="20">
        <f t="shared" si="230"/>
        <v>0</v>
      </c>
      <c r="AS1087" s="20">
        <f t="shared" si="231"/>
        <v>0</v>
      </c>
      <c r="AU1087" s="22">
        <f t="shared" si="232"/>
        <v>0</v>
      </c>
    </row>
    <row r="1088" spans="2:47" x14ac:dyDescent="0.3">
      <c r="B1088" s="6">
        <f t="shared" si="225"/>
        <v>2017</v>
      </c>
      <c r="C1088" s="5">
        <v>43087</v>
      </c>
      <c r="D1088" s="10">
        <v>1088.55</v>
      </c>
      <c r="E1088" s="10">
        <f>VLOOKUP(C1088,데이터!$X:$Z,2,0)</f>
        <v>116.33172631578944</v>
      </c>
      <c r="F1088" s="10">
        <f>VLOOKUP(C1088,데이터!$X:$Z,3,0)</f>
        <v>64.09</v>
      </c>
      <c r="H1088" s="6">
        <f t="shared" si="233"/>
        <v>1.2642726263215709</v>
      </c>
      <c r="I1088" s="6">
        <f t="shared" si="234"/>
        <v>1.2787310454908216</v>
      </c>
      <c r="AM1088" s="1">
        <f t="shared" si="226"/>
        <v>43087</v>
      </c>
      <c r="AN1088" s="2">
        <f t="shared" si="227"/>
        <v>1088.55</v>
      </c>
      <c r="AO1088" s="2">
        <f t="shared" si="228"/>
        <v>116.33172631578944</v>
      </c>
      <c r="AP1088" s="2">
        <f t="shared" si="229"/>
        <v>64.09</v>
      </c>
      <c r="AR1088" s="20">
        <f t="shared" si="230"/>
        <v>5.4234481754744657E-3</v>
      </c>
      <c r="AS1088" s="20">
        <f t="shared" si="231"/>
        <v>5.6488310058058211E-3</v>
      </c>
      <c r="AU1088" s="22">
        <f t="shared" si="232"/>
        <v>5.0797420208172544E-8</v>
      </c>
    </row>
    <row r="1089" spans="2:47" x14ac:dyDescent="0.3">
      <c r="B1089" s="6">
        <f t="shared" si="225"/>
        <v>2017</v>
      </c>
      <c r="C1089" s="5">
        <v>43088</v>
      </c>
      <c r="D1089" s="10">
        <v>1084.9000000000001</v>
      </c>
      <c r="E1089" s="10">
        <f>VLOOKUP(C1089,데이터!$X:$Z,2,0)</f>
        <v>116.52393684210526</v>
      </c>
      <c r="F1089" s="10">
        <f>VLOOKUP(C1089,데이터!$X:$Z,3,0)</f>
        <v>64.05</v>
      </c>
      <c r="H1089" s="6">
        <f t="shared" si="233"/>
        <v>1.2663615363258143</v>
      </c>
      <c r="I1089" s="6">
        <f t="shared" si="234"/>
        <v>1.2779329608938543</v>
      </c>
      <c r="AM1089" s="1">
        <f t="shared" si="226"/>
        <v>43088</v>
      </c>
      <c r="AN1089" s="2">
        <f t="shared" si="227"/>
        <v>1084.9000000000001</v>
      </c>
      <c r="AO1089" s="2">
        <f t="shared" si="228"/>
        <v>116.52393684210526</v>
      </c>
      <c r="AP1089" s="2">
        <f t="shared" si="229"/>
        <v>64.05</v>
      </c>
      <c r="AR1089" s="20">
        <f t="shared" si="230"/>
        <v>1.6522623054182617E-3</v>
      </c>
      <c r="AS1089" s="20">
        <f t="shared" si="231"/>
        <v>-6.2412232797637301E-4</v>
      </c>
      <c r="AU1089" s="22">
        <f t="shared" si="232"/>
        <v>5.1819269991552252E-6</v>
      </c>
    </row>
    <row r="1090" spans="2:47" x14ac:dyDescent="0.3">
      <c r="B1090" s="6">
        <f t="shared" ref="B1090:B1153" si="235">YEAR(C1090)</f>
        <v>2017</v>
      </c>
      <c r="C1090" s="5">
        <v>43089</v>
      </c>
      <c r="D1090" s="10">
        <v>1080.9000000000001</v>
      </c>
      <c r="E1090" s="10">
        <f>VLOOKUP(C1090,데이터!$X:$Z,2,0)</f>
        <v>116.43433157894735</v>
      </c>
      <c r="F1090" s="10">
        <f>VLOOKUP(C1090,데이터!$X:$Z,3,0)</f>
        <v>64.099999999999994</v>
      </c>
      <c r="H1090" s="6">
        <f t="shared" si="233"/>
        <v>1.2653877221740553</v>
      </c>
      <c r="I1090" s="6">
        <f t="shared" si="234"/>
        <v>1.2789305666400634</v>
      </c>
      <c r="AM1090" s="1">
        <f t="shared" si="226"/>
        <v>43089</v>
      </c>
      <c r="AN1090" s="2">
        <f t="shared" si="227"/>
        <v>1080.9000000000001</v>
      </c>
      <c r="AO1090" s="2">
        <f t="shared" si="228"/>
        <v>116.43433157894735</v>
      </c>
      <c r="AP1090" s="2">
        <f t="shared" si="229"/>
        <v>64.099999999999994</v>
      </c>
      <c r="AR1090" s="20">
        <f t="shared" si="230"/>
        <v>-7.6898588896223696E-4</v>
      </c>
      <c r="AS1090" s="20">
        <f t="shared" si="231"/>
        <v>7.8064012490242085E-4</v>
      </c>
      <c r="AU1090" s="22">
        <f t="shared" si="232"/>
        <v>2.4013407828460687E-6</v>
      </c>
    </row>
    <row r="1091" spans="2:47" x14ac:dyDescent="0.3">
      <c r="B1091" s="6">
        <f t="shared" si="235"/>
        <v>2017</v>
      </c>
      <c r="C1091" s="5">
        <v>43090</v>
      </c>
      <c r="D1091" s="10">
        <v>1082.7</v>
      </c>
      <c r="E1091" s="10">
        <f>VLOOKUP(C1091,데이터!$X:$Z,2,0)</f>
        <v>116.60248947368417</v>
      </c>
      <c r="F1091" s="10">
        <f>VLOOKUP(C1091,데이터!$X:$Z,3,0)</f>
        <v>64.209999999999994</v>
      </c>
      <c r="H1091" s="6">
        <f t="shared" si="233"/>
        <v>1.267215232432422</v>
      </c>
      <c r="I1091" s="6">
        <f t="shared" si="234"/>
        <v>1.2811252992817235</v>
      </c>
      <c r="AM1091" s="1">
        <f t="shared" ref="AM1091:AM1154" si="236">C1091</f>
        <v>43090</v>
      </c>
      <c r="AN1091" s="2">
        <f t="shared" ref="AN1091:AN1154" si="237">D1091</f>
        <v>1082.7</v>
      </c>
      <c r="AO1091" s="2">
        <f t="shared" ref="AO1091:AO1154" si="238">E1091</f>
        <v>116.60248947368417</v>
      </c>
      <c r="AP1091" s="2">
        <f t="shared" ref="AP1091:AP1154" si="239">F1091</f>
        <v>64.209999999999994</v>
      </c>
      <c r="AR1091" s="20">
        <f t="shared" si="230"/>
        <v>1.444229485036308E-3</v>
      </c>
      <c r="AS1091" s="20">
        <f t="shared" si="231"/>
        <v>1.7160686427457605E-3</v>
      </c>
      <c r="AU1091" s="22">
        <f t="shared" si="232"/>
        <v>7.3896527664184615E-8</v>
      </c>
    </row>
    <row r="1092" spans="2:47" x14ac:dyDescent="0.3">
      <c r="B1092" s="6">
        <f t="shared" si="235"/>
        <v>2017</v>
      </c>
      <c r="C1092" s="5">
        <v>43091</v>
      </c>
      <c r="D1092" s="10">
        <v>1079.7</v>
      </c>
      <c r="E1092" s="10">
        <f>VLOOKUP(C1092,데이터!$X:$Z,2,0)</f>
        <v>116.68565789473685</v>
      </c>
      <c r="F1092" s="10">
        <f>VLOOKUP(C1092,데이터!$X:$Z,3,0)</f>
        <v>64.239999999999995</v>
      </c>
      <c r="H1092" s="6">
        <f t="shared" si="233"/>
        <v>1.2681190921226484</v>
      </c>
      <c r="I1092" s="6">
        <f t="shared" si="234"/>
        <v>1.2817238627294489</v>
      </c>
      <c r="AM1092" s="1">
        <f t="shared" si="236"/>
        <v>43091</v>
      </c>
      <c r="AN1092" s="2">
        <f t="shared" si="237"/>
        <v>1079.7</v>
      </c>
      <c r="AO1092" s="2">
        <f t="shared" si="238"/>
        <v>116.68565789473685</v>
      </c>
      <c r="AP1092" s="2">
        <f t="shared" si="239"/>
        <v>64.239999999999995</v>
      </c>
      <c r="AR1092" s="20">
        <f t="shared" ref="AR1092:AR1155" si="240">AO1092/AO1091-1</f>
        <v>7.1326454030340436E-4</v>
      </c>
      <c r="AS1092" s="20">
        <f t="shared" ref="AS1092:AS1155" si="241">AP1092/AP1091-1</f>
        <v>4.6721694440110539E-4</v>
      </c>
      <c r="AU1092" s="22">
        <f t="shared" ref="AU1092:AU1155" si="242">(AR1092-AS1092)^2</f>
        <v>6.0539419449301012E-8</v>
      </c>
    </row>
    <row r="1093" spans="2:47" x14ac:dyDescent="0.3">
      <c r="B1093" s="6">
        <f t="shared" si="235"/>
        <v>2017</v>
      </c>
      <c r="C1093" s="5">
        <v>43092</v>
      </c>
      <c r="D1093" s="10">
        <v>1079.7</v>
      </c>
      <c r="E1093" s="10">
        <f>VLOOKUP(C1093,데이터!$X:$Z,2,0)</f>
        <v>116.68565789473685</v>
      </c>
      <c r="F1093" s="10">
        <f>VLOOKUP(C1093,데이터!$X:$Z,3,0)</f>
        <v>64.239999999999995</v>
      </c>
      <c r="H1093" s="6">
        <f t="shared" si="233"/>
        <v>1.2681190921226484</v>
      </c>
      <c r="I1093" s="6">
        <f t="shared" si="234"/>
        <v>1.2817238627294489</v>
      </c>
      <c r="AM1093" s="1">
        <f t="shared" si="236"/>
        <v>43092</v>
      </c>
      <c r="AN1093" s="2">
        <f t="shared" si="237"/>
        <v>1079.7</v>
      </c>
      <c r="AO1093" s="2">
        <f t="shared" si="238"/>
        <v>116.68565789473685</v>
      </c>
      <c r="AP1093" s="2">
        <f t="shared" si="239"/>
        <v>64.239999999999995</v>
      </c>
      <c r="AR1093" s="20">
        <f t="shared" si="240"/>
        <v>0</v>
      </c>
      <c r="AS1093" s="20">
        <f t="shared" si="241"/>
        <v>0</v>
      </c>
      <c r="AU1093" s="22">
        <f t="shared" si="242"/>
        <v>0</v>
      </c>
    </row>
    <row r="1094" spans="2:47" x14ac:dyDescent="0.3">
      <c r="B1094" s="6">
        <f t="shared" si="235"/>
        <v>2017</v>
      </c>
      <c r="C1094" s="5">
        <v>43093</v>
      </c>
      <c r="D1094" s="10">
        <v>1079.7</v>
      </c>
      <c r="E1094" s="10">
        <f>VLOOKUP(C1094,데이터!$X:$Z,2,0)</f>
        <v>116.68565789473685</v>
      </c>
      <c r="F1094" s="10">
        <f>VLOOKUP(C1094,데이터!$X:$Z,3,0)</f>
        <v>64.239999999999995</v>
      </c>
      <c r="H1094" s="6">
        <f t="shared" si="233"/>
        <v>1.2681190921226484</v>
      </c>
      <c r="I1094" s="6">
        <f t="shared" si="234"/>
        <v>1.2817238627294489</v>
      </c>
      <c r="AM1094" s="1">
        <f t="shared" si="236"/>
        <v>43093</v>
      </c>
      <c r="AN1094" s="2">
        <f t="shared" si="237"/>
        <v>1079.7</v>
      </c>
      <c r="AO1094" s="2">
        <f t="shared" si="238"/>
        <v>116.68565789473685</v>
      </c>
      <c r="AP1094" s="2">
        <f t="shared" si="239"/>
        <v>64.239999999999995</v>
      </c>
      <c r="AR1094" s="20">
        <f t="shared" si="240"/>
        <v>0</v>
      </c>
      <c r="AS1094" s="20">
        <f t="shared" si="241"/>
        <v>0</v>
      </c>
      <c r="AU1094" s="22">
        <f t="shared" si="242"/>
        <v>0</v>
      </c>
    </row>
    <row r="1095" spans="2:47" x14ac:dyDescent="0.3">
      <c r="B1095" s="6">
        <f t="shared" si="235"/>
        <v>2017</v>
      </c>
      <c r="C1095" s="5">
        <v>43094</v>
      </c>
      <c r="D1095" s="10">
        <v>1079.7</v>
      </c>
      <c r="E1095" s="10">
        <f>VLOOKUP(C1095,데이터!$X:$Z,2,0)</f>
        <v>116.68565789473685</v>
      </c>
      <c r="F1095" s="10">
        <f>VLOOKUP(C1095,데이터!$X:$Z,3,0)</f>
        <v>64.239999999999995</v>
      </c>
      <c r="H1095" s="6">
        <f t="shared" si="233"/>
        <v>1.2681190921226484</v>
      </c>
      <c r="I1095" s="6">
        <f t="shared" si="234"/>
        <v>1.2817238627294489</v>
      </c>
      <c r="AM1095" s="1">
        <f t="shared" si="236"/>
        <v>43094</v>
      </c>
      <c r="AN1095" s="2">
        <f t="shared" si="237"/>
        <v>1079.7</v>
      </c>
      <c r="AO1095" s="2">
        <f t="shared" si="238"/>
        <v>116.68565789473685</v>
      </c>
      <c r="AP1095" s="2">
        <f t="shared" si="239"/>
        <v>64.239999999999995</v>
      </c>
      <c r="AR1095" s="20">
        <f t="shared" si="240"/>
        <v>0</v>
      </c>
      <c r="AS1095" s="20">
        <f t="shared" si="241"/>
        <v>0</v>
      </c>
      <c r="AU1095" s="22">
        <f t="shared" si="242"/>
        <v>0</v>
      </c>
    </row>
    <row r="1096" spans="2:47" x14ac:dyDescent="0.3">
      <c r="B1096" s="6">
        <f t="shared" si="235"/>
        <v>2017</v>
      </c>
      <c r="C1096" s="5">
        <v>43095</v>
      </c>
      <c r="D1096" s="10">
        <v>1076.1500000000001</v>
      </c>
      <c r="E1096" s="10">
        <f>VLOOKUP(C1096,데이터!$X:$Z,2,0)</f>
        <v>116.84040526315789</v>
      </c>
      <c r="F1096" s="10">
        <f>VLOOKUP(C1096,데이터!$X:$Z,3,0)</f>
        <v>64</v>
      </c>
      <c r="H1096" s="6">
        <f t="shared" si="233"/>
        <v>1.2698008591528991</v>
      </c>
      <c r="I1096" s="6">
        <f t="shared" si="234"/>
        <v>1.2769353551476454</v>
      </c>
      <c r="AM1096" s="1">
        <f t="shared" si="236"/>
        <v>43095</v>
      </c>
      <c r="AN1096" s="2">
        <f t="shared" si="237"/>
        <v>1076.1500000000001</v>
      </c>
      <c r="AO1096" s="2">
        <f t="shared" si="238"/>
        <v>116.84040526315789</v>
      </c>
      <c r="AP1096" s="2">
        <f t="shared" si="239"/>
        <v>64</v>
      </c>
      <c r="AR1096" s="20">
        <f t="shared" si="240"/>
        <v>1.3261901352148442E-3</v>
      </c>
      <c r="AS1096" s="20">
        <f t="shared" si="241"/>
        <v>-3.7359900373598043E-3</v>
      </c>
      <c r="AU1096" s="22">
        <f t="shared" si="242"/>
        <v>2.5625668099607897E-5</v>
      </c>
    </row>
    <row r="1097" spans="2:47" x14ac:dyDescent="0.3">
      <c r="B1097" s="6">
        <f t="shared" si="235"/>
        <v>2017</v>
      </c>
      <c r="C1097" s="5">
        <v>43096</v>
      </c>
      <c r="D1097" s="10">
        <v>1074.2</v>
      </c>
      <c r="E1097" s="10">
        <f>VLOOKUP(C1097,데이터!$X:$Z,2,0)</f>
        <v>117.2587789473684</v>
      </c>
      <c r="F1097" s="10">
        <f>VLOOKUP(C1097,데이터!$X:$Z,3,0)</f>
        <v>64.02</v>
      </c>
      <c r="H1097" s="6">
        <f t="shared" si="233"/>
        <v>1.2743476703562746</v>
      </c>
      <c r="I1097" s="6">
        <f t="shared" si="234"/>
        <v>1.2773343974461291</v>
      </c>
      <c r="AM1097" s="1">
        <f t="shared" si="236"/>
        <v>43096</v>
      </c>
      <c r="AN1097" s="2">
        <f t="shared" si="237"/>
        <v>1074.2</v>
      </c>
      <c r="AO1097" s="2">
        <f t="shared" si="238"/>
        <v>117.2587789473684</v>
      </c>
      <c r="AP1097" s="2">
        <f t="shared" si="239"/>
        <v>64.02</v>
      </c>
      <c r="AR1097" s="20">
        <f t="shared" si="240"/>
        <v>3.580727773651704E-3</v>
      </c>
      <c r="AS1097" s="20">
        <f t="shared" si="241"/>
        <v>3.1249999999993783E-4</v>
      </c>
      <c r="AU1097" s="22">
        <f t="shared" si="242"/>
        <v>1.068131278046878E-5</v>
      </c>
    </row>
    <row r="1098" spans="2:47" x14ac:dyDescent="0.3">
      <c r="B1098" s="6">
        <f t="shared" si="235"/>
        <v>2017</v>
      </c>
      <c r="C1098" s="5">
        <v>43097</v>
      </c>
      <c r="D1098" s="10">
        <v>1070.6500000000001</v>
      </c>
      <c r="E1098" s="10">
        <f>VLOOKUP(C1098,데이터!$X:$Z,2,0)</f>
        <v>117.53373684210526</v>
      </c>
      <c r="F1098" s="10">
        <f>VLOOKUP(C1098,데이터!$X:$Z,3,0)</f>
        <v>64.150000000000006</v>
      </c>
      <c r="H1098" s="6">
        <f t="shared" si="233"/>
        <v>1.2773358641252142</v>
      </c>
      <c r="I1098" s="6">
        <f t="shared" si="234"/>
        <v>1.279928172386273</v>
      </c>
      <c r="AM1098" s="1">
        <f t="shared" si="236"/>
        <v>43097</v>
      </c>
      <c r="AN1098" s="2">
        <f t="shared" si="237"/>
        <v>1070.6500000000001</v>
      </c>
      <c r="AO1098" s="2">
        <f t="shared" si="238"/>
        <v>117.53373684210526</v>
      </c>
      <c r="AP1098" s="2">
        <f t="shared" si="239"/>
        <v>64.150000000000006</v>
      </c>
      <c r="AR1098" s="20">
        <f t="shared" si="240"/>
        <v>2.3448811014847859E-3</v>
      </c>
      <c r="AS1098" s="20">
        <f t="shared" si="241"/>
        <v>2.0306154326774628E-3</v>
      </c>
      <c r="AU1098" s="22">
        <f t="shared" si="242"/>
        <v>9.8762910590914086E-8</v>
      </c>
    </row>
    <row r="1099" spans="2:47" x14ac:dyDescent="0.3">
      <c r="B1099" s="6">
        <f t="shared" si="235"/>
        <v>2017</v>
      </c>
      <c r="C1099" s="5">
        <v>43098</v>
      </c>
      <c r="D1099" s="10">
        <v>1070.6500000000001</v>
      </c>
      <c r="E1099" s="10">
        <f>VLOOKUP(C1099,데이터!$X:$Z,2,0)</f>
        <v>117.19204210526316</v>
      </c>
      <c r="F1099" s="10">
        <f>VLOOKUP(C1099,데이터!$X:$Z,3,0)</f>
        <v>64.040000000000006</v>
      </c>
      <c r="H1099" s="6">
        <f t="shared" si="233"/>
        <v>1.2736223861598401</v>
      </c>
      <c r="I1099" s="6">
        <f t="shared" si="234"/>
        <v>1.277733439744613</v>
      </c>
      <c r="AM1099" s="1">
        <f t="shared" si="236"/>
        <v>43098</v>
      </c>
      <c r="AN1099" s="2">
        <f t="shared" si="237"/>
        <v>1070.6500000000001</v>
      </c>
      <c r="AO1099" s="2">
        <f t="shared" si="238"/>
        <v>117.19204210526316</v>
      </c>
      <c r="AP1099" s="2">
        <f t="shared" si="239"/>
        <v>64.040000000000006</v>
      </c>
      <c r="AR1099" s="20">
        <f t="shared" si="240"/>
        <v>-2.9072055906903538E-3</v>
      </c>
      <c r="AS1099" s="20">
        <f t="shared" si="241"/>
        <v>-1.7147310989867881E-3</v>
      </c>
      <c r="AU1099" s="22">
        <f t="shared" si="242"/>
        <v>1.4219954133636773E-6</v>
      </c>
    </row>
    <row r="1100" spans="2:47" x14ac:dyDescent="0.3">
      <c r="B1100" s="6">
        <f t="shared" si="235"/>
        <v>2017</v>
      </c>
      <c r="C1100" s="5">
        <v>43099</v>
      </c>
      <c r="D1100" s="10">
        <v>1070.6500000000001</v>
      </c>
      <c r="E1100" s="10">
        <f>VLOOKUP(C1100,데이터!$X:$Z,2,0)</f>
        <v>117.19204210526316</v>
      </c>
      <c r="F1100" s="10">
        <f>VLOOKUP(C1100,데이터!$X:$Z,3,0)</f>
        <v>64.040000000000006</v>
      </c>
      <c r="H1100" s="6">
        <f t="shared" si="233"/>
        <v>1.2736223861598401</v>
      </c>
      <c r="I1100" s="6">
        <f t="shared" si="234"/>
        <v>1.277733439744613</v>
      </c>
      <c r="AM1100" s="1">
        <f t="shared" si="236"/>
        <v>43099</v>
      </c>
      <c r="AN1100" s="2">
        <f t="shared" si="237"/>
        <v>1070.6500000000001</v>
      </c>
      <c r="AO1100" s="2">
        <f t="shared" si="238"/>
        <v>117.19204210526316</v>
      </c>
      <c r="AP1100" s="2">
        <f t="shared" si="239"/>
        <v>64.040000000000006</v>
      </c>
      <c r="AR1100" s="20">
        <f t="shared" si="240"/>
        <v>0</v>
      </c>
      <c r="AS1100" s="20">
        <f t="shared" si="241"/>
        <v>0</v>
      </c>
      <c r="AU1100" s="22">
        <f t="shared" si="242"/>
        <v>0</v>
      </c>
    </row>
    <row r="1101" spans="2:47" x14ac:dyDescent="0.3">
      <c r="B1101" s="6">
        <f t="shared" si="235"/>
        <v>2017</v>
      </c>
      <c r="C1101" s="5">
        <v>43100</v>
      </c>
      <c r="D1101" s="10">
        <v>1070.6500000000001</v>
      </c>
      <c r="E1101" s="10">
        <f>VLOOKUP(C1101,데이터!$X:$Z,2,0)</f>
        <v>117.19204210526316</v>
      </c>
      <c r="F1101" s="10">
        <f>VLOOKUP(C1101,데이터!$X:$Z,3,0)</f>
        <v>64.040000000000006</v>
      </c>
      <c r="H1101" s="6">
        <f t="shared" si="233"/>
        <v>1.2736223861598401</v>
      </c>
      <c r="I1101" s="6">
        <f t="shared" si="234"/>
        <v>1.277733439744613</v>
      </c>
      <c r="AM1101" s="1">
        <f t="shared" si="236"/>
        <v>43100</v>
      </c>
      <c r="AN1101" s="2">
        <f t="shared" si="237"/>
        <v>1070.6500000000001</v>
      </c>
      <c r="AO1101" s="2">
        <f t="shared" si="238"/>
        <v>117.19204210526316</v>
      </c>
      <c r="AP1101" s="2">
        <f t="shared" si="239"/>
        <v>64.040000000000006</v>
      </c>
      <c r="AR1101" s="20">
        <f t="shared" si="240"/>
        <v>0</v>
      </c>
      <c r="AS1101" s="20">
        <f t="shared" si="241"/>
        <v>0</v>
      </c>
      <c r="AU1101" s="22">
        <f t="shared" si="242"/>
        <v>0</v>
      </c>
    </row>
    <row r="1102" spans="2:47" x14ac:dyDescent="0.3">
      <c r="B1102" s="6">
        <f t="shared" si="235"/>
        <v>2018</v>
      </c>
      <c r="C1102" s="5">
        <v>43101</v>
      </c>
      <c r="D1102" s="10">
        <v>1070.6500000000001</v>
      </c>
      <c r="E1102" s="10">
        <f>VLOOKUP(C1102,데이터!$X:$Z,2,0)</f>
        <v>117.19204210526316</v>
      </c>
      <c r="F1102" s="10">
        <f>VLOOKUP(C1102,데이터!$X:$Z,3,0)</f>
        <v>64.040000000000006</v>
      </c>
      <c r="H1102" s="6">
        <f t="shared" ref="H1102:H1165" si="243">H1101*(E1102/E1101)</f>
        <v>1.2736223861598401</v>
      </c>
      <c r="I1102" s="6">
        <f t="shared" ref="I1102:I1165" si="244">I1101*(F1102/F1101)</f>
        <v>1.277733439744613</v>
      </c>
      <c r="AM1102" s="1">
        <f t="shared" si="236"/>
        <v>43101</v>
      </c>
      <c r="AN1102" s="2">
        <f t="shared" si="237"/>
        <v>1070.6500000000001</v>
      </c>
      <c r="AO1102" s="2">
        <f t="shared" si="238"/>
        <v>117.19204210526316</v>
      </c>
      <c r="AP1102" s="2">
        <f t="shared" si="239"/>
        <v>64.040000000000006</v>
      </c>
      <c r="AR1102" s="20">
        <f t="shared" si="240"/>
        <v>0</v>
      </c>
      <c r="AS1102" s="20">
        <f t="shared" si="241"/>
        <v>0</v>
      </c>
      <c r="AU1102" s="22">
        <f t="shared" si="242"/>
        <v>0</v>
      </c>
    </row>
    <row r="1103" spans="2:47" x14ac:dyDescent="0.3">
      <c r="B1103" s="6">
        <f t="shared" si="235"/>
        <v>2018</v>
      </c>
      <c r="C1103" s="5">
        <v>43102</v>
      </c>
      <c r="D1103" s="10">
        <v>1061.2</v>
      </c>
      <c r="E1103" s="10">
        <f>VLOOKUP(C1103,데이터!$X:$Z,2,0)</f>
        <v>117.20086842105265</v>
      </c>
      <c r="F1103" s="10">
        <f>VLOOKUP(C1103,데이터!$X:$Z,3,0)</f>
        <v>64.09</v>
      </c>
      <c r="H1103" s="6">
        <f t="shared" si="243"/>
        <v>1.2737183089987538</v>
      </c>
      <c r="I1103" s="6">
        <f t="shared" si="244"/>
        <v>1.2787310454908221</v>
      </c>
      <c r="AM1103" s="1">
        <f t="shared" si="236"/>
        <v>43102</v>
      </c>
      <c r="AN1103" s="2">
        <f t="shared" si="237"/>
        <v>1061.2</v>
      </c>
      <c r="AO1103" s="2">
        <f t="shared" si="238"/>
        <v>117.20086842105265</v>
      </c>
      <c r="AP1103" s="2">
        <f t="shared" si="239"/>
        <v>64.09</v>
      </c>
      <c r="AR1103" s="20">
        <f t="shared" si="240"/>
        <v>7.5314975581441956E-5</v>
      </c>
      <c r="AS1103" s="20">
        <f t="shared" si="241"/>
        <v>7.8076202373522641E-4</v>
      </c>
      <c r="AU1103" s="22">
        <f t="shared" si="242"/>
        <v>4.9765553774888786E-7</v>
      </c>
    </row>
    <row r="1104" spans="2:47" x14ac:dyDescent="0.3">
      <c r="B1104" s="6">
        <f t="shared" si="235"/>
        <v>2018</v>
      </c>
      <c r="C1104" s="5">
        <v>43103</v>
      </c>
      <c r="D1104" s="10">
        <v>1064.55</v>
      </c>
      <c r="E1104" s="10">
        <f>VLOOKUP(C1104,데이터!$X:$Z,2,0)</f>
        <v>118.03125789473684</v>
      </c>
      <c r="F1104" s="10">
        <f>VLOOKUP(C1104,데이터!$X:$Z,3,0)</f>
        <v>64.27</v>
      </c>
      <c r="H1104" s="6">
        <f t="shared" si="243"/>
        <v>1.282742834930009</v>
      </c>
      <c r="I1104" s="6">
        <f t="shared" si="244"/>
        <v>1.2823224261771748</v>
      </c>
      <c r="AM1104" s="1">
        <f t="shared" si="236"/>
        <v>43103</v>
      </c>
      <c r="AN1104" s="2">
        <f t="shared" si="237"/>
        <v>1064.55</v>
      </c>
      <c r="AO1104" s="2">
        <f t="shared" si="238"/>
        <v>118.03125789473684</v>
      </c>
      <c r="AP1104" s="2">
        <f t="shared" si="239"/>
        <v>64.27</v>
      </c>
      <c r="AR1104" s="20">
        <f t="shared" si="240"/>
        <v>7.0851819177735198E-3</v>
      </c>
      <c r="AS1104" s="20">
        <f t="shared" si="241"/>
        <v>2.8085504758932345E-3</v>
      </c>
      <c r="AU1104" s="22">
        <f t="shared" si="242"/>
        <v>1.8289576489679047E-5</v>
      </c>
    </row>
    <row r="1105" spans="2:47" x14ac:dyDescent="0.3">
      <c r="B1105" s="6">
        <f t="shared" si="235"/>
        <v>2018</v>
      </c>
      <c r="C1105" s="5">
        <v>43104</v>
      </c>
      <c r="D1105" s="10">
        <v>1062.1500000000001</v>
      </c>
      <c r="E1105" s="10">
        <f>VLOOKUP(C1105,데이터!$X:$Z,2,0)</f>
        <v>118.77342105263158</v>
      </c>
      <c r="F1105" s="10">
        <f>VLOOKUP(C1105,데이터!$X:$Z,3,0)</f>
        <v>64.5</v>
      </c>
      <c r="H1105" s="6">
        <f t="shared" si="243"/>
        <v>1.2908085328656145</v>
      </c>
      <c r="I1105" s="6">
        <f t="shared" si="244"/>
        <v>1.2869114126097367</v>
      </c>
      <c r="AM1105" s="1">
        <f t="shared" si="236"/>
        <v>43104</v>
      </c>
      <c r="AN1105" s="2">
        <f t="shared" si="237"/>
        <v>1062.1500000000001</v>
      </c>
      <c r="AO1105" s="2">
        <f t="shared" si="238"/>
        <v>118.77342105263158</v>
      </c>
      <c r="AP1105" s="2">
        <f t="shared" si="239"/>
        <v>64.5</v>
      </c>
      <c r="AR1105" s="20">
        <f t="shared" si="240"/>
        <v>6.2878526513427957E-3</v>
      </c>
      <c r="AS1105" s="20">
        <f t="shared" si="241"/>
        <v>3.5786525595145058E-3</v>
      </c>
      <c r="AU1105" s="22">
        <f t="shared" si="242"/>
        <v>7.3397651375624143E-6</v>
      </c>
    </row>
    <row r="1106" spans="2:47" x14ac:dyDescent="0.3">
      <c r="B1106" s="6">
        <f t="shared" si="235"/>
        <v>2018</v>
      </c>
      <c r="C1106" s="5">
        <v>43105</v>
      </c>
      <c r="D1106" s="10">
        <v>1062.75</v>
      </c>
      <c r="E1106" s="10">
        <f>VLOOKUP(C1106,데이터!$X:$Z,2,0)</f>
        <v>119.58379473684211</v>
      </c>
      <c r="F1106" s="10">
        <f>VLOOKUP(C1106,데이터!$X:$Z,3,0)</f>
        <v>64.790000000000006</v>
      </c>
      <c r="H1106" s="6">
        <f t="shared" si="243"/>
        <v>1.2996155307370083</v>
      </c>
      <c r="I1106" s="6">
        <f t="shared" si="244"/>
        <v>1.2926975259377496</v>
      </c>
      <c r="AM1106" s="1">
        <f t="shared" si="236"/>
        <v>43105</v>
      </c>
      <c r="AN1106" s="2">
        <f t="shared" si="237"/>
        <v>1062.75</v>
      </c>
      <c r="AO1106" s="2">
        <f t="shared" si="238"/>
        <v>119.58379473684211</v>
      </c>
      <c r="AP1106" s="2">
        <f t="shared" si="239"/>
        <v>64.790000000000006</v>
      </c>
      <c r="AR1106" s="20">
        <f t="shared" si="240"/>
        <v>6.8228537751002793E-3</v>
      </c>
      <c r="AS1106" s="20">
        <f t="shared" si="241"/>
        <v>4.4961240310077422E-3</v>
      </c>
      <c r="AU1106" s="22">
        <f t="shared" si="242"/>
        <v>5.4136713020449239E-6</v>
      </c>
    </row>
    <row r="1107" spans="2:47" x14ac:dyDescent="0.3">
      <c r="B1107" s="6">
        <f t="shared" si="235"/>
        <v>2018</v>
      </c>
      <c r="C1107" s="5">
        <v>43106</v>
      </c>
      <c r="D1107" s="10">
        <v>1062.75</v>
      </c>
      <c r="E1107" s="10">
        <f>VLOOKUP(C1107,데이터!$X:$Z,2,0)</f>
        <v>119.58379473684211</v>
      </c>
      <c r="F1107" s="10">
        <f>VLOOKUP(C1107,데이터!$X:$Z,3,0)</f>
        <v>64.790000000000006</v>
      </c>
      <c r="H1107" s="6">
        <f t="shared" si="243"/>
        <v>1.2996155307370083</v>
      </c>
      <c r="I1107" s="6">
        <f t="shared" si="244"/>
        <v>1.2926975259377496</v>
      </c>
      <c r="AM1107" s="1">
        <f t="shared" si="236"/>
        <v>43106</v>
      </c>
      <c r="AN1107" s="2">
        <f t="shared" si="237"/>
        <v>1062.75</v>
      </c>
      <c r="AO1107" s="2">
        <f t="shared" si="238"/>
        <v>119.58379473684211</v>
      </c>
      <c r="AP1107" s="2">
        <f t="shared" si="239"/>
        <v>64.790000000000006</v>
      </c>
      <c r="AR1107" s="20">
        <f t="shared" si="240"/>
        <v>0</v>
      </c>
      <c r="AS1107" s="20">
        <f t="shared" si="241"/>
        <v>0</v>
      </c>
      <c r="AU1107" s="22">
        <f t="shared" si="242"/>
        <v>0</v>
      </c>
    </row>
    <row r="1108" spans="2:47" x14ac:dyDescent="0.3">
      <c r="B1108" s="6">
        <f t="shared" si="235"/>
        <v>2018</v>
      </c>
      <c r="C1108" s="5">
        <v>43107</v>
      </c>
      <c r="D1108" s="10">
        <v>1062.75</v>
      </c>
      <c r="E1108" s="10">
        <f>VLOOKUP(C1108,데이터!$X:$Z,2,0)</f>
        <v>119.58379473684211</v>
      </c>
      <c r="F1108" s="10">
        <f>VLOOKUP(C1108,데이터!$X:$Z,3,0)</f>
        <v>64.790000000000006</v>
      </c>
      <c r="H1108" s="6">
        <f t="shared" si="243"/>
        <v>1.2996155307370083</v>
      </c>
      <c r="I1108" s="6">
        <f t="shared" si="244"/>
        <v>1.2926975259377496</v>
      </c>
      <c r="AM1108" s="1">
        <f t="shared" si="236"/>
        <v>43107</v>
      </c>
      <c r="AN1108" s="2">
        <f t="shared" si="237"/>
        <v>1062.75</v>
      </c>
      <c r="AO1108" s="2">
        <f t="shared" si="238"/>
        <v>119.58379473684211</v>
      </c>
      <c r="AP1108" s="2">
        <f t="shared" si="239"/>
        <v>64.790000000000006</v>
      </c>
      <c r="AR1108" s="20">
        <f t="shared" si="240"/>
        <v>0</v>
      </c>
      <c r="AS1108" s="20">
        <f t="shared" si="241"/>
        <v>0</v>
      </c>
      <c r="AU1108" s="22">
        <f t="shared" si="242"/>
        <v>0</v>
      </c>
    </row>
    <row r="1109" spans="2:47" x14ac:dyDescent="0.3">
      <c r="B1109" s="6">
        <f t="shared" si="235"/>
        <v>2018</v>
      </c>
      <c r="C1109" s="5">
        <v>43108</v>
      </c>
      <c r="D1109" s="10">
        <v>1066.0999999999999</v>
      </c>
      <c r="E1109" s="10">
        <f>VLOOKUP(C1109,데이터!$X:$Z,2,0)</f>
        <v>119.90477368421053</v>
      </c>
      <c r="F1109" s="10">
        <f>VLOOKUP(C1109,데이터!$X:$Z,3,0)</f>
        <v>65.06</v>
      </c>
      <c r="H1109" s="6">
        <f t="shared" si="243"/>
        <v>1.3031038731663283</v>
      </c>
      <c r="I1109" s="6">
        <f t="shared" si="244"/>
        <v>1.2980845969672785</v>
      </c>
      <c r="AM1109" s="1">
        <f t="shared" si="236"/>
        <v>43108</v>
      </c>
      <c r="AN1109" s="2">
        <f t="shared" si="237"/>
        <v>1066.0999999999999</v>
      </c>
      <c r="AO1109" s="2">
        <f t="shared" si="238"/>
        <v>119.90477368421053</v>
      </c>
      <c r="AP1109" s="2">
        <f t="shared" si="239"/>
        <v>65.06</v>
      </c>
      <c r="AR1109" s="20">
        <f t="shared" si="240"/>
        <v>2.6841341510759342E-3</v>
      </c>
      <c r="AS1109" s="20">
        <f t="shared" si="241"/>
        <v>4.1673097700261064E-3</v>
      </c>
      <c r="AU1109" s="22">
        <f t="shared" si="242"/>
        <v>2.1998099166482263E-6</v>
      </c>
    </row>
    <row r="1110" spans="2:47" x14ac:dyDescent="0.3">
      <c r="B1110" s="6">
        <f t="shared" si="235"/>
        <v>2018</v>
      </c>
      <c r="C1110" s="5">
        <v>43109</v>
      </c>
      <c r="D1110" s="10">
        <v>1067.0999999999999</v>
      </c>
      <c r="E1110" s="10">
        <f>VLOOKUP(C1110,데이터!$X:$Z,2,0)</f>
        <v>120.3491842105263</v>
      </c>
      <c r="F1110" s="10">
        <f>VLOOKUP(C1110,데이터!$X:$Z,3,0)</f>
        <v>65.12</v>
      </c>
      <c r="H1110" s="6">
        <f t="shared" si="243"/>
        <v>1.307933648164638</v>
      </c>
      <c r="I1110" s="6">
        <f t="shared" si="244"/>
        <v>1.2992817238627294</v>
      </c>
      <c r="AM1110" s="1">
        <f t="shared" si="236"/>
        <v>43109</v>
      </c>
      <c r="AN1110" s="2">
        <f t="shared" si="237"/>
        <v>1067.0999999999999</v>
      </c>
      <c r="AO1110" s="2">
        <f t="shared" si="238"/>
        <v>120.3491842105263</v>
      </c>
      <c r="AP1110" s="2">
        <f t="shared" si="239"/>
        <v>65.12</v>
      </c>
      <c r="AR1110" s="20">
        <f t="shared" si="240"/>
        <v>3.7063622461455115E-3</v>
      </c>
      <c r="AS1110" s="20">
        <f t="shared" si="241"/>
        <v>9.2222563787269785E-4</v>
      </c>
      <c r="AU1110" s="22">
        <f t="shared" si="242"/>
        <v>7.7514166535248472E-6</v>
      </c>
    </row>
    <row r="1111" spans="2:47" x14ac:dyDescent="0.3">
      <c r="B1111" s="6">
        <f t="shared" si="235"/>
        <v>2018</v>
      </c>
      <c r="C1111" s="5">
        <v>43110</v>
      </c>
      <c r="D1111" s="10">
        <v>1071.8499999999999</v>
      </c>
      <c r="E1111" s="10">
        <f>VLOOKUP(C1111,데이터!$X:$Z,2,0)</f>
        <v>120.01875263157895</v>
      </c>
      <c r="F1111" s="10">
        <f>VLOOKUP(C1111,데이터!$X:$Z,3,0)</f>
        <v>64.77</v>
      </c>
      <c r="H1111" s="6">
        <f t="shared" si="243"/>
        <v>1.3043425762071794</v>
      </c>
      <c r="I1111" s="6">
        <f t="shared" si="244"/>
        <v>1.2922984836392655</v>
      </c>
      <c r="AM1111" s="1">
        <f t="shared" si="236"/>
        <v>43110</v>
      </c>
      <c r="AN1111" s="2">
        <f t="shared" si="237"/>
        <v>1071.8499999999999</v>
      </c>
      <c r="AO1111" s="2">
        <f t="shared" si="238"/>
        <v>120.01875263157895</v>
      </c>
      <c r="AP1111" s="2">
        <f t="shared" si="239"/>
        <v>64.77</v>
      </c>
      <c r="AR1111" s="20">
        <f t="shared" si="240"/>
        <v>-2.745607135727135E-3</v>
      </c>
      <c r="AS1111" s="20">
        <f t="shared" si="241"/>
        <v>-5.3746928746930545E-3</v>
      </c>
      <c r="AU1111" s="22">
        <f t="shared" si="242"/>
        <v>6.9120918228339747E-6</v>
      </c>
    </row>
    <row r="1112" spans="2:47" x14ac:dyDescent="0.3">
      <c r="B1112" s="6">
        <f t="shared" si="235"/>
        <v>2018</v>
      </c>
      <c r="C1112" s="5">
        <v>43111</v>
      </c>
      <c r="D1112" s="10">
        <v>1072.0999999999999</v>
      </c>
      <c r="E1112" s="10">
        <f>VLOOKUP(C1112,데이터!$X:$Z,2,0)</f>
        <v>120.80541578947368</v>
      </c>
      <c r="F1112" s="10">
        <f>VLOOKUP(C1112,데이터!$X:$Z,3,0)</f>
        <v>65.2</v>
      </c>
      <c r="H1112" s="6">
        <f t="shared" si="243"/>
        <v>1.3128918922721899</v>
      </c>
      <c r="I1112" s="6">
        <f t="shared" si="244"/>
        <v>1.3008778930566638</v>
      </c>
      <c r="AM1112" s="1">
        <f t="shared" si="236"/>
        <v>43111</v>
      </c>
      <c r="AN1112" s="2">
        <f t="shared" si="237"/>
        <v>1072.0999999999999</v>
      </c>
      <c r="AO1112" s="2">
        <f t="shared" si="238"/>
        <v>120.80541578947368</v>
      </c>
      <c r="AP1112" s="2">
        <f t="shared" si="239"/>
        <v>65.2</v>
      </c>
      <c r="AR1112" s="20">
        <f t="shared" si="240"/>
        <v>6.5545020311079671E-3</v>
      </c>
      <c r="AS1112" s="20">
        <f t="shared" si="241"/>
        <v>6.638876022850182E-3</v>
      </c>
      <c r="AU1112" s="22">
        <f t="shared" si="242"/>
        <v>7.1189704825153354E-9</v>
      </c>
    </row>
    <row r="1113" spans="2:47" x14ac:dyDescent="0.3">
      <c r="B1113" s="6">
        <f t="shared" si="235"/>
        <v>2018</v>
      </c>
      <c r="C1113" s="5">
        <v>43112</v>
      </c>
      <c r="D1113" s="10">
        <v>1064.9000000000001</v>
      </c>
      <c r="E1113" s="10">
        <f>VLOOKUP(C1113,데이터!$X:$Z,2,0)</f>
        <v>121.69555263157893</v>
      </c>
      <c r="F1113" s="10">
        <f>VLOOKUP(C1113,데이터!$X:$Z,3,0)</f>
        <v>65.5</v>
      </c>
      <c r="H1113" s="6">
        <f t="shared" si="243"/>
        <v>1.3225657420360892</v>
      </c>
      <c r="I1113" s="6">
        <f t="shared" si="244"/>
        <v>1.3068635275339182</v>
      </c>
      <c r="AM1113" s="1">
        <f t="shared" si="236"/>
        <v>43112</v>
      </c>
      <c r="AN1113" s="2">
        <f t="shared" si="237"/>
        <v>1064.9000000000001</v>
      </c>
      <c r="AO1113" s="2">
        <f t="shared" si="238"/>
        <v>121.69555263157893</v>
      </c>
      <c r="AP1113" s="2">
        <f t="shared" si="239"/>
        <v>65.5</v>
      </c>
      <c r="AR1113" s="20">
        <f t="shared" si="240"/>
        <v>7.3683521246803441E-3</v>
      </c>
      <c r="AS1113" s="20">
        <f t="shared" si="241"/>
        <v>4.6012269938648931E-3</v>
      </c>
      <c r="AU1113" s="22">
        <f t="shared" si="242"/>
        <v>7.6569814895904266E-6</v>
      </c>
    </row>
    <row r="1114" spans="2:47" x14ac:dyDescent="0.3">
      <c r="B1114" s="6">
        <f t="shared" si="235"/>
        <v>2018</v>
      </c>
      <c r="C1114" s="5">
        <v>43113</v>
      </c>
      <c r="D1114" s="10">
        <v>1064.9000000000001</v>
      </c>
      <c r="E1114" s="10">
        <f>VLOOKUP(C1114,데이터!$X:$Z,2,0)</f>
        <v>121.69555263157893</v>
      </c>
      <c r="F1114" s="10">
        <f>VLOOKUP(C1114,데이터!$X:$Z,3,0)</f>
        <v>65.5</v>
      </c>
      <c r="H1114" s="6">
        <f t="shared" si="243"/>
        <v>1.3225657420360892</v>
      </c>
      <c r="I1114" s="6">
        <f t="shared" si="244"/>
        <v>1.3068635275339182</v>
      </c>
      <c r="AM1114" s="1">
        <f t="shared" si="236"/>
        <v>43113</v>
      </c>
      <c r="AN1114" s="2">
        <f t="shared" si="237"/>
        <v>1064.9000000000001</v>
      </c>
      <c r="AO1114" s="2">
        <f t="shared" si="238"/>
        <v>121.69555263157893</v>
      </c>
      <c r="AP1114" s="2">
        <f t="shared" si="239"/>
        <v>65.5</v>
      </c>
      <c r="AR1114" s="20">
        <f t="shared" si="240"/>
        <v>0</v>
      </c>
      <c r="AS1114" s="20">
        <f t="shared" si="241"/>
        <v>0</v>
      </c>
      <c r="AU1114" s="22">
        <f t="shared" si="242"/>
        <v>0</v>
      </c>
    </row>
    <row r="1115" spans="2:47" x14ac:dyDescent="0.3">
      <c r="B1115" s="6">
        <f t="shared" si="235"/>
        <v>2018</v>
      </c>
      <c r="C1115" s="5">
        <v>43114</v>
      </c>
      <c r="D1115" s="10">
        <v>1064.9000000000001</v>
      </c>
      <c r="E1115" s="10">
        <f>VLOOKUP(C1115,데이터!$X:$Z,2,0)</f>
        <v>121.69555263157893</v>
      </c>
      <c r="F1115" s="10">
        <f>VLOOKUP(C1115,데이터!$X:$Z,3,0)</f>
        <v>65.5</v>
      </c>
      <c r="H1115" s="6">
        <f t="shared" si="243"/>
        <v>1.3225657420360892</v>
      </c>
      <c r="I1115" s="6">
        <f t="shared" si="244"/>
        <v>1.3068635275339182</v>
      </c>
      <c r="AM1115" s="1">
        <f t="shared" si="236"/>
        <v>43114</v>
      </c>
      <c r="AN1115" s="2">
        <f t="shared" si="237"/>
        <v>1064.9000000000001</v>
      </c>
      <c r="AO1115" s="2">
        <f t="shared" si="238"/>
        <v>121.69555263157893</v>
      </c>
      <c r="AP1115" s="2">
        <f t="shared" si="239"/>
        <v>65.5</v>
      </c>
      <c r="AR1115" s="20">
        <f t="shared" si="240"/>
        <v>0</v>
      </c>
      <c r="AS1115" s="20">
        <f t="shared" si="241"/>
        <v>0</v>
      </c>
      <c r="AU1115" s="22">
        <f t="shared" si="242"/>
        <v>0</v>
      </c>
    </row>
    <row r="1116" spans="2:47" x14ac:dyDescent="0.3">
      <c r="B1116" s="6">
        <f t="shared" si="235"/>
        <v>2018</v>
      </c>
      <c r="C1116" s="5">
        <v>43115</v>
      </c>
      <c r="D1116" s="10">
        <v>1062.7</v>
      </c>
      <c r="E1116" s="10">
        <f>VLOOKUP(C1116,데이터!$X:$Z,2,0)</f>
        <v>121.69555263157893</v>
      </c>
      <c r="F1116" s="10">
        <f>VLOOKUP(C1116,데이터!$X:$Z,3,0)</f>
        <v>65.5</v>
      </c>
      <c r="H1116" s="6">
        <f t="shared" si="243"/>
        <v>1.3225657420360892</v>
      </c>
      <c r="I1116" s="6">
        <f t="shared" si="244"/>
        <v>1.3068635275339182</v>
      </c>
      <c r="AM1116" s="1">
        <f t="shared" si="236"/>
        <v>43115</v>
      </c>
      <c r="AN1116" s="2">
        <f t="shared" si="237"/>
        <v>1062.7</v>
      </c>
      <c r="AO1116" s="2">
        <f t="shared" si="238"/>
        <v>121.69555263157893</v>
      </c>
      <c r="AP1116" s="2">
        <f t="shared" si="239"/>
        <v>65.5</v>
      </c>
      <c r="AR1116" s="20">
        <f t="shared" si="240"/>
        <v>0</v>
      </c>
      <c r="AS1116" s="20">
        <f t="shared" si="241"/>
        <v>0</v>
      </c>
      <c r="AU1116" s="22">
        <f t="shared" si="242"/>
        <v>0</v>
      </c>
    </row>
    <row r="1117" spans="2:47" x14ac:dyDescent="0.3">
      <c r="B1117" s="6">
        <f t="shared" si="235"/>
        <v>2018</v>
      </c>
      <c r="C1117" s="5">
        <v>43116</v>
      </c>
      <c r="D1117" s="10">
        <v>1062.6500000000001</v>
      </c>
      <c r="E1117" s="10">
        <f>VLOOKUP(C1117,데이터!$X:$Z,2,0)</f>
        <v>121.39097894736841</v>
      </c>
      <c r="F1117" s="10">
        <f>VLOOKUP(C1117,데이터!$X:$Z,3,0)</f>
        <v>65.33</v>
      </c>
      <c r="H1117" s="6">
        <f t="shared" si="243"/>
        <v>1.3192556891052145</v>
      </c>
      <c r="I1117" s="6">
        <f t="shared" si="244"/>
        <v>1.3034716679968072</v>
      </c>
      <c r="AM1117" s="1">
        <f t="shared" si="236"/>
        <v>43116</v>
      </c>
      <c r="AN1117" s="2">
        <f t="shared" si="237"/>
        <v>1062.6500000000001</v>
      </c>
      <c r="AO1117" s="2">
        <f t="shared" si="238"/>
        <v>121.39097894736841</v>
      </c>
      <c r="AP1117" s="2">
        <f t="shared" si="239"/>
        <v>65.33</v>
      </c>
      <c r="AR1117" s="20">
        <f t="shared" si="240"/>
        <v>-2.5027511492765608E-3</v>
      </c>
      <c r="AS1117" s="20">
        <f t="shared" si="241"/>
        <v>-2.5954198473282508E-3</v>
      </c>
      <c r="AU1117" s="22">
        <f t="shared" si="242"/>
        <v>8.5874875985952895E-9</v>
      </c>
    </row>
    <row r="1118" spans="2:47" x14ac:dyDescent="0.3">
      <c r="B1118" s="6">
        <f t="shared" si="235"/>
        <v>2018</v>
      </c>
      <c r="C1118" s="5">
        <v>43117</v>
      </c>
      <c r="D1118" s="10">
        <v>1069.25</v>
      </c>
      <c r="E1118" s="10">
        <f>VLOOKUP(C1118,데이터!$X:$Z,2,0)</f>
        <v>122.68623157894734</v>
      </c>
      <c r="F1118" s="10">
        <f>VLOOKUP(C1118,데이터!$X:$Z,3,0)</f>
        <v>65.95</v>
      </c>
      <c r="H1118" s="6">
        <f t="shared" si="243"/>
        <v>1.3333322656173776</v>
      </c>
      <c r="I1118" s="6">
        <f t="shared" si="244"/>
        <v>1.3158419792498002</v>
      </c>
      <c r="AM1118" s="1">
        <f t="shared" si="236"/>
        <v>43117</v>
      </c>
      <c r="AN1118" s="2">
        <f t="shared" si="237"/>
        <v>1069.25</v>
      </c>
      <c r="AO1118" s="2">
        <f t="shared" si="238"/>
        <v>122.68623157894734</v>
      </c>
      <c r="AP1118" s="2">
        <f t="shared" si="239"/>
        <v>65.95</v>
      </c>
      <c r="AR1118" s="20">
        <f t="shared" si="240"/>
        <v>1.0670089678908701E-2</v>
      </c>
      <c r="AS1118" s="20">
        <f t="shared" si="241"/>
        <v>9.4902801163325723E-3</v>
      </c>
      <c r="AU1118" s="22">
        <f t="shared" si="242"/>
        <v>1.3919506039460755E-6</v>
      </c>
    </row>
    <row r="1119" spans="2:47" x14ac:dyDescent="0.3">
      <c r="B1119" s="6">
        <f t="shared" si="235"/>
        <v>2018</v>
      </c>
      <c r="C1119" s="5">
        <v>43118</v>
      </c>
      <c r="D1119" s="10">
        <v>1070.5</v>
      </c>
      <c r="E1119" s="10">
        <f>VLOOKUP(C1119,데이터!$X:$Z,2,0)</f>
        <v>122.50959473684208</v>
      </c>
      <c r="F1119" s="10">
        <f>VLOOKUP(C1119,데이터!$X:$Z,3,0)</f>
        <v>65.87</v>
      </c>
      <c r="H1119" s="6">
        <f t="shared" si="243"/>
        <v>1.3314126076586592</v>
      </c>
      <c r="I1119" s="6">
        <f t="shared" si="244"/>
        <v>1.3142458100558656</v>
      </c>
      <c r="AM1119" s="1">
        <f t="shared" si="236"/>
        <v>43118</v>
      </c>
      <c r="AN1119" s="2">
        <f t="shared" si="237"/>
        <v>1070.5</v>
      </c>
      <c r="AO1119" s="2">
        <f t="shared" si="238"/>
        <v>122.50959473684208</v>
      </c>
      <c r="AP1119" s="2">
        <f t="shared" si="239"/>
        <v>65.87</v>
      </c>
      <c r="AR1119" s="20">
        <f t="shared" si="240"/>
        <v>-1.4397446219676091E-3</v>
      </c>
      <c r="AS1119" s="20">
        <f t="shared" si="241"/>
        <v>-1.2130401819560044E-3</v>
      </c>
      <c r="AU1119" s="22">
        <f t="shared" si="242"/>
        <v>5.1394903120975287E-8</v>
      </c>
    </row>
    <row r="1120" spans="2:47" x14ac:dyDescent="0.3">
      <c r="B1120" s="6">
        <f t="shared" si="235"/>
        <v>2018</v>
      </c>
      <c r="C1120" s="5">
        <v>43119</v>
      </c>
      <c r="D1120" s="10">
        <v>1065.9000000000001</v>
      </c>
      <c r="E1120" s="10">
        <f>VLOOKUP(C1120,데이터!$X:$Z,2,0)</f>
        <v>122.9531578947368</v>
      </c>
      <c r="F1120" s="10">
        <f>VLOOKUP(C1120,데이터!$X:$Z,3,0)</f>
        <v>66.209999999999994</v>
      </c>
      <c r="H1120" s="6">
        <f t="shared" si="243"/>
        <v>1.3362331736068407</v>
      </c>
      <c r="I1120" s="6">
        <f t="shared" si="244"/>
        <v>1.3210295291300871</v>
      </c>
      <c r="AM1120" s="1">
        <f t="shared" si="236"/>
        <v>43119</v>
      </c>
      <c r="AN1120" s="2">
        <f t="shared" si="237"/>
        <v>1065.9000000000001</v>
      </c>
      <c r="AO1120" s="2">
        <f t="shared" si="238"/>
        <v>122.9531578947368</v>
      </c>
      <c r="AP1120" s="2">
        <f t="shared" si="239"/>
        <v>66.209999999999994</v>
      </c>
      <c r="AR1120" s="20">
        <f t="shared" si="240"/>
        <v>3.6206401535123778E-3</v>
      </c>
      <c r="AS1120" s="20">
        <f t="shared" si="241"/>
        <v>5.1616821011080116E-3</v>
      </c>
      <c r="AU1120" s="22">
        <f t="shared" si="242"/>
        <v>2.3748102842493442E-6</v>
      </c>
    </row>
    <row r="1121" spans="2:47" x14ac:dyDescent="0.3">
      <c r="B1121" s="6">
        <f t="shared" si="235"/>
        <v>2018</v>
      </c>
      <c r="C1121" s="5">
        <v>43120</v>
      </c>
      <c r="D1121" s="10">
        <v>1065.9000000000001</v>
      </c>
      <c r="E1121" s="10">
        <f>VLOOKUP(C1121,데이터!$X:$Z,2,0)</f>
        <v>122.9531578947368</v>
      </c>
      <c r="F1121" s="10">
        <f>VLOOKUP(C1121,데이터!$X:$Z,3,0)</f>
        <v>66.209999999999994</v>
      </c>
      <c r="H1121" s="6">
        <f t="shared" si="243"/>
        <v>1.3362331736068407</v>
      </c>
      <c r="I1121" s="6">
        <f t="shared" si="244"/>
        <v>1.3210295291300871</v>
      </c>
      <c r="AM1121" s="1">
        <f t="shared" si="236"/>
        <v>43120</v>
      </c>
      <c r="AN1121" s="2">
        <f t="shared" si="237"/>
        <v>1065.9000000000001</v>
      </c>
      <c r="AO1121" s="2">
        <f t="shared" si="238"/>
        <v>122.9531578947368</v>
      </c>
      <c r="AP1121" s="2">
        <f t="shared" si="239"/>
        <v>66.209999999999994</v>
      </c>
      <c r="AR1121" s="20">
        <f t="shared" si="240"/>
        <v>0</v>
      </c>
      <c r="AS1121" s="20">
        <f t="shared" si="241"/>
        <v>0</v>
      </c>
      <c r="AU1121" s="22">
        <f t="shared" si="242"/>
        <v>0</v>
      </c>
    </row>
    <row r="1122" spans="2:47" x14ac:dyDescent="0.3">
      <c r="B1122" s="6">
        <f t="shared" si="235"/>
        <v>2018</v>
      </c>
      <c r="C1122" s="5">
        <v>43121</v>
      </c>
      <c r="D1122" s="10">
        <v>1065.9000000000001</v>
      </c>
      <c r="E1122" s="10">
        <f>VLOOKUP(C1122,데이터!$X:$Z,2,0)</f>
        <v>122.9531578947368</v>
      </c>
      <c r="F1122" s="10">
        <f>VLOOKUP(C1122,데이터!$X:$Z,3,0)</f>
        <v>66.209999999999994</v>
      </c>
      <c r="H1122" s="6">
        <f t="shared" si="243"/>
        <v>1.3362331736068407</v>
      </c>
      <c r="I1122" s="6">
        <f t="shared" si="244"/>
        <v>1.3210295291300871</v>
      </c>
      <c r="AM1122" s="1">
        <f t="shared" si="236"/>
        <v>43121</v>
      </c>
      <c r="AN1122" s="2">
        <f t="shared" si="237"/>
        <v>1065.9000000000001</v>
      </c>
      <c r="AO1122" s="2">
        <f t="shared" si="238"/>
        <v>122.9531578947368</v>
      </c>
      <c r="AP1122" s="2">
        <f t="shared" si="239"/>
        <v>66.209999999999994</v>
      </c>
      <c r="AR1122" s="20">
        <f t="shared" si="240"/>
        <v>0</v>
      </c>
      <c r="AS1122" s="20">
        <f t="shared" si="241"/>
        <v>0</v>
      </c>
      <c r="AU1122" s="22">
        <f t="shared" si="242"/>
        <v>0</v>
      </c>
    </row>
    <row r="1123" spans="2:47" x14ac:dyDescent="0.3">
      <c r="B1123" s="6">
        <f t="shared" si="235"/>
        <v>2018</v>
      </c>
      <c r="C1123" s="5">
        <v>43122</v>
      </c>
      <c r="D1123" s="10">
        <v>1070.0999999999999</v>
      </c>
      <c r="E1123" s="10">
        <f>VLOOKUP(C1123,데이터!$X:$Z,2,0)</f>
        <v>123.74761578947368</v>
      </c>
      <c r="F1123" s="10">
        <f>VLOOKUP(C1123,데이터!$X:$Z,3,0)</f>
        <v>66.64</v>
      </c>
      <c r="H1123" s="6">
        <f t="shared" si="243"/>
        <v>1.3448672014932177</v>
      </c>
      <c r="I1123" s="6">
        <f t="shared" si="244"/>
        <v>1.3296089385474856</v>
      </c>
      <c r="AM1123" s="1">
        <f t="shared" si="236"/>
        <v>43122</v>
      </c>
      <c r="AN1123" s="2">
        <f t="shared" si="237"/>
        <v>1070.0999999999999</v>
      </c>
      <c r="AO1123" s="2">
        <f t="shared" si="238"/>
        <v>123.74761578947368</v>
      </c>
      <c r="AP1123" s="2">
        <f t="shared" si="239"/>
        <v>66.64</v>
      </c>
      <c r="AR1123" s="20">
        <f t="shared" si="240"/>
        <v>6.4614679959422716E-3</v>
      </c>
      <c r="AS1123" s="20">
        <f t="shared" si="241"/>
        <v>6.4944872375776175E-3</v>
      </c>
      <c r="AU1123" s="22">
        <f t="shared" si="242"/>
        <v>1.0902703181733577E-9</v>
      </c>
    </row>
    <row r="1124" spans="2:47" x14ac:dyDescent="0.3">
      <c r="B1124" s="6">
        <f t="shared" si="235"/>
        <v>2018</v>
      </c>
      <c r="C1124" s="5">
        <v>43123</v>
      </c>
      <c r="D1124" s="10">
        <v>1070.1500000000001</v>
      </c>
      <c r="E1124" s="10">
        <f>VLOOKUP(C1124,데이터!$X:$Z,2,0)</f>
        <v>123.46452631578947</v>
      </c>
      <c r="F1124" s="10">
        <f>VLOOKUP(C1124,데이터!$X:$Z,3,0)</f>
        <v>66.489999999999995</v>
      </c>
      <c r="H1124" s="6">
        <f t="shared" si="243"/>
        <v>1.3417906351624889</v>
      </c>
      <c r="I1124" s="6">
        <f t="shared" si="244"/>
        <v>1.3266161213088581</v>
      </c>
      <c r="AM1124" s="1">
        <f t="shared" si="236"/>
        <v>43123</v>
      </c>
      <c r="AN1124" s="2">
        <f t="shared" si="237"/>
        <v>1070.1500000000001</v>
      </c>
      <c r="AO1124" s="2">
        <f t="shared" si="238"/>
        <v>123.46452631578947</v>
      </c>
      <c r="AP1124" s="2">
        <f t="shared" si="239"/>
        <v>66.489999999999995</v>
      </c>
      <c r="AR1124" s="20">
        <f t="shared" si="240"/>
        <v>-2.28763578092539E-3</v>
      </c>
      <c r="AS1124" s="20">
        <f t="shared" si="241"/>
        <v>-2.2509003601441924E-3</v>
      </c>
      <c r="AU1124" s="22">
        <f t="shared" si="242"/>
        <v>1.3494911399716463E-9</v>
      </c>
    </row>
    <row r="1125" spans="2:47" x14ac:dyDescent="0.3">
      <c r="B1125" s="6">
        <f t="shared" si="235"/>
        <v>2018</v>
      </c>
      <c r="C1125" s="5">
        <v>43124</v>
      </c>
      <c r="D1125" s="10">
        <v>1070.1500000000001</v>
      </c>
      <c r="E1125" s="10">
        <f>VLOOKUP(C1125,데이터!$X:$Z,2,0)</f>
        <v>123.41778947368419</v>
      </c>
      <c r="F1125" s="10">
        <f>VLOOKUP(C1125,데이터!$X:$Z,3,0)</f>
        <v>66.94</v>
      </c>
      <c r="H1125" s="6">
        <f t="shared" si="243"/>
        <v>1.3412827074287077</v>
      </c>
      <c r="I1125" s="6">
        <f t="shared" si="244"/>
        <v>1.3355945730247401</v>
      </c>
      <c r="AM1125" s="1">
        <f t="shared" si="236"/>
        <v>43124</v>
      </c>
      <c r="AN1125" s="2">
        <f t="shared" si="237"/>
        <v>1070.1500000000001</v>
      </c>
      <c r="AO1125" s="2">
        <f t="shared" si="238"/>
        <v>123.41778947368419</v>
      </c>
      <c r="AP1125" s="2">
        <f t="shared" si="239"/>
        <v>66.94</v>
      </c>
      <c r="AR1125" s="20">
        <f t="shared" si="240"/>
        <v>-3.7854470024645259E-4</v>
      </c>
      <c r="AS1125" s="20">
        <f t="shared" si="241"/>
        <v>6.7679350278238015E-3</v>
      </c>
      <c r="AU1125" s="22">
        <f t="shared" si="242"/>
        <v>5.1072172503719095E-5</v>
      </c>
    </row>
    <row r="1126" spans="2:47" x14ac:dyDescent="0.3">
      <c r="B1126" s="6">
        <f t="shared" si="235"/>
        <v>2018</v>
      </c>
      <c r="C1126" s="5">
        <v>43125</v>
      </c>
      <c r="D1126" s="10">
        <v>1058.6500000000001</v>
      </c>
      <c r="E1126" s="10">
        <f>VLOOKUP(C1126,데이터!$X:$Z,2,0)</f>
        <v>123.90071052631579</v>
      </c>
      <c r="F1126" s="10">
        <f>VLOOKUP(C1126,데이터!$X:$Z,3,0)</f>
        <v>67.37</v>
      </c>
      <c r="H1126" s="6">
        <f t="shared" si="243"/>
        <v>1.3465310080157649</v>
      </c>
      <c r="I1126" s="6">
        <f t="shared" si="244"/>
        <v>1.3441739824421386</v>
      </c>
      <c r="AM1126" s="1">
        <f t="shared" si="236"/>
        <v>43125</v>
      </c>
      <c r="AN1126" s="2">
        <f t="shared" si="237"/>
        <v>1058.6500000000001</v>
      </c>
      <c r="AO1126" s="2">
        <f t="shared" si="238"/>
        <v>123.90071052631579</v>
      </c>
      <c r="AP1126" s="2">
        <f t="shared" si="239"/>
        <v>67.37</v>
      </c>
      <c r="AR1126" s="20">
        <f t="shared" si="240"/>
        <v>3.9128966309558422E-3</v>
      </c>
      <c r="AS1126" s="20">
        <f t="shared" si="241"/>
        <v>6.4236629817748803E-3</v>
      </c>
      <c r="AU1126" s="22">
        <f t="shared" si="242"/>
        <v>6.303947668405149E-6</v>
      </c>
    </row>
    <row r="1127" spans="2:47" x14ac:dyDescent="0.3">
      <c r="B1127" s="6">
        <f t="shared" si="235"/>
        <v>2018</v>
      </c>
      <c r="C1127" s="5">
        <v>43126</v>
      </c>
      <c r="D1127" s="10">
        <v>1063.9000000000001</v>
      </c>
      <c r="E1127" s="10">
        <f>VLOOKUP(C1127,데이터!$X:$Z,2,0)</f>
        <v>125.34945263157896</v>
      </c>
      <c r="F1127" s="10">
        <f>VLOOKUP(C1127,데이터!$X:$Z,3,0)</f>
        <v>67.94</v>
      </c>
      <c r="H1127" s="6">
        <f t="shared" si="243"/>
        <v>1.3622756809806591</v>
      </c>
      <c r="I1127" s="6">
        <f t="shared" si="244"/>
        <v>1.3555466879489222</v>
      </c>
      <c r="AM1127" s="1">
        <f t="shared" si="236"/>
        <v>43126</v>
      </c>
      <c r="AN1127" s="2">
        <f t="shared" si="237"/>
        <v>1063.9000000000001</v>
      </c>
      <c r="AO1127" s="2">
        <f t="shared" si="238"/>
        <v>125.34945263157896</v>
      </c>
      <c r="AP1127" s="2">
        <f t="shared" si="239"/>
        <v>67.94</v>
      </c>
      <c r="AR1127" s="20">
        <f t="shared" si="240"/>
        <v>1.1692766725138748E-2</v>
      </c>
      <c r="AS1127" s="20">
        <f t="shared" si="241"/>
        <v>8.4607392014248717E-3</v>
      </c>
      <c r="AU1127" s="22">
        <f t="shared" si="242"/>
        <v>1.044600191404405E-5</v>
      </c>
    </row>
    <row r="1128" spans="2:47" x14ac:dyDescent="0.3">
      <c r="B1128" s="6">
        <f t="shared" si="235"/>
        <v>2018</v>
      </c>
      <c r="C1128" s="5">
        <v>43127</v>
      </c>
      <c r="D1128" s="10">
        <v>1063.9000000000001</v>
      </c>
      <c r="E1128" s="10">
        <f>VLOOKUP(C1128,데이터!$X:$Z,2,0)</f>
        <v>125.34945263157896</v>
      </c>
      <c r="F1128" s="10">
        <f>VLOOKUP(C1128,데이터!$X:$Z,3,0)</f>
        <v>67.94</v>
      </c>
      <c r="H1128" s="6">
        <f t="shared" si="243"/>
        <v>1.3622756809806591</v>
      </c>
      <c r="I1128" s="6">
        <f t="shared" si="244"/>
        <v>1.3555466879489222</v>
      </c>
      <c r="AM1128" s="1">
        <f t="shared" si="236"/>
        <v>43127</v>
      </c>
      <c r="AN1128" s="2">
        <f t="shared" si="237"/>
        <v>1063.9000000000001</v>
      </c>
      <c r="AO1128" s="2">
        <f t="shared" si="238"/>
        <v>125.34945263157896</v>
      </c>
      <c r="AP1128" s="2">
        <f t="shared" si="239"/>
        <v>67.94</v>
      </c>
      <c r="AR1128" s="20">
        <f t="shared" si="240"/>
        <v>0</v>
      </c>
      <c r="AS1128" s="20">
        <f t="shared" si="241"/>
        <v>0</v>
      </c>
      <c r="AU1128" s="22">
        <f t="shared" si="242"/>
        <v>0</v>
      </c>
    </row>
    <row r="1129" spans="2:47" x14ac:dyDescent="0.3">
      <c r="B1129" s="6">
        <f t="shared" si="235"/>
        <v>2018</v>
      </c>
      <c r="C1129" s="5">
        <v>43128</v>
      </c>
      <c r="D1129" s="10">
        <v>1063.9000000000001</v>
      </c>
      <c r="E1129" s="10">
        <f>VLOOKUP(C1129,데이터!$X:$Z,2,0)</f>
        <v>125.34945263157896</v>
      </c>
      <c r="F1129" s="10">
        <f>VLOOKUP(C1129,데이터!$X:$Z,3,0)</f>
        <v>67.94</v>
      </c>
      <c r="H1129" s="6">
        <f t="shared" si="243"/>
        <v>1.3622756809806591</v>
      </c>
      <c r="I1129" s="6">
        <f t="shared" si="244"/>
        <v>1.3555466879489222</v>
      </c>
      <c r="AM1129" s="1">
        <f t="shared" si="236"/>
        <v>43128</v>
      </c>
      <c r="AN1129" s="2">
        <f t="shared" si="237"/>
        <v>1063.9000000000001</v>
      </c>
      <c r="AO1129" s="2">
        <f t="shared" si="238"/>
        <v>125.34945263157896</v>
      </c>
      <c r="AP1129" s="2">
        <f t="shared" si="239"/>
        <v>67.94</v>
      </c>
      <c r="AR1129" s="20">
        <f t="shared" si="240"/>
        <v>0</v>
      </c>
      <c r="AS1129" s="20">
        <f t="shared" si="241"/>
        <v>0</v>
      </c>
      <c r="AU1129" s="22">
        <f t="shared" si="242"/>
        <v>0</v>
      </c>
    </row>
    <row r="1130" spans="2:47" x14ac:dyDescent="0.3">
      <c r="B1130" s="6">
        <f t="shared" si="235"/>
        <v>2018</v>
      </c>
      <c r="C1130" s="5">
        <v>43129</v>
      </c>
      <c r="D1130" s="10">
        <v>1065.5</v>
      </c>
      <c r="E1130" s="10">
        <f>VLOOKUP(C1130,데이터!$X:$Z,2,0)</f>
        <v>123.89007368421052</v>
      </c>
      <c r="F1130" s="10">
        <f>VLOOKUP(C1130,데이터!$X:$Z,3,0)</f>
        <v>67.39</v>
      </c>
      <c r="H1130" s="6">
        <f t="shared" si="243"/>
        <v>1.3464154086970741</v>
      </c>
      <c r="I1130" s="6">
        <f t="shared" si="244"/>
        <v>1.3445730247406222</v>
      </c>
      <c r="AM1130" s="1">
        <f t="shared" si="236"/>
        <v>43129</v>
      </c>
      <c r="AN1130" s="2">
        <f t="shared" si="237"/>
        <v>1065.5</v>
      </c>
      <c r="AO1130" s="2">
        <f t="shared" si="238"/>
        <v>123.89007368421052</v>
      </c>
      <c r="AP1130" s="2">
        <f t="shared" si="239"/>
        <v>67.39</v>
      </c>
      <c r="AR1130" s="20">
        <f t="shared" si="240"/>
        <v>-1.164248360667175E-2</v>
      </c>
      <c r="AS1130" s="20">
        <f t="shared" si="241"/>
        <v>-8.0953782749484393E-3</v>
      </c>
      <c r="AU1130" s="22">
        <f t="shared" si="242"/>
        <v>1.2581956234339936E-5</v>
      </c>
    </row>
    <row r="1131" spans="2:47" x14ac:dyDescent="0.3">
      <c r="B1131" s="6">
        <f t="shared" si="235"/>
        <v>2018</v>
      </c>
      <c r="C1131" s="5">
        <v>43130</v>
      </c>
      <c r="D1131" s="10">
        <v>1073.75</v>
      </c>
      <c r="E1131" s="10">
        <f>VLOOKUP(C1131,데이터!$X:$Z,2,0)</f>
        <v>122.47941578947366</v>
      </c>
      <c r="F1131" s="10">
        <f>VLOOKUP(C1131,데이터!$X:$Z,3,0)</f>
        <v>66.63</v>
      </c>
      <c r="H1131" s="6">
        <f t="shared" si="243"/>
        <v>1.331084628196328</v>
      </c>
      <c r="I1131" s="6">
        <f t="shared" si="244"/>
        <v>1.3294094173982438</v>
      </c>
      <c r="AM1131" s="1">
        <f t="shared" si="236"/>
        <v>43130</v>
      </c>
      <c r="AN1131" s="2">
        <f t="shared" si="237"/>
        <v>1073.75</v>
      </c>
      <c r="AO1131" s="2">
        <f t="shared" si="238"/>
        <v>122.47941578947366</v>
      </c>
      <c r="AP1131" s="2">
        <f t="shared" si="239"/>
        <v>66.63</v>
      </c>
      <c r="AR1131" s="20">
        <f t="shared" si="240"/>
        <v>-1.1386367388339425E-2</v>
      </c>
      <c r="AS1131" s="20">
        <f t="shared" si="241"/>
        <v>-1.1277637631696202E-2</v>
      </c>
      <c r="AU1131" s="22">
        <f t="shared" si="242"/>
        <v>1.1822159979694312E-8</v>
      </c>
    </row>
    <row r="1132" spans="2:47" x14ac:dyDescent="0.3">
      <c r="B1132" s="6">
        <f t="shared" si="235"/>
        <v>2018</v>
      </c>
      <c r="C1132" s="5">
        <v>43131</v>
      </c>
      <c r="D1132" s="10">
        <v>1067.75</v>
      </c>
      <c r="E1132" s="10">
        <f>VLOOKUP(C1132,데이터!$X:$Z,2,0)</f>
        <v>122.34027894736843</v>
      </c>
      <c r="F1132" s="10">
        <f>VLOOKUP(C1132,데이터!$X:$Z,3,0)</f>
        <v>66.34</v>
      </c>
      <c r="H1132" s="6">
        <f t="shared" si="243"/>
        <v>1.329572513605086</v>
      </c>
      <c r="I1132" s="6">
        <f t="shared" si="244"/>
        <v>1.3236233040702312</v>
      </c>
      <c r="AM1132" s="1">
        <f t="shared" si="236"/>
        <v>43131</v>
      </c>
      <c r="AN1132" s="2">
        <f t="shared" si="237"/>
        <v>1067.75</v>
      </c>
      <c r="AO1132" s="2">
        <f t="shared" si="238"/>
        <v>122.34027894736843</v>
      </c>
      <c r="AP1132" s="2">
        <f t="shared" si="239"/>
        <v>66.34</v>
      </c>
      <c r="AR1132" s="20">
        <f t="shared" si="240"/>
        <v>-1.1360018433169694E-3</v>
      </c>
      <c r="AS1132" s="20">
        <f t="shared" si="241"/>
        <v>-4.3523938165990206E-3</v>
      </c>
      <c r="AU1132" s="22">
        <f t="shared" si="242"/>
        <v>1.0345177325793208E-5</v>
      </c>
    </row>
    <row r="1133" spans="2:47" x14ac:dyDescent="0.3">
      <c r="B1133" s="6">
        <f t="shared" si="235"/>
        <v>2018</v>
      </c>
      <c r="C1133" s="5">
        <v>43132</v>
      </c>
      <c r="D1133" s="10">
        <v>1072</v>
      </c>
      <c r="E1133" s="10">
        <f>VLOOKUP(C1133,데이터!$X:$Z,2,0)</f>
        <v>122.20071578947368</v>
      </c>
      <c r="F1133" s="10">
        <f>VLOOKUP(C1133,데이터!$X:$Z,3,0)</f>
        <v>66.209999999999994</v>
      </c>
      <c r="H1133" s="6">
        <f t="shared" si="243"/>
        <v>1.3280557658892449</v>
      </c>
      <c r="I1133" s="6">
        <f t="shared" si="244"/>
        <v>1.3210295291300873</v>
      </c>
      <c r="AM1133" s="1">
        <f t="shared" si="236"/>
        <v>43132</v>
      </c>
      <c r="AN1133" s="2">
        <f t="shared" si="237"/>
        <v>1072</v>
      </c>
      <c r="AO1133" s="2">
        <f t="shared" si="238"/>
        <v>122.20071578947368</v>
      </c>
      <c r="AP1133" s="2">
        <f t="shared" si="239"/>
        <v>66.209999999999994</v>
      </c>
      <c r="AR1133" s="20">
        <f t="shared" si="240"/>
        <v>-1.1407784835507639E-3</v>
      </c>
      <c r="AS1133" s="20">
        <f t="shared" si="241"/>
        <v>-1.959602050045417E-3</v>
      </c>
      <c r="AU1133" s="22">
        <f t="shared" si="242"/>
        <v>6.7047203304702352E-7</v>
      </c>
    </row>
    <row r="1134" spans="2:47" x14ac:dyDescent="0.3">
      <c r="B1134" s="6">
        <f t="shared" si="235"/>
        <v>2018</v>
      </c>
      <c r="C1134" s="5">
        <v>43133</v>
      </c>
      <c r="D1134" s="10">
        <v>1080.0999999999999</v>
      </c>
      <c r="E1134" s="10">
        <f>VLOOKUP(C1134,데이터!$X:$Z,2,0)</f>
        <v>119.43840526315789</v>
      </c>
      <c r="F1134" s="10">
        <f>VLOOKUP(C1134,데이터!$X:$Z,3,0)</f>
        <v>64.84</v>
      </c>
      <c r="H1134" s="6">
        <f t="shared" si="243"/>
        <v>1.2980354636516516</v>
      </c>
      <c r="I1134" s="6">
        <f t="shared" si="244"/>
        <v>1.2936951316839582</v>
      </c>
      <c r="AM1134" s="1">
        <f t="shared" si="236"/>
        <v>43133</v>
      </c>
      <c r="AN1134" s="2">
        <f t="shared" si="237"/>
        <v>1080.0999999999999</v>
      </c>
      <c r="AO1134" s="2">
        <f t="shared" si="238"/>
        <v>119.43840526315789</v>
      </c>
      <c r="AP1134" s="2">
        <f t="shared" si="239"/>
        <v>64.84</v>
      </c>
      <c r="AR1134" s="20">
        <f t="shared" si="240"/>
        <v>-2.2604700049995374E-2</v>
      </c>
      <c r="AS1134" s="20">
        <f t="shared" si="241"/>
        <v>-2.069173840809535E-2</v>
      </c>
      <c r="AU1134" s="22">
        <f t="shared" si="242"/>
        <v>3.6594222433808353E-6</v>
      </c>
    </row>
    <row r="1135" spans="2:47" x14ac:dyDescent="0.3">
      <c r="B1135" s="6">
        <f t="shared" si="235"/>
        <v>2018</v>
      </c>
      <c r="C1135" s="5">
        <v>43134</v>
      </c>
      <c r="D1135" s="10">
        <v>1080.0999999999999</v>
      </c>
      <c r="E1135" s="10">
        <f>VLOOKUP(C1135,데이터!$X:$Z,2,0)</f>
        <v>119.43840526315789</v>
      </c>
      <c r="F1135" s="10">
        <f>VLOOKUP(C1135,데이터!$X:$Z,3,0)</f>
        <v>64.84</v>
      </c>
      <c r="H1135" s="6">
        <f t="shared" si="243"/>
        <v>1.2980354636516516</v>
      </c>
      <c r="I1135" s="6">
        <f t="shared" si="244"/>
        <v>1.2936951316839582</v>
      </c>
      <c r="AM1135" s="1">
        <f t="shared" si="236"/>
        <v>43134</v>
      </c>
      <c r="AN1135" s="2">
        <f t="shared" si="237"/>
        <v>1080.0999999999999</v>
      </c>
      <c r="AO1135" s="2">
        <f t="shared" si="238"/>
        <v>119.43840526315789</v>
      </c>
      <c r="AP1135" s="2">
        <f t="shared" si="239"/>
        <v>64.84</v>
      </c>
      <c r="AR1135" s="20">
        <f t="shared" si="240"/>
        <v>0</v>
      </c>
      <c r="AS1135" s="20">
        <f t="shared" si="241"/>
        <v>0</v>
      </c>
      <c r="AU1135" s="22">
        <f t="shared" si="242"/>
        <v>0</v>
      </c>
    </row>
    <row r="1136" spans="2:47" x14ac:dyDescent="0.3">
      <c r="B1136" s="6">
        <f t="shared" si="235"/>
        <v>2018</v>
      </c>
      <c r="C1136" s="5">
        <v>43135</v>
      </c>
      <c r="D1136" s="10">
        <v>1080.0999999999999</v>
      </c>
      <c r="E1136" s="10">
        <f>VLOOKUP(C1136,데이터!$X:$Z,2,0)</f>
        <v>119.43840526315789</v>
      </c>
      <c r="F1136" s="10">
        <f>VLOOKUP(C1136,데이터!$X:$Z,3,0)</f>
        <v>64.84</v>
      </c>
      <c r="H1136" s="6">
        <f t="shared" si="243"/>
        <v>1.2980354636516516</v>
      </c>
      <c r="I1136" s="6">
        <f t="shared" si="244"/>
        <v>1.2936951316839582</v>
      </c>
      <c r="AM1136" s="1">
        <f t="shared" si="236"/>
        <v>43135</v>
      </c>
      <c r="AN1136" s="2">
        <f t="shared" si="237"/>
        <v>1080.0999999999999</v>
      </c>
      <c r="AO1136" s="2">
        <f t="shared" si="238"/>
        <v>119.43840526315789</v>
      </c>
      <c r="AP1136" s="2">
        <f t="shared" si="239"/>
        <v>64.84</v>
      </c>
      <c r="AR1136" s="20">
        <f t="shared" si="240"/>
        <v>0</v>
      </c>
      <c r="AS1136" s="20">
        <f t="shared" si="241"/>
        <v>0</v>
      </c>
      <c r="AU1136" s="22">
        <f t="shared" si="242"/>
        <v>0</v>
      </c>
    </row>
    <row r="1137" spans="2:47" x14ac:dyDescent="0.3">
      <c r="B1137" s="6">
        <f t="shared" si="235"/>
        <v>2018</v>
      </c>
      <c r="C1137" s="5">
        <v>43136</v>
      </c>
      <c r="D1137" s="10">
        <v>1088.55</v>
      </c>
      <c r="E1137" s="10">
        <f>VLOOKUP(C1137,데이터!$X:$Z,2,0)</f>
        <v>114.45861578947367</v>
      </c>
      <c r="F1137" s="10">
        <f>VLOOKUP(C1137,데이터!$X:$Z,3,0)</f>
        <v>62.11</v>
      </c>
      <c r="H1137" s="6">
        <f t="shared" si="243"/>
        <v>1.2439159924135741</v>
      </c>
      <c r="I1137" s="6">
        <f t="shared" si="244"/>
        <v>1.2392258579409414</v>
      </c>
      <c r="AM1137" s="1">
        <f t="shared" si="236"/>
        <v>43136</v>
      </c>
      <c r="AN1137" s="2">
        <f t="shared" si="237"/>
        <v>1088.55</v>
      </c>
      <c r="AO1137" s="2">
        <f t="shared" si="238"/>
        <v>114.45861578947367</v>
      </c>
      <c r="AP1137" s="2">
        <f t="shared" si="239"/>
        <v>62.11</v>
      </c>
      <c r="AR1137" s="20">
        <f t="shared" si="240"/>
        <v>-4.1693368751133941E-2</v>
      </c>
      <c r="AS1137" s="20">
        <f t="shared" si="241"/>
        <v>-4.2103639728562681E-2</v>
      </c>
      <c r="AU1137" s="22">
        <f t="shared" si="242"/>
        <v>1.683222749203332E-7</v>
      </c>
    </row>
    <row r="1138" spans="2:47" x14ac:dyDescent="0.3">
      <c r="B1138" s="6">
        <f t="shared" si="235"/>
        <v>2018</v>
      </c>
      <c r="C1138" s="5">
        <v>43137</v>
      </c>
      <c r="D1138" s="10">
        <v>1091.4000000000001</v>
      </c>
      <c r="E1138" s="10">
        <f>VLOOKUP(C1138,데이터!$X:$Z,2,0)</f>
        <v>116.56185263157893</v>
      </c>
      <c r="F1138" s="10">
        <f>VLOOKUP(C1138,데이터!$X:$Z,3,0)</f>
        <v>63.18</v>
      </c>
      <c r="H1138" s="6">
        <f t="shared" si="243"/>
        <v>1.266773598419751</v>
      </c>
      <c r="I1138" s="6">
        <f t="shared" si="244"/>
        <v>1.2605746209098161</v>
      </c>
      <c r="AM1138" s="1">
        <f t="shared" si="236"/>
        <v>43137</v>
      </c>
      <c r="AN1138" s="2">
        <f t="shared" si="237"/>
        <v>1091.4000000000001</v>
      </c>
      <c r="AO1138" s="2">
        <f t="shared" si="238"/>
        <v>116.56185263157893</v>
      </c>
      <c r="AP1138" s="2">
        <f t="shared" si="239"/>
        <v>63.18</v>
      </c>
      <c r="AR1138" s="20">
        <f t="shared" si="240"/>
        <v>1.8375522258401222E-2</v>
      </c>
      <c r="AS1138" s="20">
        <f t="shared" si="241"/>
        <v>1.7227499597488372E-2</v>
      </c>
      <c r="AU1138" s="22">
        <f t="shared" si="242"/>
        <v>1.3179560299694224E-6</v>
      </c>
    </row>
    <row r="1139" spans="2:47" x14ac:dyDescent="0.3">
      <c r="B1139" s="6">
        <f t="shared" si="235"/>
        <v>2018</v>
      </c>
      <c r="C1139" s="5">
        <v>43138</v>
      </c>
      <c r="D1139" s="10">
        <v>1086.5999999999999</v>
      </c>
      <c r="E1139" s="10">
        <f>VLOOKUP(C1139,데이터!$X:$Z,2,0)</f>
        <v>116.27392105263158</v>
      </c>
      <c r="F1139" s="10">
        <f>VLOOKUP(C1139,데이터!$X:$Z,3,0)</f>
        <v>63.07</v>
      </c>
      <c r="H1139" s="6">
        <f t="shared" si="243"/>
        <v>1.2636444089454324</v>
      </c>
      <c r="I1139" s="6">
        <f t="shared" si="244"/>
        <v>1.2583798882681561</v>
      </c>
      <c r="AM1139" s="1">
        <f t="shared" si="236"/>
        <v>43138</v>
      </c>
      <c r="AN1139" s="2">
        <f t="shared" si="237"/>
        <v>1086.5999999999999</v>
      </c>
      <c r="AO1139" s="2">
        <f t="shared" si="238"/>
        <v>116.27392105263158</v>
      </c>
      <c r="AP1139" s="2">
        <f t="shared" si="239"/>
        <v>63.07</v>
      </c>
      <c r="AR1139" s="20">
        <f t="shared" si="240"/>
        <v>-2.4702042087253462E-3</v>
      </c>
      <c r="AS1139" s="20">
        <f t="shared" si="241"/>
        <v>-1.7410572966128912E-3</v>
      </c>
      <c r="AU1139" s="22">
        <f t="shared" si="242"/>
        <v>5.3165521944312815E-7</v>
      </c>
    </row>
    <row r="1140" spans="2:47" x14ac:dyDescent="0.3">
      <c r="B1140" s="6">
        <f t="shared" si="235"/>
        <v>2018</v>
      </c>
      <c r="C1140" s="5">
        <v>43139</v>
      </c>
      <c r="D1140" s="10">
        <v>1087.9000000000001</v>
      </c>
      <c r="E1140" s="10">
        <f>VLOOKUP(C1140,데이터!$X:$Z,2,0)</f>
        <v>111.78395789473682</v>
      </c>
      <c r="F1140" s="10">
        <f>VLOOKUP(C1140,데이터!$X:$Z,3,0)</f>
        <v>61.1</v>
      </c>
      <c r="H1140" s="6">
        <f t="shared" si="243"/>
        <v>1.2148482834730965</v>
      </c>
      <c r="I1140" s="6">
        <f t="shared" si="244"/>
        <v>1.2190742218675177</v>
      </c>
      <c r="AM1140" s="1">
        <f t="shared" si="236"/>
        <v>43139</v>
      </c>
      <c r="AN1140" s="2">
        <f t="shared" si="237"/>
        <v>1087.9000000000001</v>
      </c>
      <c r="AO1140" s="2">
        <f t="shared" si="238"/>
        <v>111.78395789473682</v>
      </c>
      <c r="AP1140" s="2">
        <f t="shared" si="239"/>
        <v>61.1</v>
      </c>
      <c r="AR1140" s="20">
        <f t="shared" si="240"/>
        <v>-3.8615393006849574E-2</v>
      </c>
      <c r="AS1140" s="20">
        <f t="shared" si="241"/>
        <v>-3.1235135563659422E-2</v>
      </c>
      <c r="AU1140" s="22">
        <f t="shared" si="242"/>
        <v>5.4468199927763649E-5</v>
      </c>
    </row>
    <row r="1141" spans="2:47" x14ac:dyDescent="0.3">
      <c r="B1141" s="6">
        <f t="shared" si="235"/>
        <v>2018</v>
      </c>
      <c r="C1141" s="5">
        <v>43140</v>
      </c>
      <c r="D1141" s="10">
        <v>1092.05</v>
      </c>
      <c r="E1141" s="10">
        <f>VLOOKUP(C1141,데이터!$X:$Z,2,0)</f>
        <v>113.90482105263158</v>
      </c>
      <c r="F1141" s="10">
        <f>VLOOKUP(C1141,데이터!$X:$Z,3,0)</f>
        <v>62.08</v>
      </c>
      <c r="H1141" s="6">
        <f t="shared" si="243"/>
        <v>1.2378974491617547</v>
      </c>
      <c r="I1141" s="6">
        <f t="shared" si="244"/>
        <v>1.2386272944932157</v>
      </c>
      <c r="AM1141" s="1">
        <f t="shared" si="236"/>
        <v>43140</v>
      </c>
      <c r="AN1141" s="2">
        <f t="shared" si="237"/>
        <v>1092.05</v>
      </c>
      <c r="AO1141" s="2">
        <f t="shared" si="238"/>
        <v>113.90482105263158</v>
      </c>
      <c r="AP1141" s="2">
        <f t="shared" si="239"/>
        <v>62.08</v>
      </c>
      <c r="AR1141" s="20">
        <f t="shared" si="240"/>
        <v>1.897287587447849E-2</v>
      </c>
      <c r="AS1141" s="20">
        <f t="shared" si="241"/>
        <v>1.6039279869066947E-2</v>
      </c>
      <c r="AU1141" s="22">
        <f t="shared" si="242"/>
        <v>8.6059855229665604E-6</v>
      </c>
    </row>
    <row r="1142" spans="2:47" x14ac:dyDescent="0.3">
      <c r="B1142" s="6">
        <f t="shared" si="235"/>
        <v>2018</v>
      </c>
      <c r="C1142" s="5">
        <v>43141</v>
      </c>
      <c r="D1142" s="10">
        <v>1092.05</v>
      </c>
      <c r="E1142" s="10">
        <f>VLOOKUP(C1142,데이터!$X:$Z,2,0)</f>
        <v>113.90482105263158</v>
      </c>
      <c r="F1142" s="10">
        <f>VLOOKUP(C1142,데이터!$X:$Z,3,0)</f>
        <v>62.08</v>
      </c>
      <c r="H1142" s="6">
        <f t="shared" si="243"/>
        <v>1.2378974491617547</v>
      </c>
      <c r="I1142" s="6">
        <f t="shared" si="244"/>
        <v>1.2386272944932157</v>
      </c>
      <c r="AM1142" s="1">
        <f t="shared" si="236"/>
        <v>43141</v>
      </c>
      <c r="AN1142" s="2">
        <f t="shared" si="237"/>
        <v>1092.05</v>
      </c>
      <c r="AO1142" s="2">
        <f t="shared" si="238"/>
        <v>113.90482105263158</v>
      </c>
      <c r="AP1142" s="2">
        <f t="shared" si="239"/>
        <v>62.08</v>
      </c>
      <c r="AR1142" s="20">
        <f t="shared" si="240"/>
        <v>0</v>
      </c>
      <c r="AS1142" s="20">
        <f t="shared" si="241"/>
        <v>0</v>
      </c>
      <c r="AU1142" s="22">
        <f t="shared" si="242"/>
        <v>0</v>
      </c>
    </row>
    <row r="1143" spans="2:47" x14ac:dyDescent="0.3">
      <c r="B1143" s="6">
        <f t="shared" si="235"/>
        <v>2018</v>
      </c>
      <c r="C1143" s="5">
        <v>43142</v>
      </c>
      <c r="D1143" s="10">
        <v>1092.05</v>
      </c>
      <c r="E1143" s="10">
        <f>VLOOKUP(C1143,데이터!$X:$Z,2,0)</f>
        <v>113.90482105263158</v>
      </c>
      <c r="F1143" s="10">
        <f>VLOOKUP(C1143,데이터!$X:$Z,3,0)</f>
        <v>62.08</v>
      </c>
      <c r="H1143" s="6">
        <f t="shared" si="243"/>
        <v>1.2378974491617547</v>
      </c>
      <c r="I1143" s="6">
        <f t="shared" si="244"/>
        <v>1.2386272944932157</v>
      </c>
      <c r="AM1143" s="1">
        <f t="shared" si="236"/>
        <v>43142</v>
      </c>
      <c r="AN1143" s="2">
        <f t="shared" si="237"/>
        <v>1092.05</v>
      </c>
      <c r="AO1143" s="2">
        <f t="shared" si="238"/>
        <v>113.90482105263158</v>
      </c>
      <c r="AP1143" s="2">
        <f t="shared" si="239"/>
        <v>62.08</v>
      </c>
      <c r="AR1143" s="20">
        <f t="shared" si="240"/>
        <v>0</v>
      </c>
      <c r="AS1143" s="20">
        <f t="shared" si="241"/>
        <v>0</v>
      </c>
      <c r="AU1143" s="22">
        <f t="shared" si="242"/>
        <v>0</v>
      </c>
    </row>
    <row r="1144" spans="2:47" x14ac:dyDescent="0.3">
      <c r="B1144" s="6">
        <f t="shared" si="235"/>
        <v>2018</v>
      </c>
      <c r="C1144" s="5">
        <v>43143</v>
      </c>
      <c r="D1144" s="10">
        <v>1084.55</v>
      </c>
      <c r="E1144" s="10">
        <f>VLOOKUP(C1144,데이터!$X:$Z,2,0)</f>
        <v>115.12588421052631</v>
      </c>
      <c r="F1144" s="10">
        <f>VLOOKUP(C1144,데이터!$X:$Z,3,0)</f>
        <v>62.73</v>
      </c>
      <c r="H1144" s="6">
        <f t="shared" si="243"/>
        <v>1.25116774759561</v>
      </c>
      <c r="I1144" s="6">
        <f t="shared" si="244"/>
        <v>1.2515961691939341</v>
      </c>
      <c r="AM1144" s="1">
        <f t="shared" si="236"/>
        <v>43143</v>
      </c>
      <c r="AN1144" s="2">
        <f t="shared" si="237"/>
        <v>1084.55</v>
      </c>
      <c r="AO1144" s="2">
        <f t="shared" si="238"/>
        <v>115.12588421052631</v>
      </c>
      <c r="AP1144" s="2">
        <f t="shared" si="239"/>
        <v>62.73</v>
      </c>
      <c r="AR1144" s="20">
        <f t="shared" si="240"/>
        <v>1.0720030518554857E-2</v>
      </c>
      <c r="AS1144" s="20">
        <f t="shared" si="241"/>
        <v>1.0470360824742286E-2</v>
      </c>
      <c r="AU1144" s="22">
        <f t="shared" si="242"/>
        <v>6.2334956008462886E-8</v>
      </c>
    </row>
    <row r="1145" spans="2:47" x14ac:dyDescent="0.3">
      <c r="B1145" s="6">
        <f t="shared" si="235"/>
        <v>2018</v>
      </c>
      <c r="C1145" s="5">
        <v>43144</v>
      </c>
      <c r="D1145" s="10">
        <v>1084.55</v>
      </c>
      <c r="E1145" s="10">
        <f>VLOOKUP(C1145,데이터!$X:$Z,2,0)</f>
        <v>115.28623684210524</v>
      </c>
      <c r="F1145" s="10">
        <f>VLOOKUP(C1145,데이터!$X:$Z,3,0)</f>
        <v>62.83</v>
      </c>
      <c r="H1145" s="6">
        <f t="shared" si="243"/>
        <v>1.2529104316344728</v>
      </c>
      <c r="I1145" s="6">
        <f t="shared" si="244"/>
        <v>1.2535913806863523</v>
      </c>
      <c r="AM1145" s="1">
        <f t="shared" si="236"/>
        <v>43144</v>
      </c>
      <c r="AN1145" s="2">
        <f t="shared" si="237"/>
        <v>1084.55</v>
      </c>
      <c r="AO1145" s="2">
        <f t="shared" si="238"/>
        <v>115.28623684210524</v>
      </c>
      <c r="AP1145" s="2">
        <f t="shared" si="239"/>
        <v>62.83</v>
      </c>
      <c r="AR1145" s="20">
        <f t="shared" si="240"/>
        <v>1.3928460370016271E-3</v>
      </c>
      <c r="AS1145" s="20">
        <f t="shared" si="241"/>
        <v>1.5941335883946639E-3</v>
      </c>
      <c r="AU1145" s="22">
        <f t="shared" si="242"/>
        <v>4.0516678345804425E-8</v>
      </c>
    </row>
    <row r="1146" spans="2:47" x14ac:dyDescent="0.3">
      <c r="B1146" s="6">
        <f t="shared" si="235"/>
        <v>2018</v>
      </c>
      <c r="C1146" s="5">
        <v>43145</v>
      </c>
      <c r="D1146" s="10">
        <v>1077.2</v>
      </c>
      <c r="E1146" s="10">
        <f>VLOOKUP(C1146,데이터!$X:$Z,2,0)</f>
        <v>116.13006315789474</v>
      </c>
      <c r="F1146" s="10">
        <f>VLOOKUP(C1146,데이터!$X:$Z,3,0)</f>
        <v>63.4</v>
      </c>
      <c r="H1146" s="6">
        <f t="shared" si="243"/>
        <v>1.2620809867891902</v>
      </c>
      <c r="I1146" s="6">
        <f t="shared" si="244"/>
        <v>1.2649640861931359</v>
      </c>
      <c r="AM1146" s="1">
        <f t="shared" si="236"/>
        <v>43145</v>
      </c>
      <c r="AN1146" s="2">
        <f t="shared" si="237"/>
        <v>1077.2</v>
      </c>
      <c r="AO1146" s="2">
        <f t="shared" si="238"/>
        <v>116.13006315789474</v>
      </c>
      <c r="AP1146" s="2">
        <f t="shared" si="239"/>
        <v>63.4</v>
      </c>
      <c r="AR1146" s="20">
        <f t="shared" si="240"/>
        <v>7.3194020284068628E-3</v>
      </c>
      <c r="AS1146" s="20">
        <f t="shared" si="241"/>
        <v>9.0720993156134799E-3</v>
      </c>
      <c r="AU1146" s="22">
        <f t="shared" si="242"/>
        <v>3.071947780581435E-6</v>
      </c>
    </row>
    <row r="1147" spans="2:47" x14ac:dyDescent="0.3">
      <c r="B1147" s="6">
        <f t="shared" si="235"/>
        <v>2018</v>
      </c>
      <c r="C1147" s="5">
        <v>43146</v>
      </c>
      <c r="D1147" s="10">
        <v>1077.2</v>
      </c>
      <c r="E1147" s="10">
        <f>VLOOKUP(C1147,데이터!$X:$Z,2,0)</f>
        <v>117.26803157894737</v>
      </c>
      <c r="F1147" s="10">
        <f>VLOOKUP(C1147,데이터!$X:$Z,3,0)</f>
        <v>64.2</v>
      </c>
      <c r="H1147" s="6">
        <f t="shared" si="243"/>
        <v>1.2744482263197872</v>
      </c>
      <c r="I1147" s="6">
        <f t="shared" si="244"/>
        <v>1.2809257781324817</v>
      </c>
      <c r="AM1147" s="1">
        <f t="shared" si="236"/>
        <v>43146</v>
      </c>
      <c r="AN1147" s="2">
        <f t="shared" si="237"/>
        <v>1077.2</v>
      </c>
      <c r="AO1147" s="2">
        <f t="shared" si="238"/>
        <v>117.26803157894737</v>
      </c>
      <c r="AP1147" s="2">
        <f t="shared" si="239"/>
        <v>64.2</v>
      </c>
      <c r="AR1147" s="20">
        <f t="shared" si="240"/>
        <v>9.7990855262466425E-3</v>
      </c>
      <c r="AS1147" s="20">
        <f t="shared" si="241"/>
        <v>1.2618296529968598E-2</v>
      </c>
      <c r="AU1147" s="22">
        <f t="shared" si="242"/>
        <v>7.9479506835069542E-6</v>
      </c>
    </row>
    <row r="1148" spans="2:47" x14ac:dyDescent="0.3">
      <c r="B1148" s="6">
        <f t="shared" si="235"/>
        <v>2018</v>
      </c>
      <c r="C1148" s="5">
        <v>43147</v>
      </c>
      <c r="D1148" s="10">
        <v>1077.2</v>
      </c>
      <c r="E1148" s="10">
        <f>VLOOKUP(C1148,데이터!$X:$Z,2,0)</f>
        <v>117.25421052631577</v>
      </c>
      <c r="F1148" s="10">
        <f>VLOOKUP(C1148,데이터!$X:$Z,3,0)</f>
        <v>64.37</v>
      </c>
      <c r="H1148" s="6">
        <f t="shared" si="243"/>
        <v>1.2742980215642792</v>
      </c>
      <c r="I1148" s="6">
        <f t="shared" si="244"/>
        <v>1.2843176376695926</v>
      </c>
      <c r="AM1148" s="1">
        <f t="shared" si="236"/>
        <v>43147</v>
      </c>
      <c r="AN1148" s="2">
        <f t="shared" si="237"/>
        <v>1077.2</v>
      </c>
      <c r="AO1148" s="2">
        <f t="shared" si="238"/>
        <v>117.25421052631577</v>
      </c>
      <c r="AP1148" s="2">
        <f t="shared" si="239"/>
        <v>64.37</v>
      </c>
      <c r="AR1148" s="20">
        <f t="shared" si="240"/>
        <v>-1.1785865632352177E-4</v>
      </c>
      <c r="AS1148" s="20">
        <f t="shared" si="241"/>
        <v>2.6479750778816147E-3</v>
      </c>
      <c r="AU1148" s="22">
        <f t="shared" si="242"/>
        <v>7.6498362452671289E-6</v>
      </c>
    </row>
    <row r="1149" spans="2:47" x14ac:dyDescent="0.3">
      <c r="B1149" s="6">
        <f t="shared" si="235"/>
        <v>2018</v>
      </c>
      <c r="C1149" s="5">
        <v>43148</v>
      </c>
      <c r="D1149" s="10">
        <v>1077.2</v>
      </c>
      <c r="E1149" s="10">
        <f>VLOOKUP(C1149,데이터!$X:$Z,2,0)</f>
        <v>117.25421052631577</v>
      </c>
      <c r="F1149" s="10">
        <f>VLOOKUP(C1149,데이터!$X:$Z,3,0)</f>
        <v>64.37</v>
      </c>
      <c r="H1149" s="6">
        <f t="shared" si="243"/>
        <v>1.2742980215642792</v>
      </c>
      <c r="I1149" s="6">
        <f t="shared" si="244"/>
        <v>1.2843176376695926</v>
      </c>
      <c r="AM1149" s="1">
        <f t="shared" si="236"/>
        <v>43148</v>
      </c>
      <c r="AN1149" s="2">
        <f t="shared" si="237"/>
        <v>1077.2</v>
      </c>
      <c r="AO1149" s="2">
        <f t="shared" si="238"/>
        <v>117.25421052631577</v>
      </c>
      <c r="AP1149" s="2">
        <f t="shared" si="239"/>
        <v>64.37</v>
      </c>
      <c r="AR1149" s="20">
        <f t="shared" si="240"/>
        <v>0</v>
      </c>
      <c r="AS1149" s="20">
        <f t="shared" si="241"/>
        <v>0</v>
      </c>
      <c r="AU1149" s="22">
        <f t="shared" si="242"/>
        <v>0</v>
      </c>
    </row>
    <row r="1150" spans="2:47" x14ac:dyDescent="0.3">
      <c r="B1150" s="6">
        <f t="shared" si="235"/>
        <v>2018</v>
      </c>
      <c r="C1150" s="5">
        <v>43149</v>
      </c>
      <c r="D1150" s="10">
        <v>1077.2</v>
      </c>
      <c r="E1150" s="10">
        <f>VLOOKUP(C1150,데이터!$X:$Z,2,0)</f>
        <v>117.25421052631577</v>
      </c>
      <c r="F1150" s="10">
        <f>VLOOKUP(C1150,데이터!$X:$Z,3,0)</f>
        <v>64.37</v>
      </c>
      <c r="H1150" s="6">
        <f t="shared" si="243"/>
        <v>1.2742980215642792</v>
      </c>
      <c r="I1150" s="6">
        <f t="shared" si="244"/>
        <v>1.2843176376695926</v>
      </c>
      <c r="AM1150" s="1">
        <f t="shared" si="236"/>
        <v>43149</v>
      </c>
      <c r="AN1150" s="2">
        <f t="shared" si="237"/>
        <v>1077.2</v>
      </c>
      <c r="AO1150" s="2">
        <f t="shared" si="238"/>
        <v>117.25421052631577</v>
      </c>
      <c r="AP1150" s="2">
        <f t="shared" si="239"/>
        <v>64.37</v>
      </c>
      <c r="AR1150" s="20">
        <f t="shared" si="240"/>
        <v>0</v>
      </c>
      <c r="AS1150" s="20">
        <f t="shared" si="241"/>
        <v>0</v>
      </c>
      <c r="AU1150" s="22">
        <f t="shared" si="242"/>
        <v>0</v>
      </c>
    </row>
    <row r="1151" spans="2:47" x14ac:dyDescent="0.3">
      <c r="B1151" s="6">
        <f t="shared" si="235"/>
        <v>2018</v>
      </c>
      <c r="C1151" s="5">
        <v>43150</v>
      </c>
      <c r="D1151" s="10">
        <v>1067.5999999999999</v>
      </c>
      <c r="E1151" s="10">
        <f>VLOOKUP(C1151,데이터!$X:$Z,2,0)</f>
        <v>117.25421052631577</v>
      </c>
      <c r="F1151" s="10">
        <f>VLOOKUP(C1151,데이터!$X:$Z,3,0)</f>
        <v>64.37</v>
      </c>
      <c r="H1151" s="6">
        <f t="shared" si="243"/>
        <v>1.2742980215642792</v>
      </c>
      <c r="I1151" s="6">
        <f t="shared" si="244"/>
        <v>1.2843176376695926</v>
      </c>
      <c r="AM1151" s="1">
        <f t="shared" si="236"/>
        <v>43150</v>
      </c>
      <c r="AN1151" s="2">
        <f t="shared" si="237"/>
        <v>1067.5999999999999</v>
      </c>
      <c r="AO1151" s="2">
        <f t="shared" si="238"/>
        <v>117.25421052631577</v>
      </c>
      <c r="AP1151" s="2">
        <f t="shared" si="239"/>
        <v>64.37</v>
      </c>
      <c r="AR1151" s="20">
        <f t="shared" si="240"/>
        <v>0</v>
      </c>
      <c r="AS1151" s="20">
        <f t="shared" si="241"/>
        <v>0</v>
      </c>
      <c r="AU1151" s="22">
        <f t="shared" si="242"/>
        <v>0</v>
      </c>
    </row>
    <row r="1152" spans="2:47" x14ac:dyDescent="0.3">
      <c r="B1152" s="6">
        <f t="shared" si="235"/>
        <v>2018</v>
      </c>
      <c r="C1152" s="5">
        <v>43151</v>
      </c>
      <c r="D1152" s="10">
        <v>1073.45</v>
      </c>
      <c r="E1152" s="10">
        <f>VLOOKUP(C1152,데이터!$X:$Z,2,0)</f>
        <v>115.66556315789474</v>
      </c>
      <c r="F1152" s="10">
        <f>VLOOKUP(C1152,데이터!$X:$Z,3,0)</f>
        <v>63.48</v>
      </c>
      <c r="H1152" s="6">
        <f t="shared" si="243"/>
        <v>1.2570328829440514</v>
      </c>
      <c r="I1152" s="6">
        <f t="shared" si="244"/>
        <v>1.2665602553870705</v>
      </c>
      <c r="AM1152" s="1">
        <f t="shared" si="236"/>
        <v>43151</v>
      </c>
      <c r="AN1152" s="2">
        <f t="shared" si="237"/>
        <v>1073.45</v>
      </c>
      <c r="AO1152" s="2">
        <f t="shared" si="238"/>
        <v>115.66556315789474</v>
      </c>
      <c r="AP1152" s="2">
        <f t="shared" si="239"/>
        <v>63.48</v>
      </c>
      <c r="AR1152" s="20">
        <f t="shared" si="240"/>
        <v>-1.3548744742641783E-2</v>
      </c>
      <c r="AS1152" s="20">
        <f t="shared" si="241"/>
        <v>-1.3826316607115197E-2</v>
      </c>
      <c r="AU1152" s="22">
        <f t="shared" si="242"/>
        <v>7.7046139947247177E-8</v>
      </c>
    </row>
    <row r="1153" spans="2:47" x14ac:dyDescent="0.3">
      <c r="B1153" s="6">
        <f t="shared" si="235"/>
        <v>2018</v>
      </c>
      <c r="C1153" s="5">
        <v>43152</v>
      </c>
      <c r="D1153" s="10">
        <v>1076.1500000000001</v>
      </c>
      <c r="E1153" s="10">
        <f>VLOOKUP(C1153,데이터!$X:$Z,2,0)</f>
        <v>114.89142105263156</v>
      </c>
      <c r="F1153" s="10">
        <f>VLOOKUP(C1153,데이터!$X:$Z,3,0)</f>
        <v>63.13</v>
      </c>
      <c r="H1153" s="6">
        <f t="shared" si="243"/>
        <v>1.2486196434644756</v>
      </c>
      <c r="I1153" s="6">
        <f t="shared" si="244"/>
        <v>1.259577015163607</v>
      </c>
      <c r="AM1153" s="1">
        <f t="shared" si="236"/>
        <v>43152</v>
      </c>
      <c r="AN1153" s="2">
        <f t="shared" si="237"/>
        <v>1076.1500000000001</v>
      </c>
      <c r="AO1153" s="2">
        <f t="shared" si="238"/>
        <v>114.89142105263156</v>
      </c>
      <c r="AP1153" s="2">
        <f t="shared" si="239"/>
        <v>63.13</v>
      </c>
      <c r="AR1153" s="20">
        <f t="shared" si="240"/>
        <v>-6.6929350804819654E-3</v>
      </c>
      <c r="AS1153" s="20">
        <f t="shared" si="241"/>
        <v>-5.5135475740389905E-3</v>
      </c>
      <c r="AU1153" s="22">
        <f t="shared" si="242"/>
        <v>1.3909548903537781E-6</v>
      </c>
    </row>
    <row r="1154" spans="2:47" x14ac:dyDescent="0.3">
      <c r="B1154" s="6">
        <f t="shared" ref="B1154:B1217" si="245">YEAR(C1154)</f>
        <v>2018</v>
      </c>
      <c r="C1154" s="5">
        <v>43153</v>
      </c>
      <c r="D1154" s="10">
        <v>1084.3</v>
      </c>
      <c r="E1154" s="10">
        <f>VLOOKUP(C1154,데이터!$X:$Z,2,0)</f>
        <v>115.68576315789473</v>
      </c>
      <c r="F1154" s="10">
        <f>VLOOKUP(C1154,데이터!$X:$Z,3,0)</f>
        <v>63.38</v>
      </c>
      <c r="H1154" s="6">
        <f t="shared" si="243"/>
        <v>1.2572524129713318</v>
      </c>
      <c r="I1154" s="6">
        <f t="shared" si="244"/>
        <v>1.2645650438946523</v>
      </c>
      <c r="AM1154" s="1">
        <f t="shared" si="236"/>
        <v>43153</v>
      </c>
      <c r="AN1154" s="2">
        <f t="shared" si="237"/>
        <v>1084.3</v>
      </c>
      <c r="AO1154" s="2">
        <f t="shared" si="238"/>
        <v>115.68576315789473</v>
      </c>
      <c r="AP1154" s="2">
        <f t="shared" si="239"/>
        <v>63.38</v>
      </c>
      <c r="AR1154" s="20">
        <f t="shared" si="240"/>
        <v>6.9138504684287394E-3</v>
      </c>
      <c r="AS1154" s="20">
        <f t="shared" si="241"/>
        <v>3.9600823697132359E-3</v>
      </c>
      <c r="AU1154" s="22">
        <f t="shared" si="242"/>
        <v>8.7247459809893997E-6</v>
      </c>
    </row>
    <row r="1155" spans="2:47" x14ac:dyDescent="0.3">
      <c r="B1155" s="6">
        <f t="shared" si="245"/>
        <v>2018</v>
      </c>
      <c r="C1155" s="5">
        <v>43154</v>
      </c>
      <c r="D1155" s="10">
        <v>1078.95</v>
      </c>
      <c r="E1155" s="10">
        <f>VLOOKUP(C1155,데이터!$X:$Z,2,0)</f>
        <v>117.25011052631578</v>
      </c>
      <c r="F1155" s="10">
        <f>VLOOKUP(C1155,데이터!$X:$Z,3,0)</f>
        <v>64.05</v>
      </c>
      <c r="H1155" s="6">
        <f t="shared" si="243"/>
        <v>1.2742534634894351</v>
      </c>
      <c r="I1155" s="6">
        <f t="shared" si="244"/>
        <v>1.2779329608938541</v>
      </c>
      <c r="AM1155" s="1">
        <f t="shared" ref="AM1155:AM1218" si="246">C1155</f>
        <v>43154</v>
      </c>
      <c r="AN1155" s="2">
        <f t="shared" ref="AN1155:AN1218" si="247">D1155</f>
        <v>1078.95</v>
      </c>
      <c r="AO1155" s="2">
        <f t="shared" ref="AO1155:AO1218" si="248">E1155</f>
        <v>117.25011052631578</v>
      </c>
      <c r="AP1155" s="2">
        <f t="shared" ref="AP1155:AP1218" si="249">F1155</f>
        <v>64.05</v>
      </c>
      <c r="AR1155" s="20">
        <f t="shared" si="240"/>
        <v>1.3522384481190919E-2</v>
      </c>
      <c r="AS1155" s="20">
        <f t="shared" si="241"/>
        <v>1.0571158094035971E-2</v>
      </c>
      <c r="AU1155" s="22">
        <f t="shared" si="242"/>
        <v>8.7097371882396489E-6</v>
      </c>
    </row>
    <row r="1156" spans="2:47" x14ac:dyDescent="0.3">
      <c r="B1156" s="6">
        <f t="shared" si="245"/>
        <v>2018</v>
      </c>
      <c r="C1156" s="5">
        <v>43155</v>
      </c>
      <c r="D1156" s="10">
        <v>1078.95</v>
      </c>
      <c r="E1156" s="10">
        <f>VLOOKUP(C1156,데이터!$X:$Z,2,0)</f>
        <v>117.25011052631578</v>
      </c>
      <c r="F1156" s="10">
        <f>VLOOKUP(C1156,데이터!$X:$Z,3,0)</f>
        <v>64.05</v>
      </c>
      <c r="H1156" s="6">
        <f t="shared" si="243"/>
        <v>1.2742534634894351</v>
      </c>
      <c r="I1156" s="6">
        <f t="shared" si="244"/>
        <v>1.2779329608938541</v>
      </c>
      <c r="AM1156" s="1">
        <f t="shared" si="246"/>
        <v>43155</v>
      </c>
      <c r="AN1156" s="2">
        <f t="shared" si="247"/>
        <v>1078.95</v>
      </c>
      <c r="AO1156" s="2">
        <f t="shared" si="248"/>
        <v>117.25011052631578</v>
      </c>
      <c r="AP1156" s="2">
        <f t="shared" si="249"/>
        <v>64.05</v>
      </c>
      <c r="AR1156" s="20">
        <f t="shared" ref="AR1156:AR1219" si="250">AO1156/AO1155-1</f>
        <v>0</v>
      </c>
      <c r="AS1156" s="20">
        <f t="shared" ref="AS1156:AS1219" si="251">AP1156/AP1155-1</f>
        <v>0</v>
      </c>
      <c r="AU1156" s="22">
        <f t="shared" ref="AU1156:AU1219" si="252">(AR1156-AS1156)^2</f>
        <v>0</v>
      </c>
    </row>
    <row r="1157" spans="2:47" x14ac:dyDescent="0.3">
      <c r="B1157" s="6">
        <f t="shared" si="245"/>
        <v>2018</v>
      </c>
      <c r="C1157" s="5">
        <v>43156</v>
      </c>
      <c r="D1157" s="10">
        <v>1078.95</v>
      </c>
      <c r="E1157" s="10">
        <f>VLOOKUP(C1157,데이터!$X:$Z,2,0)</f>
        <v>117.25011052631578</v>
      </c>
      <c r="F1157" s="10">
        <f>VLOOKUP(C1157,데이터!$X:$Z,3,0)</f>
        <v>64.05</v>
      </c>
      <c r="H1157" s="6">
        <f t="shared" si="243"/>
        <v>1.2742534634894351</v>
      </c>
      <c r="I1157" s="6">
        <f t="shared" si="244"/>
        <v>1.2779329608938541</v>
      </c>
      <c r="AM1157" s="1">
        <f t="shared" si="246"/>
        <v>43156</v>
      </c>
      <c r="AN1157" s="2">
        <f t="shared" si="247"/>
        <v>1078.95</v>
      </c>
      <c r="AO1157" s="2">
        <f t="shared" si="248"/>
        <v>117.25011052631578</v>
      </c>
      <c r="AP1157" s="2">
        <f t="shared" si="249"/>
        <v>64.05</v>
      </c>
      <c r="AR1157" s="20">
        <f t="shared" si="250"/>
        <v>0</v>
      </c>
      <c r="AS1157" s="20">
        <f t="shared" si="251"/>
        <v>0</v>
      </c>
      <c r="AU1157" s="22">
        <f t="shared" si="252"/>
        <v>0</v>
      </c>
    </row>
    <row r="1158" spans="2:47" x14ac:dyDescent="0.3">
      <c r="B1158" s="6">
        <f t="shared" si="245"/>
        <v>2018</v>
      </c>
      <c r="C1158" s="5">
        <v>43157</v>
      </c>
      <c r="D1158" s="10">
        <v>1073.3499999999999</v>
      </c>
      <c r="E1158" s="10">
        <f>VLOOKUP(C1158,데이터!$X:$Z,2,0)</f>
        <v>118.2732842105263</v>
      </c>
      <c r="F1158" s="10">
        <f>VLOOKUP(C1158,데이터!$X:$Z,3,0)</f>
        <v>64.69</v>
      </c>
      <c r="H1158" s="6">
        <f t="shared" si="243"/>
        <v>1.2853731341234673</v>
      </c>
      <c r="I1158" s="6">
        <f t="shared" si="244"/>
        <v>1.2907023144453307</v>
      </c>
      <c r="AM1158" s="1">
        <f t="shared" si="246"/>
        <v>43157</v>
      </c>
      <c r="AN1158" s="2">
        <f t="shared" si="247"/>
        <v>1073.3499999999999</v>
      </c>
      <c r="AO1158" s="2">
        <f t="shared" si="248"/>
        <v>118.2732842105263</v>
      </c>
      <c r="AP1158" s="2">
        <f t="shared" si="249"/>
        <v>64.69</v>
      </c>
      <c r="AR1158" s="20">
        <f t="shared" si="250"/>
        <v>8.7264197843197611E-3</v>
      </c>
      <c r="AS1158" s="20">
        <f t="shared" si="251"/>
        <v>9.9921935987510313E-3</v>
      </c>
      <c r="AU1158" s="22">
        <f t="shared" si="252"/>
        <v>1.6021833492998877E-6</v>
      </c>
    </row>
    <row r="1159" spans="2:47" x14ac:dyDescent="0.3">
      <c r="B1159" s="6">
        <f t="shared" si="245"/>
        <v>2018</v>
      </c>
      <c r="C1159" s="5">
        <v>43158</v>
      </c>
      <c r="D1159" s="10">
        <v>1071.25</v>
      </c>
      <c r="E1159" s="10">
        <f>VLOOKUP(C1159,데이터!$X:$Z,2,0)</f>
        <v>116.82899473684209</v>
      </c>
      <c r="F1159" s="10">
        <f>VLOOKUP(C1159,데이터!$X:$Z,3,0)</f>
        <v>63.87</v>
      </c>
      <c r="H1159" s="6">
        <f t="shared" si="243"/>
        <v>1.2696768515710481</v>
      </c>
      <c r="I1159" s="6">
        <f t="shared" si="244"/>
        <v>1.2743415802075015</v>
      </c>
      <c r="AM1159" s="1">
        <f t="shared" si="246"/>
        <v>43158</v>
      </c>
      <c r="AN1159" s="2">
        <f t="shared" si="247"/>
        <v>1071.25</v>
      </c>
      <c r="AO1159" s="2">
        <f t="shared" si="248"/>
        <v>116.82899473684209</v>
      </c>
      <c r="AP1159" s="2">
        <f t="shared" si="249"/>
        <v>63.87</v>
      </c>
      <c r="AR1159" s="20">
        <f t="shared" si="250"/>
        <v>-1.2211459953317738E-2</v>
      </c>
      <c r="AS1159" s="20">
        <f t="shared" si="251"/>
        <v>-1.2675838614932711E-2</v>
      </c>
      <c r="AU1159" s="22">
        <f t="shared" si="252"/>
        <v>2.1564754136331319E-7</v>
      </c>
    </row>
    <row r="1160" spans="2:47" x14ac:dyDescent="0.3">
      <c r="B1160" s="6">
        <f t="shared" si="245"/>
        <v>2018</v>
      </c>
      <c r="C1160" s="5">
        <v>43159</v>
      </c>
      <c r="D1160" s="10">
        <v>1083.0999999999999</v>
      </c>
      <c r="E1160" s="10">
        <f>VLOOKUP(C1160,데이터!$X:$Z,2,0)</f>
        <v>114.66740526315787</v>
      </c>
      <c r="F1160" s="10">
        <f>VLOOKUP(C1160,데이터!$X:$Z,3,0)</f>
        <v>63.08</v>
      </c>
      <c r="H1160" s="6">
        <f t="shared" si="243"/>
        <v>1.2461850794855438</v>
      </c>
      <c r="I1160" s="6">
        <f t="shared" si="244"/>
        <v>1.2585794094173979</v>
      </c>
      <c r="AM1160" s="1">
        <f t="shared" si="246"/>
        <v>43159</v>
      </c>
      <c r="AN1160" s="2">
        <f t="shared" si="247"/>
        <v>1083.0999999999999</v>
      </c>
      <c r="AO1160" s="2">
        <f t="shared" si="248"/>
        <v>114.66740526315787</v>
      </c>
      <c r="AP1160" s="2">
        <f t="shared" si="249"/>
        <v>63.08</v>
      </c>
      <c r="AR1160" s="20">
        <f t="shared" si="250"/>
        <v>-1.8502166166482925E-2</v>
      </c>
      <c r="AS1160" s="20">
        <f t="shared" si="251"/>
        <v>-1.2368874275872854E-2</v>
      </c>
      <c r="AU1160" s="22">
        <f t="shared" si="252"/>
        <v>3.7617269415423255E-5</v>
      </c>
    </row>
    <row r="1161" spans="2:47" x14ac:dyDescent="0.3">
      <c r="B1161" s="6">
        <f t="shared" si="245"/>
        <v>2018</v>
      </c>
      <c r="C1161" s="5">
        <v>43160</v>
      </c>
      <c r="D1161" s="10">
        <v>1083.0999999999999</v>
      </c>
      <c r="E1161" s="10">
        <f>VLOOKUP(C1161,데이터!$X:$Z,2,0)</f>
        <v>113.30533157894739</v>
      </c>
      <c r="F1161" s="10">
        <f>VLOOKUP(C1161,데이터!$X:$Z,3,0)</f>
        <v>62.4</v>
      </c>
      <c r="H1161" s="6">
        <f t="shared" si="243"/>
        <v>1.2313823035918401</v>
      </c>
      <c r="I1161" s="6">
        <f t="shared" si="244"/>
        <v>1.2450119712689542</v>
      </c>
      <c r="AM1161" s="1">
        <f t="shared" si="246"/>
        <v>43160</v>
      </c>
      <c r="AN1161" s="2">
        <f t="shared" si="247"/>
        <v>1083.0999999999999</v>
      </c>
      <c r="AO1161" s="2">
        <f t="shared" si="248"/>
        <v>113.30533157894739</v>
      </c>
      <c r="AP1161" s="2">
        <f t="shared" si="249"/>
        <v>62.4</v>
      </c>
      <c r="AR1161" s="20">
        <f t="shared" si="250"/>
        <v>-1.1878473059406702E-2</v>
      </c>
      <c r="AS1161" s="20">
        <f t="shared" si="251"/>
        <v>-1.0779961953075401E-2</v>
      </c>
      <c r="AU1161" s="22">
        <f t="shared" si="252"/>
        <v>1.2067266507332196E-6</v>
      </c>
    </row>
    <row r="1162" spans="2:47" x14ac:dyDescent="0.3">
      <c r="B1162" s="6">
        <f t="shared" si="245"/>
        <v>2018</v>
      </c>
      <c r="C1162" s="5">
        <v>43161</v>
      </c>
      <c r="D1162" s="10">
        <v>1080.3499999999999</v>
      </c>
      <c r="E1162" s="10">
        <f>VLOOKUP(C1162,데이터!$X:$Z,2,0)</f>
        <v>112.87767368421049</v>
      </c>
      <c r="F1162" s="10">
        <f>VLOOKUP(C1162,데이터!$X:$Z,3,0)</f>
        <v>62.55</v>
      </c>
      <c r="H1162" s="6">
        <f t="shared" si="243"/>
        <v>1.2267345932305369</v>
      </c>
      <c r="I1162" s="6">
        <f t="shared" si="244"/>
        <v>1.2480047885075813</v>
      </c>
      <c r="AM1162" s="1">
        <f t="shared" si="246"/>
        <v>43161</v>
      </c>
      <c r="AN1162" s="2">
        <f t="shared" si="247"/>
        <v>1080.3499999999999</v>
      </c>
      <c r="AO1162" s="2">
        <f t="shared" si="248"/>
        <v>112.87767368421049</v>
      </c>
      <c r="AP1162" s="2">
        <f t="shared" si="249"/>
        <v>62.55</v>
      </c>
      <c r="AR1162" s="20">
        <f t="shared" si="250"/>
        <v>-3.7743845658217978E-3</v>
      </c>
      <c r="AS1162" s="20">
        <f t="shared" si="251"/>
        <v>2.4038461538460343E-3</v>
      </c>
      <c r="AU1162" s="22">
        <f t="shared" si="252"/>
        <v>3.8170534825447298E-5</v>
      </c>
    </row>
    <row r="1163" spans="2:47" x14ac:dyDescent="0.3">
      <c r="B1163" s="6">
        <f t="shared" si="245"/>
        <v>2018</v>
      </c>
      <c r="C1163" s="5">
        <v>43162</v>
      </c>
      <c r="D1163" s="10">
        <v>1080.3499999999999</v>
      </c>
      <c r="E1163" s="10">
        <f>VLOOKUP(C1163,데이터!$X:$Z,2,0)</f>
        <v>112.87767368421049</v>
      </c>
      <c r="F1163" s="10">
        <f>VLOOKUP(C1163,데이터!$X:$Z,3,0)</f>
        <v>62.55</v>
      </c>
      <c r="H1163" s="6">
        <f t="shared" si="243"/>
        <v>1.2267345932305369</v>
      </c>
      <c r="I1163" s="6">
        <f t="shared" si="244"/>
        <v>1.2480047885075813</v>
      </c>
      <c r="AM1163" s="1">
        <f t="shared" si="246"/>
        <v>43162</v>
      </c>
      <c r="AN1163" s="2">
        <f t="shared" si="247"/>
        <v>1080.3499999999999</v>
      </c>
      <c r="AO1163" s="2">
        <f t="shared" si="248"/>
        <v>112.87767368421049</v>
      </c>
      <c r="AP1163" s="2">
        <f t="shared" si="249"/>
        <v>62.55</v>
      </c>
      <c r="AR1163" s="20">
        <f t="shared" si="250"/>
        <v>0</v>
      </c>
      <c r="AS1163" s="20">
        <f t="shared" si="251"/>
        <v>0</v>
      </c>
      <c r="AU1163" s="22">
        <f t="shared" si="252"/>
        <v>0</v>
      </c>
    </row>
    <row r="1164" spans="2:47" x14ac:dyDescent="0.3">
      <c r="B1164" s="6">
        <f t="shared" si="245"/>
        <v>2018</v>
      </c>
      <c r="C1164" s="5">
        <v>43163</v>
      </c>
      <c r="D1164" s="10">
        <v>1080.3499999999999</v>
      </c>
      <c r="E1164" s="10">
        <f>VLOOKUP(C1164,데이터!$X:$Z,2,0)</f>
        <v>112.87767368421049</v>
      </c>
      <c r="F1164" s="10">
        <f>VLOOKUP(C1164,데이터!$X:$Z,3,0)</f>
        <v>62.55</v>
      </c>
      <c r="H1164" s="6">
        <f t="shared" si="243"/>
        <v>1.2267345932305369</v>
      </c>
      <c r="I1164" s="6">
        <f t="shared" si="244"/>
        <v>1.2480047885075813</v>
      </c>
      <c r="AM1164" s="1">
        <f t="shared" si="246"/>
        <v>43163</v>
      </c>
      <c r="AN1164" s="2">
        <f t="shared" si="247"/>
        <v>1080.3499999999999</v>
      </c>
      <c r="AO1164" s="2">
        <f t="shared" si="248"/>
        <v>112.87767368421049</v>
      </c>
      <c r="AP1164" s="2">
        <f t="shared" si="249"/>
        <v>62.55</v>
      </c>
      <c r="AR1164" s="20">
        <f t="shared" si="250"/>
        <v>0</v>
      </c>
      <c r="AS1164" s="20">
        <f t="shared" si="251"/>
        <v>0</v>
      </c>
      <c r="AU1164" s="22">
        <f t="shared" si="252"/>
        <v>0</v>
      </c>
    </row>
    <row r="1165" spans="2:47" x14ac:dyDescent="0.3">
      <c r="B1165" s="6">
        <f t="shared" si="245"/>
        <v>2018</v>
      </c>
      <c r="C1165" s="5">
        <v>43164</v>
      </c>
      <c r="D1165" s="10">
        <v>1082</v>
      </c>
      <c r="E1165" s="10">
        <f>VLOOKUP(C1165,데이터!$X:$Z,2,0)</f>
        <v>114.43989473684211</v>
      </c>
      <c r="F1165" s="10">
        <f>VLOOKUP(C1165,데이터!$X:$Z,3,0)</f>
        <v>63.26</v>
      </c>
      <c r="H1165" s="6">
        <f t="shared" si="243"/>
        <v>1.2437125353247165</v>
      </c>
      <c r="I1165" s="6">
        <f t="shared" si="244"/>
        <v>1.2621707901037507</v>
      </c>
      <c r="AM1165" s="1">
        <f t="shared" si="246"/>
        <v>43164</v>
      </c>
      <c r="AN1165" s="2">
        <f t="shared" si="247"/>
        <v>1082</v>
      </c>
      <c r="AO1165" s="2">
        <f t="shared" si="248"/>
        <v>114.43989473684211</v>
      </c>
      <c r="AP1165" s="2">
        <f t="shared" si="249"/>
        <v>63.26</v>
      </c>
      <c r="AR1165" s="20">
        <f t="shared" si="250"/>
        <v>1.383994727781257E-2</v>
      </c>
      <c r="AS1165" s="20">
        <f t="shared" si="251"/>
        <v>1.1350919264588422E-2</v>
      </c>
      <c r="AU1165" s="22">
        <f t="shared" si="252"/>
        <v>6.1952604506145505E-6</v>
      </c>
    </row>
    <row r="1166" spans="2:47" x14ac:dyDescent="0.3">
      <c r="B1166" s="6">
        <f t="shared" si="245"/>
        <v>2018</v>
      </c>
      <c r="C1166" s="5">
        <v>43165</v>
      </c>
      <c r="D1166" s="10">
        <v>1076</v>
      </c>
      <c r="E1166" s="10">
        <f>VLOOKUP(C1166,데이터!$X:$Z,2,0)</f>
        <v>114.33121578947369</v>
      </c>
      <c r="F1166" s="10">
        <f>VLOOKUP(C1166,데이터!$X:$Z,3,0)</f>
        <v>63.46</v>
      </c>
      <c r="H1166" s="6">
        <f t="shared" ref="H1166:H1229" si="253">H1165*(E1166/E1165)</f>
        <v>1.2425314317464686</v>
      </c>
      <c r="I1166" s="6">
        <f t="shared" ref="I1166:I1229" si="254">I1165*(F1166/F1165)</f>
        <v>1.2661612130885871</v>
      </c>
      <c r="AM1166" s="1">
        <f t="shared" si="246"/>
        <v>43165</v>
      </c>
      <c r="AN1166" s="2">
        <f t="shared" si="247"/>
        <v>1076</v>
      </c>
      <c r="AO1166" s="2">
        <f t="shared" si="248"/>
        <v>114.33121578947369</v>
      </c>
      <c r="AP1166" s="2">
        <f t="shared" si="249"/>
        <v>63.46</v>
      </c>
      <c r="AR1166" s="20">
        <f t="shared" si="250"/>
        <v>-9.4965962366821977E-4</v>
      </c>
      <c r="AS1166" s="20">
        <f t="shared" si="251"/>
        <v>3.1615554852988392E-3</v>
      </c>
      <c r="AU1166" s="22">
        <f t="shared" si="252"/>
        <v>1.6902089672199027E-5</v>
      </c>
    </row>
    <row r="1167" spans="2:47" x14ac:dyDescent="0.3">
      <c r="B1167" s="6">
        <f t="shared" si="245"/>
        <v>2018</v>
      </c>
      <c r="C1167" s="5">
        <v>43166</v>
      </c>
      <c r="D1167" s="10">
        <v>1069.0999999999999</v>
      </c>
      <c r="E1167" s="10">
        <f>VLOOKUP(C1167,데이터!$X:$Z,2,0)</f>
        <v>114.13074210526312</v>
      </c>
      <c r="F1167" s="10">
        <f>VLOOKUP(C1167,데이터!$X:$Z,3,0)</f>
        <v>63.44</v>
      </c>
      <c r="H1167" s="6">
        <f t="shared" si="253"/>
        <v>1.2403527192037076</v>
      </c>
      <c r="I1167" s="6">
        <f t="shared" si="254"/>
        <v>1.2657621707901034</v>
      </c>
      <c r="AM1167" s="1">
        <f t="shared" si="246"/>
        <v>43166</v>
      </c>
      <c r="AN1167" s="2">
        <f t="shared" si="247"/>
        <v>1069.0999999999999</v>
      </c>
      <c r="AO1167" s="2">
        <f t="shared" si="248"/>
        <v>114.13074210526312</v>
      </c>
      <c r="AP1167" s="2">
        <f t="shared" si="249"/>
        <v>63.44</v>
      </c>
      <c r="AR1167" s="20">
        <f t="shared" si="250"/>
        <v>-1.7534466228340539E-3</v>
      </c>
      <c r="AS1167" s="20">
        <f t="shared" si="251"/>
        <v>-3.1515915537350114E-4</v>
      </c>
      <c r="AU1167" s="22">
        <f t="shared" si="252"/>
        <v>2.0686708390540907E-6</v>
      </c>
    </row>
    <row r="1168" spans="2:47" x14ac:dyDescent="0.3">
      <c r="B1168" s="6">
        <f t="shared" si="245"/>
        <v>2018</v>
      </c>
      <c r="C1168" s="5">
        <v>43167</v>
      </c>
      <c r="D1168" s="10">
        <v>1070.25</v>
      </c>
      <c r="E1168" s="10">
        <f>VLOOKUP(C1168,데이터!$X:$Z,2,0)</f>
        <v>115.21124736842106</v>
      </c>
      <c r="F1168" s="10">
        <f>VLOOKUP(C1168,데이터!$X:$Z,3,0)</f>
        <v>63.85</v>
      </c>
      <c r="H1168" s="6">
        <f t="shared" si="253"/>
        <v>1.2520954592976588</v>
      </c>
      <c r="I1168" s="6">
        <f t="shared" si="254"/>
        <v>1.2739425379090181</v>
      </c>
      <c r="AM1168" s="1">
        <f t="shared" si="246"/>
        <v>43167</v>
      </c>
      <c r="AN1168" s="2">
        <f t="shared" si="247"/>
        <v>1070.25</v>
      </c>
      <c r="AO1168" s="2">
        <f t="shared" si="248"/>
        <v>115.21124736842106</v>
      </c>
      <c r="AP1168" s="2">
        <f t="shared" si="249"/>
        <v>63.85</v>
      </c>
      <c r="AR1168" s="20">
        <f t="shared" si="250"/>
        <v>9.467258717737792E-3</v>
      </c>
      <c r="AS1168" s="20">
        <f t="shared" si="251"/>
        <v>6.4627994955863688E-3</v>
      </c>
      <c r="AU1168" s="22">
        <f t="shared" si="252"/>
        <v>9.0267752175707358E-6</v>
      </c>
    </row>
    <row r="1169" spans="2:47" x14ac:dyDescent="0.3">
      <c r="B1169" s="6">
        <f t="shared" si="245"/>
        <v>2018</v>
      </c>
      <c r="C1169" s="5">
        <v>43168</v>
      </c>
      <c r="D1169" s="10">
        <v>1069.95</v>
      </c>
      <c r="E1169" s="10">
        <f>VLOOKUP(C1169,데이터!$X:$Z,2,0)</f>
        <v>117.07103684210523</v>
      </c>
      <c r="F1169" s="10">
        <f>VLOOKUP(C1169,데이터!$X:$Z,3,0)</f>
        <v>64.83</v>
      </c>
      <c r="H1169" s="6">
        <f t="shared" si="253"/>
        <v>1.2723073223617143</v>
      </c>
      <c r="I1169" s="6">
        <f t="shared" si="254"/>
        <v>1.2934956105347164</v>
      </c>
      <c r="AM1169" s="1">
        <f t="shared" si="246"/>
        <v>43168</v>
      </c>
      <c r="AN1169" s="2">
        <f t="shared" si="247"/>
        <v>1069.95</v>
      </c>
      <c r="AO1169" s="2">
        <f t="shared" si="248"/>
        <v>117.07103684210523</v>
      </c>
      <c r="AP1169" s="2">
        <f t="shared" si="249"/>
        <v>64.83</v>
      </c>
      <c r="AR1169" s="20">
        <f t="shared" si="250"/>
        <v>1.6142429807542769E-2</v>
      </c>
      <c r="AS1169" s="20">
        <f t="shared" si="251"/>
        <v>1.5348472983555128E-2</v>
      </c>
      <c r="AU1169" s="22">
        <f t="shared" si="252"/>
        <v>6.3036743835654113E-7</v>
      </c>
    </row>
    <row r="1170" spans="2:47" x14ac:dyDescent="0.3">
      <c r="B1170" s="6">
        <f t="shared" si="245"/>
        <v>2018</v>
      </c>
      <c r="C1170" s="5">
        <v>43169</v>
      </c>
      <c r="D1170" s="10">
        <v>1069.95</v>
      </c>
      <c r="E1170" s="10">
        <f>VLOOKUP(C1170,데이터!$X:$Z,2,0)</f>
        <v>117.07103684210523</v>
      </c>
      <c r="F1170" s="10">
        <f>VLOOKUP(C1170,데이터!$X:$Z,3,0)</f>
        <v>64.83</v>
      </c>
      <c r="H1170" s="6">
        <f t="shared" si="253"/>
        <v>1.2723073223617143</v>
      </c>
      <c r="I1170" s="6">
        <f t="shared" si="254"/>
        <v>1.2934956105347164</v>
      </c>
      <c r="AM1170" s="1">
        <f t="shared" si="246"/>
        <v>43169</v>
      </c>
      <c r="AN1170" s="2">
        <f t="shared" si="247"/>
        <v>1069.95</v>
      </c>
      <c r="AO1170" s="2">
        <f t="shared" si="248"/>
        <v>117.07103684210523</v>
      </c>
      <c r="AP1170" s="2">
        <f t="shared" si="249"/>
        <v>64.83</v>
      </c>
      <c r="AR1170" s="20">
        <f t="shared" si="250"/>
        <v>0</v>
      </c>
      <c r="AS1170" s="20">
        <f t="shared" si="251"/>
        <v>0</v>
      </c>
      <c r="AU1170" s="22">
        <f t="shared" si="252"/>
        <v>0</v>
      </c>
    </row>
    <row r="1171" spans="2:47" x14ac:dyDescent="0.3">
      <c r="B1171" s="6">
        <f t="shared" si="245"/>
        <v>2018</v>
      </c>
      <c r="C1171" s="5">
        <v>43170</v>
      </c>
      <c r="D1171" s="10">
        <v>1069.95</v>
      </c>
      <c r="E1171" s="10">
        <f>VLOOKUP(C1171,데이터!$X:$Z,2,0)</f>
        <v>117.07103684210523</v>
      </c>
      <c r="F1171" s="10">
        <f>VLOOKUP(C1171,데이터!$X:$Z,3,0)</f>
        <v>64.83</v>
      </c>
      <c r="H1171" s="6">
        <f t="shared" si="253"/>
        <v>1.2723073223617143</v>
      </c>
      <c r="I1171" s="6">
        <f t="shared" si="254"/>
        <v>1.2934956105347164</v>
      </c>
      <c r="AM1171" s="1">
        <f t="shared" si="246"/>
        <v>43170</v>
      </c>
      <c r="AN1171" s="2">
        <f t="shared" si="247"/>
        <v>1069.95</v>
      </c>
      <c r="AO1171" s="2">
        <f t="shared" si="248"/>
        <v>117.07103684210523</v>
      </c>
      <c r="AP1171" s="2">
        <f t="shared" si="249"/>
        <v>64.83</v>
      </c>
      <c r="AR1171" s="20">
        <f t="shared" si="250"/>
        <v>0</v>
      </c>
      <c r="AS1171" s="20">
        <f t="shared" si="251"/>
        <v>0</v>
      </c>
      <c r="AU1171" s="22">
        <f t="shared" si="252"/>
        <v>0</v>
      </c>
    </row>
    <row r="1172" spans="2:47" x14ac:dyDescent="0.3">
      <c r="B1172" s="6">
        <f t="shared" si="245"/>
        <v>2018</v>
      </c>
      <c r="C1172" s="5">
        <v>43171</v>
      </c>
      <c r="D1172" s="10">
        <v>1065.1500000000001</v>
      </c>
      <c r="E1172" s="10">
        <f>VLOOKUP(C1172,데이터!$X:$Z,2,0)</f>
        <v>116.78958421052631</v>
      </c>
      <c r="F1172" s="10">
        <f>VLOOKUP(C1172,데이터!$X:$Z,3,0)</f>
        <v>64.66</v>
      </c>
      <c r="H1172" s="6">
        <f t="shared" si="253"/>
        <v>1.2692485449414819</v>
      </c>
      <c r="I1172" s="6">
        <f t="shared" si="254"/>
        <v>1.2901037509976054</v>
      </c>
      <c r="AM1172" s="1">
        <f t="shared" si="246"/>
        <v>43171</v>
      </c>
      <c r="AN1172" s="2">
        <f t="shared" si="247"/>
        <v>1065.1500000000001</v>
      </c>
      <c r="AO1172" s="2">
        <f t="shared" si="248"/>
        <v>116.78958421052631</v>
      </c>
      <c r="AP1172" s="2">
        <f t="shared" si="249"/>
        <v>64.66</v>
      </c>
      <c r="AR1172" s="20">
        <f t="shared" si="250"/>
        <v>-2.4041183812056888E-3</v>
      </c>
      <c r="AS1172" s="20">
        <f t="shared" si="251"/>
        <v>-2.6222427888323852E-3</v>
      </c>
      <c r="AU1172" s="22">
        <f t="shared" si="252"/>
        <v>4.7578257202497206E-8</v>
      </c>
    </row>
    <row r="1173" spans="2:47" x14ac:dyDescent="0.3">
      <c r="B1173" s="6">
        <f t="shared" si="245"/>
        <v>2018</v>
      </c>
      <c r="C1173" s="5">
        <v>43172</v>
      </c>
      <c r="D1173" s="10">
        <v>1067.45</v>
      </c>
      <c r="E1173" s="10">
        <f>VLOOKUP(C1173,데이터!$X:$Z,2,0)</f>
        <v>116.72969473684209</v>
      </c>
      <c r="F1173" s="10">
        <f>VLOOKUP(C1173,데이터!$X:$Z,3,0)</f>
        <v>64.55</v>
      </c>
      <c r="H1173" s="6">
        <f t="shared" si="253"/>
        <v>1.2685976767339713</v>
      </c>
      <c r="I1173" s="6">
        <f t="shared" si="254"/>
        <v>1.2879090183559454</v>
      </c>
      <c r="AM1173" s="1">
        <f t="shared" si="246"/>
        <v>43172</v>
      </c>
      <c r="AN1173" s="2">
        <f t="shared" si="247"/>
        <v>1067.45</v>
      </c>
      <c r="AO1173" s="2">
        <f t="shared" si="248"/>
        <v>116.72969473684209</v>
      </c>
      <c r="AP1173" s="2">
        <f t="shared" si="249"/>
        <v>64.55</v>
      </c>
      <c r="AR1173" s="20">
        <f t="shared" si="250"/>
        <v>-5.1279807261117583E-4</v>
      </c>
      <c r="AS1173" s="20">
        <f t="shared" si="251"/>
        <v>-1.701206309928871E-3</v>
      </c>
      <c r="AU1173" s="22">
        <f t="shared" si="252"/>
        <v>1.4123141385245513E-6</v>
      </c>
    </row>
    <row r="1174" spans="2:47" x14ac:dyDescent="0.3">
      <c r="B1174" s="6">
        <f t="shared" si="245"/>
        <v>2018</v>
      </c>
      <c r="C1174" s="5">
        <v>43173</v>
      </c>
      <c r="D1174" s="10">
        <v>1064.55</v>
      </c>
      <c r="E1174" s="10">
        <f>VLOOKUP(C1174,데이터!$X:$Z,2,0)</f>
        <v>115.63963157894737</v>
      </c>
      <c r="F1174" s="10">
        <f>VLOOKUP(C1174,데이터!$X:$Z,3,0)</f>
        <v>64.069999999999993</v>
      </c>
      <c r="H1174" s="6">
        <f t="shared" si="253"/>
        <v>1.2567510631304999</v>
      </c>
      <c r="I1174" s="6">
        <f t="shared" si="254"/>
        <v>1.278332003192338</v>
      </c>
      <c r="AM1174" s="1">
        <f t="shared" si="246"/>
        <v>43173</v>
      </c>
      <c r="AN1174" s="2">
        <f t="shared" si="247"/>
        <v>1064.55</v>
      </c>
      <c r="AO1174" s="2">
        <f t="shared" si="248"/>
        <v>115.63963157894737</v>
      </c>
      <c r="AP1174" s="2">
        <f t="shared" si="249"/>
        <v>64.069999999999993</v>
      </c>
      <c r="AR1174" s="20">
        <f t="shared" si="250"/>
        <v>-9.3383535385077598E-3</v>
      </c>
      <c r="AS1174" s="20">
        <f t="shared" si="251"/>
        <v>-7.4360960495740702E-3</v>
      </c>
      <c r="AU1174" s="22">
        <f t="shared" si="252"/>
        <v>3.6185835542043063E-6</v>
      </c>
    </row>
    <row r="1175" spans="2:47" x14ac:dyDescent="0.3">
      <c r="B1175" s="6">
        <f t="shared" si="245"/>
        <v>2018</v>
      </c>
      <c r="C1175" s="5">
        <v>43174</v>
      </c>
      <c r="D1175" s="10">
        <v>1065.5</v>
      </c>
      <c r="E1175" s="10">
        <f>VLOOKUP(C1175,데이터!$X:$Z,2,0)</f>
        <v>115.74572105263157</v>
      </c>
      <c r="F1175" s="10">
        <f>VLOOKUP(C1175,데이터!$X:$Z,3,0)</f>
        <v>63.99</v>
      </c>
      <c r="H1175" s="6">
        <f t="shared" si="253"/>
        <v>1.2579040247667408</v>
      </c>
      <c r="I1175" s="6">
        <f t="shared" si="254"/>
        <v>1.2767358339984036</v>
      </c>
      <c r="AM1175" s="1">
        <f t="shared" si="246"/>
        <v>43174</v>
      </c>
      <c r="AN1175" s="2">
        <f t="shared" si="247"/>
        <v>1065.5</v>
      </c>
      <c r="AO1175" s="2">
        <f t="shared" si="248"/>
        <v>115.74572105263157</v>
      </c>
      <c r="AP1175" s="2">
        <f t="shared" si="249"/>
        <v>63.99</v>
      </c>
      <c r="AR1175" s="20">
        <f t="shared" si="250"/>
        <v>9.1741449047910706E-4</v>
      </c>
      <c r="AS1175" s="20">
        <f t="shared" si="251"/>
        <v>-1.2486343062274585E-3</v>
      </c>
      <c r="AU1175" s="22">
        <f t="shared" si="252"/>
        <v>4.6917673897139606E-6</v>
      </c>
    </row>
    <row r="1176" spans="2:47" x14ac:dyDescent="0.3">
      <c r="B1176" s="6">
        <f t="shared" si="245"/>
        <v>2018</v>
      </c>
      <c r="C1176" s="5">
        <v>43175</v>
      </c>
      <c r="D1176" s="10">
        <v>1066.3</v>
      </c>
      <c r="E1176" s="10">
        <f>VLOOKUP(C1176,데이터!$X:$Z,2,0)</f>
        <v>116.09603157894736</v>
      </c>
      <c r="F1176" s="10">
        <f>VLOOKUP(C1176,데이터!$X:$Z,3,0)</f>
        <v>64.290000000000006</v>
      </c>
      <c r="H1176" s="6">
        <f t="shared" si="253"/>
        <v>1.2617111376082635</v>
      </c>
      <c r="I1176" s="6">
        <f t="shared" si="254"/>
        <v>1.2827214684756583</v>
      </c>
      <c r="AM1176" s="1">
        <f t="shared" si="246"/>
        <v>43175</v>
      </c>
      <c r="AN1176" s="2">
        <f t="shared" si="247"/>
        <v>1066.3</v>
      </c>
      <c r="AO1176" s="2">
        <f t="shared" si="248"/>
        <v>116.09603157894736</v>
      </c>
      <c r="AP1176" s="2">
        <f t="shared" si="249"/>
        <v>64.290000000000006</v>
      </c>
      <c r="AR1176" s="20">
        <f t="shared" si="250"/>
        <v>3.0265527151236427E-3</v>
      </c>
      <c r="AS1176" s="20">
        <f t="shared" si="251"/>
        <v>4.6882325363337696E-3</v>
      </c>
      <c r="AU1176" s="22">
        <f t="shared" si="252"/>
        <v>2.7611798282169192E-6</v>
      </c>
    </row>
    <row r="1177" spans="2:47" x14ac:dyDescent="0.3">
      <c r="B1177" s="6">
        <f t="shared" si="245"/>
        <v>2018</v>
      </c>
      <c r="C1177" s="5">
        <v>43176</v>
      </c>
      <c r="D1177" s="10">
        <v>1066.3</v>
      </c>
      <c r="E1177" s="10">
        <f>VLOOKUP(C1177,데이터!$X:$Z,2,0)</f>
        <v>116.09603157894736</v>
      </c>
      <c r="F1177" s="10">
        <f>VLOOKUP(C1177,데이터!$X:$Z,3,0)</f>
        <v>64.290000000000006</v>
      </c>
      <c r="H1177" s="6">
        <f t="shared" si="253"/>
        <v>1.2617111376082635</v>
      </c>
      <c r="I1177" s="6">
        <f t="shared" si="254"/>
        <v>1.2827214684756583</v>
      </c>
      <c r="AM1177" s="1">
        <f t="shared" si="246"/>
        <v>43176</v>
      </c>
      <c r="AN1177" s="2">
        <f t="shared" si="247"/>
        <v>1066.3</v>
      </c>
      <c r="AO1177" s="2">
        <f t="shared" si="248"/>
        <v>116.09603157894736</v>
      </c>
      <c r="AP1177" s="2">
        <f t="shared" si="249"/>
        <v>64.290000000000006</v>
      </c>
      <c r="AR1177" s="20">
        <f t="shared" si="250"/>
        <v>0</v>
      </c>
      <c r="AS1177" s="20">
        <f t="shared" si="251"/>
        <v>0</v>
      </c>
      <c r="AU1177" s="22">
        <f t="shared" si="252"/>
        <v>0</v>
      </c>
    </row>
    <row r="1178" spans="2:47" x14ac:dyDescent="0.3">
      <c r="B1178" s="6">
        <f t="shared" si="245"/>
        <v>2018</v>
      </c>
      <c r="C1178" s="5">
        <v>43177</v>
      </c>
      <c r="D1178" s="10">
        <v>1066.3</v>
      </c>
      <c r="E1178" s="10">
        <f>VLOOKUP(C1178,데이터!$X:$Z,2,0)</f>
        <v>116.09603157894736</v>
      </c>
      <c r="F1178" s="10">
        <f>VLOOKUP(C1178,데이터!$X:$Z,3,0)</f>
        <v>64.290000000000006</v>
      </c>
      <c r="H1178" s="6">
        <f t="shared" si="253"/>
        <v>1.2617111376082635</v>
      </c>
      <c r="I1178" s="6">
        <f t="shared" si="254"/>
        <v>1.2827214684756583</v>
      </c>
      <c r="AM1178" s="1">
        <f t="shared" si="246"/>
        <v>43177</v>
      </c>
      <c r="AN1178" s="2">
        <f t="shared" si="247"/>
        <v>1066.3</v>
      </c>
      <c r="AO1178" s="2">
        <f t="shared" si="248"/>
        <v>116.09603157894736</v>
      </c>
      <c r="AP1178" s="2">
        <f t="shared" si="249"/>
        <v>64.290000000000006</v>
      </c>
      <c r="AR1178" s="20">
        <f t="shared" si="250"/>
        <v>0</v>
      </c>
      <c r="AS1178" s="20">
        <f t="shared" si="251"/>
        <v>0</v>
      </c>
      <c r="AU1178" s="22">
        <f t="shared" si="252"/>
        <v>0</v>
      </c>
    </row>
    <row r="1179" spans="2:47" x14ac:dyDescent="0.3">
      <c r="B1179" s="6">
        <f t="shared" si="245"/>
        <v>2018</v>
      </c>
      <c r="C1179" s="5">
        <v>43178</v>
      </c>
      <c r="D1179" s="10">
        <v>1071.55</v>
      </c>
      <c r="E1179" s="10">
        <f>VLOOKUP(C1179,데이터!$X:$Z,2,0)</f>
        <v>114.16303157894735</v>
      </c>
      <c r="F1179" s="10">
        <f>VLOOKUP(C1179,데이터!$X:$Z,3,0)</f>
        <v>63.57</v>
      </c>
      <c r="H1179" s="6">
        <f t="shared" si="253"/>
        <v>1.2407036354927559</v>
      </c>
      <c r="I1179" s="6">
        <f t="shared" si="254"/>
        <v>1.2683559457302471</v>
      </c>
      <c r="AM1179" s="1">
        <f t="shared" si="246"/>
        <v>43178</v>
      </c>
      <c r="AN1179" s="2">
        <f t="shared" si="247"/>
        <v>1071.55</v>
      </c>
      <c r="AO1179" s="2">
        <f t="shared" si="248"/>
        <v>114.16303157894735</v>
      </c>
      <c r="AP1179" s="2">
        <f t="shared" si="249"/>
        <v>63.57</v>
      </c>
      <c r="AR1179" s="20">
        <f t="shared" si="250"/>
        <v>-1.6650009252775599E-2</v>
      </c>
      <c r="AS1179" s="20">
        <f t="shared" si="251"/>
        <v>-1.1199253383107899E-2</v>
      </c>
      <c r="AU1179" s="22">
        <f t="shared" si="252"/>
        <v>2.9710739550716892E-5</v>
      </c>
    </row>
    <row r="1180" spans="2:47" x14ac:dyDescent="0.3">
      <c r="B1180" s="6">
        <f t="shared" si="245"/>
        <v>2018</v>
      </c>
      <c r="C1180" s="5">
        <v>43179</v>
      </c>
      <c r="D1180" s="10">
        <v>1068.7</v>
      </c>
      <c r="E1180" s="10">
        <f>VLOOKUP(C1180,데이터!$X:$Z,2,0)</f>
        <v>114.74271578947368</v>
      </c>
      <c r="F1180" s="10">
        <f>VLOOKUP(C1180,데이터!$X:$Z,3,0)</f>
        <v>63.63</v>
      </c>
      <c r="H1180" s="6">
        <f t="shared" si="253"/>
        <v>1.2470035409655744</v>
      </c>
      <c r="I1180" s="6">
        <f t="shared" si="254"/>
        <v>1.2695530726256981</v>
      </c>
      <c r="AM1180" s="1">
        <f t="shared" si="246"/>
        <v>43179</v>
      </c>
      <c r="AN1180" s="2">
        <f t="shared" si="247"/>
        <v>1068.7</v>
      </c>
      <c r="AO1180" s="2">
        <f t="shared" si="248"/>
        <v>114.74271578947368</v>
      </c>
      <c r="AP1180" s="2">
        <f t="shared" si="249"/>
        <v>63.63</v>
      </c>
      <c r="AR1180" s="20">
        <f t="shared" si="250"/>
        <v>5.0776876061271459E-3</v>
      </c>
      <c r="AS1180" s="20">
        <f t="shared" si="251"/>
        <v>9.4384143463899228E-4</v>
      </c>
      <c r="AU1180" s="22">
        <f t="shared" si="252"/>
        <v>1.7088684169527265E-5</v>
      </c>
    </row>
    <row r="1181" spans="2:47" x14ac:dyDescent="0.3">
      <c r="B1181" s="6">
        <f t="shared" si="245"/>
        <v>2018</v>
      </c>
      <c r="C1181" s="5">
        <v>43180</v>
      </c>
      <c r="D1181" s="10">
        <v>1072.3</v>
      </c>
      <c r="E1181" s="10">
        <f>VLOOKUP(C1181,데이터!$X:$Z,2,0)</f>
        <v>114.8734</v>
      </c>
      <c r="F1181" s="10">
        <f>VLOOKUP(C1181,데이터!$X:$Z,3,0)</f>
        <v>63.29</v>
      </c>
      <c r="H1181" s="6">
        <f t="shared" si="253"/>
        <v>1.248423793851811</v>
      </c>
      <c r="I1181" s="6">
        <f t="shared" si="254"/>
        <v>1.2627693535514761</v>
      </c>
      <c r="AM1181" s="1">
        <f t="shared" si="246"/>
        <v>43180</v>
      </c>
      <c r="AN1181" s="2">
        <f t="shared" si="247"/>
        <v>1072.3</v>
      </c>
      <c r="AO1181" s="2">
        <f t="shared" si="248"/>
        <v>114.8734</v>
      </c>
      <c r="AP1181" s="2">
        <f t="shared" si="249"/>
        <v>63.29</v>
      </c>
      <c r="AR1181" s="20">
        <f t="shared" si="250"/>
        <v>1.138932520702296E-3</v>
      </c>
      <c r="AS1181" s="20">
        <f t="shared" si="251"/>
        <v>-5.3433914820053552E-3</v>
      </c>
      <c r="AU1181" s="22">
        <f t="shared" si="252"/>
        <v>4.2020524476079748E-5</v>
      </c>
    </row>
    <row r="1182" spans="2:47" x14ac:dyDescent="0.3">
      <c r="B1182" s="6">
        <f t="shared" si="245"/>
        <v>2018</v>
      </c>
      <c r="C1182" s="5">
        <v>43181</v>
      </c>
      <c r="D1182" s="10">
        <v>1072.55</v>
      </c>
      <c r="E1182" s="10">
        <f>VLOOKUP(C1182,데이터!$X:$Z,2,0)</f>
        <v>111.49175789473684</v>
      </c>
      <c r="F1182" s="10">
        <f>VLOOKUP(C1182,데이터!$X:$Z,3,0)</f>
        <v>61.71</v>
      </c>
      <c r="H1182" s="6">
        <f t="shared" si="253"/>
        <v>1.2116727055537222</v>
      </c>
      <c r="I1182" s="6">
        <f t="shared" si="254"/>
        <v>1.2312450119712686</v>
      </c>
      <c r="AM1182" s="1">
        <f t="shared" si="246"/>
        <v>43181</v>
      </c>
      <c r="AN1182" s="2">
        <f t="shared" si="247"/>
        <v>1072.55</v>
      </c>
      <c r="AO1182" s="2">
        <f t="shared" si="248"/>
        <v>111.49175789473684</v>
      </c>
      <c r="AP1182" s="2">
        <f t="shared" si="249"/>
        <v>61.71</v>
      </c>
      <c r="AR1182" s="20">
        <f t="shared" si="250"/>
        <v>-2.9437990912284051E-2</v>
      </c>
      <c r="AS1182" s="20">
        <f t="shared" si="251"/>
        <v>-2.4964449360088459E-2</v>
      </c>
      <c r="AU1182" s="22">
        <f t="shared" si="252"/>
        <v>2.0012574019220551E-5</v>
      </c>
    </row>
    <row r="1183" spans="2:47" x14ac:dyDescent="0.3">
      <c r="B1183" s="6">
        <f t="shared" si="245"/>
        <v>2018</v>
      </c>
      <c r="C1183" s="5">
        <v>43182</v>
      </c>
      <c r="D1183" s="10">
        <v>1082.1500000000001</v>
      </c>
      <c r="E1183" s="10">
        <f>VLOOKUP(C1183,데이터!$X:$Z,2,0)</f>
        <v>109.58404736842104</v>
      </c>
      <c r="F1183" s="10">
        <f>VLOOKUP(C1183,데이터!$X:$Z,3,0)</f>
        <v>60.74</v>
      </c>
      <c r="H1183" s="6">
        <f t="shared" si="253"/>
        <v>1.1909400449653336</v>
      </c>
      <c r="I1183" s="6">
        <f t="shared" si="254"/>
        <v>1.2118914604948121</v>
      </c>
      <c r="AM1183" s="1">
        <f t="shared" si="246"/>
        <v>43182</v>
      </c>
      <c r="AN1183" s="2">
        <f t="shared" si="247"/>
        <v>1082.1500000000001</v>
      </c>
      <c r="AO1183" s="2">
        <f t="shared" si="248"/>
        <v>109.58404736842104</v>
      </c>
      <c r="AP1183" s="2">
        <f t="shared" si="249"/>
        <v>60.74</v>
      </c>
      <c r="AR1183" s="20">
        <f t="shared" si="250"/>
        <v>-1.7110776279237849E-2</v>
      </c>
      <c r="AS1183" s="20">
        <f t="shared" si="251"/>
        <v>-1.5718684167882024E-2</v>
      </c>
      <c r="AU1183" s="22">
        <f t="shared" si="252"/>
        <v>1.9379204464991184E-6</v>
      </c>
    </row>
    <row r="1184" spans="2:47" x14ac:dyDescent="0.3">
      <c r="B1184" s="6">
        <f t="shared" si="245"/>
        <v>2018</v>
      </c>
      <c r="C1184" s="5">
        <v>43183</v>
      </c>
      <c r="D1184" s="10">
        <v>1082.1500000000001</v>
      </c>
      <c r="E1184" s="10">
        <f>VLOOKUP(C1184,데이터!$X:$Z,2,0)</f>
        <v>109.58404736842104</v>
      </c>
      <c r="F1184" s="10">
        <f>VLOOKUP(C1184,데이터!$X:$Z,3,0)</f>
        <v>60.74</v>
      </c>
      <c r="H1184" s="6">
        <f t="shared" si="253"/>
        <v>1.1909400449653336</v>
      </c>
      <c r="I1184" s="6">
        <f t="shared" si="254"/>
        <v>1.2118914604948121</v>
      </c>
      <c r="AM1184" s="1">
        <f t="shared" si="246"/>
        <v>43183</v>
      </c>
      <c r="AN1184" s="2">
        <f t="shared" si="247"/>
        <v>1082.1500000000001</v>
      </c>
      <c r="AO1184" s="2">
        <f t="shared" si="248"/>
        <v>109.58404736842104</v>
      </c>
      <c r="AP1184" s="2">
        <f t="shared" si="249"/>
        <v>60.74</v>
      </c>
      <c r="AR1184" s="20">
        <f t="shared" si="250"/>
        <v>0</v>
      </c>
      <c r="AS1184" s="20">
        <f t="shared" si="251"/>
        <v>0</v>
      </c>
      <c r="AU1184" s="22">
        <f t="shared" si="252"/>
        <v>0</v>
      </c>
    </row>
    <row r="1185" spans="2:47" x14ac:dyDescent="0.3">
      <c r="B1185" s="6">
        <f t="shared" si="245"/>
        <v>2018</v>
      </c>
      <c r="C1185" s="5">
        <v>43184</v>
      </c>
      <c r="D1185" s="10">
        <v>1082.1500000000001</v>
      </c>
      <c r="E1185" s="10">
        <f>VLOOKUP(C1185,데이터!$X:$Z,2,0)</f>
        <v>109.58404736842104</v>
      </c>
      <c r="F1185" s="10">
        <f>VLOOKUP(C1185,데이터!$X:$Z,3,0)</f>
        <v>60.74</v>
      </c>
      <c r="H1185" s="6">
        <f t="shared" si="253"/>
        <v>1.1909400449653336</v>
      </c>
      <c r="I1185" s="6">
        <f t="shared" si="254"/>
        <v>1.2118914604948121</v>
      </c>
      <c r="AM1185" s="1">
        <f t="shared" si="246"/>
        <v>43184</v>
      </c>
      <c r="AN1185" s="2">
        <f t="shared" si="247"/>
        <v>1082.1500000000001</v>
      </c>
      <c r="AO1185" s="2">
        <f t="shared" si="248"/>
        <v>109.58404736842104</v>
      </c>
      <c r="AP1185" s="2">
        <f t="shared" si="249"/>
        <v>60.74</v>
      </c>
      <c r="AR1185" s="20">
        <f t="shared" si="250"/>
        <v>0</v>
      </c>
      <c r="AS1185" s="20">
        <f t="shared" si="251"/>
        <v>0</v>
      </c>
      <c r="AU1185" s="22">
        <f t="shared" si="252"/>
        <v>0</v>
      </c>
    </row>
    <row r="1186" spans="2:47" x14ac:dyDescent="0.3">
      <c r="B1186" s="6">
        <f t="shared" si="245"/>
        <v>2018</v>
      </c>
      <c r="C1186" s="5">
        <v>43185</v>
      </c>
      <c r="D1186" s="10">
        <v>1081.2</v>
      </c>
      <c r="E1186" s="10">
        <f>VLOOKUP(C1186,데이터!$X:$Z,2,0)</f>
        <v>112.02478947368421</v>
      </c>
      <c r="F1186" s="10">
        <f>VLOOKUP(C1186,데이터!$X:$Z,3,0)</f>
        <v>61.92</v>
      </c>
      <c r="H1186" s="6">
        <f t="shared" si="253"/>
        <v>1.2174655984778657</v>
      </c>
      <c r="I1186" s="6">
        <f t="shared" si="254"/>
        <v>1.2354349561053468</v>
      </c>
      <c r="AM1186" s="1">
        <f t="shared" si="246"/>
        <v>43185</v>
      </c>
      <c r="AN1186" s="2">
        <f t="shared" si="247"/>
        <v>1081.2</v>
      </c>
      <c r="AO1186" s="2">
        <f t="shared" si="248"/>
        <v>112.02478947368421</v>
      </c>
      <c r="AP1186" s="2">
        <f t="shared" si="249"/>
        <v>61.92</v>
      </c>
      <c r="AR1186" s="20">
        <f t="shared" si="250"/>
        <v>2.22727866315926E-2</v>
      </c>
      <c r="AS1186" s="20">
        <f t="shared" si="251"/>
        <v>1.942706618373391E-2</v>
      </c>
      <c r="AU1186" s="22">
        <f t="shared" si="252"/>
        <v>8.0981248673610674E-6</v>
      </c>
    </row>
    <row r="1187" spans="2:47" x14ac:dyDescent="0.3">
      <c r="B1187" s="6">
        <f t="shared" si="245"/>
        <v>2018</v>
      </c>
      <c r="C1187" s="5">
        <v>43186</v>
      </c>
      <c r="D1187" s="10">
        <v>1070.4000000000001</v>
      </c>
      <c r="E1187" s="10">
        <f>VLOOKUP(C1187,데이터!$X:$Z,2,0)</f>
        <v>110.85297368421051</v>
      </c>
      <c r="F1187" s="10">
        <f>VLOOKUP(C1187,데이터!$X:$Z,3,0)</f>
        <v>61.43</v>
      </c>
      <c r="H1187" s="6">
        <f t="shared" si="253"/>
        <v>1.2047305117337612</v>
      </c>
      <c r="I1187" s="6">
        <f t="shared" si="254"/>
        <v>1.2256584197924978</v>
      </c>
      <c r="AM1187" s="1">
        <f t="shared" si="246"/>
        <v>43186</v>
      </c>
      <c r="AN1187" s="2">
        <f t="shared" si="247"/>
        <v>1070.4000000000001</v>
      </c>
      <c r="AO1187" s="2">
        <f t="shared" si="248"/>
        <v>110.85297368421051</v>
      </c>
      <c r="AP1187" s="2">
        <f t="shared" si="249"/>
        <v>61.43</v>
      </c>
      <c r="AR1187" s="20">
        <f t="shared" si="250"/>
        <v>-1.0460325745570542E-2</v>
      </c>
      <c r="AS1187" s="20">
        <f t="shared" si="251"/>
        <v>-7.913436692506437E-3</v>
      </c>
      <c r="AU1187" s="22">
        <f t="shared" si="252"/>
        <v>6.4866438486177747E-6</v>
      </c>
    </row>
    <row r="1188" spans="2:47" x14ac:dyDescent="0.3">
      <c r="B1188" s="6">
        <f t="shared" si="245"/>
        <v>2018</v>
      </c>
      <c r="C1188" s="5">
        <v>43187</v>
      </c>
      <c r="D1188" s="10">
        <v>1070.7</v>
      </c>
      <c r="E1188" s="10">
        <f>VLOOKUP(C1188,데이터!$X:$Z,2,0)</f>
        <v>110.9610052631579</v>
      </c>
      <c r="F1188" s="10">
        <f>VLOOKUP(C1188,데이터!$X:$Z,3,0)</f>
        <v>61.5</v>
      </c>
      <c r="H1188" s="6">
        <f t="shared" si="253"/>
        <v>1.2059045798265076</v>
      </c>
      <c r="I1188" s="6">
        <f t="shared" si="254"/>
        <v>1.2270550678371905</v>
      </c>
      <c r="AM1188" s="1">
        <f t="shared" si="246"/>
        <v>43187</v>
      </c>
      <c r="AN1188" s="2">
        <f t="shared" si="247"/>
        <v>1070.7</v>
      </c>
      <c r="AO1188" s="2">
        <f t="shared" si="248"/>
        <v>110.9610052631579</v>
      </c>
      <c r="AP1188" s="2">
        <f t="shared" si="249"/>
        <v>61.5</v>
      </c>
      <c r="AR1188" s="20">
        <f t="shared" si="250"/>
        <v>9.7454831708110312E-4</v>
      </c>
      <c r="AS1188" s="20">
        <f t="shared" si="251"/>
        <v>1.1395083835259445E-3</v>
      </c>
      <c r="AU1188" s="22">
        <f t="shared" si="252"/>
        <v>2.721182352148649E-8</v>
      </c>
    </row>
    <row r="1189" spans="2:47" x14ac:dyDescent="0.3">
      <c r="B1189" s="6">
        <f t="shared" si="245"/>
        <v>2018</v>
      </c>
      <c r="C1189" s="5">
        <v>43188</v>
      </c>
      <c r="D1189" s="10">
        <v>1065.95</v>
      </c>
      <c r="E1189" s="10">
        <f>VLOOKUP(C1189,데이터!$X:$Z,2,0)</f>
        <v>111.85491052631579</v>
      </c>
      <c r="F1189" s="10">
        <f>VLOOKUP(C1189,데이터!$X:$Z,3,0)</f>
        <v>62.25</v>
      </c>
      <c r="H1189" s="6">
        <f t="shared" si="253"/>
        <v>1.2156193841238965</v>
      </c>
      <c r="I1189" s="6">
        <f t="shared" si="254"/>
        <v>1.2420191540303269</v>
      </c>
      <c r="AM1189" s="1">
        <f t="shared" si="246"/>
        <v>43188</v>
      </c>
      <c r="AN1189" s="2">
        <f t="shared" si="247"/>
        <v>1065.95</v>
      </c>
      <c r="AO1189" s="2">
        <f t="shared" si="248"/>
        <v>111.85491052631579</v>
      </c>
      <c r="AP1189" s="2">
        <f t="shared" si="249"/>
        <v>62.25</v>
      </c>
      <c r="AR1189" s="20">
        <f t="shared" si="250"/>
        <v>8.0560306842740736E-3</v>
      </c>
      <c r="AS1189" s="20">
        <f t="shared" si="251"/>
        <v>1.2195121951219523E-2</v>
      </c>
      <c r="AU1189" s="22">
        <f t="shared" si="252"/>
        <v>1.7132076516104086E-5</v>
      </c>
    </row>
    <row r="1190" spans="2:47" x14ac:dyDescent="0.3">
      <c r="B1190" s="6">
        <f t="shared" si="245"/>
        <v>2018</v>
      </c>
      <c r="C1190" s="5">
        <v>43189</v>
      </c>
      <c r="D1190" s="10">
        <v>1063.55</v>
      </c>
      <c r="E1190" s="10">
        <f>VLOOKUP(C1190,데이터!$X:$Z,2,0)</f>
        <v>111.85491052631579</v>
      </c>
      <c r="F1190" s="10">
        <f>VLOOKUP(C1190,데이터!$X:$Z,3,0)</f>
        <v>62.25</v>
      </c>
      <c r="H1190" s="6">
        <f t="shared" si="253"/>
        <v>1.2156193841238965</v>
      </c>
      <c r="I1190" s="6">
        <f t="shared" si="254"/>
        <v>1.2420191540303269</v>
      </c>
      <c r="AM1190" s="1">
        <f t="shared" si="246"/>
        <v>43189</v>
      </c>
      <c r="AN1190" s="2">
        <f t="shared" si="247"/>
        <v>1063.55</v>
      </c>
      <c r="AO1190" s="2">
        <f t="shared" si="248"/>
        <v>111.85491052631579</v>
      </c>
      <c r="AP1190" s="2">
        <f t="shared" si="249"/>
        <v>62.25</v>
      </c>
      <c r="AR1190" s="20">
        <f t="shared" si="250"/>
        <v>0</v>
      </c>
      <c r="AS1190" s="20">
        <f t="shared" si="251"/>
        <v>0</v>
      </c>
      <c r="AU1190" s="22">
        <f t="shared" si="252"/>
        <v>0</v>
      </c>
    </row>
    <row r="1191" spans="2:47" x14ac:dyDescent="0.3">
      <c r="B1191" s="6">
        <f t="shared" si="245"/>
        <v>2018</v>
      </c>
      <c r="C1191" s="5">
        <v>43190</v>
      </c>
      <c r="D1191" s="10">
        <v>1063.55</v>
      </c>
      <c r="E1191" s="10">
        <f>VLOOKUP(C1191,데이터!$X:$Z,2,0)</f>
        <v>111.85491052631579</v>
      </c>
      <c r="F1191" s="10">
        <f>VLOOKUP(C1191,데이터!$X:$Z,3,0)</f>
        <v>62.25</v>
      </c>
      <c r="H1191" s="6">
        <f t="shared" si="253"/>
        <v>1.2156193841238965</v>
      </c>
      <c r="I1191" s="6">
        <f t="shared" si="254"/>
        <v>1.2420191540303269</v>
      </c>
      <c r="AM1191" s="1">
        <f t="shared" si="246"/>
        <v>43190</v>
      </c>
      <c r="AN1191" s="2">
        <f t="shared" si="247"/>
        <v>1063.55</v>
      </c>
      <c r="AO1191" s="2">
        <f t="shared" si="248"/>
        <v>111.85491052631579</v>
      </c>
      <c r="AP1191" s="2">
        <f t="shared" si="249"/>
        <v>62.25</v>
      </c>
      <c r="AR1191" s="20">
        <f t="shared" si="250"/>
        <v>0</v>
      </c>
      <c r="AS1191" s="20">
        <f t="shared" si="251"/>
        <v>0</v>
      </c>
      <c r="AU1191" s="22">
        <f t="shared" si="252"/>
        <v>0</v>
      </c>
    </row>
    <row r="1192" spans="2:47" x14ac:dyDescent="0.3">
      <c r="B1192" s="6">
        <f t="shared" si="245"/>
        <v>2018</v>
      </c>
      <c r="C1192" s="5">
        <v>43191</v>
      </c>
      <c r="D1192" s="10">
        <v>1063.55</v>
      </c>
      <c r="E1192" s="10">
        <f>VLOOKUP(C1192,데이터!$X:$Z,2,0)</f>
        <v>111.85491052631579</v>
      </c>
      <c r="F1192" s="10">
        <f>VLOOKUP(C1192,데이터!$X:$Z,3,0)</f>
        <v>62.25</v>
      </c>
      <c r="H1192" s="6">
        <f t="shared" si="253"/>
        <v>1.2156193841238965</v>
      </c>
      <c r="I1192" s="6">
        <f t="shared" si="254"/>
        <v>1.2420191540303269</v>
      </c>
      <c r="AM1192" s="1">
        <f t="shared" si="246"/>
        <v>43191</v>
      </c>
      <c r="AN1192" s="2">
        <f t="shared" si="247"/>
        <v>1063.55</v>
      </c>
      <c r="AO1192" s="2">
        <f t="shared" si="248"/>
        <v>111.85491052631579</v>
      </c>
      <c r="AP1192" s="2">
        <f t="shared" si="249"/>
        <v>62.25</v>
      </c>
      <c r="AR1192" s="20">
        <f t="shared" si="250"/>
        <v>0</v>
      </c>
      <c r="AS1192" s="20">
        <f t="shared" si="251"/>
        <v>0</v>
      </c>
      <c r="AU1192" s="22">
        <f t="shared" si="252"/>
        <v>0</v>
      </c>
    </row>
    <row r="1193" spans="2:47" x14ac:dyDescent="0.3">
      <c r="B1193" s="6">
        <f t="shared" si="245"/>
        <v>2018</v>
      </c>
      <c r="C1193" s="5">
        <v>43192</v>
      </c>
      <c r="D1193" s="10">
        <v>1056.5999999999999</v>
      </c>
      <c r="E1193" s="10">
        <f>VLOOKUP(C1193,데이터!$X:$Z,2,0)</f>
        <v>109.74442105263157</v>
      </c>
      <c r="F1193" s="10">
        <f>VLOOKUP(C1193,데이터!$X:$Z,3,0)</f>
        <v>60.81</v>
      </c>
      <c r="H1193" s="6">
        <f t="shared" si="253"/>
        <v>1.192682957800473</v>
      </c>
      <c r="I1193" s="6">
        <f t="shared" si="254"/>
        <v>1.2132881085395049</v>
      </c>
      <c r="AM1193" s="1">
        <f t="shared" si="246"/>
        <v>43192</v>
      </c>
      <c r="AN1193" s="2">
        <f t="shared" si="247"/>
        <v>1056.5999999999999</v>
      </c>
      <c r="AO1193" s="2">
        <f t="shared" si="248"/>
        <v>109.74442105263157</v>
      </c>
      <c r="AP1193" s="2">
        <f t="shared" si="249"/>
        <v>60.81</v>
      </c>
      <c r="AR1193" s="20">
        <f t="shared" si="250"/>
        <v>-1.8868098537235811E-2</v>
      </c>
      <c r="AS1193" s="20">
        <f t="shared" si="251"/>
        <v>-2.3132530120481887E-2</v>
      </c>
      <c r="AU1193" s="22">
        <f t="shared" si="252"/>
        <v>1.818537672818663E-5</v>
      </c>
    </row>
    <row r="1194" spans="2:47" x14ac:dyDescent="0.3">
      <c r="B1194" s="6">
        <f t="shared" si="245"/>
        <v>2018</v>
      </c>
      <c r="C1194" s="5">
        <v>43193</v>
      </c>
      <c r="D1194" s="10">
        <v>1054.5999999999999</v>
      </c>
      <c r="E1194" s="10">
        <f>VLOOKUP(C1194,데이터!$X:$Z,2,0)</f>
        <v>111.10164736842106</v>
      </c>
      <c r="F1194" s="10">
        <f>VLOOKUP(C1194,데이터!$X:$Z,3,0)</f>
        <v>61.73</v>
      </c>
      <c r="H1194" s="6">
        <f t="shared" si="253"/>
        <v>1.2074330533515181</v>
      </c>
      <c r="I1194" s="6">
        <f t="shared" si="254"/>
        <v>1.2316440542697522</v>
      </c>
      <c r="AM1194" s="1">
        <f t="shared" si="246"/>
        <v>43193</v>
      </c>
      <c r="AN1194" s="2">
        <f t="shared" si="247"/>
        <v>1054.5999999999999</v>
      </c>
      <c r="AO1194" s="2">
        <f t="shared" si="248"/>
        <v>111.10164736842106</v>
      </c>
      <c r="AP1194" s="2">
        <f t="shared" si="249"/>
        <v>61.73</v>
      </c>
      <c r="AR1194" s="20">
        <f t="shared" si="250"/>
        <v>1.2367155457848611E-2</v>
      </c>
      <c r="AS1194" s="20">
        <f t="shared" si="251"/>
        <v>1.5129090610096929E-2</v>
      </c>
      <c r="AU1194" s="22">
        <f t="shared" si="252"/>
        <v>7.6282857852249405E-6</v>
      </c>
    </row>
    <row r="1195" spans="2:47" x14ac:dyDescent="0.3">
      <c r="B1195" s="6">
        <f t="shared" si="245"/>
        <v>2018</v>
      </c>
      <c r="C1195" s="5">
        <v>43194</v>
      </c>
      <c r="D1195" s="10">
        <v>1059.7</v>
      </c>
      <c r="E1195" s="10">
        <f>VLOOKUP(C1195,데이터!$X:$Z,2,0)</f>
        <v>112.50117894736843</v>
      </c>
      <c r="F1195" s="10">
        <f>VLOOKUP(C1195,데이터!$X:$Z,3,0)</f>
        <v>62.54</v>
      </c>
      <c r="H1195" s="6">
        <f t="shared" si="253"/>
        <v>1.2226429150201454</v>
      </c>
      <c r="I1195" s="6">
        <f t="shared" si="254"/>
        <v>1.2478052673583397</v>
      </c>
      <c r="AM1195" s="1">
        <f t="shared" si="246"/>
        <v>43194</v>
      </c>
      <c r="AN1195" s="2">
        <f t="shared" si="247"/>
        <v>1059.7</v>
      </c>
      <c r="AO1195" s="2">
        <f t="shared" si="248"/>
        <v>112.50117894736843</v>
      </c>
      <c r="AP1195" s="2">
        <f t="shared" si="249"/>
        <v>62.54</v>
      </c>
      <c r="AR1195" s="20">
        <f t="shared" si="250"/>
        <v>1.2596857131257799E-2</v>
      </c>
      <c r="AS1195" s="20">
        <f t="shared" si="251"/>
        <v>1.3121658836870331E-2</v>
      </c>
      <c r="AU1195" s="22">
        <f t="shared" si="252"/>
        <v>2.7541683021382272E-7</v>
      </c>
    </row>
    <row r="1196" spans="2:47" x14ac:dyDescent="0.3">
      <c r="B1196" s="6">
        <f t="shared" si="245"/>
        <v>2018</v>
      </c>
      <c r="C1196" s="5">
        <v>43195</v>
      </c>
      <c r="D1196" s="10">
        <v>1060</v>
      </c>
      <c r="E1196" s="10">
        <f>VLOOKUP(C1196,데이터!$X:$Z,2,0)</f>
        <v>113.31809999999999</v>
      </c>
      <c r="F1196" s="10">
        <f>VLOOKUP(C1196,데이터!$X:$Z,3,0)</f>
        <v>62.9</v>
      </c>
      <c r="H1196" s="6">
        <f t="shared" si="253"/>
        <v>1.2315210685335236</v>
      </c>
      <c r="I1196" s="6">
        <f t="shared" si="254"/>
        <v>1.2549880287310451</v>
      </c>
      <c r="AM1196" s="1">
        <f t="shared" si="246"/>
        <v>43195</v>
      </c>
      <c r="AN1196" s="2">
        <f t="shared" si="247"/>
        <v>1060</v>
      </c>
      <c r="AO1196" s="2">
        <f t="shared" si="248"/>
        <v>113.31809999999999</v>
      </c>
      <c r="AP1196" s="2">
        <f t="shared" si="249"/>
        <v>62.9</v>
      </c>
      <c r="AR1196" s="20">
        <f t="shared" si="250"/>
        <v>7.2614443712961663E-3</v>
      </c>
      <c r="AS1196" s="20">
        <f t="shared" si="251"/>
        <v>5.7563159577869172E-3</v>
      </c>
      <c r="AU1196" s="22">
        <f t="shared" si="252"/>
        <v>2.2654115411528693E-6</v>
      </c>
    </row>
    <row r="1197" spans="2:47" x14ac:dyDescent="0.3">
      <c r="B1197" s="6">
        <f t="shared" si="245"/>
        <v>2018</v>
      </c>
      <c r="C1197" s="5">
        <v>43196</v>
      </c>
      <c r="D1197" s="10">
        <v>1069.7</v>
      </c>
      <c r="E1197" s="10">
        <f>VLOOKUP(C1197,데이터!$X:$Z,2,0)</f>
        <v>111.23244736842106</v>
      </c>
      <c r="F1197" s="10">
        <f>VLOOKUP(C1197,데이터!$X:$Z,3,0)</f>
        <v>61.66</v>
      </c>
      <c r="H1197" s="6">
        <f t="shared" si="253"/>
        <v>1.2088545646172753</v>
      </c>
      <c r="I1197" s="6">
        <f t="shared" si="254"/>
        <v>1.2302474062250595</v>
      </c>
      <c r="AM1197" s="1">
        <f t="shared" si="246"/>
        <v>43196</v>
      </c>
      <c r="AN1197" s="2">
        <f t="shared" si="247"/>
        <v>1069.7</v>
      </c>
      <c r="AO1197" s="2">
        <f t="shared" si="248"/>
        <v>111.23244736842106</v>
      </c>
      <c r="AP1197" s="2">
        <f t="shared" si="249"/>
        <v>61.66</v>
      </c>
      <c r="AR1197" s="20">
        <f t="shared" si="250"/>
        <v>-1.8405291225134568E-2</v>
      </c>
      <c r="AS1197" s="20">
        <f t="shared" si="251"/>
        <v>-1.9713831478537447E-2</v>
      </c>
      <c r="AU1197" s="22">
        <f t="shared" si="252"/>
        <v>1.7122775947756706E-6</v>
      </c>
    </row>
    <row r="1198" spans="2:47" x14ac:dyDescent="0.3">
      <c r="B1198" s="6">
        <f t="shared" si="245"/>
        <v>2018</v>
      </c>
      <c r="C1198" s="5">
        <v>43197</v>
      </c>
      <c r="D1198" s="10">
        <v>1069.7</v>
      </c>
      <c r="E1198" s="10">
        <f>VLOOKUP(C1198,데이터!$X:$Z,2,0)</f>
        <v>111.23244736842106</v>
      </c>
      <c r="F1198" s="10">
        <f>VLOOKUP(C1198,데이터!$X:$Z,3,0)</f>
        <v>61.66</v>
      </c>
      <c r="H1198" s="6">
        <f t="shared" si="253"/>
        <v>1.2088545646172753</v>
      </c>
      <c r="I1198" s="6">
        <f t="shared" si="254"/>
        <v>1.2302474062250595</v>
      </c>
      <c r="AM1198" s="1">
        <f t="shared" si="246"/>
        <v>43197</v>
      </c>
      <c r="AN1198" s="2">
        <f t="shared" si="247"/>
        <v>1069.7</v>
      </c>
      <c r="AO1198" s="2">
        <f t="shared" si="248"/>
        <v>111.23244736842106</v>
      </c>
      <c r="AP1198" s="2">
        <f t="shared" si="249"/>
        <v>61.66</v>
      </c>
      <c r="AR1198" s="20">
        <f t="shared" si="250"/>
        <v>0</v>
      </c>
      <c r="AS1198" s="20">
        <f t="shared" si="251"/>
        <v>0</v>
      </c>
      <c r="AU1198" s="22">
        <f t="shared" si="252"/>
        <v>0</v>
      </c>
    </row>
    <row r="1199" spans="2:47" x14ac:dyDescent="0.3">
      <c r="B1199" s="6">
        <f t="shared" si="245"/>
        <v>2018</v>
      </c>
      <c r="C1199" s="5">
        <v>43198</v>
      </c>
      <c r="D1199" s="10">
        <v>1069.7</v>
      </c>
      <c r="E1199" s="10">
        <f>VLOOKUP(C1199,데이터!$X:$Z,2,0)</f>
        <v>111.23244736842106</v>
      </c>
      <c r="F1199" s="10">
        <f>VLOOKUP(C1199,데이터!$X:$Z,3,0)</f>
        <v>61.66</v>
      </c>
      <c r="H1199" s="6">
        <f t="shared" si="253"/>
        <v>1.2088545646172753</v>
      </c>
      <c r="I1199" s="6">
        <f t="shared" si="254"/>
        <v>1.2302474062250595</v>
      </c>
      <c r="AM1199" s="1">
        <f t="shared" si="246"/>
        <v>43198</v>
      </c>
      <c r="AN1199" s="2">
        <f t="shared" si="247"/>
        <v>1069.7</v>
      </c>
      <c r="AO1199" s="2">
        <f t="shared" si="248"/>
        <v>111.23244736842106</v>
      </c>
      <c r="AP1199" s="2">
        <f t="shared" si="249"/>
        <v>61.66</v>
      </c>
      <c r="AR1199" s="20">
        <f t="shared" si="250"/>
        <v>0</v>
      </c>
      <c r="AS1199" s="20">
        <f t="shared" si="251"/>
        <v>0</v>
      </c>
      <c r="AU1199" s="22">
        <f t="shared" si="252"/>
        <v>0</v>
      </c>
    </row>
    <row r="1200" spans="2:47" x14ac:dyDescent="0.3">
      <c r="B1200" s="6">
        <f t="shared" si="245"/>
        <v>2018</v>
      </c>
      <c r="C1200" s="5">
        <v>43199</v>
      </c>
      <c r="D1200" s="10">
        <v>1067.1500000000001</v>
      </c>
      <c r="E1200" s="10">
        <f>VLOOKUP(C1200,데이터!$X:$Z,2,0)</f>
        <v>111.39034210526313</v>
      </c>
      <c r="F1200" s="10">
        <f>VLOOKUP(C1200,데이터!$X:$Z,3,0)</f>
        <v>61.74</v>
      </c>
      <c r="H1200" s="6">
        <f t="shared" si="253"/>
        <v>1.210570536690859</v>
      </c>
      <c r="I1200" s="6">
        <f t="shared" si="254"/>
        <v>1.231843575418994</v>
      </c>
      <c r="AM1200" s="1">
        <f t="shared" si="246"/>
        <v>43199</v>
      </c>
      <c r="AN1200" s="2">
        <f t="shared" si="247"/>
        <v>1067.1500000000001</v>
      </c>
      <c r="AO1200" s="2">
        <f t="shared" si="248"/>
        <v>111.39034210526313</v>
      </c>
      <c r="AP1200" s="2">
        <f t="shared" si="249"/>
        <v>61.74</v>
      </c>
      <c r="AR1200" s="20">
        <f t="shared" si="250"/>
        <v>1.4195024974961168E-3</v>
      </c>
      <c r="AS1200" s="20">
        <f t="shared" si="251"/>
        <v>1.2974375608174604E-3</v>
      </c>
      <c r="AU1200" s="22">
        <f t="shared" si="252"/>
        <v>1.4899848766364389E-8</v>
      </c>
    </row>
    <row r="1201" spans="2:47" x14ac:dyDescent="0.3">
      <c r="B1201" s="6">
        <f t="shared" si="245"/>
        <v>2018</v>
      </c>
      <c r="C1201" s="5">
        <v>43200</v>
      </c>
      <c r="D1201" s="10">
        <v>1066.5</v>
      </c>
      <c r="E1201" s="10">
        <f>VLOOKUP(C1201,데이터!$X:$Z,2,0)</f>
        <v>113.16541578947367</v>
      </c>
      <c r="F1201" s="10">
        <f>VLOOKUP(C1201,데이터!$X:$Z,3,0)</f>
        <v>62.51</v>
      </c>
      <c r="H1201" s="6">
        <f t="shared" si="253"/>
        <v>1.2298617235383678</v>
      </c>
      <c r="I1201" s="6">
        <f t="shared" si="254"/>
        <v>1.2472067039106138</v>
      </c>
      <c r="AM1201" s="1">
        <f t="shared" si="246"/>
        <v>43200</v>
      </c>
      <c r="AN1201" s="2">
        <f t="shared" si="247"/>
        <v>1066.5</v>
      </c>
      <c r="AO1201" s="2">
        <f t="shared" si="248"/>
        <v>113.16541578947367</v>
      </c>
      <c r="AP1201" s="2">
        <f t="shared" si="249"/>
        <v>62.51</v>
      </c>
      <c r="AR1201" s="20">
        <f t="shared" si="250"/>
        <v>1.5935615697571848E-2</v>
      </c>
      <c r="AS1201" s="20">
        <f t="shared" si="251"/>
        <v>1.2471655328798015E-2</v>
      </c>
      <c r="AU1201" s="22">
        <f t="shared" si="252"/>
        <v>1.1999021436435749E-5</v>
      </c>
    </row>
    <row r="1202" spans="2:47" x14ac:dyDescent="0.3">
      <c r="B1202" s="6">
        <f t="shared" si="245"/>
        <v>2018</v>
      </c>
      <c r="C1202" s="5">
        <v>43201</v>
      </c>
      <c r="D1202" s="10">
        <v>1066.4000000000001</v>
      </c>
      <c r="E1202" s="10">
        <f>VLOOKUP(C1202,데이터!$X:$Z,2,0)</f>
        <v>112.65022631578947</v>
      </c>
      <c r="F1202" s="10">
        <f>VLOOKUP(C1202,데이터!$X:$Z,3,0)</f>
        <v>62.14</v>
      </c>
      <c r="H1202" s="6">
        <f t="shared" si="253"/>
        <v>1.2242627354585394</v>
      </c>
      <c r="I1202" s="6">
        <f t="shared" si="254"/>
        <v>1.2398244213886664</v>
      </c>
      <c r="AM1202" s="1">
        <f t="shared" si="246"/>
        <v>43201</v>
      </c>
      <c r="AN1202" s="2">
        <f t="shared" si="247"/>
        <v>1066.4000000000001</v>
      </c>
      <c r="AO1202" s="2">
        <f t="shared" si="248"/>
        <v>112.65022631578947</v>
      </c>
      <c r="AP1202" s="2">
        <f t="shared" si="249"/>
        <v>62.14</v>
      </c>
      <c r="AR1202" s="20">
        <f t="shared" si="250"/>
        <v>-4.5525346245590681E-3</v>
      </c>
      <c r="AS1202" s="20">
        <f t="shared" si="251"/>
        <v>-5.9190529515277257E-3</v>
      </c>
      <c r="AU1202" s="22">
        <f t="shared" si="252"/>
        <v>1.867372337941219E-6</v>
      </c>
    </row>
    <row r="1203" spans="2:47" x14ac:dyDescent="0.3">
      <c r="B1203" s="6">
        <f t="shared" si="245"/>
        <v>2018</v>
      </c>
      <c r="C1203" s="5">
        <v>43202</v>
      </c>
      <c r="D1203" s="10">
        <v>1069.55</v>
      </c>
      <c r="E1203" s="10">
        <f>VLOOKUP(C1203,데이터!$X:$Z,2,0)</f>
        <v>113.0900157894737</v>
      </c>
      <c r="F1203" s="10">
        <f>VLOOKUP(C1203,데이터!$X:$Z,3,0)</f>
        <v>62.35</v>
      </c>
      <c r="H1203" s="6">
        <f t="shared" si="253"/>
        <v>1.2290422896741624</v>
      </c>
      <c r="I1203" s="6">
        <f t="shared" si="254"/>
        <v>1.2440143655227445</v>
      </c>
      <c r="AM1203" s="1">
        <f t="shared" si="246"/>
        <v>43202</v>
      </c>
      <c r="AN1203" s="2">
        <f t="shared" si="247"/>
        <v>1069.55</v>
      </c>
      <c r="AO1203" s="2">
        <f t="shared" si="248"/>
        <v>113.0900157894737</v>
      </c>
      <c r="AP1203" s="2">
        <f t="shared" si="249"/>
        <v>62.35</v>
      </c>
      <c r="AR1203" s="20">
        <f t="shared" si="250"/>
        <v>3.9040265436429689E-3</v>
      </c>
      <c r="AS1203" s="20">
        <f t="shared" si="251"/>
        <v>3.3794657225618696E-3</v>
      </c>
      <c r="AU1203" s="22">
        <f t="shared" si="252"/>
        <v>2.7516405501327701E-7</v>
      </c>
    </row>
    <row r="1204" spans="2:47" x14ac:dyDescent="0.3">
      <c r="B1204" s="6">
        <f t="shared" si="245"/>
        <v>2018</v>
      </c>
      <c r="C1204" s="5">
        <v>43203</v>
      </c>
      <c r="D1204" s="10">
        <v>1069.5999999999999</v>
      </c>
      <c r="E1204" s="10">
        <f>VLOOKUP(C1204,데이터!$X:$Z,2,0)</f>
        <v>113.01835789473682</v>
      </c>
      <c r="F1204" s="10">
        <f>VLOOKUP(C1204,데이터!$X:$Z,3,0)</f>
        <v>62.27</v>
      </c>
      <c r="H1204" s="6">
        <f t="shared" si="253"/>
        <v>1.2282635243481006</v>
      </c>
      <c r="I1204" s="6">
        <f t="shared" si="254"/>
        <v>1.2424181963288099</v>
      </c>
      <c r="AM1204" s="1">
        <f t="shared" si="246"/>
        <v>43203</v>
      </c>
      <c r="AN1204" s="2">
        <f t="shared" si="247"/>
        <v>1069.5999999999999</v>
      </c>
      <c r="AO1204" s="2">
        <f t="shared" si="248"/>
        <v>113.01835789473682</v>
      </c>
      <c r="AP1204" s="2">
        <f t="shared" si="249"/>
        <v>62.27</v>
      </c>
      <c r="AR1204" s="20">
        <f t="shared" si="250"/>
        <v>-6.3363590708365169E-4</v>
      </c>
      <c r="AS1204" s="20">
        <f t="shared" si="251"/>
        <v>-1.2830793905372895E-3</v>
      </c>
      <c r="AU1204" s="22">
        <f t="shared" si="252"/>
        <v>4.2177683820039548E-7</v>
      </c>
    </row>
    <row r="1205" spans="2:47" x14ac:dyDescent="0.3">
      <c r="B1205" s="6">
        <f t="shared" si="245"/>
        <v>2018</v>
      </c>
      <c r="C1205" s="5">
        <v>43204</v>
      </c>
      <c r="D1205" s="10">
        <v>1069.5999999999999</v>
      </c>
      <c r="E1205" s="10">
        <f>VLOOKUP(C1205,데이터!$X:$Z,2,0)</f>
        <v>113.01835789473682</v>
      </c>
      <c r="F1205" s="10">
        <f>VLOOKUP(C1205,데이터!$X:$Z,3,0)</f>
        <v>62.27</v>
      </c>
      <c r="H1205" s="6">
        <f t="shared" si="253"/>
        <v>1.2282635243481006</v>
      </c>
      <c r="I1205" s="6">
        <f t="shared" si="254"/>
        <v>1.2424181963288099</v>
      </c>
      <c r="AM1205" s="1">
        <f t="shared" si="246"/>
        <v>43204</v>
      </c>
      <c r="AN1205" s="2">
        <f t="shared" si="247"/>
        <v>1069.5999999999999</v>
      </c>
      <c r="AO1205" s="2">
        <f t="shared" si="248"/>
        <v>113.01835789473682</v>
      </c>
      <c r="AP1205" s="2">
        <f t="shared" si="249"/>
        <v>62.27</v>
      </c>
      <c r="AR1205" s="20">
        <f t="shared" si="250"/>
        <v>0</v>
      </c>
      <c r="AS1205" s="20">
        <f t="shared" si="251"/>
        <v>0</v>
      </c>
      <c r="AU1205" s="22">
        <f t="shared" si="252"/>
        <v>0</v>
      </c>
    </row>
    <row r="1206" spans="2:47" x14ac:dyDescent="0.3">
      <c r="B1206" s="6">
        <f t="shared" si="245"/>
        <v>2018</v>
      </c>
      <c r="C1206" s="5">
        <v>43205</v>
      </c>
      <c r="D1206" s="10">
        <v>1069.5999999999999</v>
      </c>
      <c r="E1206" s="10">
        <f>VLOOKUP(C1206,데이터!$X:$Z,2,0)</f>
        <v>113.01835789473682</v>
      </c>
      <c r="F1206" s="10">
        <f>VLOOKUP(C1206,데이터!$X:$Z,3,0)</f>
        <v>62.27</v>
      </c>
      <c r="H1206" s="6">
        <f t="shared" si="253"/>
        <v>1.2282635243481006</v>
      </c>
      <c r="I1206" s="6">
        <f t="shared" si="254"/>
        <v>1.2424181963288099</v>
      </c>
      <c r="AM1206" s="1">
        <f t="shared" si="246"/>
        <v>43205</v>
      </c>
      <c r="AN1206" s="2">
        <f t="shared" si="247"/>
        <v>1069.5999999999999</v>
      </c>
      <c r="AO1206" s="2">
        <f t="shared" si="248"/>
        <v>113.01835789473682</v>
      </c>
      <c r="AP1206" s="2">
        <f t="shared" si="249"/>
        <v>62.27</v>
      </c>
      <c r="AR1206" s="20">
        <f t="shared" si="250"/>
        <v>0</v>
      </c>
      <c r="AS1206" s="20">
        <f t="shared" si="251"/>
        <v>0</v>
      </c>
      <c r="AU1206" s="22">
        <f t="shared" si="252"/>
        <v>0</v>
      </c>
    </row>
    <row r="1207" spans="2:47" x14ac:dyDescent="0.3">
      <c r="B1207" s="6">
        <f t="shared" si="245"/>
        <v>2018</v>
      </c>
      <c r="C1207" s="5">
        <v>43206</v>
      </c>
      <c r="D1207" s="10">
        <v>1073.95</v>
      </c>
      <c r="E1207" s="10">
        <f>VLOOKUP(C1207,데이터!$X:$Z,2,0)</f>
        <v>114.09530526315788</v>
      </c>
      <c r="F1207" s="10">
        <f>VLOOKUP(C1207,데이터!$X:$Z,3,0)</f>
        <v>62.98</v>
      </c>
      <c r="H1207" s="6">
        <f t="shared" si="253"/>
        <v>1.2399675978713267</v>
      </c>
      <c r="I1207" s="6">
        <f t="shared" si="254"/>
        <v>1.256584197924979</v>
      </c>
      <c r="AM1207" s="1">
        <f t="shared" si="246"/>
        <v>43206</v>
      </c>
      <c r="AN1207" s="2">
        <f t="shared" si="247"/>
        <v>1073.95</v>
      </c>
      <c r="AO1207" s="2">
        <f t="shared" si="248"/>
        <v>114.09530526315788</v>
      </c>
      <c r="AP1207" s="2">
        <f t="shared" si="249"/>
        <v>62.98</v>
      </c>
      <c r="AR1207" s="20">
        <f t="shared" si="250"/>
        <v>9.5289596175527347E-3</v>
      </c>
      <c r="AS1207" s="20">
        <f t="shared" si="251"/>
        <v>1.1401959209892398E-2</v>
      </c>
      <c r="AU1207" s="22">
        <f t="shared" si="252"/>
        <v>3.5081274729045461E-6</v>
      </c>
    </row>
    <row r="1208" spans="2:47" x14ac:dyDescent="0.3">
      <c r="B1208" s="6">
        <f t="shared" si="245"/>
        <v>2018</v>
      </c>
      <c r="C1208" s="5">
        <v>43207</v>
      </c>
      <c r="D1208" s="10">
        <v>1067.0999999999999</v>
      </c>
      <c r="E1208" s="10">
        <f>VLOOKUP(C1208,데이터!$X:$Z,2,0)</f>
        <v>114.95896842105263</v>
      </c>
      <c r="F1208" s="10">
        <f>VLOOKUP(C1208,데이터!$X:$Z,3,0)</f>
        <v>63.41</v>
      </c>
      <c r="H1208" s="6">
        <f t="shared" si="253"/>
        <v>1.2493537363175553</v>
      </c>
      <c r="I1208" s="6">
        <f t="shared" si="254"/>
        <v>1.2651636073423771</v>
      </c>
      <c r="AM1208" s="1">
        <f t="shared" si="246"/>
        <v>43207</v>
      </c>
      <c r="AN1208" s="2">
        <f t="shared" si="247"/>
        <v>1067.0999999999999</v>
      </c>
      <c r="AO1208" s="2">
        <f t="shared" si="248"/>
        <v>114.95896842105263</v>
      </c>
      <c r="AP1208" s="2">
        <f t="shared" si="249"/>
        <v>63.41</v>
      </c>
      <c r="AR1208" s="20">
        <f t="shared" si="250"/>
        <v>7.5696642898910316E-3</v>
      </c>
      <c r="AS1208" s="20">
        <f t="shared" si="251"/>
        <v>6.8275643061288527E-3</v>
      </c>
      <c r="AU1208" s="22">
        <f t="shared" si="252"/>
        <v>5.5071238589982619E-7</v>
      </c>
    </row>
    <row r="1209" spans="2:47" x14ac:dyDescent="0.3">
      <c r="B1209" s="6">
        <f t="shared" si="245"/>
        <v>2018</v>
      </c>
      <c r="C1209" s="5">
        <v>43208</v>
      </c>
      <c r="D1209" s="10">
        <v>1068.5999999999999</v>
      </c>
      <c r="E1209" s="10">
        <f>VLOOKUP(C1209,데이터!$X:$Z,2,0)</f>
        <v>114.38336315789473</v>
      </c>
      <c r="F1209" s="10">
        <f>VLOOKUP(C1209,데이터!$X:$Z,3,0)</f>
        <v>63.5</v>
      </c>
      <c r="H1209" s="6">
        <f t="shared" si="253"/>
        <v>1.2430981601233044</v>
      </c>
      <c r="I1209" s="6">
        <f t="shared" si="254"/>
        <v>1.2669592976855535</v>
      </c>
      <c r="AM1209" s="1">
        <f t="shared" si="246"/>
        <v>43208</v>
      </c>
      <c r="AN1209" s="2">
        <f t="shared" si="247"/>
        <v>1068.5999999999999</v>
      </c>
      <c r="AO1209" s="2">
        <f t="shared" si="248"/>
        <v>114.38336315789473</v>
      </c>
      <c r="AP1209" s="2">
        <f t="shared" si="249"/>
        <v>63.5</v>
      </c>
      <c r="AR1209" s="20">
        <f t="shared" si="250"/>
        <v>-5.0070496548791921E-3</v>
      </c>
      <c r="AS1209" s="20">
        <f t="shared" si="251"/>
        <v>1.4193344898281168E-3</v>
      </c>
      <c r="AU1209" s="22">
        <f t="shared" si="252"/>
        <v>4.129841317534549E-5</v>
      </c>
    </row>
    <row r="1210" spans="2:47" x14ac:dyDescent="0.3">
      <c r="B1210" s="6">
        <f t="shared" si="245"/>
        <v>2018</v>
      </c>
      <c r="C1210" s="5">
        <v>43209</v>
      </c>
      <c r="D1210" s="10">
        <v>1061.5</v>
      </c>
      <c r="E1210" s="10">
        <f>VLOOKUP(C1210,데이터!$X:$Z,2,0)</f>
        <v>113.52014210526316</v>
      </c>
      <c r="F1210" s="10">
        <f>VLOOKUP(C1210,데이터!$X:$Z,3,0)</f>
        <v>63.01</v>
      </c>
      <c r="H1210" s="6">
        <f t="shared" si="253"/>
        <v>1.233716826398882</v>
      </c>
      <c r="I1210" s="6">
        <f t="shared" si="254"/>
        <v>1.2571827613727042</v>
      </c>
      <c r="AM1210" s="1">
        <f t="shared" si="246"/>
        <v>43209</v>
      </c>
      <c r="AN1210" s="2">
        <f t="shared" si="247"/>
        <v>1061.5</v>
      </c>
      <c r="AO1210" s="2">
        <f t="shared" si="248"/>
        <v>113.52014210526316</v>
      </c>
      <c r="AP1210" s="2">
        <f t="shared" si="249"/>
        <v>63.01</v>
      </c>
      <c r="AR1210" s="20">
        <f t="shared" si="250"/>
        <v>-7.5467360706992226E-3</v>
      </c>
      <c r="AS1210" s="20">
        <f t="shared" si="251"/>
        <v>-7.7165354330709368E-3</v>
      </c>
      <c r="AU1210" s="22">
        <f t="shared" si="252"/>
        <v>2.883182346184072E-8</v>
      </c>
    </row>
    <row r="1211" spans="2:47" x14ac:dyDescent="0.3">
      <c r="B1211" s="6">
        <f t="shared" si="245"/>
        <v>2018</v>
      </c>
      <c r="C1211" s="5">
        <v>43210</v>
      </c>
      <c r="D1211" s="10">
        <v>1067.1500000000001</v>
      </c>
      <c r="E1211" s="10">
        <f>VLOOKUP(C1211,데이터!$X:$Z,2,0)</f>
        <v>112.45056842105261</v>
      </c>
      <c r="F1211" s="10">
        <f>VLOOKUP(C1211,데이터!$X:$Z,3,0)</f>
        <v>62.31</v>
      </c>
      <c r="H1211" s="6">
        <f t="shared" si="253"/>
        <v>1.2220928887714921</v>
      </c>
      <c r="I1211" s="6">
        <f t="shared" si="254"/>
        <v>1.243216280925777</v>
      </c>
      <c r="AM1211" s="1">
        <f t="shared" si="246"/>
        <v>43210</v>
      </c>
      <c r="AN1211" s="2">
        <f t="shared" si="247"/>
        <v>1067.1500000000001</v>
      </c>
      <c r="AO1211" s="2">
        <f t="shared" si="248"/>
        <v>112.45056842105261</v>
      </c>
      <c r="AP1211" s="2">
        <f t="shared" si="249"/>
        <v>62.31</v>
      </c>
      <c r="AR1211" s="20">
        <f t="shared" si="250"/>
        <v>-9.4218846486183727E-3</v>
      </c>
      <c r="AS1211" s="20">
        <f t="shared" si="251"/>
        <v>-1.1109347722583651E-2</v>
      </c>
      <c r="AU1211" s="22">
        <f t="shared" si="252"/>
        <v>2.8475316259963472E-6</v>
      </c>
    </row>
    <row r="1212" spans="2:47" x14ac:dyDescent="0.3">
      <c r="B1212" s="6">
        <f t="shared" si="245"/>
        <v>2018</v>
      </c>
      <c r="C1212" s="5">
        <v>43211</v>
      </c>
      <c r="D1212" s="10">
        <v>1067.1500000000001</v>
      </c>
      <c r="E1212" s="10">
        <f>VLOOKUP(C1212,데이터!$X:$Z,2,0)</f>
        <v>112.45056842105261</v>
      </c>
      <c r="F1212" s="10">
        <f>VLOOKUP(C1212,데이터!$X:$Z,3,0)</f>
        <v>62.31</v>
      </c>
      <c r="H1212" s="6">
        <f t="shared" si="253"/>
        <v>1.2220928887714921</v>
      </c>
      <c r="I1212" s="6">
        <f t="shared" si="254"/>
        <v>1.243216280925777</v>
      </c>
      <c r="AM1212" s="1">
        <f t="shared" si="246"/>
        <v>43211</v>
      </c>
      <c r="AN1212" s="2">
        <f t="shared" si="247"/>
        <v>1067.1500000000001</v>
      </c>
      <c r="AO1212" s="2">
        <f t="shared" si="248"/>
        <v>112.45056842105261</v>
      </c>
      <c r="AP1212" s="2">
        <f t="shared" si="249"/>
        <v>62.31</v>
      </c>
      <c r="AR1212" s="20">
        <f t="shared" si="250"/>
        <v>0</v>
      </c>
      <c r="AS1212" s="20">
        <f t="shared" si="251"/>
        <v>0</v>
      </c>
      <c r="AU1212" s="22">
        <f t="shared" si="252"/>
        <v>0</v>
      </c>
    </row>
    <row r="1213" spans="2:47" x14ac:dyDescent="0.3">
      <c r="B1213" s="6">
        <f t="shared" si="245"/>
        <v>2018</v>
      </c>
      <c r="C1213" s="5">
        <v>43212</v>
      </c>
      <c r="D1213" s="10">
        <v>1067.1500000000001</v>
      </c>
      <c r="E1213" s="10">
        <f>VLOOKUP(C1213,데이터!$X:$Z,2,0)</f>
        <v>112.45056842105261</v>
      </c>
      <c r="F1213" s="10">
        <f>VLOOKUP(C1213,데이터!$X:$Z,3,0)</f>
        <v>62.31</v>
      </c>
      <c r="H1213" s="6">
        <f t="shared" si="253"/>
        <v>1.2220928887714921</v>
      </c>
      <c r="I1213" s="6">
        <f t="shared" si="254"/>
        <v>1.243216280925777</v>
      </c>
      <c r="AM1213" s="1">
        <f t="shared" si="246"/>
        <v>43212</v>
      </c>
      <c r="AN1213" s="2">
        <f t="shared" si="247"/>
        <v>1067.1500000000001</v>
      </c>
      <c r="AO1213" s="2">
        <f t="shared" si="248"/>
        <v>112.45056842105261</v>
      </c>
      <c r="AP1213" s="2">
        <f t="shared" si="249"/>
        <v>62.31</v>
      </c>
      <c r="AR1213" s="20">
        <f t="shared" si="250"/>
        <v>0</v>
      </c>
      <c r="AS1213" s="20">
        <f t="shared" si="251"/>
        <v>0</v>
      </c>
      <c r="AU1213" s="22">
        <f t="shared" si="252"/>
        <v>0</v>
      </c>
    </row>
    <row r="1214" spans="2:47" x14ac:dyDescent="0.3">
      <c r="B1214" s="6">
        <f t="shared" si="245"/>
        <v>2018</v>
      </c>
      <c r="C1214" s="5">
        <v>43213</v>
      </c>
      <c r="D1214" s="10">
        <v>1068.9000000000001</v>
      </c>
      <c r="E1214" s="10">
        <f>VLOOKUP(C1214,데이터!$X:$Z,2,0)</f>
        <v>112.66330000000001</v>
      </c>
      <c r="F1214" s="10">
        <f>VLOOKUP(C1214,데이터!$X:$Z,3,0)</f>
        <v>62.27</v>
      </c>
      <c r="H1214" s="6">
        <f t="shared" si="253"/>
        <v>1.2244048179462323</v>
      </c>
      <c r="I1214" s="6">
        <f t="shared" si="254"/>
        <v>1.2424181963288097</v>
      </c>
      <c r="AM1214" s="1">
        <f t="shared" si="246"/>
        <v>43213</v>
      </c>
      <c r="AN1214" s="2">
        <f t="shared" si="247"/>
        <v>1068.9000000000001</v>
      </c>
      <c r="AO1214" s="2">
        <f t="shared" si="248"/>
        <v>112.66330000000001</v>
      </c>
      <c r="AP1214" s="2">
        <f t="shared" si="249"/>
        <v>62.27</v>
      </c>
      <c r="AR1214" s="20">
        <f t="shared" si="250"/>
        <v>1.8917786004502002E-3</v>
      </c>
      <c r="AS1214" s="20">
        <f t="shared" si="251"/>
        <v>-6.41951532659224E-4</v>
      </c>
      <c r="AU1214" s="22">
        <f t="shared" si="252"/>
        <v>6.4197883874267007E-6</v>
      </c>
    </row>
    <row r="1215" spans="2:47" x14ac:dyDescent="0.3">
      <c r="B1215" s="6">
        <f t="shared" si="245"/>
        <v>2018</v>
      </c>
      <c r="C1215" s="5">
        <v>43214</v>
      </c>
      <c r="D1215" s="10">
        <v>1076.8499999999999</v>
      </c>
      <c r="E1215" s="10">
        <f>VLOOKUP(C1215,데이터!$X:$Z,2,0)</f>
        <v>111.00137894736842</v>
      </c>
      <c r="F1215" s="10">
        <f>VLOOKUP(C1215,데이터!$X:$Z,3,0)</f>
        <v>61.52</v>
      </c>
      <c r="H1215" s="6">
        <f t="shared" si="253"/>
        <v>1.2063433538857229</v>
      </c>
      <c r="I1215" s="6">
        <f t="shared" si="254"/>
        <v>1.2274541101356733</v>
      </c>
      <c r="AM1215" s="1">
        <f t="shared" si="246"/>
        <v>43214</v>
      </c>
      <c r="AN1215" s="2">
        <f t="shared" si="247"/>
        <v>1076.8499999999999</v>
      </c>
      <c r="AO1215" s="2">
        <f t="shared" si="248"/>
        <v>111.00137894736842</v>
      </c>
      <c r="AP1215" s="2">
        <f t="shared" si="249"/>
        <v>61.52</v>
      </c>
      <c r="AR1215" s="20">
        <f t="shared" si="250"/>
        <v>-1.4751219364527612E-2</v>
      </c>
      <c r="AS1215" s="20">
        <f t="shared" si="251"/>
        <v>-1.2044323109041244E-2</v>
      </c>
      <c r="AU1215" s="22">
        <f t="shared" si="252"/>
        <v>7.3272873379661226E-6</v>
      </c>
    </row>
    <row r="1216" spans="2:47" x14ac:dyDescent="0.3">
      <c r="B1216" s="6">
        <f t="shared" si="245"/>
        <v>2018</v>
      </c>
      <c r="C1216" s="5">
        <v>43215</v>
      </c>
      <c r="D1216" s="10">
        <v>1080.5999999999999</v>
      </c>
      <c r="E1216" s="10">
        <f>VLOOKUP(C1216,데이터!$X:$Z,2,0)</f>
        <v>111.36784736842104</v>
      </c>
      <c r="F1216" s="10">
        <f>VLOOKUP(C1216,데이터!$X:$Z,3,0)</f>
        <v>61.75</v>
      </c>
      <c r="H1216" s="6">
        <f t="shared" si="253"/>
        <v>1.2103260678694423</v>
      </c>
      <c r="I1216" s="6">
        <f t="shared" si="254"/>
        <v>1.232043096568235</v>
      </c>
      <c r="AM1216" s="1">
        <f t="shared" si="246"/>
        <v>43215</v>
      </c>
      <c r="AN1216" s="2">
        <f t="shared" si="247"/>
        <v>1080.5999999999999</v>
      </c>
      <c r="AO1216" s="2">
        <f t="shared" si="248"/>
        <v>111.36784736842104</v>
      </c>
      <c r="AP1216" s="2">
        <f t="shared" si="249"/>
        <v>61.75</v>
      </c>
      <c r="AR1216" s="20">
        <f t="shared" si="250"/>
        <v>3.3014762927079389E-3</v>
      </c>
      <c r="AS1216" s="20">
        <f t="shared" si="251"/>
        <v>3.7386215864758654E-3</v>
      </c>
      <c r="AU1216" s="22">
        <f t="shared" si="252"/>
        <v>1.9109600786344681E-7</v>
      </c>
    </row>
    <row r="1217" spans="2:47" x14ac:dyDescent="0.3">
      <c r="B1217" s="6">
        <f t="shared" si="245"/>
        <v>2018</v>
      </c>
      <c r="C1217" s="5">
        <v>43216</v>
      </c>
      <c r="D1217" s="10">
        <v>1080.9000000000001</v>
      </c>
      <c r="E1217" s="10">
        <f>VLOOKUP(C1217,데이터!$X:$Z,2,0)</f>
        <v>112.95601052631578</v>
      </c>
      <c r="F1217" s="10">
        <f>VLOOKUP(C1217,데이터!$X:$Z,3,0)</f>
        <v>62.1</v>
      </c>
      <c r="H1217" s="6">
        <f t="shared" si="253"/>
        <v>1.2275859441753114</v>
      </c>
      <c r="I1217" s="6">
        <f t="shared" si="254"/>
        <v>1.2390263367916987</v>
      </c>
      <c r="AM1217" s="1">
        <f t="shared" si="246"/>
        <v>43216</v>
      </c>
      <c r="AN1217" s="2">
        <f t="shared" si="247"/>
        <v>1080.9000000000001</v>
      </c>
      <c r="AO1217" s="2">
        <f t="shared" si="248"/>
        <v>112.95601052631578</v>
      </c>
      <c r="AP1217" s="2">
        <f t="shared" si="249"/>
        <v>62.1</v>
      </c>
      <c r="AR1217" s="20">
        <f t="shared" si="250"/>
        <v>1.4260517693593044E-2</v>
      </c>
      <c r="AS1217" s="20">
        <f t="shared" si="251"/>
        <v>5.6680161943321039E-3</v>
      </c>
      <c r="AU1217" s="22">
        <f t="shared" si="252"/>
        <v>7.3831082014801517E-5</v>
      </c>
    </row>
    <row r="1218" spans="2:47" x14ac:dyDescent="0.3">
      <c r="B1218" s="6">
        <f t="shared" ref="B1218:B1281" si="255">YEAR(C1218)</f>
        <v>2018</v>
      </c>
      <c r="C1218" s="5">
        <v>43217</v>
      </c>
      <c r="D1218" s="10">
        <v>1076.6500000000001</v>
      </c>
      <c r="E1218" s="10">
        <f>VLOOKUP(C1218,데이터!$X:$Z,2,0)</f>
        <v>112.62170526315789</v>
      </c>
      <c r="F1218" s="10">
        <f>VLOOKUP(C1218,데이터!$X:$Z,3,0)</f>
        <v>62.25</v>
      </c>
      <c r="H1218" s="6">
        <f t="shared" si="253"/>
        <v>1.2239527737029812</v>
      </c>
      <c r="I1218" s="6">
        <f t="shared" si="254"/>
        <v>1.242019154030326</v>
      </c>
      <c r="AM1218" s="1">
        <f t="shared" si="246"/>
        <v>43217</v>
      </c>
      <c r="AN1218" s="2">
        <f t="shared" si="247"/>
        <v>1076.6500000000001</v>
      </c>
      <c r="AO1218" s="2">
        <f t="shared" si="248"/>
        <v>112.62170526315789</v>
      </c>
      <c r="AP1218" s="2">
        <f t="shared" si="249"/>
        <v>62.25</v>
      </c>
      <c r="AR1218" s="20">
        <f t="shared" si="250"/>
        <v>-2.9596057934428988E-3</v>
      </c>
      <c r="AS1218" s="20">
        <f t="shared" si="251"/>
        <v>2.4154589371980784E-3</v>
      </c>
      <c r="AU1218" s="22">
        <f t="shared" si="252"/>
        <v>2.8891320858580561E-5</v>
      </c>
    </row>
    <row r="1219" spans="2:47" x14ac:dyDescent="0.3">
      <c r="B1219" s="6">
        <f t="shared" si="255"/>
        <v>2018</v>
      </c>
      <c r="C1219" s="5">
        <v>43218</v>
      </c>
      <c r="D1219" s="10">
        <v>1076.6500000000001</v>
      </c>
      <c r="E1219" s="10">
        <f>VLOOKUP(C1219,데이터!$X:$Z,2,0)</f>
        <v>112.62170526315789</v>
      </c>
      <c r="F1219" s="10">
        <f>VLOOKUP(C1219,데이터!$X:$Z,3,0)</f>
        <v>62.25</v>
      </c>
      <c r="H1219" s="6">
        <f t="shared" si="253"/>
        <v>1.2239527737029812</v>
      </c>
      <c r="I1219" s="6">
        <f t="shared" si="254"/>
        <v>1.242019154030326</v>
      </c>
      <c r="AM1219" s="1">
        <f t="shared" ref="AM1219:AM1282" si="256">C1219</f>
        <v>43218</v>
      </c>
      <c r="AN1219" s="2">
        <f t="shared" ref="AN1219:AN1282" si="257">D1219</f>
        <v>1076.6500000000001</v>
      </c>
      <c r="AO1219" s="2">
        <f t="shared" ref="AO1219:AO1282" si="258">E1219</f>
        <v>112.62170526315789</v>
      </c>
      <c r="AP1219" s="2">
        <f t="shared" ref="AP1219:AP1282" si="259">F1219</f>
        <v>62.25</v>
      </c>
      <c r="AR1219" s="20">
        <f t="shared" si="250"/>
        <v>0</v>
      </c>
      <c r="AS1219" s="20">
        <f t="shared" si="251"/>
        <v>0</v>
      </c>
      <c r="AU1219" s="22">
        <f t="shared" si="252"/>
        <v>0</v>
      </c>
    </row>
    <row r="1220" spans="2:47" x14ac:dyDescent="0.3">
      <c r="B1220" s="6">
        <f t="shared" si="255"/>
        <v>2018</v>
      </c>
      <c r="C1220" s="5">
        <v>43219</v>
      </c>
      <c r="D1220" s="10">
        <v>1076.6500000000001</v>
      </c>
      <c r="E1220" s="10">
        <f>VLOOKUP(C1220,데이터!$X:$Z,2,0)</f>
        <v>112.62170526315789</v>
      </c>
      <c r="F1220" s="10">
        <f>VLOOKUP(C1220,데이터!$X:$Z,3,0)</f>
        <v>62.25</v>
      </c>
      <c r="H1220" s="6">
        <f t="shared" si="253"/>
        <v>1.2239527737029812</v>
      </c>
      <c r="I1220" s="6">
        <f t="shared" si="254"/>
        <v>1.242019154030326</v>
      </c>
      <c r="AM1220" s="1">
        <f t="shared" si="256"/>
        <v>43219</v>
      </c>
      <c r="AN1220" s="2">
        <f t="shared" si="257"/>
        <v>1076.6500000000001</v>
      </c>
      <c r="AO1220" s="2">
        <f t="shared" si="258"/>
        <v>112.62170526315789</v>
      </c>
      <c r="AP1220" s="2">
        <f t="shared" si="259"/>
        <v>62.25</v>
      </c>
      <c r="AR1220" s="20">
        <f t="shared" ref="AR1220:AR1283" si="260">AO1220/AO1219-1</f>
        <v>0</v>
      </c>
      <c r="AS1220" s="20">
        <f t="shared" ref="AS1220:AS1283" si="261">AP1220/AP1219-1</f>
        <v>0</v>
      </c>
      <c r="AU1220" s="22">
        <f t="shared" ref="AU1220:AU1283" si="262">(AR1220-AS1220)^2</f>
        <v>0</v>
      </c>
    </row>
    <row r="1221" spans="2:47" x14ac:dyDescent="0.3">
      <c r="B1221" s="6">
        <f t="shared" si="255"/>
        <v>2018</v>
      </c>
      <c r="C1221" s="5">
        <v>43220</v>
      </c>
      <c r="D1221" s="10">
        <v>1068.1500000000001</v>
      </c>
      <c r="E1221" s="10">
        <f>VLOOKUP(C1221,데이터!$X:$Z,2,0)</f>
        <v>112.3304263157895</v>
      </c>
      <c r="F1221" s="10">
        <f>VLOOKUP(C1221,데이터!$X:$Z,3,0)</f>
        <v>61.63</v>
      </c>
      <c r="H1221" s="6">
        <f t="shared" si="253"/>
        <v>1.2207872056207028</v>
      </c>
      <c r="I1221" s="6">
        <f t="shared" si="254"/>
        <v>1.2296488427773333</v>
      </c>
      <c r="AM1221" s="1">
        <f t="shared" si="256"/>
        <v>43220</v>
      </c>
      <c r="AN1221" s="2">
        <f t="shared" si="257"/>
        <v>1068.1500000000001</v>
      </c>
      <c r="AO1221" s="2">
        <f t="shared" si="258"/>
        <v>112.3304263157895</v>
      </c>
      <c r="AP1221" s="2">
        <f t="shared" si="259"/>
        <v>61.63</v>
      </c>
      <c r="AR1221" s="20">
        <f t="shared" si="260"/>
        <v>-2.5863482237973301E-3</v>
      </c>
      <c r="AS1221" s="20">
        <f t="shared" si="261"/>
        <v>-9.9598393574297228E-3</v>
      </c>
      <c r="AU1221" s="22">
        <f t="shared" si="262"/>
        <v>5.436837149775551E-5</v>
      </c>
    </row>
    <row r="1222" spans="2:47" x14ac:dyDescent="0.3">
      <c r="B1222" s="6">
        <f t="shared" si="255"/>
        <v>2018</v>
      </c>
      <c r="C1222" s="5">
        <v>43221</v>
      </c>
      <c r="D1222" s="10">
        <v>1068.1500000000001</v>
      </c>
      <c r="E1222" s="10">
        <f>VLOOKUP(C1222,데이터!$X:$Z,2,0)</f>
        <v>112.24862105263158</v>
      </c>
      <c r="F1222" s="10">
        <f>VLOOKUP(C1222,데이터!$X:$Z,3,0)</f>
        <v>61.62</v>
      </c>
      <c r="H1222" s="6">
        <f t="shared" si="253"/>
        <v>1.2198981604893786</v>
      </c>
      <c r="I1222" s="6">
        <f t="shared" si="254"/>
        <v>1.2294493216280915</v>
      </c>
      <c r="AM1222" s="1">
        <f t="shared" si="256"/>
        <v>43221</v>
      </c>
      <c r="AN1222" s="2">
        <f t="shared" si="257"/>
        <v>1068.1500000000001</v>
      </c>
      <c r="AO1222" s="2">
        <f t="shared" si="258"/>
        <v>112.24862105263158</v>
      </c>
      <c r="AP1222" s="2">
        <f t="shared" si="259"/>
        <v>61.62</v>
      </c>
      <c r="AR1222" s="20">
        <f t="shared" si="260"/>
        <v>-7.2825561017586526E-4</v>
      </c>
      <c r="AS1222" s="20">
        <f t="shared" si="261"/>
        <v>-1.6225864027263892E-4</v>
      </c>
      <c r="AU1222" s="22">
        <f t="shared" si="262"/>
        <v>3.2035256993963369E-7</v>
      </c>
    </row>
    <row r="1223" spans="2:47" x14ac:dyDescent="0.3">
      <c r="B1223" s="6">
        <f t="shared" si="255"/>
        <v>2018</v>
      </c>
      <c r="C1223" s="5">
        <v>43222</v>
      </c>
      <c r="D1223" s="10">
        <v>1076.0999999999999</v>
      </c>
      <c r="E1223" s="10">
        <f>VLOOKUP(C1223,데이터!$X:$Z,2,0)</f>
        <v>111.33134736842108</v>
      </c>
      <c r="F1223" s="10">
        <f>VLOOKUP(C1223,데이터!$X:$Z,3,0)</f>
        <v>61</v>
      </c>
      <c r="H1223" s="6">
        <f t="shared" si="253"/>
        <v>1.2099293923250996</v>
      </c>
      <c r="I1223" s="6">
        <f t="shared" si="254"/>
        <v>1.2170790103750988</v>
      </c>
      <c r="AM1223" s="1">
        <f t="shared" si="256"/>
        <v>43222</v>
      </c>
      <c r="AN1223" s="2">
        <f t="shared" si="257"/>
        <v>1076.0999999999999</v>
      </c>
      <c r="AO1223" s="2">
        <f t="shared" si="258"/>
        <v>111.33134736842108</v>
      </c>
      <c r="AP1223" s="2">
        <f t="shared" si="259"/>
        <v>61</v>
      </c>
      <c r="AR1223" s="20">
        <f t="shared" si="260"/>
        <v>-8.1718035875060213E-3</v>
      </c>
      <c r="AS1223" s="20">
        <f t="shared" si="261"/>
        <v>-1.0061668289516379E-2</v>
      </c>
      <c r="AU1223" s="22">
        <f t="shared" si="262"/>
        <v>3.5715885919046977E-6</v>
      </c>
    </row>
    <row r="1224" spans="2:47" x14ac:dyDescent="0.3">
      <c r="B1224" s="6">
        <f t="shared" si="255"/>
        <v>2018</v>
      </c>
      <c r="C1224" s="5">
        <v>43223</v>
      </c>
      <c r="D1224" s="10">
        <v>1076.25</v>
      </c>
      <c r="E1224" s="10">
        <f>VLOOKUP(C1224,데이터!$X:$Z,2,0)</f>
        <v>111.22940526315789</v>
      </c>
      <c r="F1224" s="10">
        <f>VLOOKUP(C1224,데이터!$X:$Z,3,0)</f>
        <v>60.65</v>
      </c>
      <c r="H1224" s="6">
        <f t="shared" si="253"/>
        <v>1.208821503555324</v>
      </c>
      <c r="I1224" s="6">
        <f t="shared" si="254"/>
        <v>1.2100957701516351</v>
      </c>
      <c r="AM1224" s="1">
        <f t="shared" si="256"/>
        <v>43223</v>
      </c>
      <c r="AN1224" s="2">
        <f t="shared" si="257"/>
        <v>1076.25</v>
      </c>
      <c r="AO1224" s="2">
        <f t="shared" si="258"/>
        <v>111.22940526315789</v>
      </c>
      <c r="AP1224" s="2">
        <f t="shared" si="259"/>
        <v>60.65</v>
      </c>
      <c r="AR1224" s="20">
        <f t="shared" si="260"/>
        <v>-9.1566398568632135E-4</v>
      </c>
      <c r="AS1224" s="20">
        <f t="shared" si="261"/>
        <v>-5.7377049180328266E-3</v>
      </c>
      <c r="AU1224" s="22">
        <f t="shared" si="262"/>
        <v>2.3252078753225153E-5</v>
      </c>
    </row>
    <row r="1225" spans="2:47" x14ac:dyDescent="0.3">
      <c r="B1225" s="6">
        <f t="shared" si="255"/>
        <v>2018</v>
      </c>
      <c r="C1225" s="5">
        <v>43224</v>
      </c>
      <c r="D1225" s="10">
        <v>1077.1500000000001</v>
      </c>
      <c r="E1225" s="10">
        <f>VLOOKUP(C1225,데이터!$X:$Z,2,0)</f>
        <v>112.67737894736841</v>
      </c>
      <c r="F1225" s="10">
        <f>VLOOKUP(C1225,데이터!$X:$Z,3,0)</f>
        <v>61.43</v>
      </c>
      <c r="H1225" s="6">
        <f t="shared" si="253"/>
        <v>1.2245578254561269</v>
      </c>
      <c r="I1225" s="6">
        <f t="shared" si="254"/>
        <v>1.2256584197924969</v>
      </c>
      <c r="AM1225" s="1">
        <f t="shared" si="256"/>
        <v>43224</v>
      </c>
      <c r="AN1225" s="2">
        <f t="shared" si="257"/>
        <v>1077.1500000000001</v>
      </c>
      <c r="AO1225" s="2">
        <f t="shared" si="258"/>
        <v>112.67737894736841</v>
      </c>
      <c r="AP1225" s="2">
        <f t="shared" si="259"/>
        <v>61.43</v>
      </c>
      <c r="AR1225" s="20">
        <f t="shared" si="260"/>
        <v>1.3017903680998311E-2</v>
      </c>
      <c r="AS1225" s="20">
        <f t="shared" si="261"/>
        <v>1.2860676009892824E-2</v>
      </c>
      <c r="AU1225" s="22">
        <f t="shared" si="262"/>
        <v>2.4720540561255041E-8</v>
      </c>
    </row>
    <row r="1226" spans="2:47" x14ac:dyDescent="0.3">
      <c r="B1226" s="6">
        <f t="shared" si="255"/>
        <v>2018</v>
      </c>
      <c r="C1226" s="5">
        <v>43225</v>
      </c>
      <c r="D1226" s="10">
        <v>1077.1500000000001</v>
      </c>
      <c r="E1226" s="10">
        <f>VLOOKUP(C1226,데이터!$X:$Z,2,0)</f>
        <v>112.67737894736841</v>
      </c>
      <c r="F1226" s="10">
        <f>VLOOKUP(C1226,데이터!$X:$Z,3,0)</f>
        <v>61.43</v>
      </c>
      <c r="H1226" s="6">
        <f t="shared" si="253"/>
        <v>1.2245578254561269</v>
      </c>
      <c r="I1226" s="6">
        <f t="shared" si="254"/>
        <v>1.2256584197924969</v>
      </c>
      <c r="AM1226" s="1">
        <f t="shared" si="256"/>
        <v>43225</v>
      </c>
      <c r="AN1226" s="2">
        <f t="shared" si="257"/>
        <v>1077.1500000000001</v>
      </c>
      <c r="AO1226" s="2">
        <f t="shared" si="258"/>
        <v>112.67737894736841</v>
      </c>
      <c r="AP1226" s="2">
        <f t="shared" si="259"/>
        <v>61.43</v>
      </c>
      <c r="AR1226" s="20">
        <f t="shared" si="260"/>
        <v>0</v>
      </c>
      <c r="AS1226" s="20">
        <f t="shared" si="261"/>
        <v>0</v>
      </c>
      <c r="AU1226" s="22">
        <f t="shared" si="262"/>
        <v>0</v>
      </c>
    </row>
    <row r="1227" spans="2:47" x14ac:dyDescent="0.3">
      <c r="B1227" s="6">
        <f t="shared" si="255"/>
        <v>2018</v>
      </c>
      <c r="C1227" s="5">
        <v>43226</v>
      </c>
      <c r="D1227" s="10">
        <v>1077.1500000000001</v>
      </c>
      <c r="E1227" s="10">
        <f>VLOOKUP(C1227,데이터!$X:$Z,2,0)</f>
        <v>112.67737894736841</v>
      </c>
      <c r="F1227" s="10">
        <f>VLOOKUP(C1227,데이터!$X:$Z,3,0)</f>
        <v>61.43</v>
      </c>
      <c r="H1227" s="6">
        <f t="shared" si="253"/>
        <v>1.2245578254561269</v>
      </c>
      <c r="I1227" s="6">
        <f t="shared" si="254"/>
        <v>1.2256584197924969</v>
      </c>
      <c r="AM1227" s="1">
        <f t="shared" si="256"/>
        <v>43226</v>
      </c>
      <c r="AN1227" s="2">
        <f t="shared" si="257"/>
        <v>1077.1500000000001</v>
      </c>
      <c r="AO1227" s="2">
        <f t="shared" si="258"/>
        <v>112.67737894736841</v>
      </c>
      <c r="AP1227" s="2">
        <f t="shared" si="259"/>
        <v>61.43</v>
      </c>
      <c r="AR1227" s="20">
        <f t="shared" si="260"/>
        <v>0</v>
      </c>
      <c r="AS1227" s="20">
        <f t="shared" si="261"/>
        <v>0</v>
      </c>
      <c r="AU1227" s="22">
        <f t="shared" si="262"/>
        <v>0</v>
      </c>
    </row>
    <row r="1228" spans="2:47" x14ac:dyDescent="0.3">
      <c r="B1228" s="6">
        <f t="shared" si="255"/>
        <v>2018</v>
      </c>
      <c r="C1228" s="5">
        <v>43227</v>
      </c>
      <c r="D1228" s="10">
        <v>1077.1500000000001</v>
      </c>
      <c r="E1228" s="10">
        <f>VLOOKUP(C1228,데이터!$X:$Z,2,0)</f>
        <v>112.61716315789472</v>
      </c>
      <c r="F1228" s="10">
        <f>VLOOKUP(C1228,데이터!$X:$Z,3,0)</f>
        <v>61.48</v>
      </c>
      <c r="H1228" s="6">
        <f t="shared" si="253"/>
        <v>1.2239034109063309</v>
      </c>
      <c r="I1228" s="6">
        <f t="shared" si="254"/>
        <v>1.226656025538706</v>
      </c>
      <c r="AM1228" s="1">
        <f t="shared" si="256"/>
        <v>43227</v>
      </c>
      <c r="AN1228" s="2">
        <f t="shared" si="257"/>
        <v>1077.1500000000001</v>
      </c>
      <c r="AO1228" s="2">
        <f t="shared" si="258"/>
        <v>112.61716315789472</v>
      </c>
      <c r="AP1228" s="2">
        <f t="shared" si="259"/>
        <v>61.48</v>
      </c>
      <c r="AR1228" s="20">
        <f t="shared" si="260"/>
        <v>-5.3440885860345233E-4</v>
      </c>
      <c r="AS1228" s="20">
        <f t="shared" si="261"/>
        <v>8.1393455966138895E-4</v>
      </c>
      <c r="AU1228" s="22">
        <f t="shared" si="262"/>
        <v>1.8180299735781167E-6</v>
      </c>
    </row>
    <row r="1229" spans="2:47" x14ac:dyDescent="0.3">
      <c r="B1229" s="6">
        <f t="shared" si="255"/>
        <v>2018</v>
      </c>
      <c r="C1229" s="5">
        <v>43228</v>
      </c>
      <c r="D1229" s="10">
        <v>1076.5</v>
      </c>
      <c r="E1229" s="10">
        <f>VLOOKUP(C1229,데이터!$X:$Z,2,0)</f>
        <v>112.54400000000003</v>
      </c>
      <c r="F1229" s="10">
        <f>VLOOKUP(C1229,데이터!$X:$Z,3,0)</f>
        <v>61.38</v>
      </c>
      <c r="H1229" s="6">
        <f t="shared" si="253"/>
        <v>1.2231082866465015</v>
      </c>
      <c r="I1229" s="6">
        <f t="shared" si="254"/>
        <v>1.2246608140462878</v>
      </c>
      <c r="AM1229" s="1">
        <f t="shared" si="256"/>
        <v>43228</v>
      </c>
      <c r="AN1229" s="2">
        <f t="shared" si="257"/>
        <v>1076.5</v>
      </c>
      <c r="AO1229" s="2">
        <f t="shared" si="258"/>
        <v>112.54400000000003</v>
      </c>
      <c r="AP1229" s="2">
        <f t="shared" si="259"/>
        <v>61.38</v>
      </c>
      <c r="AR1229" s="20">
        <f t="shared" si="260"/>
        <v>-6.4966258999188398E-4</v>
      </c>
      <c r="AS1229" s="20">
        <f t="shared" si="261"/>
        <v>-1.6265452179570206E-3</v>
      </c>
      <c r="AU1229" s="22">
        <f t="shared" si="262"/>
        <v>9.5429966882007144E-7</v>
      </c>
    </row>
    <row r="1230" spans="2:47" x14ac:dyDescent="0.3">
      <c r="B1230" s="6">
        <f t="shared" si="255"/>
        <v>2018</v>
      </c>
      <c r="C1230" s="5">
        <v>43229</v>
      </c>
      <c r="D1230" s="10">
        <v>1080.95</v>
      </c>
      <c r="E1230" s="10">
        <f>VLOOKUP(C1230,데이터!$X:$Z,2,0)</f>
        <v>113.32833684210524</v>
      </c>
      <c r="F1230" s="10">
        <f>VLOOKUP(C1230,데이터!$X:$Z,3,0)</f>
        <v>61.89</v>
      </c>
      <c r="H1230" s="6">
        <f t="shared" ref="H1230:H1293" si="263">H1229*(E1230/E1229)</f>
        <v>1.2316323207229609</v>
      </c>
      <c r="I1230" s="6">
        <f t="shared" ref="I1230:I1293" si="264">I1229*(F1230/F1229)</f>
        <v>1.2348363926576207</v>
      </c>
      <c r="AM1230" s="1">
        <f t="shared" si="256"/>
        <v>43229</v>
      </c>
      <c r="AN1230" s="2">
        <f t="shared" si="257"/>
        <v>1080.95</v>
      </c>
      <c r="AO1230" s="2">
        <f t="shared" si="258"/>
        <v>113.32833684210524</v>
      </c>
      <c r="AP1230" s="2">
        <f t="shared" si="259"/>
        <v>61.89</v>
      </c>
      <c r="AR1230" s="20">
        <f t="shared" si="260"/>
        <v>6.9691573260699524E-3</v>
      </c>
      <c r="AS1230" s="20">
        <f t="shared" si="261"/>
        <v>8.3088954056695918E-3</v>
      </c>
      <c r="AU1230" s="22">
        <f t="shared" si="262"/>
        <v>1.7948981219293298E-6</v>
      </c>
    </row>
    <row r="1231" spans="2:47" x14ac:dyDescent="0.3">
      <c r="B1231" s="6">
        <f t="shared" si="255"/>
        <v>2018</v>
      </c>
      <c r="C1231" s="5">
        <v>43230</v>
      </c>
      <c r="D1231" s="10">
        <v>1073.05</v>
      </c>
      <c r="E1231" s="10">
        <f>VLOOKUP(C1231,데이터!$X:$Z,2,0)</f>
        <v>114.3373894736842</v>
      </c>
      <c r="F1231" s="10">
        <f>VLOOKUP(C1231,데이터!$X:$Z,3,0)</f>
        <v>62.39</v>
      </c>
      <c r="H1231" s="6">
        <f t="shared" si="263"/>
        <v>1.2425985262545456</v>
      </c>
      <c r="I1231" s="6">
        <f t="shared" si="264"/>
        <v>1.2448124501197115</v>
      </c>
      <c r="AM1231" s="1">
        <f t="shared" si="256"/>
        <v>43230</v>
      </c>
      <c r="AN1231" s="2">
        <f t="shared" si="257"/>
        <v>1073.05</v>
      </c>
      <c r="AO1231" s="2">
        <f t="shared" si="258"/>
        <v>114.3373894736842</v>
      </c>
      <c r="AP1231" s="2">
        <f t="shared" si="259"/>
        <v>62.39</v>
      </c>
      <c r="AR1231" s="20">
        <f t="shared" si="260"/>
        <v>8.9037981117185971E-3</v>
      </c>
      <c r="AS1231" s="20">
        <f t="shared" si="261"/>
        <v>8.078849571820923E-3</v>
      </c>
      <c r="AU1231" s="22">
        <f t="shared" si="262"/>
        <v>6.8054009347930444E-7</v>
      </c>
    </row>
    <row r="1232" spans="2:47" x14ac:dyDescent="0.3">
      <c r="B1232" s="6">
        <f t="shared" si="255"/>
        <v>2018</v>
      </c>
      <c r="C1232" s="5">
        <v>43231</v>
      </c>
      <c r="D1232" s="10">
        <v>1069.4000000000001</v>
      </c>
      <c r="E1232" s="10">
        <f>VLOOKUP(C1232,데이터!$X:$Z,2,0)</f>
        <v>114.84696315789475</v>
      </c>
      <c r="F1232" s="10">
        <f>VLOOKUP(C1232,데이터!$X:$Z,3,0)</f>
        <v>62.51</v>
      </c>
      <c r="H1232" s="6">
        <f t="shared" si="263"/>
        <v>1.2481364829276238</v>
      </c>
      <c r="I1232" s="6">
        <f t="shared" si="264"/>
        <v>1.2472067039106134</v>
      </c>
      <c r="AM1232" s="1">
        <f t="shared" si="256"/>
        <v>43231</v>
      </c>
      <c r="AN1232" s="2">
        <f t="shared" si="257"/>
        <v>1069.4000000000001</v>
      </c>
      <c r="AO1232" s="2">
        <f t="shared" si="258"/>
        <v>114.84696315789475</v>
      </c>
      <c r="AP1232" s="2">
        <f t="shared" si="259"/>
        <v>62.51</v>
      </c>
      <c r="AR1232" s="20">
        <f t="shared" si="260"/>
        <v>4.4567545800739961E-3</v>
      </c>
      <c r="AS1232" s="20">
        <f t="shared" si="261"/>
        <v>1.9233851578779326E-3</v>
      </c>
      <c r="AU1232" s="22">
        <f t="shared" si="262"/>
        <v>6.4179606293180164E-6</v>
      </c>
    </row>
    <row r="1233" spans="2:47" x14ac:dyDescent="0.3">
      <c r="B1233" s="6">
        <f t="shared" si="255"/>
        <v>2018</v>
      </c>
      <c r="C1233" s="5">
        <v>43232</v>
      </c>
      <c r="D1233" s="10">
        <v>1069.4000000000001</v>
      </c>
      <c r="E1233" s="10">
        <f>VLOOKUP(C1233,데이터!$X:$Z,2,0)</f>
        <v>114.84696315789475</v>
      </c>
      <c r="F1233" s="10">
        <f>VLOOKUP(C1233,데이터!$X:$Z,3,0)</f>
        <v>62.51</v>
      </c>
      <c r="H1233" s="6">
        <f t="shared" si="263"/>
        <v>1.2481364829276238</v>
      </c>
      <c r="I1233" s="6">
        <f t="shared" si="264"/>
        <v>1.2472067039106134</v>
      </c>
      <c r="AM1233" s="1">
        <f t="shared" si="256"/>
        <v>43232</v>
      </c>
      <c r="AN1233" s="2">
        <f t="shared" si="257"/>
        <v>1069.4000000000001</v>
      </c>
      <c r="AO1233" s="2">
        <f t="shared" si="258"/>
        <v>114.84696315789475</v>
      </c>
      <c r="AP1233" s="2">
        <f t="shared" si="259"/>
        <v>62.51</v>
      </c>
      <c r="AR1233" s="20">
        <f t="shared" si="260"/>
        <v>0</v>
      </c>
      <c r="AS1233" s="20">
        <f t="shared" si="261"/>
        <v>0</v>
      </c>
      <c r="AU1233" s="22">
        <f t="shared" si="262"/>
        <v>0</v>
      </c>
    </row>
    <row r="1234" spans="2:47" x14ac:dyDescent="0.3">
      <c r="B1234" s="6">
        <f t="shared" si="255"/>
        <v>2018</v>
      </c>
      <c r="C1234" s="5">
        <v>43233</v>
      </c>
      <c r="D1234" s="10">
        <v>1069.4000000000001</v>
      </c>
      <c r="E1234" s="10">
        <f>VLOOKUP(C1234,데이터!$X:$Z,2,0)</f>
        <v>114.84696315789475</v>
      </c>
      <c r="F1234" s="10">
        <f>VLOOKUP(C1234,데이터!$X:$Z,3,0)</f>
        <v>62.51</v>
      </c>
      <c r="H1234" s="6">
        <f t="shared" si="263"/>
        <v>1.2481364829276238</v>
      </c>
      <c r="I1234" s="6">
        <f t="shared" si="264"/>
        <v>1.2472067039106134</v>
      </c>
      <c r="AM1234" s="1">
        <f t="shared" si="256"/>
        <v>43233</v>
      </c>
      <c r="AN1234" s="2">
        <f t="shared" si="257"/>
        <v>1069.4000000000001</v>
      </c>
      <c r="AO1234" s="2">
        <f t="shared" si="258"/>
        <v>114.84696315789475</v>
      </c>
      <c r="AP1234" s="2">
        <f t="shared" si="259"/>
        <v>62.51</v>
      </c>
      <c r="AR1234" s="20">
        <f t="shared" si="260"/>
        <v>0</v>
      </c>
      <c r="AS1234" s="20">
        <f t="shared" si="261"/>
        <v>0</v>
      </c>
      <c r="AU1234" s="22">
        <f t="shared" si="262"/>
        <v>0</v>
      </c>
    </row>
    <row r="1235" spans="2:47" x14ac:dyDescent="0.3">
      <c r="B1235" s="6">
        <f t="shared" si="255"/>
        <v>2018</v>
      </c>
      <c r="C1235" s="5">
        <v>43234</v>
      </c>
      <c r="D1235" s="10">
        <v>1067.9000000000001</v>
      </c>
      <c r="E1235" s="10">
        <f>VLOOKUP(C1235,데이터!$X:$Z,2,0)</f>
        <v>114.96843157894735</v>
      </c>
      <c r="F1235" s="10">
        <f>VLOOKUP(C1235,데이터!$X:$Z,3,0)</f>
        <v>62.59</v>
      </c>
      <c r="H1235" s="6">
        <f t="shared" si="263"/>
        <v>1.2494565802438318</v>
      </c>
      <c r="I1235" s="6">
        <f t="shared" si="264"/>
        <v>1.248802873104548</v>
      </c>
      <c r="AM1235" s="1">
        <f t="shared" si="256"/>
        <v>43234</v>
      </c>
      <c r="AN1235" s="2">
        <f t="shared" si="257"/>
        <v>1067.9000000000001</v>
      </c>
      <c r="AO1235" s="2">
        <f t="shared" si="258"/>
        <v>114.96843157894735</v>
      </c>
      <c r="AP1235" s="2">
        <f t="shared" si="259"/>
        <v>62.59</v>
      </c>
      <c r="AR1235" s="20">
        <f t="shared" si="260"/>
        <v>1.0576546189176028E-3</v>
      </c>
      <c r="AS1235" s="20">
        <f t="shared" si="261"/>
        <v>1.2797952327627815E-3</v>
      </c>
      <c r="AU1235" s="22">
        <f t="shared" si="262"/>
        <v>4.9346452319512794E-8</v>
      </c>
    </row>
    <row r="1236" spans="2:47" x14ac:dyDescent="0.3">
      <c r="B1236" s="6">
        <f t="shared" si="255"/>
        <v>2018</v>
      </c>
      <c r="C1236" s="5">
        <v>43235</v>
      </c>
      <c r="D1236" s="10">
        <v>1073.7</v>
      </c>
      <c r="E1236" s="10">
        <f>VLOOKUP(C1236,데이터!$X:$Z,2,0)</f>
        <v>114.36093684210527</v>
      </c>
      <c r="F1236" s="10">
        <f>VLOOKUP(C1236,데이터!$X:$Z,3,0)</f>
        <v>62.3</v>
      </c>
      <c r="H1236" s="6">
        <f t="shared" si="263"/>
        <v>1.2428544348897865</v>
      </c>
      <c r="I1236" s="6">
        <f t="shared" si="264"/>
        <v>1.2430167597765351</v>
      </c>
      <c r="AM1236" s="1">
        <f t="shared" si="256"/>
        <v>43235</v>
      </c>
      <c r="AN1236" s="2">
        <f t="shared" si="257"/>
        <v>1073.7</v>
      </c>
      <c r="AO1236" s="2">
        <f t="shared" si="258"/>
        <v>114.36093684210527</v>
      </c>
      <c r="AP1236" s="2">
        <f t="shared" si="259"/>
        <v>62.3</v>
      </c>
      <c r="AR1236" s="20">
        <f t="shared" si="260"/>
        <v>-5.28401343306939E-3</v>
      </c>
      <c r="AS1236" s="20">
        <f t="shared" si="261"/>
        <v>-4.6333280076690242E-3</v>
      </c>
      <c r="AU1236" s="22">
        <f t="shared" si="262"/>
        <v>4.2339152282845497E-7</v>
      </c>
    </row>
    <row r="1237" spans="2:47" x14ac:dyDescent="0.3">
      <c r="B1237" s="6">
        <f t="shared" si="255"/>
        <v>2018</v>
      </c>
      <c r="C1237" s="5">
        <v>43236</v>
      </c>
      <c r="D1237" s="10">
        <v>1077.8</v>
      </c>
      <c r="E1237" s="10">
        <f>VLOOKUP(C1237,데이터!$X:$Z,2,0)</f>
        <v>114.81725789473681</v>
      </c>
      <c r="F1237" s="10">
        <f>VLOOKUP(C1237,데이터!$X:$Z,3,0)</f>
        <v>62.65</v>
      </c>
      <c r="H1237" s="6">
        <f t="shared" si="263"/>
        <v>1.247813651381513</v>
      </c>
      <c r="I1237" s="6">
        <f t="shared" si="264"/>
        <v>1.2499999999999989</v>
      </c>
      <c r="AM1237" s="1">
        <f t="shared" si="256"/>
        <v>43236</v>
      </c>
      <c r="AN1237" s="2">
        <f t="shared" si="257"/>
        <v>1077.8</v>
      </c>
      <c r="AO1237" s="2">
        <f t="shared" si="258"/>
        <v>114.81725789473681</v>
      </c>
      <c r="AP1237" s="2">
        <f t="shared" si="259"/>
        <v>62.65</v>
      </c>
      <c r="AR1237" s="20">
        <f t="shared" si="260"/>
        <v>3.9901828826529595E-3</v>
      </c>
      <c r="AS1237" s="20">
        <f t="shared" si="261"/>
        <v>5.6179775280900124E-3</v>
      </c>
      <c r="AU1237" s="22">
        <f t="shared" si="262"/>
        <v>2.6497154077135409E-6</v>
      </c>
    </row>
    <row r="1238" spans="2:47" x14ac:dyDescent="0.3">
      <c r="B1238" s="6">
        <f t="shared" si="255"/>
        <v>2018</v>
      </c>
      <c r="C1238" s="5">
        <v>43237</v>
      </c>
      <c r="D1238" s="10">
        <v>1081.2</v>
      </c>
      <c r="E1238" s="10">
        <f>VLOOKUP(C1238,데이터!$X:$Z,2,0)</f>
        <v>114.70190526315788</v>
      </c>
      <c r="F1238" s="10">
        <f>VLOOKUP(C1238,데이터!$X:$Z,3,0)</f>
        <v>62.76</v>
      </c>
      <c r="H1238" s="6">
        <f t="shared" si="263"/>
        <v>1.2465600193836217</v>
      </c>
      <c r="I1238" s="6">
        <f t="shared" si="264"/>
        <v>1.2521947326416587</v>
      </c>
      <c r="AM1238" s="1">
        <f t="shared" si="256"/>
        <v>43237</v>
      </c>
      <c r="AN1238" s="2">
        <f t="shared" si="257"/>
        <v>1081.2</v>
      </c>
      <c r="AO1238" s="2">
        <f t="shared" si="258"/>
        <v>114.70190526315788</v>
      </c>
      <c r="AP1238" s="2">
        <f t="shared" si="259"/>
        <v>62.76</v>
      </c>
      <c r="AR1238" s="20">
        <f t="shared" si="260"/>
        <v>-1.0046628328703733E-3</v>
      </c>
      <c r="AS1238" s="20">
        <f t="shared" si="261"/>
        <v>1.7557861133279395E-3</v>
      </c>
      <c r="AU1238" s="22">
        <f t="shared" si="262"/>
        <v>7.6200783845673762E-6</v>
      </c>
    </row>
    <row r="1239" spans="2:47" x14ac:dyDescent="0.3">
      <c r="B1239" s="6">
        <f t="shared" si="255"/>
        <v>2018</v>
      </c>
      <c r="C1239" s="5">
        <v>43238</v>
      </c>
      <c r="D1239" s="10">
        <v>1077.5999999999999</v>
      </c>
      <c r="E1239" s="10">
        <f>VLOOKUP(C1239,데이터!$X:$Z,2,0)</f>
        <v>114.7375</v>
      </c>
      <c r="F1239" s="10">
        <f>VLOOKUP(C1239,데이터!$X:$Z,3,0)</f>
        <v>62.78</v>
      </c>
      <c r="H1239" s="6">
        <f t="shared" si="263"/>
        <v>1.2469468566880768</v>
      </c>
      <c r="I1239" s="6">
        <f t="shared" si="264"/>
        <v>1.2525937749401423</v>
      </c>
      <c r="AM1239" s="1">
        <f t="shared" si="256"/>
        <v>43238</v>
      </c>
      <c r="AN1239" s="2">
        <f t="shared" si="257"/>
        <v>1077.5999999999999</v>
      </c>
      <c r="AO1239" s="2">
        <f t="shared" si="258"/>
        <v>114.7375</v>
      </c>
      <c r="AP1239" s="2">
        <f t="shared" si="259"/>
        <v>62.78</v>
      </c>
      <c r="AR1239" s="20">
        <f t="shared" si="260"/>
        <v>3.1032384998708196E-4</v>
      </c>
      <c r="AS1239" s="20">
        <f t="shared" si="261"/>
        <v>3.1867431485022024E-4</v>
      </c>
      <c r="AU1239" s="22">
        <f t="shared" si="262"/>
        <v>6.9730263430507098E-11</v>
      </c>
    </row>
    <row r="1240" spans="2:47" x14ac:dyDescent="0.3">
      <c r="B1240" s="6">
        <f t="shared" si="255"/>
        <v>2018</v>
      </c>
      <c r="C1240" s="5">
        <v>43239</v>
      </c>
      <c r="D1240" s="10">
        <v>1077.5999999999999</v>
      </c>
      <c r="E1240" s="10">
        <f>VLOOKUP(C1240,데이터!$X:$Z,2,0)</f>
        <v>114.7375</v>
      </c>
      <c r="F1240" s="10">
        <f>VLOOKUP(C1240,데이터!$X:$Z,3,0)</f>
        <v>62.78</v>
      </c>
      <c r="H1240" s="6">
        <f t="shared" si="263"/>
        <v>1.2469468566880768</v>
      </c>
      <c r="I1240" s="6">
        <f t="shared" si="264"/>
        <v>1.2525937749401423</v>
      </c>
      <c r="AM1240" s="1">
        <f t="shared" si="256"/>
        <v>43239</v>
      </c>
      <c r="AN1240" s="2">
        <f t="shared" si="257"/>
        <v>1077.5999999999999</v>
      </c>
      <c r="AO1240" s="2">
        <f t="shared" si="258"/>
        <v>114.7375</v>
      </c>
      <c r="AP1240" s="2">
        <f t="shared" si="259"/>
        <v>62.78</v>
      </c>
      <c r="AR1240" s="20">
        <f t="shared" si="260"/>
        <v>0</v>
      </c>
      <c r="AS1240" s="20">
        <f t="shared" si="261"/>
        <v>0</v>
      </c>
      <c r="AU1240" s="22">
        <f t="shared" si="262"/>
        <v>0</v>
      </c>
    </row>
    <row r="1241" spans="2:47" x14ac:dyDescent="0.3">
      <c r="B1241" s="6">
        <f t="shared" si="255"/>
        <v>2018</v>
      </c>
      <c r="C1241" s="5">
        <v>43240</v>
      </c>
      <c r="D1241" s="10">
        <v>1077.5999999999999</v>
      </c>
      <c r="E1241" s="10">
        <f>VLOOKUP(C1241,데이터!$X:$Z,2,0)</f>
        <v>114.7375</v>
      </c>
      <c r="F1241" s="10">
        <f>VLOOKUP(C1241,데이터!$X:$Z,3,0)</f>
        <v>62.78</v>
      </c>
      <c r="H1241" s="6">
        <f t="shared" si="263"/>
        <v>1.2469468566880768</v>
      </c>
      <c r="I1241" s="6">
        <f t="shared" si="264"/>
        <v>1.2525937749401423</v>
      </c>
      <c r="AM1241" s="1">
        <f t="shared" si="256"/>
        <v>43240</v>
      </c>
      <c r="AN1241" s="2">
        <f t="shared" si="257"/>
        <v>1077.5999999999999</v>
      </c>
      <c r="AO1241" s="2">
        <f t="shared" si="258"/>
        <v>114.7375</v>
      </c>
      <c r="AP1241" s="2">
        <f t="shared" si="259"/>
        <v>62.78</v>
      </c>
      <c r="AR1241" s="20">
        <f t="shared" si="260"/>
        <v>0</v>
      </c>
      <c r="AS1241" s="20">
        <f t="shared" si="261"/>
        <v>0</v>
      </c>
      <c r="AU1241" s="22">
        <f t="shared" si="262"/>
        <v>0</v>
      </c>
    </row>
    <row r="1242" spans="2:47" x14ac:dyDescent="0.3">
      <c r="B1242" s="6">
        <f t="shared" si="255"/>
        <v>2018</v>
      </c>
      <c r="C1242" s="5">
        <v>43241</v>
      </c>
      <c r="D1242" s="10">
        <v>1085.45</v>
      </c>
      <c r="E1242" s="10">
        <f>VLOOKUP(C1242,데이터!$X:$Z,2,0)</f>
        <v>115.73851578947367</v>
      </c>
      <c r="F1242" s="10">
        <f>VLOOKUP(C1242,데이터!$X:$Z,3,0)</f>
        <v>63.31</v>
      </c>
      <c r="H1242" s="6">
        <f t="shared" si="263"/>
        <v>1.257825719241116</v>
      </c>
      <c r="I1242" s="6">
        <f t="shared" si="264"/>
        <v>1.2631683958499587</v>
      </c>
      <c r="AM1242" s="1">
        <f t="shared" si="256"/>
        <v>43241</v>
      </c>
      <c r="AN1242" s="2">
        <f t="shared" si="257"/>
        <v>1085.45</v>
      </c>
      <c r="AO1242" s="2">
        <f t="shared" si="258"/>
        <v>115.73851578947367</v>
      </c>
      <c r="AP1242" s="2">
        <f t="shared" si="259"/>
        <v>63.31</v>
      </c>
      <c r="AR1242" s="20">
        <f t="shared" si="260"/>
        <v>8.7243995160577459E-3</v>
      </c>
      <c r="AS1242" s="20">
        <f t="shared" si="261"/>
        <v>8.4421790379101136E-3</v>
      </c>
      <c r="AU1242" s="22">
        <f t="shared" si="262"/>
        <v>7.96483982858782E-8</v>
      </c>
    </row>
    <row r="1243" spans="2:47" x14ac:dyDescent="0.3">
      <c r="B1243" s="6">
        <f t="shared" si="255"/>
        <v>2018</v>
      </c>
      <c r="C1243" s="5">
        <v>43242</v>
      </c>
      <c r="D1243" s="10">
        <v>1085.45</v>
      </c>
      <c r="E1243" s="10">
        <f>VLOOKUP(C1243,데이터!$X:$Z,2,0)</f>
        <v>114.97116842105262</v>
      </c>
      <c r="F1243" s="10">
        <f>VLOOKUP(C1243,데이터!$X:$Z,3,0)</f>
        <v>62.83</v>
      </c>
      <c r="H1243" s="6">
        <f t="shared" si="263"/>
        <v>1.249486323759774</v>
      </c>
      <c r="I1243" s="6">
        <f t="shared" si="264"/>
        <v>1.2535913806863512</v>
      </c>
      <c r="AM1243" s="1">
        <f t="shared" si="256"/>
        <v>43242</v>
      </c>
      <c r="AN1243" s="2">
        <f t="shared" si="257"/>
        <v>1085.45</v>
      </c>
      <c r="AO1243" s="2">
        <f t="shared" si="258"/>
        <v>114.97116842105262</v>
      </c>
      <c r="AP1243" s="2">
        <f t="shared" si="259"/>
        <v>62.83</v>
      </c>
      <c r="AR1243" s="20">
        <f t="shared" si="260"/>
        <v>-6.630008715653779E-3</v>
      </c>
      <c r="AS1243" s="20">
        <f t="shared" si="261"/>
        <v>-7.5817406412889143E-3</v>
      </c>
      <c r="AU1243" s="22">
        <f t="shared" si="262"/>
        <v>9.0579365827316277E-7</v>
      </c>
    </row>
    <row r="1244" spans="2:47" x14ac:dyDescent="0.3">
      <c r="B1244" s="6">
        <f t="shared" si="255"/>
        <v>2018</v>
      </c>
      <c r="C1244" s="5">
        <v>43243</v>
      </c>
      <c r="D1244" s="10">
        <v>1080.55</v>
      </c>
      <c r="E1244" s="10">
        <f>VLOOKUP(C1244,데이터!$X:$Z,2,0)</f>
        <v>115.43071578947368</v>
      </c>
      <c r="F1244" s="10">
        <f>VLOOKUP(C1244,데이터!$X:$Z,3,0)</f>
        <v>62.9</v>
      </c>
      <c r="H1244" s="6">
        <f t="shared" si="263"/>
        <v>1.2544806032808713</v>
      </c>
      <c r="I1244" s="6">
        <f t="shared" si="264"/>
        <v>1.254988028731044</v>
      </c>
      <c r="AM1244" s="1">
        <f t="shared" si="256"/>
        <v>43243</v>
      </c>
      <c r="AN1244" s="2">
        <f t="shared" si="257"/>
        <v>1080.55</v>
      </c>
      <c r="AO1244" s="2">
        <f t="shared" si="258"/>
        <v>115.43071578947368</v>
      </c>
      <c r="AP1244" s="2">
        <f t="shared" si="259"/>
        <v>62.9</v>
      </c>
      <c r="AR1244" s="20">
        <f t="shared" si="260"/>
        <v>3.9970661752177783E-3</v>
      </c>
      <c r="AS1244" s="20">
        <f t="shared" si="261"/>
        <v>1.1141174598121584E-3</v>
      </c>
      <c r="AU1244" s="22">
        <f t="shared" si="262"/>
        <v>8.3113932956589142E-6</v>
      </c>
    </row>
    <row r="1245" spans="2:47" x14ac:dyDescent="0.3">
      <c r="B1245" s="6">
        <f t="shared" si="255"/>
        <v>2018</v>
      </c>
      <c r="C1245" s="5">
        <v>43244</v>
      </c>
      <c r="D1245" s="10">
        <v>1079.6500000000001</v>
      </c>
      <c r="E1245" s="10">
        <f>VLOOKUP(C1245,데이터!$X:$Z,2,0)</f>
        <v>114.94423684210525</v>
      </c>
      <c r="F1245" s="10">
        <f>VLOOKUP(C1245,데이터!$X:$Z,3,0)</f>
        <v>62.95</v>
      </c>
      <c r="H1245" s="6">
        <f t="shared" si="263"/>
        <v>1.2491936361230895</v>
      </c>
      <c r="I1245" s="6">
        <f t="shared" si="264"/>
        <v>1.2559856344772531</v>
      </c>
      <c r="AM1245" s="1">
        <f t="shared" si="256"/>
        <v>43244</v>
      </c>
      <c r="AN1245" s="2">
        <f t="shared" si="257"/>
        <v>1079.6500000000001</v>
      </c>
      <c r="AO1245" s="2">
        <f t="shared" si="258"/>
        <v>114.94423684210525</v>
      </c>
      <c r="AP1245" s="2">
        <f t="shared" si="259"/>
        <v>62.95</v>
      </c>
      <c r="AR1245" s="20">
        <f t="shared" si="260"/>
        <v>-4.2144670423397423E-3</v>
      </c>
      <c r="AS1245" s="20">
        <f t="shared" si="261"/>
        <v>7.9491255961849916E-4</v>
      </c>
      <c r="AU1245" s="22">
        <f t="shared" si="262"/>
        <v>2.509388399651531E-5</v>
      </c>
    </row>
    <row r="1246" spans="2:47" x14ac:dyDescent="0.3">
      <c r="B1246" s="6">
        <f t="shared" si="255"/>
        <v>2018</v>
      </c>
      <c r="C1246" s="5">
        <v>43245</v>
      </c>
      <c r="D1246" s="10">
        <v>1077.9000000000001</v>
      </c>
      <c r="E1246" s="10">
        <f>VLOOKUP(C1246,데이터!$X:$Z,2,0)</f>
        <v>114.43446315789473</v>
      </c>
      <c r="F1246" s="10">
        <f>VLOOKUP(C1246,데이터!$X:$Z,3,0)</f>
        <v>62.85</v>
      </c>
      <c r="H1246" s="6">
        <f t="shared" si="263"/>
        <v>1.243653505885385</v>
      </c>
      <c r="I1246" s="6">
        <f t="shared" si="264"/>
        <v>1.2539904229848349</v>
      </c>
      <c r="AM1246" s="1">
        <f t="shared" si="256"/>
        <v>43245</v>
      </c>
      <c r="AN1246" s="2">
        <f t="shared" si="257"/>
        <v>1077.9000000000001</v>
      </c>
      <c r="AO1246" s="2">
        <f t="shared" si="258"/>
        <v>114.43446315789473</v>
      </c>
      <c r="AP1246" s="2">
        <f t="shared" si="259"/>
        <v>62.85</v>
      </c>
      <c r="AR1246" s="20">
        <f t="shared" si="260"/>
        <v>-4.434965146715375E-3</v>
      </c>
      <c r="AS1246" s="20">
        <f t="shared" si="261"/>
        <v>-1.5885623510722979E-3</v>
      </c>
      <c r="AU1246" s="22">
        <f t="shared" si="262"/>
        <v>8.1020088750447248E-6</v>
      </c>
    </row>
    <row r="1247" spans="2:47" x14ac:dyDescent="0.3">
      <c r="B1247" s="6">
        <f t="shared" si="255"/>
        <v>2018</v>
      </c>
      <c r="C1247" s="5">
        <v>43246</v>
      </c>
      <c r="D1247" s="10">
        <v>1077.9000000000001</v>
      </c>
      <c r="E1247" s="10">
        <f>VLOOKUP(C1247,데이터!$X:$Z,2,0)</f>
        <v>114.43446315789473</v>
      </c>
      <c r="F1247" s="10">
        <f>VLOOKUP(C1247,데이터!$X:$Z,3,0)</f>
        <v>62.85</v>
      </c>
      <c r="H1247" s="6">
        <f t="shared" si="263"/>
        <v>1.243653505885385</v>
      </c>
      <c r="I1247" s="6">
        <f t="shared" si="264"/>
        <v>1.2539904229848349</v>
      </c>
      <c r="AM1247" s="1">
        <f t="shared" si="256"/>
        <v>43246</v>
      </c>
      <c r="AN1247" s="2">
        <f t="shared" si="257"/>
        <v>1077.9000000000001</v>
      </c>
      <c r="AO1247" s="2">
        <f t="shared" si="258"/>
        <v>114.43446315789473</v>
      </c>
      <c r="AP1247" s="2">
        <f t="shared" si="259"/>
        <v>62.85</v>
      </c>
      <c r="AR1247" s="20">
        <f t="shared" si="260"/>
        <v>0</v>
      </c>
      <c r="AS1247" s="20">
        <f t="shared" si="261"/>
        <v>0</v>
      </c>
      <c r="AU1247" s="22">
        <f t="shared" si="262"/>
        <v>0</v>
      </c>
    </row>
    <row r="1248" spans="2:47" x14ac:dyDescent="0.3">
      <c r="B1248" s="6">
        <f t="shared" si="255"/>
        <v>2018</v>
      </c>
      <c r="C1248" s="5">
        <v>43247</v>
      </c>
      <c r="D1248" s="10">
        <v>1077.9000000000001</v>
      </c>
      <c r="E1248" s="10">
        <f>VLOOKUP(C1248,데이터!$X:$Z,2,0)</f>
        <v>114.43446315789473</v>
      </c>
      <c r="F1248" s="10">
        <f>VLOOKUP(C1248,데이터!$X:$Z,3,0)</f>
        <v>62.85</v>
      </c>
      <c r="H1248" s="6">
        <f t="shared" si="263"/>
        <v>1.243653505885385</v>
      </c>
      <c r="I1248" s="6">
        <f t="shared" si="264"/>
        <v>1.2539904229848349</v>
      </c>
      <c r="AM1248" s="1">
        <f t="shared" si="256"/>
        <v>43247</v>
      </c>
      <c r="AN1248" s="2">
        <f t="shared" si="257"/>
        <v>1077.9000000000001</v>
      </c>
      <c r="AO1248" s="2">
        <f t="shared" si="258"/>
        <v>114.43446315789473</v>
      </c>
      <c r="AP1248" s="2">
        <f t="shared" si="259"/>
        <v>62.85</v>
      </c>
      <c r="AR1248" s="20">
        <f t="shared" si="260"/>
        <v>0</v>
      </c>
      <c r="AS1248" s="20">
        <f t="shared" si="261"/>
        <v>0</v>
      </c>
      <c r="AU1248" s="22">
        <f t="shared" si="262"/>
        <v>0</v>
      </c>
    </row>
    <row r="1249" spans="2:47" x14ac:dyDescent="0.3">
      <c r="B1249" s="6">
        <f t="shared" si="255"/>
        <v>2018</v>
      </c>
      <c r="C1249" s="5">
        <v>43248</v>
      </c>
      <c r="D1249" s="10">
        <v>1074</v>
      </c>
      <c r="E1249" s="10">
        <f>VLOOKUP(C1249,데이터!$X:$Z,2,0)</f>
        <v>114.43446315789473</v>
      </c>
      <c r="F1249" s="10">
        <f>VLOOKUP(C1249,데이터!$X:$Z,3,0)</f>
        <v>62.85</v>
      </c>
      <c r="H1249" s="6">
        <f t="shared" si="263"/>
        <v>1.243653505885385</v>
      </c>
      <c r="I1249" s="6">
        <f t="shared" si="264"/>
        <v>1.2539904229848349</v>
      </c>
      <c r="AM1249" s="1">
        <f t="shared" si="256"/>
        <v>43248</v>
      </c>
      <c r="AN1249" s="2">
        <f t="shared" si="257"/>
        <v>1074</v>
      </c>
      <c r="AO1249" s="2">
        <f t="shared" si="258"/>
        <v>114.43446315789473</v>
      </c>
      <c r="AP1249" s="2">
        <f t="shared" si="259"/>
        <v>62.85</v>
      </c>
      <c r="AR1249" s="20">
        <f t="shared" si="260"/>
        <v>0</v>
      </c>
      <c r="AS1249" s="20">
        <f t="shared" si="261"/>
        <v>0</v>
      </c>
      <c r="AU1249" s="22">
        <f t="shared" si="262"/>
        <v>0</v>
      </c>
    </row>
    <row r="1250" spans="2:47" x14ac:dyDescent="0.3">
      <c r="B1250" s="6">
        <f t="shared" si="255"/>
        <v>2018</v>
      </c>
      <c r="C1250" s="5">
        <v>43249</v>
      </c>
      <c r="D1250" s="10">
        <v>1076.75</v>
      </c>
      <c r="E1250" s="10">
        <f>VLOOKUP(C1250,데이터!$X:$Z,2,0)</f>
        <v>113.08477894736839</v>
      </c>
      <c r="F1250" s="10">
        <f>VLOOKUP(C1250,데이터!$X:$Z,3,0)</f>
        <v>62.12</v>
      </c>
      <c r="H1250" s="6">
        <f t="shared" si="263"/>
        <v>1.228985376600388</v>
      </c>
      <c r="I1250" s="6">
        <f t="shared" si="264"/>
        <v>1.2394253790901819</v>
      </c>
      <c r="AM1250" s="1">
        <f t="shared" si="256"/>
        <v>43249</v>
      </c>
      <c r="AN1250" s="2">
        <f t="shared" si="257"/>
        <v>1076.75</v>
      </c>
      <c r="AO1250" s="2">
        <f t="shared" si="258"/>
        <v>113.08477894736839</v>
      </c>
      <c r="AP1250" s="2">
        <f t="shared" si="259"/>
        <v>62.12</v>
      </c>
      <c r="AR1250" s="20">
        <f t="shared" si="260"/>
        <v>-1.1794385828192921E-2</v>
      </c>
      <c r="AS1250" s="20">
        <f t="shared" si="261"/>
        <v>-1.1614956245027952E-2</v>
      </c>
      <c r="AU1250" s="22">
        <f t="shared" si="262"/>
        <v>3.2194975314754704E-8</v>
      </c>
    </row>
    <row r="1251" spans="2:47" x14ac:dyDescent="0.3">
      <c r="B1251" s="6">
        <f t="shared" si="255"/>
        <v>2018</v>
      </c>
      <c r="C1251" s="5">
        <v>43250</v>
      </c>
      <c r="D1251" s="10">
        <v>1080.9000000000001</v>
      </c>
      <c r="E1251" s="10">
        <f>VLOOKUP(C1251,데이터!$X:$Z,2,0)</f>
        <v>114.85805263157893</v>
      </c>
      <c r="F1251" s="10">
        <f>VLOOKUP(C1251,데이터!$X:$Z,3,0)</f>
        <v>63.06</v>
      </c>
      <c r="H1251" s="6">
        <f t="shared" si="263"/>
        <v>1.2482570013662582</v>
      </c>
      <c r="I1251" s="6">
        <f t="shared" si="264"/>
        <v>1.2581803671189129</v>
      </c>
      <c r="AM1251" s="1">
        <f t="shared" si="256"/>
        <v>43250</v>
      </c>
      <c r="AN1251" s="2">
        <f t="shared" si="257"/>
        <v>1080.9000000000001</v>
      </c>
      <c r="AO1251" s="2">
        <f t="shared" si="258"/>
        <v>114.85805263157893</v>
      </c>
      <c r="AP1251" s="2">
        <f t="shared" si="259"/>
        <v>63.06</v>
      </c>
      <c r="AR1251" s="20">
        <f t="shared" si="260"/>
        <v>1.5680922761814431E-2</v>
      </c>
      <c r="AS1251" s="20">
        <f t="shared" si="261"/>
        <v>1.5132002575660053E-2</v>
      </c>
      <c r="AU1251" s="22">
        <f t="shared" si="262"/>
        <v>3.01313370767757E-7</v>
      </c>
    </row>
    <row r="1252" spans="2:47" x14ac:dyDescent="0.3">
      <c r="B1252" s="6">
        <f t="shared" si="255"/>
        <v>2018</v>
      </c>
      <c r="C1252" s="5">
        <v>43251</v>
      </c>
      <c r="D1252" s="10">
        <v>1077.78</v>
      </c>
      <c r="E1252" s="10">
        <f>VLOOKUP(C1252,데이터!$X:$Z,2,0)</f>
        <v>113.43087894736843</v>
      </c>
      <c r="F1252" s="10">
        <f>VLOOKUP(C1252,데이터!$X:$Z,3,0)</f>
        <v>62.22</v>
      </c>
      <c r="H1252" s="6">
        <f t="shared" si="263"/>
        <v>1.2327467301866157</v>
      </c>
      <c r="I1252" s="6">
        <f t="shared" si="264"/>
        <v>1.2414205905825999</v>
      </c>
      <c r="AM1252" s="1">
        <f t="shared" si="256"/>
        <v>43251</v>
      </c>
      <c r="AN1252" s="2">
        <f t="shared" si="257"/>
        <v>1077.78</v>
      </c>
      <c r="AO1252" s="2">
        <f t="shared" si="258"/>
        <v>113.43087894736843</v>
      </c>
      <c r="AP1252" s="2">
        <f t="shared" si="259"/>
        <v>62.22</v>
      </c>
      <c r="AR1252" s="20">
        <f t="shared" si="260"/>
        <v>-1.2425543107441817E-2</v>
      </c>
      <c r="AS1252" s="20">
        <f t="shared" si="261"/>
        <v>-1.3320647002854513E-2</v>
      </c>
      <c r="AU1252" s="22">
        <f t="shared" si="262"/>
        <v>8.0121098358298375E-7</v>
      </c>
    </row>
    <row r="1253" spans="2:47" x14ac:dyDescent="0.3">
      <c r="B1253" s="6">
        <f t="shared" si="255"/>
        <v>2018</v>
      </c>
      <c r="C1253" s="5">
        <v>43252</v>
      </c>
      <c r="D1253" s="10">
        <v>1075</v>
      </c>
      <c r="E1253" s="10">
        <f>VLOOKUP(C1253,데이터!$X:$Z,2,0)</f>
        <v>114.08607894736839</v>
      </c>
      <c r="F1253" s="10">
        <f>VLOOKUP(C1253,데이터!$X:$Z,3,0)</f>
        <v>62.59</v>
      </c>
      <c r="H1253" s="6">
        <f t="shared" si="263"/>
        <v>1.23986732790316</v>
      </c>
      <c r="I1253" s="6">
        <f t="shared" si="264"/>
        <v>1.2488028731045473</v>
      </c>
      <c r="AM1253" s="1">
        <f t="shared" si="256"/>
        <v>43252</v>
      </c>
      <c r="AN1253" s="2">
        <f t="shared" si="257"/>
        <v>1075</v>
      </c>
      <c r="AO1253" s="2">
        <f t="shared" si="258"/>
        <v>114.08607894736839</v>
      </c>
      <c r="AP1253" s="2">
        <f t="shared" si="259"/>
        <v>62.59</v>
      </c>
      <c r="AR1253" s="20">
        <f t="shared" si="260"/>
        <v>5.7762049106926394E-3</v>
      </c>
      <c r="AS1253" s="20">
        <f t="shared" si="261"/>
        <v>5.9466409514625784E-3</v>
      </c>
      <c r="AU1253" s="22">
        <f t="shared" si="262"/>
        <v>2.9048443993332314E-8</v>
      </c>
    </row>
    <row r="1254" spans="2:47" x14ac:dyDescent="0.3">
      <c r="B1254" s="6">
        <f t="shared" si="255"/>
        <v>2018</v>
      </c>
      <c r="C1254" s="5">
        <v>43253</v>
      </c>
      <c r="D1254" s="10">
        <v>1075</v>
      </c>
      <c r="E1254" s="10">
        <f>VLOOKUP(C1254,데이터!$X:$Z,2,0)</f>
        <v>114.08607894736839</v>
      </c>
      <c r="F1254" s="10">
        <f>VLOOKUP(C1254,데이터!$X:$Z,3,0)</f>
        <v>62.59</v>
      </c>
      <c r="H1254" s="6">
        <f t="shared" si="263"/>
        <v>1.23986732790316</v>
      </c>
      <c r="I1254" s="6">
        <f t="shared" si="264"/>
        <v>1.2488028731045473</v>
      </c>
      <c r="AM1254" s="1">
        <f t="shared" si="256"/>
        <v>43253</v>
      </c>
      <c r="AN1254" s="2">
        <f t="shared" si="257"/>
        <v>1075</v>
      </c>
      <c r="AO1254" s="2">
        <f t="shared" si="258"/>
        <v>114.08607894736839</v>
      </c>
      <c r="AP1254" s="2">
        <f t="shared" si="259"/>
        <v>62.59</v>
      </c>
      <c r="AR1254" s="20">
        <f t="shared" si="260"/>
        <v>0</v>
      </c>
      <c r="AS1254" s="20">
        <f t="shared" si="261"/>
        <v>0</v>
      </c>
      <c r="AU1254" s="22">
        <f t="shared" si="262"/>
        <v>0</v>
      </c>
    </row>
    <row r="1255" spans="2:47" x14ac:dyDescent="0.3">
      <c r="B1255" s="6">
        <f t="shared" si="255"/>
        <v>2018</v>
      </c>
      <c r="C1255" s="5">
        <v>43254</v>
      </c>
      <c r="D1255" s="10">
        <v>1075</v>
      </c>
      <c r="E1255" s="10">
        <f>VLOOKUP(C1255,데이터!$X:$Z,2,0)</f>
        <v>114.08607894736839</v>
      </c>
      <c r="F1255" s="10">
        <f>VLOOKUP(C1255,데이터!$X:$Z,3,0)</f>
        <v>62.59</v>
      </c>
      <c r="H1255" s="6">
        <f t="shared" si="263"/>
        <v>1.23986732790316</v>
      </c>
      <c r="I1255" s="6">
        <f t="shared" si="264"/>
        <v>1.2488028731045473</v>
      </c>
      <c r="AM1255" s="1">
        <f t="shared" si="256"/>
        <v>43254</v>
      </c>
      <c r="AN1255" s="2">
        <f t="shared" si="257"/>
        <v>1075</v>
      </c>
      <c r="AO1255" s="2">
        <f t="shared" si="258"/>
        <v>114.08607894736839</v>
      </c>
      <c r="AP1255" s="2">
        <f t="shared" si="259"/>
        <v>62.59</v>
      </c>
      <c r="AR1255" s="20">
        <f t="shared" si="260"/>
        <v>0</v>
      </c>
      <c r="AS1255" s="20">
        <f t="shared" si="261"/>
        <v>0</v>
      </c>
      <c r="AU1255" s="22">
        <f t="shared" si="262"/>
        <v>0</v>
      </c>
    </row>
    <row r="1256" spans="2:47" x14ac:dyDescent="0.3">
      <c r="B1256" s="6">
        <f t="shared" si="255"/>
        <v>2018</v>
      </c>
      <c r="C1256" s="5">
        <v>43255</v>
      </c>
      <c r="D1256" s="10">
        <v>1071.95</v>
      </c>
      <c r="E1256" s="10">
        <f>VLOOKUP(C1256,데이터!$X:$Z,2,0)</f>
        <v>114.71627368421052</v>
      </c>
      <c r="F1256" s="10">
        <f>VLOOKUP(C1256,데이터!$X:$Z,3,0)</f>
        <v>62.94</v>
      </c>
      <c r="H1256" s="6">
        <f t="shared" si="263"/>
        <v>1.2467161728423184</v>
      </c>
      <c r="I1256" s="6">
        <f t="shared" si="264"/>
        <v>1.2557861133280108</v>
      </c>
      <c r="AM1256" s="1">
        <f t="shared" si="256"/>
        <v>43255</v>
      </c>
      <c r="AN1256" s="2">
        <f t="shared" si="257"/>
        <v>1071.95</v>
      </c>
      <c r="AO1256" s="2">
        <f t="shared" si="258"/>
        <v>114.71627368421052</v>
      </c>
      <c r="AP1256" s="2">
        <f t="shared" si="259"/>
        <v>62.94</v>
      </c>
      <c r="AR1256" s="20">
        <f t="shared" si="260"/>
        <v>5.5238530647798711E-3</v>
      </c>
      <c r="AS1256" s="20">
        <f t="shared" si="261"/>
        <v>5.5919475954624431E-3</v>
      </c>
      <c r="AU1256" s="22">
        <f t="shared" si="262"/>
        <v>4.6368651088797372E-9</v>
      </c>
    </row>
    <row r="1257" spans="2:47" x14ac:dyDescent="0.3">
      <c r="B1257" s="6">
        <f t="shared" si="255"/>
        <v>2018</v>
      </c>
      <c r="C1257" s="5">
        <v>43256</v>
      </c>
      <c r="D1257" s="10">
        <v>1070.8499999999999</v>
      </c>
      <c r="E1257" s="10">
        <f>VLOOKUP(C1257,데이터!$X:$Z,2,0)</f>
        <v>114.96695263157895</v>
      </c>
      <c r="F1257" s="10">
        <f>VLOOKUP(C1257,데이터!$X:$Z,3,0)</f>
        <v>63.06</v>
      </c>
      <c r="H1257" s="6">
        <f t="shared" si="263"/>
        <v>1.2494405073054096</v>
      </c>
      <c r="I1257" s="6">
        <f t="shared" si="264"/>
        <v>1.2581803671189129</v>
      </c>
      <c r="AM1257" s="1">
        <f t="shared" si="256"/>
        <v>43256</v>
      </c>
      <c r="AN1257" s="2">
        <f t="shared" si="257"/>
        <v>1070.8499999999999</v>
      </c>
      <c r="AO1257" s="2">
        <f t="shared" si="258"/>
        <v>114.96695263157895</v>
      </c>
      <c r="AP1257" s="2">
        <f t="shared" si="259"/>
        <v>63.06</v>
      </c>
      <c r="AR1257" s="20">
        <f t="shared" si="260"/>
        <v>2.1852082474234091E-3</v>
      </c>
      <c r="AS1257" s="20">
        <f t="shared" si="261"/>
        <v>1.9065776930411449E-3</v>
      </c>
      <c r="AU1257" s="22">
        <f t="shared" si="262"/>
        <v>7.7634985835367919E-8</v>
      </c>
    </row>
    <row r="1258" spans="2:47" x14ac:dyDescent="0.3">
      <c r="B1258" s="6">
        <f t="shared" si="255"/>
        <v>2018</v>
      </c>
      <c r="C1258" s="5">
        <v>43257</v>
      </c>
      <c r="D1258" s="10">
        <v>1070.8499999999999</v>
      </c>
      <c r="E1258" s="10">
        <f>VLOOKUP(C1258,데이터!$X:$Z,2,0)</f>
        <v>116.18864736842103</v>
      </c>
      <c r="F1258" s="10">
        <f>VLOOKUP(C1258,데이터!$X:$Z,3,0)</f>
        <v>63.48</v>
      </c>
      <c r="H1258" s="6">
        <f t="shared" si="263"/>
        <v>1.2627176696275588</v>
      </c>
      <c r="I1258" s="6">
        <f t="shared" si="264"/>
        <v>1.2665602553870692</v>
      </c>
      <c r="AM1258" s="1">
        <f t="shared" si="256"/>
        <v>43257</v>
      </c>
      <c r="AN1258" s="2">
        <f t="shared" si="257"/>
        <v>1070.8499999999999</v>
      </c>
      <c r="AO1258" s="2">
        <f t="shared" si="258"/>
        <v>116.18864736842103</v>
      </c>
      <c r="AP1258" s="2">
        <f t="shared" si="259"/>
        <v>63.48</v>
      </c>
      <c r="AR1258" s="20">
        <f t="shared" si="260"/>
        <v>1.0626486210842723E-2</v>
      </c>
      <c r="AS1258" s="20">
        <f t="shared" si="261"/>
        <v>6.6603235014270901E-3</v>
      </c>
      <c r="AU1258" s="22">
        <f t="shared" si="262"/>
        <v>1.5730446637559152E-5</v>
      </c>
    </row>
    <row r="1259" spans="2:47" x14ac:dyDescent="0.3">
      <c r="B1259" s="6">
        <f t="shared" si="255"/>
        <v>2018</v>
      </c>
      <c r="C1259" s="5">
        <v>43258</v>
      </c>
      <c r="D1259" s="10">
        <v>1069.0999999999999</v>
      </c>
      <c r="E1259" s="10">
        <f>VLOOKUP(C1259,데이터!$X:$Z,2,0)</f>
        <v>116.77566315789473</v>
      </c>
      <c r="F1259" s="10">
        <f>VLOOKUP(C1259,데이터!$X:$Z,3,0)</f>
        <v>63.66</v>
      </c>
      <c r="H1259" s="6">
        <f t="shared" si="263"/>
        <v>1.2690972534036606</v>
      </c>
      <c r="I1259" s="6">
        <f t="shared" si="264"/>
        <v>1.2701516360734217</v>
      </c>
      <c r="AM1259" s="1">
        <f t="shared" si="256"/>
        <v>43258</v>
      </c>
      <c r="AN1259" s="2">
        <f t="shared" si="257"/>
        <v>1069.0999999999999</v>
      </c>
      <c r="AO1259" s="2">
        <f t="shared" si="258"/>
        <v>116.77566315789473</v>
      </c>
      <c r="AP1259" s="2">
        <f t="shared" si="259"/>
        <v>63.66</v>
      </c>
      <c r="AR1259" s="20">
        <f t="shared" si="260"/>
        <v>5.0522645952864043E-3</v>
      </c>
      <c r="AS1259" s="20">
        <f t="shared" si="261"/>
        <v>2.835538752362865E-3</v>
      </c>
      <c r="AU1259" s="22">
        <f t="shared" si="262"/>
        <v>4.9138734626850753E-6</v>
      </c>
    </row>
    <row r="1260" spans="2:47" x14ac:dyDescent="0.3">
      <c r="B1260" s="6">
        <f t="shared" si="255"/>
        <v>2018</v>
      </c>
      <c r="C1260" s="5">
        <v>43259</v>
      </c>
      <c r="D1260" s="10">
        <v>1075.8499999999999</v>
      </c>
      <c r="E1260" s="10">
        <f>VLOOKUP(C1260,데이터!$X:$Z,2,0)</f>
        <v>117.23408947368419</v>
      </c>
      <c r="F1260" s="10">
        <f>VLOOKUP(C1260,데이터!$X:$Z,3,0)</f>
        <v>64.045000000000002</v>
      </c>
      <c r="H1260" s="6">
        <f t="shared" si="263"/>
        <v>1.2740793495230356</v>
      </c>
      <c r="I1260" s="6">
        <f t="shared" si="264"/>
        <v>1.2778332003192319</v>
      </c>
      <c r="AM1260" s="1">
        <f t="shared" si="256"/>
        <v>43259</v>
      </c>
      <c r="AN1260" s="2">
        <f t="shared" si="257"/>
        <v>1075.8499999999999</v>
      </c>
      <c r="AO1260" s="2">
        <f t="shared" si="258"/>
        <v>117.23408947368419</v>
      </c>
      <c r="AP1260" s="2">
        <f t="shared" si="259"/>
        <v>64.045000000000002</v>
      </c>
      <c r="AR1260" s="20">
        <f t="shared" si="260"/>
        <v>3.9257008129307547E-3</v>
      </c>
      <c r="AS1260" s="20">
        <f t="shared" si="261"/>
        <v>6.0477536914860242E-3</v>
      </c>
      <c r="AU1260" s="22">
        <f t="shared" si="262"/>
        <v>4.5031084193847049E-6</v>
      </c>
    </row>
    <row r="1261" spans="2:47" x14ac:dyDescent="0.3">
      <c r="B1261" s="6">
        <f t="shared" si="255"/>
        <v>2018</v>
      </c>
      <c r="C1261" s="5">
        <v>43260</v>
      </c>
      <c r="D1261" s="10">
        <v>1075.8499999999999</v>
      </c>
      <c r="E1261" s="10">
        <f>VLOOKUP(C1261,데이터!$X:$Z,2,0)</f>
        <v>117.23408947368419</v>
      </c>
      <c r="F1261" s="10">
        <f>VLOOKUP(C1261,데이터!$X:$Z,3,0)</f>
        <v>64.045000000000002</v>
      </c>
      <c r="H1261" s="6">
        <f t="shared" si="263"/>
        <v>1.2740793495230356</v>
      </c>
      <c r="I1261" s="6">
        <f t="shared" si="264"/>
        <v>1.2778332003192319</v>
      </c>
      <c r="AM1261" s="1">
        <f t="shared" si="256"/>
        <v>43260</v>
      </c>
      <c r="AN1261" s="2">
        <f t="shared" si="257"/>
        <v>1075.8499999999999</v>
      </c>
      <c r="AO1261" s="2">
        <f t="shared" si="258"/>
        <v>117.23408947368419</v>
      </c>
      <c r="AP1261" s="2">
        <f t="shared" si="259"/>
        <v>64.045000000000002</v>
      </c>
      <c r="AR1261" s="20">
        <f t="shared" si="260"/>
        <v>0</v>
      </c>
      <c r="AS1261" s="20">
        <f t="shared" si="261"/>
        <v>0</v>
      </c>
      <c r="AU1261" s="22">
        <f t="shared" si="262"/>
        <v>0</v>
      </c>
    </row>
    <row r="1262" spans="2:47" x14ac:dyDescent="0.3">
      <c r="B1262" s="6">
        <f t="shared" si="255"/>
        <v>2018</v>
      </c>
      <c r="C1262" s="5">
        <v>43261</v>
      </c>
      <c r="D1262" s="10">
        <v>1075.8499999999999</v>
      </c>
      <c r="E1262" s="10">
        <f>VLOOKUP(C1262,데이터!$X:$Z,2,0)</f>
        <v>117.23408947368419</v>
      </c>
      <c r="F1262" s="10">
        <f>VLOOKUP(C1262,데이터!$X:$Z,3,0)</f>
        <v>64.045000000000002</v>
      </c>
      <c r="H1262" s="6">
        <f t="shared" si="263"/>
        <v>1.2740793495230356</v>
      </c>
      <c r="I1262" s="6">
        <f t="shared" si="264"/>
        <v>1.2778332003192319</v>
      </c>
      <c r="AM1262" s="1">
        <f t="shared" si="256"/>
        <v>43261</v>
      </c>
      <c r="AN1262" s="2">
        <f t="shared" si="257"/>
        <v>1075.8499999999999</v>
      </c>
      <c r="AO1262" s="2">
        <f t="shared" si="258"/>
        <v>117.23408947368419</v>
      </c>
      <c r="AP1262" s="2">
        <f t="shared" si="259"/>
        <v>64.045000000000002</v>
      </c>
      <c r="AR1262" s="20">
        <f t="shared" si="260"/>
        <v>0</v>
      </c>
      <c r="AS1262" s="20">
        <f t="shared" si="261"/>
        <v>0</v>
      </c>
      <c r="AU1262" s="22">
        <f t="shared" si="262"/>
        <v>0</v>
      </c>
    </row>
    <row r="1263" spans="2:47" x14ac:dyDescent="0.3">
      <c r="B1263" s="6">
        <f t="shared" si="255"/>
        <v>2018</v>
      </c>
      <c r="C1263" s="5">
        <v>43262</v>
      </c>
      <c r="D1263" s="10">
        <v>1075.1500000000001</v>
      </c>
      <c r="E1263" s="10">
        <f>VLOOKUP(C1263,데이터!$X:$Z,2,0)</f>
        <v>117.20936315789473</v>
      </c>
      <c r="F1263" s="10">
        <f>VLOOKUP(C1263,데이터!$X:$Z,3,0)</f>
        <v>64.09</v>
      </c>
      <c r="H1263" s="6">
        <f t="shared" si="263"/>
        <v>1.2738106282963124</v>
      </c>
      <c r="I1263" s="6">
        <f t="shared" si="264"/>
        <v>1.2787310454908201</v>
      </c>
      <c r="AM1263" s="1">
        <f t="shared" si="256"/>
        <v>43262</v>
      </c>
      <c r="AN1263" s="2">
        <f t="shared" si="257"/>
        <v>1075.1500000000001</v>
      </c>
      <c r="AO1263" s="2">
        <f t="shared" si="258"/>
        <v>117.20936315789473</v>
      </c>
      <c r="AP1263" s="2">
        <f t="shared" si="259"/>
        <v>64.09</v>
      </c>
      <c r="AR1263" s="20">
        <f t="shared" si="260"/>
        <v>-2.109140430097689E-4</v>
      </c>
      <c r="AS1263" s="20">
        <f t="shared" si="261"/>
        <v>7.0263096260436697E-4</v>
      </c>
      <c r="AU1263" s="22">
        <f t="shared" si="262"/>
        <v>8.3456447728253156E-7</v>
      </c>
    </row>
    <row r="1264" spans="2:47" x14ac:dyDescent="0.3">
      <c r="B1264" s="6">
        <f t="shared" si="255"/>
        <v>2018</v>
      </c>
      <c r="C1264" s="5">
        <v>43263</v>
      </c>
      <c r="D1264" s="10">
        <v>1077.2</v>
      </c>
      <c r="E1264" s="10">
        <f>VLOOKUP(C1264,데이터!$X:$Z,2,0)</f>
        <v>117.52933684210528</v>
      </c>
      <c r="F1264" s="10">
        <f>VLOOKUP(C1264,데이터!$X:$Z,3,0)</f>
        <v>64.180000000000007</v>
      </c>
      <c r="H1264" s="6">
        <f t="shared" si="263"/>
        <v>1.2772880457034308</v>
      </c>
      <c r="I1264" s="6">
        <f t="shared" si="264"/>
        <v>1.2805267358339965</v>
      </c>
      <c r="AM1264" s="1">
        <f t="shared" si="256"/>
        <v>43263</v>
      </c>
      <c r="AN1264" s="2">
        <f t="shared" si="257"/>
        <v>1077.2</v>
      </c>
      <c r="AO1264" s="2">
        <f t="shared" si="258"/>
        <v>117.52933684210528</v>
      </c>
      <c r="AP1264" s="2">
        <f t="shared" si="259"/>
        <v>64.180000000000007</v>
      </c>
      <c r="AR1264" s="20">
        <f t="shared" si="260"/>
        <v>2.7299327936753937E-3</v>
      </c>
      <c r="AS1264" s="20">
        <f t="shared" si="261"/>
        <v>1.4042752379466172E-3</v>
      </c>
      <c r="AU1264" s="22">
        <f t="shared" si="262"/>
        <v>1.7573679550607939E-6</v>
      </c>
    </row>
    <row r="1265" spans="2:47" x14ac:dyDescent="0.3">
      <c r="B1265" s="6">
        <f t="shared" si="255"/>
        <v>2018</v>
      </c>
      <c r="C1265" s="5">
        <v>43264</v>
      </c>
      <c r="D1265" s="10">
        <v>1077.2</v>
      </c>
      <c r="E1265" s="10">
        <f>VLOOKUP(C1265,데이터!$X:$Z,2,0)</f>
        <v>117.03227894736843</v>
      </c>
      <c r="F1265" s="10">
        <f>VLOOKUP(C1265,데이터!$X:$Z,3,0)</f>
        <v>63.71</v>
      </c>
      <c r="H1265" s="6">
        <f t="shared" si="263"/>
        <v>1.2718861084167188</v>
      </c>
      <c r="I1265" s="6">
        <f t="shared" si="264"/>
        <v>1.2711492418196308</v>
      </c>
      <c r="AM1265" s="1">
        <f t="shared" si="256"/>
        <v>43264</v>
      </c>
      <c r="AN1265" s="2">
        <f t="shared" si="257"/>
        <v>1077.2</v>
      </c>
      <c r="AO1265" s="2">
        <f t="shared" si="258"/>
        <v>117.03227894736843</v>
      </c>
      <c r="AP1265" s="2">
        <f t="shared" si="259"/>
        <v>63.71</v>
      </c>
      <c r="AR1265" s="20">
        <f t="shared" si="260"/>
        <v>-4.2292240226338151E-3</v>
      </c>
      <c r="AS1265" s="20">
        <f t="shared" si="261"/>
        <v>-7.3231536304145806E-3</v>
      </c>
      <c r="AU1265" s="22">
        <f t="shared" si="262"/>
        <v>9.5724004179024409E-6</v>
      </c>
    </row>
    <row r="1266" spans="2:47" x14ac:dyDescent="0.3">
      <c r="B1266" s="6">
        <f t="shared" si="255"/>
        <v>2018</v>
      </c>
      <c r="C1266" s="5">
        <v>43265</v>
      </c>
      <c r="D1266" s="10">
        <v>1083.05</v>
      </c>
      <c r="E1266" s="10">
        <f>VLOOKUP(C1266,데이터!$X:$Z,2,0)</f>
        <v>116.71025263157895</v>
      </c>
      <c r="F1266" s="10">
        <f>VLOOKUP(C1266,데이터!$X:$Z,3,0)</f>
        <v>63.82</v>
      </c>
      <c r="H1266" s="6">
        <f t="shared" si="263"/>
        <v>1.2683863833726441</v>
      </c>
      <c r="I1266" s="6">
        <f t="shared" si="264"/>
        <v>1.2733439744612909</v>
      </c>
      <c r="AM1266" s="1">
        <f t="shared" si="256"/>
        <v>43265</v>
      </c>
      <c r="AN1266" s="2">
        <f t="shared" si="257"/>
        <v>1083.05</v>
      </c>
      <c r="AO1266" s="2">
        <f t="shared" si="258"/>
        <v>116.71025263157895</v>
      </c>
      <c r="AP1266" s="2">
        <f t="shared" si="259"/>
        <v>63.82</v>
      </c>
      <c r="AR1266" s="20">
        <f t="shared" si="260"/>
        <v>-2.7516025380851517E-3</v>
      </c>
      <c r="AS1266" s="20">
        <f t="shared" si="261"/>
        <v>1.7265735363365398E-3</v>
      </c>
      <c r="AU1266" s="22">
        <f t="shared" si="262"/>
        <v>2.005406095352287E-5</v>
      </c>
    </row>
    <row r="1267" spans="2:47" x14ac:dyDescent="0.3">
      <c r="B1267" s="6">
        <f t="shared" si="255"/>
        <v>2018</v>
      </c>
      <c r="C1267" s="5">
        <v>43266</v>
      </c>
      <c r="D1267" s="10">
        <v>1097.75</v>
      </c>
      <c r="E1267" s="10">
        <f>VLOOKUP(C1267,데이터!$X:$Z,2,0)</f>
        <v>116.57506842105261</v>
      </c>
      <c r="F1267" s="10">
        <f>VLOOKUP(C1267,데이터!$X:$Z,3,0)</f>
        <v>64.02</v>
      </c>
      <c r="H1267" s="6">
        <f t="shared" si="263"/>
        <v>1.2669172252823102</v>
      </c>
      <c r="I1267" s="6">
        <f t="shared" si="264"/>
        <v>1.2773343974461271</v>
      </c>
      <c r="AM1267" s="1">
        <f t="shared" si="256"/>
        <v>43266</v>
      </c>
      <c r="AN1267" s="2">
        <f t="shared" si="257"/>
        <v>1097.75</v>
      </c>
      <c r="AO1267" s="2">
        <f t="shared" si="258"/>
        <v>116.57506842105261</v>
      </c>
      <c r="AP1267" s="2">
        <f t="shared" si="259"/>
        <v>64.02</v>
      </c>
      <c r="AR1267" s="20">
        <f t="shared" si="260"/>
        <v>-1.1582890746804075E-3</v>
      </c>
      <c r="AS1267" s="20">
        <f t="shared" si="261"/>
        <v>3.1338138514571678E-3</v>
      </c>
      <c r="AU1267" s="22">
        <f t="shared" si="262"/>
        <v>1.8422147528558737E-5</v>
      </c>
    </row>
    <row r="1268" spans="2:47" x14ac:dyDescent="0.3">
      <c r="B1268" s="6">
        <f t="shared" si="255"/>
        <v>2018</v>
      </c>
      <c r="C1268" s="5">
        <v>43267</v>
      </c>
      <c r="D1268" s="10">
        <v>1097.75</v>
      </c>
      <c r="E1268" s="10">
        <f>VLOOKUP(C1268,데이터!$X:$Z,2,0)</f>
        <v>116.57506842105261</v>
      </c>
      <c r="F1268" s="10">
        <f>VLOOKUP(C1268,데이터!$X:$Z,3,0)</f>
        <v>64.02</v>
      </c>
      <c r="H1268" s="6">
        <f t="shared" si="263"/>
        <v>1.2669172252823102</v>
      </c>
      <c r="I1268" s="6">
        <f t="shared" si="264"/>
        <v>1.2773343974461271</v>
      </c>
      <c r="AM1268" s="1">
        <f t="shared" si="256"/>
        <v>43267</v>
      </c>
      <c r="AN1268" s="2">
        <f t="shared" si="257"/>
        <v>1097.75</v>
      </c>
      <c r="AO1268" s="2">
        <f t="shared" si="258"/>
        <v>116.57506842105261</v>
      </c>
      <c r="AP1268" s="2">
        <f t="shared" si="259"/>
        <v>64.02</v>
      </c>
      <c r="AR1268" s="20">
        <f t="shared" si="260"/>
        <v>0</v>
      </c>
      <c r="AS1268" s="20">
        <f t="shared" si="261"/>
        <v>0</v>
      </c>
      <c r="AU1268" s="22">
        <f t="shared" si="262"/>
        <v>0</v>
      </c>
    </row>
    <row r="1269" spans="2:47" x14ac:dyDescent="0.3">
      <c r="B1269" s="6">
        <f t="shared" si="255"/>
        <v>2018</v>
      </c>
      <c r="C1269" s="5">
        <v>43268</v>
      </c>
      <c r="D1269" s="10">
        <v>1097.75</v>
      </c>
      <c r="E1269" s="10">
        <f>VLOOKUP(C1269,데이터!$X:$Z,2,0)</f>
        <v>116.57506842105261</v>
      </c>
      <c r="F1269" s="10">
        <f>VLOOKUP(C1269,데이터!$X:$Z,3,0)</f>
        <v>64.02</v>
      </c>
      <c r="H1269" s="6">
        <f t="shared" si="263"/>
        <v>1.2669172252823102</v>
      </c>
      <c r="I1269" s="6">
        <f t="shared" si="264"/>
        <v>1.2773343974461271</v>
      </c>
      <c r="AM1269" s="1">
        <f t="shared" si="256"/>
        <v>43268</v>
      </c>
      <c r="AN1269" s="2">
        <f t="shared" si="257"/>
        <v>1097.75</v>
      </c>
      <c r="AO1269" s="2">
        <f t="shared" si="258"/>
        <v>116.57506842105261</v>
      </c>
      <c r="AP1269" s="2">
        <f t="shared" si="259"/>
        <v>64.02</v>
      </c>
      <c r="AR1269" s="20">
        <f t="shared" si="260"/>
        <v>0</v>
      </c>
      <c r="AS1269" s="20">
        <f t="shared" si="261"/>
        <v>0</v>
      </c>
      <c r="AU1269" s="22">
        <f t="shared" si="262"/>
        <v>0</v>
      </c>
    </row>
    <row r="1270" spans="2:47" x14ac:dyDescent="0.3">
      <c r="B1270" s="6">
        <f t="shared" si="255"/>
        <v>2018</v>
      </c>
      <c r="C1270" s="5">
        <v>43269</v>
      </c>
      <c r="D1270" s="10">
        <v>1104.9000000000001</v>
      </c>
      <c r="E1270" s="10">
        <f>VLOOKUP(C1270,데이터!$X:$Z,2,0)</f>
        <v>115.84076842105262</v>
      </c>
      <c r="F1270" s="10">
        <f>VLOOKUP(C1270,데이터!$X:$Z,3,0)</f>
        <v>63.52</v>
      </c>
      <c r="H1270" s="6">
        <f t="shared" si="263"/>
        <v>1.2589369827559693</v>
      </c>
      <c r="I1270" s="6">
        <f t="shared" si="264"/>
        <v>1.2673583399840362</v>
      </c>
      <c r="AM1270" s="1">
        <f t="shared" si="256"/>
        <v>43269</v>
      </c>
      <c r="AN1270" s="2">
        <f t="shared" si="257"/>
        <v>1104.9000000000001</v>
      </c>
      <c r="AO1270" s="2">
        <f t="shared" si="258"/>
        <v>115.84076842105262</v>
      </c>
      <c r="AP1270" s="2">
        <f t="shared" si="259"/>
        <v>63.52</v>
      </c>
      <c r="AR1270" s="20">
        <f t="shared" si="260"/>
        <v>-6.2989454773280107E-3</v>
      </c>
      <c r="AS1270" s="20">
        <f t="shared" si="261"/>
        <v>-7.8100593564509602E-3</v>
      </c>
      <c r="AU1270" s="22">
        <f t="shared" si="262"/>
        <v>2.2834651556780081E-6</v>
      </c>
    </row>
    <row r="1271" spans="2:47" x14ac:dyDescent="0.3">
      <c r="B1271" s="6">
        <f t="shared" si="255"/>
        <v>2018</v>
      </c>
      <c r="C1271" s="5">
        <v>43270</v>
      </c>
      <c r="D1271" s="10">
        <v>1109.0999999999999</v>
      </c>
      <c r="E1271" s="10">
        <f>VLOOKUP(C1271,데이터!$X:$Z,2,0)</f>
        <v>115.15095263157895</v>
      </c>
      <c r="F1271" s="10">
        <f>VLOOKUP(C1271,데이터!$X:$Z,3,0)</f>
        <v>63.19</v>
      </c>
      <c r="H1271" s="6">
        <f t="shared" si="263"/>
        <v>1.2514401867618261</v>
      </c>
      <c r="I1271" s="6">
        <f t="shared" si="264"/>
        <v>1.2607741420590561</v>
      </c>
      <c r="AM1271" s="1">
        <f t="shared" si="256"/>
        <v>43270</v>
      </c>
      <c r="AN1271" s="2">
        <f t="shared" si="257"/>
        <v>1109.0999999999999</v>
      </c>
      <c r="AO1271" s="2">
        <f t="shared" si="258"/>
        <v>115.15095263157895</v>
      </c>
      <c r="AP1271" s="2">
        <f t="shared" si="259"/>
        <v>63.19</v>
      </c>
      <c r="AR1271" s="20">
        <f t="shared" si="260"/>
        <v>-5.9548619961355964E-3</v>
      </c>
      <c r="AS1271" s="20">
        <f t="shared" si="261"/>
        <v>-5.1952141057934886E-3</v>
      </c>
      <c r="AU1271" s="22">
        <f t="shared" si="262"/>
        <v>5.7706491730121503E-7</v>
      </c>
    </row>
    <row r="1272" spans="2:47" x14ac:dyDescent="0.3">
      <c r="B1272" s="6">
        <f t="shared" si="255"/>
        <v>2018</v>
      </c>
      <c r="C1272" s="5">
        <v>43271</v>
      </c>
      <c r="D1272" s="10">
        <v>1105.2</v>
      </c>
      <c r="E1272" s="10">
        <f>VLOOKUP(C1272,데이터!$X:$Z,2,0)</f>
        <v>114.44210526315787</v>
      </c>
      <c r="F1272" s="10">
        <f>VLOOKUP(C1272,데이터!$X:$Z,3,0)</f>
        <v>62.74</v>
      </c>
      <c r="H1272" s="6">
        <f t="shared" si="263"/>
        <v>1.2437365589337466</v>
      </c>
      <c r="I1272" s="6">
        <f t="shared" si="264"/>
        <v>1.2517956903431744</v>
      </c>
      <c r="AM1272" s="1">
        <f t="shared" si="256"/>
        <v>43271</v>
      </c>
      <c r="AN1272" s="2">
        <f t="shared" si="257"/>
        <v>1105.2</v>
      </c>
      <c r="AO1272" s="2">
        <f t="shared" si="258"/>
        <v>114.44210526315787</v>
      </c>
      <c r="AP1272" s="2">
        <f t="shared" si="259"/>
        <v>62.74</v>
      </c>
      <c r="AR1272" s="20">
        <f t="shared" si="260"/>
        <v>-6.1558098497804803E-3</v>
      </c>
      <c r="AS1272" s="20">
        <f t="shared" si="261"/>
        <v>-7.1213799651842491E-3</v>
      </c>
      <c r="AU1272" s="22">
        <f t="shared" si="262"/>
        <v>9.3232564776084737E-7</v>
      </c>
    </row>
    <row r="1273" spans="2:47" x14ac:dyDescent="0.3">
      <c r="B1273" s="6">
        <f t="shared" si="255"/>
        <v>2018</v>
      </c>
      <c r="C1273" s="5">
        <v>43272</v>
      </c>
      <c r="D1273" s="10">
        <v>1112.45</v>
      </c>
      <c r="E1273" s="10">
        <f>VLOOKUP(C1273,데이터!$X:$Z,2,0)</f>
        <v>113.86523157894734</v>
      </c>
      <c r="F1273" s="10">
        <f>VLOOKUP(C1273,데이터!$X:$Z,3,0)</f>
        <v>62.35</v>
      </c>
      <c r="H1273" s="6">
        <f t="shared" si="263"/>
        <v>1.2374671977638381</v>
      </c>
      <c r="I1273" s="6">
        <f t="shared" si="264"/>
        <v>1.2440143655227434</v>
      </c>
      <c r="AM1273" s="1">
        <f t="shared" si="256"/>
        <v>43272</v>
      </c>
      <c r="AN1273" s="2">
        <f t="shared" si="257"/>
        <v>1112.45</v>
      </c>
      <c r="AO1273" s="2">
        <f t="shared" si="258"/>
        <v>113.86523157894734</v>
      </c>
      <c r="AP1273" s="2">
        <f t="shared" si="259"/>
        <v>62.35</v>
      </c>
      <c r="AR1273" s="20">
        <f t="shared" si="260"/>
        <v>-5.0407468727005078E-3</v>
      </c>
      <c r="AS1273" s="20">
        <f t="shared" si="261"/>
        <v>-6.2161300605674263E-3</v>
      </c>
      <c r="AU1273" s="22">
        <f t="shared" si="262"/>
        <v>1.3815256383201999E-6</v>
      </c>
    </row>
    <row r="1274" spans="2:47" x14ac:dyDescent="0.3">
      <c r="B1274" s="6">
        <f t="shared" si="255"/>
        <v>2018</v>
      </c>
      <c r="C1274" s="5">
        <v>43273</v>
      </c>
      <c r="D1274" s="10">
        <v>1107.55</v>
      </c>
      <c r="E1274" s="10">
        <f>VLOOKUP(C1274,데이터!$X:$Z,2,0)</f>
        <v>114.6574</v>
      </c>
      <c r="F1274" s="10">
        <f>VLOOKUP(C1274,데이터!$X:$Z,3,0)</f>
        <v>62.69</v>
      </c>
      <c r="H1274" s="6">
        <f t="shared" si="263"/>
        <v>1.2460763440551479</v>
      </c>
      <c r="I1274" s="6">
        <f t="shared" si="264"/>
        <v>1.2507980845969651</v>
      </c>
      <c r="AM1274" s="1">
        <f t="shared" si="256"/>
        <v>43273</v>
      </c>
      <c r="AN1274" s="2">
        <f t="shared" si="257"/>
        <v>1107.55</v>
      </c>
      <c r="AO1274" s="2">
        <f t="shared" si="258"/>
        <v>114.6574</v>
      </c>
      <c r="AP1274" s="2">
        <f t="shared" si="259"/>
        <v>62.69</v>
      </c>
      <c r="AR1274" s="20">
        <f t="shared" si="260"/>
        <v>6.957070302038737E-3</v>
      </c>
      <c r="AS1274" s="20">
        <f t="shared" si="261"/>
        <v>5.4530874097833415E-3</v>
      </c>
      <c r="AU1274" s="22">
        <f t="shared" si="262"/>
        <v>2.2619645401969045E-6</v>
      </c>
    </row>
    <row r="1275" spans="2:47" x14ac:dyDescent="0.3">
      <c r="B1275" s="6">
        <f t="shared" si="255"/>
        <v>2018</v>
      </c>
      <c r="C1275" s="5">
        <v>43274</v>
      </c>
      <c r="D1275" s="10">
        <v>1107.55</v>
      </c>
      <c r="E1275" s="10">
        <f>VLOOKUP(C1275,데이터!$X:$Z,2,0)</f>
        <v>114.6574</v>
      </c>
      <c r="F1275" s="10">
        <f>VLOOKUP(C1275,데이터!$X:$Z,3,0)</f>
        <v>62.69</v>
      </c>
      <c r="H1275" s="6">
        <f t="shared" si="263"/>
        <v>1.2460763440551479</v>
      </c>
      <c r="I1275" s="6">
        <f t="shared" si="264"/>
        <v>1.2507980845969651</v>
      </c>
      <c r="AM1275" s="1">
        <f t="shared" si="256"/>
        <v>43274</v>
      </c>
      <c r="AN1275" s="2">
        <f t="shared" si="257"/>
        <v>1107.55</v>
      </c>
      <c r="AO1275" s="2">
        <f t="shared" si="258"/>
        <v>114.6574</v>
      </c>
      <c r="AP1275" s="2">
        <f t="shared" si="259"/>
        <v>62.69</v>
      </c>
      <c r="AR1275" s="20">
        <f t="shared" si="260"/>
        <v>0</v>
      </c>
      <c r="AS1275" s="20">
        <f t="shared" si="261"/>
        <v>0</v>
      </c>
      <c r="AU1275" s="22">
        <f t="shared" si="262"/>
        <v>0</v>
      </c>
    </row>
    <row r="1276" spans="2:47" x14ac:dyDescent="0.3">
      <c r="B1276" s="6">
        <f t="shared" si="255"/>
        <v>2018</v>
      </c>
      <c r="C1276" s="5">
        <v>43275</v>
      </c>
      <c r="D1276" s="10">
        <v>1107.55</v>
      </c>
      <c r="E1276" s="10">
        <f>VLOOKUP(C1276,데이터!$X:$Z,2,0)</f>
        <v>114.6574</v>
      </c>
      <c r="F1276" s="10">
        <f>VLOOKUP(C1276,데이터!$X:$Z,3,0)</f>
        <v>62.69</v>
      </c>
      <c r="H1276" s="6">
        <f t="shared" si="263"/>
        <v>1.2460763440551479</v>
      </c>
      <c r="I1276" s="6">
        <f t="shared" si="264"/>
        <v>1.2507980845969651</v>
      </c>
      <c r="AM1276" s="1">
        <f t="shared" si="256"/>
        <v>43275</v>
      </c>
      <c r="AN1276" s="2">
        <f t="shared" si="257"/>
        <v>1107.55</v>
      </c>
      <c r="AO1276" s="2">
        <f t="shared" si="258"/>
        <v>114.6574</v>
      </c>
      <c r="AP1276" s="2">
        <f t="shared" si="259"/>
        <v>62.69</v>
      </c>
      <c r="AR1276" s="20">
        <f t="shared" si="260"/>
        <v>0</v>
      </c>
      <c r="AS1276" s="20">
        <f t="shared" si="261"/>
        <v>0</v>
      </c>
      <c r="AU1276" s="22">
        <f t="shared" si="262"/>
        <v>0</v>
      </c>
    </row>
    <row r="1277" spans="2:47" x14ac:dyDescent="0.3">
      <c r="B1277" s="6">
        <f t="shared" si="255"/>
        <v>2018</v>
      </c>
      <c r="C1277" s="5">
        <v>43276</v>
      </c>
      <c r="D1277" s="10">
        <v>1117.1500000000001</v>
      </c>
      <c r="E1277" s="10">
        <f>VLOOKUP(C1277,데이터!$X:$Z,2,0)</f>
        <v>113.43774736842104</v>
      </c>
      <c r="F1277" s="10">
        <f>VLOOKUP(C1277,데이터!$X:$Z,3,0)</f>
        <v>62.36</v>
      </c>
      <c r="H1277" s="6">
        <f t="shared" si="263"/>
        <v>1.2328213749718167</v>
      </c>
      <c r="I1277" s="6">
        <f t="shared" si="264"/>
        <v>1.2442138866719852</v>
      </c>
      <c r="AM1277" s="1">
        <f t="shared" si="256"/>
        <v>43276</v>
      </c>
      <c r="AN1277" s="2">
        <f t="shared" si="257"/>
        <v>1117.1500000000001</v>
      </c>
      <c r="AO1277" s="2">
        <f t="shared" si="258"/>
        <v>113.43774736842104</v>
      </c>
      <c r="AP1277" s="2">
        <f t="shared" si="259"/>
        <v>62.36</v>
      </c>
      <c r="AR1277" s="20">
        <f t="shared" si="260"/>
        <v>-1.0637365155488854E-2</v>
      </c>
      <c r="AS1277" s="20">
        <f t="shared" si="261"/>
        <v>-5.2639974477587392E-3</v>
      </c>
      <c r="AU1277" s="22">
        <f t="shared" si="262"/>
        <v>2.8873080522476785E-5</v>
      </c>
    </row>
    <row r="1278" spans="2:47" x14ac:dyDescent="0.3">
      <c r="B1278" s="6">
        <f t="shared" si="255"/>
        <v>2018</v>
      </c>
      <c r="C1278" s="5">
        <v>43277</v>
      </c>
      <c r="D1278" s="10">
        <v>1114.75</v>
      </c>
      <c r="E1278" s="10">
        <f>VLOOKUP(C1278,데이터!$X:$Z,2,0)</f>
        <v>113.26035263157895</v>
      </c>
      <c r="F1278" s="10">
        <f>VLOOKUP(C1278,데이터!$X:$Z,3,0)</f>
        <v>62.35</v>
      </c>
      <c r="H1278" s="6">
        <f t="shared" si="263"/>
        <v>1.230893480347145</v>
      </c>
      <c r="I1278" s="6">
        <f t="shared" si="264"/>
        <v>1.2440143655227434</v>
      </c>
      <c r="AM1278" s="1">
        <f t="shared" si="256"/>
        <v>43277</v>
      </c>
      <c r="AN1278" s="2">
        <f t="shared" si="257"/>
        <v>1114.75</v>
      </c>
      <c r="AO1278" s="2">
        <f t="shared" si="258"/>
        <v>113.26035263157895</v>
      </c>
      <c r="AP1278" s="2">
        <f t="shared" si="259"/>
        <v>62.35</v>
      </c>
      <c r="AR1278" s="20">
        <f t="shared" si="260"/>
        <v>-1.5638069421984868E-3</v>
      </c>
      <c r="AS1278" s="20">
        <f t="shared" si="261"/>
        <v>-1.6035920461832109E-4</v>
      </c>
      <c r="AU1278" s="22">
        <f t="shared" si="262"/>
        <v>1.9696655521188857E-6</v>
      </c>
    </row>
    <row r="1279" spans="2:47" x14ac:dyDescent="0.3">
      <c r="B1279" s="6">
        <f t="shared" si="255"/>
        <v>2018</v>
      </c>
      <c r="C1279" s="5">
        <v>43278</v>
      </c>
      <c r="D1279" s="10">
        <v>1117.5999999999999</v>
      </c>
      <c r="E1279" s="10">
        <f>VLOOKUP(C1279,데이터!$X:$Z,2,0)</f>
        <v>112.9524157894737</v>
      </c>
      <c r="F1279" s="10">
        <f>VLOOKUP(C1279,데이터!$X:$Z,3,0)</f>
        <v>62.05</v>
      </c>
      <c r="H1279" s="6">
        <f t="shared" si="263"/>
        <v>1.2275468772111031</v>
      </c>
      <c r="I1279" s="6">
        <f t="shared" si="264"/>
        <v>1.2380287310454887</v>
      </c>
      <c r="AM1279" s="1">
        <f t="shared" si="256"/>
        <v>43278</v>
      </c>
      <c r="AN1279" s="2">
        <f t="shared" si="257"/>
        <v>1117.5999999999999</v>
      </c>
      <c r="AO1279" s="2">
        <f t="shared" si="258"/>
        <v>112.9524157894737</v>
      </c>
      <c r="AP1279" s="2">
        <f t="shared" si="259"/>
        <v>62.05</v>
      </c>
      <c r="AR1279" s="20">
        <f t="shared" si="260"/>
        <v>-2.7188405735141252E-3</v>
      </c>
      <c r="AS1279" s="20">
        <f t="shared" si="261"/>
        <v>-4.8115477145148633E-3</v>
      </c>
      <c r="AU1279" s="22">
        <f t="shared" si="262"/>
        <v>4.3794231779954827E-6</v>
      </c>
    </row>
    <row r="1280" spans="2:47" x14ac:dyDescent="0.3">
      <c r="B1280" s="6">
        <f t="shared" si="255"/>
        <v>2018</v>
      </c>
      <c r="C1280" s="5">
        <v>43279</v>
      </c>
      <c r="D1280" s="10">
        <v>1124</v>
      </c>
      <c r="E1280" s="10">
        <f>VLOOKUP(C1280,데이터!$X:$Z,2,0)</f>
        <v>113.41282631578945</v>
      </c>
      <c r="F1280" s="10">
        <f>VLOOKUP(C1280,데이터!$X:$Z,3,0)</f>
        <v>62.24</v>
      </c>
      <c r="H1280" s="6">
        <f t="shared" si="263"/>
        <v>1.2325505373795356</v>
      </c>
      <c r="I1280" s="6">
        <f t="shared" si="264"/>
        <v>1.2418196328810833</v>
      </c>
      <c r="AM1280" s="1">
        <f t="shared" si="256"/>
        <v>43279</v>
      </c>
      <c r="AN1280" s="2">
        <f t="shared" si="257"/>
        <v>1124</v>
      </c>
      <c r="AO1280" s="2">
        <f t="shared" si="258"/>
        <v>113.41282631578945</v>
      </c>
      <c r="AP1280" s="2">
        <f t="shared" si="259"/>
        <v>62.24</v>
      </c>
      <c r="AR1280" s="20">
        <f t="shared" si="260"/>
        <v>4.0761458982327969E-3</v>
      </c>
      <c r="AS1280" s="20">
        <f t="shared" si="261"/>
        <v>3.0620467365027881E-3</v>
      </c>
      <c r="AU1280" s="22">
        <f t="shared" si="262"/>
        <v>1.0283971098215065E-6</v>
      </c>
    </row>
    <row r="1281" spans="2:47" x14ac:dyDescent="0.3">
      <c r="B1281" s="6">
        <f t="shared" si="255"/>
        <v>2018</v>
      </c>
      <c r="C1281" s="5">
        <v>43280</v>
      </c>
      <c r="D1281" s="10">
        <v>1114.5999999999999</v>
      </c>
      <c r="E1281" s="10">
        <f>VLOOKUP(C1281,데이터!$X:$Z,2,0)</f>
        <v>113.56652105263157</v>
      </c>
      <c r="F1281" s="10">
        <f>VLOOKUP(C1281,데이터!$X:$Z,3,0)</f>
        <v>62.34</v>
      </c>
      <c r="H1281" s="6">
        <f t="shared" si="263"/>
        <v>1.2342208645959627</v>
      </c>
      <c r="I1281" s="6">
        <f t="shared" si="264"/>
        <v>1.2438148443735018</v>
      </c>
      <c r="AM1281" s="1">
        <f t="shared" si="256"/>
        <v>43280</v>
      </c>
      <c r="AN1281" s="2">
        <f t="shared" si="257"/>
        <v>1114.5999999999999</v>
      </c>
      <c r="AO1281" s="2">
        <f t="shared" si="258"/>
        <v>113.56652105263157</v>
      </c>
      <c r="AP1281" s="2">
        <f t="shared" si="259"/>
        <v>62.34</v>
      </c>
      <c r="AR1281" s="20">
        <f t="shared" si="260"/>
        <v>1.3551794963135855E-3</v>
      </c>
      <c r="AS1281" s="20">
        <f t="shared" si="261"/>
        <v>1.6066838046273624E-3</v>
      </c>
      <c r="AU1281" s="22">
        <f t="shared" si="262"/>
        <v>6.3254417100391347E-8</v>
      </c>
    </row>
    <row r="1282" spans="2:47" x14ac:dyDescent="0.3">
      <c r="B1282" s="6">
        <f t="shared" ref="B1282:B1345" si="265">YEAR(C1282)</f>
        <v>2018</v>
      </c>
      <c r="C1282" s="5">
        <v>43281</v>
      </c>
      <c r="D1282" s="10">
        <v>1114.5999999999999</v>
      </c>
      <c r="E1282" s="10">
        <f>VLOOKUP(C1282,데이터!$X:$Z,2,0)</f>
        <v>113.56652105263157</v>
      </c>
      <c r="F1282" s="10">
        <f>VLOOKUP(C1282,데이터!$X:$Z,3,0)</f>
        <v>62.34</v>
      </c>
      <c r="H1282" s="6">
        <f t="shared" si="263"/>
        <v>1.2342208645959627</v>
      </c>
      <c r="I1282" s="6">
        <f t="shared" si="264"/>
        <v>1.2438148443735018</v>
      </c>
      <c r="AM1282" s="1">
        <f t="shared" si="256"/>
        <v>43281</v>
      </c>
      <c r="AN1282" s="2">
        <f t="shared" si="257"/>
        <v>1114.5999999999999</v>
      </c>
      <c r="AO1282" s="2">
        <f t="shared" si="258"/>
        <v>113.56652105263157</v>
      </c>
      <c r="AP1282" s="2">
        <f t="shared" si="259"/>
        <v>62.34</v>
      </c>
      <c r="AR1282" s="20">
        <f t="shared" si="260"/>
        <v>0</v>
      </c>
      <c r="AS1282" s="20">
        <f t="shared" si="261"/>
        <v>0</v>
      </c>
      <c r="AU1282" s="22">
        <f t="shared" si="262"/>
        <v>0</v>
      </c>
    </row>
    <row r="1283" spans="2:47" x14ac:dyDescent="0.3">
      <c r="B1283" s="6">
        <f t="shared" si="265"/>
        <v>2018</v>
      </c>
      <c r="C1283" s="5">
        <v>43282</v>
      </c>
      <c r="D1283" s="10">
        <v>1114.5999999999999</v>
      </c>
      <c r="E1283" s="10">
        <f>VLOOKUP(C1283,데이터!$X:$Z,2,0)</f>
        <v>113.56652105263157</v>
      </c>
      <c r="F1283" s="10">
        <f>VLOOKUP(C1283,데이터!$X:$Z,3,0)</f>
        <v>62.34</v>
      </c>
      <c r="H1283" s="6">
        <f t="shared" si="263"/>
        <v>1.2342208645959627</v>
      </c>
      <c r="I1283" s="6">
        <f t="shared" si="264"/>
        <v>1.2438148443735018</v>
      </c>
      <c r="AM1283" s="1">
        <f t="shared" ref="AM1283:AM1346" si="266">C1283</f>
        <v>43282</v>
      </c>
      <c r="AN1283" s="2">
        <f t="shared" ref="AN1283:AN1346" si="267">D1283</f>
        <v>1114.5999999999999</v>
      </c>
      <c r="AO1283" s="2">
        <f t="shared" ref="AO1283:AO1346" si="268">E1283</f>
        <v>113.56652105263157</v>
      </c>
      <c r="AP1283" s="2">
        <f t="shared" ref="AP1283:AP1346" si="269">F1283</f>
        <v>62.34</v>
      </c>
      <c r="AR1283" s="20">
        <f t="shared" si="260"/>
        <v>0</v>
      </c>
      <c r="AS1283" s="20">
        <f t="shared" si="261"/>
        <v>0</v>
      </c>
      <c r="AU1283" s="22">
        <f t="shared" si="262"/>
        <v>0</v>
      </c>
    </row>
    <row r="1284" spans="2:47" x14ac:dyDescent="0.3">
      <c r="B1284" s="6">
        <f t="shared" si="265"/>
        <v>2018</v>
      </c>
      <c r="C1284" s="5">
        <v>43283</v>
      </c>
      <c r="D1284" s="10">
        <v>1120.0999999999999</v>
      </c>
      <c r="E1284" s="10">
        <f>VLOOKUP(C1284,데이터!$X:$Z,2,0)</f>
        <v>113.44798421052631</v>
      </c>
      <c r="F1284" s="10">
        <f>VLOOKUP(C1284,데이터!$X:$Z,3,0)</f>
        <v>62.16</v>
      </c>
      <c r="H1284" s="6">
        <f t="shared" si="263"/>
        <v>1.232932627161254</v>
      </c>
      <c r="I1284" s="6">
        <f t="shared" si="264"/>
        <v>1.240223463687149</v>
      </c>
      <c r="AM1284" s="1">
        <f t="shared" si="266"/>
        <v>43283</v>
      </c>
      <c r="AN1284" s="2">
        <f t="shared" si="267"/>
        <v>1120.0999999999999</v>
      </c>
      <c r="AO1284" s="2">
        <f t="shared" si="268"/>
        <v>113.44798421052631</v>
      </c>
      <c r="AP1284" s="2">
        <f t="shared" si="269"/>
        <v>62.16</v>
      </c>
      <c r="AR1284" s="20">
        <f t="shared" ref="AR1284:AR1347" si="270">AO1284/AO1283-1</f>
        <v>-1.0437657243222986E-3</v>
      </c>
      <c r="AS1284" s="20">
        <f t="shared" ref="AS1284:AS1347" si="271">AP1284/AP1283-1</f>
        <v>-2.8873917228104951E-3</v>
      </c>
      <c r="AU1284" s="22">
        <f t="shared" ref="AU1284:AU1347" si="272">(AR1284-AS1284)^2</f>
        <v>3.3989568223015991E-6</v>
      </c>
    </row>
    <row r="1285" spans="2:47" x14ac:dyDescent="0.3">
      <c r="B1285" s="6">
        <f t="shared" si="265"/>
        <v>2018</v>
      </c>
      <c r="C1285" s="5">
        <v>43284</v>
      </c>
      <c r="D1285" s="10">
        <v>1118.7</v>
      </c>
      <c r="E1285" s="10">
        <f>VLOOKUP(C1285,데이터!$X:$Z,2,0)</f>
        <v>113.26432631578948</v>
      </c>
      <c r="F1285" s="10">
        <f>VLOOKUP(C1285,데이터!$X:$Z,3,0)</f>
        <v>62.15</v>
      </c>
      <c r="H1285" s="6">
        <f t="shared" si="263"/>
        <v>1.2309366656443301</v>
      </c>
      <c r="I1285" s="6">
        <f t="shared" si="264"/>
        <v>1.2400239425379072</v>
      </c>
      <c r="AM1285" s="1">
        <f t="shared" si="266"/>
        <v>43284</v>
      </c>
      <c r="AN1285" s="2">
        <f t="shared" si="267"/>
        <v>1118.7</v>
      </c>
      <c r="AO1285" s="2">
        <f t="shared" si="268"/>
        <v>113.26432631578948</v>
      </c>
      <c r="AP1285" s="2">
        <f t="shared" si="269"/>
        <v>62.15</v>
      </c>
      <c r="AR1285" s="20">
        <f t="shared" si="270"/>
        <v>-1.6188731427437819E-3</v>
      </c>
      <c r="AS1285" s="20">
        <f t="shared" si="271"/>
        <v>-1.608751608751513E-4</v>
      </c>
      <c r="AU1285" s="22">
        <f t="shared" si="272"/>
        <v>2.1257581151329997E-6</v>
      </c>
    </row>
    <row r="1286" spans="2:47" x14ac:dyDescent="0.3">
      <c r="B1286" s="6">
        <f t="shared" si="265"/>
        <v>2018</v>
      </c>
      <c r="C1286" s="5">
        <v>43285</v>
      </c>
      <c r="D1286" s="10">
        <v>1114.55</v>
      </c>
      <c r="E1286" s="10">
        <f>VLOOKUP(C1286,데이터!$X:$Z,2,0)</f>
        <v>113.26432631578948</v>
      </c>
      <c r="F1286" s="10">
        <f>VLOOKUP(C1286,데이터!$X:$Z,3,0)</f>
        <v>62.15</v>
      </c>
      <c r="H1286" s="6">
        <f t="shared" si="263"/>
        <v>1.2309366656443301</v>
      </c>
      <c r="I1286" s="6">
        <f t="shared" si="264"/>
        <v>1.2400239425379072</v>
      </c>
      <c r="AM1286" s="1">
        <f t="shared" si="266"/>
        <v>43285</v>
      </c>
      <c r="AN1286" s="2">
        <f t="shared" si="267"/>
        <v>1114.55</v>
      </c>
      <c r="AO1286" s="2">
        <f t="shared" si="268"/>
        <v>113.26432631578948</v>
      </c>
      <c r="AP1286" s="2">
        <f t="shared" si="269"/>
        <v>62.15</v>
      </c>
      <c r="AR1286" s="20">
        <f t="shared" si="270"/>
        <v>0</v>
      </c>
      <c r="AS1286" s="20">
        <f t="shared" si="271"/>
        <v>0</v>
      </c>
      <c r="AU1286" s="22">
        <f t="shared" si="272"/>
        <v>0</v>
      </c>
    </row>
    <row r="1287" spans="2:47" x14ac:dyDescent="0.3">
      <c r="B1287" s="6">
        <f t="shared" si="265"/>
        <v>2018</v>
      </c>
      <c r="C1287" s="5">
        <v>43286</v>
      </c>
      <c r="D1287" s="10">
        <v>1118.5</v>
      </c>
      <c r="E1287" s="10">
        <f>VLOOKUP(C1287,데이터!$X:$Z,2,0)</f>
        <v>114.24335789473685</v>
      </c>
      <c r="F1287" s="10">
        <f>VLOOKUP(C1287,데이터!$X:$Z,3,0)</f>
        <v>62.74</v>
      </c>
      <c r="H1287" s="6">
        <f t="shared" si="263"/>
        <v>1.2415766076856574</v>
      </c>
      <c r="I1287" s="6">
        <f t="shared" si="264"/>
        <v>1.2517956903431746</v>
      </c>
      <c r="AM1287" s="1">
        <f t="shared" si="266"/>
        <v>43286</v>
      </c>
      <c r="AN1287" s="2">
        <f t="shared" si="267"/>
        <v>1118.5</v>
      </c>
      <c r="AO1287" s="2">
        <f t="shared" si="268"/>
        <v>114.24335789473685</v>
      </c>
      <c r="AP1287" s="2">
        <f t="shared" si="269"/>
        <v>62.74</v>
      </c>
      <c r="AR1287" s="20">
        <f t="shared" si="270"/>
        <v>8.6437770019287541E-3</v>
      </c>
      <c r="AS1287" s="20">
        <f t="shared" si="271"/>
        <v>9.4931617055511452E-3</v>
      </c>
      <c r="AU1287" s="22">
        <f t="shared" si="272"/>
        <v>7.2145437474769724E-7</v>
      </c>
    </row>
    <row r="1288" spans="2:47" x14ac:dyDescent="0.3">
      <c r="B1288" s="6">
        <f t="shared" si="265"/>
        <v>2018</v>
      </c>
      <c r="C1288" s="5">
        <v>43287</v>
      </c>
      <c r="D1288" s="10">
        <v>1116</v>
      </c>
      <c r="E1288" s="10">
        <f>VLOOKUP(C1288,데이터!$X:$Z,2,0)</f>
        <v>114.94996315789473</v>
      </c>
      <c r="F1288" s="10">
        <f>VLOOKUP(C1288,데이터!$X:$Z,3,0)</f>
        <v>62.97</v>
      </c>
      <c r="H1288" s="6">
        <f t="shared" si="263"/>
        <v>1.2492558687102915</v>
      </c>
      <c r="I1288" s="6">
        <f t="shared" si="264"/>
        <v>1.2563846767757365</v>
      </c>
      <c r="AM1288" s="1">
        <f t="shared" si="266"/>
        <v>43287</v>
      </c>
      <c r="AN1288" s="2">
        <f t="shared" si="267"/>
        <v>1116</v>
      </c>
      <c r="AO1288" s="2">
        <f t="shared" si="268"/>
        <v>114.94996315789473</v>
      </c>
      <c r="AP1288" s="2">
        <f t="shared" si="269"/>
        <v>62.97</v>
      </c>
      <c r="AR1288" s="20">
        <f t="shared" si="270"/>
        <v>6.1850883603136175E-3</v>
      </c>
      <c r="AS1288" s="20">
        <f t="shared" si="271"/>
        <v>3.6659228562321289E-3</v>
      </c>
      <c r="AU1288" s="22">
        <f t="shared" si="272"/>
        <v>6.3461948369541409E-6</v>
      </c>
    </row>
    <row r="1289" spans="2:47" x14ac:dyDescent="0.3">
      <c r="B1289" s="6">
        <f t="shared" si="265"/>
        <v>2018</v>
      </c>
      <c r="C1289" s="5">
        <v>43288</v>
      </c>
      <c r="D1289" s="10">
        <v>1116</v>
      </c>
      <c r="E1289" s="10">
        <f>VLOOKUP(C1289,데이터!$X:$Z,2,0)</f>
        <v>114.94996315789473</v>
      </c>
      <c r="F1289" s="10">
        <f>VLOOKUP(C1289,데이터!$X:$Z,3,0)</f>
        <v>62.97</v>
      </c>
      <c r="H1289" s="6">
        <f t="shared" si="263"/>
        <v>1.2492558687102915</v>
      </c>
      <c r="I1289" s="6">
        <f t="shared" si="264"/>
        <v>1.2563846767757365</v>
      </c>
      <c r="AM1289" s="1">
        <f t="shared" si="266"/>
        <v>43288</v>
      </c>
      <c r="AN1289" s="2">
        <f t="shared" si="267"/>
        <v>1116</v>
      </c>
      <c r="AO1289" s="2">
        <f t="shared" si="268"/>
        <v>114.94996315789473</v>
      </c>
      <c r="AP1289" s="2">
        <f t="shared" si="269"/>
        <v>62.97</v>
      </c>
      <c r="AR1289" s="20">
        <f t="shared" si="270"/>
        <v>0</v>
      </c>
      <c r="AS1289" s="20">
        <f t="shared" si="271"/>
        <v>0</v>
      </c>
      <c r="AU1289" s="22">
        <f t="shared" si="272"/>
        <v>0</v>
      </c>
    </row>
    <row r="1290" spans="2:47" x14ac:dyDescent="0.3">
      <c r="B1290" s="6">
        <f t="shared" si="265"/>
        <v>2018</v>
      </c>
      <c r="C1290" s="5">
        <v>43289</v>
      </c>
      <c r="D1290" s="10">
        <v>1116</v>
      </c>
      <c r="E1290" s="10">
        <f>VLOOKUP(C1290,데이터!$X:$Z,2,0)</f>
        <v>114.94996315789473</v>
      </c>
      <c r="F1290" s="10">
        <f>VLOOKUP(C1290,데이터!$X:$Z,3,0)</f>
        <v>62.97</v>
      </c>
      <c r="H1290" s="6">
        <f t="shared" si="263"/>
        <v>1.2492558687102915</v>
      </c>
      <c r="I1290" s="6">
        <f t="shared" si="264"/>
        <v>1.2563846767757365</v>
      </c>
      <c r="AM1290" s="1">
        <f t="shared" si="266"/>
        <v>43289</v>
      </c>
      <c r="AN1290" s="2">
        <f t="shared" si="267"/>
        <v>1116</v>
      </c>
      <c r="AO1290" s="2">
        <f t="shared" si="268"/>
        <v>114.94996315789473</v>
      </c>
      <c r="AP1290" s="2">
        <f t="shared" si="269"/>
        <v>62.97</v>
      </c>
      <c r="AR1290" s="20">
        <f t="shared" si="270"/>
        <v>0</v>
      </c>
      <c r="AS1290" s="20">
        <f t="shared" si="271"/>
        <v>0</v>
      </c>
      <c r="AU1290" s="22">
        <f t="shared" si="272"/>
        <v>0</v>
      </c>
    </row>
    <row r="1291" spans="2:47" x14ac:dyDescent="0.3">
      <c r="B1291" s="6">
        <f t="shared" si="265"/>
        <v>2018</v>
      </c>
      <c r="C1291" s="5">
        <v>43290</v>
      </c>
      <c r="D1291" s="10">
        <v>1112.2</v>
      </c>
      <c r="E1291" s="10">
        <f>VLOOKUP(C1291,데이터!$X:$Z,2,0)</f>
        <v>115.85242631578947</v>
      </c>
      <c r="F1291" s="10">
        <f>VLOOKUP(C1291,데이터!$X:$Z,3,0)</f>
        <v>63.38</v>
      </c>
      <c r="H1291" s="6">
        <f t="shared" si="263"/>
        <v>1.2590636786940688</v>
      </c>
      <c r="I1291" s="6">
        <f t="shared" si="264"/>
        <v>1.2645650438946512</v>
      </c>
      <c r="AM1291" s="1">
        <f t="shared" si="266"/>
        <v>43290</v>
      </c>
      <c r="AN1291" s="2">
        <f t="shared" si="267"/>
        <v>1112.2</v>
      </c>
      <c r="AO1291" s="2">
        <f t="shared" si="268"/>
        <v>115.85242631578947</v>
      </c>
      <c r="AP1291" s="2">
        <f t="shared" si="269"/>
        <v>63.38</v>
      </c>
      <c r="AR1291" s="20">
        <f t="shared" si="270"/>
        <v>7.850921680202072E-3</v>
      </c>
      <c r="AS1291" s="20">
        <f t="shared" si="271"/>
        <v>6.5110370017469332E-3</v>
      </c>
      <c r="AU1291" s="22">
        <f t="shared" si="272"/>
        <v>1.7952909515588307E-6</v>
      </c>
    </row>
    <row r="1292" spans="2:47" x14ac:dyDescent="0.3">
      <c r="B1292" s="6">
        <f t="shared" si="265"/>
        <v>2018</v>
      </c>
      <c r="C1292" s="5">
        <v>43291</v>
      </c>
      <c r="D1292" s="10">
        <v>1116.3</v>
      </c>
      <c r="E1292" s="10">
        <f>VLOOKUP(C1292,데이터!$X:$Z,2,0)</f>
        <v>117.21009473684208</v>
      </c>
      <c r="F1292" s="10">
        <f>VLOOKUP(C1292,데이터!$X:$Z,3,0)</f>
        <v>63.81</v>
      </c>
      <c r="H1292" s="6">
        <f t="shared" si="263"/>
        <v>1.2738185789669194</v>
      </c>
      <c r="I1292" s="6">
        <f t="shared" si="264"/>
        <v>1.2731444533120493</v>
      </c>
      <c r="AM1292" s="1">
        <f t="shared" si="266"/>
        <v>43291</v>
      </c>
      <c r="AN1292" s="2">
        <f t="shared" si="267"/>
        <v>1116.3</v>
      </c>
      <c r="AO1292" s="2">
        <f t="shared" si="268"/>
        <v>117.21009473684208</v>
      </c>
      <c r="AP1292" s="2">
        <f t="shared" si="269"/>
        <v>63.81</v>
      </c>
      <c r="AR1292" s="20">
        <f t="shared" si="270"/>
        <v>1.1718946803512598E-2</v>
      </c>
      <c r="AS1292" s="20">
        <f t="shared" si="271"/>
        <v>6.7844745976648468E-3</v>
      </c>
      <c r="AU1292" s="22">
        <f t="shared" si="272"/>
        <v>2.4349015950283968E-5</v>
      </c>
    </row>
    <row r="1293" spans="2:47" x14ac:dyDescent="0.3">
      <c r="B1293" s="6">
        <f t="shared" si="265"/>
        <v>2018</v>
      </c>
      <c r="C1293" s="5">
        <v>43292</v>
      </c>
      <c r="D1293" s="10">
        <v>1120.05</v>
      </c>
      <c r="E1293" s="10">
        <f>VLOOKUP(C1293,데이터!$X:$Z,2,0)</f>
        <v>115.81968421052629</v>
      </c>
      <c r="F1293" s="10">
        <f>VLOOKUP(C1293,데이터!$X:$Z,3,0)</f>
        <v>63.27</v>
      </c>
      <c r="H1293" s="6">
        <f t="shared" si="263"/>
        <v>1.258707843285076</v>
      </c>
      <c r="I1293" s="6">
        <f t="shared" si="264"/>
        <v>1.2623703112529912</v>
      </c>
      <c r="AM1293" s="1">
        <f t="shared" si="266"/>
        <v>43292</v>
      </c>
      <c r="AN1293" s="2">
        <f t="shared" si="267"/>
        <v>1120.05</v>
      </c>
      <c r="AO1293" s="2">
        <f t="shared" si="268"/>
        <v>115.81968421052629</v>
      </c>
      <c r="AP1293" s="2">
        <f t="shared" si="269"/>
        <v>63.27</v>
      </c>
      <c r="AR1293" s="20">
        <f t="shared" si="270"/>
        <v>-1.1862549291829505E-2</v>
      </c>
      <c r="AS1293" s="20">
        <f t="shared" si="271"/>
        <v>-8.4626234132580969E-3</v>
      </c>
      <c r="AU1293" s="22">
        <f t="shared" si="272"/>
        <v>1.1559495979779561E-5</v>
      </c>
    </row>
    <row r="1294" spans="2:47" x14ac:dyDescent="0.3">
      <c r="B1294" s="6">
        <f t="shared" si="265"/>
        <v>2018</v>
      </c>
      <c r="C1294" s="5">
        <v>43293</v>
      </c>
      <c r="D1294" s="10">
        <v>1125.95</v>
      </c>
      <c r="E1294" s="10">
        <f>VLOOKUP(C1294,데이터!$X:$Z,2,0)</f>
        <v>116.41348947368418</v>
      </c>
      <c r="F1294" s="10">
        <f>VLOOKUP(C1294,데이터!$X:$Z,3,0)</f>
        <v>63.52</v>
      </c>
      <c r="H1294" s="6">
        <f t="shared" ref="H1294:H1357" si="273">H1293*(E1294/E1293)</f>
        <v>1.2651612138603419</v>
      </c>
      <c r="I1294" s="6">
        <f t="shared" ref="I1294:I1357" si="274">I1293*(F1294/F1293)</f>
        <v>1.2673583399840367</v>
      </c>
      <c r="AM1294" s="1">
        <f t="shared" si="266"/>
        <v>43293</v>
      </c>
      <c r="AN1294" s="2">
        <f t="shared" si="267"/>
        <v>1125.95</v>
      </c>
      <c r="AO1294" s="2">
        <f t="shared" si="268"/>
        <v>116.41348947368418</v>
      </c>
      <c r="AP1294" s="2">
        <f t="shared" si="269"/>
        <v>63.52</v>
      </c>
      <c r="AR1294" s="20">
        <f t="shared" si="270"/>
        <v>5.1269805059952489E-3</v>
      </c>
      <c r="AS1294" s="20">
        <f t="shared" si="271"/>
        <v>3.9513197407934353E-3</v>
      </c>
      <c r="AU1294" s="22">
        <f t="shared" si="272"/>
        <v>1.3821782348349139E-6</v>
      </c>
    </row>
    <row r="1295" spans="2:47" x14ac:dyDescent="0.3">
      <c r="B1295" s="6">
        <f t="shared" si="265"/>
        <v>2018</v>
      </c>
      <c r="C1295" s="5">
        <v>43294</v>
      </c>
      <c r="D1295" s="10">
        <v>1123.45</v>
      </c>
      <c r="E1295" s="10">
        <f>VLOOKUP(C1295,데이터!$X:$Z,2,0)</f>
        <v>116.67938947368421</v>
      </c>
      <c r="F1295" s="10">
        <f>VLOOKUP(C1295,데이터!$X:$Z,3,0)</f>
        <v>63.85</v>
      </c>
      <c r="H1295" s="6">
        <f t="shared" si="273"/>
        <v>1.268050968031327</v>
      </c>
      <c r="I1295" s="6">
        <f t="shared" si="274"/>
        <v>1.2739425379090166</v>
      </c>
      <c r="AM1295" s="1">
        <f t="shared" si="266"/>
        <v>43294</v>
      </c>
      <c r="AN1295" s="2">
        <f t="shared" si="267"/>
        <v>1123.45</v>
      </c>
      <c r="AO1295" s="2">
        <f t="shared" si="268"/>
        <v>116.67938947368421</v>
      </c>
      <c r="AP1295" s="2">
        <f t="shared" si="269"/>
        <v>63.85</v>
      </c>
      <c r="AR1295" s="20">
        <f t="shared" si="270"/>
        <v>2.2840995592710023E-3</v>
      </c>
      <c r="AS1295" s="20">
        <f t="shared" si="271"/>
        <v>5.1952141057933776E-3</v>
      </c>
      <c r="AU1295" s="22">
        <f t="shared" si="272"/>
        <v>8.4745879029741756E-6</v>
      </c>
    </row>
    <row r="1296" spans="2:47" x14ac:dyDescent="0.3">
      <c r="B1296" s="6">
        <f t="shared" si="265"/>
        <v>2018</v>
      </c>
      <c r="C1296" s="5">
        <v>43295</v>
      </c>
      <c r="D1296" s="10">
        <v>1123.45</v>
      </c>
      <c r="E1296" s="10">
        <f>VLOOKUP(C1296,데이터!$X:$Z,2,0)</f>
        <v>116.67938947368421</v>
      </c>
      <c r="F1296" s="10">
        <f>VLOOKUP(C1296,데이터!$X:$Z,3,0)</f>
        <v>63.85</v>
      </c>
      <c r="H1296" s="6">
        <f t="shared" si="273"/>
        <v>1.268050968031327</v>
      </c>
      <c r="I1296" s="6">
        <f t="shared" si="274"/>
        <v>1.2739425379090166</v>
      </c>
      <c r="AM1296" s="1">
        <f t="shared" si="266"/>
        <v>43295</v>
      </c>
      <c r="AN1296" s="2">
        <f t="shared" si="267"/>
        <v>1123.45</v>
      </c>
      <c r="AO1296" s="2">
        <f t="shared" si="268"/>
        <v>116.67938947368421</v>
      </c>
      <c r="AP1296" s="2">
        <f t="shared" si="269"/>
        <v>63.85</v>
      </c>
      <c r="AR1296" s="20">
        <f t="shared" si="270"/>
        <v>0</v>
      </c>
      <c r="AS1296" s="20">
        <f t="shared" si="271"/>
        <v>0</v>
      </c>
      <c r="AU1296" s="22">
        <f t="shared" si="272"/>
        <v>0</v>
      </c>
    </row>
    <row r="1297" spans="2:47" x14ac:dyDescent="0.3">
      <c r="B1297" s="6">
        <f t="shared" si="265"/>
        <v>2018</v>
      </c>
      <c r="C1297" s="5">
        <v>43296</v>
      </c>
      <c r="D1297" s="10">
        <v>1123.45</v>
      </c>
      <c r="E1297" s="10">
        <f>VLOOKUP(C1297,데이터!$X:$Z,2,0)</f>
        <v>116.67938947368421</v>
      </c>
      <c r="F1297" s="10">
        <f>VLOOKUP(C1297,데이터!$X:$Z,3,0)</f>
        <v>63.85</v>
      </c>
      <c r="H1297" s="6">
        <f t="shared" si="273"/>
        <v>1.268050968031327</v>
      </c>
      <c r="I1297" s="6">
        <f t="shared" si="274"/>
        <v>1.2739425379090166</v>
      </c>
      <c r="AM1297" s="1">
        <f t="shared" si="266"/>
        <v>43296</v>
      </c>
      <c r="AN1297" s="2">
        <f t="shared" si="267"/>
        <v>1123.45</v>
      </c>
      <c r="AO1297" s="2">
        <f t="shared" si="268"/>
        <v>116.67938947368421</v>
      </c>
      <c r="AP1297" s="2">
        <f t="shared" si="269"/>
        <v>63.85</v>
      </c>
      <c r="AR1297" s="20">
        <f t="shared" si="270"/>
        <v>0</v>
      </c>
      <c r="AS1297" s="20">
        <f t="shared" si="271"/>
        <v>0</v>
      </c>
      <c r="AU1297" s="22">
        <f t="shared" si="272"/>
        <v>0</v>
      </c>
    </row>
    <row r="1298" spans="2:47" x14ac:dyDescent="0.3">
      <c r="B1298" s="6">
        <f t="shared" si="265"/>
        <v>2018</v>
      </c>
      <c r="C1298" s="5">
        <v>43297</v>
      </c>
      <c r="D1298" s="10">
        <v>1129.0999999999999</v>
      </c>
      <c r="E1298" s="10">
        <f>VLOOKUP(C1298,데이터!$X:$Z,2,0)</f>
        <v>116.35964210526315</v>
      </c>
      <c r="F1298" s="10">
        <f>VLOOKUP(C1298,데이터!$X:$Z,3,0)</f>
        <v>63.58</v>
      </c>
      <c r="H1298" s="6">
        <f t="shared" si="273"/>
        <v>1.264576010184181</v>
      </c>
      <c r="I1298" s="6">
        <f t="shared" si="274"/>
        <v>1.2685554668794874</v>
      </c>
      <c r="AM1298" s="1">
        <f t="shared" si="266"/>
        <v>43297</v>
      </c>
      <c r="AN1298" s="2">
        <f t="shared" si="267"/>
        <v>1129.0999999999999</v>
      </c>
      <c r="AO1298" s="2">
        <f t="shared" si="268"/>
        <v>116.35964210526315</v>
      </c>
      <c r="AP1298" s="2">
        <f t="shared" si="269"/>
        <v>63.58</v>
      </c>
      <c r="AR1298" s="20">
        <f t="shared" si="270"/>
        <v>-2.7403928822680168E-3</v>
      </c>
      <c r="AS1298" s="20">
        <f t="shared" si="271"/>
        <v>-4.228660924040728E-3</v>
      </c>
      <c r="AU1298" s="22">
        <f t="shared" si="272"/>
        <v>2.2149417641619803E-6</v>
      </c>
    </row>
    <row r="1299" spans="2:47" x14ac:dyDescent="0.3">
      <c r="B1299" s="6">
        <f t="shared" si="265"/>
        <v>2018</v>
      </c>
      <c r="C1299" s="5">
        <v>43298</v>
      </c>
      <c r="D1299" s="10">
        <v>1124.0999999999999</v>
      </c>
      <c r="E1299" s="10">
        <f>VLOOKUP(C1299,데이터!$X:$Z,2,0)</f>
        <v>116.80573684210526</v>
      </c>
      <c r="F1299" s="10">
        <f>VLOOKUP(C1299,데이터!$X:$Z,3,0)</f>
        <v>63.984999999999999</v>
      </c>
      <c r="H1299" s="6">
        <f t="shared" si="273"/>
        <v>1.2694240888846091</v>
      </c>
      <c r="I1299" s="6">
        <f t="shared" si="274"/>
        <v>1.2766360734237812</v>
      </c>
      <c r="AM1299" s="1">
        <f t="shared" si="266"/>
        <v>43298</v>
      </c>
      <c r="AN1299" s="2">
        <f t="shared" si="267"/>
        <v>1124.0999999999999</v>
      </c>
      <c r="AO1299" s="2">
        <f t="shared" si="268"/>
        <v>116.80573684210526</v>
      </c>
      <c r="AP1299" s="2">
        <f t="shared" si="269"/>
        <v>63.984999999999999</v>
      </c>
      <c r="AR1299" s="20">
        <f t="shared" si="270"/>
        <v>3.8337582410108428E-3</v>
      </c>
      <c r="AS1299" s="20">
        <f t="shared" si="271"/>
        <v>6.3699276502044988E-3</v>
      </c>
      <c r="AU1299" s="22">
        <f t="shared" si="272"/>
        <v>6.4321552721296981E-6</v>
      </c>
    </row>
    <row r="1300" spans="2:47" x14ac:dyDescent="0.3">
      <c r="B1300" s="6">
        <f t="shared" si="265"/>
        <v>2018</v>
      </c>
      <c r="C1300" s="5">
        <v>43299</v>
      </c>
      <c r="D1300" s="10">
        <v>1132.3499999999999</v>
      </c>
      <c r="E1300" s="10">
        <f>VLOOKUP(C1300,데이터!$X:$Z,2,0)</f>
        <v>116.77712105263157</v>
      </c>
      <c r="F1300" s="10">
        <f>VLOOKUP(C1300,데이터!$X:$Z,3,0)</f>
        <v>64.05</v>
      </c>
      <c r="H1300" s="6">
        <f t="shared" si="273"/>
        <v>1.2691130975458065</v>
      </c>
      <c r="I1300" s="6">
        <f t="shared" si="274"/>
        <v>1.277932960893853</v>
      </c>
      <c r="AM1300" s="1">
        <f t="shared" si="266"/>
        <v>43299</v>
      </c>
      <c r="AN1300" s="2">
        <f t="shared" si="267"/>
        <v>1132.3499999999999</v>
      </c>
      <c r="AO1300" s="2">
        <f t="shared" si="268"/>
        <v>116.77712105263157</v>
      </c>
      <c r="AP1300" s="2">
        <f t="shared" si="269"/>
        <v>64.05</v>
      </c>
      <c r="AR1300" s="20">
        <f t="shared" si="270"/>
        <v>-2.4498616461254841E-4</v>
      </c>
      <c r="AS1300" s="20">
        <f t="shared" si="271"/>
        <v>1.0158630929124612E-3</v>
      </c>
      <c r="AU1300" s="22">
        <f t="shared" si="272"/>
        <v>1.5897408502013681E-6</v>
      </c>
    </row>
    <row r="1301" spans="2:47" x14ac:dyDescent="0.3">
      <c r="B1301" s="6">
        <f t="shared" si="265"/>
        <v>2018</v>
      </c>
      <c r="C1301" s="5">
        <v>43300</v>
      </c>
      <c r="D1301" s="10">
        <v>1133.2</v>
      </c>
      <c r="E1301" s="10">
        <f>VLOOKUP(C1301,데이터!$X:$Z,2,0)</f>
        <v>116.3048</v>
      </c>
      <c r="F1301" s="10">
        <f>VLOOKUP(C1301,데이터!$X:$Z,3,0)</f>
        <v>64.09</v>
      </c>
      <c r="H1301" s="6">
        <f t="shared" si="273"/>
        <v>1.2639799958839562</v>
      </c>
      <c r="I1301" s="6">
        <f t="shared" si="274"/>
        <v>1.2787310454908203</v>
      </c>
      <c r="AM1301" s="1">
        <f t="shared" si="266"/>
        <v>43300</v>
      </c>
      <c r="AN1301" s="2">
        <f t="shared" si="267"/>
        <v>1133.2</v>
      </c>
      <c r="AO1301" s="2">
        <f t="shared" si="268"/>
        <v>116.3048</v>
      </c>
      <c r="AP1301" s="2">
        <f t="shared" si="269"/>
        <v>64.09</v>
      </c>
      <c r="AR1301" s="20">
        <f t="shared" si="270"/>
        <v>-4.0446368978277469E-3</v>
      </c>
      <c r="AS1301" s="20">
        <f t="shared" si="271"/>
        <v>6.2451209992198109E-4</v>
      </c>
      <c r="AU1301" s="22">
        <f t="shared" si="272"/>
        <v>2.1800952363187289E-5</v>
      </c>
    </row>
    <row r="1302" spans="2:47" x14ac:dyDescent="0.3">
      <c r="B1302" s="6">
        <f t="shared" si="265"/>
        <v>2018</v>
      </c>
      <c r="C1302" s="5">
        <v>43301</v>
      </c>
      <c r="D1302" s="10">
        <v>1133.75</v>
      </c>
      <c r="E1302" s="10">
        <f>VLOOKUP(C1302,데이터!$X:$Z,2,0)</f>
        <v>116.04056842105261</v>
      </c>
      <c r="F1302" s="10">
        <f>VLOOKUP(C1302,데이터!$X:$Z,3,0)</f>
        <v>64.290000000000006</v>
      </c>
      <c r="H1302" s="6">
        <f t="shared" si="273"/>
        <v>1.2611083738178821</v>
      </c>
      <c r="I1302" s="6">
        <f t="shared" si="274"/>
        <v>1.2827214684756567</v>
      </c>
      <c r="AM1302" s="1">
        <f t="shared" si="266"/>
        <v>43301</v>
      </c>
      <c r="AN1302" s="2">
        <f t="shared" si="267"/>
        <v>1133.75</v>
      </c>
      <c r="AO1302" s="2">
        <f t="shared" si="268"/>
        <v>116.04056842105261</v>
      </c>
      <c r="AP1302" s="2">
        <f t="shared" si="269"/>
        <v>64.290000000000006</v>
      </c>
      <c r="AR1302" s="20">
        <f t="shared" si="270"/>
        <v>-2.2718888553816541E-3</v>
      </c>
      <c r="AS1302" s="20">
        <f t="shared" si="271"/>
        <v>3.120611639881421E-3</v>
      </c>
      <c r="AU1302" s="22">
        <f t="shared" si="272"/>
        <v>2.9079061591412509E-5</v>
      </c>
    </row>
    <row r="1303" spans="2:47" x14ac:dyDescent="0.3">
      <c r="B1303" s="6">
        <f t="shared" si="265"/>
        <v>2018</v>
      </c>
      <c r="C1303" s="5">
        <v>43302</v>
      </c>
      <c r="D1303" s="10">
        <v>1133.75</v>
      </c>
      <c r="E1303" s="10">
        <f>VLOOKUP(C1303,데이터!$X:$Z,2,0)</f>
        <v>116.04056842105261</v>
      </c>
      <c r="F1303" s="10">
        <f>VLOOKUP(C1303,데이터!$X:$Z,3,0)</f>
        <v>64.290000000000006</v>
      </c>
      <c r="H1303" s="6">
        <f t="shared" si="273"/>
        <v>1.2611083738178821</v>
      </c>
      <c r="I1303" s="6">
        <f t="shared" si="274"/>
        <v>1.2827214684756567</v>
      </c>
      <c r="AM1303" s="1">
        <f t="shared" si="266"/>
        <v>43302</v>
      </c>
      <c r="AN1303" s="2">
        <f t="shared" si="267"/>
        <v>1133.75</v>
      </c>
      <c r="AO1303" s="2">
        <f t="shared" si="268"/>
        <v>116.04056842105261</v>
      </c>
      <c r="AP1303" s="2">
        <f t="shared" si="269"/>
        <v>64.290000000000006</v>
      </c>
      <c r="AR1303" s="20">
        <f t="shared" si="270"/>
        <v>0</v>
      </c>
      <c r="AS1303" s="20">
        <f t="shared" si="271"/>
        <v>0</v>
      </c>
      <c r="AU1303" s="22">
        <f t="shared" si="272"/>
        <v>0</v>
      </c>
    </row>
    <row r="1304" spans="2:47" x14ac:dyDescent="0.3">
      <c r="B1304" s="6">
        <f t="shared" si="265"/>
        <v>2018</v>
      </c>
      <c r="C1304" s="5">
        <v>43303</v>
      </c>
      <c r="D1304" s="10">
        <v>1133.75</v>
      </c>
      <c r="E1304" s="10">
        <f>VLOOKUP(C1304,데이터!$X:$Z,2,0)</f>
        <v>116.04056842105261</v>
      </c>
      <c r="F1304" s="10">
        <f>VLOOKUP(C1304,데이터!$X:$Z,3,0)</f>
        <v>64.290000000000006</v>
      </c>
      <c r="H1304" s="6">
        <f t="shared" si="273"/>
        <v>1.2611083738178821</v>
      </c>
      <c r="I1304" s="6">
        <f t="shared" si="274"/>
        <v>1.2827214684756567</v>
      </c>
      <c r="AM1304" s="1">
        <f t="shared" si="266"/>
        <v>43303</v>
      </c>
      <c r="AN1304" s="2">
        <f t="shared" si="267"/>
        <v>1133.75</v>
      </c>
      <c r="AO1304" s="2">
        <f t="shared" si="268"/>
        <v>116.04056842105261</v>
      </c>
      <c r="AP1304" s="2">
        <f t="shared" si="269"/>
        <v>64.290000000000006</v>
      </c>
      <c r="AR1304" s="20">
        <f t="shared" si="270"/>
        <v>0</v>
      </c>
      <c r="AS1304" s="20">
        <f t="shared" si="271"/>
        <v>0</v>
      </c>
      <c r="AU1304" s="22">
        <f t="shared" si="272"/>
        <v>0</v>
      </c>
    </row>
    <row r="1305" spans="2:47" x14ac:dyDescent="0.3">
      <c r="B1305" s="6">
        <f t="shared" si="265"/>
        <v>2018</v>
      </c>
      <c r="C1305" s="5">
        <v>43304</v>
      </c>
      <c r="D1305" s="10">
        <v>1131.3499999999999</v>
      </c>
      <c r="E1305" s="10">
        <f>VLOOKUP(C1305,데이터!$X:$Z,2,0)</f>
        <v>115.83025789473683</v>
      </c>
      <c r="F1305" s="10">
        <f>VLOOKUP(C1305,데이터!$X:$Z,3,0)</f>
        <v>64.040000000000006</v>
      </c>
      <c r="H1305" s="6">
        <f t="shared" si="273"/>
        <v>1.2588227562149372</v>
      </c>
      <c r="I1305" s="6">
        <f t="shared" si="274"/>
        <v>1.2777334397446112</v>
      </c>
      <c r="AM1305" s="1">
        <f t="shared" si="266"/>
        <v>43304</v>
      </c>
      <c r="AN1305" s="2">
        <f t="shared" si="267"/>
        <v>1131.3499999999999</v>
      </c>
      <c r="AO1305" s="2">
        <f t="shared" si="268"/>
        <v>115.83025789473683</v>
      </c>
      <c r="AP1305" s="2">
        <f t="shared" si="269"/>
        <v>64.040000000000006</v>
      </c>
      <c r="AR1305" s="20">
        <f t="shared" si="270"/>
        <v>-1.8123879361972017E-3</v>
      </c>
      <c r="AS1305" s="20">
        <f t="shared" si="271"/>
        <v>-3.8886296469123893E-3</v>
      </c>
      <c r="AU1305" s="22">
        <f t="shared" si="272"/>
        <v>4.3107796413135289E-6</v>
      </c>
    </row>
    <row r="1306" spans="2:47" x14ac:dyDescent="0.3">
      <c r="B1306" s="6">
        <f t="shared" si="265"/>
        <v>2018</v>
      </c>
      <c r="C1306" s="5">
        <v>43305</v>
      </c>
      <c r="D1306" s="10">
        <v>1135.1500000000001</v>
      </c>
      <c r="E1306" s="10">
        <f>VLOOKUP(C1306,데이터!$X:$Z,2,0)</f>
        <v>116.61944210526318</v>
      </c>
      <c r="F1306" s="10">
        <f>VLOOKUP(C1306,데이터!$X:$Z,3,0)</f>
        <v>64.349999999999994</v>
      </c>
      <c r="H1306" s="6">
        <f t="shared" si="273"/>
        <v>1.2673994706340563</v>
      </c>
      <c r="I1306" s="6">
        <f t="shared" si="274"/>
        <v>1.2839185953711072</v>
      </c>
      <c r="AM1306" s="1">
        <f t="shared" si="266"/>
        <v>43305</v>
      </c>
      <c r="AN1306" s="2">
        <f t="shared" si="267"/>
        <v>1135.1500000000001</v>
      </c>
      <c r="AO1306" s="2">
        <f t="shared" si="268"/>
        <v>116.61944210526318</v>
      </c>
      <c r="AP1306" s="2">
        <f t="shared" si="269"/>
        <v>64.349999999999994</v>
      </c>
      <c r="AR1306" s="20">
        <f t="shared" si="270"/>
        <v>6.8132819944468626E-3</v>
      </c>
      <c r="AS1306" s="20">
        <f t="shared" si="271"/>
        <v>4.840724547157782E-3</v>
      </c>
      <c r="AU1306" s="22">
        <f t="shared" si="272"/>
        <v>3.8909828828556134E-6</v>
      </c>
    </row>
    <row r="1307" spans="2:47" x14ac:dyDescent="0.3">
      <c r="B1307" s="6">
        <f t="shared" si="265"/>
        <v>2018</v>
      </c>
      <c r="C1307" s="5">
        <v>43306</v>
      </c>
      <c r="D1307" s="10">
        <v>1126.3499999999999</v>
      </c>
      <c r="E1307" s="10">
        <f>VLOOKUP(C1307,데이터!$X:$Z,2,0)</f>
        <v>117.46966315789471</v>
      </c>
      <c r="F1307" s="10">
        <f>VLOOKUP(C1307,데이터!$X:$Z,3,0)</f>
        <v>64.78</v>
      </c>
      <c r="H1307" s="6">
        <f t="shared" si="273"/>
        <v>1.2766395226577534</v>
      </c>
      <c r="I1307" s="6">
        <f t="shared" si="274"/>
        <v>1.2924980047885055</v>
      </c>
      <c r="AM1307" s="1">
        <f t="shared" si="266"/>
        <v>43306</v>
      </c>
      <c r="AN1307" s="2">
        <f t="shared" si="267"/>
        <v>1126.3499999999999</v>
      </c>
      <c r="AO1307" s="2">
        <f t="shared" si="268"/>
        <v>117.46966315789471</v>
      </c>
      <c r="AP1307" s="2">
        <f t="shared" si="269"/>
        <v>64.78</v>
      </c>
      <c r="AR1307" s="20">
        <f t="shared" si="270"/>
        <v>7.2905601097295047E-3</v>
      </c>
      <c r="AS1307" s="20">
        <f t="shared" si="271"/>
        <v>6.6822066822067594E-3</v>
      </c>
      <c r="AU1307" s="22">
        <f t="shared" si="272"/>
        <v>3.7009389277867218E-7</v>
      </c>
    </row>
    <row r="1308" spans="2:47" x14ac:dyDescent="0.3">
      <c r="B1308" s="6">
        <f t="shared" si="265"/>
        <v>2018</v>
      </c>
      <c r="C1308" s="5">
        <v>43307</v>
      </c>
      <c r="D1308" s="10">
        <v>1119.45</v>
      </c>
      <c r="E1308" s="10">
        <f>VLOOKUP(C1308,데이터!$X:$Z,2,0)</f>
        <v>117.77642631578948</v>
      </c>
      <c r="F1308" s="10">
        <f>VLOOKUP(C1308,데이터!$X:$Z,3,0)</f>
        <v>65.14</v>
      </c>
      <c r="H1308" s="6">
        <f t="shared" si="273"/>
        <v>1.2799733704013818</v>
      </c>
      <c r="I1308" s="6">
        <f t="shared" si="274"/>
        <v>1.2996807661612111</v>
      </c>
      <c r="AM1308" s="1">
        <f t="shared" si="266"/>
        <v>43307</v>
      </c>
      <c r="AN1308" s="2">
        <f t="shared" si="267"/>
        <v>1119.45</v>
      </c>
      <c r="AO1308" s="2">
        <f t="shared" si="268"/>
        <v>117.77642631578948</v>
      </c>
      <c r="AP1308" s="2">
        <f t="shared" si="269"/>
        <v>65.14</v>
      </c>
      <c r="AR1308" s="20">
        <f t="shared" si="270"/>
        <v>2.6114245129180702E-3</v>
      </c>
      <c r="AS1308" s="20">
        <f t="shared" si="271"/>
        <v>5.5572707625810569E-3</v>
      </c>
      <c r="AU1308" s="22">
        <f t="shared" si="272"/>
        <v>8.6780101266534837E-6</v>
      </c>
    </row>
    <row r="1309" spans="2:47" x14ac:dyDescent="0.3">
      <c r="B1309" s="6">
        <f t="shared" si="265"/>
        <v>2018</v>
      </c>
      <c r="C1309" s="5">
        <v>43308</v>
      </c>
      <c r="D1309" s="10">
        <v>1118.1500000000001</v>
      </c>
      <c r="E1309" s="10">
        <f>VLOOKUP(C1309,데이터!$X:$Z,2,0)</f>
        <v>117.08353157894734</v>
      </c>
      <c r="F1309" s="10">
        <f>VLOOKUP(C1309,데이터!$X:$Z,3,0)</f>
        <v>64.900000000000006</v>
      </c>
      <c r="H1309" s="6">
        <f t="shared" si="273"/>
        <v>1.2724431129518032</v>
      </c>
      <c r="I1309" s="6">
        <f t="shared" si="274"/>
        <v>1.2948922585794074</v>
      </c>
      <c r="AM1309" s="1">
        <f t="shared" si="266"/>
        <v>43308</v>
      </c>
      <c r="AN1309" s="2">
        <f t="shared" si="267"/>
        <v>1118.1500000000001</v>
      </c>
      <c r="AO1309" s="2">
        <f t="shared" si="268"/>
        <v>117.08353157894734</v>
      </c>
      <c r="AP1309" s="2">
        <f t="shared" si="269"/>
        <v>64.900000000000006</v>
      </c>
      <c r="AR1309" s="20">
        <f t="shared" si="270"/>
        <v>-5.8831360274449462E-3</v>
      </c>
      <c r="AS1309" s="20">
        <f t="shared" si="271"/>
        <v>-3.684372121584234E-3</v>
      </c>
      <c r="AU1309" s="22">
        <f t="shared" si="272"/>
        <v>4.8345627137158547E-6</v>
      </c>
    </row>
    <row r="1310" spans="2:47" x14ac:dyDescent="0.3">
      <c r="B1310" s="6">
        <f t="shared" si="265"/>
        <v>2018</v>
      </c>
      <c r="C1310" s="5">
        <v>43309</v>
      </c>
      <c r="D1310" s="10">
        <v>1118.1500000000001</v>
      </c>
      <c r="E1310" s="10">
        <f>VLOOKUP(C1310,데이터!$X:$Z,2,0)</f>
        <v>117.08353157894734</v>
      </c>
      <c r="F1310" s="10">
        <f>VLOOKUP(C1310,데이터!$X:$Z,3,0)</f>
        <v>64.900000000000006</v>
      </c>
      <c r="H1310" s="6">
        <f t="shared" si="273"/>
        <v>1.2724431129518032</v>
      </c>
      <c r="I1310" s="6">
        <f t="shared" si="274"/>
        <v>1.2948922585794074</v>
      </c>
      <c r="AM1310" s="1">
        <f t="shared" si="266"/>
        <v>43309</v>
      </c>
      <c r="AN1310" s="2">
        <f t="shared" si="267"/>
        <v>1118.1500000000001</v>
      </c>
      <c r="AO1310" s="2">
        <f t="shared" si="268"/>
        <v>117.08353157894734</v>
      </c>
      <c r="AP1310" s="2">
        <f t="shared" si="269"/>
        <v>64.900000000000006</v>
      </c>
      <c r="AR1310" s="20">
        <f t="shared" si="270"/>
        <v>0</v>
      </c>
      <c r="AS1310" s="20">
        <f t="shared" si="271"/>
        <v>0</v>
      </c>
      <c r="AU1310" s="22">
        <f t="shared" si="272"/>
        <v>0</v>
      </c>
    </row>
    <row r="1311" spans="2:47" x14ac:dyDescent="0.3">
      <c r="B1311" s="6">
        <f t="shared" si="265"/>
        <v>2018</v>
      </c>
      <c r="C1311" s="5">
        <v>43310</v>
      </c>
      <c r="D1311" s="10">
        <v>1118.1500000000001</v>
      </c>
      <c r="E1311" s="10">
        <f>VLOOKUP(C1311,데이터!$X:$Z,2,0)</f>
        <v>117.08353157894734</v>
      </c>
      <c r="F1311" s="10">
        <f>VLOOKUP(C1311,데이터!$X:$Z,3,0)</f>
        <v>64.900000000000006</v>
      </c>
      <c r="H1311" s="6">
        <f t="shared" si="273"/>
        <v>1.2724431129518032</v>
      </c>
      <c r="I1311" s="6">
        <f t="shared" si="274"/>
        <v>1.2948922585794074</v>
      </c>
      <c r="AM1311" s="1">
        <f t="shared" si="266"/>
        <v>43310</v>
      </c>
      <c r="AN1311" s="2">
        <f t="shared" si="267"/>
        <v>1118.1500000000001</v>
      </c>
      <c r="AO1311" s="2">
        <f t="shared" si="268"/>
        <v>117.08353157894734</v>
      </c>
      <c r="AP1311" s="2">
        <f t="shared" si="269"/>
        <v>64.900000000000006</v>
      </c>
      <c r="AR1311" s="20">
        <f t="shared" si="270"/>
        <v>0</v>
      </c>
      <c r="AS1311" s="20">
        <f t="shared" si="271"/>
        <v>0</v>
      </c>
      <c r="AU1311" s="22">
        <f t="shared" si="272"/>
        <v>0</v>
      </c>
    </row>
    <row r="1312" spans="2:47" x14ac:dyDescent="0.3">
      <c r="B1312" s="6">
        <f t="shared" si="265"/>
        <v>2018</v>
      </c>
      <c r="C1312" s="5">
        <v>43311</v>
      </c>
      <c r="D1312" s="10">
        <v>1120.4000000000001</v>
      </c>
      <c r="E1312" s="10">
        <f>VLOOKUP(C1312,데이터!$X:$Z,2,0)</f>
        <v>117.03548947368421</v>
      </c>
      <c r="F1312" s="10">
        <f>VLOOKUP(C1312,데이터!$X:$Z,3,0)</f>
        <v>64.739999999999995</v>
      </c>
      <c r="H1312" s="6">
        <f t="shared" si="273"/>
        <v>1.271920999848881</v>
      </c>
      <c r="I1312" s="6">
        <f t="shared" si="274"/>
        <v>1.291699920191538</v>
      </c>
      <c r="AM1312" s="1">
        <f t="shared" si="266"/>
        <v>43311</v>
      </c>
      <c r="AN1312" s="2">
        <f t="shared" si="267"/>
        <v>1120.4000000000001</v>
      </c>
      <c r="AO1312" s="2">
        <f t="shared" si="268"/>
        <v>117.03548947368421</v>
      </c>
      <c r="AP1312" s="2">
        <f t="shared" si="269"/>
        <v>64.739999999999995</v>
      </c>
      <c r="AR1312" s="20">
        <f t="shared" si="270"/>
        <v>-4.1032333595725223E-4</v>
      </c>
      <c r="AS1312" s="20">
        <f t="shared" si="271"/>
        <v>-2.4653312788908144E-3</v>
      </c>
      <c r="AU1312" s="22">
        <f t="shared" si="272"/>
        <v>4.2230576455200306E-6</v>
      </c>
    </row>
    <row r="1313" spans="2:47" x14ac:dyDescent="0.3">
      <c r="B1313" s="6">
        <f t="shared" si="265"/>
        <v>2018</v>
      </c>
      <c r="C1313" s="5">
        <v>43312</v>
      </c>
      <c r="D1313" s="10">
        <v>1118.7</v>
      </c>
      <c r="E1313" s="10">
        <f>VLOOKUP(C1313,데이터!$X:$Z,2,0)</f>
        <v>117.51404736842103</v>
      </c>
      <c r="F1313" s="10">
        <f>VLOOKUP(C1313,데이터!$X:$Z,3,0)</f>
        <v>65.38</v>
      </c>
      <c r="H1313" s="6">
        <f t="shared" si="273"/>
        <v>1.2771218824076376</v>
      </c>
      <c r="I1313" s="6">
        <f t="shared" si="274"/>
        <v>1.3044692737430144</v>
      </c>
      <c r="AM1313" s="1">
        <f t="shared" si="266"/>
        <v>43312</v>
      </c>
      <c r="AN1313" s="2">
        <f t="shared" si="267"/>
        <v>1118.7</v>
      </c>
      <c r="AO1313" s="2">
        <f t="shared" si="268"/>
        <v>117.51404736842103</v>
      </c>
      <c r="AP1313" s="2">
        <f t="shared" si="269"/>
        <v>65.38</v>
      </c>
      <c r="AR1313" s="20">
        <f t="shared" si="270"/>
        <v>4.0889981055227675E-3</v>
      </c>
      <c r="AS1313" s="20">
        <f t="shared" si="271"/>
        <v>9.8856966326845708E-3</v>
      </c>
      <c r="AU1313" s="22">
        <f t="shared" si="272"/>
        <v>3.3601713814799816E-5</v>
      </c>
    </row>
    <row r="1314" spans="2:47" x14ac:dyDescent="0.3">
      <c r="B1314" s="6">
        <f t="shared" si="265"/>
        <v>2018</v>
      </c>
      <c r="C1314" s="5">
        <v>43313</v>
      </c>
      <c r="D1314" s="10">
        <v>1120.6500000000001</v>
      </c>
      <c r="E1314" s="10">
        <f>VLOOKUP(C1314,데이터!$X:$Z,2,0)</f>
        <v>116.26005263157896</v>
      </c>
      <c r="F1314" s="10">
        <f>VLOOKUP(C1314,데이터!$X:$Z,3,0)</f>
        <v>64.7</v>
      </c>
      <c r="H1314" s="6">
        <f t="shared" si="273"/>
        <v>1.2634936893983022</v>
      </c>
      <c r="I1314" s="6">
        <f t="shared" si="274"/>
        <v>1.2909018355945709</v>
      </c>
      <c r="AM1314" s="1">
        <f t="shared" si="266"/>
        <v>43313</v>
      </c>
      <c r="AN1314" s="2">
        <f t="shared" si="267"/>
        <v>1120.6500000000001</v>
      </c>
      <c r="AO1314" s="2">
        <f t="shared" si="268"/>
        <v>116.26005263157896</v>
      </c>
      <c r="AP1314" s="2">
        <f t="shared" si="269"/>
        <v>64.7</v>
      </c>
      <c r="AR1314" s="20">
        <f t="shared" si="270"/>
        <v>-1.0671019890163835E-2</v>
      </c>
      <c r="AS1314" s="20">
        <f t="shared" si="271"/>
        <v>-1.0400734169470627E-2</v>
      </c>
      <c r="AU1314" s="22">
        <f t="shared" si="272"/>
        <v>7.3054370810647144E-8</v>
      </c>
    </row>
    <row r="1315" spans="2:47" x14ac:dyDescent="0.3">
      <c r="B1315" s="6">
        <f t="shared" si="265"/>
        <v>2018</v>
      </c>
      <c r="C1315" s="5">
        <v>43314</v>
      </c>
      <c r="D1315" s="10">
        <v>1126.0999999999999</v>
      </c>
      <c r="E1315" s="10">
        <f>VLOOKUP(C1315,데이터!$X:$Z,2,0)</f>
        <v>116.00961578947367</v>
      </c>
      <c r="F1315" s="10">
        <f>VLOOKUP(C1315,데이터!$X:$Z,3,0)</f>
        <v>64.900000000000006</v>
      </c>
      <c r="H1315" s="6">
        <f t="shared" si="273"/>
        <v>1.2607719860923903</v>
      </c>
      <c r="I1315" s="6">
        <f t="shared" si="274"/>
        <v>1.2948922585794072</v>
      </c>
      <c r="AM1315" s="1">
        <f t="shared" si="266"/>
        <v>43314</v>
      </c>
      <c r="AN1315" s="2">
        <f t="shared" si="267"/>
        <v>1126.0999999999999</v>
      </c>
      <c r="AO1315" s="2">
        <f t="shared" si="268"/>
        <v>116.00961578947367</v>
      </c>
      <c r="AP1315" s="2">
        <f t="shared" si="269"/>
        <v>64.900000000000006</v>
      </c>
      <c r="AR1315" s="20">
        <f t="shared" si="270"/>
        <v>-2.154109140986793E-3</v>
      </c>
      <c r="AS1315" s="20">
        <f t="shared" si="271"/>
        <v>3.0911901081915882E-3</v>
      </c>
      <c r="AU1315" s="22">
        <f t="shared" si="272"/>
        <v>2.751316421343129E-5</v>
      </c>
    </row>
    <row r="1316" spans="2:47" x14ac:dyDescent="0.3">
      <c r="B1316" s="6">
        <f t="shared" si="265"/>
        <v>2018</v>
      </c>
      <c r="C1316" s="5">
        <v>43315</v>
      </c>
      <c r="D1316" s="10">
        <v>1127.7</v>
      </c>
      <c r="E1316" s="10">
        <f>VLOOKUP(C1316,데이터!$X:$Z,2,0)</f>
        <v>116.87132631578949</v>
      </c>
      <c r="F1316" s="10">
        <f>VLOOKUP(C1316,데이터!$X:$Z,3,0)</f>
        <v>65.349999999999994</v>
      </c>
      <c r="H1316" s="6">
        <f t="shared" si="273"/>
        <v>1.2701369036839758</v>
      </c>
      <c r="I1316" s="6">
        <f t="shared" si="274"/>
        <v>1.3038707102952887</v>
      </c>
      <c r="AM1316" s="1">
        <f t="shared" si="266"/>
        <v>43315</v>
      </c>
      <c r="AN1316" s="2">
        <f t="shared" si="267"/>
        <v>1127.7</v>
      </c>
      <c r="AO1316" s="2">
        <f t="shared" si="268"/>
        <v>116.87132631578949</v>
      </c>
      <c r="AP1316" s="2">
        <f t="shared" si="269"/>
        <v>65.349999999999994</v>
      </c>
      <c r="AR1316" s="20">
        <f t="shared" si="270"/>
        <v>7.4279232842180409E-3</v>
      </c>
      <c r="AS1316" s="20">
        <f t="shared" si="271"/>
        <v>6.9337442218795342E-3</v>
      </c>
      <c r="AU1316" s="22">
        <f t="shared" si="272"/>
        <v>2.4421294565376573E-7</v>
      </c>
    </row>
    <row r="1317" spans="2:47" x14ac:dyDescent="0.3">
      <c r="B1317" s="6">
        <f t="shared" si="265"/>
        <v>2018</v>
      </c>
      <c r="C1317" s="5">
        <v>43316</v>
      </c>
      <c r="D1317" s="10">
        <v>1127.7</v>
      </c>
      <c r="E1317" s="10">
        <f>VLOOKUP(C1317,데이터!$X:$Z,2,0)</f>
        <v>116.87132631578949</v>
      </c>
      <c r="F1317" s="10">
        <f>VLOOKUP(C1317,데이터!$X:$Z,3,0)</f>
        <v>65.349999999999994</v>
      </c>
      <c r="H1317" s="6">
        <f t="shared" si="273"/>
        <v>1.2701369036839758</v>
      </c>
      <c r="I1317" s="6">
        <f t="shared" si="274"/>
        <v>1.3038707102952887</v>
      </c>
      <c r="AM1317" s="1">
        <f t="shared" si="266"/>
        <v>43316</v>
      </c>
      <c r="AN1317" s="2">
        <f t="shared" si="267"/>
        <v>1127.7</v>
      </c>
      <c r="AO1317" s="2">
        <f t="shared" si="268"/>
        <v>116.87132631578949</v>
      </c>
      <c r="AP1317" s="2">
        <f t="shared" si="269"/>
        <v>65.349999999999994</v>
      </c>
      <c r="AR1317" s="20">
        <f t="shared" si="270"/>
        <v>0</v>
      </c>
      <c r="AS1317" s="20">
        <f t="shared" si="271"/>
        <v>0</v>
      </c>
      <c r="AU1317" s="22">
        <f t="shared" si="272"/>
        <v>0</v>
      </c>
    </row>
    <row r="1318" spans="2:47" x14ac:dyDescent="0.3">
      <c r="B1318" s="6">
        <f t="shared" si="265"/>
        <v>2018</v>
      </c>
      <c r="C1318" s="5">
        <v>43317</v>
      </c>
      <c r="D1318" s="10">
        <v>1127.7</v>
      </c>
      <c r="E1318" s="10">
        <f>VLOOKUP(C1318,데이터!$X:$Z,2,0)</f>
        <v>116.87132631578949</v>
      </c>
      <c r="F1318" s="10">
        <f>VLOOKUP(C1318,데이터!$X:$Z,3,0)</f>
        <v>65.349999999999994</v>
      </c>
      <c r="H1318" s="6">
        <f t="shared" si="273"/>
        <v>1.2701369036839758</v>
      </c>
      <c r="I1318" s="6">
        <f t="shared" si="274"/>
        <v>1.3038707102952887</v>
      </c>
      <c r="AM1318" s="1">
        <f t="shared" si="266"/>
        <v>43317</v>
      </c>
      <c r="AN1318" s="2">
        <f t="shared" si="267"/>
        <v>1127.7</v>
      </c>
      <c r="AO1318" s="2">
        <f t="shared" si="268"/>
        <v>116.87132631578949</v>
      </c>
      <c r="AP1318" s="2">
        <f t="shared" si="269"/>
        <v>65.349999999999994</v>
      </c>
      <c r="AR1318" s="20">
        <f t="shared" si="270"/>
        <v>0</v>
      </c>
      <c r="AS1318" s="20">
        <f t="shared" si="271"/>
        <v>0</v>
      </c>
      <c r="AU1318" s="22">
        <f t="shared" si="272"/>
        <v>0</v>
      </c>
    </row>
    <row r="1319" spans="2:47" x14ac:dyDescent="0.3">
      <c r="B1319" s="6">
        <f t="shared" si="265"/>
        <v>2018</v>
      </c>
      <c r="C1319" s="5">
        <v>43318</v>
      </c>
      <c r="D1319" s="10">
        <v>1123.95</v>
      </c>
      <c r="E1319" s="10">
        <f>VLOOKUP(C1319,데이터!$X:$Z,2,0)</f>
        <v>116.80447894736844</v>
      </c>
      <c r="F1319" s="10">
        <f>VLOOKUP(C1319,데이터!$X:$Z,3,0)</f>
        <v>65.45</v>
      </c>
      <c r="H1319" s="6">
        <f t="shared" si="273"/>
        <v>1.2694104183070896</v>
      </c>
      <c r="I1319" s="6">
        <f t="shared" si="274"/>
        <v>1.3058659217877071</v>
      </c>
      <c r="AM1319" s="1">
        <f t="shared" si="266"/>
        <v>43318</v>
      </c>
      <c r="AN1319" s="2">
        <f t="shared" si="267"/>
        <v>1123.95</v>
      </c>
      <c r="AO1319" s="2">
        <f t="shared" si="268"/>
        <v>116.80447894736844</v>
      </c>
      <c r="AP1319" s="2">
        <f t="shared" si="269"/>
        <v>65.45</v>
      </c>
      <c r="AR1319" s="20">
        <f t="shared" si="270"/>
        <v>-5.7197407206988071E-4</v>
      </c>
      <c r="AS1319" s="20">
        <f t="shared" si="271"/>
        <v>1.5302218821731106E-3</v>
      </c>
      <c r="AU1319" s="22">
        <f t="shared" si="272"/>
        <v>4.4192278300356011E-6</v>
      </c>
    </row>
    <row r="1320" spans="2:47" x14ac:dyDescent="0.3">
      <c r="B1320" s="6">
        <f t="shared" si="265"/>
        <v>2018</v>
      </c>
      <c r="C1320" s="5">
        <v>43319</v>
      </c>
      <c r="D1320" s="10">
        <v>1123.8</v>
      </c>
      <c r="E1320" s="10">
        <f>VLOOKUP(C1320,데이터!$X:$Z,2,0)</f>
        <v>117.07137894736842</v>
      </c>
      <c r="F1320" s="10">
        <f>VLOOKUP(C1320,데이터!$X:$Z,3,0)</f>
        <v>65.61</v>
      </c>
      <c r="H1320" s="6">
        <f t="shared" si="273"/>
        <v>1.2723110403012066</v>
      </c>
      <c r="I1320" s="6">
        <f t="shared" si="274"/>
        <v>1.309058260175576</v>
      </c>
      <c r="AM1320" s="1">
        <f t="shared" si="266"/>
        <v>43319</v>
      </c>
      <c r="AN1320" s="2">
        <f t="shared" si="267"/>
        <v>1123.8</v>
      </c>
      <c r="AO1320" s="2">
        <f t="shared" si="268"/>
        <v>117.07137894736842</v>
      </c>
      <c r="AP1320" s="2">
        <f t="shared" si="269"/>
        <v>65.61</v>
      </c>
      <c r="AR1320" s="20">
        <f t="shared" si="270"/>
        <v>2.2850151159035104E-3</v>
      </c>
      <c r="AS1320" s="20">
        <f t="shared" si="271"/>
        <v>2.4446142093199619E-3</v>
      </c>
      <c r="AU1320" s="22">
        <f t="shared" si="272"/>
        <v>2.5471870619353217E-8</v>
      </c>
    </row>
    <row r="1321" spans="2:47" x14ac:dyDescent="0.3">
      <c r="B1321" s="6">
        <f t="shared" si="265"/>
        <v>2018</v>
      </c>
      <c r="C1321" s="5">
        <v>43320</v>
      </c>
      <c r="D1321" s="10">
        <v>1119.95</v>
      </c>
      <c r="E1321" s="10">
        <f>VLOOKUP(C1321,데이터!$X:$Z,2,0)</f>
        <v>116.76915789473682</v>
      </c>
      <c r="F1321" s="10">
        <f>VLOOKUP(C1321,데이터!$X:$Z,3,0)</f>
        <v>65.38</v>
      </c>
      <c r="H1321" s="6">
        <f t="shared" si="273"/>
        <v>1.2690265553542281</v>
      </c>
      <c r="I1321" s="6">
        <f t="shared" si="274"/>
        <v>1.3044692737430141</v>
      </c>
      <c r="AM1321" s="1">
        <f t="shared" si="266"/>
        <v>43320</v>
      </c>
      <c r="AN1321" s="2">
        <f t="shared" si="267"/>
        <v>1119.95</v>
      </c>
      <c r="AO1321" s="2">
        <f t="shared" si="268"/>
        <v>116.76915789473682</v>
      </c>
      <c r="AP1321" s="2">
        <f t="shared" si="269"/>
        <v>65.38</v>
      </c>
      <c r="AR1321" s="20">
        <f t="shared" si="270"/>
        <v>-2.5815110008011732E-3</v>
      </c>
      <c r="AS1321" s="20">
        <f t="shared" si="271"/>
        <v>-3.5055631763450945E-3</v>
      </c>
      <c r="AU1321" s="22">
        <f t="shared" si="272"/>
        <v>8.538724231274539E-7</v>
      </c>
    </row>
    <row r="1322" spans="2:47" x14ac:dyDescent="0.3">
      <c r="B1322" s="6">
        <f t="shared" si="265"/>
        <v>2018</v>
      </c>
      <c r="C1322" s="5">
        <v>43321</v>
      </c>
      <c r="D1322" s="10">
        <v>1117.0999999999999</v>
      </c>
      <c r="E1322" s="10">
        <f>VLOOKUP(C1322,데이터!$X:$Z,2,0)</f>
        <v>116.59903157894738</v>
      </c>
      <c r="F1322" s="10">
        <f>VLOOKUP(C1322,데이터!$X:$Z,3,0)</f>
        <v>65.31</v>
      </c>
      <c r="H1322" s="6">
        <f t="shared" si="273"/>
        <v>1.2671776526440106</v>
      </c>
      <c r="I1322" s="6">
        <f t="shared" si="274"/>
        <v>1.3030726256983216</v>
      </c>
      <c r="AM1322" s="1">
        <f t="shared" si="266"/>
        <v>43321</v>
      </c>
      <c r="AN1322" s="2">
        <f t="shared" si="267"/>
        <v>1117.0999999999999</v>
      </c>
      <c r="AO1322" s="2">
        <f t="shared" si="268"/>
        <v>116.59903157894738</v>
      </c>
      <c r="AP1322" s="2">
        <f t="shared" si="269"/>
        <v>65.31</v>
      </c>
      <c r="AR1322" s="20">
        <f t="shared" si="270"/>
        <v>-1.456945642639762E-3</v>
      </c>
      <c r="AS1322" s="20">
        <f t="shared" si="271"/>
        <v>-1.0706638115630662E-3</v>
      </c>
      <c r="AU1322" s="22">
        <f t="shared" si="272"/>
        <v>1.4921365301996492E-7</v>
      </c>
    </row>
    <row r="1323" spans="2:47" x14ac:dyDescent="0.3">
      <c r="B1323" s="6">
        <f t="shared" si="265"/>
        <v>2018</v>
      </c>
      <c r="C1323" s="5">
        <v>43322</v>
      </c>
      <c r="D1323" s="10">
        <v>1128.9000000000001</v>
      </c>
      <c r="E1323" s="10">
        <f>VLOOKUP(C1323,데이터!$X:$Z,2,0)</f>
        <v>116.07287368421052</v>
      </c>
      <c r="F1323" s="10">
        <f>VLOOKUP(C1323,데이터!$X:$Z,3,0)</f>
        <v>64.900000000000006</v>
      </c>
      <c r="H1323" s="6">
        <f t="shared" si="273"/>
        <v>1.261459461704137</v>
      </c>
      <c r="I1323" s="6">
        <f t="shared" si="274"/>
        <v>1.2948922585794072</v>
      </c>
      <c r="AM1323" s="1">
        <f t="shared" si="266"/>
        <v>43322</v>
      </c>
      <c r="AN1323" s="2">
        <f t="shared" si="267"/>
        <v>1128.9000000000001</v>
      </c>
      <c r="AO1323" s="2">
        <f t="shared" si="268"/>
        <v>116.07287368421052</v>
      </c>
      <c r="AP1323" s="2">
        <f t="shared" si="269"/>
        <v>64.900000000000006</v>
      </c>
      <c r="AR1323" s="20">
        <f t="shared" si="270"/>
        <v>-4.5125408642918696E-3</v>
      </c>
      <c r="AS1323" s="20">
        <f t="shared" si="271"/>
        <v>-6.2777522584596124E-3</v>
      </c>
      <c r="AU1323" s="22">
        <f t="shared" si="272"/>
        <v>3.115971266099626E-6</v>
      </c>
    </row>
    <row r="1324" spans="2:47" x14ac:dyDescent="0.3">
      <c r="B1324" s="6">
        <f t="shared" si="265"/>
        <v>2018</v>
      </c>
      <c r="C1324" s="5">
        <v>43323</v>
      </c>
      <c r="D1324" s="10">
        <v>1128.9000000000001</v>
      </c>
      <c r="E1324" s="10">
        <f>VLOOKUP(C1324,데이터!$X:$Z,2,0)</f>
        <v>116.07287368421052</v>
      </c>
      <c r="F1324" s="10">
        <f>VLOOKUP(C1324,데이터!$X:$Z,3,0)</f>
        <v>64.900000000000006</v>
      </c>
      <c r="H1324" s="6">
        <f t="shared" si="273"/>
        <v>1.261459461704137</v>
      </c>
      <c r="I1324" s="6">
        <f t="shared" si="274"/>
        <v>1.2948922585794072</v>
      </c>
      <c r="AM1324" s="1">
        <f t="shared" si="266"/>
        <v>43323</v>
      </c>
      <c r="AN1324" s="2">
        <f t="shared" si="267"/>
        <v>1128.9000000000001</v>
      </c>
      <c r="AO1324" s="2">
        <f t="shared" si="268"/>
        <v>116.07287368421052</v>
      </c>
      <c r="AP1324" s="2">
        <f t="shared" si="269"/>
        <v>64.900000000000006</v>
      </c>
      <c r="AR1324" s="20">
        <f t="shared" si="270"/>
        <v>0</v>
      </c>
      <c r="AS1324" s="20">
        <f t="shared" si="271"/>
        <v>0</v>
      </c>
      <c r="AU1324" s="22">
        <f t="shared" si="272"/>
        <v>0</v>
      </c>
    </row>
    <row r="1325" spans="2:47" x14ac:dyDescent="0.3">
      <c r="B1325" s="6">
        <f t="shared" si="265"/>
        <v>2018</v>
      </c>
      <c r="C1325" s="5">
        <v>43324</v>
      </c>
      <c r="D1325" s="10">
        <v>1128.9000000000001</v>
      </c>
      <c r="E1325" s="10">
        <f>VLOOKUP(C1325,데이터!$X:$Z,2,0)</f>
        <v>116.07287368421052</v>
      </c>
      <c r="F1325" s="10">
        <f>VLOOKUP(C1325,데이터!$X:$Z,3,0)</f>
        <v>64.900000000000006</v>
      </c>
      <c r="H1325" s="6">
        <f t="shared" si="273"/>
        <v>1.261459461704137</v>
      </c>
      <c r="I1325" s="6">
        <f t="shared" si="274"/>
        <v>1.2948922585794072</v>
      </c>
      <c r="AM1325" s="1">
        <f t="shared" si="266"/>
        <v>43324</v>
      </c>
      <c r="AN1325" s="2">
        <f t="shared" si="267"/>
        <v>1128.9000000000001</v>
      </c>
      <c r="AO1325" s="2">
        <f t="shared" si="268"/>
        <v>116.07287368421052</v>
      </c>
      <c r="AP1325" s="2">
        <f t="shared" si="269"/>
        <v>64.900000000000006</v>
      </c>
      <c r="AR1325" s="20">
        <f t="shared" si="270"/>
        <v>0</v>
      </c>
      <c r="AS1325" s="20">
        <f t="shared" si="271"/>
        <v>0</v>
      </c>
      <c r="AU1325" s="22">
        <f t="shared" si="272"/>
        <v>0</v>
      </c>
    </row>
    <row r="1326" spans="2:47" x14ac:dyDescent="0.3">
      <c r="B1326" s="6">
        <f t="shared" si="265"/>
        <v>2018</v>
      </c>
      <c r="C1326" s="5">
        <v>43325</v>
      </c>
      <c r="D1326" s="10">
        <v>1134.05</v>
      </c>
      <c r="E1326" s="10">
        <f>VLOOKUP(C1326,데이터!$X:$Z,2,0)</f>
        <v>115.86297368421052</v>
      </c>
      <c r="F1326" s="10">
        <f>VLOOKUP(C1326,데이터!$X:$Z,3,0)</f>
        <v>64.73</v>
      </c>
      <c r="H1326" s="6">
        <f t="shared" si="273"/>
        <v>1.2591783056285835</v>
      </c>
      <c r="I1326" s="6">
        <f t="shared" si="274"/>
        <v>1.2915003990422962</v>
      </c>
      <c r="AM1326" s="1">
        <f t="shared" si="266"/>
        <v>43325</v>
      </c>
      <c r="AN1326" s="2">
        <f t="shared" si="267"/>
        <v>1134.05</v>
      </c>
      <c r="AO1326" s="2">
        <f t="shared" si="268"/>
        <v>115.86297368421052</v>
      </c>
      <c r="AP1326" s="2">
        <f t="shared" si="269"/>
        <v>64.73</v>
      </c>
      <c r="AR1326" s="20">
        <f t="shared" si="270"/>
        <v>-1.808346716486553E-3</v>
      </c>
      <c r="AS1326" s="20">
        <f t="shared" si="271"/>
        <v>-2.6194144838213029E-3</v>
      </c>
      <c r="AU1326" s="22">
        <f t="shared" si="272"/>
        <v>6.5783092320937608E-7</v>
      </c>
    </row>
    <row r="1327" spans="2:47" x14ac:dyDescent="0.3">
      <c r="B1327" s="6">
        <f t="shared" si="265"/>
        <v>2018</v>
      </c>
      <c r="C1327" s="5">
        <v>43326</v>
      </c>
      <c r="D1327" s="10">
        <v>1128.0999999999999</v>
      </c>
      <c r="E1327" s="10">
        <f>VLOOKUP(C1327,데이터!$X:$Z,2,0)</f>
        <v>116.36722631578947</v>
      </c>
      <c r="F1327" s="10">
        <f>VLOOKUP(C1327,데이터!$X:$Z,3,0)</f>
        <v>65.239999999999995</v>
      </c>
      <c r="H1327" s="6">
        <f t="shared" si="273"/>
        <v>1.2646584340427816</v>
      </c>
      <c r="I1327" s="6">
        <f t="shared" si="274"/>
        <v>1.3016759776536289</v>
      </c>
      <c r="AM1327" s="1">
        <f t="shared" si="266"/>
        <v>43326</v>
      </c>
      <c r="AN1327" s="2">
        <f t="shared" si="267"/>
        <v>1128.0999999999999</v>
      </c>
      <c r="AO1327" s="2">
        <f t="shared" si="268"/>
        <v>116.36722631578947</v>
      </c>
      <c r="AP1327" s="2">
        <f t="shared" si="269"/>
        <v>65.239999999999995</v>
      </c>
      <c r="AR1327" s="20">
        <f t="shared" si="270"/>
        <v>4.3521464670266408E-3</v>
      </c>
      <c r="AS1327" s="20">
        <f t="shared" si="271"/>
        <v>7.8788815078014718E-3</v>
      </c>
      <c r="AU1327" s="22">
        <f t="shared" si="272"/>
        <v>1.2437860047829049E-5</v>
      </c>
    </row>
    <row r="1328" spans="2:47" x14ac:dyDescent="0.3">
      <c r="B1328" s="6">
        <f t="shared" si="265"/>
        <v>2018</v>
      </c>
      <c r="C1328" s="5">
        <v>43327</v>
      </c>
      <c r="D1328" s="10">
        <v>1128.0999999999999</v>
      </c>
      <c r="E1328" s="10">
        <f>VLOOKUP(C1328,데이터!$X:$Z,2,0)</f>
        <v>115.75579999999999</v>
      </c>
      <c r="F1328" s="10">
        <f>VLOOKUP(C1328,데이터!$X:$Z,3,0)</f>
        <v>65.209999999999994</v>
      </c>
      <c r="H1328" s="6">
        <f t="shared" si="273"/>
        <v>1.2580135609841037</v>
      </c>
      <c r="I1328" s="6">
        <f t="shared" si="274"/>
        <v>1.3010774142059034</v>
      </c>
      <c r="AM1328" s="1">
        <f t="shared" si="266"/>
        <v>43327</v>
      </c>
      <c r="AN1328" s="2">
        <f t="shared" si="267"/>
        <v>1128.0999999999999</v>
      </c>
      <c r="AO1328" s="2">
        <f t="shared" si="268"/>
        <v>115.75579999999999</v>
      </c>
      <c r="AP1328" s="2">
        <f t="shared" si="269"/>
        <v>65.209999999999994</v>
      </c>
      <c r="AR1328" s="20">
        <f t="shared" si="270"/>
        <v>-5.2542828006419962E-3</v>
      </c>
      <c r="AS1328" s="20">
        <f t="shared" si="271"/>
        <v>-4.598405885959389E-4</v>
      </c>
      <c r="AU1328" s="22">
        <f t="shared" si="272"/>
        <v>2.298667612464909E-5</v>
      </c>
    </row>
    <row r="1329" spans="2:47" x14ac:dyDescent="0.3">
      <c r="B1329" s="6">
        <f t="shared" si="265"/>
        <v>2018</v>
      </c>
      <c r="C1329" s="5">
        <v>43328</v>
      </c>
      <c r="D1329" s="10">
        <v>1130</v>
      </c>
      <c r="E1329" s="10">
        <f>VLOOKUP(C1329,데이터!$X:$Z,2,0)</f>
        <v>117.2111052631579</v>
      </c>
      <c r="F1329" s="10">
        <f>VLOOKUP(C1329,데이터!$X:$Z,3,0)</f>
        <v>65.77</v>
      </c>
      <c r="H1329" s="6">
        <f t="shared" si="273"/>
        <v>1.27382956118819</v>
      </c>
      <c r="I1329" s="6">
        <f t="shared" si="274"/>
        <v>1.3122505985634454</v>
      </c>
      <c r="AM1329" s="1">
        <f t="shared" si="266"/>
        <v>43328</v>
      </c>
      <c r="AN1329" s="2">
        <f t="shared" si="267"/>
        <v>1130</v>
      </c>
      <c r="AO1329" s="2">
        <f t="shared" si="268"/>
        <v>117.2111052631579</v>
      </c>
      <c r="AP1329" s="2">
        <f t="shared" si="269"/>
        <v>65.77</v>
      </c>
      <c r="AR1329" s="20">
        <f t="shared" si="270"/>
        <v>1.2572201679379447E-2</v>
      </c>
      <c r="AS1329" s="20">
        <f t="shared" si="271"/>
        <v>8.5876399325257591E-3</v>
      </c>
      <c r="AU1329" s="22">
        <f t="shared" si="272"/>
        <v>1.587673231448971E-5</v>
      </c>
    </row>
    <row r="1330" spans="2:47" x14ac:dyDescent="0.3">
      <c r="B1330" s="6">
        <f t="shared" si="265"/>
        <v>2018</v>
      </c>
      <c r="C1330" s="5">
        <v>43329</v>
      </c>
      <c r="D1330" s="10">
        <v>1124.95</v>
      </c>
      <c r="E1330" s="10">
        <f>VLOOKUP(C1330,데이터!$X:$Z,2,0)</f>
        <v>117.87388421052631</v>
      </c>
      <c r="F1330" s="10">
        <f>VLOOKUP(C1330,데이터!$X:$Z,3,0)</f>
        <v>66.23</v>
      </c>
      <c r="H1330" s="6">
        <f t="shared" si="273"/>
        <v>1.2810325255642665</v>
      </c>
      <c r="I1330" s="6">
        <f t="shared" si="274"/>
        <v>1.3214285714285692</v>
      </c>
      <c r="AM1330" s="1">
        <f t="shared" si="266"/>
        <v>43329</v>
      </c>
      <c r="AN1330" s="2">
        <f t="shared" si="267"/>
        <v>1124.95</v>
      </c>
      <c r="AO1330" s="2">
        <f t="shared" si="268"/>
        <v>117.87388421052631</v>
      </c>
      <c r="AP1330" s="2">
        <f t="shared" si="269"/>
        <v>66.23</v>
      </c>
      <c r="AR1330" s="20">
        <f t="shared" si="270"/>
        <v>5.6545746743055236E-3</v>
      </c>
      <c r="AS1330" s="20">
        <f t="shared" si="271"/>
        <v>6.994070244792594E-3</v>
      </c>
      <c r="AU1330" s="22">
        <f t="shared" si="272"/>
        <v>1.794248383354482E-6</v>
      </c>
    </row>
    <row r="1331" spans="2:47" x14ac:dyDescent="0.3">
      <c r="B1331" s="6">
        <f t="shared" si="265"/>
        <v>2018</v>
      </c>
      <c r="C1331" s="5">
        <v>43330</v>
      </c>
      <c r="D1331" s="10">
        <v>1124.95</v>
      </c>
      <c r="E1331" s="10">
        <f>VLOOKUP(C1331,데이터!$X:$Z,2,0)</f>
        <v>117.87388421052631</v>
      </c>
      <c r="F1331" s="10">
        <f>VLOOKUP(C1331,데이터!$X:$Z,3,0)</f>
        <v>66.23</v>
      </c>
      <c r="H1331" s="6">
        <f t="shared" si="273"/>
        <v>1.2810325255642665</v>
      </c>
      <c r="I1331" s="6">
        <f t="shared" si="274"/>
        <v>1.3214285714285692</v>
      </c>
      <c r="AM1331" s="1">
        <f t="shared" si="266"/>
        <v>43330</v>
      </c>
      <c r="AN1331" s="2">
        <f t="shared" si="267"/>
        <v>1124.95</v>
      </c>
      <c r="AO1331" s="2">
        <f t="shared" si="268"/>
        <v>117.87388421052631</v>
      </c>
      <c r="AP1331" s="2">
        <f t="shared" si="269"/>
        <v>66.23</v>
      </c>
      <c r="AR1331" s="20">
        <f t="shared" si="270"/>
        <v>0</v>
      </c>
      <c r="AS1331" s="20">
        <f t="shared" si="271"/>
        <v>0</v>
      </c>
      <c r="AU1331" s="22">
        <f t="shared" si="272"/>
        <v>0</v>
      </c>
    </row>
    <row r="1332" spans="2:47" x14ac:dyDescent="0.3">
      <c r="B1332" s="6">
        <f t="shared" si="265"/>
        <v>2018</v>
      </c>
      <c r="C1332" s="5">
        <v>43331</v>
      </c>
      <c r="D1332" s="10">
        <v>1124.95</v>
      </c>
      <c r="E1332" s="10">
        <f>VLOOKUP(C1332,데이터!$X:$Z,2,0)</f>
        <v>117.87388421052631</v>
      </c>
      <c r="F1332" s="10">
        <f>VLOOKUP(C1332,데이터!$X:$Z,3,0)</f>
        <v>66.23</v>
      </c>
      <c r="H1332" s="6">
        <f t="shared" si="273"/>
        <v>1.2810325255642665</v>
      </c>
      <c r="I1332" s="6">
        <f t="shared" si="274"/>
        <v>1.3214285714285692</v>
      </c>
      <c r="AM1332" s="1">
        <f t="shared" si="266"/>
        <v>43331</v>
      </c>
      <c r="AN1332" s="2">
        <f t="shared" si="267"/>
        <v>1124.95</v>
      </c>
      <c r="AO1332" s="2">
        <f t="shared" si="268"/>
        <v>117.87388421052631</v>
      </c>
      <c r="AP1332" s="2">
        <f t="shared" si="269"/>
        <v>66.23</v>
      </c>
      <c r="AR1332" s="20">
        <f t="shared" si="270"/>
        <v>0</v>
      </c>
      <c r="AS1332" s="20">
        <f t="shared" si="271"/>
        <v>0</v>
      </c>
      <c r="AU1332" s="22">
        <f t="shared" si="272"/>
        <v>0</v>
      </c>
    </row>
    <row r="1333" spans="2:47" x14ac:dyDescent="0.3">
      <c r="B1333" s="6">
        <f t="shared" si="265"/>
        <v>2018</v>
      </c>
      <c r="C1333" s="5">
        <v>43332</v>
      </c>
      <c r="D1333" s="10">
        <v>1123.2</v>
      </c>
      <c r="E1333" s="10">
        <f>VLOOKUP(C1333,데이터!$X:$Z,2,0)</f>
        <v>118.13926842105263</v>
      </c>
      <c r="F1333" s="10">
        <f>VLOOKUP(C1333,데이터!$X:$Z,3,0)</f>
        <v>66.430000000000007</v>
      </c>
      <c r="H1333" s="6">
        <f t="shared" si="273"/>
        <v>1.2839166742264776</v>
      </c>
      <c r="I1333" s="6">
        <f t="shared" si="274"/>
        <v>1.3254189944134056</v>
      </c>
      <c r="AM1333" s="1">
        <f t="shared" si="266"/>
        <v>43332</v>
      </c>
      <c r="AN1333" s="2">
        <f t="shared" si="267"/>
        <v>1123.2</v>
      </c>
      <c r="AO1333" s="2">
        <f t="shared" si="268"/>
        <v>118.13926842105263</v>
      </c>
      <c r="AP1333" s="2">
        <f t="shared" si="269"/>
        <v>66.430000000000007</v>
      </c>
      <c r="AR1333" s="20">
        <f t="shared" si="270"/>
        <v>2.2514250065124308E-3</v>
      </c>
      <c r="AS1333" s="20">
        <f t="shared" si="271"/>
        <v>3.0197795560924501E-3</v>
      </c>
      <c r="AU1333" s="22">
        <f t="shared" si="272"/>
        <v>5.9036871386031421E-7</v>
      </c>
    </row>
    <row r="1334" spans="2:47" x14ac:dyDescent="0.3">
      <c r="B1334" s="6">
        <f t="shared" si="265"/>
        <v>2018</v>
      </c>
      <c r="C1334" s="5">
        <v>43333</v>
      </c>
      <c r="D1334" s="10">
        <v>1118.5999999999999</v>
      </c>
      <c r="E1334" s="10">
        <f>VLOOKUP(C1334,데이터!$X:$Z,2,0)</f>
        <v>118.06541052631579</v>
      </c>
      <c r="F1334" s="10">
        <f>VLOOKUP(C1334,데이터!$X:$Z,3,0)</f>
        <v>66.510000000000005</v>
      </c>
      <c r="H1334" s="6">
        <f t="shared" si="273"/>
        <v>1.283113999689524</v>
      </c>
      <c r="I1334" s="6">
        <f t="shared" si="274"/>
        <v>1.3270151636073402</v>
      </c>
      <c r="AM1334" s="1">
        <f t="shared" si="266"/>
        <v>43333</v>
      </c>
      <c r="AN1334" s="2">
        <f t="shared" si="267"/>
        <v>1118.5999999999999</v>
      </c>
      <c r="AO1334" s="2">
        <f t="shared" si="268"/>
        <v>118.06541052631579</v>
      </c>
      <c r="AP1334" s="2">
        <f t="shared" si="269"/>
        <v>66.510000000000005</v>
      </c>
      <c r="AR1334" s="20">
        <f t="shared" si="270"/>
        <v>-6.2517650332494235E-4</v>
      </c>
      <c r="AS1334" s="20">
        <f t="shared" si="271"/>
        <v>1.2042751768779336E-3</v>
      </c>
      <c r="AU1334" s="22">
        <f t="shared" si="272"/>
        <v>3.346893450197126E-6</v>
      </c>
    </row>
    <row r="1335" spans="2:47" x14ac:dyDescent="0.3">
      <c r="B1335" s="6">
        <f t="shared" si="265"/>
        <v>2018</v>
      </c>
      <c r="C1335" s="5">
        <v>43334</v>
      </c>
      <c r="D1335" s="10">
        <v>1119</v>
      </c>
      <c r="E1335" s="10">
        <f>VLOOKUP(C1335,데이터!$X:$Z,2,0)</f>
        <v>117.91502631578948</v>
      </c>
      <c r="F1335" s="10">
        <f>VLOOKUP(C1335,데이터!$X:$Z,3,0)</f>
        <v>66.290000000000006</v>
      </c>
      <c r="H1335" s="6">
        <f t="shared" si="273"/>
        <v>1.2814796506875734</v>
      </c>
      <c r="I1335" s="6">
        <f t="shared" si="274"/>
        <v>1.3226256983240201</v>
      </c>
      <c r="AM1335" s="1">
        <f t="shared" si="266"/>
        <v>43334</v>
      </c>
      <c r="AN1335" s="2">
        <f t="shared" si="267"/>
        <v>1119</v>
      </c>
      <c r="AO1335" s="2">
        <f t="shared" si="268"/>
        <v>117.91502631578948</v>
      </c>
      <c r="AP1335" s="2">
        <f t="shared" si="269"/>
        <v>66.290000000000006</v>
      </c>
      <c r="AR1335" s="20">
        <f t="shared" si="270"/>
        <v>-1.2737363962562753E-3</v>
      </c>
      <c r="AS1335" s="20">
        <f t="shared" si="271"/>
        <v>-3.3077732671779048E-3</v>
      </c>
      <c r="AU1335" s="22">
        <f t="shared" si="272"/>
        <v>4.1373059922686533E-6</v>
      </c>
    </row>
    <row r="1336" spans="2:47" x14ac:dyDescent="0.3">
      <c r="B1336" s="6">
        <f t="shared" si="265"/>
        <v>2018</v>
      </c>
      <c r="C1336" s="5">
        <v>43335</v>
      </c>
      <c r="D1336" s="10">
        <v>1121.4000000000001</v>
      </c>
      <c r="E1336" s="10">
        <f>VLOOKUP(C1336,데이터!$X:$Z,2,0)</f>
        <v>117.67366842105264</v>
      </c>
      <c r="F1336" s="10">
        <f>VLOOKUP(C1336,데이터!$X:$Z,3,0)</f>
        <v>66.11</v>
      </c>
      <c r="H1336" s="6">
        <f t="shared" si="273"/>
        <v>1.2788566157758927</v>
      </c>
      <c r="I1336" s="6">
        <f t="shared" si="274"/>
        <v>1.3190343176376671</v>
      </c>
      <c r="AM1336" s="1">
        <f t="shared" si="266"/>
        <v>43335</v>
      </c>
      <c r="AN1336" s="2">
        <f t="shared" si="267"/>
        <v>1121.4000000000001</v>
      </c>
      <c r="AO1336" s="2">
        <f t="shared" si="268"/>
        <v>117.67366842105264</v>
      </c>
      <c r="AP1336" s="2">
        <f t="shared" si="269"/>
        <v>66.11</v>
      </c>
      <c r="AR1336" s="20">
        <f t="shared" si="270"/>
        <v>-2.0468798784851749E-3</v>
      </c>
      <c r="AS1336" s="20">
        <f t="shared" si="271"/>
        <v>-2.7153416804949204E-3</v>
      </c>
      <c r="AU1336" s="22">
        <f t="shared" si="272"/>
        <v>4.4684118074611616E-7</v>
      </c>
    </row>
    <row r="1337" spans="2:47" x14ac:dyDescent="0.3">
      <c r="B1337" s="6">
        <f t="shared" si="265"/>
        <v>2018</v>
      </c>
      <c r="C1337" s="5">
        <v>43336</v>
      </c>
      <c r="D1337" s="10">
        <v>1119</v>
      </c>
      <c r="E1337" s="10">
        <f>VLOOKUP(C1337,데이터!$X:$Z,2,0)</f>
        <v>118.21985263157893</v>
      </c>
      <c r="F1337" s="10">
        <f>VLOOKUP(C1337,데이터!$X:$Z,3,0)</f>
        <v>66.37</v>
      </c>
      <c r="H1337" s="6">
        <f t="shared" si="273"/>
        <v>1.2847924491737654</v>
      </c>
      <c r="I1337" s="6">
        <f t="shared" si="274"/>
        <v>1.3242218675179545</v>
      </c>
      <c r="AM1337" s="1">
        <f t="shared" si="266"/>
        <v>43336</v>
      </c>
      <c r="AN1337" s="2">
        <f t="shared" si="267"/>
        <v>1119</v>
      </c>
      <c r="AO1337" s="2">
        <f t="shared" si="268"/>
        <v>118.21985263157893</v>
      </c>
      <c r="AP1337" s="2">
        <f t="shared" si="269"/>
        <v>66.37</v>
      </c>
      <c r="AR1337" s="20">
        <f t="shared" si="270"/>
        <v>4.6415159640640358E-3</v>
      </c>
      <c r="AS1337" s="20">
        <f t="shared" si="271"/>
        <v>3.9328392073816332E-3</v>
      </c>
      <c r="AU1337" s="22">
        <f t="shared" si="272"/>
        <v>5.0222274546188925E-7</v>
      </c>
    </row>
    <row r="1338" spans="2:47" x14ac:dyDescent="0.3">
      <c r="B1338" s="6">
        <f t="shared" si="265"/>
        <v>2018</v>
      </c>
      <c r="C1338" s="5">
        <v>43337</v>
      </c>
      <c r="D1338" s="10">
        <v>1119</v>
      </c>
      <c r="E1338" s="10">
        <f>VLOOKUP(C1338,데이터!$X:$Z,2,0)</f>
        <v>118.21985263157893</v>
      </c>
      <c r="F1338" s="10">
        <f>VLOOKUP(C1338,데이터!$X:$Z,3,0)</f>
        <v>66.37</v>
      </c>
      <c r="H1338" s="6">
        <f t="shared" si="273"/>
        <v>1.2847924491737654</v>
      </c>
      <c r="I1338" s="6">
        <f t="shared" si="274"/>
        <v>1.3242218675179545</v>
      </c>
      <c r="AM1338" s="1">
        <f t="shared" si="266"/>
        <v>43337</v>
      </c>
      <c r="AN1338" s="2">
        <f t="shared" si="267"/>
        <v>1119</v>
      </c>
      <c r="AO1338" s="2">
        <f t="shared" si="268"/>
        <v>118.21985263157893</v>
      </c>
      <c r="AP1338" s="2">
        <f t="shared" si="269"/>
        <v>66.37</v>
      </c>
      <c r="AR1338" s="20">
        <f t="shared" si="270"/>
        <v>0</v>
      </c>
      <c r="AS1338" s="20">
        <f t="shared" si="271"/>
        <v>0</v>
      </c>
      <c r="AU1338" s="22">
        <f t="shared" si="272"/>
        <v>0</v>
      </c>
    </row>
    <row r="1339" spans="2:47" x14ac:dyDescent="0.3">
      <c r="B1339" s="6">
        <f t="shared" si="265"/>
        <v>2018</v>
      </c>
      <c r="C1339" s="5">
        <v>43338</v>
      </c>
      <c r="D1339" s="10">
        <v>1119</v>
      </c>
      <c r="E1339" s="10">
        <f>VLOOKUP(C1339,데이터!$X:$Z,2,0)</f>
        <v>118.21985263157893</v>
      </c>
      <c r="F1339" s="10">
        <f>VLOOKUP(C1339,데이터!$X:$Z,3,0)</f>
        <v>66.37</v>
      </c>
      <c r="H1339" s="6">
        <f t="shared" si="273"/>
        <v>1.2847924491737654</v>
      </c>
      <c r="I1339" s="6">
        <f t="shared" si="274"/>
        <v>1.3242218675179545</v>
      </c>
      <c r="AM1339" s="1">
        <f t="shared" si="266"/>
        <v>43338</v>
      </c>
      <c r="AN1339" s="2">
        <f t="shared" si="267"/>
        <v>1119</v>
      </c>
      <c r="AO1339" s="2">
        <f t="shared" si="268"/>
        <v>118.21985263157893</v>
      </c>
      <c r="AP1339" s="2">
        <f t="shared" si="269"/>
        <v>66.37</v>
      </c>
      <c r="AR1339" s="20">
        <f t="shared" si="270"/>
        <v>0</v>
      </c>
      <c r="AS1339" s="20">
        <f t="shared" si="271"/>
        <v>0</v>
      </c>
      <c r="AU1339" s="22">
        <f t="shared" si="272"/>
        <v>0</v>
      </c>
    </row>
    <row r="1340" spans="2:47" x14ac:dyDescent="0.3">
      <c r="B1340" s="6">
        <f t="shared" si="265"/>
        <v>2018</v>
      </c>
      <c r="C1340" s="5">
        <v>43339</v>
      </c>
      <c r="D1340" s="10">
        <v>1113.9000000000001</v>
      </c>
      <c r="E1340" s="10">
        <f>VLOOKUP(C1340,데이터!$X:$Z,2,0)</f>
        <v>118.8677894736842</v>
      </c>
      <c r="F1340" s="10">
        <f>VLOOKUP(C1340,데이터!$X:$Z,3,0)</f>
        <v>66.69</v>
      </c>
      <c r="H1340" s="6">
        <f t="shared" si="273"/>
        <v>1.2918341121749251</v>
      </c>
      <c r="I1340" s="6">
        <f t="shared" si="274"/>
        <v>1.3306065442936925</v>
      </c>
      <c r="AM1340" s="1">
        <f t="shared" si="266"/>
        <v>43339</v>
      </c>
      <c r="AN1340" s="2">
        <f t="shared" si="267"/>
        <v>1113.9000000000001</v>
      </c>
      <c r="AO1340" s="2">
        <f t="shared" si="268"/>
        <v>118.8677894736842</v>
      </c>
      <c r="AP1340" s="2">
        <f t="shared" si="269"/>
        <v>66.69</v>
      </c>
      <c r="AR1340" s="20">
        <f t="shared" si="270"/>
        <v>5.4807786313564311E-3</v>
      </c>
      <c r="AS1340" s="20">
        <f t="shared" si="271"/>
        <v>4.8214554768719609E-3</v>
      </c>
      <c r="AU1340" s="22">
        <f t="shared" si="272"/>
        <v>4.3470702203935257E-7</v>
      </c>
    </row>
    <row r="1341" spans="2:47" x14ac:dyDescent="0.3">
      <c r="B1341" s="6">
        <f t="shared" si="265"/>
        <v>2018</v>
      </c>
      <c r="C1341" s="5">
        <v>43340</v>
      </c>
      <c r="D1341" s="10">
        <v>1109.95</v>
      </c>
      <c r="E1341" s="10">
        <f>VLOOKUP(C1341,데이터!$X:$Z,2,0)</f>
        <v>118.82986842105264</v>
      </c>
      <c r="F1341" s="10">
        <f>VLOOKUP(C1341,데이터!$X:$Z,3,0)</f>
        <v>66.63</v>
      </c>
      <c r="H1341" s="6">
        <f t="shared" si="273"/>
        <v>1.2914219928819195</v>
      </c>
      <c r="I1341" s="6">
        <f t="shared" si="274"/>
        <v>1.3294094173982416</v>
      </c>
      <c r="AM1341" s="1">
        <f t="shared" si="266"/>
        <v>43340</v>
      </c>
      <c r="AN1341" s="2">
        <f t="shared" si="267"/>
        <v>1109.95</v>
      </c>
      <c r="AO1341" s="2">
        <f t="shared" si="268"/>
        <v>118.82986842105264</v>
      </c>
      <c r="AP1341" s="2">
        <f t="shared" si="269"/>
        <v>66.63</v>
      </c>
      <c r="AR1341" s="20">
        <f t="shared" si="270"/>
        <v>-3.1901874174211642E-4</v>
      </c>
      <c r="AS1341" s="20">
        <f t="shared" si="271"/>
        <v>-8.9968511021143449E-4</v>
      </c>
      <c r="AU1341" s="22">
        <f t="shared" si="272"/>
        <v>3.3717343147134588E-7</v>
      </c>
    </row>
    <row r="1342" spans="2:47" x14ac:dyDescent="0.3">
      <c r="B1342" s="6">
        <f t="shared" si="265"/>
        <v>2018</v>
      </c>
      <c r="C1342" s="5">
        <v>43341</v>
      </c>
      <c r="D1342" s="10">
        <v>1110.25</v>
      </c>
      <c r="E1342" s="10">
        <f>VLOOKUP(C1342,데이터!$X:$Z,2,0)</f>
        <v>119.56144210526315</v>
      </c>
      <c r="F1342" s="10">
        <f>VLOOKUP(C1342,데이터!$X:$Z,3,0)</f>
        <v>66.92</v>
      </c>
      <c r="H1342" s="6">
        <f t="shared" si="273"/>
        <v>1.2993726062904567</v>
      </c>
      <c r="I1342" s="6">
        <f t="shared" si="274"/>
        <v>1.3351955307262544</v>
      </c>
      <c r="AM1342" s="1">
        <f t="shared" si="266"/>
        <v>43341</v>
      </c>
      <c r="AN1342" s="2">
        <f t="shared" si="267"/>
        <v>1110.25</v>
      </c>
      <c r="AO1342" s="2">
        <f t="shared" si="268"/>
        <v>119.56144210526315</v>
      </c>
      <c r="AP1342" s="2">
        <f t="shared" si="269"/>
        <v>66.92</v>
      </c>
      <c r="AR1342" s="20">
        <f t="shared" si="270"/>
        <v>6.15647979696754E-3</v>
      </c>
      <c r="AS1342" s="20">
        <f t="shared" si="271"/>
        <v>4.3523938165992426E-3</v>
      </c>
      <c r="AU1342" s="22">
        <f t="shared" si="272"/>
        <v>3.2547262245614407E-6</v>
      </c>
    </row>
    <row r="1343" spans="2:47" x14ac:dyDescent="0.3">
      <c r="B1343" s="6">
        <f t="shared" si="265"/>
        <v>2018</v>
      </c>
      <c r="C1343" s="5">
        <v>43342</v>
      </c>
      <c r="D1343" s="10">
        <v>1108.6500000000001</v>
      </c>
      <c r="E1343" s="10">
        <f>VLOOKUP(C1343,데이터!$X:$Z,2,0)</f>
        <v>118.8712947368421</v>
      </c>
      <c r="F1343" s="10">
        <f>VLOOKUP(C1343,데이터!$X:$Z,3,0)</f>
        <v>66.47</v>
      </c>
      <c r="H1343" s="6">
        <f t="shared" si="273"/>
        <v>1.2918722067549588</v>
      </c>
      <c r="I1343" s="6">
        <f t="shared" si="274"/>
        <v>1.3262170790103724</v>
      </c>
      <c r="AM1343" s="1">
        <f t="shared" si="266"/>
        <v>43342</v>
      </c>
      <c r="AN1343" s="2">
        <f t="shared" si="267"/>
        <v>1108.6500000000001</v>
      </c>
      <c r="AO1343" s="2">
        <f t="shared" si="268"/>
        <v>118.8712947368421</v>
      </c>
      <c r="AP1343" s="2">
        <f t="shared" si="269"/>
        <v>66.47</v>
      </c>
      <c r="AR1343" s="20">
        <f t="shared" si="270"/>
        <v>-5.7723238886114858E-3</v>
      </c>
      <c r="AS1343" s="20">
        <f t="shared" si="271"/>
        <v>-6.7244471010161622E-3</v>
      </c>
      <c r="AU1343" s="22">
        <f t="shared" si="272"/>
        <v>9.0653861159980045E-7</v>
      </c>
    </row>
    <row r="1344" spans="2:47" x14ac:dyDescent="0.3">
      <c r="B1344" s="6">
        <f t="shared" si="265"/>
        <v>2018</v>
      </c>
      <c r="C1344" s="5">
        <v>43343</v>
      </c>
      <c r="D1344" s="10">
        <v>1112.9000000000001</v>
      </c>
      <c r="E1344" s="10">
        <f>VLOOKUP(C1344,데이터!$X:$Z,2,0)</f>
        <v>118.84091578947368</v>
      </c>
      <c r="F1344" s="10">
        <f>VLOOKUP(C1344,데이터!$X:$Z,3,0)</f>
        <v>66.56</v>
      </c>
      <c r="H1344" s="6">
        <f t="shared" si="273"/>
        <v>1.2915420537280013</v>
      </c>
      <c r="I1344" s="6">
        <f t="shared" si="274"/>
        <v>1.3280127693535488</v>
      </c>
      <c r="AM1344" s="1">
        <f t="shared" si="266"/>
        <v>43343</v>
      </c>
      <c r="AN1344" s="2">
        <f t="shared" si="267"/>
        <v>1112.9000000000001</v>
      </c>
      <c r="AO1344" s="2">
        <f t="shared" si="268"/>
        <v>118.84091578947368</v>
      </c>
      <c r="AP1344" s="2">
        <f t="shared" si="269"/>
        <v>66.56</v>
      </c>
      <c r="AR1344" s="20">
        <f t="shared" si="270"/>
        <v>-2.5556167648099759E-4</v>
      </c>
      <c r="AS1344" s="20">
        <f t="shared" si="271"/>
        <v>1.353994283135318E-3</v>
      </c>
      <c r="AU1344" s="22">
        <f t="shared" si="272"/>
        <v>2.5906703871363984E-6</v>
      </c>
    </row>
    <row r="1345" spans="2:47" x14ac:dyDescent="0.3">
      <c r="B1345" s="6">
        <f t="shared" si="265"/>
        <v>2018</v>
      </c>
      <c r="C1345" s="5">
        <v>43344</v>
      </c>
      <c r="D1345" s="10">
        <v>1112.9000000000001</v>
      </c>
      <c r="E1345" s="10">
        <f>VLOOKUP(C1345,데이터!$X:$Z,2,0)</f>
        <v>118.84091578947368</v>
      </c>
      <c r="F1345" s="10">
        <f>VLOOKUP(C1345,데이터!$X:$Z,3,0)</f>
        <v>66.56</v>
      </c>
      <c r="H1345" s="6">
        <f t="shared" si="273"/>
        <v>1.2915420537280013</v>
      </c>
      <c r="I1345" s="6">
        <f t="shared" si="274"/>
        <v>1.3280127693535488</v>
      </c>
      <c r="AM1345" s="1">
        <f t="shared" si="266"/>
        <v>43344</v>
      </c>
      <c r="AN1345" s="2">
        <f t="shared" si="267"/>
        <v>1112.9000000000001</v>
      </c>
      <c r="AO1345" s="2">
        <f t="shared" si="268"/>
        <v>118.84091578947368</v>
      </c>
      <c r="AP1345" s="2">
        <f t="shared" si="269"/>
        <v>66.56</v>
      </c>
      <c r="AR1345" s="20">
        <f t="shared" si="270"/>
        <v>0</v>
      </c>
      <c r="AS1345" s="20">
        <f t="shared" si="271"/>
        <v>0</v>
      </c>
      <c r="AU1345" s="22">
        <f t="shared" si="272"/>
        <v>0</v>
      </c>
    </row>
    <row r="1346" spans="2:47" x14ac:dyDescent="0.3">
      <c r="B1346" s="6">
        <f t="shared" ref="B1346:B1409" si="275">YEAR(C1346)</f>
        <v>2018</v>
      </c>
      <c r="C1346" s="5">
        <v>43345</v>
      </c>
      <c r="D1346" s="10">
        <v>1112.9000000000001</v>
      </c>
      <c r="E1346" s="10">
        <f>VLOOKUP(C1346,데이터!$X:$Z,2,0)</f>
        <v>118.84091578947368</v>
      </c>
      <c r="F1346" s="10">
        <f>VLOOKUP(C1346,데이터!$X:$Z,3,0)</f>
        <v>66.56</v>
      </c>
      <c r="H1346" s="6">
        <f t="shared" si="273"/>
        <v>1.2915420537280013</v>
      </c>
      <c r="I1346" s="6">
        <f t="shared" si="274"/>
        <v>1.3280127693535488</v>
      </c>
      <c r="AM1346" s="1">
        <f t="shared" si="266"/>
        <v>43345</v>
      </c>
      <c r="AN1346" s="2">
        <f t="shared" si="267"/>
        <v>1112.9000000000001</v>
      </c>
      <c r="AO1346" s="2">
        <f t="shared" si="268"/>
        <v>118.84091578947368</v>
      </c>
      <c r="AP1346" s="2">
        <f t="shared" si="269"/>
        <v>66.56</v>
      </c>
      <c r="AR1346" s="20">
        <f t="shared" si="270"/>
        <v>0</v>
      </c>
      <c r="AS1346" s="20">
        <f t="shared" si="271"/>
        <v>0</v>
      </c>
      <c r="AU1346" s="22">
        <f t="shared" si="272"/>
        <v>0</v>
      </c>
    </row>
    <row r="1347" spans="2:47" x14ac:dyDescent="0.3">
      <c r="B1347" s="6">
        <f t="shared" si="275"/>
        <v>2018</v>
      </c>
      <c r="C1347" s="5">
        <v>43346</v>
      </c>
      <c r="D1347" s="10">
        <v>1110.3</v>
      </c>
      <c r="E1347" s="10">
        <f>VLOOKUP(C1347,데이터!$X:$Z,2,0)</f>
        <v>118.84091578947368</v>
      </c>
      <c r="F1347" s="10">
        <f>VLOOKUP(C1347,데이터!$X:$Z,3,0)</f>
        <v>66.56</v>
      </c>
      <c r="H1347" s="6">
        <f t="shared" si="273"/>
        <v>1.2915420537280013</v>
      </c>
      <c r="I1347" s="6">
        <f t="shared" si="274"/>
        <v>1.3280127693535488</v>
      </c>
      <c r="AM1347" s="1">
        <f t="shared" ref="AM1347:AM1410" si="276">C1347</f>
        <v>43346</v>
      </c>
      <c r="AN1347" s="2">
        <f t="shared" ref="AN1347:AN1410" si="277">D1347</f>
        <v>1110.3</v>
      </c>
      <c r="AO1347" s="2">
        <f t="shared" ref="AO1347:AO1410" si="278">E1347</f>
        <v>118.84091578947368</v>
      </c>
      <c r="AP1347" s="2">
        <f t="shared" ref="AP1347:AP1410" si="279">F1347</f>
        <v>66.56</v>
      </c>
      <c r="AR1347" s="20">
        <f t="shared" si="270"/>
        <v>0</v>
      </c>
      <c r="AS1347" s="20">
        <f t="shared" si="271"/>
        <v>0</v>
      </c>
      <c r="AU1347" s="22">
        <f t="shared" si="272"/>
        <v>0</v>
      </c>
    </row>
    <row r="1348" spans="2:47" x14ac:dyDescent="0.3">
      <c r="B1348" s="6">
        <f t="shared" si="275"/>
        <v>2018</v>
      </c>
      <c r="C1348" s="5">
        <v>43347</v>
      </c>
      <c r="D1348" s="10">
        <v>1114.95</v>
      </c>
      <c r="E1348" s="10">
        <f>VLOOKUP(C1348,데이터!$X:$Z,2,0)</f>
        <v>118.52872631578947</v>
      </c>
      <c r="F1348" s="10">
        <f>VLOOKUP(C1348,데이터!$X:$Z,3,0)</f>
        <v>66.44</v>
      </c>
      <c r="H1348" s="6">
        <f t="shared" si="273"/>
        <v>1.2881492337441109</v>
      </c>
      <c r="I1348" s="6">
        <f t="shared" si="274"/>
        <v>1.325618515562647</v>
      </c>
      <c r="AM1348" s="1">
        <f t="shared" si="276"/>
        <v>43347</v>
      </c>
      <c r="AN1348" s="2">
        <f t="shared" si="277"/>
        <v>1114.95</v>
      </c>
      <c r="AO1348" s="2">
        <f t="shared" si="278"/>
        <v>118.52872631578947</v>
      </c>
      <c r="AP1348" s="2">
        <f t="shared" si="279"/>
        <v>66.44</v>
      </c>
      <c r="AR1348" s="20">
        <f t="shared" ref="AR1348:AR1411" si="280">AO1348/AO1347-1</f>
        <v>-2.6269527764095635E-3</v>
      </c>
      <c r="AS1348" s="20">
        <f t="shared" ref="AS1348:AS1411" si="281">AP1348/AP1347-1</f>
        <v>-1.8028846153846922E-3</v>
      </c>
      <c r="AU1348" s="22">
        <f t="shared" ref="AU1348:AU1411" si="282">(AR1348-AS1348)^2</f>
        <v>6.7908833401491309E-7</v>
      </c>
    </row>
    <row r="1349" spans="2:47" x14ac:dyDescent="0.3">
      <c r="B1349" s="6">
        <f t="shared" si="275"/>
        <v>2018</v>
      </c>
      <c r="C1349" s="5">
        <v>43348</v>
      </c>
      <c r="D1349" s="10">
        <v>1121.1500000000001</v>
      </c>
      <c r="E1349" s="10">
        <f>VLOOKUP(C1349,데이터!$X:$Z,2,0)</f>
        <v>119.13207368421051</v>
      </c>
      <c r="F1349" s="10">
        <f>VLOOKUP(C1349,데이터!$X:$Z,3,0)</f>
        <v>66.91</v>
      </c>
      <c r="H1349" s="6">
        <f t="shared" si="273"/>
        <v>1.2947063062316904</v>
      </c>
      <c r="I1349" s="6">
        <f t="shared" si="274"/>
        <v>1.3349960095770126</v>
      </c>
      <c r="AM1349" s="1">
        <f t="shared" si="276"/>
        <v>43348</v>
      </c>
      <c r="AN1349" s="2">
        <f t="shared" si="277"/>
        <v>1121.1500000000001</v>
      </c>
      <c r="AO1349" s="2">
        <f t="shared" si="278"/>
        <v>119.13207368421051</v>
      </c>
      <c r="AP1349" s="2">
        <f t="shared" si="279"/>
        <v>66.91</v>
      </c>
      <c r="AR1349" s="20">
        <f t="shared" si="280"/>
        <v>5.0903050017898632E-3</v>
      </c>
      <c r="AS1349" s="20">
        <f t="shared" si="281"/>
        <v>7.0740517760385924E-3</v>
      </c>
      <c r="AU1349" s="22">
        <f t="shared" si="282"/>
        <v>3.9352512643422382E-6</v>
      </c>
    </row>
    <row r="1350" spans="2:47" x14ac:dyDescent="0.3">
      <c r="B1350" s="6">
        <f t="shared" si="275"/>
        <v>2018</v>
      </c>
      <c r="C1350" s="5">
        <v>43349</v>
      </c>
      <c r="D1350" s="10">
        <v>1123.9000000000001</v>
      </c>
      <c r="E1350" s="10">
        <f>VLOOKUP(C1350,데이터!$X:$Z,2,0)</f>
        <v>119.25744736842103</v>
      </c>
      <c r="F1350" s="10">
        <f>VLOOKUP(C1350,데이터!$X:$Z,3,0)</f>
        <v>66.97</v>
      </c>
      <c r="H1350" s="6">
        <f t="shared" si="273"/>
        <v>1.2960688452571851</v>
      </c>
      <c r="I1350" s="6">
        <f t="shared" si="274"/>
        <v>1.3361931364724637</v>
      </c>
      <c r="AM1350" s="1">
        <f t="shared" si="276"/>
        <v>43349</v>
      </c>
      <c r="AN1350" s="2">
        <f t="shared" si="277"/>
        <v>1123.9000000000001</v>
      </c>
      <c r="AO1350" s="2">
        <f t="shared" si="278"/>
        <v>119.25744736842103</v>
      </c>
      <c r="AP1350" s="2">
        <f t="shared" si="279"/>
        <v>66.97</v>
      </c>
      <c r="AR1350" s="20">
        <f t="shared" si="280"/>
        <v>1.0523923602878682E-3</v>
      </c>
      <c r="AS1350" s="20">
        <f t="shared" si="281"/>
        <v>8.9672694664488795E-4</v>
      </c>
      <c r="AU1350" s="22">
        <f t="shared" si="282"/>
        <v>2.4231721004640144E-8</v>
      </c>
    </row>
    <row r="1351" spans="2:47" x14ac:dyDescent="0.3">
      <c r="B1351" s="6">
        <f t="shared" si="275"/>
        <v>2018</v>
      </c>
      <c r="C1351" s="5">
        <v>43350</v>
      </c>
      <c r="D1351" s="10">
        <v>1122.9000000000001</v>
      </c>
      <c r="E1351" s="10">
        <f>VLOOKUP(C1351,데이터!$X:$Z,2,0)</f>
        <v>118.93282105263155</v>
      </c>
      <c r="F1351" s="10">
        <f>VLOOKUP(C1351,데이터!$X:$Z,3,0)</f>
        <v>66.75</v>
      </c>
      <c r="H1351" s="6">
        <f t="shared" si="273"/>
        <v>1.2925408638729654</v>
      </c>
      <c r="I1351" s="6">
        <f t="shared" si="274"/>
        <v>1.3318036711891437</v>
      </c>
      <c r="AM1351" s="1">
        <f t="shared" si="276"/>
        <v>43350</v>
      </c>
      <c r="AN1351" s="2">
        <f t="shared" si="277"/>
        <v>1122.9000000000001</v>
      </c>
      <c r="AO1351" s="2">
        <f t="shared" si="278"/>
        <v>118.93282105263155</v>
      </c>
      <c r="AP1351" s="2">
        <f t="shared" si="279"/>
        <v>66.75</v>
      </c>
      <c r="AR1351" s="20">
        <f t="shared" si="280"/>
        <v>-2.7220632585452931E-3</v>
      </c>
      <c r="AS1351" s="20">
        <f t="shared" si="281"/>
        <v>-3.2850530088098795E-3</v>
      </c>
      <c r="AU1351" s="22">
        <f t="shared" si="282"/>
        <v>3.1695745890298137E-7</v>
      </c>
    </row>
    <row r="1352" spans="2:47" x14ac:dyDescent="0.3">
      <c r="B1352" s="6">
        <f t="shared" si="275"/>
        <v>2018</v>
      </c>
      <c r="C1352" s="5">
        <v>43351</v>
      </c>
      <c r="D1352" s="10">
        <v>1122.9000000000001</v>
      </c>
      <c r="E1352" s="10">
        <f>VLOOKUP(C1352,데이터!$X:$Z,2,0)</f>
        <v>118.93282105263155</v>
      </c>
      <c r="F1352" s="10">
        <f>VLOOKUP(C1352,데이터!$X:$Z,3,0)</f>
        <v>66.75</v>
      </c>
      <c r="H1352" s="6">
        <f t="shared" si="273"/>
        <v>1.2925408638729654</v>
      </c>
      <c r="I1352" s="6">
        <f t="shared" si="274"/>
        <v>1.3318036711891437</v>
      </c>
      <c r="AM1352" s="1">
        <f t="shared" si="276"/>
        <v>43351</v>
      </c>
      <c r="AN1352" s="2">
        <f t="shared" si="277"/>
        <v>1122.9000000000001</v>
      </c>
      <c r="AO1352" s="2">
        <f t="shared" si="278"/>
        <v>118.93282105263155</v>
      </c>
      <c r="AP1352" s="2">
        <f t="shared" si="279"/>
        <v>66.75</v>
      </c>
      <c r="AR1352" s="20">
        <f t="shared" si="280"/>
        <v>0</v>
      </c>
      <c r="AS1352" s="20">
        <f t="shared" si="281"/>
        <v>0</v>
      </c>
      <c r="AU1352" s="22">
        <f t="shared" si="282"/>
        <v>0</v>
      </c>
    </row>
    <row r="1353" spans="2:47" x14ac:dyDescent="0.3">
      <c r="B1353" s="6">
        <f t="shared" si="275"/>
        <v>2018</v>
      </c>
      <c r="C1353" s="5">
        <v>43352</v>
      </c>
      <c r="D1353" s="10">
        <v>1122.9000000000001</v>
      </c>
      <c r="E1353" s="10">
        <f>VLOOKUP(C1353,데이터!$X:$Z,2,0)</f>
        <v>118.93282105263155</v>
      </c>
      <c r="F1353" s="10">
        <f>VLOOKUP(C1353,데이터!$X:$Z,3,0)</f>
        <v>66.75</v>
      </c>
      <c r="H1353" s="6">
        <f t="shared" si="273"/>
        <v>1.2925408638729654</v>
      </c>
      <c r="I1353" s="6">
        <f t="shared" si="274"/>
        <v>1.3318036711891437</v>
      </c>
      <c r="AM1353" s="1">
        <f t="shared" si="276"/>
        <v>43352</v>
      </c>
      <c r="AN1353" s="2">
        <f t="shared" si="277"/>
        <v>1122.9000000000001</v>
      </c>
      <c r="AO1353" s="2">
        <f t="shared" si="278"/>
        <v>118.93282105263155</v>
      </c>
      <c r="AP1353" s="2">
        <f t="shared" si="279"/>
        <v>66.75</v>
      </c>
      <c r="AR1353" s="20">
        <f t="shared" si="280"/>
        <v>0</v>
      </c>
      <c r="AS1353" s="20">
        <f t="shared" si="281"/>
        <v>0</v>
      </c>
      <c r="AU1353" s="22">
        <f t="shared" si="282"/>
        <v>0</v>
      </c>
    </row>
    <row r="1354" spans="2:47" x14ac:dyDescent="0.3">
      <c r="B1354" s="6">
        <f t="shared" si="275"/>
        <v>2018</v>
      </c>
      <c r="C1354" s="5">
        <v>43353</v>
      </c>
      <c r="D1354" s="10">
        <v>1128.45</v>
      </c>
      <c r="E1354" s="10">
        <f>VLOOKUP(C1354,데이터!$X:$Z,2,0)</f>
        <v>119.45721578947368</v>
      </c>
      <c r="F1354" s="10">
        <f>VLOOKUP(C1354,데이터!$X:$Z,3,0)</f>
        <v>67.06</v>
      </c>
      <c r="H1354" s="6">
        <f t="shared" si="273"/>
        <v>1.2982398931246841</v>
      </c>
      <c r="I1354" s="6">
        <f t="shared" si="274"/>
        <v>1.3379888268156401</v>
      </c>
      <c r="AM1354" s="1">
        <f t="shared" si="276"/>
        <v>43353</v>
      </c>
      <c r="AN1354" s="2">
        <f t="shared" si="277"/>
        <v>1128.45</v>
      </c>
      <c r="AO1354" s="2">
        <f t="shared" si="278"/>
        <v>119.45721578947368</v>
      </c>
      <c r="AP1354" s="2">
        <f t="shared" si="279"/>
        <v>67.06</v>
      </c>
      <c r="AR1354" s="20">
        <f t="shared" si="280"/>
        <v>4.4091675636792615E-3</v>
      </c>
      <c r="AS1354" s="20">
        <f t="shared" si="281"/>
        <v>4.6441947565543096E-3</v>
      </c>
      <c r="AU1354" s="22">
        <f t="shared" si="282"/>
        <v>5.523778139072503E-8</v>
      </c>
    </row>
    <row r="1355" spans="2:47" x14ac:dyDescent="0.3">
      <c r="B1355" s="6">
        <f t="shared" si="275"/>
        <v>2018</v>
      </c>
      <c r="C1355" s="5">
        <v>43354</v>
      </c>
      <c r="D1355" s="10">
        <v>1125.4000000000001</v>
      </c>
      <c r="E1355" s="10">
        <f>VLOOKUP(C1355,데이터!$X:$Z,2,0)</f>
        <v>119.78418421052632</v>
      </c>
      <c r="F1355" s="10">
        <f>VLOOKUP(C1355,데이터!$X:$Z,3,0)</f>
        <v>67.11</v>
      </c>
      <c r="H1355" s="6">
        <f t="shared" si="273"/>
        <v>1.3017933280946621</v>
      </c>
      <c r="I1355" s="6">
        <f t="shared" si="274"/>
        <v>1.3389864325618492</v>
      </c>
      <c r="AM1355" s="1">
        <f t="shared" si="276"/>
        <v>43354</v>
      </c>
      <c r="AN1355" s="2">
        <f t="shared" si="277"/>
        <v>1125.4000000000001</v>
      </c>
      <c r="AO1355" s="2">
        <f t="shared" si="278"/>
        <v>119.78418421052632</v>
      </c>
      <c r="AP1355" s="2">
        <f t="shared" si="279"/>
        <v>67.11</v>
      </c>
      <c r="AR1355" s="20">
        <f t="shared" si="280"/>
        <v>2.7371173762233969E-3</v>
      </c>
      <c r="AS1355" s="20">
        <f t="shared" si="281"/>
        <v>7.4560095436915219E-4</v>
      </c>
      <c r="AU1355" s="22">
        <f t="shared" si="282"/>
        <v>3.9661376585151341E-6</v>
      </c>
    </row>
    <row r="1356" spans="2:47" x14ac:dyDescent="0.3">
      <c r="B1356" s="6">
        <f t="shared" si="275"/>
        <v>2018</v>
      </c>
      <c r="C1356" s="5">
        <v>43355</v>
      </c>
      <c r="D1356" s="10">
        <v>1128.45</v>
      </c>
      <c r="E1356" s="10">
        <f>VLOOKUP(C1356,데이터!$X:$Z,2,0)</f>
        <v>120.02333684210525</v>
      </c>
      <c r="F1356" s="10">
        <f>VLOOKUP(C1356,데이터!$X:$Z,3,0)</f>
        <v>67.31</v>
      </c>
      <c r="H1356" s="6">
        <f t="shared" si="273"/>
        <v>1.3043923965963815</v>
      </c>
      <c r="I1356" s="6">
        <f t="shared" si="274"/>
        <v>1.3429768555466857</v>
      </c>
      <c r="AM1356" s="1">
        <f t="shared" si="276"/>
        <v>43355</v>
      </c>
      <c r="AN1356" s="2">
        <f t="shared" si="277"/>
        <v>1128.45</v>
      </c>
      <c r="AO1356" s="2">
        <f t="shared" si="278"/>
        <v>120.02333684210525</v>
      </c>
      <c r="AP1356" s="2">
        <f t="shared" si="279"/>
        <v>67.31</v>
      </c>
      <c r="AR1356" s="20">
        <f t="shared" si="280"/>
        <v>1.9965292843553417E-3</v>
      </c>
      <c r="AS1356" s="20">
        <f t="shared" si="281"/>
        <v>2.9801817910892758E-3</v>
      </c>
      <c r="AU1356" s="22">
        <f t="shared" si="282"/>
        <v>9.6757225400395225E-7</v>
      </c>
    </row>
    <row r="1357" spans="2:47" x14ac:dyDescent="0.3">
      <c r="B1357" s="6">
        <f t="shared" si="275"/>
        <v>2018</v>
      </c>
      <c r="C1357" s="5">
        <v>43356</v>
      </c>
      <c r="D1357" s="10">
        <v>1122.5</v>
      </c>
      <c r="E1357" s="10">
        <f>VLOOKUP(C1357,데이터!$X:$Z,2,0)</f>
        <v>120.56851052631576</v>
      </c>
      <c r="F1357" s="10">
        <f>VLOOKUP(C1357,데이터!$X:$Z,3,0)</f>
        <v>67.569999999999993</v>
      </c>
      <c r="H1357" s="6">
        <f t="shared" si="273"/>
        <v>1.3103172477729832</v>
      </c>
      <c r="I1357" s="6">
        <f t="shared" si="274"/>
        <v>1.3481644054269728</v>
      </c>
      <c r="AM1357" s="1">
        <f t="shared" si="276"/>
        <v>43356</v>
      </c>
      <c r="AN1357" s="2">
        <f t="shared" si="277"/>
        <v>1122.5</v>
      </c>
      <c r="AO1357" s="2">
        <f t="shared" si="278"/>
        <v>120.56851052631576</v>
      </c>
      <c r="AP1357" s="2">
        <f t="shared" si="279"/>
        <v>67.569999999999993</v>
      </c>
      <c r="AR1357" s="20">
        <f t="shared" si="280"/>
        <v>4.5422306907505483E-3</v>
      </c>
      <c r="AS1357" s="20">
        <f t="shared" si="281"/>
        <v>3.8627247065814441E-3</v>
      </c>
      <c r="AU1357" s="22">
        <f t="shared" si="282"/>
        <v>4.6172838252162295E-7</v>
      </c>
    </row>
    <row r="1358" spans="2:47" x14ac:dyDescent="0.3">
      <c r="B1358" s="6">
        <f t="shared" si="275"/>
        <v>2018</v>
      </c>
      <c r="C1358" s="5">
        <v>43357</v>
      </c>
      <c r="D1358" s="10">
        <v>1116.6500000000001</v>
      </c>
      <c r="E1358" s="10">
        <f>VLOOKUP(C1358,데이터!$X:$Z,2,0)</f>
        <v>120.63221052631577</v>
      </c>
      <c r="F1358" s="10">
        <f>VLOOKUP(C1358,데이터!$X:$Z,3,0)</f>
        <v>67.63</v>
      </c>
      <c r="H1358" s="6">
        <f t="shared" ref="H1358:H1421" si="283">H1357*(E1358/E1357)</f>
        <v>1.3110095281065361</v>
      </c>
      <c r="I1358" s="6">
        <f t="shared" ref="I1358:I1421" si="284">I1357*(F1358/F1357)</f>
        <v>1.3493615323224237</v>
      </c>
      <c r="AM1358" s="1">
        <f t="shared" si="276"/>
        <v>43357</v>
      </c>
      <c r="AN1358" s="2">
        <f t="shared" si="277"/>
        <v>1116.6500000000001</v>
      </c>
      <c r="AO1358" s="2">
        <f t="shared" si="278"/>
        <v>120.63221052631577</v>
      </c>
      <c r="AP1358" s="2">
        <f t="shared" si="279"/>
        <v>67.63</v>
      </c>
      <c r="AR1358" s="20">
        <f t="shared" si="280"/>
        <v>5.2833032208776665E-4</v>
      </c>
      <c r="AS1358" s="20">
        <f t="shared" si="281"/>
        <v>8.8796803315083217E-4</v>
      </c>
      <c r="AU1358" s="22">
        <f t="shared" si="282"/>
        <v>1.29339283218681E-7</v>
      </c>
    </row>
    <row r="1359" spans="2:47" x14ac:dyDescent="0.3">
      <c r="B1359" s="6">
        <f t="shared" si="275"/>
        <v>2018</v>
      </c>
      <c r="C1359" s="5">
        <v>43358</v>
      </c>
      <c r="D1359" s="10">
        <v>1116.6500000000001</v>
      </c>
      <c r="E1359" s="10">
        <f>VLOOKUP(C1359,데이터!$X:$Z,2,0)</f>
        <v>120.63221052631577</v>
      </c>
      <c r="F1359" s="10">
        <f>VLOOKUP(C1359,데이터!$X:$Z,3,0)</f>
        <v>67.63</v>
      </c>
      <c r="H1359" s="6">
        <f t="shared" si="283"/>
        <v>1.3110095281065361</v>
      </c>
      <c r="I1359" s="6">
        <f t="shared" si="284"/>
        <v>1.3493615323224237</v>
      </c>
      <c r="AM1359" s="1">
        <f t="shared" si="276"/>
        <v>43358</v>
      </c>
      <c r="AN1359" s="2">
        <f t="shared" si="277"/>
        <v>1116.6500000000001</v>
      </c>
      <c r="AO1359" s="2">
        <f t="shared" si="278"/>
        <v>120.63221052631577</v>
      </c>
      <c r="AP1359" s="2">
        <f t="shared" si="279"/>
        <v>67.63</v>
      </c>
      <c r="AR1359" s="20">
        <f t="shared" si="280"/>
        <v>0</v>
      </c>
      <c r="AS1359" s="20">
        <f t="shared" si="281"/>
        <v>0</v>
      </c>
      <c r="AU1359" s="22">
        <f t="shared" si="282"/>
        <v>0</v>
      </c>
    </row>
    <row r="1360" spans="2:47" x14ac:dyDescent="0.3">
      <c r="B1360" s="6">
        <f t="shared" si="275"/>
        <v>2018</v>
      </c>
      <c r="C1360" s="5">
        <v>43359</v>
      </c>
      <c r="D1360" s="10">
        <v>1116.6500000000001</v>
      </c>
      <c r="E1360" s="10">
        <f>VLOOKUP(C1360,데이터!$X:$Z,2,0)</f>
        <v>120.63221052631577</v>
      </c>
      <c r="F1360" s="10">
        <f>VLOOKUP(C1360,데이터!$X:$Z,3,0)</f>
        <v>67.63</v>
      </c>
      <c r="H1360" s="6">
        <f t="shared" si="283"/>
        <v>1.3110095281065361</v>
      </c>
      <c r="I1360" s="6">
        <f t="shared" si="284"/>
        <v>1.3493615323224237</v>
      </c>
      <c r="AM1360" s="1">
        <f t="shared" si="276"/>
        <v>43359</v>
      </c>
      <c r="AN1360" s="2">
        <f t="shared" si="277"/>
        <v>1116.6500000000001</v>
      </c>
      <c r="AO1360" s="2">
        <f t="shared" si="278"/>
        <v>120.63221052631577</v>
      </c>
      <c r="AP1360" s="2">
        <f t="shared" si="279"/>
        <v>67.63</v>
      </c>
      <c r="AR1360" s="20">
        <f t="shared" si="280"/>
        <v>0</v>
      </c>
      <c r="AS1360" s="20">
        <f t="shared" si="281"/>
        <v>0</v>
      </c>
      <c r="AU1360" s="22">
        <f t="shared" si="282"/>
        <v>0</v>
      </c>
    </row>
    <row r="1361" spans="2:47" x14ac:dyDescent="0.3">
      <c r="B1361" s="6">
        <f t="shared" si="275"/>
        <v>2018</v>
      </c>
      <c r="C1361" s="5">
        <v>43360</v>
      </c>
      <c r="D1361" s="10">
        <v>1126.7</v>
      </c>
      <c r="E1361" s="10">
        <f>VLOOKUP(C1361,데이터!$X:$Z,2,0)</f>
        <v>120.56273684210527</v>
      </c>
      <c r="F1361" s="10">
        <f>VLOOKUP(C1361,데이터!$X:$Z,3,0)</f>
        <v>67.61</v>
      </c>
      <c r="H1361" s="6">
        <f t="shared" si="283"/>
        <v>1.3102545003941595</v>
      </c>
      <c r="I1361" s="6">
        <f t="shared" si="284"/>
        <v>1.3489624900239401</v>
      </c>
      <c r="AM1361" s="1">
        <f t="shared" si="276"/>
        <v>43360</v>
      </c>
      <c r="AN1361" s="2">
        <f t="shared" si="277"/>
        <v>1126.7</v>
      </c>
      <c r="AO1361" s="2">
        <f t="shared" si="278"/>
        <v>120.56273684210527</v>
      </c>
      <c r="AP1361" s="2">
        <f t="shared" si="279"/>
        <v>67.61</v>
      </c>
      <c r="AR1361" s="20">
        <f t="shared" si="280"/>
        <v>-5.7591321511385463E-4</v>
      </c>
      <c r="AS1361" s="20">
        <f t="shared" si="281"/>
        <v>-2.9572674848432623E-4</v>
      </c>
      <c r="AU1361" s="22">
        <f t="shared" si="282"/>
        <v>7.8504456082339834E-8</v>
      </c>
    </row>
    <row r="1362" spans="2:47" x14ac:dyDescent="0.3">
      <c r="B1362" s="6">
        <f t="shared" si="275"/>
        <v>2018</v>
      </c>
      <c r="C1362" s="5">
        <v>43361</v>
      </c>
      <c r="D1362" s="10">
        <v>1123.3</v>
      </c>
      <c r="E1362" s="10">
        <f>VLOOKUP(C1362,데이터!$X:$Z,2,0)</f>
        <v>120.8520631578947</v>
      </c>
      <c r="F1362" s="10">
        <f>VLOOKUP(C1362,데이터!$X:$Z,3,0)</f>
        <v>67.8</v>
      </c>
      <c r="H1362" s="6">
        <f t="shared" si="283"/>
        <v>1.3133988476217946</v>
      </c>
      <c r="I1362" s="6">
        <f t="shared" si="284"/>
        <v>1.3527533918595347</v>
      </c>
      <c r="AM1362" s="1">
        <f t="shared" si="276"/>
        <v>43361</v>
      </c>
      <c r="AN1362" s="2">
        <f t="shared" si="277"/>
        <v>1123.3</v>
      </c>
      <c r="AO1362" s="2">
        <f t="shared" si="278"/>
        <v>120.8520631578947</v>
      </c>
      <c r="AP1362" s="2">
        <f t="shared" si="279"/>
        <v>67.8</v>
      </c>
      <c r="AR1362" s="20">
        <f t="shared" si="280"/>
        <v>2.3997988380801694E-3</v>
      </c>
      <c r="AS1362" s="20">
        <f t="shared" si="281"/>
        <v>2.8102351723118257E-3</v>
      </c>
      <c r="AU1362" s="22">
        <f t="shared" si="282"/>
        <v>1.6845798445751993E-7</v>
      </c>
    </row>
    <row r="1363" spans="2:47" x14ac:dyDescent="0.3">
      <c r="B1363" s="6">
        <f t="shared" si="275"/>
        <v>2018</v>
      </c>
      <c r="C1363" s="5">
        <v>43362</v>
      </c>
      <c r="D1363" s="10">
        <v>1120.95</v>
      </c>
      <c r="E1363" s="10">
        <f>VLOOKUP(C1363,데이터!$X:$Z,2,0)</f>
        <v>121.48522105263159</v>
      </c>
      <c r="F1363" s="10">
        <f>VLOOKUP(C1363,데이터!$X:$Z,3,0)</f>
        <v>67.81</v>
      </c>
      <c r="H1363" s="6">
        <f t="shared" si="283"/>
        <v>1.3202798956368673</v>
      </c>
      <c r="I1363" s="6">
        <f t="shared" si="284"/>
        <v>1.3529529130087767</v>
      </c>
      <c r="AM1363" s="1">
        <f t="shared" si="276"/>
        <v>43362</v>
      </c>
      <c r="AN1363" s="2">
        <f t="shared" si="277"/>
        <v>1120.95</v>
      </c>
      <c r="AO1363" s="2">
        <f t="shared" si="278"/>
        <v>121.48522105263159</v>
      </c>
      <c r="AP1363" s="2">
        <f t="shared" si="279"/>
        <v>67.81</v>
      </c>
      <c r="AR1363" s="20">
        <f t="shared" si="280"/>
        <v>5.2391153133204416E-3</v>
      </c>
      <c r="AS1363" s="20">
        <f t="shared" si="281"/>
        <v>1.4749262536883911E-4</v>
      </c>
      <c r="AU1363" s="22">
        <f t="shared" si="282"/>
        <v>2.5924621596463501E-5</v>
      </c>
    </row>
    <row r="1364" spans="2:47" x14ac:dyDescent="0.3">
      <c r="B1364" s="6">
        <f t="shared" si="275"/>
        <v>2018</v>
      </c>
      <c r="C1364" s="5">
        <v>43363</v>
      </c>
      <c r="D1364" s="10">
        <v>1120.45</v>
      </c>
      <c r="E1364" s="10">
        <f>VLOOKUP(C1364,데이터!$X:$Z,2,0)</f>
        <v>122.52844736842104</v>
      </c>
      <c r="F1364" s="10">
        <f>VLOOKUP(C1364,데이터!$X:$Z,3,0)</f>
        <v>68.3</v>
      </c>
      <c r="H1364" s="6">
        <f t="shared" si="283"/>
        <v>1.3316174947242445</v>
      </c>
      <c r="I1364" s="6">
        <f t="shared" si="284"/>
        <v>1.3627294493216258</v>
      </c>
      <c r="AM1364" s="1">
        <f t="shared" si="276"/>
        <v>43363</v>
      </c>
      <c r="AN1364" s="2">
        <f t="shared" si="277"/>
        <v>1120.45</v>
      </c>
      <c r="AO1364" s="2">
        <f t="shared" si="278"/>
        <v>122.52844736842104</v>
      </c>
      <c r="AP1364" s="2">
        <f t="shared" si="279"/>
        <v>68.3</v>
      </c>
      <c r="AR1364" s="20">
        <f t="shared" si="280"/>
        <v>8.5872693546606982E-3</v>
      </c>
      <c r="AS1364" s="20">
        <f t="shared" si="281"/>
        <v>7.226072850611942E-3</v>
      </c>
      <c r="AU1364" s="22">
        <f t="shared" si="282"/>
        <v>1.8528559226345554E-6</v>
      </c>
    </row>
    <row r="1365" spans="2:47" x14ac:dyDescent="0.3">
      <c r="B1365" s="6">
        <f t="shared" si="275"/>
        <v>2018</v>
      </c>
      <c r="C1365" s="5">
        <v>43364</v>
      </c>
      <c r="D1365" s="10">
        <v>1115.4000000000001</v>
      </c>
      <c r="E1365" s="10">
        <f>VLOOKUP(C1365,데이터!$X:$Z,2,0)</f>
        <v>122.99179473684211</v>
      </c>
      <c r="F1365" s="10">
        <f>VLOOKUP(C1365,데이터!$X:$Z,3,0)</f>
        <v>68.36</v>
      </c>
      <c r="H1365" s="6">
        <f t="shared" si="283"/>
        <v>1.3366530719732463</v>
      </c>
      <c r="I1365" s="6">
        <f t="shared" si="284"/>
        <v>1.3639265762170767</v>
      </c>
      <c r="AM1365" s="1">
        <f t="shared" si="276"/>
        <v>43364</v>
      </c>
      <c r="AN1365" s="2">
        <f t="shared" si="277"/>
        <v>1115.4000000000001</v>
      </c>
      <c r="AO1365" s="2">
        <f t="shared" si="278"/>
        <v>122.99179473684211</v>
      </c>
      <c r="AP1365" s="2">
        <f t="shared" si="279"/>
        <v>68.36</v>
      </c>
      <c r="AR1365" s="20">
        <f t="shared" si="280"/>
        <v>3.7815493330122241E-3</v>
      </c>
      <c r="AS1365" s="20">
        <f t="shared" si="281"/>
        <v>8.7847730600287832E-4</v>
      </c>
      <c r="AU1365" s="22">
        <f t="shared" si="282"/>
        <v>8.4278271940041515E-6</v>
      </c>
    </row>
    <row r="1366" spans="2:47" x14ac:dyDescent="0.3">
      <c r="B1366" s="6">
        <f t="shared" si="275"/>
        <v>2018</v>
      </c>
      <c r="C1366" s="5">
        <v>43365</v>
      </c>
      <c r="D1366" s="10">
        <v>1115.4000000000001</v>
      </c>
      <c r="E1366" s="10">
        <f>VLOOKUP(C1366,데이터!$X:$Z,2,0)</f>
        <v>122.99179473684211</v>
      </c>
      <c r="F1366" s="10">
        <f>VLOOKUP(C1366,데이터!$X:$Z,3,0)</f>
        <v>68.36</v>
      </c>
      <c r="H1366" s="6">
        <f t="shared" si="283"/>
        <v>1.3366530719732463</v>
      </c>
      <c r="I1366" s="6">
        <f t="shared" si="284"/>
        <v>1.3639265762170767</v>
      </c>
      <c r="AM1366" s="1">
        <f t="shared" si="276"/>
        <v>43365</v>
      </c>
      <c r="AN1366" s="2">
        <f t="shared" si="277"/>
        <v>1115.4000000000001</v>
      </c>
      <c r="AO1366" s="2">
        <f t="shared" si="278"/>
        <v>122.99179473684211</v>
      </c>
      <c r="AP1366" s="2">
        <f t="shared" si="279"/>
        <v>68.36</v>
      </c>
      <c r="AR1366" s="20">
        <f t="shared" si="280"/>
        <v>0</v>
      </c>
      <c r="AS1366" s="20">
        <f t="shared" si="281"/>
        <v>0</v>
      </c>
      <c r="AU1366" s="22">
        <f t="shared" si="282"/>
        <v>0</v>
      </c>
    </row>
    <row r="1367" spans="2:47" x14ac:dyDescent="0.3">
      <c r="B1367" s="6">
        <f t="shared" si="275"/>
        <v>2018</v>
      </c>
      <c r="C1367" s="5">
        <v>43366</v>
      </c>
      <c r="D1367" s="10">
        <v>1115.4000000000001</v>
      </c>
      <c r="E1367" s="10">
        <f>VLOOKUP(C1367,데이터!$X:$Z,2,0)</f>
        <v>122.99179473684211</v>
      </c>
      <c r="F1367" s="10">
        <f>VLOOKUP(C1367,데이터!$X:$Z,3,0)</f>
        <v>68.36</v>
      </c>
      <c r="H1367" s="6">
        <f t="shared" si="283"/>
        <v>1.3366530719732463</v>
      </c>
      <c r="I1367" s="6">
        <f t="shared" si="284"/>
        <v>1.3639265762170767</v>
      </c>
      <c r="AM1367" s="1">
        <f t="shared" si="276"/>
        <v>43366</v>
      </c>
      <c r="AN1367" s="2">
        <f t="shared" si="277"/>
        <v>1115.4000000000001</v>
      </c>
      <c r="AO1367" s="2">
        <f t="shared" si="278"/>
        <v>122.99179473684211</v>
      </c>
      <c r="AP1367" s="2">
        <f t="shared" si="279"/>
        <v>68.36</v>
      </c>
      <c r="AR1367" s="20">
        <f t="shared" si="280"/>
        <v>0</v>
      </c>
      <c r="AS1367" s="20">
        <f t="shared" si="281"/>
        <v>0</v>
      </c>
      <c r="AU1367" s="22">
        <f t="shared" si="282"/>
        <v>0</v>
      </c>
    </row>
    <row r="1368" spans="2:47" x14ac:dyDescent="0.3">
      <c r="B1368" s="6">
        <f t="shared" si="275"/>
        <v>2018</v>
      </c>
      <c r="C1368" s="5">
        <v>43367</v>
      </c>
      <c r="D1368" s="10">
        <v>1115.4000000000001</v>
      </c>
      <c r="E1368" s="10">
        <f>VLOOKUP(C1368,데이터!$X:$Z,2,0)</f>
        <v>121.89504210526316</v>
      </c>
      <c r="F1368" s="10">
        <f>VLOOKUP(C1368,데이터!$X:$Z,3,0)</f>
        <v>67.69</v>
      </c>
      <c r="H1368" s="6">
        <f t="shared" si="283"/>
        <v>1.324733758352924</v>
      </c>
      <c r="I1368" s="6">
        <f t="shared" si="284"/>
        <v>1.3505586592178747</v>
      </c>
      <c r="AM1368" s="1">
        <f t="shared" si="276"/>
        <v>43367</v>
      </c>
      <c r="AN1368" s="2">
        <f t="shared" si="277"/>
        <v>1115.4000000000001</v>
      </c>
      <c r="AO1368" s="2">
        <f t="shared" si="278"/>
        <v>121.89504210526316</v>
      </c>
      <c r="AP1368" s="2">
        <f t="shared" si="279"/>
        <v>67.69</v>
      </c>
      <c r="AR1368" s="20">
        <f t="shared" si="280"/>
        <v>-8.9172829287157418E-3</v>
      </c>
      <c r="AS1368" s="20">
        <f t="shared" si="281"/>
        <v>-9.8010532475132361E-3</v>
      </c>
      <c r="AU1368" s="22">
        <f t="shared" si="282"/>
        <v>7.8104997638742476E-7</v>
      </c>
    </row>
    <row r="1369" spans="2:47" x14ac:dyDescent="0.3">
      <c r="B1369" s="6">
        <f t="shared" si="275"/>
        <v>2018</v>
      </c>
      <c r="C1369" s="5">
        <v>43368</v>
      </c>
      <c r="D1369" s="10">
        <v>1115.4000000000001</v>
      </c>
      <c r="E1369" s="10">
        <f>VLOOKUP(C1369,데이터!$X:$Z,2,0)</f>
        <v>121.48136842105262</v>
      </c>
      <c r="F1369" s="10">
        <f>VLOOKUP(C1369,데이터!$X:$Z,3,0)</f>
        <v>67.42</v>
      </c>
      <c r="H1369" s="6">
        <f t="shared" si="283"/>
        <v>1.3202380259182718</v>
      </c>
      <c r="I1369" s="6">
        <f t="shared" si="284"/>
        <v>1.3451715881883457</v>
      </c>
      <c r="AM1369" s="1">
        <f t="shared" si="276"/>
        <v>43368</v>
      </c>
      <c r="AN1369" s="2">
        <f t="shared" si="277"/>
        <v>1115.4000000000001</v>
      </c>
      <c r="AO1369" s="2">
        <f t="shared" si="278"/>
        <v>121.48136842105262</v>
      </c>
      <c r="AP1369" s="2">
        <f t="shared" si="279"/>
        <v>67.42</v>
      </c>
      <c r="AR1369" s="20">
        <f t="shared" si="280"/>
        <v>-3.3936875287619017E-3</v>
      </c>
      <c r="AS1369" s="20">
        <f t="shared" si="281"/>
        <v>-3.9887723445116707E-3</v>
      </c>
      <c r="AU1369" s="22">
        <f t="shared" si="282"/>
        <v>3.5412593793593656E-7</v>
      </c>
    </row>
    <row r="1370" spans="2:47" x14ac:dyDescent="0.3">
      <c r="B1370" s="6">
        <f t="shared" si="275"/>
        <v>2018</v>
      </c>
      <c r="C1370" s="5">
        <v>43369</v>
      </c>
      <c r="D1370" s="10">
        <v>1115.4000000000001</v>
      </c>
      <c r="E1370" s="10">
        <f>VLOOKUP(C1370,데이터!$X:$Z,2,0)</f>
        <v>121.15183684210524</v>
      </c>
      <c r="F1370" s="10">
        <f>VLOOKUP(C1370,데이터!$X:$Z,3,0)</f>
        <v>66.86</v>
      </c>
      <c r="H1370" s="6">
        <f t="shared" si="283"/>
        <v>1.3166567350016325</v>
      </c>
      <c r="I1370" s="6">
        <f t="shared" si="284"/>
        <v>1.3339984038308037</v>
      </c>
      <c r="AM1370" s="1">
        <f t="shared" si="276"/>
        <v>43369</v>
      </c>
      <c r="AN1370" s="2">
        <f t="shared" si="277"/>
        <v>1115.4000000000001</v>
      </c>
      <c r="AO1370" s="2">
        <f t="shared" si="278"/>
        <v>121.15183684210524</v>
      </c>
      <c r="AP1370" s="2">
        <f t="shared" si="279"/>
        <v>66.86</v>
      </c>
      <c r="AR1370" s="20">
        <f t="shared" si="280"/>
        <v>-2.7126100342007575E-3</v>
      </c>
      <c r="AS1370" s="20">
        <f t="shared" si="281"/>
        <v>-8.3061406110946923E-3</v>
      </c>
      <c r="AU1370" s="22">
        <f t="shared" si="282"/>
        <v>3.1287584314647395E-5</v>
      </c>
    </row>
    <row r="1371" spans="2:47" x14ac:dyDescent="0.3">
      <c r="B1371" s="6">
        <f t="shared" si="275"/>
        <v>2018</v>
      </c>
      <c r="C1371" s="5">
        <v>43370</v>
      </c>
      <c r="D1371" s="10">
        <v>1112.55</v>
      </c>
      <c r="E1371" s="10">
        <f>VLOOKUP(C1371,데이터!$X:$Z,2,0)</f>
        <v>121.04867368421051</v>
      </c>
      <c r="F1371" s="10">
        <f>VLOOKUP(C1371,데이터!$X:$Z,3,0)</f>
        <v>66.73</v>
      </c>
      <c r="H1371" s="6">
        <f t="shared" si="283"/>
        <v>1.3155355760478218</v>
      </c>
      <c r="I1371" s="6">
        <f t="shared" si="284"/>
        <v>1.3314046288906602</v>
      </c>
      <c r="AM1371" s="1">
        <f t="shared" si="276"/>
        <v>43370</v>
      </c>
      <c r="AN1371" s="2">
        <f t="shared" si="277"/>
        <v>1112.55</v>
      </c>
      <c r="AO1371" s="2">
        <f t="shared" si="278"/>
        <v>121.04867368421051</v>
      </c>
      <c r="AP1371" s="2">
        <f t="shared" si="279"/>
        <v>66.73</v>
      </c>
      <c r="AR1371" s="20">
        <f t="shared" si="280"/>
        <v>-8.5151955251971945E-4</v>
      </c>
      <c r="AS1371" s="20">
        <f t="shared" si="281"/>
        <v>-1.9443613520788716E-3</v>
      </c>
      <c r="AU1371" s="22">
        <f t="shared" si="282"/>
        <v>1.1943031988636861E-6</v>
      </c>
    </row>
    <row r="1372" spans="2:47" x14ac:dyDescent="0.3">
      <c r="B1372" s="6">
        <f t="shared" si="275"/>
        <v>2018</v>
      </c>
      <c r="C1372" s="5">
        <v>43371</v>
      </c>
      <c r="D1372" s="10">
        <v>1109.3</v>
      </c>
      <c r="E1372" s="10">
        <f>VLOOKUP(C1372,데이터!$X:$Z,2,0)</f>
        <v>120.62054210526314</v>
      </c>
      <c r="F1372" s="10">
        <f>VLOOKUP(C1372,데이터!$X:$Z,3,0)</f>
        <v>66.81</v>
      </c>
      <c r="H1372" s="6">
        <f t="shared" si="283"/>
        <v>1.3108827177702984</v>
      </c>
      <c r="I1372" s="6">
        <f t="shared" si="284"/>
        <v>1.3330007980845948</v>
      </c>
      <c r="AM1372" s="1">
        <f t="shared" si="276"/>
        <v>43371</v>
      </c>
      <c r="AN1372" s="2">
        <f t="shared" si="277"/>
        <v>1109.3</v>
      </c>
      <c r="AO1372" s="2">
        <f t="shared" si="278"/>
        <v>120.62054210526314</v>
      </c>
      <c r="AP1372" s="2">
        <f t="shared" si="279"/>
        <v>66.81</v>
      </c>
      <c r="AR1372" s="20">
        <f t="shared" si="280"/>
        <v>-3.5368547702081532E-3</v>
      </c>
      <c r="AS1372" s="20">
        <f t="shared" si="281"/>
        <v>1.1988610819722023E-3</v>
      </c>
      <c r="AU1372" s="22">
        <f t="shared" si="282"/>
        <v>2.2427004632592311E-5</v>
      </c>
    </row>
    <row r="1373" spans="2:47" x14ac:dyDescent="0.3">
      <c r="B1373" s="6">
        <f t="shared" si="275"/>
        <v>2018</v>
      </c>
      <c r="C1373" s="5">
        <v>43372</v>
      </c>
      <c r="D1373" s="10">
        <v>1109.3</v>
      </c>
      <c r="E1373" s="10">
        <f>VLOOKUP(C1373,데이터!$X:$Z,2,0)</f>
        <v>120.62054210526314</v>
      </c>
      <c r="F1373" s="10">
        <f>VLOOKUP(C1373,데이터!$X:$Z,3,0)</f>
        <v>66.81</v>
      </c>
      <c r="H1373" s="6">
        <f t="shared" si="283"/>
        <v>1.3108827177702984</v>
      </c>
      <c r="I1373" s="6">
        <f t="shared" si="284"/>
        <v>1.3330007980845948</v>
      </c>
      <c r="AM1373" s="1">
        <f t="shared" si="276"/>
        <v>43372</v>
      </c>
      <c r="AN1373" s="2">
        <f t="shared" si="277"/>
        <v>1109.3</v>
      </c>
      <c r="AO1373" s="2">
        <f t="shared" si="278"/>
        <v>120.62054210526314</v>
      </c>
      <c r="AP1373" s="2">
        <f t="shared" si="279"/>
        <v>66.81</v>
      </c>
      <c r="AR1373" s="20">
        <f t="shared" si="280"/>
        <v>0</v>
      </c>
      <c r="AS1373" s="20">
        <f t="shared" si="281"/>
        <v>0</v>
      </c>
      <c r="AU1373" s="22">
        <f t="shared" si="282"/>
        <v>0</v>
      </c>
    </row>
    <row r="1374" spans="2:47" x14ac:dyDescent="0.3">
      <c r="B1374" s="6">
        <f t="shared" si="275"/>
        <v>2018</v>
      </c>
      <c r="C1374" s="5">
        <v>43373</v>
      </c>
      <c r="D1374" s="10">
        <v>1109.3</v>
      </c>
      <c r="E1374" s="10">
        <f>VLOOKUP(C1374,데이터!$X:$Z,2,0)</f>
        <v>120.62054210526314</v>
      </c>
      <c r="F1374" s="10">
        <f>VLOOKUP(C1374,데이터!$X:$Z,3,0)</f>
        <v>66.81</v>
      </c>
      <c r="H1374" s="6">
        <f t="shared" si="283"/>
        <v>1.3108827177702984</v>
      </c>
      <c r="I1374" s="6">
        <f t="shared" si="284"/>
        <v>1.3330007980845948</v>
      </c>
      <c r="AM1374" s="1">
        <f t="shared" si="276"/>
        <v>43373</v>
      </c>
      <c r="AN1374" s="2">
        <f t="shared" si="277"/>
        <v>1109.3</v>
      </c>
      <c r="AO1374" s="2">
        <f t="shared" si="278"/>
        <v>120.62054210526314</v>
      </c>
      <c r="AP1374" s="2">
        <f t="shared" si="279"/>
        <v>66.81</v>
      </c>
      <c r="AR1374" s="20">
        <f t="shared" si="280"/>
        <v>0</v>
      </c>
      <c r="AS1374" s="20">
        <f t="shared" si="281"/>
        <v>0</v>
      </c>
      <c r="AU1374" s="22">
        <f t="shared" si="282"/>
        <v>0</v>
      </c>
    </row>
    <row r="1375" spans="2:47" x14ac:dyDescent="0.3">
      <c r="B1375" s="6">
        <f t="shared" si="275"/>
        <v>2018</v>
      </c>
      <c r="C1375" s="5">
        <v>43374</v>
      </c>
      <c r="D1375" s="10">
        <v>1111.7</v>
      </c>
      <c r="E1375" s="10">
        <f>VLOOKUP(C1375,데이터!$X:$Z,2,0)</f>
        <v>121.62618947368419</v>
      </c>
      <c r="F1375" s="10">
        <f>VLOOKUP(C1375,데이터!$X:$Z,3,0)</f>
        <v>67.05</v>
      </c>
      <c r="H1375" s="6">
        <f t="shared" si="283"/>
        <v>1.3218119155041628</v>
      </c>
      <c r="I1375" s="6">
        <f t="shared" si="284"/>
        <v>1.3377893056663983</v>
      </c>
      <c r="AM1375" s="1">
        <f t="shared" si="276"/>
        <v>43374</v>
      </c>
      <c r="AN1375" s="2">
        <f t="shared" si="277"/>
        <v>1111.7</v>
      </c>
      <c r="AO1375" s="2">
        <f t="shared" si="278"/>
        <v>121.62618947368419</v>
      </c>
      <c r="AP1375" s="2">
        <f t="shared" si="279"/>
        <v>67.05</v>
      </c>
      <c r="AR1375" s="20">
        <f t="shared" si="280"/>
        <v>8.3372811203537012E-3</v>
      </c>
      <c r="AS1375" s="20">
        <f t="shared" si="281"/>
        <v>3.5922766052984834E-3</v>
      </c>
      <c r="AU1375" s="22">
        <f t="shared" si="282"/>
        <v>2.2515067847894404E-5</v>
      </c>
    </row>
    <row r="1376" spans="2:47" x14ac:dyDescent="0.3">
      <c r="B1376" s="6">
        <f t="shared" si="275"/>
        <v>2018</v>
      </c>
      <c r="C1376" s="5">
        <v>43375</v>
      </c>
      <c r="D1376" s="10">
        <v>1119.3</v>
      </c>
      <c r="E1376" s="10">
        <f>VLOOKUP(C1376,데이터!$X:$Z,2,0)</f>
        <v>121.59692105263157</v>
      </c>
      <c r="F1376" s="10">
        <f>VLOOKUP(C1376,데이터!$X:$Z,3,0)</f>
        <v>67.16</v>
      </c>
      <c r="H1376" s="6">
        <f t="shared" si="283"/>
        <v>1.3214938314807896</v>
      </c>
      <c r="I1376" s="6">
        <f t="shared" si="284"/>
        <v>1.3399840383080581</v>
      </c>
      <c r="AM1376" s="1">
        <f t="shared" si="276"/>
        <v>43375</v>
      </c>
      <c r="AN1376" s="2">
        <f t="shared" si="277"/>
        <v>1119.3</v>
      </c>
      <c r="AO1376" s="2">
        <f t="shared" si="278"/>
        <v>121.59692105263157</v>
      </c>
      <c r="AP1376" s="2">
        <f t="shared" si="279"/>
        <v>67.16</v>
      </c>
      <c r="AR1376" s="20">
        <f t="shared" si="280"/>
        <v>-2.4064242396537594E-4</v>
      </c>
      <c r="AS1376" s="20">
        <f t="shared" si="281"/>
        <v>1.6405667412378033E-3</v>
      </c>
      <c r="AU1376" s="22">
        <f t="shared" si="282"/>
        <v>3.5389479232444427E-6</v>
      </c>
    </row>
    <row r="1377" spans="2:47" x14ac:dyDescent="0.3">
      <c r="B1377" s="6">
        <f t="shared" si="275"/>
        <v>2018</v>
      </c>
      <c r="C1377" s="5">
        <v>43376</v>
      </c>
      <c r="D1377" s="10">
        <v>1119.3</v>
      </c>
      <c r="E1377" s="10">
        <f>VLOOKUP(C1377,데이터!$X:$Z,2,0)</f>
        <v>121.26422105263156</v>
      </c>
      <c r="F1377" s="10">
        <f>VLOOKUP(C1377,데이터!$X:$Z,3,0)</f>
        <v>66.790000000000006</v>
      </c>
      <c r="H1377" s="6">
        <f t="shared" si="283"/>
        <v>1.3178781067245404</v>
      </c>
      <c r="I1377" s="6">
        <f t="shared" si="284"/>
        <v>1.332601755786111</v>
      </c>
      <c r="AM1377" s="1">
        <f t="shared" si="276"/>
        <v>43376</v>
      </c>
      <c r="AN1377" s="2">
        <f t="shared" si="277"/>
        <v>1119.3</v>
      </c>
      <c r="AO1377" s="2">
        <f t="shared" si="278"/>
        <v>121.26422105263156</v>
      </c>
      <c r="AP1377" s="2">
        <f t="shared" si="279"/>
        <v>66.790000000000006</v>
      </c>
      <c r="AR1377" s="20">
        <f t="shared" si="280"/>
        <v>-2.7360890154118911E-3</v>
      </c>
      <c r="AS1377" s="20">
        <f t="shared" si="281"/>
        <v>-5.5092316855269718E-3</v>
      </c>
      <c r="AU1377" s="22">
        <f t="shared" si="282"/>
        <v>7.6903202688130001E-6</v>
      </c>
    </row>
    <row r="1378" spans="2:47" x14ac:dyDescent="0.3">
      <c r="B1378" s="6">
        <f t="shared" si="275"/>
        <v>2018</v>
      </c>
      <c r="C1378" s="5">
        <v>43377</v>
      </c>
      <c r="D1378" s="10">
        <v>1129.9000000000001</v>
      </c>
      <c r="E1378" s="10">
        <f>VLOOKUP(C1378,데이터!$X:$Z,2,0)</f>
        <v>120.55412631578946</v>
      </c>
      <c r="F1378" s="10">
        <f>VLOOKUP(C1378,데이터!$X:$Z,3,0)</f>
        <v>66.430000000000007</v>
      </c>
      <c r="H1378" s="6">
        <f t="shared" si="283"/>
        <v>1.3101609227170798</v>
      </c>
      <c r="I1378" s="6">
        <f t="shared" si="284"/>
        <v>1.3254189944134054</v>
      </c>
      <c r="AM1378" s="1">
        <f t="shared" si="276"/>
        <v>43377</v>
      </c>
      <c r="AN1378" s="2">
        <f t="shared" si="277"/>
        <v>1129.9000000000001</v>
      </c>
      <c r="AO1378" s="2">
        <f t="shared" si="278"/>
        <v>120.55412631578946</v>
      </c>
      <c r="AP1378" s="2">
        <f t="shared" si="279"/>
        <v>66.430000000000007</v>
      </c>
      <c r="AR1378" s="20">
        <f t="shared" si="280"/>
        <v>-5.8557646326190538E-3</v>
      </c>
      <c r="AS1378" s="20">
        <f t="shared" si="281"/>
        <v>-5.3900284473723525E-3</v>
      </c>
      <c r="AU1378" s="22">
        <f t="shared" si="282"/>
        <v>2.1691019424814962E-7</v>
      </c>
    </row>
    <row r="1379" spans="2:47" x14ac:dyDescent="0.3">
      <c r="B1379" s="6">
        <f t="shared" si="275"/>
        <v>2018</v>
      </c>
      <c r="C1379" s="5">
        <v>43378</v>
      </c>
      <c r="D1379" s="10">
        <v>1130.5999999999999</v>
      </c>
      <c r="E1379" s="10">
        <f>VLOOKUP(C1379,데이터!$X:$Z,2,0)</f>
        <v>120.19634736842102</v>
      </c>
      <c r="F1379" s="10">
        <f>VLOOKUP(C1379,데이터!$X:$Z,3,0)</f>
        <v>66.38</v>
      </c>
      <c r="H1379" s="6">
        <f t="shared" si="283"/>
        <v>1.3062726443964763</v>
      </c>
      <c r="I1379" s="6">
        <f t="shared" si="284"/>
        <v>1.3244213886671961</v>
      </c>
      <c r="AM1379" s="1">
        <f t="shared" si="276"/>
        <v>43378</v>
      </c>
      <c r="AN1379" s="2">
        <f t="shared" si="277"/>
        <v>1130.5999999999999</v>
      </c>
      <c r="AO1379" s="2">
        <f t="shared" si="278"/>
        <v>120.19634736842102</v>
      </c>
      <c r="AP1379" s="2">
        <f t="shared" si="279"/>
        <v>66.38</v>
      </c>
      <c r="AR1379" s="20">
        <f t="shared" si="280"/>
        <v>-2.9677868215912673E-3</v>
      </c>
      <c r="AS1379" s="20">
        <f t="shared" si="281"/>
        <v>-7.5267198554884729E-4</v>
      </c>
      <c r="AU1379" s="22">
        <f t="shared" si="282"/>
        <v>4.9067337368552368E-6</v>
      </c>
    </row>
    <row r="1380" spans="2:47" x14ac:dyDescent="0.3">
      <c r="B1380" s="6">
        <f t="shared" si="275"/>
        <v>2018</v>
      </c>
      <c r="C1380" s="5">
        <v>43379</v>
      </c>
      <c r="D1380" s="10">
        <v>1130.5999999999999</v>
      </c>
      <c r="E1380" s="10">
        <f>VLOOKUP(C1380,데이터!$X:$Z,2,0)</f>
        <v>120.19634736842102</v>
      </c>
      <c r="F1380" s="10">
        <f>VLOOKUP(C1380,데이터!$X:$Z,3,0)</f>
        <v>66.38</v>
      </c>
      <c r="H1380" s="6">
        <f t="shared" si="283"/>
        <v>1.3062726443964763</v>
      </c>
      <c r="I1380" s="6">
        <f t="shared" si="284"/>
        <v>1.3244213886671961</v>
      </c>
      <c r="AM1380" s="1">
        <f t="shared" si="276"/>
        <v>43379</v>
      </c>
      <c r="AN1380" s="2">
        <f t="shared" si="277"/>
        <v>1130.5999999999999</v>
      </c>
      <c r="AO1380" s="2">
        <f t="shared" si="278"/>
        <v>120.19634736842102</v>
      </c>
      <c r="AP1380" s="2">
        <f t="shared" si="279"/>
        <v>66.38</v>
      </c>
      <c r="AR1380" s="20">
        <f t="shared" si="280"/>
        <v>0</v>
      </c>
      <c r="AS1380" s="20">
        <f t="shared" si="281"/>
        <v>0</v>
      </c>
      <c r="AU1380" s="22">
        <f t="shared" si="282"/>
        <v>0</v>
      </c>
    </row>
    <row r="1381" spans="2:47" x14ac:dyDescent="0.3">
      <c r="B1381" s="6">
        <f t="shared" si="275"/>
        <v>2018</v>
      </c>
      <c r="C1381" s="5">
        <v>43380</v>
      </c>
      <c r="D1381" s="10">
        <v>1130.5999999999999</v>
      </c>
      <c r="E1381" s="10">
        <f>VLOOKUP(C1381,데이터!$X:$Z,2,0)</f>
        <v>120.19634736842102</v>
      </c>
      <c r="F1381" s="10">
        <f>VLOOKUP(C1381,데이터!$X:$Z,3,0)</f>
        <v>66.38</v>
      </c>
      <c r="H1381" s="6">
        <f t="shared" si="283"/>
        <v>1.3062726443964763</v>
      </c>
      <c r="I1381" s="6">
        <f t="shared" si="284"/>
        <v>1.3244213886671961</v>
      </c>
      <c r="AM1381" s="1">
        <f t="shared" si="276"/>
        <v>43380</v>
      </c>
      <c r="AN1381" s="2">
        <f t="shared" si="277"/>
        <v>1130.5999999999999</v>
      </c>
      <c r="AO1381" s="2">
        <f t="shared" si="278"/>
        <v>120.19634736842102</v>
      </c>
      <c r="AP1381" s="2">
        <f t="shared" si="279"/>
        <v>66.38</v>
      </c>
      <c r="AR1381" s="20">
        <f t="shared" si="280"/>
        <v>0</v>
      </c>
      <c r="AS1381" s="20">
        <f t="shared" si="281"/>
        <v>0</v>
      </c>
      <c r="AU1381" s="22">
        <f t="shared" si="282"/>
        <v>0</v>
      </c>
    </row>
    <row r="1382" spans="2:47" x14ac:dyDescent="0.3">
      <c r="B1382" s="6">
        <f t="shared" si="275"/>
        <v>2018</v>
      </c>
      <c r="C1382" s="5">
        <v>43381</v>
      </c>
      <c r="D1382" s="10">
        <v>1132.7</v>
      </c>
      <c r="E1382" s="10">
        <f>VLOOKUP(C1382,데이터!$X:$Z,2,0)</f>
        <v>120.39351578947368</v>
      </c>
      <c r="F1382" s="10">
        <f>VLOOKUP(C1382,데이터!$X:$Z,3,0)</f>
        <v>66.63</v>
      </c>
      <c r="H1382" s="6">
        <f t="shared" si="283"/>
        <v>1.3084154359238303</v>
      </c>
      <c r="I1382" s="6">
        <f t="shared" si="284"/>
        <v>1.3294094173982416</v>
      </c>
      <c r="AM1382" s="1">
        <f t="shared" si="276"/>
        <v>43381</v>
      </c>
      <c r="AN1382" s="2">
        <f t="shared" si="277"/>
        <v>1132.7</v>
      </c>
      <c r="AO1382" s="2">
        <f t="shared" si="278"/>
        <v>120.39351578947368</v>
      </c>
      <c r="AP1382" s="2">
        <f t="shared" si="279"/>
        <v>66.63</v>
      </c>
      <c r="AR1382" s="20">
        <f t="shared" si="280"/>
        <v>1.6403861296077071E-3</v>
      </c>
      <c r="AS1382" s="20">
        <f t="shared" si="281"/>
        <v>3.7661946369389465E-3</v>
      </c>
      <c r="AU1382" s="22">
        <f t="shared" si="282"/>
        <v>4.5190618098418723E-6</v>
      </c>
    </row>
    <row r="1383" spans="2:47" x14ac:dyDescent="0.3">
      <c r="B1383" s="6">
        <f t="shared" si="275"/>
        <v>2018</v>
      </c>
      <c r="C1383" s="5">
        <v>43382</v>
      </c>
      <c r="D1383" s="10">
        <v>1132.7</v>
      </c>
      <c r="E1383" s="10">
        <f>VLOOKUP(C1383,데이터!$X:$Z,2,0)</f>
        <v>119.95425263157894</v>
      </c>
      <c r="F1383" s="10">
        <f>VLOOKUP(C1383,데이터!$X:$Z,3,0)</f>
        <v>65.98</v>
      </c>
      <c r="H1383" s="6">
        <f t="shared" si="283"/>
        <v>1.3036416016151191</v>
      </c>
      <c r="I1383" s="6">
        <f t="shared" si="284"/>
        <v>1.3164405426975234</v>
      </c>
      <c r="AM1383" s="1">
        <f t="shared" si="276"/>
        <v>43382</v>
      </c>
      <c r="AN1383" s="2">
        <f t="shared" si="277"/>
        <v>1132.7</v>
      </c>
      <c r="AO1383" s="2">
        <f t="shared" si="278"/>
        <v>119.95425263157894</v>
      </c>
      <c r="AP1383" s="2">
        <f t="shared" si="279"/>
        <v>65.98</v>
      </c>
      <c r="AR1383" s="20">
        <f t="shared" si="280"/>
        <v>-3.6485615941548311E-3</v>
      </c>
      <c r="AS1383" s="20">
        <f t="shared" si="281"/>
        <v>-9.755365450997977E-3</v>
      </c>
      <c r="AU1383" s="22">
        <f t="shared" si="282"/>
        <v>3.7293053345954326E-5</v>
      </c>
    </row>
    <row r="1384" spans="2:47" x14ac:dyDescent="0.3">
      <c r="B1384" s="6">
        <f t="shared" si="275"/>
        <v>2018</v>
      </c>
      <c r="C1384" s="5">
        <v>43383</v>
      </c>
      <c r="D1384" s="10">
        <v>1133.9000000000001</v>
      </c>
      <c r="E1384" s="10">
        <f>VLOOKUP(C1384,데이터!$X:$Z,2,0)</f>
        <v>117.16894210526314</v>
      </c>
      <c r="F1384" s="10">
        <f>VLOOKUP(C1384,데이터!$X:$Z,3,0)</f>
        <v>64.41</v>
      </c>
      <c r="H1384" s="6">
        <f t="shared" si="283"/>
        <v>1.2733713394454735</v>
      </c>
      <c r="I1384" s="6">
        <f t="shared" si="284"/>
        <v>1.2851157222665577</v>
      </c>
      <c r="AM1384" s="1">
        <f t="shared" si="276"/>
        <v>43383</v>
      </c>
      <c r="AN1384" s="2">
        <f t="shared" si="277"/>
        <v>1133.9000000000001</v>
      </c>
      <c r="AO1384" s="2">
        <f t="shared" si="278"/>
        <v>117.16894210526314</v>
      </c>
      <c r="AP1384" s="2">
        <f t="shared" si="279"/>
        <v>64.41</v>
      </c>
      <c r="AR1384" s="20">
        <f t="shared" si="280"/>
        <v>-2.3219773081913586E-2</v>
      </c>
      <c r="AS1384" s="20">
        <f t="shared" si="281"/>
        <v>-2.3795089421036808E-2</v>
      </c>
      <c r="AU1384" s="22">
        <f t="shared" si="282"/>
        <v>3.3098889006214604E-7</v>
      </c>
    </row>
    <row r="1385" spans="2:47" x14ac:dyDescent="0.3">
      <c r="B1385" s="6">
        <f t="shared" si="275"/>
        <v>2018</v>
      </c>
      <c r="C1385" s="5">
        <v>43384</v>
      </c>
      <c r="D1385" s="10">
        <v>1144.55</v>
      </c>
      <c r="E1385" s="10">
        <f>VLOOKUP(C1385,데이터!$X:$Z,2,0)</f>
        <v>114.18259999999999</v>
      </c>
      <c r="F1385" s="10">
        <f>VLOOKUP(C1385,데이터!$X:$Z,3,0)</f>
        <v>62.75</v>
      </c>
      <c r="H1385" s="6">
        <f t="shared" si="283"/>
        <v>1.240916301631741</v>
      </c>
      <c r="I1385" s="6">
        <f t="shared" si="284"/>
        <v>1.2519952114924158</v>
      </c>
      <c r="AM1385" s="1">
        <f t="shared" si="276"/>
        <v>43384</v>
      </c>
      <c r="AN1385" s="2">
        <f t="shared" si="277"/>
        <v>1144.55</v>
      </c>
      <c r="AO1385" s="2">
        <f t="shared" si="278"/>
        <v>114.18259999999999</v>
      </c>
      <c r="AP1385" s="2">
        <f t="shared" si="279"/>
        <v>62.75</v>
      </c>
      <c r="AR1385" s="20">
        <f t="shared" si="280"/>
        <v>-2.5487488848198847E-2</v>
      </c>
      <c r="AS1385" s="20">
        <f t="shared" si="281"/>
        <v>-2.5772395590746733E-2</v>
      </c>
      <c r="AU1385" s="22">
        <f t="shared" si="282"/>
        <v>8.1171851949247241E-8</v>
      </c>
    </row>
    <row r="1386" spans="2:47" x14ac:dyDescent="0.3">
      <c r="B1386" s="6">
        <f t="shared" si="275"/>
        <v>2018</v>
      </c>
      <c r="C1386" s="5">
        <v>43385</v>
      </c>
      <c r="D1386" s="10">
        <v>1131.45</v>
      </c>
      <c r="E1386" s="10">
        <f>VLOOKUP(C1386,데이터!$X:$Z,2,0)</f>
        <v>115.16972631578946</v>
      </c>
      <c r="F1386" s="10">
        <f>VLOOKUP(C1386,데이터!$X:$Z,3,0)</f>
        <v>63.14</v>
      </c>
      <c r="H1386" s="6">
        <f t="shared" si="283"/>
        <v>1.2516442158413741</v>
      </c>
      <c r="I1386" s="6">
        <f t="shared" si="284"/>
        <v>1.2597765363128468</v>
      </c>
      <c r="AM1386" s="1">
        <f t="shared" si="276"/>
        <v>43385</v>
      </c>
      <c r="AN1386" s="2">
        <f t="shared" si="277"/>
        <v>1131.45</v>
      </c>
      <c r="AO1386" s="2">
        <f t="shared" si="278"/>
        <v>115.16972631578946</v>
      </c>
      <c r="AP1386" s="2">
        <f t="shared" si="279"/>
        <v>63.14</v>
      </c>
      <c r="AR1386" s="20">
        <f t="shared" si="280"/>
        <v>8.6451553545765503E-3</v>
      </c>
      <c r="AS1386" s="20">
        <f t="shared" si="281"/>
        <v>6.2151394422311768E-3</v>
      </c>
      <c r="AU1386" s="22">
        <f t="shared" si="282"/>
        <v>5.9049773342517182E-6</v>
      </c>
    </row>
    <row r="1387" spans="2:47" x14ac:dyDescent="0.3">
      <c r="B1387" s="6">
        <f t="shared" si="275"/>
        <v>2018</v>
      </c>
      <c r="C1387" s="5">
        <v>43386</v>
      </c>
      <c r="D1387" s="10">
        <v>1131.45</v>
      </c>
      <c r="E1387" s="10">
        <f>VLOOKUP(C1387,데이터!$X:$Z,2,0)</f>
        <v>115.16972631578946</v>
      </c>
      <c r="F1387" s="10">
        <f>VLOOKUP(C1387,데이터!$X:$Z,3,0)</f>
        <v>63.14</v>
      </c>
      <c r="H1387" s="6">
        <f t="shared" si="283"/>
        <v>1.2516442158413741</v>
      </c>
      <c r="I1387" s="6">
        <f t="shared" si="284"/>
        <v>1.2597765363128468</v>
      </c>
      <c r="AM1387" s="1">
        <f t="shared" si="276"/>
        <v>43386</v>
      </c>
      <c r="AN1387" s="2">
        <f t="shared" si="277"/>
        <v>1131.45</v>
      </c>
      <c r="AO1387" s="2">
        <f t="shared" si="278"/>
        <v>115.16972631578946</v>
      </c>
      <c r="AP1387" s="2">
        <f t="shared" si="279"/>
        <v>63.14</v>
      </c>
      <c r="AR1387" s="20">
        <f t="shared" si="280"/>
        <v>0</v>
      </c>
      <c r="AS1387" s="20">
        <f t="shared" si="281"/>
        <v>0</v>
      </c>
      <c r="AU1387" s="22">
        <f t="shared" si="282"/>
        <v>0</v>
      </c>
    </row>
    <row r="1388" spans="2:47" x14ac:dyDescent="0.3">
      <c r="B1388" s="6">
        <f t="shared" si="275"/>
        <v>2018</v>
      </c>
      <c r="C1388" s="5">
        <v>43387</v>
      </c>
      <c r="D1388" s="10">
        <v>1131.45</v>
      </c>
      <c r="E1388" s="10">
        <f>VLOOKUP(C1388,데이터!$X:$Z,2,0)</f>
        <v>115.16972631578946</v>
      </c>
      <c r="F1388" s="10">
        <f>VLOOKUP(C1388,데이터!$X:$Z,3,0)</f>
        <v>63.14</v>
      </c>
      <c r="H1388" s="6">
        <f t="shared" si="283"/>
        <v>1.2516442158413741</v>
      </c>
      <c r="I1388" s="6">
        <f t="shared" si="284"/>
        <v>1.2597765363128468</v>
      </c>
      <c r="AM1388" s="1">
        <f t="shared" si="276"/>
        <v>43387</v>
      </c>
      <c r="AN1388" s="2">
        <f t="shared" si="277"/>
        <v>1131.45</v>
      </c>
      <c r="AO1388" s="2">
        <f t="shared" si="278"/>
        <v>115.16972631578946</v>
      </c>
      <c r="AP1388" s="2">
        <f t="shared" si="279"/>
        <v>63.14</v>
      </c>
      <c r="AR1388" s="20">
        <f t="shared" si="280"/>
        <v>0</v>
      </c>
      <c r="AS1388" s="20">
        <f t="shared" si="281"/>
        <v>0</v>
      </c>
      <c r="AU1388" s="22">
        <f t="shared" si="282"/>
        <v>0</v>
      </c>
    </row>
    <row r="1389" spans="2:47" x14ac:dyDescent="0.3">
      <c r="B1389" s="6">
        <f t="shared" si="275"/>
        <v>2018</v>
      </c>
      <c r="C1389" s="5">
        <v>43388</v>
      </c>
      <c r="D1389" s="10">
        <v>1134.4000000000001</v>
      </c>
      <c r="E1389" s="10">
        <f>VLOOKUP(C1389,데이터!$X:$Z,2,0)</f>
        <v>114.73327894736842</v>
      </c>
      <c r="F1389" s="10">
        <f>VLOOKUP(C1389,데이터!$X:$Z,3,0)</f>
        <v>63.2</v>
      </c>
      <c r="H1389" s="6">
        <f t="shared" si="283"/>
        <v>1.246900983034642</v>
      </c>
      <c r="I1389" s="6">
        <f t="shared" si="284"/>
        <v>1.2609736632082977</v>
      </c>
      <c r="AM1389" s="1">
        <f t="shared" si="276"/>
        <v>43388</v>
      </c>
      <c r="AN1389" s="2">
        <f t="shared" si="277"/>
        <v>1134.4000000000001</v>
      </c>
      <c r="AO1389" s="2">
        <f t="shared" si="278"/>
        <v>114.73327894736842</v>
      </c>
      <c r="AP1389" s="2">
        <f t="shared" si="279"/>
        <v>63.2</v>
      </c>
      <c r="AR1389" s="20">
        <f t="shared" si="280"/>
        <v>-3.7896015071211542E-3</v>
      </c>
      <c r="AS1389" s="20">
        <f t="shared" si="281"/>
        <v>9.5026924295216197E-4</v>
      </c>
      <c r="AU1389" s="22">
        <f t="shared" si="282"/>
        <v>2.246637472740058E-5</v>
      </c>
    </row>
    <row r="1390" spans="2:47" x14ac:dyDescent="0.3">
      <c r="B1390" s="6">
        <f t="shared" si="275"/>
        <v>2018</v>
      </c>
      <c r="C1390" s="5">
        <v>43389</v>
      </c>
      <c r="D1390" s="10">
        <v>1127.95</v>
      </c>
      <c r="E1390" s="10">
        <f>VLOOKUP(C1390,데이터!$X:$Z,2,0)</f>
        <v>116.64767894736843</v>
      </c>
      <c r="F1390" s="10">
        <f>VLOOKUP(C1390,데이터!$X:$Z,3,0)</f>
        <v>64.09</v>
      </c>
      <c r="H1390" s="6">
        <f t="shared" si="283"/>
        <v>1.2677063436398814</v>
      </c>
      <c r="I1390" s="6">
        <f t="shared" si="284"/>
        <v>1.2787310454908196</v>
      </c>
      <c r="AM1390" s="1">
        <f t="shared" si="276"/>
        <v>43389</v>
      </c>
      <c r="AN1390" s="2">
        <f t="shared" si="277"/>
        <v>1127.95</v>
      </c>
      <c r="AO1390" s="2">
        <f t="shared" si="278"/>
        <v>116.64767894736843</v>
      </c>
      <c r="AP1390" s="2">
        <f t="shared" si="279"/>
        <v>64.09</v>
      </c>
      <c r="AR1390" s="20">
        <f t="shared" si="280"/>
        <v>1.668565578848491E-2</v>
      </c>
      <c r="AS1390" s="20">
        <f t="shared" si="281"/>
        <v>1.4082278481012622E-2</v>
      </c>
      <c r="AU1390" s="22">
        <f t="shared" si="282"/>
        <v>6.7775734050616582E-6</v>
      </c>
    </row>
    <row r="1391" spans="2:47" x14ac:dyDescent="0.3">
      <c r="B1391" s="6">
        <f t="shared" si="275"/>
        <v>2018</v>
      </c>
      <c r="C1391" s="5">
        <v>43390</v>
      </c>
      <c r="D1391" s="10">
        <v>1126.5999999999999</v>
      </c>
      <c r="E1391" s="10">
        <f>VLOOKUP(C1391,데이터!$X:$Z,2,0)</f>
        <v>116.29024736842106</v>
      </c>
      <c r="F1391" s="10">
        <f>VLOOKUP(C1391,데이터!$X:$Z,3,0)</f>
        <v>64.069999999999993</v>
      </c>
      <c r="H1391" s="6">
        <f t="shared" si="283"/>
        <v>1.2638218404578401</v>
      </c>
      <c r="I1391" s="6">
        <f t="shared" si="284"/>
        <v>1.2783320031923358</v>
      </c>
      <c r="AM1391" s="1">
        <f t="shared" si="276"/>
        <v>43390</v>
      </c>
      <c r="AN1391" s="2">
        <f t="shared" si="277"/>
        <v>1126.5999999999999</v>
      </c>
      <c r="AO1391" s="2">
        <f t="shared" si="278"/>
        <v>116.29024736842106</v>
      </c>
      <c r="AP1391" s="2">
        <f t="shared" si="279"/>
        <v>64.069999999999993</v>
      </c>
      <c r="AR1391" s="20">
        <f t="shared" si="280"/>
        <v>-3.064197952096781E-3</v>
      </c>
      <c r="AS1391" s="20">
        <f t="shared" si="281"/>
        <v>-3.1206116398829753E-4</v>
      </c>
      <c r="AU1391" s="22">
        <f t="shared" si="282"/>
        <v>7.5742569004600799E-6</v>
      </c>
    </row>
    <row r="1392" spans="2:47" x14ac:dyDescent="0.3">
      <c r="B1392" s="6">
        <f t="shared" si="275"/>
        <v>2018</v>
      </c>
      <c r="C1392" s="5">
        <v>43391</v>
      </c>
      <c r="D1392" s="10">
        <v>1135.25</v>
      </c>
      <c r="E1392" s="10">
        <f>VLOOKUP(C1392,데이터!$X:$Z,2,0)</f>
        <v>115.12206315789471</v>
      </c>
      <c r="F1392" s="10">
        <f>VLOOKUP(C1392,데이터!$X:$Z,3,0)</f>
        <v>63.56</v>
      </c>
      <c r="H1392" s="6">
        <f t="shared" si="283"/>
        <v>1.2511262210714278</v>
      </c>
      <c r="I1392" s="6">
        <f t="shared" si="284"/>
        <v>1.2681564245810031</v>
      </c>
      <c r="AM1392" s="1">
        <f t="shared" si="276"/>
        <v>43391</v>
      </c>
      <c r="AN1392" s="2">
        <f t="shared" si="277"/>
        <v>1135.25</v>
      </c>
      <c r="AO1392" s="2">
        <f t="shared" si="278"/>
        <v>115.12206315789471</v>
      </c>
      <c r="AP1392" s="2">
        <f t="shared" si="279"/>
        <v>63.56</v>
      </c>
      <c r="AR1392" s="20">
        <f t="shared" si="280"/>
        <v>-1.0045418570874709E-2</v>
      </c>
      <c r="AS1392" s="20">
        <f t="shared" si="281"/>
        <v>-7.9600437022006032E-3</v>
      </c>
      <c r="AU1392" s="22">
        <f t="shared" si="282"/>
        <v>4.3487883428975441E-6</v>
      </c>
    </row>
    <row r="1393" spans="2:47" x14ac:dyDescent="0.3">
      <c r="B1393" s="6">
        <f t="shared" si="275"/>
        <v>2018</v>
      </c>
      <c r="C1393" s="5">
        <v>43392</v>
      </c>
      <c r="D1393" s="10">
        <v>1132.0999999999999</v>
      </c>
      <c r="E1393" s="10">
        <f>VLOOKUP(C1393,데이터!$X:$Z,2,0)</f>
        <v>115.29351052631577</v>
      </c>
      <c r="F1393" s="10">
        <f>VLOOKUP(C1393,데이터!$X:$Z,3,0)</f>
        <v>63.69</v>
      </c>
      <c r="H1393" s="6">
        <f t="shared" si="283"/>
        <v>1.2529894807479944</v>
      </c>
      <c r="I1393" s="6">
        <f t="shared" si="284"/>
        <v>1.2707501995211465</v>
      </c>
      <c r="AM1393" s="1">
        <f t="shared" si="276"/>
        <v>43392</v>
      </c>
      <c r="AN1393" s="2">
        <f t="shared" si="277"/>
        <v>1132.0999999999999</v>
      </c>
      <c r="AO1393" s="2">
        <f t="shared" si="278"/>
        <v>115.29351052631577</v>
      </c>
      <c r="AP1393" s="2">
        <f t="shared" si="279"/>
        <v>63.69</v>
      </c>
      <c r="AR1393" s="20">
        <f t="shared" si="280"/>
        <v>1.4892659471008596E-3</v>
      </c>
      <c r="AS1393" s="20">
        <f t="shared" si="281"/>
        <v>2.0453115166769731E-3</v>
      </c>
      <c r="AU1393" s="22">
        <f t="shared" si="282"/>
        <v>3.0918667544522449E-7</v>
      </c>
    </row>
    <row r="1394" spans="2:47" x14ac:dyDescent="0.3">
      <c r="B1394" s="6">
        <f t="shared" si="275"/>
        <v>2018</v>
      </c>
      <c r="C1394" s="5">
        <v>43393</v>
      </c>
      <c r="D1394" s="10">
        <v>1132.0999999999999</v>
      </c>
      <c r="E1394" s="10">
        <f>VLOOKUP(C1394,데이터!$X:$Z,2,0)</f>
        <v>115.29351052631577</v>
      </c>
      <c r="F1394" s="10">
        <f>VLOOKUP(C1394,데이터!$X:$Z,3,0)</f>
        <v>63.69</v>
      </c>
      <c r="H1394" s="6">
        <f t="shared" si="283"/>
        <v>1.2529894807479944</v>
      </c>
      <c r="I1394" s="6">
        <f t="shared" si="284"/>
        <v>1.2707501995211465</v>
      </c>
      <c r="AM1394" s="1">
        <f t="shared" si="276"/>
        <v>43393</v>
      </c>
      <c r="AN1394" s="2">
        <f t="shared" si="277"/>
        <v>1132.0999999999999</v>
      </c>
      <c r="AO1394" s="2">
        <f t="shared" si="278"/>
        <v>115.29351052631577</v>
      </c>
      <c r="AP1394" s="2">
        <f t="shared" si="279"/>
        <v>63.69</v>
      </c>
      <c r="AR1394" s="20">
        <f t="shared" si="280"/>
        <v>0</v>
      </c>
      <c r="AS1394" s="20">
        <f t="shared" si="281"/>
        <v>0</v>
      </c>
      <c r="AU1394" s="22">
        <f t="shared" si="282"/>
        <v>0</v>
      </c>
    </row>
    <row r="1395" spans="2:47" x14ac:dyDescent="0.3">
      <c r="B1395" s="6">
        <f t="shared" si="275"/>
        <v>2018</v>
      </c>
      <c r="C1395" s="5">
        <v>43394</v>
      </c>
      <c r="D1395" s="10">
        <v>1132.0999999999999</v>
      </c>
      <c r="E1395" s="10">
        <f>VLOOKUP(C1395,데이터!$X:$Z,2,0)</f>
        <v>115.29351052631577</v>
      </c>
      <c r="F1395" s="10">
        <f>VLOOKUP(C1395,데이터!$X:$Z,3,0)</f>
        <v>63.69</v>
      </c>
      <c r="H1395" s="6">
        <f t="shared" si="283"/>
        <v>1.2529894807479944</v>
      </c>
      <c r="I1395" s="6">
        <f t="shared" si="284"/>
        <v>1.2707501995211465</v>
      </c>
      <c r="AM1395" s="1">
        <f t="shared" si="276"/>
        <v>43394</v>
      </c>
      <c r="AN1395" s="2">
        <f t="shared" si="277"/>
        <v>1132.0999999999999</v>
      </c>
      <c r="AO1395" s="2">
        <f t="shared" si="278"/>
        <v>115.29351052631577</v>
      </c>
      <c r="AP1395" s="2">
        <f t="shared" si="279"/>
        <v>63.69</v>
      </c>
      <c r="AR1395" s="20">
        <f t="shared" si="280"/>
        <v>0</v>
      </c>
      <c r="AS1395" s="20">
        <f t="shared" si="281"/>
        <v>0</v>
      </c>
      <c r="AU1395" s="22">
        <f t="shared" si="282"/>
        <v>0</v>
      </c>
    </row>
    <row r="1396" spans="2:47" x14ac:dyDescent="0.3">
      <c r="B1396" s="6">
        <f t="shared" si="275"/>
        <v>2018</v>
      </c>
      <c r="C1396" s="5">
        <v>43395</v>
      </c>
      <c r="D1396" s="10">
        <v>1128.5</v>
      </c>
      <c r="E1396" s="10">
        <f>VLOOKUP(C1396,데이터!$X:$Z,2,0)</f>
        <v>114.9981789473684</v>
      </c>
      <c r="F1396" s="10">
        <f>VLOOKUP(C1396,데이터!$X:$Z,3,0)</f>
        <v>63.38</v>
      </c>
      <c r="H1396" s="6">
        <f t="shared" si="283"/>
        <v>1.2497798693824937</v>
      </c>
      <c r="I1396" s="6">
        <f t="shared" si="284"/>
        <v>1.2645650438946503</v>
      </c>
      <c r="AM1396" s="1">
        <f t="shared" si="276"/>
        <v>43395</v>
      </c>
      <c r="AN1396" s="2">
        <f t="shared" si="277"/>
        <v>1128.5</v>
      </c>
      <c r="AO1396" s="2">
        <f t="shared" si="278"/>
        <v>114.9981789473684</v>
      </c>
      <c r="AP1396" s="2">
        <f t="shared" si="279"/>
        <v>63.38</v>
      </c>
      <c r="AR1396" s="20">
        <f t="shared" si="280"/>
        <v>-2.5615628980258931E-3</v>
      </c>
      <c r="AS1396" s="20">
        <f t="shared" si="281"/>
        <v>-4.8673261108493904E-3</v>
      </c>
      <c r="AU1396" s="22">
        <f t="shared" si="282"/>
        <v>5.3165439936101361E-6</v>
      </c>
    </row>
    <row r="1397" spans="2:47" x14ac:dyDescent="0.3">
      <c r="B1397" s="6">
        <f t="shared" si="275"/>
        <v>2018</v>
      </c>
      <c r="C1397" s="5">
        <v>43396</v>
      </c>
      <c r="D1397" s="10">
        <v>1137.5</v>
      </c>
      <c r="E1397" s="10">
        <f>VLOOKUP(C1397,데이터!$X:$Z,2,0)</f>
        <v>114.2491894736842</v>
      </c>
      <c r="F1397" s="10">
        <f>VLOOKUP(C1397,데이터!$X:$Z,3,0)</f>
        <v>63.08</v>
      </c>
      <c r="H1397" s="6">
        <f t="shared" si="283"/>
        <v>1.2416399842542403</v>
      </c>
      <c r="I1397" s="6">
        <f t="shared" si="284"/>
        <v>1.2585794094173957</v>
      </c>
      <c r="AM1397" s="1">
        <f t="shared" si="276"/>
        <v>43396</v>
      </c>
      <c r="AN1397" s="2">
        <f t="shared" si="277"/>
        <v>1137.5</v>
      </c>
      <c r="AO1397" s="2">
        <f t="shared" si="278"/>
        <v>114.2491894736842</v>
      </c>
      <c r="AP1397" s="2">
        <f t="shared" si="279"/>
        <v>63.08</v>
      </c>
      <c r="AR1397" s="20">
        <f t="shared" si="280"/>
        <v>-6.5130550808721877E-3</v>
      </c>
      <c r="AS1397" s="20">
        <f t="shared" si="281"/>
        <v>-4.7333543704639602E-3</v>
      </c>
      <c r="AU1397" s="22">
        <f t="shared" si="282"/>
        <v>3.1673346186275495E-6</v>
      </c>
    </row>
    <row r="1398" spans="2:47" x14ac:dyDescent="0.3">
      <c r="B1398" s="6">
        <f t="shared" si="275"/>
        <v>2018</v>
      </c>
      <c r="C1398" s="5">
        <v>43397</v>
      </c>
      <c r="D1398" s="10">
        <v>1132.1500000000001</v>
      </c>
      <c r="E1398" s="10">
        <f>VLOOKUP(C1398,데이터!$X:$Z,2,0)</f>
        <v>112.41665263157894</v>
      </c>
      <c r="F1398" s="10">
        <f>VLOOKUP(C1398,데이터!$X:$Z,3,0)</f>
        <v>61.87</v>
      </c>
      <c r="H1398" s="6">
        <f t="shared" si="283"/>
        <v>1.2217242979700853</v>
      </c>
      <c r="I1398" s="6">
        <f t="shared" si="284"/>
        <v>1.2344373503591355</v>
      </c>
      <c r="AM1398" s="1">
        <f t="shared" si="276"/>
        <v>43397</v>
      </c>
      <c r="AN1398" s="2">
        <f t="shared" si="277"/>
        <v>1132.1500000000001</v>
      </c>
      <c r="AO1398" s="2">
        <f t="shared" si="278"/>
        <v>112.41665263157894</v>
      </c>
      <c r="AP1398" s="2">
        <f t="shared" si="279"/>
        <v>61.87</v>
      </c>
      <c r="AR1398" s="20">
        <f t="shared" si="280"/>
        <v>-1.6039823569403588E-2</v>
      </c>
      <c r="AS1398" s="20">
        <f t="shared" si="281"/>
        <v>-1.9181991122384279E-2</v>
      </c>
      <c r="AU1398" s="22">
        <f t="shared" si="282"/>
        <v>9.873216931004659E-6</v>
      </c>
    </row>
    <row r="1399" spans="2:47" x14ac:dyDescent="0.3">
      <c r="B1399" s="6">
        <f t="shared" si="275"/>
        <v>2018</v>
      </c>
      <c r="C1399" s="5">
        <v>43398</v>
      </c>
      <c r="D1399" s="10">
        <v>1138.05</v>
      </c>
      <c r="E1399" s="10">
        <f>VLOOKUP(C1399,데이터!$X:$Z,2,0)</f>
        <v>113.27634210526315</v>
      </c>
      <c r="F1399" s="10">
        <f>VLOOKUP(C1399,데이터!$X:$Z,3,0)</f>
        <v>62.39</v>
      </c>
      <c r="H1399" s="6">
        <f t="shared" si="283"/>
        <v>1.2310672511191285</v>
      </c>
      <c r="I1399" s="6">
        <f t="shared" si="284"/>
        <v>1.24481245011971</v>
      </c>
      <c r="AM1399" s="1">
        <f t="shared" si="276"/>
        <v>43398</v>
      </c>
      <c r="AN1399" s="2">
        <f t="shared" si="277"/>
        <v>1138.05</v>
      </c>
      <c r="AO1399" s="2">
        <f t="shared" si="278"/>
        <v>113.27634210526315</v>
      </c>
      <c r="AP1399" s="2">
        <f t="shared" si="279"/>
        <v>62.39</v>
      </c>
      <c r="AR1399" s="20">
        <f t="shared" si="280"/>
        <v>7.6473498681877139E-3</v>
      </c>
      <c r="AS1399" s="20">
        <f t="shared" si="281"/>
        <v>8.4047195732988023E-3</v>
      </c>
      <c r="AU1399" s="22">
        <f t="shared" si="282"/>
        <v>5.7360887022005693E-7</v>
      </c>
    </row>
    <row r="1400" spans="2:47" x14ac:dyDescent="0.3">
      <c r="B1400" s="6">
        <f t="shared" si="275"/>
        <v>2018</v>
      </c>
      <c r="C1400" s="5">
        <v>43399</v>
      </c>
      <c r="D1400" s="10">
        <v>1141.8499999999999</v>
      </c>
      <c r="E1400" s="10">
        <f>VLOOKUP(C1400,데이터!$X:$Z,2,0)</f>
        <v>111.64933684210524</v>
      </c>
      <c r="F1400" s="10">
        <f>VLOOKUP(C1400,데이터!$X:$Z,3,0)</f>
        <v>61.63</v>
      </c>
      <c r="H1400" s="6">
        <f t="shared" si="283"/>
        <v>1.2133852456831575</v>
      </c>
      <c r="I1400" s="6">
        <f t="shared" si="284"/>
        <v>1.2296488427773318</v>
      </c>
      <c r="AM1400" s="1">
        <f t="shared" si="276"/>
        <v>43399</v>
      </c>
      <c r="AN1400" s="2">
        <f t="shared" si="277"/>
        <v>1141.8499999999999</v>
      </c>
      <c r="AO1400" s="2">
        <f t="shared" si="278"/>
        <v>111.64933684210524</v>
      </c>
      <c r="AP1400" s="2">
        <f t="shared" si="279"/>
        <v>61.63</v>
      </c>
      <c r="AR1400" s="20">
        <f t="shared" si="280"/>
        <v>-1.4363151501184612E-2</v>
      </c>
      <c r="AS1400" s="20">
        <f t="shared" si="281"/>
        <v>-1.2181439333226463E-2</v>
      </c>
      <c r="AU1400" s="22">
        <f t="shared" si="282"/>
        <v>4.7598679838166494E-6</v>
      </c>
    </row>
    <row r="1401" spans="2:47" x14ac:dyDescent="0.3">
      <c r="B1401" s="6">
        <f t="shared" si="275"/>
        <v>2018</v>
      </c>
      <c r="C1401" s="5">
        <v>43400</v>
      </c>
      <c r="D1401" s="10">
        <v>1141.8499999999999</v>
      </c>
      <c r="E1401" s="10">
        <f>VLOOKUP(C1401,데이터!$X:$Z,2,0)</f>
        <v>111.64933684210524</v>
      </c>
      <c r="F1401" s="10">
        <f>VLOOKUP(C1401,데이터!$X:$Z,3,0)</f>
        <v>61.63</v>
      </c>
      <c r="H1401" s="6">
        <f t="shared" si="283"/>
        <v>1.2133852456831575</v>
      </c>
      <c r="I1401" s="6">
        <f t="shared" si="284"/>
        <v>1.2296488427773318</v>
      </c>
      <c r="AM1401" s="1">
        <f t="shared" si="276"/>
        <v>43400</v>
      </c>
      <c r="AN1401" s="2">
        <f t="shared" si="277"/>
        <v>1141.8499999999999</v>
      </c>
      <c r="AO1401" s="2">
        <f t="shared" si="278"/>
        <v>111.64933684210524</v>
      </c>
      <c r="AP1401" s="2">
        <f t="shared" si="279"/>
        <v>61.63</v>
      </c>
      <c r="AR1401" s="20">
        <f t="shared" si="280"/>
        <v>0</v>
      </c>
      <c r="AS1401" s="20">
        <f t="shared" si="281"/>
        <v>0</v>
      </c>
      <c r="AU1401" s="22">
        <f t="shared" si="282"/>
        <v>0</v>
      </c>
    </row>
    <row r="1402" spans="2:47" x14ac:dyDescent="0.3">
      <c r="B1402" s="6">
        <f t="shared" si="275"/>
        <v>2018</v>
      </c>
      <c r="C1402" s="5">
        <v>43401</v>
      </c>
      <c r="D1402" s="10">
        <v>1141.8499999999999</v>
      </c>
      <c r="E1402" s="10">
        <f>VLOOKUP(C1402,데이터!$X:$Z,2,0)</f>
        <v>111.64933684210524</v>
      </c>
      <c r="F1402" s="10">
        <f>VLOOKUP(C1402,데이터!$X:$Z,3,0)</f>
        <v>61.63</v>
      </c>
      <c r="H1402" s="6">
        <f t="shared" si="283"/>
        <v>1.2133852456831575</v>
      </c>
      <c r="I1402" s="6">
        <f t="shared" si="284"/>
        <v>1.2296488427773318</v>
      </c>
      <c r="AM1402" s="1">
        <f t="shared" si="276"/>
        <v>43401</v>
      </c>
      <c r="AN1402" s="2">
        <f t="shared" si="277"/>
        <v>1141.8499999999999</v>
      </c>
      <c r="AO1402" s="2">
        <f t="shared" si="278"/>
        <v>111.64933684210524</v>
      </c>
      <c r="AP1402" s="2">
        <f t="shared" si="279"/>
        <v>61.63</v>
      </c>
      <c r="AR1402" s="20">
        <f t="shared" si="280"/>
        <v>0</v>
      </c>
      <c r="AS1402" s="20">
        <f t="shared" si="281"/>
        <v>0</v>
      </c>
      <c r="AU1402" s="22">
        <f t="shared" si="282"/>
        <v>0</v>
      </c>
    </row>
    <row r="1403" spans="2:47" x14ac:dyDescent="0.3">
      <c r="B1403" s="6">
        <f t="shared" si="275"/>
        <v>2018</v>
      </c>
      <c r="C1403" s="5">
        <v>43402</v>
      </c>
      <c r="D1403" s="10">
        <v>1141.4000000000001</v>
      </c>
      <c r="E1403" s="10">
        <f>VLOOKUP(C1403,데이터!$X:$Z,2,0)</f>
        <v>111.62846315789474</v>
      </c>
      <c r="F1403" s="10">
        <f>VLOOKUP(C1403,데이터!$X:$Z,3,0)</f>
        <v>61.88</v>
      </c>
      <c r="H1403" s="6">
        <f t="shared" si="283"/>
        <v>1.2131583941750299</v>
      </c>
      <c r="I1403" s="6">
        <f t="shared" si="284"/>
        <v>1.2346368715083771</v>
      </c>
      <c r="AM1403" s="1">
        <f t="shared" si="276"/>
        <v>43402</v>
      </c>
      <c r="AN1403" s="2">
        <f t="shared" si="277"/>
        <v>1141.4000000000001</v>
      </c>
      <c r="AO1403" s="2">
        <f t="shared" si="278"/>
        <v>111.62846315789474</v>
      </c>
      <c r="AP1403" s="2">
        <f t="shared" si="279"/>
        <v>61.88</v>
      </c>
      <c r="AR1403" s="20">
        <f t="shared" si="280"/>
        <v>-1.8695752971664703E-4</v>
      </c>
      <c r="AS1403" s="20">
        <f t="shared" si="281"/>
        <v>4.0564660068147518E-3</v>
      </c>
      <c r="AU1403" s="22">
        <f t="shared" si="282"/>
        <v>1.8006643310388643E-5</v>
      </c>
    </row>
    <row r="1404" spans="2:47" x14ac:dyDescent="0.3">
      <c r="B1404" s="6">
        <f t="shared" si="275"/>
        <v>2018</v>
      </c>
      <c r="C1404" s="5">
        <v>43403</v>
      </c>
      <c r="D1404" s="10">
        <v>1139.25</v>
      </c>
      <c r="E1404" s="10">
        <f>VLOOKUP(C1404,데이터!$X:$Z,2,0)</f>
        <v>113.29333684210526</v>
      </c>
      <c r="F1404" s="10">
        <f>VLOOKUP(C1404,데이터!$X:$Z,3,0)</f>
        <v>63.23</v>
      </c>
      <c r="H1404" s="6">
        <f t="shared" si="283"/>
        <v>1.231251946913315</v>
      </c>
      <c r="I1404" s="6">
        <f t="shared" si="284"/>
        <v>1.2615722266560225</v>
      </c>
      <c r="AM1404" s="1">
        <f t="shared" si="276"/>
        <v>43403</v>
      </c>
      <c r="AN1404" s="2">
        <f t="shared" si="277"/>
        <v>1139.25</v>
      </c>
      <c r="AO1404" s="2">
        <f t="shared" si="278"/>
        <v>113.29333684210526</v>
      </c>
      <c r="AP1404" s="2">
        <f t="shared" si="279"/>
        <v>63.23</v>
      </c>
      <c r="AR1404" s="20">
        <f t="shared" si="280"/>
        <v>1.4914419110613419E-2</v>
      </c>
      <c r="AS1404" s="20">
        <f t="shared" si="281"/>
        <v>2.1816418875242327E-2</v>
      </c>
      <c r="AU1404" s="22">
        <f t="shared" si="282"/>
        <v>4.7637600750937499E-5</v>
      </c>
    </row>
    <row r="1405" spans="2:47" x14ac:dyDescent="0.3">
      <c r="B1405" s="6">
        <f t="shared" si="275"/>
        <v>2018</v>
      </c>
      <c r="C1405" s="5">
        <v>43404</v>
      </c>
      <c r="D1405" s="10">
        <v>1139.8499999999999</v>
      </c>
      <c r="E1405" s="10">
        <f>VLOOKUP(C1405,데이터!$X:$Z,2,0)</f>
        <v>113.6826105263158</v>
      </c>
      <c r="F1405" s="10">
        <f>VLOOKUP(C1405,데이터!$X:$Z,3,0)</f>
        <v>63.16</v>
      </c>
      <c r="H1405" s="6">
        <f t="shared" si="283"/>
        <v>1.2354825044635291</v>
      </c>
      <c r="I1405" s="6">
        <f t="shared" si="284"/>
        <v>1.2601755786113298</v>
      </c>
      <c r="AM1405" s="1">
        <f t="shared" si="276"/>
        <v>43404</v>
      </c>
      <c r="AN1405" s="2">
        <f t="shared" si="277"/>
        <v>1139.8499999999999</v>
      </c>
      <c r="AO1405" s="2">
        <f t="shared" si="278"/>
        <v>113.6826105263158</v>
      </c>
      <c r="AP1405" s="2">
        <f t="shared" si="279"/>
        <v>63.16</v>
      </c>
      <c r="AR1405" s="20">
        <f t="shared" si="280"/>
        <v>3.435980394443261E-3</v>
      </c>
      <c r="AS1405" s="20">
        <f t="shared" si="281"/>
        <v>-1.1070694290684635E-3</v>
      </c>
      <c r="AU1405" s="22">
        <f t="shared" si="282"/>
        <v>2.0639301698909911E-5</v>
      </c>
    </row>
    <row r="1406" spans="2:47" x14ac:dyDescent="0.3">
      <c r="B1406" s="6">
        <f t="shared" si="275"/>
        <v>2018</v>
      </c>
      <c r="C1406" s="5">
        <v>43405</v>
      </c>
      <c r="D1406" s="10">
        <v>1138.0999999999999</v>
      </c>
      <c r="E1406" s="10">
        <f>VLOOKUP(C1406,데이터!$X:$Z,2,0)</f>
        <v>113.91154210526315</v>
      </c>
      <c r="F1406" s="10">
        <f>VLOOKUP(C1406,데이터!$X:$Z,3,0)</f>
        <v>63.88</v>
      </c>
      <c r="H1406" s="6">
        <f t="shared" si="283"/>
        <v>1.2379704923730186</v>
      </c>
      <c r="I1406" s="6">
        <f t="shared" si="284"/>
        <v>1.2745411013567407</v>
      </c>
      <c r="AM1406" s="1">
        <f t="shared" si="276"/>
        <v>43405</v>
      </c>
      <c r="AN1406" s="2">
        <f t="shared" si="277"/>
        <v>1138.0999999999999</v>
      </c>
      <c r="AO1406" s="2">
        <f t="shared" si="278"/>
        <v>113.91154210526315</v>
      </c>
      <c r="AP1406" s="2">
        <f t="shared" si="279"/>
        <v>63.88</v>
      </c>
      <c r="AR1406" s="20">
        <f t="shared" si="280"/>
        <v>2.0137783420655087E-3</v>
      </c>
      <c r="AS1406" s="20">
        <f t="shared" si="281"/>
        <v>1.1399620012666256E-2</v>
      </c>
      <c r="AU1406" s="22">
        <f t="shared" si="282"/>
        <v>8.8094023865585425E-5</v>
      </c>
    </row>
    <row r="1407" spans="2:47" x14ac:dyDescent="0.3">
      <c r="B1407" s="6">
        <f t="shared" si="275"/>
        <v>2018</v>
      </c>
      <c r="C1407" s="5">
        <v>43406</v>
      </c>
      <c r="D1407" s="10">
        <v>1121.8</v>
      </c>
      <c r="E1407" s="10">
        <f>VLOOKUP(C1407,데이터!$X:$Z,2,0)</f>
        <v>114.16533157894735</v>
      </c>
      <c r="F1407" s="10">
        <f>VLOOKUP(C1407,데이터!$X:$Z,3,0)</f>
        <v>63.87</v>
      </c>
      <c r="H1407" s="6">
        <f t="shared" si="283"/>
        <v>1.2407286314859591</v>
      </c>
      <c r="I1407" s="6">
        <f t="shared" si="284"/>
        <v>1.2743415802074987</v>
      </c>
      <c r="AM1407" s="1">
        <f t="shared" si="276"/>
        <v>43406</v>
      </c>
      <c r="AN1407" s="2">
        <f t="shared" si="277"/>
        <v>1121.8</v>
      </c>
      <c r="AO1407" s="2">
        <f t="shared" si="278"/>
        <v>114.16533157894735</v>
      </c>
      <c r="AP1407" s="2">
        <f t="shared" si="279"/>
        <v>63.87</v>
      </c>
      <c r="AR1407" s="20">
        <f t="shared" si="280"/>
        <v>2.2279522249788464E-3</v>
      </c>
      <c r="AS1407" s="20">
        <f t="shared" si="281"/>
        <v>-1.5654351909843989E-4</v>
      </c>
      <c r="AU1407" s="22">
        <f t="shared" si="282"/>
        <v>5.685819953522691E-6</v>
      </c>
    </row>
    <row r="1408" spans="2:47" x14ac:dyDescent="0.3">
      <c r="B1408" s="6">
        <f t="shared" si="275"/>
        <v>2018</v>
      </c>
      <c r="C1408" s="5">
        <v>43407</v>
      </c>
      <c r="D1408" s="10">
        <v>1121.8</v>
      </c>
      <c r="E1408" s="10">
        <f>VLOOKUP(C1408,데이터!$X:$Z,2,0)</f>
        <v>114.16533157894735</v>
      </c>
      <c r="F1408" s="10">
        <f>VLOOKUP(C1408,데이터!$X:$Z,3,0)</f>
        <v>63.87</v>
      </c>
      <c r="H1408" s="6">
        <f t="shared" si="283"/>
        <v>1.2407286314859591</v>
      </c>
      <c r="I1408" s="6">
        <f t="shared" si="284"/>
        <v>1.2743415802074987</v>
      </c>
      <c r="AM1408" s="1">
        <f t="shared" si="276"/>
        <v>43407</v>
      </c>
      <c r="AN1408" s="2">
        <f t="shared" si="277"/>
        <v>1121.8</v>
      </c>
      <c r="AO1408" s="2">
        <f t="shared" si="278"/>
        <v>114.16533157894735</v>
      </c>
      <c r="AP1408" s="2">
        <f t="shared" si="279"/>
        <v>63.87</v>
      </c>
      <c r="AR1408" s="20">
        <f t="shared" si="280"/>
        <v>0</v>
      </c>
      <c r="AS1408" s="20">
        <f t="shared" si="281"/>
        <v>0</v>
      </c>
      <c r="AU1408" s="22">
        <f t="shared" si="282"/>
        <v>0</v>
      </c>
    </row>
    <row r="1409" spans="2:47" x14ac:dyDescent="0.3">
      <c r="B1409" s="6">
        <f t="shared" si="275"/>
        <v>2018</v>
      </c>
      <c r="C1409" s="5">
        <v>43408</v>
      </c>
      <c r="D1409" s="10">
        <v>1121.8</v>
      </c>
      <c r="E1409" s="10">
        <f>VLOOKUP(C1409,데이터!$X:$Z,2,0)</f>
        <v>114.16533157894735</v>
      </c>
      <c r="F1409" s="10">
        <f>VLOOKUP(C1409,데이터!$X:$Z,3,0)</f>
        <v>63.87</v>
      </c>
      <c r="H1409" s="6">
        <f t="shared" si="283"/>
        <v>1.2407286314859591</v>
      </c>
      <c r="I1409" s="6">
        <f t="shared" si="284"/>
        <v>1.2743415802074987</v>
      </c>
      <c r="AM1409" s="1">
        <f t="shared" si="276"/>
        <v>43408</v>
      </c>
      <c r="AN1409" s="2">
        <f t="shared" si="277"/>
        <v>1121.8</v>
      </c>
      <c r="AO1409" s="2">
        <f t="shared" si="278"/>
        <v>114.16533157894735</v>
      </c>
      <c r="AP1409" s="2">
        <f t="shared" si="279"/>
        <v>63.87</v>
      </c>
      <c r="AR1409" s="20">
        <f t="shared" si="280"/>
        <v>0</v>
      </c>
      <c r="AS1409" s="20">
        <f t="shared" si="281"/>
        <v>0</v>
      </c>
      <c r="AU1409" s="22">
        <f t="shared" si="282"/>
        <v>0</v>
      </c>
    </row>
    <row r="1410" spans="2:47" x14ac:dyDescent="0.3">
      <c r="B1410" s="6">
        <f t="shared" ref="B1410:B1473" si="285">YEAR(C1410)</f>
        <v>2018</v>
      </c>
      <c r="C1410" s="5">
        <v>43409</v>
      </c>
      <c r="D1410" s="10">
        <v>1123.4000000000001</v>
      </c>
      <c r="E1410" s="10">
        <f>VLOOKUP(C1410,데이터!$X:$Z,2,0)</f>
        <v>115.87865789473686</v>
      </c>
      <c r="F1410" s="10">
        <f>VLOOKUP(C1410,데이터!$X:$Z,3,0)</f>
        <v>64.33</v>
      </c>
      <c r="H1410" s="6">
        <f t="shared" si="283"/>
        <v>1.2593487588545587</v>
      </c>
      <c r="I1410" s="6">
        <f t="shared" si="284"/>
        <v>1.2835195530726224</v>
      </c>
      <c r="AM1410" s="1">
        <f t="shared" si="276"/>
        <v>43409</v>
      </c>
      <c r="AN1410" s="2">
        <f t="shared" si="277"/>
        <v>1123.4000000000001</v>
      </c>
      <c r="AO1410" s="2">
        <f t="shared" si="278"/>
        <v>115.87865789473686</v>
      </c>
      <c r="AP1410" s="2">
        <f t="shared" si="279"/>
        <v>64.33</v>
      </c>
      <c r="AR1410" s="20">
        <f t="shared" si="280"/>
        <v>1.5007413302213557E-2</v>
      </c>
      <c r="AS1410" s="20">
        <f t="shared" si="281"/>
        <v>7.2021293251918195E-3</v>
      </c>
      <c r="AU1410" s="22">
        <f t="shared" si="282"/>
        <v>6.0922457961952273E-5</v>
      </c>
    </row>
    <row r="1411" spans="2:47" x14ac:dyDescent="0.3">
      <c r="B1411" s="6">
        <f t="shared" si="285"/>
        <v>2018</v>
      </c>
      <c r="C1411" s="5">
        <v>43410</v>
      </c>
      <c r="D1411" s="10">
        <v>1123.9000000000001</v>
      </c>
      <c r="E1411" s="10">
        <f>VLOOKUP(C1411,데이터!$X:$Z,2,0)</f>
        <v>117.01393684210525</v>
      </c>
      <c r="F1411" s="10">
        <f>VLOOKUP(C1411,데이터!$X:$Z,3,0)</f>
        <v>64.77</v>
      </c>
      <c r="H1411" s="6">
        <f t="shared" si="283"/>
        <v>1.2716867696608354</v>
      </c>
      <c r="I1411" s="6">
        <f t="shared" si="284"/>
        <v>1.2922984836392624</v>
      </c>
      <c r="AM1411" s="1">
        <f t="shared" ref="AM1411:AM1474" si="286">C1411</f>
        <v>43410</v>
      </c>
      <c r="AN1411" s="2">
        <f t="shared" ref="AN1411:AN1474" si="287">D1411</f>
        <v>1123.9000000000001</v>
      </c>
      <c r="AO1411" s="2">
        <f t="shared" ref="AO1411:AO1474" si="288">E1411</f>
        <v>117.01393684210525</v>
      </c>
      <c r="AP1411" s="2">
        <f t="shared" ref="AP1411:AP1474" si="289">F1411</f>
        <v>64.77</v>
      </c>
      <c r="AR1411" s="20">
        <f t="shared" si="280"/>
        <v>9.7971357969961481E-3</v>
      </c>
      <c r="AS1411" s="20">
        <f t="shared" si="281"/>
        <v>6.8397326286335769E-3</v>
      </c>
      <c r="AU1411" s="22">
        <f t="shared" si="282"/>
        <v>8.7462335002409751E-6</v>
      </c>
    </row>
    <row r="1412" spans="2:47" x14ac:dyDescent="0.3">
      <c r="B1412" s="6">
        <f t="shared" si="285"/>
        <v>2018</v>
      </c>
      <c r="C1412" s="5">
        <v>43411</v>
      </c>
      <c r="D1412" s="10">
        <v>1123.25</v>
      </c>
      <c r="E1412" s="10">
        <f>VLOOKUP(C1412,데이터!$X:$Z,2,0)</f>
        <v>118.95145789473683</v>
      </c>
      <c r="F1412" s="10">
        <f>VLOOKUP(C1412,데이터!$X:$Z,3,0)</f>
        <v>65.709999999999994</v>
      </c>
      <c r="H1412" s="6">
        <f t="shared" si="283"/>
        <v>1.2927434057767164</v>
      </c>
      <c r="I1412" s="6">
        <f t="shared" si="284"/>
        <v>1.3110534716679931</v>
      </c>
      <c r="AM1412" s="1">
        <f t="shared" si="286"/>
        <v>43411</v>
      </c>
      <c r="AN1412" s="2">
        <f t="shared" si="287"/>
        <v>1123.25</v>
      </c>
      <c r="AO1412" s="2">
        <f t="shared" si="288"/>
        <v>118.95145789473683</v>
      </c>
      <c r="AP1412" s="2">
        <f t="shared" si="289"/>
        <v>65.709999999999994</v>
      </c>
      <c r="AR1412" s="20">
        <f t="shared" ref="AR1412:AR1475" si="290">AO1412/AO1411-1</f>
        <v>1.6558036631533879E-2</v>
      </c>
      <c r="AS1412" s="20">
        <f t="shared" ref="AS1412:AS1475" si="291">AP1412/AP1411-1</f>
        <v>1.4512891770881442E-2</v>
      </c>
      <c r="AU1412" s="22">
        <f t="shared" ref="AU1412:AU1475" si="292">(AR1412-AS1412)^2</f>
        <v>4.1826175010530753E-6</v>
      </c>
    </row>
    <row r="1413" spans="2:47" x14ac:dyDescent="0.3">
      <c r="B1413" s="6">
        <f t="shared" si="285"/>
        <v>2018</v>
      </c>
      <c r="C1413" s="5">
        <v>43412</v>
      </c>
      <c r="D1413" s="10">
        <v>1116.75</v>
      </c>
      <c r="E1413" s="10">
        <f>VLOOKUP(C1413,데이터!$X:$Z,2,0)</f>
        <v>118.70358421052632</v>
      </c>
      <c r="F1413" s="10">
        <f>VLOOKUP(C1413,데이터!$X:$Z,3,0)</f>
        <v>65.900000000000006</v>
      </c>
      <c r="H1413" s="6">
        <f t="shared" si="283"/>
        <v>1.290049558417466</v>
      </c>
      <c r="I1413" s="6">
        <f t="shared" si="284"/>
        <v>1.314844373503588</v>
      </c>
      <c r="AM1413" s="1">
        <f t="shared" si="286"/>
        <v>43412</v>
      </c>
      <c r="AN1413" s="2">
        <f t="shared" si="287"/>
        <v>1116.75</v>
      </c>
      <c r="AO1413" s="2">
        <f t="shared" si="288"/>
        <v>118.70358421052632</v>
      </c>
      <c r="AP1413" s="2">
        <f t="shared" si="289"/>
        <v>65.900000000000006</v>
      </c>
      <c r="AR1413" s="20">
        <f t="shared" si="290"/>
        <v>-2.0838221623972197E-3</v>
      </c>
      <c r="AS1413" s="20">
        <f t="shared" si="291"/>
        <v>2.8914929234518105E-3</v>
      </c>
      <c r="AU1413" s="22">
        <f t="shared" si="292"/>
        <v>2.4753760203476942E-5</v>
      </c>
    </row>
    <row r="1414" spans="2:47" x14ac:dyDescent="0.3">
      <c r="B1414" s="6">
        <f t="shared" si="285"/>
        <v>2018</v>
      </c>
      <c r="C1414" s="5">
        <v>43413</v>
      </c>
      <c r="D1414" s="10">
        <v>1128.3</v>
      </c>
      <c r="E1414" s="10">
        <f>VLOOKUP(C1414,데이터!$X:$Z,2,0)</f>
        <v>118.12847368421053</v>
      </c>
      <c r="F1414" s="10">
        <f>VLOOKUP(C1414,데이터!$X:$Z,3,0)</f>
        <v>65.61</v>
      </c>
      <c r="H1414" s="6">
        <f t="shared" si="283"/>
        <v>1.2837993589357126</v>
      </c>
      <c r="I1414" s="6">
        <f t="shared" si="284"/>
        <v>1.3090582601755751</v>
      </c>
      <c r="AM1414" s="1">
        <f t="shared" si="286"/>
        <v>43413</v>
      </c>
      <c r="AN1414" s="2">
        <f t="shared" si="287"/>
        <v>1128.3</v>
      </c>
      <c r="AO1414" s="2">
        <f t="shared" si="288"/>
        <v>118.12847368421053</v>
      </c>
      <c r="AP1414" s="2">
        <f t="shared" si="289"/>
        <v>65.61</v>
      </c>
      <c r="AR1414" s="20">
        <f t="shared" si="290"/>
        <v>-4.8449297478313502E-3</v>
      </c>
      <c r="AS1414" s="20">
        <f t="shared" si="291"/>
        <v>-4.4006069802732251E-3</v>
      </c>
      <c r="AU1414" s="22">
        <f t="shared" si="292"/>
        <v>1.9742272177051173E-7</v>
      </c>
    </row>
    <row r="1415" spans="2:47" x14ac:dyDescent="0.3">
      <c r="B1415" s="6">
        <f t="shared" si="285"/>
        <v>2018</v>
      </c>
      <c r="C1415" s="5">
        <v>43414</v>
      </c>
      <c r="D1415" s="10">
        <v>1128.3</v>
      </c>
      <c r="E1415" s="10">
        <f>VLOOKUP(C1415,데이터!$X:$Z,2,0)</f>
        <v>118.12847368421053</v>
      </c>
      <c r="F1415" s="10">
        <f>VLOOKUP(C1415,데이터!$X:$Z,3,0)</f>
        <v>65.61</v>
      </c>
      <c r="H1415" s="6">
        <f t="shared" si="283"/>
        <v>1.2837993589357126</v>
      </c>
      <c r="I1415" s="6">
        <f t="shared" si="284"/>
        <v>1.3090582601755751</v>
      </c>
      <c r="AM1415" s="1">
        <f t="shared" si="286"/>
        <v>43414</v>
      </c>
      <c r="AN1415" s="2">
        <f t="shared" si="287"/>
        <v>1128.3</v>
      </c>
      <c r="AO1415" s="2">
        <f t="shared" si="288"/>
        <v>118.12847368421053</v>
      </c>
      <c r="AP1415" s="2">
        <f t="shared" si="289"/>
        <v>65.61</v>
      </c>
      <c r="AR1415" s="20">
        <f t="shared" si="290"/>
        <v>0</v>
      </c>
      <c r="AS1415" s="20">
        <f t="shared" si="291"/>
        <v>0</v>
      </c>
      <c r="AU1415" s="22">
        <f t="shared" si="292"/>
        <v>0</v>
      </c>
    </row>
    <row r="1416" spans="2:47" x14ac:dyDescent="0.3">
      <c r="B1416" s="6">
        <f t="shared" si="285"/>
        <v>2018</v>
      </c>
      <c r="C1416" s="5">
        <v>43415</v>
      </c>
      <c r="D1416" s="10">
        <v>1128.3</v>
      </c>
      <c r="E1416" s="10">
        <f>VLOOKUP(C1416,데이터!$X:$Z,2,0)</f>
        <v>118.12847368421053</v>
      </c>
      <c r="F1416" s="10">
        <f>VLOOKUP(C1416,데이터!$X:$Z,3,0)</f>
        <v>65.61</v>
      </c>
      <c r="H1416" s="6">
        <f t="shared" si="283"/>
        <v>1.2837993589357126</v>
      </c>
      <c r="I1416" s="6">
        <f t="shared" si="284"/>
        <v>1.3090582601755751</v>
      </c>
      <c r="AM1416" s="1">
        <f t="shared" si="286"/>
        <v>43415</v>
      </c>
      <c r="AN1416" s="2">
        <f t="shared" si="287"/>
        <v>1128.3</v>
      </c>
      <c r="AO1416" s="2">
        <f t="shared" si="288"/>
        <v>118.12847368421053</v>
      </c>
      <c r="AP1416" s="2">
        <f t="shared" si="289"/>
        <v>65.61</v>
      </c>
      <c r="AR1416" s="20">
        <f t="shared" si="290"/>
        <v>0</v>
      </c>
      <c r="AS1416" s="20">
        <f t="shared" si="291"/>
        <v>0</v>
      </c>
      <c r="AU1416" s="22">
        <f t="shared" si="292"/>
        <v>0</v>
      </c>
    </row>
    <row r="1417" spans="2:47" x14ac:dyDescent="0.3">
      <c r="B1417" s="6">
        <f t="shared" si="285"/>
        <v>2018</v>
      </c>
      <c r="C1417" s="5">
        <v>43416</v>
      </c>
      <c r="D1417" s="10">
        <v>1133.9000000000001</v>
      </c>
      <c r="E1417" s="10">
        <f>VLOOKUP(C1417,데이터!$X:$Z,2,0)</f>
        <v>116.67430526315789</v>
      </c>
      <c r="F1417" s="10">
        <f>VLOOKUP(C1417,데이터!$X:$Z,3,0)</f>
        <v>64.88</v>
      </c>
      <c r="H1417" s="6">
        <f t="shared" si="283"/>
        <v>1.267995713730556</v>
      </c>
      <c r="I1417" s="6">
        <f t="shared" si="284"/>
        <v>1.2944932162809224</v>
      </c>
      <c r="AM1417" s="1">
        <f t="shared" si="286"/>
        <v>43416</v>
      </c>
      <c r="AN1417" s="2">
        <f t="shared" si="287"/>
        <v>1133.9000000000001</v>
      </c>
      <c r="AO1417" s="2">
        <f t="shared" si="288"/>
        <v>116.67430526315789</v>
      </c>
      <c r="AP1417" s="2">
        <f t="shared" si="289"/>
        <v>64.88</v>
      </c>
      <c r="AR1417" s="20">
        <f t="shared" si="290"/>
        <v>-1.2310058495634379E-2</v>
      </c>
      <c r="AS1417" s="20">
        <f t="shared" si="291"/>
        <v>-1.112635269013873E-2</v>
      </c>
      <c r="AU1417" s="22">
        <f t="shared" si="292"/>
        <v>1.4011594339641045E-6</v>
      </c>
    </row>
    <row r="1418" spans="2:47" x14ac:dyDescent="0.3">
      <c r="B1418" s="6">
        <f t="shared" si="285"/>
        <v>2018</v>
      </c>
      <c r="C1418" s="5">
        <v>43417</v>
      </c>
      <c r="D1418" s="10">
        <v>1133.2</v>
      </c>
      <c r="E1418" s="10">
        <f>VLOOKUP(C1418,데이터!$X:$Z,2,0)</f>
        <v>116.15615789473686</v>
      </c>
      <c r="F1418" s="10">
        <f>VLOOKUP(C1418,데이터!$X:$Z,3,0)</f>
        <v>64.86</v>
      </c>
      <c r="H1418" s="6">
        <f t="shared" si="283"/>
        <v>1.2623645797738827</v>
      </c>
      <c r="I1418" s="6">
        <f t="shared" si="284"/>
        <v>1.2940941739824388</v>
      </c>
      <c r="AM1418" s="1">
        <f t="shared" si="286"/>
        <v>43417</v>
      </c>
      <c r="AN1418" s="2">
        <f t="shared" si="287"/>
        <v>1133.2</v>
      </c>
      <c r="AO1418" s="2">
        <f t="shared" si="288"/>
        <v>116.15615789473686</v>
      </c>
      <c r="AP1418" s="2">
        <f t="shared" si="289"/>
        <v>64.86</v>
      </c>
      <c r="AR1418" s="20">
        <f t="shared" si="290"/>
        <v>-4.4409723910705523E-3</v>
      </c>
      <c r="AS1418" s="20">
        <f t="shared" si="291"/>
        <v>-3.0826140567197235E-4</v>
      </c>
      <c r="AU1418" s="22">
        <f t="shared" si="292"/>
        <v>1.7079300088834103E-5</v>
      </c>
    </row>
    <row r="1419" spans="2:47" x14ac:dyDescent="0.3">
      <c r="B1419" s="6">
        <f t="shared" si="285"/>
        <v>2018</v>
      </c>
      <c r="C1419" s="5">
        <v>43418</v>
      </c>
      <c r="D1419" s="10">
        <v>1134.1500000000001</v>
      </c>
      <c r="E1419" s="10">
        <f>VLOOKUP(C1419,데이터!$X:$Z,2,0)</f>
        <v>115.37872105263158</v>
      </c>
      <c r="F1419" s="10">
        <f>VLOOKUP(C1419,데이터!$X:$Z,3,0)</f>
        <v>64.67</v>
      </c>
      <c r="H1419" s="6">
        <f t="shared" si="283"/>
        <v>1.2539155336770382</v>
      </c>
      <c r="I1419" s="6">
        <f t="shared" si="284"/>
        <v>1.2903032721468441</v>
      </c>
      <c r="AM1419" s="1">
        <f t="shared" si="286"/>
        <v>43418</v>
      </c>
      <c r="AN1419" s="2">
        <f t="shared" si="287"/>
        <v>1134.1500000000001</v>
      </c>
      <c r="AO1419" s="2">
        <f t="shared" si="288"/>
        <v>115.37872105263158</v>
      </c>
      <c r="AP1419" s="2">
        <f t="shared" si="289"/>
        <v>64.67</v>
      </c>
      <c r="AR1419" s="20">
        <f t="shared" si="290"/>
        <v>-6.6930316583801996E-3</v>
      </c>
      <c r="AS1419" s="20">
        <f t="shared" si="291"/>
        <v>-2.9293863706444379E-3</v>
      </c>
      <c r="AU1419" s="22">
        <f t="shared" si="292"/>
        <v>1.4165025851895605E-5</v>
      </c>
    </row>
    <row r="1420" spans="2:47" x14ac:dyDescent="0.3">
      <c r="B1420" s="6">
        <f t="shared" si="285"/>
        <v>2018</v>
      </c>
      <c r="C1420" s="5">
        <v>43419</v>
      </c>
      <c r="D1420" s="10">
        <v>1129.1500000000001</v>
      </c>
      <c r="E1420" s="10">
        <f>VLOOKUP(C1420,데이터!$X:$Z,2,0)</f>
        <v>116.4300052631579</v>
      </c>
      <c r="F1420" s="10">
        <f>VLOOKUP(C1420,데이터!$X:$Z,3,0)</f>
        <v>65.209999999999994</v>
      </c>
      <c r="H1420" s="6">
        <f t="shared" si="283"/>
        <v>1.2653407045392375</v>
      </c>
      <c r="I1420" s="6">
        <f t="shared" si="284"/>
        <v>1.3010774142059023</v>
      </c>
      <c r="AM1420" s="1">
        <f t="shared" si="286"/>
        <v>43419</v>
      </c>
      <c r="AN1420" s="2">
        <f t="shared" si="287"/>
        <v>1129.1500000000001</v>
      </c>
      <c r="AO1420" s="2">
        <f t="shared" si="288"/>
        <v>116.4300052631579</v>
      </c>
      <c r="AP1420" s="2">
        <f t="shared" si="289"/>
        <v>65.209999999999994</v>
      </c>
      <c r="AR1420" s="20">
        <f t="shared" si="290"/>
        <v>9.1115952832130365E-3</v>
      </c>
      <c r="AS1420" s="20">
        <f t="shared" si="291"/>
        <v>8.3500850471625032E-3</v>
      </c>
      <c r="AU1420" s="22">
        <f t="shared" si="292"/>
        <v>5.7989783960973883E-7</v>
      </c>
    </row>
    <row r="1421" spans="2:47" x14ac:dyDescent="0.3">
      <c r="B1421" s="6">
        <f t="shared" si="285"/>
        <v>2018</v>
      </c>
      <c r="C1421" s="5">
        <v>43420</v>
      </c>
      <c r="D1421" s="10">
        <v>1128.5999999999999</v>
      </c>
      <c r="E1421" s="10">
        <f>VLOOKUP(C1421,데이터!$X:$Z,2,0)</f>
        <v>117.34877894736842</v>
      </c>
      <c r="F1421" s="10">
        <f>VLOOKUP(C1421,데이터!$X:$Z,3,0)</f>
        <v>65.64</v>
      </c>
      <c r="H1421" s="6">
        <f t="shared" si="283"/>
        <v>1.275325774438216</v>
      </c>
      <c r="I1421" s="6">
        <f t="shared" si="284"/>
        <v>1.3096568236233006</v>
      </c>
      <c r="AM1421" s="1">
        <f t="shared" si="286"/>
        <v>43420</v>
      </c>
      <c r="AN1421" s="2">
        <f t="shared" si="287"/>
        <v>1128.5999999999999</v>
      </c>
      <c r="AO1421" s="2">
        <f t="shared" si="288"/>
        <v>117.34877894736842</v>
      </c>
      <c r="AP1421" s="2">
        <f t="shared" si="289"/>
        <v>65.64</v>
      </c>
      <c r="AR1421" s="20">
        <f t="shared" si="290"/>
        <v>7.8912105357540341E-3</v>
      </c>
      <c r="AS1421" s="20">
        <f t="shared" si="291"/>
        <v>6.5940806624751325E-3</v>
      </c>
      <c r="AU1421" s="22">
        <f t="shared" si="292"/>
        <v>1.6825459081525393E-6</v>
      </c>
    </row>
    <row r="1422" spans="2:47" x14ac:dyDescent="0.3">
      <c r="B1422" s="6">
        <f t="shared" si="285"/>
        <v>2018</v>
      </c>
      <c r="C1422" s="5">
        <v>43421</v>
      </c>
      <c r="D1422" s="10">
        <v>1128.5999999999999</v>
      </c>
      <c r="E1422" s="10">
        <f>VLOOKUP(C1422,데이터!$X:$Z,2,0)</f>
        <v>117.34877894736842</v>
      </c>
      <c r="F1422" s="10">
        <f>VLOOKUP(C1422,데이터!$X:$Z,3,0)</f>
        <v>65.64</v>
      </c>
      <c r="H1422" s="6">
        <f t="shared" ref="H1422:H1485" si="293">H1421*(E1422/E1421)</f>
        <v>1.275325774438216</v>
      </c>
      <c r="I1422" s="6">
        <f t="shared" ref="I1422:I1485" si="294">I1421*(F1422/F1421)</f>
        <v>1.3096568236233006</v>
      </c>
      <c r="AM1422" s="1">
        <f t="shared" si="286"/>
        <v>43421</v>
      </c>
      <c r="AN1422" s="2">
        <f t="shared" si="287"/>
        <v>1128.5999999999999</v>
      </c>
      <c r="AO1422" s="2">
        <f t="shared" si="288"/>
        <v>117.34877894736842</v>
      </c>
      <c r="AP1422" s="2">
        <f t="shared" si="289"/>
        <v>65.64</v>
      </c>
      <c r="AR1422" s="20">
        <f t="shared" si="290"/>
        <v>0</v>
      </c>
      <c r="AS1422" s="20">
        <f t="shared" si="291"/>
        <v>0</v>
      </c>
      <c r="AU1422" s="22">
        <f t="shared" si="292"/>
        <v>0</v>
      </c>
    </row>
    <row r="1423" spans="2:47" x14ac:dyDescent="0.3">
      <c r="B1423" s="6">
        <f t="shared" si="285"/>
        <v>2018</v>
      </c>
      <c r="C1423" s="5">
        <v>43422</v>
      </c>
      <c r="D1423" s="10">
        <v>1128.5999999999999</v>
      </c>
      <c r="E1423" s="10">
        <f>VLOOKUP(C1423,데이터!$X:$Z,2,0)</f>
        <v>117.34877894736842</v>
      </c>
      <c r="F1423" s="10">
        <f>VLOOKUP(C1423,데이터!$X:$Z,3,0)</f>
        <v>65.64</v>
      </c>
      <c r="H1423" s="6">
        <f t="shared" si="293"/>
        <v>1.275325774438216</v>
      </c>
      <c r="I1423" s="6">
        <f t="shared" si="294"/>
        <v>1.3096568236233006</v>
      </c>
      <c r="AM1423" s="1">
        <f t="shared" si="286"/>
        <v>43422</v>
      </c>
      <c r="AN1423" s="2">
        <f t="shared" si="287"/>
        <v>1128.5999999999999</v>
      </c>
      <c r="AO1423" s="2">
        <f t="shared" si="288"/>
        <v>117.34877894736842</v>
      </c>
      <c r="AP1423" s="2">
        <f t="shared" si="289"/>
        <v>65.64</v>
      </c>
      <c r="AR1423" s="20">
        <f t="shared" si="290"/>
        <v>0</v>
      </c>
      <c r="AS1423" s="20">
        <f t="shared" si="291"/>
        <v>0</v>
      </c>
      <c r="AU1423" s="22">
        <f t="shared" si="292"/>
        <v>0</v>
      </c>
    </row>
    <row r="1424" spans="2:47" x14ac:dyDescent="0.3">
      <c r="B1424" s="6">
        <f t="shared" si="285"/>
        <v>2018</v>
      </c>
      <c r="C1424" s="5">
        <v>43423</v>
      </c>
      <c r="D1424" s="10">
        <v>1128.5999999999999</v>
      </c>
      <c r="E1424" s="10">
        <f>VLOOKUP(C1424,데이터!$X:$Z,2,0)</f>
        <v>116.42833157894735</v>
      </c>
      <c r="F1424" s="10">
        <f>VLOOKUP(C1424,데이터!$X:$Z,3,0)</f>
        <v>65.05</v>
      </c>
      <c r="H1424" s="6">
        <f t="shared" si="293"/>
        <v>1.2653225152352574</v>
      </c>
      <c r="I1424" s="6">
        <f t="shared" si="294"/>
        <v>1.2978850758180334</v>
      </c>
      <c r="AM1424" s="1">
        <f t="shared" si="286"/>
        <v>43423</v>
      </c>
      <c r="AN1424" s="2">
        <f t="shared" si="287"/>
        <v>1128.5999999999999</v>
      </c>
      <c r="AO1424" s="2">
        <f t="shared" si="288"/>
        <v>116.42833157894735</v>
      </c>
      <c r="AP1424" s="2">
        <f t="shared" si="289"/>
        <v>65.05</v>
      </c>
      <c r="AR1424" s="20">
        <f t="shared" si="290"/>
        <v>-7.8436893564430843E-3</v>
      </c>
      <c r="AS1424" s="20">
        <f t="shared" si="291"/>
        <v>-8.9884216940889772E-3</v>
      </c>
      <c r="AU1424" s="22">
        <f t="shared" si="292"/>
        <v>1.3104121248522305E-6</v>
      </c>
    </row>
    <row r="1425" spans="2:47" x14ac:dyDescent="0.3">
      <c r="B1425" s="6">
        <f t="shared" si="285"/>
        <v>2018</v>
      </c>
      <c r="C1425" s="5">
        <v>43424</v>
      </c>
      <c r="D1425" s="10">
        <v>1125.7</v>
      </c>
      <c r="E1425" s="10">
        <f>VLOOKUP(C1425,데이터!$X:$Z,2,0)</f>
        <v>113.76198421052629</v>
      </c>
      <c r="F1425" s="10">
        <f>VLOOKUP(C1425,데이터!$X:$Z,3,0)</f>
        <v>63.88</v>
      </c>
      <c r="H1425" s="6">
        <f t="shared" si="293"/>
        <v>1.2363451236249194</v>
      </c>
      <c r="I1425" s="6">
        <f t="shared" si="294"/>
        <v>1.2745411013567407</v>
      </c>
      <c r="AM1425" s="1">
        <f t="shared" si="286"/>
        <v>43424</v>
      </c>
      <c r="AN1425" s="2">
        <f t="shared" si="287"/>
        <v>1125.7</v>
      </c>
      <c r="AO1425" s="2">
        <f t="shared" si="288"/>
        <v>113.76198421052629</v>
      </c>
      <c r="AP1425" s="2">
        <f t="shared" si="289"/>
        <v>63.88</v>
      </c>
      <c r="AR1425" s="20">
        <f t="shared" si="290"/>
        <v>-2.2901190219436152E-2</v>
      </c>
      <c r="AS1425" s="20">
        <f t="shared" si="291"/>
        <v>-1.7986164488854595E-2</v>
      </c>
      <c r="AU1425" s="22">
        <f t="shared" si="292"/>
        <v>2.4157477932278767E-5</v>
      </c>
    </row>
    <row r="1426" spans="2:47" x14ac:dyDescent="0.3">
      <c r="B1426" s="6">
        <f t="shared" si="285"/>
        <v>2018</v>
      </c>
      <c r="C1426" s="5">
        <v>43425</v>
      </c>
      <c r="D1426" s="10">
        <v>1131.2</v>
      </c>
      <c r="E1426" s="10">
        <f>VLOOKUP(C1426,데이터!$X:$Z,2,0)</f>
        <v>113.88098947368421</v>
      </c>
      <c r="F1426" s="10">
        <f>VLOOKUP(C1426,데이터!$X:$Z,3,0)</f>
        <v>64.040000000000006</v>
      </c>
      <c r="H1426" s="6">
        <f t="shared" si="293"/>
        <v>1.23763845177678</v>
      </c>
      <c r="I1426" s="6">
        <f t="shared" si="294"/>
        <v>1.2777334397446098</v>
      </c>
      <c r="AM1426" s="1">
        <f t="shared" si="286"/>
        <v>43425</v>
      </c>
      <c r="AN1426" s="2">
        <f t="shared" si="287"/>
        <v>1131.2</v>
      </c>
      <c r="AO1426" s="2">
        <f t="shared" si="288"/>
        <v>113.88098947368421</v>
      </c>
      <c r="AP1426" s="2">
        <f t="shared" si="289"/>
        <v>64.040000000000006</v>
      </c>
      <c r="AR1426" s="20">
        <f t="shared" si="290"/>
        <v>1.0460899041431215E-3</v>
      </c>
      <c r="AS1426" s="20">
        <f t="shared" si="291"/>
        <v>2.5046963055730398E-3</v>
      </c>
      <c r="AU1426" s="22">
        <f t="shared" si="292"/>
        <v>2.127532634292336E-6</v>
      </c>
    </row>
    <row r="1427" spans="2:47" x14ac:dyDescent="0.3">
      <c r="B1427" s="6">
        <f t="shared" si="285"/>
        <v>2018</v>
      </c>
      <c r="C1427" s="5">
        <v>43426</v>
      </c>
      <c r="D1427" s="10">
        <v>1129.0999999999999</v>
      </c>
      <c r="E1427" s="10">
        <f>VLOOKUP(C1427,데이터!$X:$Z,2,0)</f>
        <v>113.88098947368421</v>
      </c>
      <c r="F1427" s="10">
        <f>VLOOKUP(C1427,데이터!$X:$Z,3,0)</f>
        <v>64.040000000000006</v>
      </c>
      <c r="H1427" s="6">
        <f t="shared" si="293"/>
        <v>1.23763845177678</v>
      </c>
      <c r="I1427" s="6">
        <f t="shared" si="294"/>
        <v>1.2777334397446098</v>
      </c>
      <c r="AM1427" s="1">
        <f t="shared" si="286"/>
        <v>43426</v>
      </c>
      <c r="AN1427" s="2">
        <f t="shared" si="287"/>
        <v>1129.0999999999999</v>
      </c>
      <c r="AO1427" s="2">
        <f t="shared" si="288"/>
        <v>113.88098947368421</v>
      </c>
      <c r="AP1427" s="2">
        <f t="shared" si="289"/>
        <v>64.040000000000006</v>
      </c>
      <c r="AR1427" s="20">
        <f t="shared" si="290"/>
        <v>0</v>
      </c>
      <c r="AS1427" s="20">
        <f t="shared" si="291"/>
        <v>0</v>
      </c>
      <c r="AU1427" s="22">
        <f t="shared" si="292"/>
        <v>0</v>
      </c>
    </row>
    <row r="1428" spans="2:47" x14ac:dyDescent="0.3">
      <c r="B1428" s="6">
        <f t="shared" si="285"/>
        <v>2018</v>
      </c>
      <c r="C1428" s="5">
        <v>43427</v>
      </c>
      <c r="D1428" s="10">
        <v>1130.5</v>
      </c>
      <c r="E1428" s="10">
        <f>VLOOKUP(C1428,데이터!$X:$Z,2,0)</f>
        <v>112.85937894736841</v>
      </c>
      <c r="F1428" s="10">
        <f>VLOOKUP(C1428,데이터!$X:$Z,3,0)</f>
        <v>63.835000000000001</v>
      </c>
      <c r="H1428" s="6">
        <f t="shared" si="293"/>
        <v>1.2265357692662762</v>
      </c>
      <c r="I1428" s="6">
        <f t="shared" si="294"/>
        <v>1.2736432561851525</v>
      </c>
      <c r="AM1428" s="1">
        <f t="shared" si="286"/>
        <v>43427</v>
      </c>
      <c r="AN1428" s="2">
        <f t="shared" si="287"/>
        <v>1130.5</v>
      </c>
      <c r="AO1428" s="2">
        <f t="shared" si="288"/>
        <v>112.85937894736841</v>
      </c>
      <c r="AP1428" s="2">
        <f t="shared" si="289"/>
        <v>63.835000000000001</v>
      </c>
      <c r="AR1428" s="20">
        <f t="shared" si="290"/>
        <v>-8.9708609930182481E-3</v>
      </c>
      <c r="AS1428" s="20">
        <f t="shared" si="291"/>
        <v>-3.2011242973142284E-3</v>
      </c>
      <c r="AU1428" s="22">
        <f t="shared" si="292"/>
        <v>3.3289861537753538E-5</v>
      </c>
    </row>
    <row r="1429" spans="2:47" x14ac:dyDescent="0.3">
      <c r="B1429" s="6">
        <f t="shared" si="285"/>
        <v>2018</v>
      </c>
      <c r="C1429" s="5">
        <v>43428</v>
      </c>
      <c r="D1429" s="10">
        <v>1130.5</v>
      </c>
      <c r="E1429" s="10">
        <f>VLOOKUP(C1429,데이터!$X:$Z,2,0)</f>
        <v>112.85937894736841</v>
      </c>
      <c r="F1429" s="10">
        <f>VLOOKUP(C1429,데이터!$X:$Z,3,0)</f>
        <v>63.835000000000001</v>
      </c>
      <c r="H1429" s="6">
        <f t="shared" si="293"/>
        <v>1.2265357692662762</v>
      </c>
      <c r="I1429" s="6">
        <f t="shared" si="294"/>
        <v>1.2736432561851525</v>
      </c>
      <c r="AM1429" s="1">
        <f t="shared" si="286"/>
        <v>43428</v>
      </c>
      <c r="AN1429" s="2">
        <f t="shared" si="287"/>
        <v>1130.5</v>
      </c>
      <c r="AO1429" s="2">
        <f t="shared" si="288"/>
        <v>112.85937894736841</v>
      </c>
      <c r="AP1429" s="2">
        <f t="shared" si="289"/>
        <v>63.835000000000001</v>
      </c>
      <c r="AR1429" s="20">
        <f t="shared" si="290"/>
        <v>0</v>
      </c>
      <c r="AS1429" s="20">
        <f t="shared" si="291"/>
        <v>0</v>
      </c>
      <c r="AU1429" s="22">
        <f t="shared" si="292"/>
        <v>0</v>
      </c>
    </row>
    <row r="1430" spans="2:47" x14ac:dyDescent="0.3">
      <c r="B1430" s="6">
        <f t="shared" si="285"/>
        <v>2018</v>
      </c>
      <c r="C1430" s="5">
        <v>43429</v>
      </c>
      <c r="D1430" s="10">
        <v>1130.5</v>
      </c>
      <c r="E1430" s="10">
        <f>VLOOKUP(C1430,데이터!$X:$Z,2,0)</f>
        <v>112.85937894736841</v>
      </c>
      <c r="F1430" s="10">
        <f>VLOOKUP(C1430,데이터!$X:$Z,3,0)</f>
        <v>63.835000000000001</v>
      </c>
      <c r="H1430" s="6">
        <f t="shared" si="293"/>
        <v>1.2265357692662762</v>
      </c>
      <c r="I1430" s="6">
        <f t="shared" si="294"/>
        <v>1.2736432561851525</v>
      </c>
      <c r="AM1430" s="1">
        <f t="shared" si="286"/>
        <v>43429</v>
      </c>
      <c r="AN1430" s="2">
        <f t="shared" si="287"/>
        <v>1130.5</v>
      </c>
      <c r="AO1430" s="2">
        <f t="shared" si="288"/>
        <v>112.85937894736841</v>
      </c>
      <c r="AP1430" s="2">
        <f t="shared" si="289"/>
        <v>63.835000000000001</v>
      </c>
      <c r="AR1430" s="20">
        <f t="shared" si="290"/>
        <v>0</v>
      </c>
      <c r="AS1430" s="20">
        <f t="shared" si="291"/>
        <v>0</v>
      </c>
      <c r="AU1430" s="22">
        <f t="shared" si="292"/>
        <v>0</v>
      </c>
    </row>
    <row r="1431" spans="2:47" x14ac:dyDescent="0.3">
      <c r="B1431" s="6">
        <f t="shared" si="285"/>
        <v>2018</v>
      </c>
      <c r="C1431" s="5">
        <v>43430</v>
      </c>
      <c r="D1431" s="10">
        <v>1128.8499999999999</v>
      </c>
      <c r="E1431" s="10">
        <f>VLOOKUP(C1431,데이터!$X:$Z,2,0)</f>
        <v>114.13036315789475</v>
      </c>
      <c r="F1431" s="10">
        <f>VLOOKUP(C1431,데이터!$X:$Z,3,0)</f>
        <v>64.400000000000006</v>
      </c>
      <c r="H1431" s="6">
        <f t="shared" si="293"/>
        <v>1.2403486008707296</v>
      </c>
      <c r="I1431" s="6">
        <f t="shared" si="294"/>
        <v>1.2849162011173154</v>
      </c>
      <c r="AM1431" s="1">
        <f t="shared" si="286"/>
        <v>43430</v>
      </c>
      <c r="AN1431" s="2">
        <f t="shared" si="287"/>
        <v>1128.8499999999999</v>
      </c>
      <c r="AO1431" s="2">
        <f t="shared" si="288"/>
        <v>114.13036315789475</v>
      </c>
      <c r="AP1431" s="2">
        <f t="shared" si="289"/>
        <v>64.400000000000006</v>
      </c>
      <c r="AR1431" s="20">
        <f t="shared" si="290"/>
        <v>1.1261662277257889E-2</v>
      </c>
      <c r="AS1431" s="20">
        <f t="shared" si="291"/>
        <v>8.8509438395865114E-3</v>
      </c>
      <c r="AU1431" s="22">
        <f t="shared" si="292"/>
        <v>5.811563385728727E-6</v>
      </c>
    </row>
    <row r="1432" spans="2:47" x14ac:dyDescent="0.3">
      <c r="B1432" s="6">
        <f t="shared" si="285"/>
        <v>2018</v>
      </c>
      <c r="C1432" s="5">
        <v>43431</v>
      </c>
      <c r="D1432" s="10">
        <v>1129.4000000000001</v>
      </c>
      <c r="E1432" s="10">
        <f>VLOOKUP(C1432,데이터!$X:$Z,2,0)</f>
        <v>114.34569999999999</v>
      </c>
      <c r="F1432" s="10">
        <f>VLOOKUP(C1432,데이터!$X:$Z,3,0)</f>
        <v>64.55</v>
      </c>
      <c r="H1432" s="6">
        <f t="shared" si="293"/>
        <v>1.2426888435846835</v>
      </c>
      <c r="I1432" s="6">
        <f t="shared" si="294"/>
        <v>1.2879090183559427</v>
      </c>
      <c r="AM1432" s="1">
        <f t="shared" si="286"/>
        <v>43431</v>
      </c>
      <c r="AN1432" s="2">
        <f t="shared" si="287"/>
        <v>1129.4000000000001</v>
      </c>
      <c r="AO1432" s="2">
        <f t="shared" si="288"/>
        <v>114.34569999999999</v>
      </c>
      <c r="AP1432" s="2">
        <f t="shared" si="289"/>
        <v>64.55</v>
      </c>
      <c r="AR1432" s="20">
        <f t="shared" si="290"/>
        <v>1.8867620863287637E-3</v>
      </c>
      <c r="AS1432" s="20">
        <f t="shared" si="291"/>
        <v>2.3291925465838137E-3</v>
      </c>
      <c r="AU1432" s="22">
        <f t="shared" si="292"/>
        <v>1.9574471216149533E-7</v>
      </c>
    </row>
    <row r="1433" spans="2:47" x14ac:dyDescent="0.3">
      <c r="B1433" s="6">
        <f t="shared" si="285"/>
        <v>2018</v>
      </c>
      <c r="C1433" s="5">
        <v>43432</v>
      </c>
      <c r="D1433" s="10">
        <v>1126.55</v>
      </c>
      <c r="E1433" s="10">
        <f>VLOOKUP(C1433,데이터!$X:$Z,2,0)</f>
        <v>116.78093157894736</v>
      </c>
      <c r="F1433" s="10">
        <f>VLOOKUP(C1433,데이터!$X:$Z,3,0)</f>
        <v>65.650000000000006</v>
      </c>
      <c r="H1433" s="6">
        <f t="shared" si="293"/>
        <v>1.2691545096718473</v>
      </c>
      <c r="I1433" s="6">
        <f t="shared" si="294"/>
        <v>1.3098563447725431</v>
      </c>
      <c r="AM1433" s="1">
        <f t="shared" si="286"/>
        <v>43432</v>
      </c>
      <c r="AN1433" s="2">
        <f t="shared" si="287"/>
        <v>1126.55</v>
      </c>
      <c r="AO1433" s="2">
        <f t="shared" si="288"/>
        <v>116.78093157894736</v>
      </c>
      <c r="AP1433" s="2">
        <f t="shared" si="289"/>
        <v>65.650000000000006</v>
      </c>
      <c r="AR1433" s="20">
        <f t="shared" si="290"/>
        <v>2.1297098001475945E-2</v>
      </c>
      <c r="AS1433" s="20">
        <f t="shared" si="291"/>
        <v>1.7041053446940513E-2</v>
      </c>
      <c r="AU1433" s="22">
        <f t="shared" si="292"/>
        <v>1.8113915250190704E-5</v>
      </c>
    </row>
    <row r="1434" spans="2:47" x14ac:dyDescent="0.3">
      <c r="B1434" s="6">
        <f t="shared" si="285"/>
        <v>2018</v>
      </c>
      <c r="C1434" s="5">
        <v>43433</v>
      </c>
      <c r="D1434" s="10">
        <v>1119.3499999999999</v>
      </c>
      <c r="E1434" s="10">
        <f>VLOOKUP(C1434,데이터!$X:$Z,2,0)</f>
        <v>116.53333157894735</v>
      </c>
      <c r="F1434" s="10">
        <f>VLOOKUP(C1434,데이터!$X:$Z,3,0)</f>
        <v>65.64</v>
      </c>
      <c r="H1434" s="6">
        <f t="shared" si="293"/>
        <v>1.2664636366641908</v>
      </c>
      <c r="I1434" s="6">
        <f t="shared" si="294"/>
        <v>1.3096568236233013</v>
      </c>
      <c r="AM1434" s="1">
        <f t="shared" si="286"/>
        <v>43433</v>
      </c>
      <c r="AN1434" s="2">
        <f t="shared" si="287"/>
        <v>1119.3499999999999</v>
      </c>
      <c r="AO1434" s="2">
        <f t="shared" si="288"/>
        <v>116.53333157894735</v>
      </c>
      <c r="AP1434" s="2">
        <f t="shared" si="289"/>
        <v>65.64</v>
      </c>
      <c r="AR1434" s="20">
        <f t="shared" si="290"/>
        <v>-2.1202091527470213E-3</v>
      </c>
      <c r="AS1434" s="20">
        <f t="shared" si="291"/>
        <v>-1.5232292460021224E-4</v>
      </c>
      <c r="AU1434" s="22">
        <f t="shared" si="292"/>
        <v>3.8725762069298747E-6</v>
      </c>
    </row>
    <row r="1435" spans="2:47" x14ac:dyDescent="0.3">
      <c r="B1435" s="6">
        <f t="shared" si="285"/>
        <v>2018</v>
      </c>
      <c r="C1435" s="5">
        <v>43434</v>
      </c>
      <c r="D1435" s="10">
        <v>1120.8</v>
      </c>
      <c r="E1435" s="10">
        <f>VLOOKUP(C1435,데이터!$X:$Z,2,0)</f>
        <v>117.98345789473683</v>
      </c>
      <c r="F1435" s="10">
        <f>VLOOKUP(C1435,데이터!$X:$Z,3,0)</f>
        <v>66.22</v>
      </c>
      <c r="H1435" s="6">
        <f t="shared" si="293"/>
        <v>1.2822233529842637</v>
      </c>
      <c r="I1435" s="6">
        <f t="shared" si="294"/>
        <v>1.3212290502793269</v>
      </c>
      <c r="AM1435" s="1">
        <f t="shared" si="286"/>
        <v>43434</v>
      </c>
      <c r="AN1435" s="2">
        <f t="shared" si="287"/>
        <v>1120.8</v>
      </c>
      <c r="AO1435" s="2">
        <f t="shared" si="288"/>
        <v>117.98345789473683</v>
      </c>
      <c r="AP1435" s="2">
        <f t="shared" si="289"/>
        <v>66.22</v>
      </c>
      <c r="AR1435" s="20">
        <f t="shared" si="290"/>
        <v>1.244387589491569E-2</v>
      </c>
      <c r="AS1435" s="20">
        <f t="shared" si="291"/>
        <v>8.836075563680712E-3</v>
      </c>
      <c r="AU1435" s="22">
        <f t="shared" si="292"/>
        <v>1.3016223230059219E-5</v>
      </c>
    </row>
    <row r="1436" spans="2:47" x14ac:dyDescent="0.3">
      <c r="B1436" s="6">
        <f t="shared" si="285"/>
        <v>2018</v>
      </c>
      <c r="C1436" s="5">
        <v>43435</v>
      </c>
      <c r="D1436" s="10">
        <v>1120.8</v>
      </c>
      <c r="E1436" s="10">
        <f>VLOOKUP(C1436,데이터!$X:$Z,2,0)</f>
        <v>117.98345789473683</v>
      </c>
      <c r="F1436" s="10">
        <f>VLOOKUP(C1436,데이터!$X:$Z,3,0)</f>
        <v>66.22</v>
      </c>
      <c r="H1436" s="6">
        <f t="shared" si="293"/>
        <v>1.2822233529842637</v>
      </c>
      <c r="I1436" s="6">
        <f t="shared" si="294"/>
        <v>1.3212290502793269</v>
      </c>
      <c r="AM1436" s="1">
        <f t="shared" si="286"/>
        <v>43435</v>
      </c>
      <c r="AN1436" s="2">
        <f t="shared" si="287"/>
        <v>1120.8</v>
      </c>
      <c r="AO1436" s="2">
        <f t="shared" si="288"/>
        <v>117.98345789473683</v>
      </c>
      <c r="AP1436" s="2">
        <f t="shared" si="289"/>
        <v>66.22</v>
      </c>
      <c r="AR1436" s="20">
        <f t="shared" si="290"/>
        <v>0</v>
      </c>
      <c r="AS1436" s="20">
        <f t="shared" si="291"/>
        <v>0</v>
      </c>
      <c r="AU1436" s="22">
        <f t="shared" si="292"/>
        <v>0</v>
      </c>
    </row>
    <row r="1437" spans="2:47" x14ac:dyDescent="0.3">
      <c r="B1437" s="6">
        <f t="shared" si="285"/>
        <v>2018</v>
      </c>
      <c r="C1437" s="5">
        <v>43436</v>
      </c>
      <c r="D1437" s="10">
        <v>1120.8</v>
      </c>
      <c r="E1437" s="10">
        <f>VLOOKUP(C1437,데이터!$X:$Z,2,0)</f>
        <v>117.98345789473683</v>
      </c>
      <c r="F1437" s="10">
        <f>VLOOKUP(C1437,데이터!$X:$Z,3,0)</f>
        <v>66.22</v>
      </c>
      <c r="H1437" s="6">
        <f t="shared" si="293"/>
        <v>1.2822233529842637</v>
      </c>
      <c r="I1437" s="6">
        <f t="shared" si="294"/>
        <v>1.3212290502793269</v>
      </c>
      <c r="AM1437" s="1">
        <f t="shared" si="286"/>
        <v>43436</v>
      </c>
      <c r="AN1437" s="2">
        <f t="shared" si="287"/>
        <v>1120.8</v>
      </c>
      <c r="AO1437" s="2">
        <f t="shared" si="288"/>
        <v>117.98345789473683</v>
      </c>
      <c r="AP1437" s="2">
        <f t="shared" si="289"/>
        <v>66.22</v>
      </c>
      <c r="AR1437" s="20">
        <f t="shared" si="290"/>
        <v>0</v>
      </c>
      <c r="AS1437" s="20">
        <f t="shared" si="291"/>
        <v>0</v>
      </c>
      <c r="AU1437" s="22">
        <f t="shared" si="292"/>
        <v>0</v>
      </c>
    </row>
    <row r="1438" spans="2:47" x14ac:dyDescent="0.3">
      <c r="B1438" s="6">
        <f t="shared" si="285"/>
        <v>2018</v>
      </c>
      <c r="C1438" s="5">
        <v>43437</v>
      </c>
      <c r="D1438" s="10">
        <v>1110.6500000000001</v>
      </c>
      <c r="E1438" s="10">
        <f>VLOOKUP(C1438,데이터!$X:$Z,2,0)</f>
        <v>118.72916315789472</v>
      </c>
      <c r="F1438" s="10">
        <f>VLOOKUP(C1438,데이터!$X:$Z,3,0)</f>
        <v>66.739999999999995</v>
      </c>
      <c r="H1438" s="6">
        <f t="shared" si="293"/>
        <v>1.2903275458933865</v>
      </c>
      <c r="I1438" s="6">
        <f t="shared" si="294"/>
        <v>1.3316041500399014</v>
      </c>
      <c r="AM1438" s="1">
        <f t="shared" si="286"/>
        <v>43437</v>
      </c>
      <c r="AN1438" s="2">
        <f t="shared" si="287"/>
        <v>1110.6500000000001</v>
      </c>
      <c r="AO1438" s="2">
        <f t="shared" si="288"/>
        <v>118.72916315789472</v>
      </c>
      <c r="AP1438" s="2">
        <f t="shared" si="289"/>
        <v>66.739999999999995</v>
      </c>
      <c r="AR1438" s="20">
        <f t="shared" si="290"/>
        <v>6.3204221715826847E-3</v>
      </c>
      <c r="AS1438" s="20">
        <f t="shared" si="291"/>
        <v>7.8526125037752248E-3</v>
      </c>
      <c r="AU1438" s="22">
        <f t="shared" si="292"/>
        <v>2.3476072140642863E-6</v>
      </c>
    </row>
    <row r="1439" spans="2:47" x14ac:dyDescent="0.3">
      <c r="B1439" s="6">
        <f t="shared" si="285"/>
        <v>2018</v>
      </c>
      <c r="C1439" s="5">
        <v>43438</v>
      </c>
      <c r="D1439" s="10">
        <v>1105.45</v>
      </c>
      <c r="E1439" s="10">
        <f>VLOOKUP(C1439,데이터!$X:$Z,2,0)</f>
        <v>115.98686315789473</v>
      </c>
      <c r="F1439" s="10">
        <f>VLOOKUP(C1439,데이터!$X:$Z,3,0)</f>
        <v>64.88</v>
      </c>
      <c r="H1439" s="6">
        <f t="shared" si="293"/>
        <v>1.2605247145165857</v>
      </c>
      <c r="I1439" s="6">
        <f t="shared" si="294"/>
        <v>1.2944932162809231</v>
      </c>
      <c r="AM1439" s="1">
        <f t="shared" si="286"/>
        <v>43438</v>
      </c>
      <c r="AN1439" s="2">
        <f t="shared" si="287"/>
        <v>1105.45</v>
      </c>
      <c r="AO1439" s="2">
        <f t="shared" si="288"/>
        <v>115.98686315789473</v>
      </c>
      <c r="AP1439" s="2">
        <f t="shared" si="289"/>
        <v>64.88</v>
      </c>
      <c r="AR1439" s="20">
        <f t="shared" si="290"/>
        <v>-2.3097105437802745E-2</v>
      </c>
      <c r="AS1439" s="20">
        <f t="shared" si="291"/>
        <v>-2.7869343721905859E-2</v>
      </c>
      <c r="AU1439" s="22">
        <f t="shared" si="292"/>
        <v>2.2774258240259433E-5</v>
      </c>
    </row>
    <row r="1440" spans="2:47" x14ac:dyDescent="0.3">
      <c r="B1440" s="6">
        <f t="shared" si="285"/>
        <v>2018</v>
      </c>
      <c r="C1440" s="5">
        <v>43439</v>
      </c>
      <c r="D1440" s="10">
        <v>1114</v>
      </c>
      <c r="E1440" s="10">
        <f>VLOOKUP(C1440,데이터!$X:$Z,2,0)</f>
        <v>115.98686315789473</v>
      </c>
      <c r="F1440" s="10">
        <f>VLOOKUP(C1440,데이터!$X:$Z,3,0)</f>
        <v>64.88</v>
      </c>
      <c r="H1440" s="6">
        <f t="shared" si="293"/>
        <v>1.2605247145165857</v>
      </c>
      <c r="I1440" s="6">
        <f t="shared" si="294"/>
        <v>1.2944932162809231</v>
      </c>
      <c r="AM1440" s="1">
        <f t="shared" si="286"/>
        <v>43439</v>
      </c>
      <c r="AN1440" s="2">
        <f t="shared" si="287"/>
        <v>1114</v>
      </c>
      <c r="AO1440" s="2">
        <f t="shared" si="288"/>
        <v>115.98686315789473</v>
      </c>
      <c r="AP1440" s="2">
        <f t="shared" si="289"/>
        <v>64.88</v>
      </c>
      <c r="AR1440" s="20">
        <f t="shared" si="290"/>
        <v>0</v>
      </c>
      <c r="AS1440" s="20">
        <f t="shared" si="291"/>
        <v>0</v>
      </c>
      <c r="AU1440" s="22">
        <f t="shared" si="292"/>
        <v>0</v>
      </c>
    </row>
    <row r="1441" spans="2:47" x14ac:dyDescent="0.3">
      <c r="B1441" s="6">
        <f t="shared" si="285"/>
        <v>2018</v>
      </c>
      <c r="C1441" s="5">
        <v>43440</v>
      </c>
      <c r="D1441" s="10">
        <v>1120.6500000000001</v>
      </c>
      <c r="E1441" s="10">
        <f>VLOOKUP(C1441,데이터!$X:$Z,2,0)</f>
        <v>115.20575789473682</v>
      </c>
      <c r="F1441" s="10">
        <f>VLOOKUP(C1441,데이터!$X:$Z,3,0)</f>
        <v>64.58</v>
      </c>
      <c r="H1441" s="6">
        <f t="shared" si="293"/>
        <v>1.252035800668565</v>
      </c>
      <c r="I1441" s="6">
        <f t="shared" si="294"/>
        <v>1.2885075818036684</v>
      </c>
      <c r="AM1441" s="1">
        <f t="shared" si="286"/>
        <v>43440</v>
      </c>
      <c r="AN1441" s="2">
        <f t="shared" si="287"/>
        <v>1120.6500000000001</v>
      </c>
      <c r="AO1441" s="2">
        <f t="shared" si="288"/>
        <v>115.20575789473682</v>
      </c>
      <c r="AP1441" s="2">
        <f t="shared" si="289"/>
        <v>64.58</v>
      </c>
      <c r="AR1441" s="20">
        <f t="shared" si="290"/>
        <v>-6.7344287265928005E-3</v>
      </c>
      <c r="AS1441" s="20">
        <f t="shared" si="291"/>
        <v>-4.6239210850801404E-3</v>
      </c>
      <c r="AU1441" s="22">
        <f t="shared" si="292"/>
        <v>4.4542425048833305E-6</v>
      </c>
    </row>
    <row r="1442" spans="2:47" x14ac:dyDescent="0.3">
      <c r="B1442" s="6">
        <f t="shared" si="285"/>
        <v>2018</v>
      </c>
      <c r="C1442" s="5">
        <v>43441</v>
      </c>
      <c r="D1442" s="10">
        <v>1119.7</v>
      </c>
      <c r="E1442" s="10">
        <f>VLOOKUP(C1442,데이터!$X:$Z,2,0)</f>
        <v>113.09496315789474</v>
      </c>
      <c r="F1442" s="10">
        <f>VLOOKUP(C1442,데이터!$X:$Z,3,0)</f>
        <v>63.46</v>
      </c>
      <c r="H1442" s="6">
        <f t="shared" si="293"/>
        <v>1.2290960567991329</v>
      </c>
      <c r="I1442" s="6">
        <f t="shared" si="294"/>
        <v>1.2661612130885846</v>
      </c>
      <c r="AM1442" s="1">
        <f t="shared" si="286"/>
        <v>43441</v>
      </c>
      <c r="AN1442" s="2">
        <f t="shared" si="287"/>
        <v>1119.7</v>
      </c>
      <c r="AO1442" s="2">
        <f t="shared" si="288"/>
        <v>113.09496315789474</v>
      </c>
      <c r="AP1442" s="2">
        <f t="shared" si="289"/>
        <v>63.46</v>
      </c>
      <c r="AR1442" s="20">
        <f t="shared" si="290"/>
        <v>-1.8321955216602182E-2</v>
      </c>
      <c r="AS1442" s="20">
        <f t="shared" si="291"/>
        <v>-1.7342830597708248E-2</v>
      </c>
      <c r="AU1442" s="22">
        <f t="shared" si="292"/>
        <v>9.5868501932419149E-7</v>
      </c>
    </row>
    <row r="1443" spans="2:47" x14ac:dyDescent="0.3">
      <c r="B1443" s="6">
        <f t="shared" si="285"/>
        <v>2018</v>
      </c>
      <c r="C1443" s="5">
        <v>43442</v>
      </c>
      <c r="D1443" s="10">
        <v>1119.7</v>
      </c>
      <c r="E1443" s="10">
        <f>VLOOKUP(C1443,데이터!$X:$Z,2,0)</f>
        <v>113.09496315789474</v>
      </c>
      <c r="F1443" s="10">
        <f>VLOOKUP(C1443,데이터!$X:$Z,3,0)</f>
        <v>63.46</v>
      </c>
      <c r="H1443" s="6">
        <f t="shared" si="293"/>
        <v>1.2290960567991329</v>
      </c>
      <c r="I1443" s="6">
        <f t="shared" si="294"/>
        <v>1.2661612130885846</v>
      </c>
      <c r="AM1443" s="1">
        <f t="shared" si="286"/>
        <v>43442</v>
      </c>
      <c r="AN1443" s="2">
        <f t="shared" si="287"/>
        <v>1119.7</v>
      </c>
      <c r="AO1443" s="2">
        <f t="shared" si="288"/>
        <v>113.09496315789474</v>
      </c>
      <c r="AP1443" s="2">
        <f t="shared" si="289"/>
        <v>63.46</v>
      </c>
      <c r="AR1443" s="20">
        <f t="shared" si="290"/>
        <v>0</v>
      </c>
      <c r="AS1443" s="20">
        <f t="shared" si="291"/>
        <v>0</v>
      </c>
      <c r="AU1443" s="22">
        <f t="shared" si="292"/>
        <v>0</v>
      </c>
    </row>
    <row r="1444" spans="2:47" x14ac:dyDescent="0.3">
      <c r="B1444" s="6">
        <f t="shared" si="285"/>
        <v>2018</v>
      </c>
      <c r="C1444" s="5">
        <v>43443</v>
      </c>
      <c r="D1444" s="10">
        <v>1119.7</v>
      </c>
      <c r="E1444" s="10">
        <f>VLOOKUP(C1444,데이터!$X:$Z,2,0)</f>
        <v>113.09496315789474</v>
      </c>
      <c r="F1444" s="10">
        <f>VLOOKUP(C1444,데이터!$X:$Z,3,0)</f>
        <v>63.46</v>
      </c>
      <c r="H1444" s="6">
        <f t="shared" si="293"/>
        <v>1.2290960567991329</v>
      </c>
      <c r="I1444" s="6">
        <f t="shared" si="294"/>
        <v>1.2661612130885846</v>
      </c>
      <c r="AM1444" s="1">
        <f t="shared" si="286"/>
        <v>43443</v>
      </c>
      <c r="AN1444" s="2">
        <f t="shared" si="287"/>
        <v>1119.7</v>
      </c>
      <c r="AO1444" s="2">
        <f t="shared" si="288"/>
        <v>113.09496315789474</v>
      </c>
      <c r="AP1444" s="2">
        <f t="shared" si="289"/>
        <v>63.46</v>
      </c>
      <c r="AR1444" s="20">
        <f t="shared" si="290"/>
        <v>0</v>
      </c>
      <c r="AS1444" s="20">
        <f t="shared" si="291"/>
        <v>0</v>
      </c>
      <c r="AU1444" s="22">
        <f t="shared" si="292"/>
        <v>0</v>
      </c>
    </row>
    <row r="1445" spans="2:47" x14ac:dyDescent="0.3">
      <c r="B1445" s="6">
        <f t="shared" si="285"/>
        <v>2018</v>
      </c>
      <c r="C1445" s="5">
        <v>43444</v>
      </c>
      <c r="D1445" s="10">
        <v>1126.8</v>
      </c>
      <c r="E1445" s="10">
        <f>VLOOKUP(C1445,데이터!$X:$Z,2,0)</f>
        <v>113.52481578947369</v>
      </c>
      <c r="F1445" s="10">
        <f>VLOOKUP(C1445,데이터!$X:$Z,3,0)</f>
        <v>63.48</v>
      </c>
      <c r="H1445" s="6">
        <f t="shared" si="293"/>
        <v>1.2337676191722584</v>
      </c>
      <c r="I1445" s="6">
        <f t="shared" si="294"/>
        <v>1.2665602553870683</v>
      </c>
      <c r="AM1445" s="1">
        <f t="shared" si="286"/>
        <v>43444</v>
      </c>
      <c r="AN1445" s="2">
        <f t="shared" si="287"/>
        <v>1126.8</v>
      </c>
      <c r="AO1445" s="2">
        <f t="shared" si="288"/>
        <v>113.52481578947369</v>
      </c>
      <c r="AP1445" s="2">
        <f t="shared" si="289"/>
        <v>63.48</v>
      </c>
      <c r="AR1445" s="20">
        <f t="shared" si="290"/>
        <v>3.8008114559340278E-3</v>
      </c>
      <c r="AS1445" s="20">
        <f t="shared" si="291"/>
        <v>3.1515915537339012E-4</v>
      </c>
      <c r="AU1445" s="22">
        <f t="shared" si="292"/>
        <v>1.2149771960403666E-5</v>
      </c>
    </row>
    <row r="1446" spans="2:47" x14ac:dyDescent="0.3">
      <c r="B1446" s="6">
        <f t="shared" si="285"/>
        <v>2018</v>
      </c>
      <c r="C1446" s="5">
        <v>43445</v>
      </c>
      <c r="D1446" s="10">
        <v>1129.95</v>
      </c>
      <c r="E1446" s="10">
        <f>VLOOKUP(C1446,데이터!$X:$Z,2,0)</f>
        <v>113.35867368421052</v>
      </c>
      <c r="F1446" s="10">
        <f>VLOOKUP(C1446,데이터!$X:$Z,3,0)</f>
        <v>63.51</v>
      </c>
      <c r="H1446" s="6">
        <f t="shared" si="293"/>
        <v>1.2319620161573639</v>
      </c>
      <c r="I1446" s="6">
        <f t="shared" si="294"/>
        <v>1.2671588188347938</v>
      </c>
      <c r="AM1446" s="1">
        <f t="shared" si="286"/>
        <v>43445</v>
      </c>
      <c r="AN1446" s="2">
        <f t="shared" si="287"/>
        <v>1129.95</v>
      </c>
      <c r="AO1446" s="2">
        <f t="shared" si="288"/>
        <v>113.35867368421052</v>
      </c>
      <c r="AP1446" s="2">
        <f t="shared" si="289"/>
        <v>63.51</v>
      </c>
      <c r="AR1446" s="20">
        <f t="shared" si="290"/>
        <v>-1.4634871160793539E-3</v>
      </c>
      <c r="AS1446" s="20">
        <f t="shared" si="291"/>
        <v>4.7258979206055152E-4</v>
      </c>
      <c r="AU1446" s="22">
        <f t="shared" si="292"/>
        <v>3.7483937942325759E-6</v>
      </c>
    </row>
    <row r="1447" spans="2:47" x14ac:dyDescent="0.3">
      <c r="B1447" s="6">
        <f t="shared" si="285"/>
        <v>2018</v>
      </c>
      <c r="C1447" s="5">
        <v>43446</v>
      </c>
      <c r="D1447" s="10">
        <v>1128.7</v>
      </c>
      <c r="E1447" s="10">
        <f>VLOOKUP(C1447,데이터!$X:$Z,2,0)</f>
        <v>114.00711578947366</v>
      </c>
      <c r="F1447" s="10">
        <f>VLOOKUP(C1447,데이터!$X:$Z,3,0)</f>
        <v>63.75</v>
      </c>
      <c r="H1447" s="6">
        <f t="shared" si="293"/>
        <v>1.2390091702691588</v>
      </c>
      <c r="I1447" s="6">
        <f t="shared" si="294"/>
        <v>1.2719473264165975</v>
      </c>
      <c r="AM1447" s="1">
        <f t="shared" si="286"/>
        <v>43446</v>
      </c>
      <c r="AN1447" s="2">
        <f t="shared" si="287"/>
        <v>1128.7</v>
      </c>
      <c r="AO1447" s="2">
        <f t="shared" si="288"/>
        <v>114.00711578947366</v>
      </c>
      <c r="AP1447" s="2">
        <f t="shared" si="289"/>
        <v>63.75</v>
      </c>
      <c r="AR1447" s="20">
        <f t="shared" si="290"/>
        <v>5.7202689850583965E-3</v>
      </c>
      <c r="AS1447" s="20">
        <f t="shared" si="291"/>
        <v>3.7789324515824507E-3</v>
      </c>
      <c r="AU1447" s="22">
        <f t="shared" si="292"/>
        <v>3.7687875362084022E-6</v>
      </c>
    </row>
    <row r="1448" spans="2:47" x14ac:dyDescent="0.3">
      <c r="B1448" s="6">
        <f t="shared" si="285"/>
        <v>2018</v>
      </c>
      <c r="C1448" s="5">
        <v>43447</v>
      </c>
      <c r="D1448" s="10">
        <v>1123.4000000000001</v>
      </c>
      <c r="E1448" s="10">
        <f>VLOOKUP(C1448,데이터!$X:$Z,2,0)</f>
        <v>114.32457368421051</v>
      </c>
      <c r="F1448" s="10">
        <f>VLOOKUP(C1448,데이터!$X:$Z,3,0)</f>
        <v>63.84</v>
      </c>
      <c r="H1448" s="6">
        <f t="shared" si="293"/>
        <v>1.2424592465212381</v>
      </c>
      <c r="I1448" s="6">
        <f t="shared" si="294"/>
        <v>1.2737430167597739</v>
      </c>
      <c r="AM1448" s="1">
        <f t="shared" si="286"/>
        <v>43447</v>
      </c>
      <c r="AN1448" s="2">
        <f t="shared" si="287"/>
        <v>1123.4000000000001</v>
      </c>
      <c r="AO1448" s="2">
        <f t="shared" si="288"/>
        <v>114.32457368421051</v>
      </c>
      <c r="AP1448" s="2">
        <f t="shared" si="289"/>
        <v>63.84</v>
      </c>
      <c r="AR1448" s="20">
        <f t="shared" si="290"/>
        <v>2.7845445658241097E-3</v>
      </c>
      <c r="AS1448" s="20">
        <f t="shared" si="291"/>
        <v>1.4117647058824456E-3</v>
      </c>
      <c r="AU1448" s="22">
        <f t="shared" si="292"/>
        <v>1.8845245438614549E-6</v>
      </c>
    </row>
    <row r="1449" spans="2:47" x14ac:dyDescent="0.3">
      <c r="B1449" s="6">
        <f t="shared" si="285"/>
        <v>2018</v>
      </c>
      <c r="C1449" s="5">
        <v>43448</v>
      </c>
      <c r="D1449" s="10">
        <v>1130.75</v>
      </c>
      <c r="E1449" s="10">
        <f>VLOOKUP(C1449,데이터!$X:$Z,2,0)</f>
        <v>112.21706315789471</v>
      </c>
      <c r="F1449" s="10">
        <f>VLOOKUP(C1449,데이터!$X:$Z,3,0)</f>
        <v>62.86</v>
      </c>
      <c r="H1449" s="6">
        <f t="shared" si="293"/>
        <v>1.2195551948709362</v>
      </c>
      <c r="I1449" s="6">
        <f t="shared" si="294"/>
        <v>1.2541899441340754</v>
      </c>
      <c r="AM1449" s="1">
        <f t="shared" si="286"/>
        <v>43448</v>
      </c>
      <c r="AN1449" s="2">
        <f t="shared" si="287"/>
        <v>1130.75</v>
      </c>
      <c r="AO1449" s="2">
        <f t="shared" si="288"/>
        <v>112.21706315789471</v>
      </c>
      <c r="AP1449" s="2">
        <f t="shared" si="289"/>
        <v>62.86</v>
      </c>
      <c r="AR1449" s="20">
        <f t="shared" si="290"/>
        <v>-1.8434449028755573E-2</v>
      </c>
      <c r="AS1449" s="20">
        <f t="shared" si="291"/>
        <v>-1.5350877192982559E-2</v>
      </c>
      <c r="AU1449" s="22">
        <f t="shared" si="292"/>
        <v>9.5084152663725526E-6</v>
      </c>
    </row>
    <row r="1450" spans="2:47" x14ac:dyDescent="0.3">
      <c r="B1450" s="6">
        <f t="shared" si="285"/>
        <v>2018</v>
      </c>
      <c r="C1450" s="5">
        <v>43449</v>
      </c>
      <c r="D1450" s="10">
        <v>1130.75</v>
      </c>
      <c r="E1450" s="10">
        <f>VLOOKUP(C1450,데이터!$X:$Z,2,0)</f>
        <v>112.21706315789471</v>
      </c>
      <c r="F1450" s="10">
        <f>VLOOKUP(C1450,데이터!$X:$Z,3,0)</f>
        <v>62.86</v>
      </c>
      <c r="H1450" s="6">
        <f t="shared" si="293"/>
        <v>1.2195551948709362</v>
      </c>
      <c r="I1450" s="6">
        <f t="shared" si="294"/>
        <v>1.2541899441340754</v>
      </c>
      <c r="AM1450" s="1">
        <f t="shared" si="286"/>
        <v>43449</v>
      </c>
      <c r="AN1450" s="2">
        <f t="shared" si="287"/>
        <v>1130.75</v>
      </c>
      <c r="AO1450" s="2">
        <f t="shared" si="288"/>
        <v>112.21706315789471</v>
      </c>
      <c r="AP1450" s="2">
        <f t="shared" si="289"/>
        <v>62.86</v>
      </c>
      <c r="AR1450" s="20">
        <f t="shared" si="290"/>
        <v>0</v>
      </c>
      <c r="AS1450" s="20">
        <f t="shared" si="291"/>
        <v>0</v>
      </c>
      <c r="AU1450" s="22">
        <f t="shared" si="292"/>
        <v>0</v>
      </c>
    </row>
    <row r="1451" spans="2:47" x14ac:dyDescent="0.3">
      <c r="B1451" s="6">
        <f t="shared" si="285"/>
        <v>2018</v>
      </c>
      <c r="C1451" s="5">
        <v>43450</v>
      </c>
      <c r="D1451" s="10">
        <v>1130.75</v>
      </c>
      <c r="E1451" s="10">
        <f>VLOOKUP(C1451,데이터!$X:$Z,2,0)</f>
        <v>112.21706315789471</v>
      </c>
      <c r="F1451" s="10">
        <f>VLOOKUP(C1451,데이터!$X:$Z,3,0)</f>
        <v>62.86</v>
      </c>
      <c r="H1451" s="6">
        <f t="shared" si="293"/>
        <v>1.2195551948709362</v>
      </c>
      <c r="I1451" s="6">
        <f t="shared" si="294"/>
        <v>1.2541899441340754</v>
      </c>
      <c r="AM1451" s="1">
        <f t="shared" si="286"/>
        <v>43450</v>
      </c>
      <c r="AN1451" s="2">
        <f t="shared" si="287"/>
        <v>1130.75</v>
      </c>
      <c r="AO1451" s="2">
        <f t="shared" si="288"/>
        <v>112.21706315789471</v>
      </c>
      <c r="AP1451" s="2">
        <f t="shared" si="289"/>
        <v>62.86</v>
      </c>
      <c r="AR1451" s="20">
        <f t="shared" si="290"/>
        <v>0</v>
      </c>
      <c r="AS1451" s="20">
        <f t="shared" si="291"/>
        <v>0</v>
      </c>
      <c r="AU1451" s="22">
        <f t="shared" si="292"/>
        <v>0</v>
      </c>
    </row>
    <row r="1452" spans="2:47" x14ac:dyDescent="0.3">
      <c r="B1452" s="6">
        <f t="shared" si="285"/>
        <v>2018</v>
      </c>
      <c r="C1452" s="5">
        <v>43451</v>
      </c>
      <c r="D1452" s="10">
        <v>1131.45</v>
      </c>
      <c r="E1452" s="10">
        <f>VLOOKUP(C1452,데이터!$X:$Z,2,0)</f>
        <v>110.40352631578948</v>
      </c>
      <c r="F1452" s="10">
        <f>VLOOKUP(C1452,데이터!$X:$Z,3,0)</f>
        <v>61.56</v>
      </c>
      <c r="H1452" s="6">
        <f t="shared" si="293"/>
        <v>1.1998459972263027</v>
      </c>
      <c r="I1452" s="6">
        <f t="shared" si="294"/>
        <v>1.228252194732639</v>
      </c>
      <c r="AM1452" s="1">
        <f t="shared" si="286"/>
        <v>43451</v>
      </c>
      <c r="AN1452" s="2">
        <f t="shared" si="287"/>
        <v>1131.45</v>
      </c>
      <c r="AO1452" s="2">
        <f t="shared" si="288"/>
        <v>110.40352631578948</v>
      </c>
      <c r="AP1452" s="2">
        <f t="shared" si="289"/>
        <v>61.56</v>
      </c>
      <c r="AR1452" s="20">
        <f t="shared" si="290"/>
        <v>-1.6160972236044957E-2</v>
      </c>
      <c r="AS1452" s="20">
        <f t="shared" si="291"/>
        <v>-2.0680878141902559E-2</v>
      </c>
      <c r="AU1452" s="22">
        <f t="shared" si="292"/>
        <v>2.0429549397806427E-5</v>
      </c>
    </row>
    <row r="1453" spans="2:47" x14ac:dyDescent="0.3">
      <c r="B1453" s="6">
        <f t="shared" si="285"/>
        <v>2018</v>
      </c>
      <c r="C1453" s="5">
        <v>43452</v>
      </c>
      <c r="D1453" s="10">
        <v>1130</v>
      </c>
      <c r="E1453" s="10">
        <f>VLOOKUP(C1453,데이터!$X:$Z,2,0)</f>
        <v>110.09525789473682</v>
      </c>
      <c r="F1453" s="10">
        <f>VLOOKUP(C1453,데이터!$X:$Z,3,0)</f>
        <v>61.43</v>
      </c>
      <c r="H1453" s="6">
        <f t="shared" si="293"/>
        <v>1.196495790548906</v>
      </c>
      <c r="I1453" s="6">
        <f t="shared" si="294"/>
        <v>1.2256584197924953</v>
      </c>
      <c r="AM1453" s="1">
        <f t="shared" si="286"/>
        <v>43452</v>
      </c>
      <c r="AN1453" s="2">
        <f t="shared" si="287"/>
        <v>1130</v>
      </c>
      <c r="AO1453" s="2">
        <f t="shared" si="288"/>
        <v>110.09525789473682</v>
      </c>
      <c r="AP1453" s="2">
        <f t="shared" si="289"/>
        <v>61.43</v>
      </c>
      <c r="AR1453" s="20">
        <f t="shared" si="290"/>
        <v>-2.7921972362632275E-3</v>
      </c>
      <c r="AS1453" s="20">
        <f t="shared" si="291"/>
        <v>-2.1117608836906943E-3</v>
      </c>
      <c r="AU1453" s="22">
        <f t="shared" si="292"/>
        <v>4.6299362990221272E-7</v>
      </c>
    </row>
    <row r="1454" spans="2:47" x14ac:dyDescent="0.3">
      <c r="B1454" s="6">
        <f t="shared" si="285"/>
        <v>2018</v>
      </c>
      <c r="C1454" s="5">
        <v>43453</v>
      </c>
      <c r="D1454" s="10">
        <v>1123.4000000000001</v>
      </c>
      <c r="E1454" s="10">
        <f>VLOOKUP(C1454,데이터!$X:$Z,2,0)</f>
        <v>109.12629999999999</v>
      </c>
      <c r="F1454" s="10">
        <f>VLOOKUP(C1454,데이터!$X:$Z,3,0)</f>
        <v>60.67</v>
      </c>
      <c r="H1454" s="6">
        <f t="shared" si="293"/>
        <v>1.1859653275258735</v>
      </c>
      <c r="I1454" s="6">
        <f t="shared" si="294"/>
        <v>1.2104948124501171</v>
      </c>
      <c r="AM1454" s="1">
        <f t="shared" si="286"/>
        <v>43453</v>
      </c>
      <c r="AN1454" s="2">
        <f t="shared" si="287"/>
        <v>1123.4000000000001</v>
      </c>
      <c r="AO1454" s="2">
        <f t="shared" si="288"/>
        <v>109.12629999999999</v>
      </c>
      <c r="AP1454" s="2">
        <f t="shared" si="289"/>
        <v>60.67</v>
      </c>
      <c r="AR1454" s="20">
        <f t="shared" si="290"/>
        <v>-8.8010865614508438E-3</v>
      </c>
      <c r="AS1454" s="20">
        <f t="shared" si="291"/>
        <v>-1.2371805306853334E-2</v>
      </c>
      <c r="AU1454" s="22">
        <f t="shared" si="292"/>
        <v>1.2750032358768734E-5</v>
      </c>
    </row>
    <row r="1455" spans="2:47" x14ac:dyDescent="0.3">
      <c r="B1455" s="6">
        <f t="shared" si="285"/>
        <v>2018</v>
      </c>
      <c r="C1455" s="5">
        <v>43454</v>
      </c>
      <c r="D1455" s="10">
        <v>1127.7</v>
      </c>
      <c r="E1455" s="10">
        <f>VLOOKUP(C1455,데이터!$X:$Z,2,0)</f>
        <v>107.87895263157894</v>
      </c>
      <c r="F1455" s="10">
        <f>VLOOKUP(C1455,데이터!$X:$Z,3,0)</f>
        <v>59.82</v>
      </c>
      <c r="H1455" s="6">
        <f t="shared" si="293"/>
        <v>1.1724093769408357</v>
      </c>
      <c r="I1455" s="6">
        <f t="shared" si="294"/>
        <v>1.1935355147645625</v>
      </c>
      <c r="AM1455" s="1">
        <f t="shared" si="286"/>
        <v>43454</v>
      </c>
      <c r="AN1455" s="2">
        <f t="shared" si="287"/>
        <v>1127.7</v>
      </c>
      <c r="AO1455" s="2">
        <f t="shared" si="288"/>
        <v>107.87895263157894</v>
      </c>
      <c r="AP1455" s="2">
        <f t="shared" si="289"/>
        <v>59.82</v>
      </c>
      <c r="AR1455" s="20">
        <f t="shared" si="290"/>
        <v>-1.1430309360997759E-2</v>
      </c>
      <c r="AS1455" s="20">
        <f t="shared" si="291"/>
        <v>-1.4010219218724251E-2</v>
      </c>
      <c r="AU1455" s="22">
        <f t="shared" si="292"/>
        <v>6.6559348739943293E-6</v>
      </c>
    </row>
    <row r="1456" spans="2:47" x14ac:dyDescent="0.3">
      <c r="B1456" s="6">
        <f t="shared" si="285"/>
        <v>2018</v>
      </c>
      <c r="C1456" s="5">
        <v>43455</v>
      </c>
      <c r="D1456" s="10">
        <v>1122.55</v>
      </c>
      <c r="E1456" s="10">
        <f>VLOOKUP(C1456,데이터!$X:$Z,2,0)</f>
        <v>107.00386315789473</v>
      </c>
      <c r="F1456" s="10">
        <f>VLOOKUP(C1456,데이터!$X:$Z,3,0)</f>
        <v>59.27</v>
      </c>
      <c r="H1456" s="6">
        <f t="shared" si="293"/>
        <v>1.1628990593155488</v>
      </c>
      <c r="I1456" s="6">
        <f t="shared" si="294"/>
        <v>1.1825618515562626</v>
      </c>
      <c r="AM1456" s="1">
        <f t="shared" si="286"/>
        <v>43455</v>
      </c>
      <c r="AN1456" s="2">
        <f t="shared" si="287"/>
        <v>1122.55</v>
      </c>
      <c r="AO1456" s="2">
        <f t="shared" si="288"/>
        <v>107.00386315789473</v>
      </c>
      <c r="AP1456" s="2">
        <f t="shared" si="289"/>
        <v>59.27</v>
      </c>
      <c r="AR1456" s="20">
        <f t="shared" si="290"/>
        <v>-8.1117720587514652E-3</v>
      </c>
      <c r="AS1456" s="20">
        <f t="shared" si="291"/>
        <v>-9.1942494149113152E-3</v>
      </c>
      <c r="AU1456" s="22">
        <f t="shared" si="292"/>
        <v>1.1717572265988186E-6</v>
      </c>
    </row>
    <row r="1457" spans="2:47" x14ac:dyDescent="0.3">
      <c r="B1457" s="6">
        <f t="shared" si="285"/>
        <v>2018</v>
      </c>
      <c r="C1457" s="5">
        <v>43456</v>
      </c>
      <c r="D1457" s="10">
        <v>1122.55</v>
      </c>
      <c r="E1457" s="10">
        <f>VLOOKUP(C1457,데이터!$X:$Z,2,0)</f>
        <v>107.00386315789473</v>
      </c>
      <c r="F1457" s="10">
        <f>VLOOKUP(C1457,데이터!$X:$Z,3,0)</f>
        <v>59.27</v>
      </c>
      <c r="H1457" s="6">
        <f t="shared" si="293"/>
        <v>1.1628990593155488</v>
      </c>
      <c r="I1457" s="6">
        <f t="shared" si="294"/>
        <v>1.1825618515562626</v>
      </c>
      <c r="AM1457" s="1">
        <f t="shared" si="286"/>
        <v>43456</v>
      </c>
      <c r="AN1457" s="2">
        <f t="shared" si="287"/>
        <v>1122.55</v>
      </c>
      <c r="AO1457" s="2">
        <f t="shared" si="288"/>
        <v>107.00386315789473</v>
      </c>
      <c r="AP1457" s="2">
        <f t="shared" si="289"/>
        <v>59.27</v>
      </c>
      <c r="AR1457" s="20">
        <f t="shared" si="290"/>
        <v>0</v>
      </c>
      <c r="AS1457" s="20">
        <f t="shared" si="291"/>
        <v>0</v>
      </c>
      <c r="AU1457" s="22">
        <f t="shared" si="292"/>
        <v>0</v>
      </c>
    </row>
    <row r="1458" spans="2:47" x14ac:dyDescent="0.3">
      <c r="B1458" s="6">
        <f t="shared" si="285"/>
        <v>2018</v>
      </c>
      <c r="C1458" s="5">
        <v>43457</v>
      </c>
      <c r="D1458" s="10">
        <v>1122.55</v>
      </c>
      <c r="E1458" s="10">
        <f>VLOOKUP(C1458,데이터!$X:$Z,2,0)</f>
        <v>107.00386315789473</v>
      </c>
      <c r="F1458" s="10">
        <f>VLOOKUP(C1458,데이터!$X:$Z,3,0)</f>
        <v>59.27</v>
      </c>
      <c r="H1458" s="6">
        <f t="shared" si="293"/>
        <v>1.1628990593155488</v>
      </c>
      <c r="I1458" s="6">
        <f t="shared" si="294"/>
        <v>1.1825618515562626</v>
      </c>
      <c r="AM1458" s="1">
        <f t="shared" si="286"/>
        <v>43457</v>
      </c>
      <c r="AN1458" s="2">
        <f t="shared" si="287"/>
        <v>1122.55</v>
      </c>
      <c r="AO1458" s="2">
        <f t="shared" si="288"/>
        <v>107.00386315789473</v>
      </c>
      <c r="AP1458" s="2">
        <f t="shared" si="289"/>
        <v>59.27</v>
      </c>
      <c r="AR1458" s="20">
        <f t="shared" si="290"/>
        <v>0</v>
      </c>
      <c r="AS1458" s="20">
        <f t="shared" si="291"/>
        <v>0</v>
      </c>
      <c r="AU1458" s="22">
        <f t="shared" si="292"/>
        <v>0</v>
      </c>
    </row>
    <row r="1459" spans="2:47" x14ac:dyDescent="0.3">
      <c r="B1459" s="6">
        <f t="shared" si="285"/>
        <v>2018</v>
      </c>
      <c r="C1459" s="5">
        <v>43458</v>
      </c>
      <c r="D1459" s="10">
        <v>1125.2</v>
      </c>
      <c r="E1459" s="10">
        <f>VLOOKUP(C1459,데이터!$X:$Z,2,0)</f>
        <v>104.06984210526313</v>
      </c>
      <c r="F1459" s="10">
        <f>VLOOKUP(C1459,데이터!$X:$Z,3,0)</f>
        <v>57.62</v>
      </c>
      <c r="H1459" s="6">
        <f t="shared" si="293"/>
        <v>1.1310126374479328</v>
      </c>
      <c r="I1459" s="6">
        <f t="shared" si="294"/>
        <v>1.1496408619313623</v>
      </c>
      <c r="AM1459" s="1">
        <f t="shared" si="286"/>
        <v>43458</v>
      </c>
      <c r="AN1459" s="2">
        <f t="shared" si="287"/>
        <v>1125.2</v>
      </c>
      <c r="AO1459" s="2">
        <f t="shared" si="288"/>
        <v>104.06984210526313</v>
      </c>
      <c r="AP1459" s="2">
        <f t="shared" si="289"/>
        <v>57.62</v>
      </c>
      <c r="AR1459" s="20">
        <f t="shared" si="290"/>
        <v>-2.741976753028208E-2</v>
      </c>
      <c r="AS1459" s="20">
        <f t="shared" si="291"/>
        <v>-2.783870423485757E-2</v>
      </c>
      <c r="AU1459" s="22">
        <f t="shared" si="292"/>
        <v>1.7550796244057133E-7</v>
      </c>
    </row>
    <row r="1460" spans="2:47" x14ac:dyDescent="0.3">
      <c r="B1460" s="6">
        <f t="shared" si="285"/>
        <v>2018</v>
      </c>
      <c r="C1460" s="5">
        <v>43459</v>
      </c>
      <c r="D1460" s="10">
        <v>1125.2</v>
      </c>
      <c r="E1460" s="10">
        <f>VLOOKUP(C1460,데이터!$X:$Z,2,0)</f>
        <v>104.06984210526313</v>
      </c>
      <c r="F1460" s="10">
        <f>VLOOKUP(C1460,데이터!$X:$Z,3,0)</f>
        <v>57.62</v>
      </c>
      <c r="H1460" s="6">
        <f t="shared" si="293"/>
        <v>1.1310126374479328</v>
      </c>
      <c r="I1460" s="6">
        <f t="shared" si="294"/>
        <v>1.1496408619313623</v>
      </c>
      <c r="AM1460" s="1">
        <f t="shared" si="286"/>
        <v>43459</v>
      </c>
      <c r="AN1460" s="2">
        <f t="shared" si="287"/>
        <v>1125.2</v>
      </c>
      <c r="AO1460" s="2">
        <f t="shared" si="288"/>
        <v>104.06984210526313</v>
      </c>
      <c r="AP1460" s="2">
        <f t="shared" si="289"/>
        <v>57.62</v>
      </c>
      <c r="AR1460" s="20">
        <f t="shared" si="290"/>
        <v>0</v>
      </c>
      <c r="AS1460" s="20">
        <f t="shared" si="291"/>
        <v>0</v>
      </c>
      <c r="AU1460" s="22">
        <f t="shared" si="292"/>
        <v>0</v>
      </c>
    </row>
    <row r="1461" spans="2:47" x14ac:dyDescent="0.3">
      <c r="B1461" s="6">
        <f t="shared" si="285"/>
        <v>2018</v>
      </c>
      <c r="C1461" s="5">
        <v>43460</v>
      </c>
      <c r="D1461" s="10">
        <v>1125.3499999999999</v>
      </c>
      <c r="E1461" s="10">
        <f>VLOOKUP(C1461,데이터!$X:$Z,2,0)</f>
        <v>108.3568789473684</v>
      </c>
      <c r="F1461" s="10">
        <f>VLOOKUP(C1461,데이터!$X:$Z,3,0)</f>
        <v>59.39</v>
      </c>
      <c r="H1461" s="6">
        <f t="shared" si="293"/>
        <v>1.1776033956112981</v>
      </c>
      <c r="I1461" s="6">
        <f t="shared" si="294"/>
        <v>1.1849561053471642</v>
      </c>
      <c r="AM1461" s="1">
        <f t="shared" si="286"/>
        <v>43460</v>
      </c>
      <c r="AN1461" s="2">
        <f t="shared" si="287"/>
        <v>1125.3499999999999</v>
      </c>
      <c r="AO1461" s="2">
        <f t="shared" si="288"/>
        <v>108.3568789473684</v>
      </c>
      <c r="AP1461" s="2">
        <f t="shared" si="289"/>
        <v>59.39</v>
      </c>
      <c r="AR1461" s="20">
        <f t="shared" si="290"/>
        <v>4.1193844012649361E-2</v>
      </c>
      <c r="AS1461" s="20">
        <f t="shared" si="291"/>
        <v>3.0718500520652503E-2</v>
      </c>
      <c r="AU1461" s="22">
        <f t="shared" si="292"/>
        <v>1.0973282127532093E-4</v>
      </c>
    </row>
    <row r="1462" spans="2:47" x14ac:dyDescent="0.3">
      <c r="B1462" s="6">
        <f t="shared" si="285"/>
        <v>2018</v>
      </c>
      <c r="C1462" s="5">
        <v>43461</v>
      </c>
      <c r="D1462" s="10">
        <v>1120.25</v>
      </c>
      <c r="E1462" s="10">
        <f>VLOOKUP(C1462,데이터!$X:$Z,2,0)</f>
        <v>110.00097894736842</v>
      </c>
      <c r="F1462" s="10">
        <f>VLOOKUP(C1462,데이터!$X:$Z,3,0)</f>
        <v>60.17</v>
      </c>
      <c r="H1462" s="6">
        <f t="shared" si="293"/>
        <v>1.195471183623769</v>
      </c>
      <c r="I1462" s="6">
        <f t="shared" si="294"/>
        <v>1.2005187549880263</v>
      </c>
      <c r="AM1462" s="1">
        <f t="shared" si="286"/>
        <v>43461</v>
      </c>
      <c r="AN1462" s="2">
        <f t="shared" si="287"/>
        <v>1120.25</v>
      </c>
      <c r="AO1462" s="2">
        <f t="shared" si="288"/>
        <v>110.00097894736842</v>
      </c>
      <c r="AP1462" s="2">
        <f t="shared" si="289"/>
        <v>60.17</v>
      </c>
      <c r="AR1462" s="20">
        <f t="shared" si="290"/>
        <v>1.5173009927672343E-2</v>
      </c>
      <c r="AS1462" s="20">
        <f t="shared" si="291"/>
        <v>1.3133524162316945E-2</v>
      </c>
      <c r="AU1462" s="22">
        <f t="shared" si="292"/>
        <v>4.159502187087292E-6</v>
      </c>
    </row>
    <row r="1463" spans="2:47" x14ac:dyDescent="0.3">
      <c r="B1463" s="6">
        <f t="shared" si="285"/>
        <v>2018</v>
      </c>
      <c r="C1463" s="5">
        <v>43462</v>
      </c>
      <c r="D1463" s="10">
        <v>1115.8499999999999</v>
      </c>
      <c r="E1463" s="10">
        <f>VLOOKUP(C1463,데이터!$X:$Z,2,0)</f>
        <v>109.87222105263159</v>
      </c>
      <c r="F1463" s="10">
        <f>VLOOKUP(C1463,데이터!$X:$Z,3,0)</f>
        <v>60.08</v>
      </c>
      <c r="H1463" s="6">
        <f t="shared" si="293"/>
        <v>1.1940718655968305</v>
      </c>
      <c r="I1463" s="6">
        <f t="shared" si="294"/>
        <v>1.1987230646448499</v>
      </c>
      <c r="AM1463" s="1">
        <f t="shared" si="286"/>
        <v>43462</v>
      </c>
      <c r="AN1463" s="2">
        <f t="shared" si="287"/>
        <v>1115.8499999999999</v>
      </c>
      <c r="AO1463" s="2">
        <f t="shared" si="288"/>
        <v>109.87222105263159</v>
      </c>
      <c r="AP1463" s="2">
        <f t="shared" si="289"/>
        <v>60.08</v>
      </c>
      <c r="AR1463" s="20">
        <f t="shared" si="290"/>
        <v>-1.17051589875794E-3</v>
      </c>
      <c r="AS1463" s="20">
        <f t="shared" si="291"/>
        <v>-1.4957620076450073E-3</v>
      </c>
      <c r="AU1463" s="22">
        <f t="shared" si="292"/>
        <v>1.0578503134617804E-7</v>
      </c>
    </row>
    <row r="1464" spans="2:47" x14ac:dyDescent="0.3">
      <c r="B1464" s="6">
        <f t="shared" si="285"/>
        <v>2018</v>
      </c>
      <c r="C1464" s="5">
        <v>43463</v>
      </c>
      <c r="D1464" s="10">
        <v>1115.8499999999999</v>
      </c>
      <c r="E1464" s="10">
        <f>VLOOKUP(C1464,데이터!$X:$Z,2,0)</f>
        <v>109.87222105263159</v>
      </c>
      <c r="F1464" s="10">
        <f>VLOOKUP(C1464,데이터!$X:$Z,3,0)</f>
        <v>60.08</v>
      </c>
      <c r="H1464" s="6">
        <f t="shared" si="293"/>
        <v>1.1940718655968305</v>
      </c>
      <c r="I1464" s="6">
        <f t="shared" si="294"/>
        <v>1.1987230646448499</v>
      </c>
      <c r="AM1464" s="1">
        <f t="shared" si="286"/>
        <v>43463</v>
      </c>
      <c r="AN1464" s="2">
        <f t="shared" si="287"/>
        <v>1115.8499999999999</v>
      </c>
      <c r="AO1464" s="2">
        <f t="shared" si="288"/>
        <v>109.87222105263159</v>
      </c>
      <c r="AP1464" s="2">
        <f t="shared" si="289"/>
        <v>60.08</v>
      </c>
      <c r="AR1464" s="20">
        <f t="shared" si="290"/>
        <v>0</v>
      </c>
      <c r="AS1464" s="20">
        <f t="shared" si="291"/>
        <v>0</v>
      </c>
      <c r="AU1464" s="22">
        <f t="shared" si="292"/>
        <v>0</v>
      </c>
    </row>
    <row r="1465" spans="2:47" x14ac:dyDescent="0.3">
      <c r="B1465" s="6">
        <f t="shared" si="285"/>
        <v>2018</v>
      </c>
      <c r="C1465" s="5">
        <v>43464</v>
      </c>
      <c r="D1465" s="10">
        <v>1115.8499999999999</v>
      </c>
      <c r="E1465" s="10">
        <f>VLOOKUP(C1465,데이터!$X:$Z,2,0)</f>
        <v>109.87222105263159</v>
      </c>
      <c r="F1465" s="10">
        <f>VLOOKUP(C1465,데이터!$X:$Z,3,0)</f>
        <v>60.08</v>
      </c>
      <c r="H1465" s="6">
        <f t="shared" si="293"/>
        <v>1.1940718655968305</v>
      </c>
      <c r="I1465" s="6">
        <f t="shared" si="294"/>
        <v>1.1987230646448499</v>
      </c>
      <c r="AM1465" s="1">
        <f t="shared" si="286"/>
        <v>43464</v>
      </c>
      <c r="AN1465" s="2">
        <f t="shared" si="287"/>
        <v>1115.8499999999999</v>
      </c>
      <c r="AO1465" s="2">
        <f t="shared" si="288"/>
        <v>109.87222105263159</v>
      </c>
      <c r="AP1465" s="2">
        <f t="shared" si="289"/>
        <v>60.08</v>
      </c>
      <c r="AR1465" s="20">
        <f t="shared" si="290"/>
        <v>0</v>
      </c>
      <c r="AS1465" s="20">
        <f t="shared" si="291"/>
        <v>0</v>
      </c>
      <c r="AU1465" s="22">
        <f t="shared" si="292"/>
        <v>0</v>
      </c>
    </row>
    <row r="1466" spans="2:47" x14ac:dyDescent="0.3">
      <c r="B1466" s="6">
        <f t="shared" si="285"/>
        <v>2018</v>
      </c>
      <c r="C1466" s="5">
        <v>43465</v>
      </c>
      <c r="D1466" s="10">
        <v>1115.8499999999999</v>
      </c>
      <c r="E1466" s="10">
        <f>VLOOKUP(C1466,데이터!$X:$Z,2,0)</f>
        <v>110.66150000000002</v>
      </c>
      <c r="F1466" s="10">
        <f>VLOOKUP(C1466,데이터!$X:$Z,3,0)</f>
        <v>60.54</v>
      </c>
      <c r="H1466" s="6">
        <f t="shared" si="293"/>
        <v>1.2026496095991936</v>
      </c>
      <c r="I1466" s="6">
        <f t="shared" si="294"/>
        <v>1.2079010375099737</v>
      </c>
      <c r="AM1466" s="1">
        <f t="shared" si="286"/>
        <v>43465</v>
      </c>
      <c r="AN1466" s="2">
        <f t="shared" si="287"/>
        <v>1115.8499999999999</v>
      </c>
      <c r="AO1466" s="2">
        <f t="shared" si="288"/>
        <v>110.66150000000002</v>
      </c>
      <c r="AP1466" s="2">
        <f t="shared" si="289"/>
        <v>60.54</v>
      </c>
      <c r="AR1466" s="20">
        <f t="shared" si="290"/>
        <v>7.1836078292286665E-3</v>
      </c>
      <c r="AS1466" s="20">
        <f t="shared" si="291"/>
        <v>7.6564580559255191E-3</v>
      </c>
      <c r="AU1466" s="22">
        <f t="shared" si="292"/>
        <v>2.235873368872649E-7</v>
      </c>
    </row>
    <row r="1467" spans="2:47" x14ac:dyDescent="0.3">
      <c r="B1467" s="6">
        <f t="shared" si="285"/>
        <v>2019</v>
      </c>
      <c r="C1467" s="5">
        <v>43466</v>
      </c>
      <c r="D1467" s="10">
        <v>1115.8499999999999</v>
      </c>
      <c r="E1467" s="10">
        <f>VLOOKUP(C1467,데이터!$X:$Z,2,0)</f>
        <v>110.66150000000002</v>
      </c>
      <c r="F1467" s="10">
        <f>VLOOKUP(C1467,데이터!$X:$Z,3,0)</f>
        <v>60.54</v>
      </c>
      <c r="H1467" s="6">
        <f t="shared" si="293"/>
        <v>1.2026496095991936</v>
      </c>
      <c r="I1467" s="6">
        <f t="shared" si="294"/>
        <v>1.2079010375099737</v>
      </c>
      <c r="AM1467" s="1">
        <f t="shared" si="286"/>
        <v>43466</v>
      </c>
      <c r="AN1467" s="2">
        <f t="shared" si="287"/>
        <v>1115.8499999999999</v>
      </c>
      <c r="AO1467" s="2">
        <f t="shared" si="288"/>
        <v>110.66150000000002</v>
      </c>
      <c r="AP1467" s="2">
        <f t="shared" si="289"/>
        <v>60.54</v>
      </c>
      <c r="AR1467" s="20">
        <f t="shared" si="290"/>
        <v>0</v>
      </c>
      <c r="AS1467" s="20">
        <f t="shared" si="291"/>
        <v>0</v>
      </c>
      <c r="AU1467" s="22">
        <f t="shared" si="292"/>
        <v>0</v>
      </c>
    </row>
    <row r="1468" spans="2:47" x14ac:dyDescent="0.3">
      <c r="B1468" s="6">
        <f t="shared" si="285"/>
        <v>2019</v>
      </c>
      <c r="C1468" s="5">
        <v>43467</v>
      </c>
      <c r="D1468" s="10">
        <v>1119.0999999999999</v>
      </c>
      <c r="E1468" s="10">
        <f>VLOOKUP(C1468,데이터!$X:$Z,2,0)</f>
        <v>110.31115263157893</v>
      </c>
      <c r="F1468" s="10">
        <f>VLOOKUP(C1468,데이터!$X:$Z,3,0)</f>
        <v>60.16</v>
      </c>
      <c r="H1468" s="6">
        <f t="shared" si="293"/>
        <v>1.1988420963641866</v>
      </c>
      <c r="I1468" s="6">
        <f t="shared" si="294"/>
        <v>1.2003192338387845</v>
      </c>
      <c r="AM1468" s="1">
        <f t="shared" si="286"/>
        <v>43467</v>
      </c>
      <c r="AN1468" s="2">
        <f t="shared" si="287"/>
        <v>1119.0999999999999</v>
      </c>
      <c r="AO1468" s="2">
        <f t="shared" si="288"/>
        <v>110.31115263157893</v>
      </c>
      <c r="AP1468" s="2">
        <f t="shared" si="289"/>
        <v>60.16</v>
      </c>
      <c r="AR1468" s="20">
        <f t="shared" si="290"/>
        <v>-3.1659372809973441E-3</v>
      </c>
      <c r="AS1468" s="20">
        <f t="shared" si="291"/>
        <v>-6.2768417575157498E-3</v>
      </c>
      <c r="AU1468" s="22">
        <f t="shared" si="292"/>
        <v>9.6777266620222558E-6</v>
      </c>
    </row>
    <row r="1469" spans="2:47" x14ac:dyDescent="0.3">
      <c r="B1469" s="6">
        <f t="shared" si="285"/>
        <v>2019</v>
      </c>
      <c r="C1469" s="5">
        <v>43468</v>
      </c>
      <c r="D1469" s="10">
        <v>1127.8</v>
      </c>
      <c r="E1469" s="10">
        <f>VLOOKUP(C1469,데이터!$X:$Z,2,0)</f>
        <v>108.09263684210526</v>
      </c>
      <c r="F1469" s="10">
        <f>VLOOKUP(C1469,데이터!$X:$Z,3,0)</f>
        <v>59.06</v>
      </c>
      <c r="H1469" s="6">
        <f t="shared" si="293"/>
        <v>1.1747316591470862</v>
      </c>
      <c r="I1469" s="6">
        <f t="shared" si="294"/>
        <v>1.1783719074221846</v>
      </c>
      <c r="AM1469" s="1">
        <f t="shared" si="286"/>
        <v>43468</v>
      </c>
      <c r="AN1469" s="2">
        <f t="shared" si="287"/>
        <v>1127.8</v>
      </c>
      <c r="AO1469" s="2">
        <f t="shared" si="288"/>
        <v>108.09263684210526</v>
      </c>
      <c r="AP1469" s="2">
        <f t="shared" si="289"/>
        <v>59.06</v>
      </c>
      <c r="AR1469" s="20">
        <f t="shared" si="290"/>
        <v>-2.0111436935874916E-2</v>
      </c>
      <c r="AS1469" s="20">
        <f t="shared" si="291"/>
        <v>-1.8284574468084958E-2</v>
      </c>
      <c r="AU1469" s="22">
        <f t="shared" si="292"/>
        <v>3.3374264762196157E-6</v>
      </c>
    </row>
    <row r="1470" spans="2:47" x14ac:dyDescent="0.3">
      <c r="B1470" s="6">
        <f t="shared" si="285"/>
        <v>2019</v>
      </c>
      <c r="C1470" s="5">
        <v>43469</v>
      </c>
      <c r="D1470" s="10">
        <v>1124.45</v>
      </c>
      <c r="E1470" s="10">
        <f>VLOOKUP(C1470,데이터!$X:$Z,2,0)</f>
        <v>111.31117368421054</v>
      </c>
      <c r="F1470" s="10">
        <f>VLOOKUP(C1470,데이터!$X:$Z,3,0)</f>
        <v>60.57</v>
      </c>
      <c r="H1470" s="6">
        <f t="shared" si="293"/>
        <v>1.2097101482931627</v>
      </c>
      <c r="I1470" s="6">
        <f t="shared" si="294"/>
        <v>1.2084996009576991</v>
      </c>
      <c r="AM1470" s="1">
        <f t="shared" si="286"/>
        <v>43469</v>
      </c>
      <c r="AN1470" s="2">
        <f t="shared" si="287"/>
        <v>1124.45</v>
      </c>
      <c r="AO1470" s="2">
        <f t="shared" si="288"/>
        <v>111.31117368421054</v>
      </c>
      <c r="AP1470" s="2">
        <f t="shared" si="289"/>
        <v>60.57</v>
      </c>
      <c r="AR1470" s="20">
        <f t="shared" si="290"/>
        <v>2.9775726970253436E-2</v>
      </c>
      <c r="AS1470" s="20">
        <f t="shared" si="291"/>
        <v>2.5567219776498451E-2</v>
      </c>
      <c r="AU1470" s="22">
        <f t="shared" si="292"/>
        <v>1.7711532799887455E-5</v>
      </c>
    </row>
    <row r="1471" spans="2:47" x14ac:dyDescent="0.3">
      <c r="B1471" s="6">
        <f t="shared" si="285"/>
        <v>2019</v>
      </c>
      <c r="C1471" s="5">
        <v>43470</v>
      </c>
      <c r="D1471" s="10">
        <v>1124.45</v>
      </c>
      <c r="E1471" s="10">
        <f>VLOOKUP(C1471,데이터!$X:$Z,2,0)</f>
        <v>111.31117368421054</v>
      </c>
      <c r="F1471" s="10">
        <f>VLOOKUP(C1471,데이터!$X:$Z,3,0)</f>
        <v>60.57</v>
      </c>
      <c r="H1471" s="6">
        <f t="shared" si="293"/>
        <v>1.2097101482931627</v>
      </c>
      <c r="I1471" s="6">
        <f t="shared" si="294"/>
        <v>1.2084996009576991</v>
      </c>
      <c r="AM1471" s="1">
        <f t="shared" si="286"/>
        <v>43470</v>
      </c>
      <c r="AN1471" s="2">
        <f t="shared" si="287"/>
        <v>1124.45</v>
      </c>
      <c r="AO1471" s="2">
        <f t="shared" si="288"/>
        <v>111.31117368421054</v>
      </c>
      <c r="AP1471" s="2">
        <f t="shared" si="289"/>
        <v>60.57</v>
      </c>
      <c r="AR1471" s="20">
        <f t="shared" si="290"/>
        <v>0</v>
      </c>
      <c r="AS1471" s="20">
        <f t="shared" si="291"/>
        <v>0</v>
      </c>
      <c r="AU1471" s="22">
        <f t="shared" si="292"/>
        <v>0</v>
      </c>
    </row>
    <row r="1472" spans="2:47" x14ac:dyDescent="0.3">
      <c r="B1472" s="6">
        <f t="shared" si="285"/>
        <v>2019</v>
      </c>
      <c r="C1472" s="5">
        <v>43471</v>
      </c>
      <c r="D1472" s="10">
        <v>1124.45</v>
      </c>
      <c r="E1472" s="10">
        <f>VLOOKUP(C1472,데이터!$X:$Z,2,0)</f>
        <v>111.31117368421054</v>
      </c>
      <c r="F1472" s="10">
        <f>VLOOKUP(C1472,데이터!$X:$Z,3,0)</f>
        <v>60.57</v>
      </c>
      <c r="H1472" s="6">
        <f t="shared" si="293"/>
        <v>1.2097101482931627</v>
      </c>
      <c r="I1472" s="6">
        <f t="shared" si="294"/>
        <v>1.2084996009576991</v>
      </c>
      <c r="AM1472" s="1">
        <f t="shared" si="286"/>
        <v>43471</v>
      </c>
      <c r="AN1472" s="2">
        <f t="shared" si="287"/>
        <v>1124.45</v>
      </c>
      <c r="AO1472" s="2">
        <f t="shared" si="288"/>
        <v>111.31117368421054</v>
      </c>
      <c r="AP1472" s="2">
        <f t="shared" si="289"/>
        <v>60.57</v>
      </c>
      <c r="AR1472" s="20">
        <f t="shared" si="290"/>
        <v>0</v>
      </c>
      <c r="AS1472" s="20">
        <f t="shared" si="291"/>
        <v>0</v>
      </c>
      <c r="AU1472" s="22">
        <f t="shared" si="292"/>
        <v>0</v>
      </c>
    </row>
    <row r="1473" spans="2:47" x14ac:dyDescent="0.3">
      <c r="B1473" s="6">
        <f t="shared" si="285"/>
        <v>2019</v>
      </c>
      <c r="C1473" s="5">
        <v>43472</v>
      </c>
      <c r="D1473" s="10">
        <v>1118.7</v>
      </c>
      <c r="E1473" s="10">
        <f>VLOOKUP(C1473,데이터!$X:$Z,2,0)</f>
        <v>111.6817157894737</v>
      </c>
      <c r="F1473" s="10">
        <f>VLOOKUP(C1473,데이터!$X:$Z,3,0)</f>
        <v>60.92</v>
      </c>
      <c r="H1473" s="6">
        <f t="shared" si="293"/>
        <v>1.2137371343563805</v>
      </c>
      <c r="I1473" s="6">
        <f t="shared" si="294"/>
        <v>1.2154828411811629</v>
      </c>
      <c r="AM1473" s="1">
        <f t="shared" si="286"/>
        <v>43472</v>
      </c>
      <c r="AN1473" s="2">
        <f t="shared" si="287"/>
        <v>1118.7</v>
      </c>
      <c r="AO1473" s="2">
        <f t="shared" si="288"/>
        <v>111.6817157894737</v>
      </c>
      <c r="AP1473" s="2">
        <f t="shared" si="289"/>
        <v>60.92</v>
      </c>
      <c r="AR1473" s="20">
        <f t="shared" si="290"/>
        <v>3.3288850795372138E-3</v>
      </c>
      <c r="AS1473" s="20">
        <f t="shared" si="291"/>
        <v>5.7784381707115529E-3</v>
      </c>
      <c r="AU1473" s="22">
        <f t="shared" si="292"/>
        <v>6.0003103464817602E-6</v>
      </c>
    </row>
    <row r="1474" spans="2:47" x14ac:dyDescent="0.3">
      <c r="B1474" s="6">
        <f t="shared" ref="B1474:B1537" si="295">YEAR(C1474)</f>
        <v>2019</v>
      </c>
      <c r="C1474" s="5">
        <v>43473</v>
      </c>
      <c r="D1474" s="10">
        <v>1123.95</v>
      </c>
      <c r="E1474" s="10">
        <f>VLOOKUP(C1474,데이터!$X:$Z,2,0)</f>
        <v>112.36222631578948</v>
      </c>
      <c r="F1474" s="10">
        <f>VLOOKUP(C1474,데이터!$X:$Z,3,0)</f>
        <v>61.49</v>
      </c>
      <c r="H1474" s="6">
        <f t="shared" si="293"/>
        <v>1.2211328023963204</v>
      </c>
      <c r="I1474" s="6">
        <f t="shared" si="294"/>
        <v>1.2268555466879467</v>
      </c>
      <c r="AM1474" s="1">
        <f t="shared" si="286"/>
        <v>43473</v>
      </c>
      <c r="AN1474" s="2">
        <f t="shared" si="287"/>
        <v>1123.95</v>
      </c>
      <c r="AO1474" s="2">
        <f t="shared" si="288"/>
        <v>112.36222631578948</v>
      </c>
      <c r="AP1474" s="2">
        <f t="shared" si="289"/>
        <v>61.49</v>
      </c>
      <c r="AR1474" s="20">
        <f t="shared" si="290"/>
        <v>6.0933029324028443E-3</v>
      </c>
      <c r="AS1474" s="20">
        <f t="shared" si="291"/>
        <v>9.3565331582403655E-3</v>
      </c>
      <c r="AU1474" s="22">
        <f t="shared" si="292"/>
        <v>1.06486715068196E-5</v>
      </c>
    </row>
    <row r="1475" spans="2:47" x14ac:dyDescent="0.3">
      <c r="B1475" s="6">
        <f t="shared" si="295"/>
        <v>2019</v>
      </c>
      <c r="C1475" s="5">
        <v>43474</v>
      </c>
      <c r="D1475" s="10">
        <v>1122.25</v>
      </c>
      <c r="E1475" s="10">
        <f>VLOOKUP(C1475,데이터!$X:$Z,2,0)</f>
        <v>111.94611578947369</v>
      </c>
      <c r="F1475" s="10">
        <f>VLOOKUP(C1475,데이터!$X:$Z,3,0)</f>
        <v>61.58</v>
      </c>
      <c r="H1475" s="6">
        <f t="shared" si="293"/>
        <v>1.216610586792666</v>
      </c>
      <c r="I1475" s="6">
        <f t="shared" si="294"/>
        <v>1.2286512370311231</v>
      </c>
      <c r="AM1475" s="1">
        <f t="shared" ref="AM1475:AM1538" si="296">C1475</f>
        <v>43474</v>
      </c>
      <c r="AN1475" s="2">
        <f t="shared" ref="AN1475:AN1538" si="297">D1475</f>
        <v>1122.25</v>
      </c>
      <c r="AO1475" s="2">
        <f t="shared" ref="AO1475:AO1538" si="298">E1475</f>
        <v>111.94611578947369</v>
      </c>
      <c r="AP1475" s="2">
        <f t="shared" ref="AP1475:AP1538" si="299">F1475</f>
        <v>61.58</v>
      </c>
      <c r="AR1475" s="20">
        <f t="shared" si="290"/>
        <v>-3.7032954931520701E-3</v>
      </c>
      <c r="AS1475" s="20">
        <f t="shared" si="291"/>
        <v>1.4636526264433236E-3</v>
      </c>
      <c r="AU1475" s="22">
        <f t="shared" si="292"/>
        <v>2.6697352870590375E-5</v>
      </c>
    </row>
    <row r="1476" spans="2:47" x14ac:dyDescent="0.3">
      <c r="B1476" s="6">
        <f t="shared" si="295"/>
        <v>2019</v>
      </c>
      <c r="C1476" s="5">
        <v>43475</v>
      </c>
      <c r="D1476" s="10">
        <v>1118.55</v>
      </c>
      <c r="E1476" s="10">
        <f>VLOOKUP(C1476,데이터!$X:$Z,2,0)</f>
        <v>112.73194210526317</v>
      </c>
      <c r="F1476" s="10">
        <f>VLOOKUP(C1476,데이터!$X:$Z,3,0)</f>
        <v>62.03</v>
      </c>
      <c r="H1476" s="6">
        <f t="shared" si="293"/>
        <v>1.2251508082056868</v>
      </c>
      <c r="I1476" s="6">
        <f t="shared" si="294"/>
        <v>1.2376296887470051</v>
      </c>
      <c r="AM1476" s="1">
        <f t="shared" si="296"/>
        <v>43475</v>
      </c>
      <c r="AN1476" s="2">
        <f t="shared" si="297"/>
        <v>1118.55</v>
      </c>
      <c r="AO1476" s="2">
        <f t="shared" si="298"/>
        <v>112.73194210526317</v>
      </c>
      <c r="AP1476" s="2">
        <f t="shared" si="299"/>
        <v>62.03</v>
      </c>
      <c r="AR1476" s="20">
        <f t="shared" ref="AR1476:AR1539" si="300">AO1476/AO1475-1</f>
        <v>7.0196836241045446E-3</v>
      </c>
      <c r="AS1476" s="20">
        <f t="shared" ref="AS1476:AS1539" si="301">AP1476/AP1475-1</f>
        <v>7.3075673920104389E-3</v>
      </c>
      <c r="AU1476" s="22">
        <f t="shared" ref="AU1476:AU1539" si="302">(AR1476-AS1476)^2</f>
        <v>8.2877063823694832E-8</v>
      </c>
    </row>
    <row r="1477" spans="2:47" x14ac:dyDescent="0.3">
      <c r="B1477" s="6">
        <f t="shared" si="295"/>
        <v>2019</v>
      </c>
      <c r="C1477" s="5">
        <v>43476</v>
      </c>
      <c r="D1477" s="10">
        <v>1116.4000000000001</v>
      </c>
      <c r="E1477" s="10">
        <f>VLOOKUP(C1477,데이터!$X:$Z,2,0)</f>
        <v>112.62640526315789</v>
      </c>
      <c r="F1477" s="10">
        <f>VLOOKUP(C1477,데이터!$X:$Z,3,0)</f>
        <v>61.91</v>
      </c>
      <c r="H1477" s="6">
        <f t="shared" si="293"/>
        <v>1.224003852471703</v>
      </c>
      <c r="I1477" s="6">
        <f t="shared" si="294"/>
        <v>1.2352354349561032</v>
      </c>
      <c r="AM1477" s="1">
        <f t="shared" si="296"/>
        <v>43476</v>
      </c>
      <c r="AN1477" s="2">
        <f t="shared" si="297"/>
        <v>1116.4000000000001</v>
      </c>
      <c r="AO1477" s="2">
        <f t="shared" si="298"/>
        <v>112.62640526315789</v>
      </c>
      <c r="AP1477" s="2">
        <f t="shared" si="299"/>
        <v>61.91</v>
      </c>
      <c r="AR1477" s="20">
        <f t="shared" si="300"/>
        <v>-9.3617514374710886E-4</v>
      </c>
      <c r="AS1477" s="20">
        <f t="shared" si="301"/>
        <v>-1.9345477994519023E-3</v>
      </c>
      <c r="AU1477" s="22">
        <f t="shared" si="302"/>
        <v>9.9674795965904196E-7</v>
      </c>
    </row>
    <row r="1478" spans="2:47" x14ac:dyDescent="0.3">
      <c r="B1478" s="6">
        <f t="shared" si="295"/>
        <v>2019</v>
      </c>
      <c r="C1478" s="5">
        <v>43477</v>
      </c>
      <c r="D1478" s="10">
        <v>1116.4000000000001</v>
      </c>
      <c r="E1478" s="10">
        <f>VLOOKUP(C1478,데이터!$X:$Z,2,0)</f>
        <v>112.62640526315789</v>
      </c>
      <c r="F1478" s="10">
        <f>VLOOKUP(C1478,데이터!$X:$Z,3,0)</f>
        <v>61.91</v>
      </c>
      <c r="H1478" s="6">
        <f t="shared" si="293"/>
        <v>1.224003852471703</v>
      </c>
      <c r="I1478" s="6">
        <f t="shared" si="294"/>
        <v>1.2352354349561032</v>
      </c>
      <c r="AM1478" s="1">
        <f t="shared" si="296"/>
        <v>43477</v>
      </c>
      <c r="AN1478" s="2">
        <f t="shared" si="297"/>
        <v>1116.4000000000001</v>
      </c>
      <c r="AO1478" s="2">
        <f t="shared" si="298"/>
        <v>112.62640526315789</v>
      </c>
      <c r="AP1478" s="2">
        <f t="shared" si="299"/>
        <v>61.91</v>
      </c>
      <c r="AR1478" s="20">
        <f t="shared" si="300"/>
        <v>0</v>
      </c>
      <c r="AS1478" s="20">
        <f t="shared" si="301"/>
        <v>0</v>
      </c>
      <c r="AU1478" s="22">
        <f t="shared" si="302"/>
        <v>0</v>
      </c>
    </row>
    <row r="1479" spans="2:47" x14ac:dyDescent="0.3">
      <c r="B1479" s="6">
        <f t="shared" si="295"/>
        <v>2019</v>
      </c>
      <c r="C1479" s="5">
        <v>43478</v>
      </c>
      <c r="D1479" s="10">
        <v>1116.4000000000001</v>
      </c>
      <c r="E1479" s="10">
        <f>VLOOKUP(C1479,데이터!$X:$Z,2,0)</f>
        <v>112.62640526315789</v>
      </c>
      <c r="F1479" s="10">
        <f>VLOOKUP(C1479,데이터!$X:$Z,3,0)</f>
        <v>61.91</v>
      </c>
      <c r="H1479" s="6">
        <f t="shared" si="293"/>
        <v>1.224003852471703</v>
      </c>
      <c r="I1479" s="6">
        <f t="shared" si="294"/>
        <v>1.2352354349561032</v>
      </c>
      <c r="AM1479" s="1">
        <f t="shared" si="296"/>
        <v>43478</v>
      </c>
      <c r="AN1479" s="2">
        <f t="shared" si="297"/>
        <v>1116.4000000000001</v>
      </c>
      <c r="AO1479" s="2">
        <f t="shared" si="298"/>
        <v>112.62640526315789</v>
      </c>
      <c r="AP1479" s="2">
        <f t="shared" si="299"/>
        <v>61.91</v>
      </c>
      <c r="AR1479" s="20">
        <f t="shared" si="300"/>
        <v>0</v>
      </c>
      <c r="AS1479" s="20">
        <f t="shared" si="301"/>
        <v>0</v>
      </c>
      <c r="AU1479" s="22">
        <f t="shared" si="302"/>
        <v>0</v>
      </c>
    </row>
    <row r="1480" spans="2:47" x14ac:dyDescent="0.3">
      <c r="B1480" s="6">
        <f t="shared" si="295"/>
        <v>2019</v>
      </c>
      <c r="C1480" s="5">
        <v>43479</v>
      </c>
      <c r="D1480" s="10">
        <v>1123.2</v>
      </c>
      <c r="E1480" s="10">
        <f>VLOOKUP(C1480,데이터!$X:$Z,2,0)</f>
        <v>111.86472105263158</v>
      </c>
      <c r="F1480" s="10">
        <f>VLOOKUP(C1480,데이터!$X:$Z,3,0)</f>
        <v>61.49</v>
      </c>
      <c r="H1480" s="6">
        <f t="shared" si="293"/>
        <v>1.2157260031887334</v>
      </c>
      <c r="I1480" s="6">
        <f t="shared" si="294"/>
        <v>1.2268555466879469</v>
      </c>
      <c r="AM1480" s="1">
        <f t="shared" si="296"/>
        <v>43479</v>
      </c>
      <c r="AN1480" s="2">
        <f t="shared" si="297"/>
        <v>1123.2</v>
      </c>
      <c r="AO1480" s="2">
        <f t="shared" si="298"/>
        <v>111.86472105263158</v>
      </c>
      <c r="AP1480" s="2">
        <f t="shared" si="299"/>
        <v>61.49</v>
      </c>
      <c r="AR1480" s="20">
        <f t="shared" si="300"/>
        <v>-6.7629274746592305E-3</v>
      </c>
      <c r="AS1480" s="20">
        <f t="shared" si="301"/>
        <v>-6.7840413503471586E-3</v>
      </c>
      <c r="AU1480" s="22">
        <f t="shared" si="302"/>
        <v>4.457957465652816E-10</v>
      </c>
    </row>
    <row r="1481" spans="2:47" x14ac:dyDescent="0.3">
      <c r="B1481" s="6">
        <f t="shared" si="295"/>
        <v>2019</v>
      </c>
      <c r="C1481" s="5">
        <v>43480</v>
      </c>
      <c r="D1481" s="10">
        <v>1120.75</v>
      </c>
      <c r="E1481" s="10">
        <f>VLOOKUP(C1481,데이터!$X:$Z,2,0)</f>
        <v>112.47168947368422</v>
      </c>
      <c r="F1481" s="10">
        <f>VLOOKUP(C1481,데이터!$X:$Z,3,0)</f>
        <v>61.84</v>
      </c>
      <c r="H1481" s="6">
        <f t="shared" si="293"/>
        <v>1.2223224286358672</v>
      </c>
      <c r="I1481" s="6">
        <f t="shared" si="294"/>
        <v>1.2338387869114107</v>
      </c>
      <c r="AM1481" s="1">
        <f t="shared" si="296"/>
        <v>43480</v>
      </c>
      <c r="AN1481" s="2">
        <f t="shared" si="297"/>
        <v>1120.75</v>
      </c>
      <c r="AO1481" s="2">
        <f t="shared" si="298"/>
        <v>112.47168947368422</v>
      </c>
      <c r="AP1481" s="2">
        <f t="shared" si="299"/>
        <v>61.84</v>
      </c>
      <c r="AR1481" s="20">
        <f t="shared" si="300"/>
        <v>5.4259145809434361E-3</v>
      </c>
      <c r="AS1481" s="20">
        <f t="shared" si="301"/>
        <v>5.6919824361685301E-3</v>
      </c>
      <c r="AU1481" s="22">
        <f t="shared" si="302"/>
        <v>7.0792103584081527E-8</v>
      </c>
    </row>
    <row r="1482" spans="2:47" x14ac:dyDescent="0.3">
      <c r="B1482" s="6">
        <f t="shared" si="295"/>
        <v>2019</v>
      </c>
      <c r="C1482" s="5">
        <v>43481</v>
      </c>
      <c r="D1482" s="10">
        <v>1120.2</v>
      </c>
      <c r="E1482" s="10">
        <f>VLOOKUP(C1482,데이터!$X:$Z,2,0)</f>
        <v>112.36036842105263</v>
      </c>
      <c r="F1482" s="10">
        <f>VLOOKUP(C1482,데이터!$X:$Z,3,0)</f>
        <v>61.84</v>
      </c>
      <c r="H1482" s="6">
        <f t="shared" si="293"/>
        <v>1.2211126111249211</v>
      </c>
      <c r="I1482" s="6">
        <f t="shared" si="294"/>
        <v>1.2338387869114107</v>
      </c>
      <c r="AM1482" s="1">
        <f t="shared" si="296"/>
        <v>43481</v>
      </c>
      <c r="AN1482" s="2">
        <f t="shared" si="297"/>
        <v>1120.2</v>
      </c>
      <c r="AO1482" s="2">
        <f t="shared" si="298"/>
        <v>112.36036842105263</v>
      </c>
      <c r="AP1482" s="2">
        <f t="shared" si="299"/>
        <v>61.84</v>
      </c>
      <c r="AR1482" s="20">
        <f t="shared" si="300"/>
        <v>-9.8976954247353977E-4</v>
      </c>
      <c r="AS1482" s="20">
        <f t="shared" si="301"/>
        <v>0</v>
      </c>
      <c r="AU1482" s="22">
        <f t="shared" si="302"/>
        <v>9.796437472082802E-7</v>
      </c>
    </row>
    <row r="1483" spans="2:47" x14ac:dyDescent="0.3">
      <c r="B1483" s="6">
        <f t="shared" si="295"/>
        <v>2019</v>
      </c>
      <c r="C1483" s="5">
        <v>43482</v>
      </c>
      <c r="D1483" s="10">
        <v>1122.45</v>
      </c>
      <c r="E1483" s="10">
        <f>VLOOKUP(C1483,데이터!$X:$Z,2,0)</f>
        <v>112.95021052631579</v>
      </c>
      <c r="F1483" s="10">
        <f>VLOOKUP(C1483,데이터!$X:$Z,3,0)</f>
        <v>62.38</v>
      </c>
      <c r="H1483" s="6">
        <f t="shared" si="293"/>
        <v>1.2275229108011401</v>
      </c>
      <c r="I1483" s="6">
        <f t="shared" si="294"/>
        <v>1.2446129289704688</v>
      </c>
      <c r="AM1483" s="1">
        <f t="shared" si="296"/>
        <v>43482</v>
      </c>
      <c r="AN1483" s="2">
        <f t="shared" si="297"/>
        <v>1122.45</v>
      </c>
      <c r="AO1483" s="2">
        <f t="shared" si="298"/>
        <v>112.95021052631579</v>
      </c>
      <c r="AP1483" s="2">
        <f t="shared" si="299"/>
        <v>62.38</v>
      </c>
      <c r="AR1483" s="20">
        <f t="shared" si="300"/>
        <v>5.2495565255965548E-3</v>
      </c>
      <c r="AS1483" s="20">
        <f t="shared" si="301"/>
        <v>8.7322121604138658E-3</v>
      </c>
      <c r="AU1483" s="22">
        <f t="shared" si="302"/>
        <v>1.2128890270724767E-5</v>
      </c>
    </row>
    <row r="1484" spans="2:47" x14ac:dyDescent="0.3">
      <c r="B1484" s="6">
        <f t="shared" si="295"/>
        <v>2019</v>
      </c>
      <c r="C1484" s="5">
        <v>43483</v>
      </c>
      <c r="D1484" s="10">
        <v>1121.95</v>
      </c>
      <c r="E1484" s="10">
        <f>VLOOKUP(C1484,데이터!$X:$Z,2,0)</f>
        <v>114.64846842105263</v>
      </c>
      <c r="F1484" s="10">
        <f>VLOOKUP(C1484,데이터!$X:$Z,3,0)</f>
        <v>63.47</v>
      </c>
      <c r="H1484" s="6">
        <f t="shared" si="293"/>
        <v>1.2459792772348501</v>
      </c>
      <c r="I1484" s="6">
        <f t="shared" si="294"/>
        <v>1.2663607342378269</v>
      </c>
      <c r="AM1484" s="1">
        <f t="shared" si="296"/>
        <v>43483</v>
      </c>
      <c r="AN1484" s="2">
        <f t="shared" si="297"/>
        <v>1121.95</v>
      </c>
      <c r="AO1484" s="2">
        <f t="shared" si="298"/>
        <v>114.64846842105263</v>
      </c>
      <c r="AP1484" s="2">
        <f t="shared" si="299"/>
        <v>63.47</v>
      </c>
      <c r="AR1484" s="20">
        <f t="shared" si="300"/>
        <v>1.503545577138321E-2</v>
      </c>
      <c r="AS1484" s="20">
        <f t="shared" si="301"/>
        <v>1.7473549214491735E-2</v>
      </c>
      <c r="AU1484" s="22">
        <f t="shared" si="302"/>
        <v>5.9442996373287795E-6</v>
      </c>
    </row>
    <row r="1485" spans="2:47" x14ac:dyDescent="0.3">
      <c r="B1485" s="6">
        <f t="shared" si="295"/>
        <v>2019</v>
      </c>
      <c r="C1485" s="5">
        <v>43484</v>
      </c>
      <c r="D1485" s="10">
        <v>1121.95</v>
      </c>
      <c r="E1485" s="10">
        <f>VLOOKUP(C1485,데이터!$X:$Z,2,0)</f>
        <v>114.64846842105263</v>
      </c>
      <c r="F1485" s="10">
        <f>VLOOKUP(C1485,데이터!$X:$Z,3,0)</f>
        <v>63.47</v>
      </c>
      <c r="H1485" s="6">
        <f t="shared" si="293"/>
        <v>1.2459792772348501</v>
      </c>
      <c r="I1485" s="6">
        <f t="shared" si="294"/>
        <v>1.2663607342378269</v>
      </c>
      <c r="AM1485" s="1">
        <f t="shared" si="296"/>
        <v>43484</v>
      </c>
      <c r="AN1485" s="2">
        <f t="shared" si="297"/>
        <v>1121.95</v>
      </c>
      <c r="AO1485" s="2">
        <f t="shared" si="298"/>
        <v>114.64846842105263</v>
      </c>
      <c r="AP1485" s="2">
        <f t="shared" si="299"/>
        <v>63.47</v>
      </c>
      <c r="AR1485" s="20">
        <f t="shared" si="300"/>
        <v>0</v>
      </c>
      <c r="AS1485" s="20">
        <f t="shared" si="301"/>
        <v>0</v>
      </c>
      <c r="AU1485" s="22">
        <f t="shared" si="302"/>
        <v>0</v>
      </c>
    </row>
    <row r="1486" spans="2:47" x14ac:dyDescent="0.3">
      <c r="B1486" s="6">
        <f t="shared" si="295"/>
        <v>2019</v>
      </c>
      <c r="C1486" s="5">
        <v>43485</v>
      </c>
      <c r="D1486" s="10">
        <v>1121.95</v>
      </c>
      <c r="E1486" s="10">
        <f>VLOOKUP(C1486,데이터!$X:$Z,2,0)</f>
        <v>114.64846842105263</v>
      </c>
      <c r="F1486" s="10">
        <f>VLOOKUP(C1486,데이터!$X:$Z,3,0)</f>
        <v>63.47</v>
      </c>
      <c r="H1486" s="6">
        <f t="shared" ref="H1486:H1549" si="303">H1485*(E1486/E1485)</f>
        <v>1.2459792772348501</v>
      </c>
      <c r="I1486" s="6">
        <f t="shared" ref="I1486:I1549" si="304">I1485*(F1486/F1485)</f>
        <v>1.2663607342378269</v>
      </c>
      <c r="AM1486" s="1">
        <f t="shared" si="296"/>
        <v>43485</v>
      </c>
      <c r="AN1486" s="2">
        <f t="shared" si="297"/>
        <v>1121.95</v>
      </c>
      <c r="AO1486" s="2">
        <f t="shared" si="298"/>
        <v>114.64846842105263</v>
      </c>
      <c r="AP1486" s="2">
        <f t="shared" si="299"/>
        <v>63.47</v>
      </c>
      <c r="AR1486" s="20">
        <f t="shared" si="300"/>
        <v>0</v>
      </c>
      <c r="AS1486" s="20">
        <f t="shared" si="301"/>
        <v>0</v>
      </c>
      <c r="AU1486" s="22">
        <f t="shared" si="302"/>
        <v>0</v>
      </c>
    </row>
    <row r="1487" spans="2:47" x14ac:dyDescent="0.3">
      <c r="B1487" s="6">
        <f t="shared" si="295"/>
        <v>2019</v>
      </c>
      <c r="C1487" s="5">
        <v>43486</v>
      </c>
      <c r="D1487" s="10">
        <v>1128.0999999999999</v>
      </c>
      <c r="E1487" s="10">
        <f>VLOOKUP(C1487,데이터!$X:$Z,2,0)</f>
        <v>114.64846842105263</v>
      </c>
      <c r="F1487" s="10">
        <f>VLOOKUP(C1487,데이터!$X:$Z,3,0)</f>
        <v>63.47</v>
      </c>
      <c r="H1487" s="6">
        <f t="shared" si="303"/>
        <v>1.2459792772348501</v>
      </c>
      <c r="I1487" s="6">
        <f t="shared" si="304"/>
        <v>1.2663607342378269</v>
      </c>
      <c r="AM1487" s="1">
        <f t="shared" si="296"/>
        <v>43486</v>
      </c>
      <c r="AN1487" s="2">
        <f t="shared" si="297"/>
        <v>1128.0999999999999</v>
      </c>
      <c r="AO1487" s="2">
        <f t="shared" si="298"/>
        <v>114.64846842105263</v>
      </c>
      <c r="AP1487" s="2">
        <f t="shared" si="299"/>
        <v>63.47</v>
      </c>
      <c r="AR1487" s="20">
        <f t="shared" si="300"/>
        <v>0</v>
      </c>
      <c r="AS1487" s="20">
        <f t="shared" si="301"/>
        <v>0</v>
      </c>
      <c r="AU1487" s="22">
        <f t="shared" si="302"/>
        <v>0</v>
      </c>
    </row>
    <row r="1488" spans="2:47" x14ac:dyDescent="0.3">
      <c r="B1488" s="6">
        <f t="shared" si="295"/>
        <v>2019</v>
      </c>
      <c r="C1488" s="5">
        <v>43487</v>
      </c>
      <c r="D1488" s="10">
        <v>1130.8499999999999</v>
      </c>
      <c r="E1488" s="10">
        <f>VLOOKUP(C1488,데이터!$X:$Z,2,0)</f>
        <v>113.54903684210525</v>
      </c>
      <c r="F1488" s="10">
        <f>VLOOKUP(C1488,데이터!$X:$Z,3,0)</f>
        <v>62.63</v>
      </c>
      <c r="H1488" s="6">
        <f t="shared" si="303"/>
        <v>1.2340308492883458</v>
      </c>
      <c r="I1488" s="6">
        <f t="shared" si="304"/>
        <v>1.2496009577015141</v>
      </c>
      <c r="AM1488" s="1">
        <f t="shared" si="296"/>
        <v>43487</v>
      </c>
      <c r="AN1488" s="2">
        <f t="shared" si="297"/>
        <v>1130.8499999999999</v>
      </c>
      <c r="AO1488" s="2">
        <f t="shared" si="298"/>
        <v>113.54903684210525</v>
      </c>
      <c r="AP1488" s="2">
        <f t="shared" si="299"/>
        <v>62.63</v>
      </c>
      <c r="AR1488" s="20">
        <f t="shared" si="300"/>
        <v>-9.5895880170824288E-3</v>
      </c>
      <c r="AS1488" s="20">
        <f t="shared" si="301"/>
        <v>-1.3234599023160487E-2</v>
      </c>
      <c r="AU1488" s="22">
        <f t="shared" si="302"/>
        <v>1.3286105234430178E-5</v>
      </c>
    </row>
    <row r="1489" spans="2:47" x14ac:dyDescent="0.3">
      <c r="B1489" s="6">
        <f t="shared" si="295"/>
        <v>2019</v>
      </c>
      <c r="C1489" s="5">
        <v>43488</v>
      </c>
      <c r="D1489" s="10">
        <v>1127.45</v>
      </c>
      <c r="E1489" s="10">
        <f>VLOOKUP(C1489,데이터!$X:$Z,2,0)</f>
        <v>114.39403684210528</v>
      </c>
      <c r="F1489" s="10">
        <f>VLOOKUP(C1489,데이터!$X:$Z,3,0)</f>
        <v>62.6</v>
      </c>
      <c r="H1489" s="6">
        <f t="shared" si="303"/>
        <v>1.2432141598354769</v>
      </c>
      <c r="I1489" s="6">
        <f t="shared" si="304"/>
        <v>1.2490023942537887</v>
      </c>
      <c r="AM1489" s="1">
        <f t="shared" si="296"/>
        <v>43488</v>
      </c>
      <c r="AN1489" s="2">
        <f t="shared" si="297"/>
        <v>1127.45</v>
      </c>
      <c r="AO1489" s="2">
        <f t="shared" si="298"/>
        <v>114.39403684210528</v>
      </c>
      <c r="AP1489" s="2">
        <f t="shared" si="299"/>
        <v>62.6</v>
      </c>
      <c r="AR1489" s="20">
        <f t="shared" si="300"/>
        <v>7.4417187807152008E-3</v>
      </c>
      <c r="AS1489" s="20">
        <f t="shared" si="301"/>
        <v>-4.7900367236153318E-4</v>
      </c>
      <c r="AU1489" s="22">
        <f t="shared" si="302"/>
        <v>6.273784417867391E-5</v>
      </c>
    </row>
    <row r="1490" spans="2:47" x14ac:dyDescent="0.3">
      <c r="B1490" s="6">
        <f t="shared" si="295"/>
        <v>2019</v>
      </c>
      <c r="C1490" s="5">
        <v>43489</v>
      </c>
      <c r="D1490" s="10">
        <v>1128.6500000000001</v>
      </c>
      <c r="E1490" s="10">
        <f>VLOOKUP(C1490,데이터!$X:$Z,2,0)</f>
        <v>114.28620526315787</v>
      </c>
      <c r="F1490" s="10">
        <f>VLOOKUP(C1490,데이터!$X:$Z,3,0)</f>
        <v>62.32</v>
      </c>
      <c r="H1490" s="6">
        <f t="shared" si="303"/>
        <v>1.2420422653073568</v>
      </c>
      <c r="I1490" s="6">
        <f t="shared" si="304"/>
        <v>1.2434158020750177</v>
      </c>
      <c r="AM1490" s="1">
        <f t="shared" si="296"/>
        <v>43489</v>
      </c>
      <c r="AN1490" s="2">
        <f t="shared" si="297"/>
        <v>1128.6500000000001</v>
      </c>
      <c r="AO1490" s="2">
        <f t="shared" si="298"/>
        <v>114.28620526315787</v>
      </c>
      <c r="AP1490" s="2">
        <f t="shared" si="299"/>
        <v>62.32</v>
      </c>
      <c r="AR1490" s="20">
        <f t="shared" si="300"/>
        <v>-9.4263286727302997E-4</v>
      </c>
      <c r="AS1490" s="20">
        <f t="shared" si="301"/>
        <v>-4.4728434504792691E-3</v>
      </c>
      <c r="AU1490" s="22">
        <f t="shared" si="302"/>
        <v>1.2462386761781335E-5</v>
      </c>
    </row>
    <row r="1491" spans="2:47" x14ac:dyDescent="0.3">
      <c r="B1491" s="6">
        <f t="shared" si="295"/>
        <v>2019</v>
      </c>
      <c r="C1491" s="5">
        <v>43490</v>
      </c>
      <c r="D1491" s="10">
        <v>1121.25</v>
      </c>
      <c r="E1491" s="10">
        <f>VLOOKUP(C1491,데이터!$X:$Z,2,0)</f>
        <v>114.59543684210526</v>
      </c>
      <c r="F1491" s="10">
        <f>VLOOKUP(C1491,데이터!$X:$Z,3,0)</f>
        <v>62.58</v>
      </c>
      <c r="H1491" s="6">
        <f t="shared" si="303"/>
        <v>1.2454029394144024</v>
      </c>
      <c r="I1491" s="6">
        <f t="shared" si="304"/>
        <v>1.2486033519553048</v>
      </c>
      <c r="AM1491" s="1">
        <f t="shared" si="296"/>
        <v>43490</v>
      </c>
      <c r="AN1491" s="2">
        <f t="shared" si="297"/>
        <v>1121.25</v>
      </c>
      <c r="AO1491" s="2">
        <f t="shared" si="298"/>
        <v>114.59543684210526</v>
      </c>
      <c r="AP1491" s="2">
        <f t="shared" si="299"/>
        <v>62.58</v>
      </c>
      <c r="AR1491" s="20">
        <f t="shared" si="300"/>
        <v>2.7057646916821554E-3</v>
      </c>
      <c r="AS1491" s="20">
        <f t="shared" si="301"/>
        <v>4.1720154043645152E-3</v>
      </c>
      <c r="AU1491" s="22">
        <f t="shared" si="302"/>
        <v>2.1498911524415282E-6</v>
      </c>
    </row>
    <row r="1492" spans="2:47" x14ac:dyDescent="0.3">
      <c r="B1492" s="6">
        <f t="shared" si="295"/>
        <v>2019</v>
      </c>
      <c r="C1492" s="5">
        <v>43491</v>
      </c>
      <c r="D1492" s="10">
        <v>1121.25</v>
      </c>
      <c r="E1492" s="10">
        <f>VLOOKUP(C1492,데이터!$X:$Z,2,0)</f>
        <v>114.59543684210526</v>
      </c>
      <c r="F1492" s="10">
        <f>VLOOKUP(C1492,데이터!$X:$Z,3,0)</f>
        <v>62.58</v>
      </c>
      <c r="H1492" s="6">
        <f t="shared" si="303"/>
        <v>1.2454029394144024</v>
      </c>
      <c r="I1492" s="6">
        <f t="shared" si="304"/>
        <v>1.2486033519553048</v>
      </c>
      <c r="AM1492" s="1">
        <f t="shared" si="296"/>
        <v>43491</v>
      </c>
      <c r="AN1492" s="2">
        <f t="shared" si="297"/>
        <v>1121.25</v>
      </c>
      <c r="AO1492" s="2">
        <f t="shared" si="298"/>
        <v>114.59543684210526</v>
      </c>
      <c r="AP1492" s="2">
        <f t="shared" si="299"/>
        <v>62.58</v>
      </c>
      <c r="AR1492" s="20">
        <f t="shared" si="300"/>
        <v>0</v>
      </c>
      <c r="AS1492" s="20">
        <f t="shared" si="301"/>
        <v>0</v>
      </c>
      <c r="AU1492" s="22">
        <f t="shared" si="302"/>
        <v>0</v>
      </c>
    </row>
    <row r="1493" spans="2:47" x14ac:dyDescent="0.3">
      <c r="B1493" s="6">
        <f t="shared" si="295"/>
        <v>2019</v>
      </c>
      <c r="C1493" s="5">
        <v>43492</v>
      </c>
      <c r="D1493" s="10">
        <v>1121.25</v>
      </c>
      <c r="E1493" s="10">
        <f>VLOOKUP(C1493,데이터!$X:$Z,2,0)</f>
        <v>114.59543684210526</v>
      </c>
      <c r="F1493" s="10">
        <f>VLOOKUP(C1493,데이터!$X:$Z,3,0)</f>
        <v>62.58</v>
      </c>
      <c r="H1493" s="6">
        <f t="shared" si="303"/>
        <v>1.2454029394144024</v>
      </c>
      <c r="I1493" s="6">
        <f t="shared" si="304"/>
        <v>1.2486033519553048</v>
      </c>
      <c r="AM1493" s="1">
        <f t="shared" si="296"/>
        <v>43492</v>
      </c>
      <c r="AN1493" s="2">
        <f t="shared" si="297"/>
        <v>1121.25</v>
      </c>
      <c r="AO1493" s="2">
        <f t="shared" si="298"/>
        <v>114.59543684210526</v>
      </c>
      <c r="AP1493" s="2">
        <f t="shared" si="299"/>
        <v>62.58</v>
      </c>
      <c r="AR1493" s="20">
        <f t="shared" si="300"/>
        <v>0</v>
      </c>
      <c r="AS1493" s="20">
        <f t="shared" si="301"/>
        <v>0</v>
      </c>
      <c r="AU1493" s="22">
        <f t="shared" si="302"/>
        <v>0</v>
      </c>
    </row>
    <row r="1494" spans="2:47" x14ac:dyDescent="0.3">
      <c r="B1494" s="6">
        <f t="shared" si="295"/>
        <v>2019</v>
      </c>
      <c r="C1494" s="5">
        <v>43493</v>
      </c>
      <c r="D1494" s="10">
        <v>1117.9000000000001</v>
      </c>
      <c r="E1494" s="10">
        <f>VLOOKUP(C1494,데이터!$X:$Z,2,0)</f>
        <v>113.39302105263157</v>
      </c>
      <c r="F1494" s="10">
        <f>VLOOKUP(C1494,데이터!$X:$Z,3,0)</f>
        <v>62.4</v>
      </c>
      <c r="H1494" s="6">
        <f t="shared" si="303"/>
        <v>1.2323352972824375</v>
      </c>
      <c r="I1494" s="6">
        <f t="shared" si="304"/>
        <v>1.245011971268952</v>
      </c>
      <c r="AM1494" s="1">
        <f t="shared" si="296"/>
        <v>43493</v>
      </c>
      <c r="AN1494" s="2">
        <f t="shared" si="297"/>
        <v>1117.9000000000001</v>
      </c>
      <c r="AO1494" s="2">
        <f t="shared" si="298"/>
        <v>113.39302105263157</v>
      </c>
      <c r="AP1494" s="2">
        <f t="shared" si="299"/>
        <v>62.4</v>
      </c>
      <c r="AR1494" s="20">
        <f t="shared" si="300"/>
        <v>-1.0492702175658453E-2</v>
      </c>
      <c r="AS1494" s="20">
        <f t="shared" si="301"/>
        <v>-2.8763183125599667E-3</v>
      </c>
      <c r="AU1494" s="22">
        <f t="shared" si="302"/>
        <v>5.8009303150067013E-5</v>
      </c>
    </row>
    <row r="1495" spans="2:47" x14ac:dyDescent="0.3">
      <c r="B1495" s="6">
        <f t="shared" si="295"/>
        <v>2019</v>
      </c>
      <c r="C1495" s="5">
        <v>43494</v>
      </c>
      <c r="D1495" s="10">
        <v>1116.4000000000001</v>
      </c>
      <c r="E1495" s="10">
        <f>VLOOKUP(C1495,데이터!$X:$Z,2,0)</f>
        <v>113.65011578947367</v>
      </c>
      <c r="F1495" s="10">
        <f>VLOOKUP(C1495,데이터!$X:$Z,3,0)</f>
        <v>62.79</v>
      </c>
      <c r="H1495" s="6">
        <f t="shared" si="303"/>
        <v>1.2351293574107853</v>
      </c>
      <c r="I1495" s="6">
        <f t="shared" si="304"/>
        <v>1.2527932960893831</v>
      </c>
      <c r="AM1495" s="1">
        <f t="shared" si="296"/>
        <v>43494</v>
      </c>
      <c r="AN1495" s="2">
        <f t="shared" si="297"/>
        <v>1116.4000000000001</v>
      </c>
      <c r="AO1495" s="2">
        <f t="shared" si="298"/>
        <v>113.65011578947367</v>
      </c>
      <c r="AP1495" s="2">
        <f t="shared" si="299"/>
        <v>62.79</v>
      </c>
      <c r="AR1495" s="20">
        <f t="shared" si="300"/>
        <v>2.2672888900523436E-3</v>
      </c>
      <c r="AS1495" s="20">
        <f t="shared" si="301"/>
        <v>6.2500000000000888E-3</v>
      </c>
      <c r="AU1495" s="22">
        <f t="shared" si="302"/>
        <v>1.5861987785301202E-5</v>
      </c>
    </row>
    <row r="1496" spans="2:47" x14ac:dyDescent="0.3">
      <c r="B1496" s="6">
        <f t="shared" si="295"/>
        <v>2019</v>
      </c>
      <c r="C1496" s="5">
        <v>43495</v>
      </c>
      <c r="D1496" s="10">
        <v>1116.4000000000001</v>
      </c>
      <c r="E1496" s="10">
        <f>VLOOKUP(C1496,데이터!$X:$Z,2,0)</f>
        <v>114.93854736842103</v>
      </c>
      <c r="F1496" s="10">
        <f>VLOOKUP(C1496,데이터!$X:$Z,3,0)</f>
        <v>63.18</v>
      </c>
      <c r="H1496" s="6">
        <f t="shared" si="303"/>
        <v>1.2491318039293697</v>
      </c>
      <c r="I1496" s="6">
        <f t="shared" si="304"/>
        <v>1.2605746209098139</v>
      </c>
      <c r="AM1496" s="1">
        <f t="shared" si="296"/>
        <v>43495</v>
      </c>
      <c r="AN1496" s="2">
        <f t="shared" si="297"/>
        <v>1116.4000000000001</v>
      </c>
      <c r="AO1496" s="2">
        <f t="shared" si="298"/>
        <v>114.93854736842103</v>
      </c>
      <c r="AP1496" s="2">
        <f t="shared" si="299"/>
        <v>63.18</v>
      </c>
      <c r="AR1496" s="20">
        <f t="shared" si="300"/>
        <v>1.1336825923996985E-2</v>
      </c>
      <c r="AS1496" s="20">
        <f t="shared" si="301"/>
        <v>6.2111801242235032E-3</v>
      </c>
      <c r="AU1496" s="22">
        <f t="shared" si="302"/>
        <v>2.6272244864735535E-5</v>
      </c>
    </row>
    <row r="1497" spans="2:47" x14ac:dyDescent="0.3">
      <c r="B1497" s="6">
        <f t="shared" si="295"/>
        <v>2019</v>
      </c>
      <c r="C1497" s="5">
        <v>43496</v>
      </c>
      <c r="D1497" s="10">
        <v>1112.75</v>
      </c>
      <c r="E1497" s="10">
        <f>VLOOKUP(C1497,데이터!$X:$Z,2,0)</f>
        <v>115.81989999999999</v>
      </c>
      <c r="F1497" s="10">
        <f>VLOOKUP(C1497,데이터!$X:$Z,3,0)</f>
        <v>63.81</v>
      </c>
      <c r="H1497" s="6">
        <f t="shared" si="303"/>
        <v>1.258710188446909</v>
      </c>
      <c r="I1497" s="6">
        <f t="shared" si="304"/>
        <v>1.2731444533120486</v>
      </c>
      <c r="AM1497" s="1">
        <f t="shared" si="296"/>
        <v>43496</v>
      </c>
      <c r="AN1497" s="2">
        <f t="shared" si="297"/>
        <v>1112.75</v>
      </c>
      <c r="AO1497" s="2">
        <f t="shared" si="298"/>
        <v>115.81989999999999</v>
      </c>
      <c r="AP1497" s="2">
        <f t="shared" si="299"/>
        <v>63.81</v>
      </c>
      <c r="AR1497" s="20">
        <f t="shared" si="300"/>
        <v>7.6680334992742516E-3</v>
      </c>
      <c r="AS1497" s="20">
        <f t="shared" si="301"/>
        <v>9.9715099715100841E-3</v>
      </c>
      <c r="AU1497" s="22">
        <f t="shared" si="302"/>
        <v>5.3060038581440362E-6</v>
      </c>
    </row>
    <row r="1498" spans="2:47" x14ac:dyDescent="0.3">
      <c r="B1498" s="6">
        <f t="shared" si="295"/>
        <v>2019</v>
      </c>
      <c r="C1498" s="5">
        <v>43497</v>
      </c>
      <c r="D1498" s="10">
        <v>1119.05</v>
      </c>
      <c r="E1498" s="10">
        <f>VLOOKUP(C1498,데이터!$X:$Z,2,0)</f>
        <v>116.3332894736842</v>
      </c>
      <c r="F1498" s="10">
        <f>VLOOKUP(C1498,데이터!$X:$Z,3,0)</f>
        <v>63.88</v>
      </c>
      <c r="H1498" s="6">
        <f t="shared" si="303"/>
        <v>1.2642896144450986</v>
      </c>
      <c r="I1498" s="6">
        <f t="shared" si="304"/>
        <v>1.2745411013567414</v>
      </c>
      <c r="AM1498" s="1">
        <f t="shared" si="296"/>
        <v>43497</v>
      </c>
      <c r="AN1498" s="2">
        <f t="shared" si="297"/>
        <v>1119.05</v>
      </c>
      <c r="AO1498" s="2">
        <f t="shared" si="298"/>
        <v>116.3332894736842</v>
      </c>
      <c r="AP1498" s="2">
        <f t="shared" si="299"/>
        <v>63.88</v>
      </c>
      <c r="AR1498" s="20">
        <f t="shared" si="300"/>
        <v>4.4326534013949814E-3</v>
      </c>
      <c r="AS1498" s="20">
        <f t="shared" si="301"/>
        <v>1.0970067387556792E-3</v>
      </c>
      <c r="AU1498" s="22">
        <f t="shared" si="302"/>
        <v>1.1126538657976715E-5</v>
      </c>
    </row>
    <row r="1499" spans="2:47" x14ac:dyDescent="0.3">
      <c r="B1499" s="6">
        <f t="shared" si="295"/>
        <v>2019</v>
      </c>
      <c r="C1499" s="5">
        <v>43498</v>
      </c>
      <c r="D1499" s="10">
        <v>1119.05</v>
      </c>
      <c r="E1499" s="10">
        <f>VLOOKUP(C1499,데이터!$X:$Z,2,0)</f>
        <v>116.3332894736842</v>
      </c>
      <c r="F1499" s="10">
        <f>VLOOKUP(C1499,데이터!$X:$Z,3,0)</f>
        <v>63.88</v>
      </c>
      <c r="H1499" s="6">
        <f t="shared" si="303"/>
        <v>1.2642896144450986</v>
      </c>
      <c r="I1499" s="6">
        <f t="shared" si="304"/>
        <v>1.2745411013567414</v>
      </c>
      <c r="AM1499" s="1">
        <f t="shared" si="296"/>
        <v>43498</v>
      </c>
      <c r="AN1499" s="2">
        <f t="shared" si="297"/>
        <v>1119.05</v>
      </c>
      <c r="AO1499" s="2">
        <f t="shared" si="298"/>
        <v>116.3332894736842</v>
      </c>
      <c r="AP1499" s="2">
        <f t="shared" si="299"/>
        <v>63.88</v>
      </c>
      <c r="AR1499" s="20">
        <f t="shared" si="300"/>
        <v>0</v>
      </c>
      <c r="AS1499" s="20">
        <f t="shared" si="301"/>
        <v>0</v>
      </c>
      <c r="AU1499" s="22">
        <f t="shared" si="302"/>
        <v>0</v>
      </c>
    </row>
    <row r="1500" spans="2:47" x14ac:dyDescent="0.3">
      <c r="B1500" s="6">
        <f t="shared" si="295"/>
        <v>2019</v>
      </c>
      <c r="C1500" s="5">
        <v>43499</v>
      </c>
      <c r="D1500" s="10">
        <v>1119.05</v>
      </c>
      <c r="E1500" s="10">
        <f>VLOOKUP(C1500,데이터!$X:$Z,2,0)</f>
        <v>116.3332894736842</v>
      </c>
      <c r="F1500" s="10">
        <f>VLOOKUP(C1500,데이터!$X:$Z,3,0)</f>
        <v>63.88</v>
      </c>
      <c r="H1500" s="6">
        <f t="shared" si="303"/>
        <v>1.2642896144450986</v>
      </c>
      <c r="I1500" s="6">
        <f t="shared" si="304"/>
        <v>1.2745411013567414</v>
      </c>
      <c r="AM1500" s="1">
        <f t="shared" si="296"/>
        <v>43499</v>
      </c>
      <c r="AN1500" s="2">
        <f t="shared" si="297"/>
        <v>1119.05</v>
      </c>
      <c r="AO1500" s="2">
        <f t="shared" si="298"/>
        <v>116.3332894736842</v>
      </c>
      <c r="AP1500" s="2">
        <f t="shared" si="299"/>
        <v>63.88</v>
      </c>
      <c r="AR1500" s="20">
        <f t="shared" si="300"/>
        <v>0</v>
      </c>
      <c r="AS1500" s="20">
        <f t="shared" si="301"/>
        <v>0</v>
      </c>
      <c r="AU1500" s="22">
        <f t="shared" si="302"/>
        <v>0</v>
      </c>
    </row>
    <row r="1501" spans="2:47" x14ac:dyDescent="0.3">
      <c r="B1501" s="6">
        <f t="shared" si="295"/>
        <v>2019</v>
      </c>
      <c r="C1501" s="5">
        <v>43500</v>
      </c>
      <c r="D1501" s="10">
        <v>1119.05</v>
      </c>
      <c r="E1501" s="10">
        <f>VLOOKUP(C1501,데이터!$X:$Z,2,0)</f>
        <v>116.62387368421054</v>
      </c>
      <c r="F1501" s="10">
        <f>VLOOKUP(C1501,데이터!$X:$Z,3,0)</f>
        <v>64.33</v>
      </c>
      <c r="H1501" s="6">
        <f t="shared" si="303"/>
        <v>1.2674476322502537</v>
      </c>
      <c r="I1501" s="6">
        <f t="shared" si="304"/>
        <v>1.2835195530726231</v>
      </c>
      <c r="AM1501" s="1">
        <f t="shared" si="296"/>
        <v>43500</v>
      </c>
      <c r="AN1501" s="2">
        <f t="shared" si="297"/>
        <v>1119.05</v>
      </c>
      <c r="AO1501" s="2">
        <f t="shared" si="298"/>
        <v>116.62387368421054</v>
      </c>
      <c r="AP1501" s="2">
        <f t="shared" si="299"/>
        <v>64.33</v>
      </c>
      <c r="AR1501" s="20">
        <f t="shared" si="300"/>
        <v>2.4978594849418556E-3</v>
      </c>
      <c r="AS1501" s="20">
        <f t="shared" si="301"/>
        <v>7.0444583594237997E-3</v>
      </c>
      <c r="AU1501" s="22">
        <f t="shared" si="302"/>
        <v>2.0671561325440481E-5</v>
      </c>
    </row>
    <row r="1502" spans="2:47" x14ac:dyDescent="0.3">
      <c r="B1502" s="6">
        <f t="shared" si="295"/>
        <v>2019</v>
      </c>
      <c r="C1502" s="5">
        <v>43501</v>
      </c>
      <c r="D1502" s="10">
        <v>1119.05</v>
      </c>
      <c r="E1502" s="10">
        <f>VLOOKUP(C1502,데이터!$X:$Z,2,0)</f>
        <v>117.10026315789473</v>
      </c>
      <c r="F1502" s="10">
        <f>VLOOKUP(C1502,데이터!$X:$Z,3,0)</f>
        <v>64.48</v>
      </c>
      <c r="H1502" s="6">
        <f t="shared" si="303"/>
        <v>1.272624948792533</v>
      </c>
      <c r="I1502" s="6">
        <f t="shared" si="304"/>
        <v>1.2865123703112504</v>
      </c>
      <c r="AM1502" s="1">
        <f t="shared" si="296"/>
        <v>43501</v>
      </c>
      <c r="AN1502" s="2">
        <f t="shared" si="297"/>
        <v>1119.05</v>
      </c>
      <c r="AO1502" s="2">
        <f t="shared" si="298"/>
        <v>117.10026315789473</v>
      </c>
      <c r="AP1502" s="2">
        <f t="shared" si="299"/>
        <v>64.48</v>
      </c>
      <c r="AR1502" s="20">
        <f t="shared" si="300"/>
        <v>4.0848366516630374E-3</v>
      </c>
      <c r="AS1502" s="20">
        <f t="shared" si="301"/>
        <v>2.3317270324887396E-3</v>
      </c>
      <c r="AU1502" s="22">
        <f t="shared" si="302"/>
        <v>3.0733933368414515E-6</v>
      </c>
    </row>
    <row r="1503" spans="2:47" x14ac:dyDescent="0.3">
      <c r="B1503" s="6">
        <f t="shared" si="295"/>
        <v>2019</v>
      </c>
      <c r="C1503" s="5">
        <v>43502</v>
      </c>
      <c r="D1503" s="10">
        <v>1119.05</v>
      </c>
      <c r="E1503" s="10">
        <f>VLOOKUP(C1503,데이터!$X:$Z,2,0)</f>
        <v>116.57594736842105</v>
      </c>
      <c r="F1503" s="10">
        <f>VLOOKUP(C1503,데이터!$X:$Z,3,0)</f>
        <v>64.459999999999994</v>
      </c>
      <c r="H1503" s="6">
        <f t="shared" si="303"/>
        <v>1.2669267775268516</v>
      </c>
      <c r="I1503" s="6">
        <f t="shared" si="304"/>
        <v>1.2861133280127666</v>
      </c>
      <c r="AM1503" s="1">
        <f t="shared" si="296"/>
        <v>43502</v>
      </c>
      <c r="AN1503" s="2">
        <f t="shared" si="297"/>
        <v>1119.05</v>
      </c>
      <c r="AO1503" s="2">
        <f t="shared" si="298"/>
        <v>116.57594736842105</v>
      </c>
      <c r="AP1503" s="2">
        <f t="shared" si="299"/>
        <v>64.459999999999994</v>
      </c>
      <c r="AR1503" s="20">
        <f t="shared" si="300"/>
        <v>-4.4774945447108028E-3</v>
      </c>
      <c r="AS1503" s="20">
        <f t="shared" si="301"/>
        <v>-3.1017369727059929E-4</v>
      </c>
      <c r="AU1503" s="22">
        <f t="shared" si="302"/>
        <v>1.7366563045509735E-5</v>
      </c>
    </row>
    <row r="1504" spans="2:47" x14ac:dyDescent="0.3">
      <c r="B1504" s="6">
        <f t="shared" si="295"/>
        <v>2019</v>
      </c>
      <c r="C1504" s="5">
        <v>43503</v>
      </c>
      <c r="D1504" s="10">
        <v>1124.0999999999999</v>
      </c>
      <c r="E1504" s="10">
        <f>VLOOKUP(C1504,데이터!$X:$Z,2,0)</f>
        <v>116.0039894736842</v>
      </c>
      <c r="F1504" s="10">
        <f>VLOOKUP(C1504,데이터!$X:$Z,3,0)</f>
        <v>64.31</v>
      </c>
      <c r="H1504" s="6">
        <f t="shared" si="303"/>
        <v>1.2607108402875005</v>
      </c>
      <c r="I1504" s="6">
        <f t="shared" si="304"/>
        <v>1.2831205107741395</v>
      </c>
      <c r="AM1504" s="1">
        <f t="shared" si="296"/>
        <v>43503</v>
      </c>
      <c r="AN1504" s="2">
        <f t="shared" si="297"/>
        <v>1124.0999999999999</v>
      </c>
      <c r="AO1504" s="2">
        <f t="shared" si="298"/>
        <v>116.0039894736842</v>
      </c>
      <c r="AP1504" s="2">
        <f t="shared" si="299"/>
        <v>64.31</v>
      </c>
      <c r="AR1504" s="20">
        <f t="shared" si="300"/>
        <v>-4.9063113588025953E-3</v>
      </c>
      <c r="AS1504" s="20">
        <f t="shared" si="301"/>
        <v>-2.3270245113247157E-3</v>
      </c>
      <c r="AU1504" s="22">
        <f t="shared" si="302"/>
        <v>6.6527206415723788E-6</v>
      </c>
    </row>
    <row r="1505" spans="2:47" x14ac:dyDescent="0.3">
      <c r="B1505" s="6">
        <f t="shared" si="295"/>
        <v>2019</v>
      </c>
      <c r="C1505" s="5">
        <v>43504</v>
      </c>
      <c r="D1505" s="10">
        <v>1123.8499999999999</v>
      </c>
      <c r="E1505" s="10">
        <f>VLOOKUP(C1505,데이터!$X:$Z,2,0)</f>
        <v>115.90381578947368</v>
      </c>
      <c r="F1505" s="10">
        <f>VLOOKUP(C1505,데이터!$X:$Z,3,0)</f>
        <v>64.41</v>
      </c>
      <c r="H1505" s="6">
        <f t="shared" si="303"/>
        <v>1.2596221704049497</v>
      </c>
      <c r="I1505" s="6">
        <f t="shared" si="304"/>
        <v>1.2851157222665577</v>
      </c>
      <c r="AM1505" s="1">
        <f t="shared" si="296"/>
        <v>43504</v>
      </c>
      <c r="AN1505" s="2">
        <f t="shared" si="297"/>
        <v>1123.8499999999999</v>
      </c>
      <c r="AO1505" s="2">
        <f t="shared" si="298"/>
        <v>115.90381578947368</v>
      </c>
      <c r="AP1505" s="2">
        <f t="shared" si="299"/>
        <v>64.41</v>
      </c>
      <c r="AR1505" s="20">
        <f t="shared" si="300"/>
        <v>-8.6353654443271921E-4</v>
      </c>
      <c r="AS1505" s="20">
        <f t="shared" si="301"/>
        <v>1.5549681231534773E-3</v>
      </c>
      <c r="AU1505" s="22">
        <f t="shared" si="302"/>
        <v>5.8491648271362192E-6</v>
      </c>
    </row>
    <row r="1506" spans="2:47" x14ac:dyDescent="0.3">
      <c r="B1506" s="6">
        <f t="shared" si="295"/>
        <v>2019</v>
      </c>
      <c r="C1506" s="5">
        <v>43505</v>
      </c>
      <c r="D1506" s="10">
        <v>1123.8499999999999</v>
      </c>
      <c r="E1506" s="10">
        <f>VLOOKUP(C1506,데이터!$X:$Z,2,0)</f>
        <v>115.90381578947368</v>
      </c>
      <c r="F1506" s="10">
        <f>VLOOKUP(C1506,데이터!$X:$Z,3,0)</f>
        <v>64.41</v>
      </c>
      <c r="H1506" s="6">
        <f t="shared" si="303"/>
        <v>1.2596221704049497</v>
      </c>
      <c r="I1506" s="6">
        <f t="shared" si="304"/>
        <v>1.2851157222665577</v>
      </c>
      <c r="AM1506" s="1">
        <f t="shared" si="296"/>
        <v>43505</v>
      </c>
      <c r="AN1506" s="2">
        <f t="shared" si="297"/>
        <v>1123.8499999999999</v>
      </c>
      <c r="AO1506" s="2">
        <f t="shared" si="298"/>
        <v>115.90381578947368</v>
      </c>
      <c r="AP1506" s="2">
        <f t="shared" si="299"/>
        <v>64.41</v>
      </c>
      <c r="AR1506" s="20">
        <f t="shared" si="300"/>
        <v>0</v>
      </c>
      <c r="AS1506" s="20">
        <f t="shared" si="301"/>
        <v>0</v>
      </c>
      <c r="AU1506" s="22">
        <f t="shared" si="302"/>
        <v>0</v>
      </c>
    </row>
    <row r="1507" spans="2:47" x14ac:dyDescent="0.3">
      <c r="B1507" s="6">
        <f t="shared" si="295"/>
        <v>2019</v>
      </c>
      <c r="C1507" s="5">
        <v>43506</v>
      </c>
      <c r="D1507" s="10">
        <v>1123.8499999999999</v>
      </c>
      <c r="E1507" s="10">
        <f>VLOOKUP(C1507,데이터!$X:$Z,2,0)</f>
        <v>115.90381578947368</v>
      </c>
      <c r="F1507" s="10">
        <f>VLOOKUP(C1507,데이터!$X:$Z,3,0)</f>
        <v>64.41</v>
      </c>
      <c r="H1507" s="6">
        <f t="shared" si="303"/>
        <v>1.2596221704049497</v>
      </c>
      <c r="I1507" s="6">
        <f t="shared" si="304"/>
        <v>1.2851157222665577</v>
      </c>
      <c r="AM1507" s="1">
        <f t="shared" si="296"/>
        <v>43506</v>
      </c>
      <c r="AN1507" s="2">
        <f t="shared" si="297"/>
        <v>1123.8499999999999</v>
      </c>
      <c r="AO1507" s="2">
        <f t="shared" si="298"/>
        <v>115.90381578947368</v>
      </c>
      <c r="AP1507" s="2">
        <f t="shared" si="299"/>
        <v>64.41</v>
      </c>
      <c r="AR1507" s="20">
        <f t="shared" si="300"/>
        <v>0</v>
      </c>
      <c r="AS1507" s="20">
        <f t="shared" si="301"/>
        <v>0</v>
      </c>
      <c r="AU1507" s="22">
        <f t="shared" si="302"/>
        <v>0</v>
      </c>
    </row>
    <row r="1508" spans="2:47" x14ac:dyDescent="0.3">
      <c r="B1508" s="6">
        <f t="shared" si="295"/>
        <v>2019</v>
      </c>
      <c r="C1508" s="5">
        <v>43507</v>
      </c>
      <c r="D1508" s="10">
        <v>1124.6500000000001</v>
      </c>
      <c r="E1508" s="10">
        <f>VLOOKUP(C1508,데이터!$X:$Z,2,0)</f>
        <v>116.0486789473684</v>
      </c>
      <c r="F1508" s="10">
        <f>VLOOKUP(C1508,데이터!$X:$Z,3,0)</f>
        <v>64.64</v>
      </c>
      <c r="H1508" s="6">
        <f t="shared" si="303"/>
        <v>1.2611965175833939</v>
      </c>
      <c r="I1508" s="6">
        <f t="shared" si="304"/>
        <v>1.2897047086991196</v>
      </c>
      <c r="AM1508" s="1">
        <f t="shared" si="296"/>
        <v>43507</v>
      </c>
      <c r="AN1508" s="2">
        <f t="shared" si="297"/>
        <v>1124.6500000000001</v>
      </c>
      <c r="AO1508" s="2">
        <f t="shared" si="298"/>
        <v>116.0486789473684</v>
      </c>
      <c r="AP1508" s="2">
        <f t="shared" si="299"/>
        <v>64.64</v>
      </c>
      <c r="AR1508" s="20">
        <f t="shared" si="300"/>
        <v>1.2498566756236063E-3</v>
      </c>
      <c r="AS1508" s="20">
        <f t="shared" si="301"/>
        <v>3.5708740878745981E-3</v>
      </c>
      <c r="AU1508" s="22">
        <f t="shared" si="302"/>
        <v>5.3871218279722906E-6</v>
      </c>
    </row>
    <row r="1509" spans="2:47" x14ac:dyDescent="0.3">
      <c r="B1509" s="6">
        <f t="shared" si="295"/>
        <v>2019</v>
      </c>
      <c r="C1509" s="5">
        <v>43508</v>
      </c>
      <c r="D1509" s="10">
        <v>1123.95</v>
      </c>
      <c r="E1509" s="10">
        <f>VLOOKUP(C1509,데이터!$X:$Z,2,0)</f>
        <v>117.68513684210524</v>
      </c>
      <c r="F1509" s="10">
        <f>VLOOKUP(C1509,데이터!$X:$Z,3,0)</f>
        <v>65.599999999999994</v>
      </c>
      <c r="H1509" s="6">
        <f t="shared" si="303"/>
        <v>1.2789812525475033</v>
      </c>
      <c r="I1509" s="6">
        <f t="shared" si="304"/>
        <v>1.3088587390263342</v>
      </c>
      <c r="AM1509" s="1">
        <f t="shared" si="296"/>
        <v>43508</v>
      </c>
      <c r="AN1509" s="2">
        <f t="shared" si="297"/>
        <v>1123.95</v>
      </c>
      <c r="AO1509" s="2">
        <f t="shared" si="298"/>
        <v>117.68513684210524</v>
      </c>
      <c r="AP1509" s="2">
        <f t="shared" si="299"/>
        <v>65.599999999999994</v>
      </c>
      <c r="AR1509" s="20">
        <f t="shared" si="300"/>
        <v>1.4101478014058477E-2</v>
      </c>
      <c r="AS1509" s="20">
        <f t="shared" si="301"/>
        <v>1.4851485148514865E-2</v>
      </c>
      <c r="AU1509" s="22">
        <f t="shared" si="302"/>
        <v>5.6251070173548165E-7</v>
      </c>
    </row>
    <row r="1510" spans="2:47" x14ac:dyDescent="0.3">
      <c r="B1510" s="6">
        <f t="shared" si="295"/>
        <v>2019</v>
      </c>
      <c r="C1510" s="5">
        <v>43509</v>
      </c>
      <c r="D1510" s="10">
        <v>1121.8</v>
      </c>
      <c r="E1510" s="10">
        <f>VLOOKUP(C1510,데이터!$X:$Z,2,0)</f>
        <v>118.42087894736841</v>
      </c>
      <c r="F1510" s="10">
        <f>VLOOKUP(C1510,데이터!$X:$Z,3,0)</f>
        <v>65.849999999999994</v>
      </c>
      <c r="H1510" s="6">
        <f t="shared" si="303"/>
        <v>1.2869771676187831</v>
      </c>
      <c r="I1510" s="6">
        <f t="shared" si="304"/>
        <v>1.3138467677573797</v>
      </c>
      <c r="AM1510" s="1">
        <f t="shared" si="296"/>
        <v>43509</v>
      </c>
      <c r="AN1510" s="2">
        <f t="shared" si="297"/>
        <v>1121.8</v>
      </c>
      <c r="AO1510" s="2">
        <f t="shared" si="298"/>
        <v>118.42087894736841</v>
      </c>
      <c r="AP1510" s="2">
        <f t="shared" si="299"/>
        <v>65.849999999999994</v>
      </c>
      <c r="AR1510" s="20">
        <f t="shared" si="300"/>
        <v>6.2517844224483365E-3</v>
      </c>
      <c r="AS1510" s="20">
        <f t="shared" si="301"/>
        <v>3.8109756097561842E-3</v>
      </c>
      <c r="AU1510" s="22">
        <f t="shared" si="302"/>
        <v>5.957547660115674E-6</v>
      </c>
    </row>
    <row r="1511" spans="2:47" x14ac:dyDescent="0.3">
      <c r="B1511" s="6">
        <f t="shared" si="295"/>
        <v>2019</v>
      </c>
      <c r="C1511" s="5">
        <v>43510</v>
      </c>
      <c r="D1511" s="10">
        <v>1125.3</v>
      </c>
      <c r="E1511" s="10">
        <f>VLOOKUP(C1511,데이터!$X:$Z,2,0)</f>
        <v>117.65648947368423</v>
      </c>
      <c r="F1511" s="10">
        <f>VLOOKUP(C1511,데이터!$X:$Z,3,0)</f>
        <v>65.459999999999994</v>
      </c>
      <c r="H1511" s="6">
        <f t="shared" si="303"/>
        <v>1.2786699180142864</v>
      </c>
      <c r="I1511" s="6">
        <f t="shared" si="304"/>
        <v>1.3060654429369489</v>
      </c>
      <c r="AM1511" s="1">
        <f t="shared" si="296"/>
        <v>43510</v>
      </c>
      <c r="AN1511" s="2">
        <f t="shared" si="297"/>
        <v>1125.3</v>
      </c>
      <c r="AO1511" s="2">
        <f t="shared" si="298"/>
        <v>117.65648947368423</v>
      </c>
      <c r="AP1511" s="2">
        <f t="shared" si="299"/>
        <v>65.459999999999994</v>
      </c>
      <c r="AR1511" s="20">
        <f t="shared" si="300"/>
        <v>-6.4548539115631964E-3</v>
      </c>
      <c r="AS1511" s="20">
        <f t="shared" si="301"/>
        <v>-5.9225512528473523E-3</v>
      </c>
      <c r="AU1511" s="22">
        <f t="shared" si="302"/>
        <v>2.8334612047595646E-7</v>
      </c>
    </row>
    <row r="1512" spans="2:47" x14ac:dyDescent="0.3">
      <c r="B1512" s="6">
        <f t="shared" si="295"/>
        <v>2019</v>
      </c>
      <c r="C1512" s="5">
        <v>43511</v>
      </c>
      <c r="D1512" s="10">
        <v>1128.8</v>
      </c>
      <c r="E1512" s="10">
        <f>VLOOKUP(C1512,데이터!$X:$Z,2,0)</f>
        <v>119.41217368421054</v>
      </c>
      <c r="F1512" s="10">
        <f>VLOOKUP(C1512,데이터!$X:$Z,3,0)</f>
        <v>66.39</v>
      </c>
      <c r="H1512" s="6">
        <f t="shared" si="303"/>
        <v>1.297750383491159</v>
      </c>
      <c r="I1512" s="6">
        <f t="shared" si="304"/>
        <v>1.3246209098164383</v>
      </c>
      <c r="AM1512" s="1">
        <f t="shared" si="296"/>
        <v>43511</v>
      </c>
      <c r="AN1512" s="2">
        <f t="shared" si="297"/>
        <v>1128.8</v>
      </c>
      <c r="AO1512" s="2">
        <f t="shared" si="298"/>
        <v>119.41217368421054</v>
      </c>
      <c r="AP1512" s="2">
        <f t="shared" si="299"/>
        <v>66.39</v>
      </c>
      <c r="AR1512" s="20">
        <f t="shared" si="300"/>
        <v>1.4922119624510843E-2</v>
      </c>
      <c r="AS1512" s="20">
        <f t="shared" si="301"/>
        <v>1.4207149404216413E-2</v>
      </c>
      <c r="AU1512" s="22">
        <f t="shared" si="302"/>
        <v>5.1118241590786688E-7</v>
      </c>
    </row>
    <row r="1513" spans="2:47" x14ac:dyDescent="0.3">
      <c r="B1513" s="6">
        <f t="shared" si="295"/>
        <v>2019</v>
      </c>
      <c r="C1513" s="5">
        <v>43512</v>
      </c>
      <c r="D1513" s="10">
        <v>1128.8</v>
      </c>
      <c r="E1513" s="10">
        <f>VLOOKUP(C1513,데이터!$X:$Z,2,0)</f>
        <v>119.41217368421054</v>
      </c>
      <c r="F1513" s="10">
        <f>VLOOKUP(C1513,데이터!$X:$Z,3,0)</f>
        <v>66.39</v>
      </c>
      <c r="H1513" s="6">
        <f t="shared" si="303"/>
        <v>1.297750383491159</v>
      </c>
      <c r="I1513" s="6">
        <f t="shared" si="304"/>
        <v>1.3246209098164383</v>
      </c>
      <c r="AM1513" s="1">
        <f t="shared" si="296"/>
        <v>43512</v>
      </c>
      <c r="AN1513" s="2">
        <f t="shared" si="297"/>
        <v>1128.8</v>
      </c>
      <c r="AO1513" s="2">
        <f t="shared" si="298"/>
        <v>119.41217368421054</v>
      </c>
      <c r="AP1513" s="2">
        <f t="shared" si="299"/>
        <v>66.39</v>
      </c>
      <c r="AR1513" s="20">
        <f t="shared" si="300"/>
        <v>0</v>
      </c>
      <c r="AS1513" s="20">
        <f t="shared" si="301"/>
        <v>0</v>
      </c>
      <c r="AU1513" s="22">
        <f t="shared" si="302"/>
        <v>0</v>
      </c>
    </row>
    <row r="1514" spans="2:47" x14ac:dyDescent="0.3">
      <c r="B1514" s="6">
        <f t="shared" si="295"/>
        <v>2019</v>
      </c>
      <c r="C1514" s="5">
        <v>43513</v>
      </c>
      <c r="D1514" s="10">
        <v>1128.8</v>
      </c>
      <c r="E1514" s="10">
        <f>VLOOKUP(C1514,데이터!$X:$Z,2,0)</f>
        <v>119.41217368421054</v>
      </c>
      <c r="F1514" s="10">
        <f>VLOOKUP(C1514,데이터!$X:$Z,3,0)</f>
        <v>66.39</v>
      </c>
      <c r="H1514" s="6">
        <f t="shared" si="303"/>
        <v>1.297750383491159</v>
      </c>
      <c r="I1514" s="6">
        <f t="shared" si="304"/>
        <v>1.3246209098164383</v>
      </c>
      <c r="AM1514" s="1">
        <f t="shared" si="296"/>
        <v>43513</v>
      </c>
      <c r="AN1514" s="2">
        <f t="shared" si="297"/>
        <v>1128.8</v>
      </c>
      <c r="AO1514" s="2">
        <f t="shared" si="298"/>
        <v>119.41217368421054</v>
      </c>
      <c r="AP1514" s="2">
        <f t="shared" si="299"/>
        <v>66.39</v>
      </c>
      <c r="AR1514" s="20">
        <f t="shared" si="300"/>
        <v>0</v>
      </c>
      <c r="AS1514" s="20">
        <f t="shared" si="301"/>
        <v>0</v>
      </c>
      <c r="AU1514" s="22">
        <f t="shared" si="302"/>
        <v>0</v>
      </c>
    </row>
    <row r="1515" spans="2:47" x14ac:dyDescent="0.3">
      <c r="B1515" s="6">
        <f t="shared" si="295"/>
        <v>2019</v>
      </c>
      <c r="C1515" s="5">
        <v>43514</v>
      </c>
      <c r="D1515" s="10">
        <v>1125.7</v>
      </c>
      <c r="E1515" s="10">
        <f>VLOOKUP(C1515,데이터!$X:$Z,2,0)</f>
        <v>119.41217368421054</v>
      </c>
      <c r="F1515" s="10">
        <f>VLOOKUP(C1515,데이터!$X:$Z,3,0)</f>
        <v>66.39</v>
      </c>
      <c r="H1515" s="6">
        <f t="shared" si="303"/>
        <v>1.297750383491159</v>
      </c>
      <c r="I1515" s="6">
        <f t="shared" si="304"/>
        <v>1.3246209098164383</v>
      </c>
      <c r="AM1515" s="1">
        <f t="shared" si="296"/>
        <v>43514</v>
      </c>
      <c r="AN1515" s="2">
        <f t="shared" si="297"/>
        <v>1125.7</v>
      </c>
      <c r="AO1515" s="2">
        <f t="shared" si="298"/>
        <v>119.41217368421054</v>
      </c>
      <c r="AP1515" s="2">
        <f t="shared" si="299"/>
        <v>66.39</v>
      </c>
      <c r="AR1515" s="20">
        <f t="shared" si="300"/>
        <v>0</v>
      </c>
      <c r="AS1515" s="20">
        <f t="shared" si="301"/>
        <v>0</v>
      </c>
      <c r="AU1515" s="22">
        <f t="shared" si="302"/>
        <v>0</v>
      </c>
    </row>
    <row r="1516" spans="2:47" x14ac:dyDescent="0.3">
      <c r="B1516" s="6">
        <f t="shared" si="295"/>
        <v>2019</v>
      </c>
      <c r="C1516" s="5">
        <v>43515</v>
      </c>
      <c r="D1516" s="10">
        <v>1128.4000000000001</v>
      </c>
      <c r="E1516" s="10">
        <f>VLOOKUP(C1516,데이터!$X:$Z,2,0)</f>
        <v>119.66440526315787</v>
      </c>
      <c r="F1516" s="10">
        <f>VLOOKUP(C1516,데이터!$X:$Z,3,0)</f>
        <v>66.55</v>
      </c>
      <c r="H1516" s="6">
        <f t="shared" si="303"/>
        <v>1.30049159167964</v>
      </c>
      <c r="I1516" s="6">
        <f t="shared" si="304"/>
        <v>1.3278132482043075</v>
      </c>
      <c r="AM1516" s="1">
        <f t="shared" si="296"/>
        <v>43515</v>
      </c>
      <c r="AN1516" s="2">
        <f t="shared" si="297"/>
        <v>1128.4000000000001</v>
      </c>
      <c r="AO1516" s="2">
        <f t="shared" si="298"/>
        <v>119.66440526315787</v>
      </c>
      <c r="AP1516" s="2">
        <f t="shared" si="299"/>
        <v>66.55</v>
      </c>
      <c r="AR1516" s="20">
        <f t="shared" si="300"/>
        <v>2.1122769242469808E-3</v>
      </c>
      <c r="AS1516" s="20">
        <f t="shared" si="301"/>
        <v>2.410001506250925E-3</v>
      </c>
      <c r="AU1516" s="22">
        <f t="shared" si="302"/>
        <v>8.8639926729423324E-8</v>
      </c>
    </row>
    <row r="1517" spans="2:47" x14ac:dyDescent="0.3">
      <c r="B1517" s="6">
        <f t="shared" si="295"/>
        <v>2019</v>
      </c>
      <c r="C1517" s="5">
        <v>43516</v>
      </c>
      <c r="D1517" s="10">
        <v>1123.6500000000001</v>
      </c>
      <c r="E1517" s="10">
        <f>VLOOKUP(C1517,데이터!$X:$Z,2,0)</f>
        <v>120.2085578947368</v>
      </c>
      <c r="F1517" s="10">
        <f>VLOOKUP(C1517,데이터!$X:$Z,3,0)</f>
        <v>66.69</v>
      </c>
      <c r="H1517" s="6">
        <f t="shared" si="303"/>
        <v>1.3064053462368326</v>
      </c>
      <c r="I1517" s="6">
        <f t="shared" si="304"/>
        <v>1.330606544293693</v>
      </c>
      <c r="AM1517" s="1">
        <f t="shared" si="296"/>
        <v>43516</v>
      </c>
      <c r="AN1517" s="2">
        <f t="shared" si="297"/>
        <v>1123.6500000000001</v>
      </c>
      <c r="AO1517" s="2">
        <f t="shared" si="298"/>
        <v>120.2085578947368</v>
      </c>
      <c r="AP1517" s="2">
        <f t="shared" si="299"/>
        <v>66.69</v>
      </c>
      <c r="AR1517" s="20">
        <f t="shared" si="300"/>
        <v>4.5473224087166919E-3</v>
      </c>
      <c r="AS1517" s="20">
        <f t="shared" si="301"/>
        <v>2.1036814425243744E-3</v>
      </c>
      <c r="AU1517" s="22">
        <f t="shared" si="302"/>
        <v>5.971381171653323E-6</v>
      </c>
    </row>
    <row r="1518" spans="2:47" x14ac:dyDescent="0.3">
      <c r="B1518" s="6">
        <f t="shared" si="295"/>
        <v>2019</v>
      </c>
      <c r="C1518" s="5">
        <v>43517</v>
      </c>
      <c r="D1518" s="10">
        <v>1125.3499999999999</v>
      </c>
      <c r="E1518" s="10">
        <f>VLOOKUP(C1518,데이터!$X:$Z,2,0)</f>
        <v>120.19525263157894</v>
      </c>
      <c r="F1518" s="10">
        <f>VLOOKUP(C1518,데이터!$X:$Z,3,0)</f>
        <v>66.58</v>
      </c>
      <c r="H1518" s="6">
        <f t="shared" si="303"/>
        <v>1.3062607469900989</v>
      </c>
      <c r="I1518" s="6">
        <f t="shared" si="304"/>
        <v>1.3284118116520329</v>
      </c>
      <c r="AM1518" s="1">
        <f t="shared" si="296"/>
        <v>43517</v>
      </c>
      <c r="AN1518" s="2">
        <f t="shared" si="297"/>
        <v>1125.3499999999999</v>
      </c>
      <c r="AO1518" s="2">
        <f t="shared" si="298"/>
        <v>120.19525263157894</v>
      </c>
      <c r="AP1518" s="2">
        <f t="shared" si="299"/>
        <v>66.58</v>
      </c>
      <c r="AR1518" s="20">
        <f t="shared" si="300"/>
        <v>-1.1068482469867025E-4</v>
      </c>
      <c r="AS1518" s="20">
        <f t="shared" si="301"/>
        <v>-1.6494227020542596E-3</v>
      </c>
      <c r="AU1518" s="22">
        <f t="shared" si="302"/>
        <v>2.3677142552087847E-6</v>
      </c>
    </row>
    <row r="1519" spans="2:47" x14ac:dyDescent="0.3">
      <c r="B1519" s="6">
        <f t="shared" si="295"/>
        <v>2019</v>
      </c>
      <c r="C1519" s="5">
        <v>43518</v>
      </c>
      <c r="D1519" s="10">
        <v>1125.3</v>
      </c>
      <c r="E1519" s="10">
        <f>VLOOKUP(C1519,데이터!$X:$Z,2,0)</f>
        <v>121.04574210526314</v>
      </c>
      <c r="F1519" s="10">
        <f>VLOOKUP(C1519,데이터!$X:$Z,3,0)</f>
        <v>67.040000000000006</v>
      </c>
      <c r="H1519" s="6">
        <f t="shared" si="303"/>
        <v>1.3155037161663212</v>
      </c>
      <c r="I1519" s="6">
        <f t="shared" si="304"/>
        <v>1.3375897845171567</v>
      </c>
      <c r="AM1519" s="1">
        <f t="shared" si="296"/>
        <v>43518</v>
      </c>
      <c r="AN1519" s="2">
        <f t="shared" si="297"/>
        <v>1125.3</v>
      </c>
      <c r="AO1519" s="2">
        <f t="shared" si="298"/>
        <v>121.04574210526314</v>
      </c>
      <c r="AP1519" s="2">
        <f t="shared" si="299"/>
        <v>67.040000000000006</v>
      </c>
      <c r="AR1519" s="20">
        <f t="shared" si="300"/>
        <v>7.0758990481190054E-3</v>
      </c>
      <c r="AS1519" s="20">
        <f t="shared" si="301"/>
        <v>6.9089816761791489E-3</v>
      </c>
      <c r="AU1519" s="22">
        <f t="shared" si="302"/>
        <v>2.7861409055308378E-8</v>
      </c>
    </row>
    <row r="1520" spans="2:47" x14ac:dyDescent="0.3">
      <c r="B1520" s="6">
        <f t="shared" si="295"/>
        <v>2019</v>
      </c>
      <c r="C1520" s="5">
        <v>43519</v>
      </c>
      <c r="D1520" s="10">
        <v>1125.3</v>
      </c>
      <c r="E1520" s="10">
        <f>VLOOKUP(C1520,데이터!$X:$Z,2,0)</f>
        <v>121.04574210526314</v>
      </c>
      <c r="F1520" s="10">
        <f>VLOOKUP(C1520,데이터!$X:$Z,3,0)</f>
        <v>67.040000000000006</v>
      </c>
      <c r="H1520" s="6">
        <f t="shared" si="303"/>
        <v>1.3155037161663212</v>
      </c>
      <c r="I1520" s="6">
        <f t="shared" si="304"/>
        <v>1.3375897845171567</v>
      </c>
      <c r="AM1520" s="1">
        <f t="shared" si="296"/>
        <v>43519</v>
      </c>
      <c r="AN1520" s="2">
        <f t="shared" si="297"/>
        <v>1125.3</v>
      </c>
      <c r="AO1520" s="2">
        <f t="shared" si="298"/>
        <v>121.04574210526314</v>
      </c>
      <c r="AP1520" s="2">
        <f t="shared" si="299"/>
        <v>67.040000000000006</v>
      </c>
      <c r="AR1520" s="20">
        <f t="shared" si="300"/>
        <v>0</v>
      </c>
      <c r="AS1520" s="20">
        <f t="shared" si="301"/>
        <v>0</v>
      </c>
      <c r="AU1520" s="22">
        <f t="shared" si="302"/>
        <v>0</v>
      </c>
    </row>
    <row r="1521" spans="2:47" x14ac:dyDescent="0.3">
      <c r="B1521" s="6">
        <f t="shared" si="295"/>
        <v>2019</v>
      </c>
      <c r="C1521" s="5">
        <v>43520</v>
      </c>
      <c r="D1521" s="10">
        <v>1125.3</v>
      </c>
      <c r="E1521" s="10">
        <f>VLOOKUP(C1521,데이터!$X:$Z,2,0)</f>
        <v>121.04574210526314</v>
      </c>
      <c r="F1521" s="10">
        <f>VLOOKUP(C1521,데이터!$X:$Z,3,0)</f>
        <v>67.040000000000006</v>
      </c>
      <c r="H1521" s="6">
        <f t="shared" si="303"/>
        <v>1.3155037161663212</v>
      </c>
      <c r="I1521" s="6">
        <f t="shared" si="304"/>
        <v>1.3375897845171567</v>
      </c>
      <c r="AM1521" s="1">
        <f t="shared" si="296"/>
        <v>43520</v>
      </c>
      <c r="AN1521" s="2">
        <f t="shared" si="297"/>
        <v>1125.3</v>
      </c>
      <c r="AO1521" s="2">
        <f t="shared" si="298"/>
        <v>121.04574210526314</v>
      </c>
      <c r="AP1521" s="2">
        <f t="shared" si="299"/>
        <v>67.040000000000006</v>
      </c>
      <c r="AR1521" s="20">
        <f t="shared" si="300"/>
        <v>0</v>
      </c>
      <c r="AS1521" s="20">
        <f t="shared" si="301"/>
        <v>0</v>
      </c>
      <c r="AU1521" s="22">
        <f t="shared" si="302"/>
        <v>0</v>
      </c>
    </row>
    <row r="1522" spans="2:47" x14ac:dyDescent="0.3">
      <c r="B1522" s="6">
        <f t="shared" si="295"/>
        <v>2019</v>
      </c>
      <c r="C1522" s="5">
        <v>43521</v>
      </c>
      <c r="D1522" s="10">
        <v>1121.05</v>
      </c>
      <c r="E1522" s="10">
        <f>VLOOKUP(C1522,데이터!$X:$Z,2,0)</f>
        <v>121.16827368421053</v>
      </c>
      <c r="F1522" s="10">
        <f>VLOOKUP(C1522,데이터!$X:$Z,3,0)</f>
        <v>67.010000000000005</v>
      </c>
      <c r="H1522" s="6">
        <f t="shared" si="303"/>
        <v>1.3168353676944917</v>
      </c>
      <c r="I1522" s="6">
        <f t="shared" si="304"/>
        <v>1.3369912210694312</v>
      </c>
      <c r="AM1522" s="1">
        <f t="shared" si="296"/>
        <v>43521</v>
      </c>
      <c r="AN1522" s="2">
        <f t="shared" si="297"/>
        <v>1121.05</v>
      </c>
      <c r="AO1522" s="2">
        <f t="shared" si="298"/>
        <v>121.16827368421053</v>
      </c>
      <c r="AP1522" s="2">
        <f t="shared" si="299"/>
        <v>67.010000000000005</v>
      </c>
      <c r="AR1522" s="20">
        <f t="shared" si="300"/>
        <v>1.0122750029557537E-3</v>
      </c>
      <c r="AS1522" s="20">
        <f t="shared" si="301"/>
        <v>-4.4749403341293181E-4</v>
      </c>
      <c r="AU1522" s="22">
        <f t="shared" si="302"/>
        <v>2.1309256395407608E-6</v>
      </c>
    </row>
    <row r="1523" spans="2:47" x14ac:dyDescent="0.3">
      <c r="B1523" s="6">
        <f t="shared" si="295"/>
        <v>2019</v>
      </c>
      <c r="C1523" s="5">
        <v>43522</v>
      </c>
      <c r="D1523" s="10">
        <v>1118.7</v>
      </c>
      <c r="E1523" s="10">
        <f>VLOOKUP(C1523,데이터!$X:$Z,2,0)</f>
        <v>120.96384210526315</v>
      </c>
      <c r="F1523" s="10">
        <f>VLOOKUP(C1523,데이터!$X:$Z,3,0)</f>
        <v>66.790000000000006</v>
      </c>
      <c r="H1523" s="6">
        <f t="shared" si="303"/>
        <v>1.3146136414517531</v>
      </c>
      <c r="I1523" s="6">
        <f t="shared" si="304"/>
        <v>1.3326017557861112</v>
      </c>
      <c r="AM1523" s="1">
        <f t="shared" si="296"/>
        <v>43522</v>
      </c>
      <c r="AN1523" s="2">
        <f t="shared" si="297"/>
        <v>1118.7</v>
      </c>
      <c r="AO1523" s="2">
        <f t="shared" si="298"/>
        <v>120.96384210526315</v>
      </c>
      <c r="AP1523" s="2">
        <f t="shared" si="299"/>
        <v>66.790000000000006</v>
      </c>
      <c r="AR1523" s="20">
        <f t="shared" si="300"/>
        <v>-1.6871708470500568E-3</v>
      </c>
      <c r="AS1523" s="20">
        <f t="shared" si="301"/>
        <v>-3.2830920758095683E-3</v>
      </c>
      <c r="AU1523" s="22">
        <f t="shared" si="302"/>
        <v>2.546964568405269E-6</v>
      </c>
    </row>
    <row r="1524" spans="2:47" x14ac:dyDescent="0.3">
      <c r="B1524" s="6">
        <f t="shared" si="295"/>
        <v>2019</v>
      </c>
      <c r="C1524" s="5">
        <v>43523</v>
      </c>
      <c r="D1524" s="10">
        <v>1119</v>
      </c>
      <c r="E1524" s="10">
        <f>VLOOKUP(C1524,데이터!$X:$Z,2,0)</f>
        <v>121.01066842105261</v>
      </c>
      <c r="F1524" s="10">
        <f>VLOOKUP(C1524,데이터!$X:$Z,3,0)</f>
        <v>66.900000000000006</v>
      </c>
      <c r="H1524" s="6">
        <f t="shared" si="303"/>
        <v>1.3151225415697088</v>
      </c>
      <c r="I1524" s="6">
        <f t="shared" si="304"/>
        <v>1.3347964884277712</v>
      </c>
      <c r="AM1524" s="1">
        <f t="shared" si="296"/>
        <v>43523</v>
      </c>
      <c r="AN1524" s="2">
        <f t="shared" si="297"/>
        <v>1119</v>
      </c>
      <c r="AO1524" s="2">
        <f t="shared" si="298"/>
        <v>121.01066842105261</v>
      </c>
      <c r="AP1524" s="2">
        <f t="shared" si="299"/>
        <v>66.900000000000006</v>
      </c>
      <c r="AR1524" s="20">
        <f t="shared" si="300"/>
        <v>3.8711002374336445E-4</v>
      </c>
      <c r="AS1524" s="20">
        <f t="shared" si="301"/>
        <v>1.6469531366971601E-3</v>
      </c>
      <c r="AU1524" s="22">
        <f t="shared" si="302"/>
        <v>1.5872046692571104E-6</v>
      </c>
    </row>
    <row r="1525" spans="2:47" x14ac:dyDescent="0.3">
      <c r="B1525" s="6">
        <f t="shared" si="295"/>
        <v>2019</v>
      </c>
      <c r="C1525" s="5">
        <v>43524</v>
      </c>
      <c r="D1525" s="10">
        <v>1124.4000000000001</v>
      </c>
      <c r="E1525" s="10">
        <f>VLOOKUP(C1525,데이터!$X:$Z,2,0)</f>
        <v>120.6582526315789</v>
      </c>
      <c r="F1525" s="10">
        <f>VLOOKUP(C1525,데이터!$X:$Z,3,0)</f>
        <v>66.790000000000006</v>
      </c>
      <c r="H1525" s="6">
        <f t="shared" si="303"/>
        <v>1.3112925491005378</v>
      </c>
      <c r="I1525" s="6">
        <f t="shared" si="304"/>
        <v>1.3326017557861112</v>
      </c>
      <c r="AM1525" s="1">
        <f t="shared" si="296"/>
        <v>43524</v>
      </c>
      <c r="AN1525" s="2">
        <f t="shared" si="297"/>
        <v>1124.4000000000001</v>
      </c>
      <c r="AO1525" s="2">
        <f t="shared" si="298"/>
        <v>120.6582526315789</v>
      </c>
      <c r="AP1525" s="2">
        <f t="shared" si="299"/>
        <v>66.790000000000006</v>
      </c>
      <c r="AR1525" s="20">
        <f t="shared" si="300"/>
        <v>-2.912270414435647E-3</v>
      </c>
      <c r="AS1525" s="20">
        <f t="shared" si="301"/>
        <v>-1.6442451420030091E-3</v>
      </c>
      <c r="AU1525" s="22">
        <f t="shared" si="302"/>
        <v>1.6078880915278656E-6</v>
      </c>
    </row>
    <row r="1526" spans="2:47" x14ac:dyDescent="0.3">
      <c r="B1526" s="6">
        <f t="shared" si="295"/>
        <v>2019</v>
      </c>
      <c r="C1526" s="5">
        <v>43525</v>
      </c>
      <c r="D1526" s="10">
        <v>1124.4000000000001</v>
      </c>
      <c r="E1526" s="10">
        <f>VLOOKUP(C1526,데이터!$X:$Z,2,0)</f>
        <v>120.84309473684209</v>
      </c>
      <c r="F1526" s="10">
        <f>VLOOKUP(C1526,데이터!$X:$Z,3,0)</f>
        <v>66.900000000000006</v>
      </c>
      <c r="H1526" s="6">
        <f t="shared" si="303"/>
        <v>1.3133013804080138</v>
      </c>
      <c r="I1526" s="6">
        <f t="shared" si="304"/>
        <v>1.3347964884277712</v>
      </c>
      <c r="AM1526" s="1">
        <f t="shared" si="296"/>
        <v>43525</v>
      </c>
      <c r="AN1526" s="2">
        <f t="shared" si="297"/>
        <v>1124.4000000000001</v>
      </c>
      <c r="AO1526" s="2">
        <f t="shared" si="298"/>
        <v>120.84309473684209</v>
      </c>
      <c r="AP1526" s="2">
        <f t="shared" si="299"/>
        <v>66.900000000000006</v>
      </c>
      <c r="AR1526" s="20">
        <f t="shared" si="300"/>
        <v>1.5319474733948013E-3</v>
      </c>
      <c r="AS1526" s="20">
        <f t="shared" si="301"/>
        <v>1.6469531366971601E-3</v>
      </c>
      <c r="AU1526" s="22">
        <f t="shared" si="302"/>
        <v>1.3226302591615526E-8</v>
      </c>
    </row>
    <row r="1527" spans="2:47" x14ac:dyDescent="0.3">
      <c r="B1527" s="6">
        <f t="shared" si="295"/>
        <v>2019</v>
      </c>
      <c r="C1527" s="5">
        <v>43526</v>
      </c>
      <c r="D1527" s="10">
        <v>1124.4000000000001</v>
      </c>
      <c r="E1527" s="10">
        <f>VLOOKUP(C1527,데이터!$X:$Z,2,0)</f>
        <v>120.84309473684209</v>
      </c>
      <c r="F1527" s="10">
        <f>VLOOKUP(C1527,데이터!$X:$Z,3,0)</f>
        <v>66.900000000000006</v>
      </c>
      <c r="H1527" s="6">
        <f t="shared" si="303"/>
        <v>1.3133013804080138</v>
      </c>
      <c r="I1527" s="6">
        <f t="shared" si="304"/>
        <v>1.3347964884277712</v>
      </c>
      <c r="AM1527" s="1">
        <f t="shared" si="296"/>
        <v>43526</v>
      </c>
      <c r="AN1527" s="2">
        <f t="shared" si="297"/>
        <v>1124.4000000000001</v>
      </c>
      <c r="AO1527" s="2">
        <f t="shared" si="298"/>
        <v>120.84309473684209</v>
      </c>
      <c r="AP1527" s="2">
        <f t="shared" si="299"/>
        <v>66.900000000000006</v>
      </c>
      <c r="AR1527" s="20">
        <f t="shared" si="300"/>
        <v>0</v>
      </c>
      <c r="AS1527" s="20">
        <f t="shared" si="301"/>
        <v>0</v>
      </c>
      <c r="AU1527" s="22">
        <f t="shared" si="302"/>
        <v>0</v>
      </c>
    </row>
    <row r="1528" spans="2:47" x14ac:dyDescent="0.3">
      <c r="B1528" s="6">
        <f t="shared" si="295"/>
        <v>2019</v>
      </c>
      <c r="C1528" s="5">
        <v>43527</v>
      </c>
      <c r="D1528" s="10">
        <v>1124.4000000000001</v>
      </c>
      <c r="E1528" s="10">
        <f>VLOOKUP(C1528,데이터!$X:$Z,2,0)</f>
        <v>120.84309473684209</v>
      </c>
      <c r="F1528" s="10">
        <f>VLOOKUP(C1528,데이터!$X:$Z,3,0)</f>
        <v>66.900000000000006</v>
      </c>
      <c r="H1528" s="6">
        <f t="shared" si="303"/>
        <v>1.3133013804080138</v>
      </c>
      <c r="I1528" s="6">
        <f t="shared" si="304"/>
        <v>1.3347964884277712</v>
      </c>
      <c r="AM1528" s="1">
        <f t="shared" si="296"/>
        <v>43527</v>
      </c>
      <c r="AN1528" s="2">
        <f t="shared" si="297"/>
        <v>1124.4000000000001</v>
      </c>
      <c r="AO1528" s="2">
        <f t="shared" si="298"/>
        <v>120.84309473684209</v>
      </c>
      <c r="AP1528" s="2">
        <f t="shared" si="299"/>
        <v>66.900000000000006</v>
      </c>
      <c r="AR1528" s="20">
        <f t="shared" si="300"/>
        <v>0</v>
      </c>
      <c r="AS1528" s="20">
        <f t="shared" si="301"/>
        <v>0</v>
      </c>
      <c r="AU1528" s="22">
        <f t="shared" si="302"/>
        <v>0</v>
      </c>
    </row>
    <row r="1529" spans="2:47" x14ac:dyDescent="0.3">
      <c r="B1529" s="6">
        <f t="shared" si="295"/>
        <v>2019</v>
      </c>
      <c r="C1529" s="5">
        <v>43528</v>
      </c>
      <c r="D1529" s="10">
        <v>1124.95</v>
      </c>
      <c r="E1529" s="10">
        <f>VLOOKUP(C1529,데이터!$X:$Z,2,0)</f>
        <v>120.47965263157894</v>
      </c>
      <c r="F1529" s="10">
        <f>VLOOKUP(C1529,데이터!$X:$Z,3,0)</f>
        <v>66.66</v>
      </c>
      <c r="H1529" s="6">
        <f t="shared" si="303"/>
        <v>1.3093515558890381</v>
      </c>
      <c r="I1529" s="6">
        <f t="shared" si="304"/>
        <v>1.3300079808459673</v>
      </c>
      <c r="AM1529" s="1">
        <f t="shared" si="296"/>
        <v>43528</v>
      </c>
      <c r="AN1529" s="2">
        <f t="shared" si="297"/>
        <v>1124.95</v>
      </c>
      <c r="AO1529" s="2">
        <f t="shared" si="298"/>
        <v>120.47965263157894</v>
      </c>
      <c r="AP1529" s="2">
        <f t="shared" si="299"/>
        <v>66.66</v>
      </c>
      <c r="AR1529" s="20">
        <f t="shared" si="300"/>
        <v>-3.0075537709011169E-3</v>
      </c>
      <c r="AS1529" s="20">
        <f t="shared" si="301"/>
        <v>-3.5874439461884844E-3</v>
      </c>
      <c r="AU1529" s="22">
        <f t="shared" si="302"/>
        <v>3.3627261539481385E-7</v>
      </c>
    </row>
    <row r="1530" spans="2:47" x14ac:dyDescent="0.3">
      <c r="B1530" s="6">
        <f t="shared" si="295"/>
        <v>2019</v>
      </c>
      <c r="C1530" s="5">
        <v>43529</v>
      </c>
      <c r="D1530" s="10">
        <v>1125.45</v>
      </c>
      <c r="E1530" s="10">
        <f>VLOOKUP(C1530,데이터!$X:$Z,2,0)</f>
        <v>120.43726315789472</v>
      </c>
      <c r="F1530" s="10">
        <f>VLOOKUP(C1530,데이터!$X:$Z,3,0)</f>
        <v>66.5</v>
      </c>
      <c r="H1530" s="6">
        <f t="shared" si="303"/>
        <v>1.3088908745863497</v>
      </c>
      <c r="I1530" s="6">
        <f t="shared" si="304"/>
        <v>1.3268156424580984</v>
      </c>
      <c r="AM1530" s="1">
        <f t="shared" si="296"/>
        <v>43529</v>
      </c>
      <c r="AN1530" s="2">
        <f t="shared" si="297"/>
        <v>1125.45</v>
      </c>
      <c r="AO1530" s="2">
        <f t="shared" si="298"/>
        <v>120.43726315789472</v>
      </c>
      <c r="AP1530" s="2">
        <f t="shared" si="299"/>
        <v>66.5</v>
      </c>
      <c r="AR1530" s="20">
        <f t="shared" si="300"/>
        <v>-3.5183927541559967E-4</v>
      </c>
      <c r="AS1530" s="20">
        <f t="shared" si="301"/>
        <v>-2.4002400240022981E-3</v>
      </c>
      <c r="AU1530" s="22">
        <f t="shared" si="302"/>
        <v>4.1959456268105462E-6</v>
      </c>
    </row>
    <row r="1531" spans="2:47" x14ac:dyDescent="0.3">
      <c r="B1531" s="6">
        <f t="shared" si="295"/>
        <v>2019</v>
      </c>
      <c r="C1531" s="5">
        <v>43530</v>
      </c>
      <c r="D1531" s="10">
        <v>1128.8</v>
      </c>
      <c r="E1531" s="10">
        <f>VLOOKUP(C1531,데이터!$X:$Z,2,0)</f>
        <v>120.29952105263155</v>
      </c>
      <c r="F1531" s="10">
        <f>VLOOKUP(C1531,데이터!$X:$Z,3,0)</f>
        <v>66.13</v>
      </c>
      <c r="H1531" s="6">
        <f t="shared" si="303"/>
        <v>1.307393917748424</v>
      </c>
      <c r="I1531" s="6">
        <f t="shared" si="304"/>
        <v>1.319433359936151</v>
      </c>
      <c r="AM1531" s="1">
        <f t="shared" si="296"/>
        <v>43530</v>
      </c>
      <c r="AN1531" s="2">
        <f t="shared" si="297"/>
        <v>1128.8</v>
      </c>
      <c r="AO1531" s="2">
        <f t="shared" si="298"/>
        <v>120.29952105263155</v>
      </c>
      <c r="AP1531" s="2">
        <f t="shared" si="299"/>
        <v>66.13</v>
      </c>
      <c r="AR1531" s="20">
        <f t="shared" si="300"/>
        <v>-1.1436834551993291E-3</v>
      </c>
      <c r="AS1531" s="20">
        <f t="shared" si="301"/>
        <v>-5.5639097744361043E-3</v>
      </c>
      <c r="AU1531" s="22">
        <f t="shared" si="302"/>
        <v>1.9538400713273491E-5</v>
      </c>
    </row>
    <row r="1532" spans="2:47" x14ac:dyDescent="0.3">
      <c r="B1532" s="6">
        <f t="shared" si="295"/>
        <v>2019</v>
      </c>
      <c r="C1532" s="5">
        <v>43531</v>
      </c>
      <c r="D1532" s="10">
        <v>1128.9000000000001</v>
      </c>
      <c r="E1532" s="10">
        <f>VLOOKUP(C1532,데이터!$X:$Z,2,0)</f>
        <v>119.42807894736841</v>
      </c>
      <c r="F1532" s="10">
        <f>VLOOKUP(C1532,데이터!$X:$Z,3,0)</f>
        <v>65.650000000000006</v>
      </c>
      <c r="H1532" s="6">
        <f t="shared" si="303"/>
        <v>1.2979232390780371</v>
      </c>
      <c r="I1532" s="6">
        <f t="shared" si="304"/>
        <v>1.3098563447725438</v>
      </c>
      <c r="AM1532" s="1">
        <f t="shared" si="296"/>
        <v>43531</v>
      </c>
      <c r="AN1532" s="2">
        <f t="shared" si="297"/>
        <v>1128.9000000000001</v>
      </c>
      <c r="AO1532" s="2">
        <f t="shared" si="298"/>
        <v>119.42807894736841</v>
      </c>
      <c r="AP1532" s="2">
        <f t="shared" si="299"/>
        <v>65.650000000000006</v>
      </c>
      <c r="AR1532" s="20">
        <f t="shared" si="300"/>
        <v>-7.2439366145263806E-3</v>
      </c>
      <c r="AS1532" s="20">
        <f t="shared" si="301"/>
        <v>-7.2584303644335213E-3</v>
      </c>
      <c r="AU1532" s="22">
        <f t="shared" si="302"/>
        <v>2.1006878637074094E-10</v>
      </c>
    </row>
    <row r="1533" spans="2:47" x14ac:dyDescent="0.3">
      <c r="B1533" s="6">
        <f t="shared" si="295"/>
        <v>2019</v>
      </c>
      <c r="C1533" s="5">
        <v>43532</v>
      </c>
      <c r="D1533" s="10">
        <v>1136.0999999999999</v>
      </c>
      <c r="E1533" s="10">
        <f>VLOOKUP(C1533,데이터!$X:$Z,2,0)</f>
        <v>119.12042631578947</v>
      </c>
      <c r="F1533" s="10">
        <f>VLOOKUP(C1533,데이터!$X:$Z,3,0)</f>
        <v>65.459999999999994</v>
      </c>
      <c r="H1533" s="6">
        <f t="shared" si="303"/>
        <v>1.2945797246917279</v>
      </c>
      <c r="I1533" s="6">
        <f t="shared" si="304"/>
        <v>1.3060654429369489</v>
      </c>
      <c r="AM1533" s="1">
        <f t="shared" si="296"/>
        <v>43532</v>
      </c>
      <c r="AN1533" s="2">
        <f t="shared" si="297"/>
        <v>1136.0999999999999</v>
      </c>
      <c r="AO1533" s="2">
        <f t="shared" si="298"/>
        <v>119.12042631578947</v>
      </c>
      <c r="AP1533" s="2">
        <f t="shared" si="299"/>
        <v>65.459999999999994</v>
      </c>
      <c r="AR1533" s="20">
        <f t="shared" si="300"/>
        <v>-2.5760494038802317E-3</v>
      </c>
      <c r="AS1533" s="20">
        <f t="shared" si="301"/>
        <v>-2.8941355674030333E-3</v>
      </c>
      <c r="AU1533" s="22">
        <f t="shared" si="302"/>
        <v>1.0117880742465449E-7</v>
      </c>
    </row>
    <row r="1534" spans="2:47" x14ac:dyDescent="0.3">
      <c r="B1534" s="6">
        <f t="shared" si="295"/>
        <v>2019</v>
      </c>
      <c r="C1534" s="5">
        <v>43533</v>
      </c>
      <c r="D1534" s="10">
        <v>1136.0999999999999</v>
      </c>
      <c r="E1534" s="10">
        <f>VLOOKUP(C1534,데이터!$X:$Z,2,0)</f>
        <v>119.12042631578947</v>
      </c>
      <c r="F1534" s="10">
        <f>VLOOKUP(C1534,데이터!$X:$Z,3,0)</f>
        <v>65.459999999999994</v>
      </c>
      <c r="H1534" s="6">
        <f t="shared" si="303"/>
        <v>1.2945797246917279</v>
      </c>
      <c r="I1534" s="6">
        <f t="shared" si="304"/>
        <v>1.3060654429369489</v>
      </c>
      <c r="AM1534" s="1">
        <f t="shared" si="296"/>
        <v>43533</v>
      </c>
      <c r="AN1534" s="2">
        <f t="shared" si="297"/>
        <v>1136.0999999999999</v>
      </c>
      <c r="AO1534" s="2">
        <f t="shared" si="298"/>
        <v>119.12042631578947</v>
      </c>
      <c r="AP1534" s="2">
        <f t="shared" si="299"/>
        <v>65.459999999999994</v>
      </c>
      <c r="AR1534" s="20">
        <f t="shared" si="300"/>
        <v>0</v>
      </c>
      <c r="AS1534" s="20">
        <f t="shared" si="301"/>
        <v>0</v>
      </c>
      <c r="AU1534" s="22">
        <f t="shared" si="302"/>
        <v>0</v>
      </c>
    </row>
    <row r="1535" spans="2:47" x14ac:dyDescent="0.3">
      <c r="B1535" s="6">
        <f t="shared" si="295"/>
        <v>2019</v>
      </c>
      <c r="C1535" s="5">
        <v>43534</v>
      </c>
      <c r="D1535" s="10">
        <v>1136.0999999999999</v>
      </c>
      <c r="E1535" s="10">
        <f>VLOOKUP(C1535,데이터!$X:$Z,2,0)</f>
        <v>119.12042631578947</v>
      </c>
      <c r="F1535" s="10">
        <f>VLOOKUP(C1535,데이터!$X:$Z,3,0)</f>
        <v>65.459999999999994</v>
      </c>
      <c r="H1535" s="6">
        <f t="shared" si="303"/>
        <v>1.2945797246917279</v>
      </c>
      <c r="I1535" s="6">
        <f t="shared" si="304"/>
        <v>1.3060654429369489</v>
      </c>
      <c r="AM1535" s="1">
        <f t="shared" si="296"/>
        <v>43534</v>
      </c>
      <c r="AN1535" s="2">
        <f t="shared" si="297"/>
        <v>1136.0999999999999</v>
      </c>
      <c r="AO1535" s="2">
        <f t="shared" si="298"/>
        <v>119.12042631578947</v>
      </c>
      <c r="AP1535" s="2">
        <f t="shared" si="299"/>
        <v>65.459999999999994</v>
      </c>
      <c r="AR1535" s="20">
        <f t="shared" si="300"/>
        <v>0</v>
      </c>
      <c r="AS1535" s="20">
        <f t="shared" si="301"/>
        <v>0</v>
      </c>
      <c r="AU1535" s="22">
        <f t="shared" si="302"/>
        <v>0</v>
      </c>
    </row>
    <row r="1536" spans="2:47" x14ac:dyDescent="0.3">
      <c r="B1536" s="6">
        <f t="shared" si="295"/>
        <v>2019</v>
      </c>
      <c r="C1536" s="5">
        <v>43535</v>
      </c>
      <c r="D1536" s="10">
        <v>1133.5999999999999</v>
      </c>
      <c r="E1536" s="10">
        <f>VLOOKUP(C1536,데이터!$X:$Z,2,0)</f>
        <v>120.40055789473685</v>
      </c>
      <c r="F1536" s="10">
        <f>VLOOKUP(C1536,데이터!$X:$Z,3,0)</f>
        <v>66.319999999999993</v>
      </c>
      <c r="H1536" s="6">
        <f t="shared" si="303"/>
        <v>1.3084919682783109</v>
      </c>
      <c r="I1536" s="6">
        <f t="shared" si="304"/>
        <v>1.3232242617717453</v>
      </c>
      <c r="AM1536" s="1">
        <f t="shared" si="296"/>
        <v>43535</v>
      </c>
      <c r="AN1536" s="2">
        <f t="shared" si="297"/>
        <v>1133.5999999999999</v>
      </c>
      <c r="AO1536" s="2">
        <f t="shared" si="298"/>
        <v>120.40055789473685</v>
      </c>
      <c r="AP1536" s="2">
        <f t="shared" si="299"/>
        <v>66.319999999999993</v>
      </c>
      <c r="AR1536" s="20">
        <f t="shared" si="300"/>
        <v>1.0746532887262683E-2</v>
      </c>
      <c r="AS1536" s="20">
        <f t="shared" si="301"/>
        <v>1.3137794072716202E-2</v>
      </c>
      <c r="AU1536" s="22">
        <f t="shared" si="302"/>
        <v>5.7181300570565704E-6</v>
      </c>
    </row>
    <row r="1537" spans="2:47" x14ac:dyDescent="0.3">
      <c r="B1537" s="6">
        <f t="shared" si="295"/>
        <v>2019</v>
      </c>
      <c r="C1537" s="5">
        <v>43536</v>
      </c>
      <c r="D1537" s="10">
        <v>1129.7</v>
      </c>
      <c r="E1537" s="10">
        <f>VLOOKUP(C1537,데이터!$X:$Z,2,0)</f>
        <v>120.7354</v>
      </c>
      <c r="F1537" s="10">
        <f>VLOOKUP(C1537,데이터!$X:$Z,3,0)</f>
        <v>66.44</v>
      </c>
      <c r="H1537" s="6">
        <f t="shared" si="303"/>
        <v>1.3121309730556914</v>
      </c>
      <c r="I1537" s="6">
        <f t="shared" si="304"/>
        <v>1.3256185155626472</v>
      </c>
      <c r="AM1537" s="1">
        <f t="shared" si="296"/>
        <v>43536</v>
      </c>
      <c r="AN1537" s="2">
        <f t="shared" si="297"/>
        <v>1129.7</v>
      </c>
      <c r="AO1537" s="2">
        <f t="shared" si="298"/>
        <v>120.7354</v>
      </c>
      <c r="AP1537" s="2">
        <f t="shared" si="299"/>
        <v>66.44</v>
      </c>
      <c r="AR1537" s="20">
        <f t="shared" si="300"/>
        <v>2.7810677219277657E-3</v>
      </c>
      <c r="AS1537" s="20">
        <f t="shared" si="301"/>
        <v>1.8094089264173441E-3</v>
      </c>
      <c r="AU1537" s="22">
        <f t="shared" si="302"/>
        <v>9.4412081489276341E-7</v>
      </c>
    </row>
    <row r="1538" spans="2:47" x14ac:dyDescent="0.3">
      <c r="B1538" s="6">
        <f t="shared" ref="B1538:B1601" si="305">YEAR(C1538)</f>
        <v>2019</v>
      </c>
      <c r="C1538" s="5">
        <v>43537</v>
      </c>
      <c r="D1538" s="10">
        <v>1132.6500000000001</v>
      </c>
      <c r="E1538" s="10">
        <f>VLOOKUP(C1538,데이터!$X:$Z,2,0)</f>
        <v>121.43263157894738</v>
      </c>
      <c r="F1538" s="10">
        <f>VLOOKUP(C1538,데이터!$X:$Z,3,0)</f>
        <v>66.84</v>
      </c>
      <c r="H1538" s="6">
        <f t="shared" si="303"/>
        <v>1.3197083625382242</v>
      </c>
      <c r="I1538" s="6">
        <f t="shared" si="304"/>
        <v>1.3335993615323201</v>
      </c>
      <c r="AM1538" s="1">
        <f t="shared" si="296"/>
        <v>43537</v>
      </c>
      <c r="AN1538" s="2">
        <f t="shared" si="297"/>
        <v>1132.6500000000001</v>
      </c>
      <c r="AO1538" s="2">
        <f t="shared" si="298"/>
        <v>121.43263157894738</v>
      </c>
      <c r="AP1538" s="2">
        <f t="shared" si="299"/>
        <v>66.84</v>
      </c>
      <c r="AR1538" s="20">
        <f t="shared" si="300"/>
        <v>5.7748728123432347E-3</v>
      </c>
      <c r="AS1538" s="20">
        <f t="shared" si="301"/>
        <v>6.0204695966286081E-3</v>
      </c>
      <c r="AU1538" s="22">
        <f t="shared" si="302"/>
        <v>6.0317780451316261E-8</v>
      </c>
    </row>
    <row r="1539" spans="2:47" x14ac:dyDescent="0.3">
      <c r="B1539" s="6">
        <f t="shared" si="305"/>
        <v>2019</v>
      </c>
      <c r="C1539" s="5">
        <v>43538</v>
      </c>
      <c r="D1539" s="10">
        <v>1134.9000000000001</v>
      </c>
      <c r="E1539" s="10">
        <f>VLOOKUP(C1539,데이터!$X:$Z,2,0)</f>
        <v>121.4590631578947</v>
      </c>
      <c r="F1539" s="10">
        <f>VLOOKUP(C1539,데이터!$X:$Z,3,0)</f>
        <v>66.739999999999995</v>
      </c>
      <c r="H1539" s="6">
        <f t="shared" si="303"/>
        <v>1.3199956162633417</v>
      </c>
      <c r="I1539" s="6">
        <f t="shared" si="304"/>
        <v>1.3316041500399016</v>
      </c>
      <c r="AM1539" s="1">
        <f t="shared" ref="AM1539:AM1602" si="306">C1539</f>
        <v>43538</v>
      </c>
      <c r="AN1539" s="2">
        <f t="shared" ref="AN1539:AN1602" si="307">D1539</f>
        <v>1134.9000000000001</v>
      </c>
      <c r="AO1539" s="2">
        <f t="shared" ref="AO1539:AO1602" si="308">E1539</f>
        <v>121.4590631578947</v>
      </c>
      <c r="AP1539" s="2">
        <f t="shared" ref="AP1539:AP1602" si="309">F1539</f>
        <v>66.739999999999995</v>
      </c>
      <c r="AR1539" s="20">
        <f t="shared" si="300"/>
        <v>2.1766454867733209E-4</v>
      </c>
      <c r="AS1539" s="20">
        <f t="shared" si="301"/>
        <v>-1.4961101137045407E-3</v>
      </c>
      <c r="AU1539" s="22">
        <f t="shared" si="302"/>
        <v>2.9370235934221023E-6</v>
      </c>
    </row>
    <row r="1540" spans="2:47" x14ac:dyDescent="0.3">
      <c r="B1540" s="6">
        <f t="shared" si="305"/>
        <v>2019</v>
      </c>
      <c r="C1540" s="5">
        <v>43539</v>
      </c>
      <c r="D1540" s="10">
        <v>1137.0999999999999</v>
      </c>
      <c r="E1540" s="10">
        <f>VLOOKUP(C1540,데이터!$X:$Z,2,0)</f>
        <v>122.00676315789471</v>
      </c>
      <c r="F1540" s="10">
        <f>VLOOKUP(C1540,데이터!$X:$Z,3,0)</f>
        <v>66.900000000000006</v>
      </c>
      <c r="H1540" s="6">
        <f t="shared" si="303"/>
        <v>1.325947922993121</v>
      </c>
      <c r="I1540" s="6">
        <f t="shared" si="304"/>
        <v>1.3347964884277708</v>
      </c>
      <c r="AM1540" s="1">
        <f t="shared" si="306"/>
        <v>43539</v>
      </c>
      <c r="AN1540" s="2">
        <f t="shared" si="307"/>
        <v>1137.0999999999999</v>
      </c>
      <c r="AO1540" s="2">
        <f t="shared" si="308"/>
        <v>122.00676315789471</v>
      </c>
      <c r="AP1540" s="2">
        <f t="shared" si="309"/>
        <v>66.900000000000006</v>
      </c>
      <c r="AR1540" s="20">
        <f t="shared" ref="AR1540:AR1603" si="310">AO1540/AO1539-1</f>
        <v>4.5093382557050976E-3</v>
      </c>
      <c r="AS1540" s="20">
        <f t="shared" ref="AS1540:AS1603" si="311">AP1540/AP1539-1</f>
        <v>2.3973629008091635E-3</v>
      </c>
      <c r="AU1540" s="22">
        <f t="shared" ref="AU1540:AU1603" si="312">(AR1540-AS1540)^2</f>
        <v>4.4604398996878065E-6</v>
      </c>
    </row>
    <row r="1541" spans="2:47" x14ac:dyDescent="0.3">
      <c r="B1541" s="6">
        <f t="shared" si="305"/>
        <v>2019</v>
      </c>
      <c r="C1541" s="5">
        <v>43540</v>
      </c>
      <c r="D1541" s="10">
        <v>1137.0999999999999</v>
      </c>
      <c r="E1541" s="10">
        <f>VLOOKUP(C1541,데이터!$X:$Z,2,0)</f>
        <v>122.00676315789471</v>
      </c>
      <c r="F1541" s="10">
        <f>VLOOKUP(C1541,데이터!$X:$Z,3,0)</f>
        <v>66.900000000000006</v>
      </c>
      <c r="H1541" s="6">
        <f t="shared" si="303"/>
        <v>1.325947922993121</v>
      </c>
      <c r="I1541" s="6">
        <f t="shared" si="304"/>
        <v>1.3347964884277708</v>
      </c>
      <c r="AM1541" s="1">
        <f t="shared" si="306"/>
        <v>43540</v>
      </c>
      <c r="AN1541" s="2">
        <f t="shared" si="307"/>
        <v>1137.0999999999999</v>
      </c>
      <c r="AO1541" s="2">
        <f t="shared" si="308"/>
        <v>122.00676315789471</v>
      </c>
      <c r="AP1541" s="2">
        <f t="shared" si="309"/>
        <v>66.900000000000006</v>
      </c>
      <c r="AR1541" s="20">
        <f t="shared" si="310"/>
        <v>0</v>
      </c>
      <c r="AS1541" s="20">
        <f t="shared" si="311"/>
        <v>0</v>
      </c>
      <c r="AU1541" s="22">
        <f t="shared" si="312"/>
        <v>0</v>
      </c>
    </row>
    <row r="1542" spans="2:47" x14ac:dyDescent="0.3">
      <c r="B1542" s="6">
        <f t="shared" si="305"/>
        <v>2019</v>
      </c>
      <c r="C1542" s="5">
        <v>43541</v>
      </c>
      <c r="D1542" s="10">
        <v>1137.0999999999999</v>
      </c>
      <c r="E1542" s="10">
        <f>VLOOKUP(C1542,데이터!$X:$Z,2,0)</f>
        <v>122.00676315789471</v>
      </c>
      <c r="F1542" s="10">
        <f>VLOOKUP(C1542,데이터!$X:$Z,3,0)</f>
        <v>66.900000000000006</v>
      </c>
      <c r="H1542" s="6">
        <f t="shared" si="303"/>
        <v>1.325947922993121</v>
      </c>
      <c r="I1542" s="6">
        <f t="shared" si="304"/>
        <v>1.3347964884277708</v>
      </c>
      <c r="AM1542" s="1">
        <f t="shared" si="306"/>
        <v>43541</v>
      </c>
      <c r="AN1542" s="2">
        <f t="shared" si="307"/>
        <v>1137.0999999999999</v>
      </c>
      <c r="AO1542" s="2">
        <f t="shared" si="308"/>
        <v>122.00676315789471</v>
      </c>
      <c r="AP1542" s="2">
        <f t="shared" si="309"/>
        <v>66.900000000000006</v>
      </c>
      <c r="AR1542" s="20">
        <f t="shared" si="310"/>
        <v>0</v>
      </c>
      <c r="AS1542" s="20">
        <f t="shared" si="311"/>
        <v>0</v>
      </c>
      <c r="AU1542" s="22">
        <f t="shared" si="312"/>
        <v>0</v>
      </c>
    </row>
    <row r="1543" spans="2:47" x14ac:dyDescent="0.3">
      <c r="B1543" s="6">
        <f t="shared" si="305"/>
        <v>2019</v>
      </c>
      <c r="C1543" s="5">
        <v>43542</v>
      </c>
      <c r="D1543" s="10">
        <v>1132.0999999999999</v>
      </c>
      <c r="E1543" s="10">
        <f>VLOOKUP(C1543,데이터!$X:$Z,2,0)</f>
        <v>122.41005263157895</v>
      </c>
      <c r="F1543" s="10">
        <f>VLOOKUP(C1543,데이터!$X:$Z,3,0)</f>
        <v>67.2</v>
      </c>
      <c r="H1543" s="6">
        <f t="shared" si="303"/>
        <v>1.3303308016644007</v>
      </c>
      <c r="I1543" s="6">
        <f t="shared" si="304"/>
        <v>1.3407821229050254</v>
      </c>
      <c r="AM1543" s="1">
        <f t="shared" si="306"/>
        <v>43542</v>
      </c>
      <c r="AN1543" s="2">
        <f t="shared" si="307"/>
        <v>1132.0999999999999</v>
      </c>
      <c r="AO1543" s="2">
        <f t="shared" si="308"/>
        <v>122.41005263157895</v>
      </c>
      <c r="AP1543" s="2">
        <f t="shared" si="309"/>
        <v>67.2</v>
      </c>
      <c r="AR1543" s="20">
        <f t="shared" si="310"/>
        <v>3.3054681826312216E-3</v>
      </c>
      <c r="AS1543" s="20">
        <f t="shared" si="311"/>
        <v>4.484304932735439E-3</v>
      </c>
      <c r="AU1543" s="22">
        <f t="shared" si="312"/>
        <v>1.3896560833962732E-6</v>
      </c>
    </row>
    <row r="1544" spans="2:47" x14ac:dyDescent="0.3">
      <c r="B1544" s="6">
        <f t="shared" si="305"/>
        <v>2019</v>
      </c>
      <c r="C1544" s="5">
        <v>43543</v>
      </c>
      <c r="D1544" s="10">
        <v>1130.5999999999999</v>
      </c>
      <c r="E1544" s="10">
        <f>VLOOKUP(C1544,데이터!$X:$Z,2,0)</f>
        <v>122.52452631578947</v>
      </c>
      <c r="F1544" s="10">
        <f>VLOOKUP(C1544,데이터!$X:$Z,3,0)</f>
        <v>67.17</v>
      </c>
      <c r="H1544" s="6">
        <f t="shared" si="303"/>
        <v>1.331574881417749</v>
      </c>
      <c r="I1544" s="6">
        <f t="shared" si="304"/>
        <v>1.3401835594572999</v>
      </c>
      <c r="AM1544" s="1">
        <f t="shared" si="306"/>
        <v>43543</v>
      </c>
      <c r="AN1544" s="2">
        <f t="shared" si="307"/>
        <v>1130.5999999999999</v>
      </c>
      <c r="AO1544" s="2">
        <f t="shared" si="308"/>
        <v>122.52452631578947</v>
      </c>
      <c r="AP1544" s="2">
        <f t="shared" si="309"/>
        <v>67.17</v>
      </c>
      <c r="AR1544" s="20">
        <f t="shared" si="310"/>
        <v>9.3516571351415223E-4</v>
      </c>
      <c r="AS1544" s="20">
        <f t="shared" si="311"/>
        <v>-4.4642857142862535E-4</v>
      </c>
      <c r="AU1544" s="22">
        <f t="shared" si="312"/>
        <v>1.9088027681865447E-6</v>
      </c>
    </row>
    <row r="1545" spans="2:47" x14ac:dyDescent="0.3">
      <c r="B1545" s="6">
        <f t="shared" si="305"/>
        <v>2019</v>
      </c>
      <c r="C1545" s="5">
        <v>43544</v>
      </c>
      <c r="D1545" s="10">
        <v>1130.45</v>
      </c>
      <c r="E1545" s="10">
        <f>VLOOKUP(C1545,데이터!$X:$Z,2,0)</f>
        <v>122.32412631578947</v>
      </c>
      <c r="F1545" s="10">
        <f>VLOOKUP(C1545,데이터!$X:$Z,3,0)</f>
        <v>66.48</v>
      </c>
      <c r="H1545" s="6">
        <f t="shared" si="303"/>
        <v>1.3293969696619561</v>
      </c>
      <c r="I1545" s="6">
        <f t="shared" si="304"/>
        <v>1.3264166001596145</v>
      </c>
      <c r="AM1545" s="1">
        <f t="shared" si="306"/>
        <v>43544</v>
      </c>
      <c r="AN1545" s="2">
        <f t="shared" si="307"/>
        <v>1130.45</v>
      </c>
      <c r="AO1545" s="2">
        <f t="shared" si="308"/>
        <v>122.32412631578947</v>
      </c>
      <c r="AP1545" s="2">
        <f t="shared" si="309"/>
        <v>66.48</v>
      </c>
      <c r="AR1545" s="20">
        <f t="shared" si="310"/>
        <v>-1.6355908978051836E-3</v>
      </c>
      <c r="AS1545" s="20">
        <f t="shared" si="311"/>
        <v>-1.0272443054935243E-2</v>
      </c>
      <c r="AU1545" s="22">
        <f t="shared" si="312"/>
        <v>7.4595215184122162E-5</v>
      </c>
    </row>
    <row r="1546" spans="2:47" x14ac:dyDescent="0.3">
      <c r="B1546" s="6">
        <f t="shared" si="305"/>
        <v>2019</v>
      </c>
      <c r="C1546" s="5">
        <v>43545</v>
      </c>
      <c r="D1546" s="10">
        <v>1127.6500000000001</v>
      </c>
      <c r="E1546" s="10">
        <f>VLOOKUP(C1546,데이터!$X:$Z,2,0)</f>
        <v>123.49504736842106</v>
      </c>
      <c r="F1546" s="10">
        <f>VLOOKUP(C1546,데이터!$X:$Z,3,0)</f>
        <v>67.23</v>
      </c>
      <c r="H1546" s="6">
        <f t="shared" si="303"/>
        <v>1.3421223325643101</v>
      </c>
      <c r="I1546" s="6">
        <f t="shared" si="304"/>
        <v>1.3413806863527509</v>
      </c>
      <c r="AM1546" s="1">
        <f t="shared" si="306"/>
        <v>43545</v>
      </c>
      <c r="AN1546" s="2">
        <f t="shared" si="307"/>
        <v>1127.6500000000001</v>
      </c>
      <c r="AO1546" s="2">
        <f t="shared" si="308"/>
        <v>123.49504736842106</v>
      </c>
      <c r="AP1546" s="2">
        <f t="shared" si="309"/>
        <v>67.23</v>
      </c>
      <c r="AR1546" s="20">
        <f t="shared" si="310"/>
        <v>9.5722821645891631E-3</v>
      </c>
      <c r="AS1546" s="20">
        <f t="shared" si="311"/>
        <v>1.1281588447653368E-2</v>
      </c>
      <c r="AU1546" s="22">
        <f t="shared" si="312"/>
        <v>2.921727969322767E-6</v>
      </c>
    </row>
    <row r="1547" spans="2:47" x14ac:dyDescent="0.3">
      <c r="B1547" s="6">
        <f t="shared" si="305"/>
        <v>2019</v>
      </c>
      <c r="C1547" s="5">
        <v>43546</v>
      </c>
      <c r="D1547" s="10">
        <v>1130.2</v>
      </c>
      <c r="E1547" s="10">
        <f>VLOOKUP(C1547,데이터!$X:$Z,2,0)</f>
        <v>122.12842631578947</v>
      </c>
      <c r="F1547" s="10">
        <f>VLOOKUP(C1547,데이터!$X:$Z,3,0)</f>
        <v>66.12</v>
      </c>
      <c r="H1547" s="6">
        <f t="shared" si="303"/>
        <v>1.3272701366748867</v>
      </c>
      <c r="I1547" s="6">
        <f t="shared" si="304"/>
        <v>1.3192338387869089</v>
      </c>
      <c r="AM1547" s="1">
        <f t="shared" si="306"/>
        <v>43546</v>
      </c>
      <c r="AN1547" s="2">
        <f t="shared" si="307"/>
        <v>1130.2</v>
      </c>
      <c r="AO1547" s="2">
        <f t="shared" si="308"/>
        <v>122.12842631578947</v>
      </c>
      <c r="AP1547" s="2">
        <f t="shared" si="309"/>
        <v>66.12</v>
      </c>
      <c r="AR1547" s="20">
        <f t="shared" si="310"/>
        <v>-1.1066201291089595E-2</v>
      </c>
      <c r="AS1547" s="20">
        <f t="shared" si="311"/>
        <v>-1.6510486390004409E-2</v>
      </c>
      <c r="AU1547" s="22">
        <f t="shared" si="312"/>
        <v>2.9640240238265886E-5</v>
      </c>
    </row>
    <row r="1548" spans="2:47" x14ac:dyDescent="0.3">
      <c r="B1548" s="6">
        <f t="shared" si="305"/>
        <v>2019</v>
      </c>
      <c r="C1548" s="5">
        <v>43547</v>
      </c>
      <c r="D1548" s="10">
        <v>1130.2</v>
      </c>
      <c r="E1548" s="10">
        <f>VLOOKUP(C1548,데이터!$X:$Z,2,0)</f>
        <v>122.12842631578947</v>
      </c>
      <c r="F1548" s="10">
        <f>VLOOKUP(C1548,데이터!$X:$Z,3,0)</f>
        <v>66.12</v>
      </c>
      <c r="H1548" s="6">
        <f t="shared" si="303"/>
        <v>1.3272701366748867</v>
      </c>
      <c r="I1548" s="6">
        <f t="shared" si="304"/>
        <v>1.3192338387869089</v>
      </c>
      <c r="AM1548" s="1">
        <f t="shared" si="306"/>
        <v>43547</v>
      </c>
      <c r="AN1548" s="2">
        <f t="shared" si="307"/>
        <v>1130.2</v>
      </c>
      <c r="AO1548" s="2">
        <f t="shared" si="308"/>
        <v>122.12842631578947</v>
      </c>
      <c r="AP1548" s="2">
        <f t="shared" si="309"/>
        <v>66.12</v>
      </c>
      <c r="AR1548" s="20">
        <f t="shared" si="310"/>
        <v>0</v>
      </c>
      <c r="AS1548" s="20">
        <f t="shared" si="311"/>
        <v>0</v>
      </c>
      <c r="AU1548" s="22">
        <f t="shared" si="312"/>
        <v>0</v>
      </c>
    </row>
    <row r="1549" spans="2:47" x14ac:dyDescent="0.3">
      <c r="B1549" s="6">
        <f t="shared" si="305"/>
        <v>2019</v>
      </c>
      <c r="C1549" s="5">
        <v>43548</v>
      </c>
      <c r="D1549" s="10">
        <v>1130.2</v>
      </c>
      <c r="E1549" s="10">
        <f>VLOOKUP(C1549,데이터!$X:$Z,2,0)</f>
        <v>122.12842631578947</v>
      </c>
      <c r="F1549" s="10">
        <f>VLOOKUP(C1549,데이터!$X:$Z,3,0)</f>
        <v>66.12</v>
      </c>
      <c r="H1549" s="6">
        <f t="shared" si="303"/>
        <v>1.3272701366748867</v>
      </c>
      <c r="I1549" s="6">
        <f t="shared" si="304"/>
        <v>1.3192338387869089</v>
      </c>
      <c r="AM1549" s="1">
        <f t="shared" si="306"/>
        <v>43548</v>
      </c>
      <c r="AN1549" s="2">
        <f t="shared" si="307"/>
        <v>1130.2</v>
      </c>
      <c r="AO1549" s="2">
        <f t="shared" si="308"/>
        <v>122.12842631578947</v>
      </c>
      <c r="AP1549" s="2">
        <f t="shared" si="309"/>
        <v>66.12</v>
      </c>
      <c r="AR1549" s="20">
        <f t="shared" si="310"/>
        <v>0</v>
      </c>
      <c r="AS1549" s="20">
        <f t="shared" si="311"/>
        <v>0</v>
      </c>
      <c r="AU1549" s="22">
        <f t="shared" si="312"/>
        <v>0</v>
      </c>
    </row>
    <row r="1550" spans="2:47" x14ac:dyDescent="0.3">
      <c r="B1550" s="6">
        <f t="shared" si="305"/>
        <v>2019</v>
      </c>
      <c r="C1550" s="5">
        <v>43549</v>
      </c>
      <c r="D1550" s="10">
        <v>1134.2</v>
      </c>
      <c r="E1550" s="10">
        <f>VLOOKUP(C1550,데이터!$X:$Z,2,0)</f>
        <v>122.12064210526313</v>
      </c>
      <c r="F1550" s="10">
        <f>VLOOKUP(C1550,데이터!$X:$Z,3,0)</f>
        <v>66.180000000000007</v>
      </c>
      <c r="H1550" s="6">
        <f t="shared" ref="H1550:H1613" si="313">H1549*(E1550/E1549)</f>
        <v>1.3271855392516587</v>
      </c>
      <c r="I1550" s="6">
        <f t="shared" ref="I1550:I1613" si="314">I1549*(F1550/F1549)</f>
        <v>1.3204309656823598</v>
      </c>
      <c r="AM1550" s="1">
        <f t="shared" si="306"/>
        <v>43549</v>
      </c>
      <c r="AN1550" s="2">
        <f t="shared" si="307"/>
        <v>1134.2</v>
      </c>
      <c r="AO1550" s="2">
        <f t="shared" si="308"/>
        <v>122.12064210526313</v>
      </c>
      <c r="AP1550" s="2">
        <f t="shared" si="309"/>
        <v>66.180000000000007</v>
      </c>
      <c r="AR1550" s="20">
        <f t="shared" si="310"/>
        <v>-6.3737909028693807E-5</v>
      </c>
      <c r="AS1550" s="20">
        <f t="shared" si="311"/>
        <v>9.0744101633388752E-4</v>
      </c>
      <c r="AU1550" s="22">
        <f t="shared" si="312"/>
        <v>9.4318850506841829E-7</v>
      </c>
    </row>
    <row r="1551" spans="2:47" x14ac:dyDescent="0.3">
      <c r="B1551" s="6">
        <f t="shared" si="305"/>
        <v>2019</v>
      </c>
      <c r="C1551" s="5">
        <v>43550</v>
      </c>
      <c r="D1551" s="10">
        <v>1133.5</v>
      </c>
      <c r="E1551" s="10">
        <f>VLOOKUP(C1551,데이터!$X:$Z,2,0)</f>
        <v>123.14805789473682</v>
      </c>
      <c r="F1551" s="10">
        <f>VLOOKUP(C1551,데이터!$X:$Z,3,0)</f>
        <v>66.81</v>
      </c>
      <c r="H1551" s="6">
        <f t="shared" si="313"/>
        <v>1.3383513123354014</v>
      </c>
      <c r="I1551" s="6">
        <f t="shared" si="314"/>
        <v>1.3330007980845944</v>
      </c>
      <c r="AM1551" s="1">
        <f t="shared" si="306"/>
        <v>43550</v>
      </c>
      <c r="AN1551" s="2">
        <f t="shared" si="307"/>
        <v>1133.5</v>
      </c>
      <c r="AO1551" s="2">
        <f t="shared" si="308"/>
        <v>123.14805789473682</v>
      </c>
      <c r="AP1551" s="2">
        <f t="shared" si="309"/>
        <v>66.81</v>
      </c>
      <c r="AR1551" s="20">
        <f t="shared" si="310"/>
        <v>8.4131214163458701E-3</v>
      </c>
      <c r="AS1551" s="20">
        <f t="shared" si="311"/>
        <v>9.5194922937442694E-3</v>
      </c>
      <c r="AU1551" s="22">
        <f t="shared" si="312"/>
        <v>1.2240565183553039E-6</v>
      </c>
    </row>
    <row r="1552" spans="2:47" x14ac:dyDescent="0.3">
      <c r="B1552" s="6">
        <f t="shared" si="305"/>
        <v>2019</v>
      </c>
      <c r="C1552" s="5">
        <v>43551</v>
      </c>
      <c r="D1552" s="10">
        <v>1134.5</v>
      </c>
      <c r="E1552" s="10">
        <f>VLOOKUP(C1552,데이터!$X:$Z,2,0)</f>
        <v>122.92984210526312</v>
      </c>
      <c r="F1552" s="10">
        <f>VLOOKUP(C1552,데이터!$X:$Z,3,0)</f>
        <v>66.84</v>
      </c>
      <c r="H1552" s="6">
        <f t="shared" si="313"/>
        <v>1.3359797817306389</v>
      </c>
      <c r="I1552" s="6">
        <f t="shared" si="314"/>
        <v>1.3335993615323198</v>
      </c>
      <c r="AM1552" s="1">
        <f t="shared" si="306"/>
        <v>43551</v>
      </c>
      <c r="AN1552" s="2">
        <f t="shared" si="307"/>
        <v>1134.5</v>
      </c>
      <c r="AO1552" s="2">
        <f t="shared" si="308"/>
        <v>122.92984210526312</v>
      </c>
      <c r="AP1552" s="2">
        <f t="shared" si="309"/>
        <v>66.84</v>
      </c>
      <c r="AR1552" s="20">
        <f t="shared" si="310"/>
        <v>-1.7719791379919858E-3</v>
      </c>
      <c r="AS1552" s="20">
        <f t="shared" si="311"/>
        <v>4.4903457566225491E-4</v>
      </c>
      <c r="AU1552" s="22">
        <f t="shared" si="312"/>
        <v>4.9329019162402012E-6</v>
      </c>
    </row>
    <row r="1553" spans="2:47" x14ac:dyDescent="0.3">
      <c r="B1553" s="6">
        <f t="shared" si="305"/>
        <v>2019</v>
      </c>
      <c r="C1553" s="5">
        <v>43552</v>
      </c>
      <c r="D1553" s="10">
        <v>1136.6500000000001</v>
      </c>
      <c r="E1553" s="10">
        <f>VLOOKUP(C1553,데이터!$X:$Z,2,0)</f>
        <v>123.82928947368418</v>
      </c>
      <c r="F1553" s="10">
        <f>VLOOKUP(C1553,데이터!$X:$Z,3,0)</f>
        <v>67.290000000000006</v>
      </c>
      <c r="H1553" s="6">
        <f t="shared" si="313"/>
        <v>1.3457548166478108</v>
      </c>
      <c r="I1553" s="6">
        <f t="shared" si="314"/>
        <v>1.3425778132482018</v>
      </c>
      <c r="AM1553" s="1">
        <f t="shared" si="306"/>
        <v>43552</v>
      </c>
      <c r="AN1553" s="2">
        <f t="shared" si="307"/>
        <v>1136.6500000000001</v>
      </c>
      <c r="AO1553" s="2">
        <f t="shared" si="308"/>
        <v>123.82928947368418</v>
      </c>
      <c r="AP1553" s="2">
        <f t="shared" si="309"/>
        <v>67.290000000000006</v>
      </c>
      <c r="AR1553" s="20">
        <f t="shared" si="310"/>
        <v>7.3167536296914193E-3</v>
      </c>
      <c r="AS1553" s="20">
        <f t="shared" si="311"/>
        <v>6.7324955116696561E-3</v>
      </c>
      <c r="AU1553" s="22">
        <f t="shared" si="312"/>
        <v>3.4135754847433255E-7</v>
      </c>
    </row>
    <row r="1554" spans="2:47" x14ac:dyDescent="0.3">
      <c r="B1554" s="6">
        <f t="shared" si="305"/>
        <v>2019</v>
      </c>
      <c r="C1554" s="5">
        <v>43553</v>
      </c>
      <c r="D1554" s="10">
        <v>1135.2</v>
      </c>
      <c r="E1554" s="10">
        <f>VLOOKUP(C1554,데이터!$X:$Z,2,0)</f>
        <v>124.78071578947367</v>
      </c>
      <c r="F1554" s="10">
        <f>VLOOKUP(C1554,데이터!$X:$Z,3,0)</f>
        <v>67.78</v>
      </c>
      <c r="H1554" s="6">
        <f t="shared" si="313"/>
        <v>1.3560947495716065</v>
      </c>
      <c r="I1554" s="6">
        <f t="shared" si="314"/>
        <v>1.3523543495610506</v>
      </c>
      <c r="AM1554" s="1">
        <f t="shared" si="306"/>
        <v>43553</v>
      </c>
      <c r="AN1554" s="2">
        <f t="shared" si="307"/>
        <v>1135.2</v>
      </c>
      <c r="AO1554" s="2">
        <f t="shared" si="308"/>
        <v>124.78071578947367</v>
      </c>
      <c r="AP1554" s="2">
        <f t="shared" si="309"/>
        <v>67.78</v>
      </c>
      <c r="AR1554" s="20">
        <f t="shared" si="310"/>
        <v>7.6833705485459536E-3</v>
      </c>
      <c r="AS1554" s="20">
        <f t="shared" si="311"/>
        <v>7.2819141031355006E-3</v>
      </c>
      <c r="AU1554" s="22">
        <f t="shared" si="312"/>
        <v>1.6116727756159603E-7</v>
      </c>
    </row>
    <row r="1555" spans="2:47" x14ac:dyDescent="0.3">
      <c r="B1555" s="6">
        <f t="shared" si="305"/>
        <v>2019</v>
      </c>
      <c r="C1555" s="5">
        <v>43554</v>
      </c>
      <c r="D1555" s="10">
        <v>1135.2</v>
      </c>
      <c r="E1555" s="10">
        <f>VLOOKUP(C1555,데이터!$X:$Z,2,0)</f>
        <v>124.78071578947367</v>
      </c>
      <c r="F1555" s="10">
        <f>VLOOKUP(C1555,데이터!$X:$Z,3,0)</f>
        <v>67.78</v>
      </c>
      <c r="H1555" s="6">
        <f t="shared" si="313"/>
        <v>1.3560947495716065</v>
      </c>
      <c r="I1555" s="6">
        <f t="shared" si="314"/>
        <v>1.3523543495610506</v>
      </c>
      <c r="AM1555" s="1">
        <f t="shared" si="306"/>
        <v>43554</v>
      </c>
      <c r="AN1555" s="2">
        <f t="shared" si="307"/>
        <v>1135.2</v>
      </c>
      <c r="AO1555" s="2">
        <f t="shared" si="308"/>
        <v>124.78071578947367</v>
      </c>
      <c r="AP1555" s="2">
        <f t="shared" si="309"/>
        <v>67.78</v>
      </c>
      <c r="AR1555" s="20">
        <f t="shared" si="310"/>
        <v>0</v>
      </c>
      <c r="AS1555" s="20">
        <f t="shared" si="311"/>
        <v>0</v>
      </c>
      <c r="AU1555" s="22">
        <f t="shared" si="312"/>
        <v>0</v>
      </c>
    </row>
    <row r="1556" spans="2:47" x14ac:dyDescent="0.3">
      <c r="B1556" s="6">
        <f t="shared" si="305"/>
        <v>2019</v>
      </c>
      <c r="C1556" s="5">
        <v>43555</v>
      </c>
      <c r="D1556" s="10">
        <v>1135.2</v>
      </c>
      <c r="E1556" s="10">
        <f>VLOOKUP(C1556,데이터!$X:$Z,2,0)</f>
        <v>124.78071578947367</v>
      </c>
      <c r="F1556" s="10">
        <f>VLOOKUP(C1556,데이터!$X:$Z,3,0)</f>
        <v>67.78</v>
      </c>
      <c r="H1556" s="6">
        <f t="shared" si="313"/>
        <v>1.3560947495716065</v>
      </c>
      <c r="I1556" s="6">
        <f t="shared" si="314"/>
        <v>1.3523543495610506</v>
      </c>
      <c r="AM1556" s="1">
        <f t="shared" si="306"/>
        <v>43555</v>
      </c>
      <c r="AN1556" s="2">
        <f t="shared" si="307"/>
        <v>1135.2</v>
      </c>
      <c r="AO1556" s="2">
        <f t="shared" si="308"/>
        <v>124.78071578947367</v>
      </c>
      <c r="AP1556" s="2">
        <f t="shared" si="309"/>
        <v>67.78</v>
      </c>
      <c r="AR1556" s="20">
        <f t="shared" si="310"/>
        <v>0</v>
      </c>
      <c r="AS1556" s="20">
        <f t="shared" si="311"/>
        <v>0</v>
      </c>
      <c r="AU1556" s="22">
        <f t="shared" si="312"/>
        <v>0</v>
      </c>
    </row>
    <row r="1557" spans="2:47" x14ac:dyDescent="0.3">
      <c r="B1557" s="6">
        <f t="shared" si="305"/>
        <v>2019</v>
      </c>
      <c r="C1557" s="5">
        <v>43556</v>
      </c>
      <c r="D1557" s="10">
        <v>1133.95</v>
      </c>
      <c r="E1557" s="10">
        <f>VLOOKUP(C1557,데이터!$X:$Z,2,0)</f>
        <v>125.42881578947369</v>
      </c>
      <c r="F1557" s="10">
        <f>VLOOKUP(C1557,데이터!$X:$Z,3,0)</f>
        <v>68.349999999999994</v>
      </c>
      <c r="H1557" s="6">
        <f t="shared" si="313"/>
        <v>1.3631381857439089</v>
      </c>
      <c r="I1557" s="6">
        <f t="shared" si="314"/>
        <v>1.3637270550678342</v>
      </c>
      <c r="AM1557" s="1">
        <f t="shared" si="306"/>
        <v>43556</v>
      </c>
      <c r="AN1557" s="2">
        <f t="shared" si="307"/>
        <v>1133.95</v>
      </c>
      <c r="AO1557" s="2">
        <f t="shared" si="308"/>
        <v>125.42881578947369</v>
      </c>
      <c r="AP1557" s="2">
        <f t="shared" si="309"/>
        <v>68.349999999999994</v>
      </c>
      <c r="AR1557" s="20">
        <f t="shared" si="310"/>
        <v>5.1939115423369486E-3</v>
      </c>
      <c r="AS1557" s="20">
        <f t="shared" si="311"/>
        <v>8.409560342283795E-3</v>
      </c>
      <c r="AU1557" s="22">
        <f t="shared" si="312"/>
        <v>1.0340397204599594E-5</v>
      </c>
    </row>
    <row r="1558" spans="2:47" x14ac:dyDescent="0.3">
      <c r="B1558" s="6">
        <f t="shared" si="305"/>
        <v>2019</v>
      </c>
      <c r="C1558" s="5">
        <v>43557</v>
      </c>
      <c r="D1558" s="10">
        <v>1136.4000000000001</v>
      </c>
      <c r="E1558" s="10">
        <f>VLOOKUP(C1558,데이터!$X:$Z,2,0)</f>
        <v>125.31413157894737</v>
      </c>
      <c r="F1558" s="10">
        <f>VLOOKUP(C1558,데이터!$X:$Z,3,0)</f>
        <v>68.05</v>
      </c>
      <c r="H1558" s="6">
        <f t="shared" si="313"/>
        <v>1.3618918180277957</v>
      </c>
      <c r="I1558" s="6">
        <f t="shared" si="314"/>
        <v>1.3577414205905798</v>
      </c>
      <c r="AM1558" s="1">
        <f t="shared" si="306"/>
        <v>43557</v>
      </c>
      <c r="AN1558" s="2">
        <f t="shared" si="307"/>
        <v>1136.4000000000001</v>
      </c>
      <c r="AO1558" s="2">
        <f t="shared" si="308"/>
        <v>125.31413157894737</v>
      </c>
      <c r="AP1558" s="2">
        <f t="shared" si="309"/>
        <v>68.05</v>
      </c>
      <c r="AR1558" s="20">
        <f t="shared" si="310"/>
        <v>-9.1433702697796271E-4</v>
      </c>
      <c r="AS1558" s="20">
        <f t="shared" si="311"/>
        <v>-4.3891733723481208E-3</v>
      </c>
      <c r="AU1558" s="22">
        <f t="shared" si="312"/>
        <v>1.2074487627105436E-5</v>
      </c>
    </row>
    <row r="1559" spans="2:47" x14ac:dyDescent="0.3">
      <c r="B1559" s="6">
        <f t="shared" si="305"/>
        <v>2019</v>
      </c>
      <c r="C1559" s="5">
        <v>43558</v>
      </c>
      <c r="D1559" s="10">
        <v>1134.45</v>
      </c>
      <c r="E1559" s="10">
        <f>VLOOKUP(C1559,데이터!$X:$Z,2,0)</f>
        <v>125.47514210526313</v>
      </c>
      <c r="F1559" s="10">
        <f>VLOOKUP(C1559,데이터!$X:$Z,3,0)</f>
        <v>68.06</v>
      </c>
      <c r="H1559" s="6">
        <f t="shared" si="313"/>
        <v>1.3636416519502983</v>
      </c>
      <c r="I1559" s="6">
        <f t="shared" si="314"/>
        <v>1.3579409417398216</v>
      </c>
      <c r="AM1559" s="1">
        <f t="shared" si="306"/>
        <v>43558</v>
      </c>
      <c r="AN1559" s="2">
        <f t="shared" si="307"/>
        <v>1134.45</v>
      </c>
      <c r="AO1559" s="2">
        <f t="shared" si="308"/>
        <v>125.47514210526313</v>
      </c>
      <c r="AP1559" s="2">
        <f t="shared" si="309"/>
        <v>68.06</v>
      </c>
      <c r="AR1559" s="20">
        <f t="shared" si="310"/>
        <v>1.2848553015294417E-3</v>
      </c>
      <c r="AS1559" s="20">
        <f t="shared" si="311"/>
        <v>1.4695077149151636E-4</v>
      </c>
      <c r="AU1559" s="22">
        <f t="shared" si="312"/>
        <v>1.2948267194808317E-6</v>
      </c>
    </row>
    <row r="1560" spans="2:47" x14ac:dyDescent="0.3">
      <c r="B1560" s="6">
        <f t="shared" si="305"/>
        <v>2019</v>
      </c>
      <c r="C1560" s="5">
        <v>43559</v>
      </c>
      <c r="D1560" s="10">
        <v>1136.3499999999999</v>
      </c>
      <c r="E1560" s="10">
        <f>VLOOKUP(C1560,데이터!$X:$Z,2,0)</f>
        <v>125.64885789473684</v>
      </c>
      <c r="F1560" s="10">
        <f>VLOOKUP(C1560,데이터!$X:$Z,3,0)</f>
        <v>68.33</v>
      </c>
      <c r="H1560" s="6">
        <f t="shared" si="313"/>
        <v>1.3655295644256558</v>
      </c>
      <c r="I1560" s="6">
        <f t="shared" si="314"/>
        <v>1.3633280127693508</v>
      </c>
      <c r="AM1560" s="1">
        <f t="shared" si="306"/>
        <v>43559</v>
      </c>
      <c r="AN1560" s="2">
        <f t="shared" si="307"/>
        <v>1136.3499999999999</v>
      </c>
      <c r="AO1560" s="2">
        <f t="shared" si="308"/>
        <v>125.64885789473684</v>
      </c>
      <c r="AP1560" s="2">
        <f t="shared" si="309"/>
        <v>68.33</v>
      </c>
      <c r="AR1560" s="20">
        <f t="shared" si="310"/>
        <v>1.3844637795108472E-3</v>
      </c>
      <c r="AS1560" s="20">
        <f t="shared" si="311"/>
        <v>3.9670878636497431E-3</v>
      </c>
      <c r="AU1560" s="22">
        <f t="shared" si="312"/>
        <v>6.6699471599742708E-6</v>
      </c>
    </row>
    <row r="1561" spans="2:47" x14ac:dyDescent="0.3">
      <c r="B1561" s="6">
        <f t="shared" si="305"/>
        <v>2019</v>
      </c>
      <c r="C1561" s="5">
        <v>43560</v>
      </c>
      <c r="D1561" s="10">
        <v>1136.3499999999999</v>
      </c>
      <c r="E1561" s="10">
        <f>VLOOKUP(C1561,데이터!$X:$Z,2,0)</f>
        <v>126.35504736842105</v>
      </c>
      <c r="F1561" s="10">
        <f>VLOOKUP(C1561,데이터!$X:$Z,3,0)</f>
        <v>68.650000000000006</v>
      </c>
      <c r="H1561" s="6">
        <f t="shared" si="313"/>
        <v>1.3732043067238298</v>
      </c>
      <c r="I1561" s="6">
        <f t="shared" si="314"/>
        <v>1.3697126895450893</v>
      </c>
      <c r="AM1561" s="1">
        <f t="shared" si="306"/>
        <v>43560</v>
      </c>
      <c r="AN1561" s="2">
        <f t="shared" si="307"/>
        <v>1136.3499999999999</v>
      </c>
      <c r="AO1561" s="2">
        <f t="shared" si="308"/>
        <v>126.35504736842105</v>
      </c>
      <c r="AP1561" s="2">
        <f t="shared" si="309"/>
        <v>68.650000000000006</v>
      </c>
      <c r="AR1561" s="20">
        <f t="shared" si="310"/>
        <v>5.6203413665394386E-3</v>
      </c>
      <c r="AS1561" s="20">
        <f t="shared" si="311"/>
        <v>4.6831552758672679E-3</v>
      </c>
      <c r="AU1561" s="22">
        <f t="shared" si="312"/>
        <v>8.783177685493862E-7</v>
      </c>
    </row>
    <row r="1562" spans="2:47" x14ac:dyDescent="0.3">
      <c r="B1562" s="6">
        <f t="shared" si="305"/>
        <v>2019</v>
      </c>
      <c r="C1562" s="5">
        <v>43561</v>
      </c>
      <c r="D1562" s="10">
        <v>1136.3499999999999</v>
      </c>
      <c r="E1562" s="10">
        <f>VLOOKUP(C1562,데이터!$X:$Z,2,0)</f>
        <v>126.35504736842105</v>
      </c>
      <c r="F1562" s="10">
        <f>VLOOKUP(C1562,데이터!$X:$Z,3,0)</f>
        <v>68.650000000000006</v>
      </c>
      <c r="H1562" s="6">
        <f t="shared" si="313"/>
        <v>1.3732043067238298</v>
      </c>
      <c r="I1562" s="6">
        <f t="shared" si="314"/>
        <v>1.3697126895450893</v>
      </c>
      <c r="AM1562" s="1">
        <f t="shared" si="306"/>
        <v>43561</v>
      </c>
      <c r="AN1562" s="2">
        <f t="shared" si="307"/>
        <v>1136.3499999999999</v>
      </c>
      <c r="AO1562" s="2">
        <f t="shared" si="308"/>
        <v>126.35504736842105</v>
      </c>
      <c r="AP1562" s="2">
        <f t="shared" si="309"/>
        <v>68.650000000000006</v>
      </c>
      <c r="AR1562" s="20">
        <f t="shared" si="310"/>
        <v>0</v>
      </c>
      <c r="AS1562" s="20">
        <f t="shared" si="311"/>
        <v>0</v>
      </c>
      <c r="AU1562" s="22">
        <f t="shared" si="312"/>
        <v>0</v>
      </c>
    </row>
    <row r="1563" spans="2:47" x14ac:dyDescent="0.3">
      <c r="B1563" s="6">
        <f t="shared" si="305"/>
        <v>2019</v>
      </c>
      <c r="C1563" s="5">
        <v>43562</v>
      </c>
      <c r="D1563" s="10">
        <v>1136.3499999999999</v>
      </c>
      <c r="E1563" s="10">
        <f>VLOOKUP(C1563,데이터!$X:$Z,2,0)</f>
        <v>126.35504736842105</v>
      </c>
      <c r="F1563" s="10">
        <f>VLOOKUP(C1563,데이터!$X:$Z,3,0)</f>
        <v>68.650000000000006</v>
      </c>
      <c r="H1563" s="6">
        <f t="shared" si="313"/>
        <v>1.3732043067238298</v>
      </c>
      <c r="I1563" s="6">
        <f t="shared" si="314"/>
        <v>1.3697126895450893</v>
      </c>
      <c r="AM1563" s="1">
        <f t="shared" si="306"/>
        <v>43562</v>
      </c>
      <c r="AN1563" s="2">
        <f t="shared" si="307"/>
        <v>1136.3499999999999</v>
      </c>
      <c r="AO1563" s="2">
        <f t="shared" si="308"/>
        <v>126.35504736842105</v>
      </c>
      <c r="AP1563" s="2">
        <f t="shared" si="309"/>
        <v>68.650000000000006</v>
      </c>
      <c r="AR1563" s="20">
        <f t="shared" si="310"/>
        <v>0</v>
      </c>
      <c r="AS1563" s="20">
        <f t="shared" si="311"/>
        <v>0</v>
      </c>
      <c r="AU1563" s="22">
        <f t="shared" si="312"/>
        <v>0</v>
      </c>
    </row>
    <row r="1564" spans="2:47" x14ac:dyDescent="0.3">
      <c r="B1564" s="6">
        <f t="shared" si="305"/>
        <v>2019</v>
      </c>
      <c r="C1564" s="5">
        <v>43563</v>
      </c>
      <c r="D1564" s="10">
        <v>1144.7</v>
      </c>
      <c r="E1564" s="10">
        <f>VLOOKUP(C1564,데이터!$X:$Z,2,0)</f>
        <v>126.48426315789472</v>
      </c>
      <c r="F1564" s="10">
        <f>VLOOKUP(C1564,데이터!$X:$Z,3,0)</f>
        <v>68.66</v>
      </c>
      <c r="H1564" s="6">
        <f t="shared" si="313"/>
        <v>1.3746086010697816</v>
      </c>
      <c r="I1564" s="6">
        <f t="shared" si="314"/>
        <v>1.3699122106943311</v>
      </c>
      <c r="AM1564" s="1">
        <f t="shared" si="306"/>
        <v>43563</v>
      </c>
      <c r="AN1564" s="2">
        <f t="shared" si="307"/>
        <v>1144.7</v>
      </c>
      <c r="AO1564" s="2">
        <f t="shared" si="308"/>
        <v>126.48426315789472</v>
      </c>
      <c r="AP1564" s="2">
        <f t="shared" si="309"/>
        <v>68.66</v>
      </c>
      <c r="AR1564" s="20">
        <f t="shared" si="310"/>
        <v>1.0226405051860787E-3</v>
      </c>
      <c r="AS1564" s="20">
        <f t="shared" si="311"/>
        <v>1.4566642388924578E-4</v>
      </c>
      <c r="AU1564" s="22">
        <f t="shared" si="312"/>
        <v>7.6908353926642424E-7</v>
      </c>
    </row>
    <row r="1565" spans="2:47" x14ac:dyDescent="0.3">
      <c r="B1565" s="6">
        <f t="shared" si="305"/>
        <v>2019</v>
      </c>
      <c r="C1565" s="5">
        <v>43564</v>
      </c>
      <c r="D1565" s="10">
        <v>1142.2</v>
      </c>
      <c r="E1565" s="10">
        <f>VLOOKUP(C1565,데이터!$X:$Z,2,0)</f>
        <v>125.66083684210527</v>
      </c>
      <c r="F1565" s="10">
        <f>VLOOKUP(C1565,데이터!$X:$Z,3,0)</f>
        <v>67.95</v>
      </c>
      <c r="H1565" s="6">
        <f t="shared" si="313"/>
        <v>1.3656597495069718</v>
      </c>
      <c r="I1565" s="6">
        <f t="shared" si="314"/>
        <v>1.3557462090981622</v>
      </c>
      <c r="AM1565" s="1">
        <f t="shared" si="306"/>
        <v>43564</v>
      </c>
      <c r="AN1565" s="2">
        <f t="shared" si="307"/>
        <v>1142.2</v>
      </c>
      <c r="AO1565" s="2">
        <f t="shared" si="308"/>
        <v>125.66083684210527</v>
      </c>
      <c r="AP1565" s="2">
        <f t="shared" si="309"/>
        <v>67.95</v>
      </c>
      <c r="AR1565" s="20">
        <f t="shared" si="310"/>
        <v>-6.5101088090423476E-3</v>
      </c>
      <c r="AS1565" s="20">
        <f t="shared" si="311"/>
        <v>-1.0340809787357852E-2</v>
      </c>
      <c r="AU1565" s="22">
        <f t="shared" si="312"/>
        <v>1.4674269985267362E-5</v>
      </c>
    </row>
    <row r="1566" spans="2:47" x14ac:dyDescent="0.3">
      <c r="B1566" s="6">
        <f t="shared" si="305"/>
        <v>2019</v>
      </c>
      <c r="C1566" s="5">
        <v>43565</v>
      </c>
      <c r="D1566" s="10">
        <v>1138.9000000000001</v>
      </c>
      <c r="E1566" s="10">
        <f>VLOOKUP(C1566,데이터!$X:$Z,2,0)</f>
        <v>125.68961052631579</v>
      </c>
      <c r="F1566" s="10">
        <f>VLOOKUP(C1566,데이터!$X:$Z,3,0)</f>
        <v>68.11</v>
      </c>
      <c r="H1566" s="6">
        <f t="shared" si="313"/>
        <v>1.3659724568178477</v>
      </c>
      <c r="I1566" s="6">
        <f t="shared" si="314"/>
        <v>1.3589385474860314</v>
      </c>
      <c r="AM1566" s="1">
        <f t="shared" si="306"/>
        <v>43565</v>
      </c>
      <c r="AN1566" s="2">
        <f t="shared" si="307"/>
        <v>1138.9000000000001</v>
      </c>
      <c r="AO1566" s="2">
        <f t="shared" si="308"/>
        <v>125.68961052631579</v>
      </c>
      <c r="AP1566" s="2">
        <f t="shared" si="309"/>
        <v>68.11</v>
      </c>
      <c r="AR1566" s="20">
        <f t="shared" si="310"/>
        <v>2.2897893196960339E-4</v>
      </c>
      <c r="AS1566" s="20">
        <f t="shared" si="311"/>
        <v>2.3546725533480917E-3</v>
      </c>
      <c r="AU1566" s="22">
        <f t="shared" si="312"/>
        <v>4.5185733719691915E-6</v>
      </c>
    </row>
    <row r="1567" spans="2:47" x14ac:dyDescent="0.3">
      <c r="B1567" s="6">
        <f t="shared" si="305"/>
        <v>2019</v>
      </c>
      <c r="C1567" s="5">
        <v>43566</v>
      </c>
      <c r="D1567" s="10">
        <v>1139.1500000000001</v>
      </c>
      <c r="E1567" s="10">
        <f>VLOOKUP(C1567,데이터!$X:$Z,2,0)</f>
        <v>125.95860526315786</v>
      </c>
      <c r="F1567" s="10">
        <f>VLOOKUP(C1567,데이터!$X:$Z,3,0)</f>
        <v>68.319999999999993</v>
      </c>
      <c r="H1567" s="6">
        <f t="shared" si="313"/>
        <v>1.3688958440414745</v>
      </c>
      <c r="I1567" s="6">
        <f t="shared" si="314"/>
        <v>1.3631284916201094</v>
      </c>
      <c r="AM1567" s="1">
        <f t="shared" si="306"/>
        <v>43566</v>
      </c>
      <c r="AN1567" s="2">
        <f t="shared" si="307"/>
        <v>1139.1500000000001</v>
      </c>
      <c r="AO1567" s="2">
        <f t="shared" si="308"/>
        <v>125.95860526315786</v>
      </c>
      <c r="AP1567" s="2">
        <f t="shared" si="309"/>
        <v>68.319999999999993</v>
      </c>
      <c r="AR1567" s="20">
        <f t="shared" si="310"/>
        <v>2.1401509298635268E-3</v>
      </c>
      <c r="AS1567" s="20">
        <f t="shared" si="311"/>
        <v>3.0832476875641834E-3</v>
      </c>
      <c r="AU1567" s="22">
        <f t="shared" si="312"/>
        <v>8.8943149438549095E-7</v>
      </c>
    </row>
    <row r="1568" spans="2:47" x14ac:dyDescent="0.3">
      <c r="B1568" s="6">
        <f t="shared" si="305"/>
        <v>2019</v>
      </c>
      <c r="C1568" s="5">
        <v>43567</v>
      </c>
      <c r="D1568" s="10">
        <v>1139.45</v>
      </c>
      <c r="E1568" s="10">
        <f>VLOOKUP(C1568,데이터!$X:$Z,2,0)</f>
        <v>126.33317894736842</v>
      </c>
      <c r="F1568" s="10">
        <f>VLOOKUP(C1568,데이터!$X:$Z,3,0)</f>
        <v>68.67</v>
      </c>
      <c r="H1568" s="6">
        <f t="shared" si="313"/>
        <v>1.3729666445916384</v>
      </c>
      <c r="I1568" s="6">
        <f t="shared" si="314"/>
        <v>1.3701117318435732</v>
      </c>
      <c r="AM1568" s="1">
        <f t="shared" si="306"/>
        <v>43567</v>
      </c>
      <c r="AN1568" s="2">
        <f t="shared" si="307"/>
        <v>1139.45</v>
      </c>
      <c r="AO1568" s="2">
        <f t="shared" si="308"/>
        <v>126.33317894736842</v>
      </c>
      <c r="AP1568" s="2">
        <f t="shared" si="309"/>
        <v>68.67</v>
      </c>
      <c r="AR1568" s="20">
        <f t="shared" si="310"/>
        <v>2.9737839937811206E-3</v>
      </c>
      <c r="AS1568" s="20">
        <f t="shared" si="311"/>
        <v>5.1229508196721785E-3</v>
      </c>
      <c r="AU1568" s="22">
        <f t="shared" si="312"/>
        <v>4.6189180455106449E-6</v>
      </c>
    </row>
    <row r="1569" spans="2:47" x14ac:dyDescent="0.3">
      <c r="B1569" s="6">
        <f t="shared" si="305"/>
        <v>2019</v>
      </c>
      <c r="C1569" s="5">
        <v>43568</v>
      </c>
      <c r="D1569" s="10">
        <v>1139.45</v>
      </c>
      <c r="E1569" s="10">
        <f>VLOOKUP(C1569,데이터!$X:$Z,2,0)</f>
        <v>126.33317894736842</v>
      </c>
      <c r="F1569" s="10">
        <f>VLOOKUP(C1569,데이터!$X:$Z,3,0)</f>
        <v>68.67</v>
      </c>
      <c r="H1569" s="6">
        <f t="shared" si="313"/>
        <v>1.3729666445916384</v>
      </c>
      <c r="I1569" s="6">
        <f t="shared" si="314"/>
        <v>1.3701117318435732</v>
      </c>
      <c r="AM1569" s="1">
        <f t="shared" si="306"/>
        <v>43568</v>
      </c>
      <c r="AN1569" s="2">
        <f t="shared" si="307"/>
        <v>1139.45</v>
      </c>
      <c r="AO1569" s="2">
        <f t="shared" si="308"/>
        <v>126.33317894736842</v>
      </c>
      <c r="AP1569" s="2">
        <f t="shared" si="309"/>
        <v>68.67</v>
      </c>
      <c r="AR1569" s="20">
        <f t="shared" si="310"/>
        <v>0</v>
      </c>
      <c r="AS1569" s="20">
        <f t="shared" si="311"/>
        <v>0</v>
      </c>
      <c r="AU1569" s="22">
        <f t="shared" si="312"/>
        <v>0</v>
      </c>
    </row>
    <row r="1570" spans="2:47" x14ac:dyDescent="0.3">
      <c r="B1570" s="6">
        <f t="shared" si="305"/>
        <v>2019</v>
      </c>
      <c r="C1570" s="5">
        <v>43569</v>
      </c>
      <c r="D1570" s="10">
        <v>1139.45</v>
      </c>
      <c r="E1570" s="10">
        <f>VLOOKUP(C1570,데이터!$X:$Z,2,0)</f>
        <v>126.33317894736842</v>
      </c>
      <c r="F1570" s="10">
        <f>VLOOKUP(C1570,데이터!$X:$Z,3,0)</f>
        <v>68.67</v>
      </c>
      <c r="H1570" s="6">
        <f t="shared" si="313"/>
        <v>1.3729666445916384</v>
      </c>
      <c r="I1570" s="6">
        <f t="shared" si="314"/>
        <v>1.3701117318435732</v>
      </c>
      <c r="AM1570" s="1">
        <f t="shared" si="306"/>
        <v>43569</v>
      </c>
      <c r="AN1570" s="2">
        <f t="shared" si="307"/>
        <v>1139.45</v>
      </c>
      <c r="AO1570" s="2">
        <f t="shared" si="308"/>
        <v>126.33317894736842</v>
      </c>
      <c r="AP1570" s="2">
        <f t="shared" si="309"/>
        <v>68.67</v>
      </c>
      <c r="AR1570" s="20">
        <f t="shared" si="310"/>
        <v>0</v>
      </c>
      <c r="AS1570" s="20">
        <f t="shared" si="311"/>
        <v>0</v>
      </c>
      <c r="AU1570" s="22">
        <f t="shared" si="312"/>
        <v>0</v>
      </c>
    </row>
    <row r="1571" spans="2:47" x14ac:dyDescent="0.3">
      <c r="B1571" s="6">
        <f t="shared" si="305"/>
        <v>2019</v>
      </c>
      <c r="C1571" s="5">
        <v>43570</v>
      </c>
      <c r="D1571" s="10">
        <v>1133.05</v>
      </c>
      <c r="E1571" s="10">
        <f>VLOOKUP(C1571,데이터!$X:$Z,2,0)</f>
        <v>126.67568947368422</v>
      </c>
      <c r="F1571" s="10">
        <f>VLOOKUP(C1571,데이터!$X:$Z,3,0)</f>
        <v>68.62</v>
      </c>
      <c r="H1571" s="6">
        <f t="shared" si="313"/>
        <v>1.3766889884127262</v>
      </c>
      <c r="I1571" s="6">
        <f t="shared" si="314"/>
        <v>1.369114126097364</v>
      </c>
      <c r="AM1571" s="1">
        <f t="shared" si="306"/>
        <v>43570</v>
      </c>
      <c r="AN1571" s="2">
        <f t="shared" si="307"/>
        <v>1133.05</v>
      </c>
      <c r="AO1571" s="2">
        <f t="shared" si="308"/>
        <v>126.67568947368422</v>
      </c>
      <c r="AP1571" s="2">
        <f t="shared" si="309"/>
        <v>68.62</v>
      </c>
      <c r="AR1571" s="20">
        <f t="shared" si="310"/>
        <v>2.7111684291463156E-3</v>
      </c>
      <c r="AS1571" s="20">
        <f t="shared" si="311"/>
        <v>-7.2811999417499162E-4</v>
      </c>
      <c r="AU1571" s="22">
        <f t="shared" si="312"/>
        <v>1.1828704858791963E-5</v>
      </c>
    </row>
    <row r="1572" spans="2:47" x14ac:dyDescent="0.3">
      <c r="B1572" s="6">
        <f t="shared" si="305"/>
        <v>2019</v>
      </c>
      <c r="C1572" s="5">
        <v>43571</v>
      </c>
      <c r="D1572" s="10">
        <v>1135.75</v>
      </c>
      <c r="E1572" s="10">
        <f>VLOOKUP(C1572,데이터!$X:$Z,2,0)</f>
        <v>127.10907894736843</v>
      </c>
      <c r="F1572" s="10">
        <f>VLOOKUP(C1572,데이터!$X:$Z,3,0)</f>
        <v>68.8</v>
      </c>
      <c r="H1572" s="6">
        <f t="shared" si="313"/>
        <v>1.3813989885603</v>
      </c>
      <c r="I1572" s="6">
        <f t="shared" si="314"/>
        <v>1.3727055067837166</v>
      </c>
      <c r="AM1572" s="1">
        <f t="shared" si="306"/>
        <v>43571</v>
      </c>
      <c r="AN1572" s="2">
        <f t="shared" si="307"/>
        <v>1135.75</v>
      </c>
      <c r="AO1572" s="2">
        <f t="shared" si="308"/>
        <v>127.10907894736843</v>
      </c>
      <c r="AP1572" s="2">
        <f t="shared" si="309"/>
        <v>68.8</v>
      </c>
      <c r="AR1572" s="20">
        <f t="shared" si="310"/>
        <v>3.4212521398926388E-3</v>
      </c>
      <c r="AS1572" s="20">
        <f t="shared" si="311"/>
        <v>2.6231419411248957E-3</v>
      </c>
      <c r="AU1572" s="22">
        <f t="shared" si="312"/>
        <v>6.3697988937708625E-7</v>
      </c>
    </row>
    <row r="1573" spans="2:47" x14ac:dyDescent="0.3">
      <c r="B1573" s="6">
        <f t="shared" si="305"/>
        <v>2019</v>
      </c>
      <c r="C1573" s="5">
        <v>43572</v>
      </c>
      <c r="D1573" s="10">
        <v>1134.8499999999999</v>
      </c>
      <c r="E1573" s="10">
        <f>VLOOKUP(C1573,데이터!$X:$Z,2,0)</f>
        <v>126.82238947368424</v>
      </c>
      <c r="F1573" s="10">
        <f>VLOOKUP(C1573,데이터!$X:$Z,3,0)</f>
        <v>68.52</v>
      </c>
      <c r="H1573" s="6">
        <f t="shared" si="313"/>
        <v>1.3782832980662936</v>
      </c>
      <c r="I1573" s="6">
        <f t="shared" si="314"/>
        <v>1.3671189146049456</v>
      </c>
      <c r="AM1573" s="1">
        <f t="shared" si="306"/>
        <v>43572</v>
      </c>
      <c r="AN1573" s="2">
        <f t="shared" si="307"/>
        <v>1134.8499999999999</v>
      </c>
      <c r="AO1573" s="2">
        <f t="shared" si="308"/>
        <v>126.82238947368424</v>
      </c>
      <c r="AP1573" s="2">
        <f t="shared" si="309"/>
        <v>68.52</v>
      </c>
      <c r="AR1573" s="20">
        <f t="shared" si="310"/>
        <v>-2.2554602398062729E-3</v>
      </c>
      <c r="AS1573" s="20">
        <f t="shared" si="311"/>
        <v>-4.0697674418604946E-3</v>
      </c>
      <c r="AU1573" s="22">
        <f t="shared" si="312"/>
        <v>3.2917106234258186E-6</v>
      </c>
    </row>
    <row r="1574" spans="2:47" x14ac:dyDescent="0.3">
      <c r="B1574" s="6">
        <f t="shared" si="305"/>
        <v>2019</v>
      </c>
      <c r="C1574" s="5">
        <v>43573</v>
      </c>
      <c r="D1574" s="10">
        <v>1136.95</v>
      </c>
      <c r="E1574" s="10">
        <f>VLOOKUP(C1574,데이터!$X:$Z,2,0)</f>
        <v>127.01727368421052</v>
      </c>
      <c r="F1574" s="10">
        <f>VLOOKUP(C1574,데이터!$X:$Z,3,0)</f>
        <v>68.64</v>
      </c>
      <c r="H1574" s="6">
        <f t="shared" si="313"/>
        <v>1.3804012651976489</v>
      </c>
      <c r="I1574" s="6">
        <f t="shared" si="314"/>
        <v>1.3695131683958475</v>
      </c>
      <c r="AM1574" s="1">
        <f t="shared" si="306"/>
        <v>43573</v>
      </c>
      <c r="AN1574" s="2">
        <f t="shared" si="307"/>
        <v>1136.95</v>
      </c>
      <c r="AO1574" s="2">
        <f t="shared" si="308"/>
        <v>127.01727368421052</v>
      </c>
      <c r="AP1574" s="2">
        <f t="shared" si="309"/>
        <v>68.64</v>
      </c>
      <c r="AR1574" s="20">
        <f t="shared" si="310"/>
        <v>1.5366703886834365E-3</v>
      </c>
      <c r="AS1574" s="20">
        <f t="shared" si="311"/>
        <v>1.7513134851139256E-3</v>
      </c>
      <c r="AU1574" s="22">
        <f t="shared" si="312"/>
        <v>4.6071658845268228E-8</v>
      </c>
    </row>
    <row r="1575" spans="2:47" x14ac:dyDescent="0.3">
      <c r="B1575" s="6">
        <f t="shared" si="305"/>
        <v>2019</v>
      </c>
      <c r="C1575" s="5">
        <v>43574</v>
      </c>
      <c r="D1575" s="10">
        <v>1136.8</v>
      </c>
      <c r="E1575" s="10">
        <f>VLOOKUP(C1575,데이터!$X:$Z,2,0)</f>
        <v>127.01727368421052</v>
      </c>
      <c r="F1575" s="10">
        <f>VLOOKUP(C1575,데이터!$X:$Z,3,0)</f>
        <v>68.64</v>
      </c>
      <c r="H1575" s="6">
        <f t="shared" si="313"/>
        <v>1.3804012651976489</v>
      </c>
      <c r="I1575" s="6">
        <f t="shared" si="314"/>
        <v>1.3695131683958475</v>
      </c>
      <c r="AM1575" s="1">
        <f t="shared" si="306"/>
        <v>43574</v>
      </c>
      <c r="AN1575" s="2">
        <f t="shared" si="307"/>
        <v>1136.8</v>
      </c>
      <c r="AO1575" s="2">
        <f t="shared" si="308"/>
        <v>127.01727368421052</v>
      </c>
      <c r="AP1575" s="2">
        <f t="shared" si="309"/>
        <v>68.64</v>
      </c>
      <c r="AR1575" s="20">
        <f t="shared" si="310"/>
        <v>0</v>
      </c>
      <c r="AS1575" s="20">
        <f t="shared" si="311"/>
        <v>0</v>
      </c>
      <c r="AU1575" s="22">
        <f t="shared" si="312"/>
        <v>0</v>
      </c>
    </row>
    <row r="1576" spans="2:47" x14ac:dyDescent="0.3">
      <c r="B1576" s="6">
        <f t="shared" si="305"/>
        <v>2019</v>
      </c>
      <c r="C1576" s="5">
        <v>43575</v>
      </c>
      <c r="D1576" s="10">
        <v>1136.8</v>
      </c>
      <c r="E1576" s="10">
        <f>VLOOKUP(C1576,데이터!$X:$Z,2,0)</f>
        <v>127.01727368421052</v>
      </c>
      <c r="F1576" s="10">
        <f>VLOOKUP(C1576,데이터!$X:$Z,3,0)</f>
        <v>68.64</v>
      </c>
      <c r="H1576" s="6">
        <f t="shared" si="313"/>
        <v>1.3804012651976489</v>
      </c>
      <c r="I1576" s="6">
        <f t="shared" si="314"/>
        <v>1.3695131683958475</v>
      </c>
      <c r="AM1576" s="1">
        <f t="shared" si="306"/>
        <v>43575</v>
      </c>
      <c r="AN1576" s="2">
        <f t="shared" si="307"/>
        <v>1136.8</v>
      </c>
      <c r="AO1576" s="2">
        <f t="shared" si="308"/>
        <v>127.01727368421052</v>
      </c>
      <c r="AP1576" s="2">
        <f t="shared" si="309"/>
        <v>68.64</v>
      </c>
      <c r="AR1576" s="20">
        <f t="shared" si="310"/>
        <v>0</v>
      </c>
      <c r="AS1576" s="20">
        <f t="shared" si="311"/>
        <v>0</v>
      </c>
      <c r="AU1576" s="22">
        <f t="shared" si="312"/>
        <v>0</v>
      </c>
    </row>
    <row r="1577" spans="2:47" x14ac:dyDescent="0.3">
      <c r="B1577" s="6">
        <f t="shared" si="305"/>
        <v>2019</v>
      </c>
      <c r="C1577" s="5">
        <v>43576</v>
      </c>
      <c r="D1577" s="10">
        <v>1136.8</v>
      </c>
      <c r="E1577" s="10">
        <f>VLOOKUP(C1577,데이터!$X:$Z,2,0)</f>
        <v>127.01727368421052</v>
      </c>
      <c r="F1577" s="10">
        <f>VLOOKUP(C1577,데이터!$X:$Z,3,0)</f>
        <v>68.64</v>
      </c>
      <c r="H1577" s="6">
        <f t="shared" si="313"/>
        <v>1.3804012651976489</v>
      </c>
      <c r="I1577" s="6">
        <f t="shared" si="314"/>
        <v>1.3695131683958475</v>
      </c>
      <c r="AM1577" s="1">
        <f t="shared" si="306"/>
        <v>43576</v>
      </c>
      <c r="AN1577" s="2">
        <f t="shared" si="307"/>
        <v>1136.8</v>
      </c>
      <c r="AO1577" s="2">
        <f t="shared" si="308"/>
        <v>127.01727368421052</v>
      </c>
      <c r="AP1577" s="2">
        <f t="shared" si="309"/>
        <v>68.64</v>
      </c>
      <c r="AR1577" s="20">
        <f t="shared" si="310"/>
        <v>0</v>
      </c>
      <c r="AS1577" s="20">
        <f t="shared" si="311"/>
        <v>0</v>
      </c>
      <c r="AU1577" s="22">
        <f t="shared" si="312"/>
        <v>0</v>
      </c>
    </row>
    <row r="1578" spans="2:47" x14ac:dyDescent="0.3">
      <c r="B1578" s="6">
        <f t="shared" si="305"/>
        <v>2019</v>
      </c>
      <c r="C1578" s="5">
        <v>43577</v>
      </c>
      <c r="D1578" s="10">
        <v>1141.5</v>
      </c>
      <c r="E1578" s="10">
        <f>VLOOKUP(C1578,데이터!$X:$Z,2,0)</f>
        <v>126.71777368421054</v>
      </c>
      <c r="F1578" s="10">
        <f>VLOOKUP(C1578,데이터!$X:$Z,3,0)</f>
        <v>68.37</v>
      </c>
      <c r="H1578" s="6">
        <f t="shared" si="313"/>
        <v>1.3771463521694056</v>
      </c>
      <c r="I1578" s="6">
        <f t="shared" si="314"/>
        <v>1.3641260973663185</v>
      </c>
      <c r="AM1578" s="1">
        <f t="shared" si="306"/>
        <v>43577</v>
      </c>
      <c r="AN1578" s="2">
        <f t="shared" si="307"/>
        <v>1141.5</v>
      </c>
      <c r="AO1578" s="2">
        <f t="shared" si="308"/>
        <v>126.71777368421054</v>
      </c>
      <c r="AP1578" s="2">
        <f t="shared" si="309"/>
        <v>68.37</v>
      </c>
      <c r="AR1578" s="20">
        <f t="shared" si="310"/>
        <v>-2.3579470044727824E-3</v>
      </c>
      <c r="AS1578" s="20">
        <f t="shared" si="311"/>
        <v>-3.9335664335663489E-3</v>
      </c>
      <c r="AU1578" s="22">
        <f t="shared" si="312"/>
        <v>2.4825765853371367E-6</v>
      </c>
    </row>
    <row r="1579" spans="2:47" x14ac:dyDescent="0.3">
      <c r="B1579" s="6">
        <f t="shared" si="305"/>
        <v>2019</v>
      </c>
      <c r="C1579" s="5">
        <v>43578</v>
      </c>
      <c r="D1579" s="10">
        <v>1141.9000000000001</v>
      </c>
      <c r="E1579" s="10">
        <f>VLOOKUP(C1579,데이터!$X:$Z,2,0)</f>
        <v>127.2474052631579</v>
      </c>
      <c r="F1579" s="10">
        <f>VLOOKUP(C1579,데이터!$X:$Z,3,0)</f>
        <v>68.739999999999995</v>
      </c>
      <c r="H1579" s="6">
        <f t="shared" si="313"/>
        <v>1.3829022944948977</v>
      </c>
      <c r="I1579" s="6">
        <f t="shared" si="314"/>
        <v>1.3715083798882657</v>
      </c>
      <c r="AM1579" s="1">
        <f t="shared" si="306"/>
        <v>43578</v>
      </c>
      <c r="AN1579" s="2">
        <f t="shared" si="307"/>
        <v>1141.9000000000001</v>
      </c>
      <c r="AO1579" s="2">
        <f t="shared" si="308"/>
        <v>127.2474052631579</v>
      </c>
      <c r="AP1579" s="2">
        <f t="shared" si="309"/>
        <v>68.739999999999995</v>
      </c>
      <c r="AR1579" s="20">
        <f t="shared" si="310"/>
        <v>4.1796155625906106E-3</v>
      </c>
      <c r="AS1579" s="20">
        <f t="shared" si="311"/>
        <v>5.4117302910632326E-3</v>
      </c>
      <c r="AU1579" s="22">
        <f t="shared" si="312"/>
        <v>1.5181067041191628E-6</v>
      </c>
    </row>
    <row r="1580" spans="2:47" x14ac:dyDescent="0.3">
      <c r="B1580" s="6">
        <f t="shared" si="305"/>
        <v>2019</v>
      </c>
      <c r="C1580" s="5">
        <v>43579</v>
      </c>
      <c r="D1580" s="10">
        <v>1150.75</v>
      </c>
      <c r="E1580" s="10">
        <f>VLOOKUP(C1580,데이터!$X:$Z,2,0)</f>
        <v>126.99474736842105</v>
      </c>
      <c r="F1580" s="10">
        <f>VLOOKUP(C1580,데이터!$X:$Z,3,0)</f>
        <v>68.69</v>
      </c>
      <c r="H1580" s="6">
        <f t="shared" si="313"/>
        <v>1.3801564531818173</v>
      </c>
      <c r="I1580" s="6">
        <f t="shared" si="314"/>
        <v>1.3705107741420566</v>
      </c>
      <c r="AM1580" s="1">
        <f t="shared" si="306"/>
        <v>43579</v>
      </c>
      <c r="AN1580" s="2">
        <f t="shared" si="307"/>
        <v>1150.75</v>
      </c>
      <c r="AO1580" s="2">
        <f t="shared" si="308"/>
        <v>126.99474736842105</v>
      </c>
      <c r="AP1580" s="2">
        <f t="shared" si="309"/>
        <v>68.69</v>
      </c>
      <c r="AR1580" s="20">
        <f t="shared" si="310"/>
        <v>-1.9855642181020317E-3</v>
      </c>
      <c r="AS1580" s="20">
        <f t="shared" si="311"/>
        <v>-7.273785277858158E-4</v>
      </c>
      <c r="AU1580" s="22">
        <f t="shared" si="312"/>
        <v>1.5830312313164926E-6</v>
      </c>
    </row>
    <row r="1581" spans="2:47" x14ac:dyDescent="0.3">
      <c r="B1581" s="6">
        <f t="shared" si="305"/>
        <v>2019</v>
      </c>
      <c r="C1581" s="5">
        <v>43580</v>
      </c>
      <c r="D1581" s="10">
        <v>1160.5</v>
      </c>
      <c r="E1581" s="10">
        <f>VLOOKUP(C1581,데이터!$X:$Z,2,0)</f>
        <v>126.84023157894735</v>
      </c>
      <c r="F1581" s="10">
        <f>VLOOKUP(C1581,데이터!$X:$Z,3,0)</f>
        <v>68.260000000000005</v>
      </c>
      <c r="H1581" s="6">
        <f t="shared" si="313"/>
        <v>1.3784772029106078</v>
      </c>
      <c r="I1581" s="6">
        <f t="shared" si="314"/>
        <v>1.3619313647246585</v>
      </c>
      <c r="AM1581" s="1">
        <f t="shared" si="306"/>
        <v>43580</v>
      </c>
      <c r="AN1581" s="2">
        <f t="shared" si="307"/>
        <v>1160.5</v>
      </c>
      <c r="AO1581" s="2">
        <f t="shared" si="308"/>
        <v>126.84023157894735</v>
      </c>
      <c r="AP1581" s="2">
        <f t="shared" si="309"/>
        <v>68.260000000000005</v>
      </c>
      <c r="AR1581" s="20">
        <f t="shared" si="310"/>
        <v>-1.2167100819172605E-3</v>
      </c>
      <c r="AS1581" s="20">
        <f t="shared" si="311"/>
        <v>-6.26000873489585E-3</v>
      </c>
      <c r="AU1581" s="22">
        <f t="shared" si="312"/>
        <v>2.5434861303135656E-5</v>
      </c>
    </row>
    <row r="1582" spans="2:47" x14ac:dyDescent="0.3">
      <c r="B1582" s="6">
        <f t="shared" si="305"/>
        <v>2019</v>
      </c>
      <c r="C1582" s="5">
        <v>43581</v>
      </c>
      <c r="D1582" s="10">
        <v>1160.9000000000001</v>
      </c>
      <c r="E1582" s="10">
        <f>VLOOKUP(C1582,데이터!$X:$Z,2,0)</f>
        <v>127.0881894736842</v>
      </c>
      <c r="F1582" s="10">
        <f>VLOOKUP(C1582,데이터!$X:$Z,3,0)</f>
        <v>68.58</v>
      </c>
      <c r="H1582" s="6">
        <f t="shared" si="313"/>
        <v>1.3811719654549641</v>
      </c>
      <c r="I1582" s="6">
        <f t="shared" si="314"/>
        <v>1.3683160415003965</v>
      </c>
      <c r="AM1582" s="1">
        <f t="shared" si="306"/>
        <v>43581</v>
      </c>
      <c r="AN1582" s="2">
        <f t="shared" si="307"/>
        <v>1160.9000000000001</v>
      </c>
      <c r="AO1582" s="2">
        <f t="shared" si="308"/>
        <v>127.0881894736842</v>
      </c>
      <c r="AP1582" s="2">
        <f t="shared" si="309"/>
        <v>68.58</v>
      </c>
      <c r="AR1582" s="20">
        <f t="shared" si="310"/>
        <v>1.9548836489036159E-3</v>
      </c>
      <c r="AS1582" s="20">
        <f t="shared" si="311"/>
        <v>4.6879578083796059E-3</v>
      </c>
      <c r="AU1582" s="22">
        <f t="shared" si="312"/>
        <v>7.4696943611953893E-6</v>
      </c>
    </row>
    <row r="1583" spans="2:47" x14ac:dyDescent="0.3">
      <c r="B1583" s="6">
        <f t="shared" si="305"/>
        <v>2019</v>
      </c>
      <c r="C1583" s="5">
        <v>43582</v>
      </c>
      <c r="D1583" s="10">
        <v>1160.9000000000001</v>
      </c>
      <c r="E1583" s="10">
        <f>VLOOKUP(C1583,데이터!$X:$Z,2,0)</f>
        <v>127.0881894736842</v>
      </c>
      <c r="F1583" s="10">
        <f>VLOOKUP(C1583,데이터!$X:$Z,3,0)</f>
        <v>68.58</v>
      </c>
      <c r="H1583" s="6">
        <f t="shared" si="313"/>
        <v>1.3811719654549641</v>
      </c>
      <c r="I1583" s="6">
        <f t="shared" si="314"/>
        <v>1.3683160415003965</v>
      </c>
      <c r="AM1583" s="1">
        <f t="shared" si="306"/>
        <v>43582</v>
      </c>
      <c r="AN1583" s="2">
        <f t="shared" si="307"/>
        <v>1160.9000000000001</v>
      </c>
      <c r="AO1583" s="2">
        <f t="shared" si="308"/>
        <v>127.0881894736842</v>
      </c>
      <c r="AP1583" s="2">
        <f t="shared" si="309"/>
        <v>68.58</v>
      </c>
      <c r="AR1583" s="20">
        <f t="shared" si="310"/>
        <v>0</v>
      </c>
      <c r="AS1583" s="20">
        <f t="shared" si="311"/>
        <v>0</v>
      </c>
      <c r="AU1583" s="22">
        <f t="shared" si="312"/>
        <v>0</v>
      </c>
    </row>
    <row r="1584" spans="2:47" x14ac:dyDescent="0.3">
      <c r="B1584" s="6">
        <f t="shared" si="305"/>
        <v>2019</v>
      </c>
      <c r="C1584" s="5">
        <v>43583</v>
      </c>
      <c r="D1584" s="10">
        <v>1160.9000000000001</v>
      </c>
      <c r="E1584" s="10">
        <f>VLOOKUP(C1584,데이터!$X:$Z,2,0)</f>
        <v>127.0881894736842</v>
      </c>
      <c r="F1584" s="10">
        <f>VLOOKUP(C1584,데이터!$X:$Z,3,0)</f>
        <v>68.58</v>
      </c>
      <c r="H1584" s="6">
        <f t="shared" si="313"/>
        <v>1.3811719654549641</v>
      </c>
      <c r="I1584" s="6">
        <f t="shared" si="314"/>
        <v>1.3683160415003965</v>
      </c>
      <c r="AM1584" s="1">
        <f t="shared" si="306"/>
        <v>43583</v>
      </c>
      <c r="AN1584" s="2">
        <f t="shared" si="307"/>
        <v>1160.9000000000001</v>
      </c>
      <c r="AO1584" s="2">
        <f t="shared" si="308"/>
        <v>127.0881894736842</v>
      </c>
      <c r="AP1584" s="2">
        <f t="shared" si="309"/>
        <v>68.58</v>
      </c>
      <c r="AR1584" s="20">
        <f t="shared" si="310"/>
        <v>0</v>
      </c>
      <c r="AS1584" s="20">
        <f t="shared" si="311"/>
        <v>0</v>
      </c>
      <c r="AU1584" s="22">
        <f t="shared" si="312"/>
        <v>0</v>
      </c>
    </row>
    <row r="1585" spans="2:47" x14ac:dyDescent="0.3">
      <c r="B1585" s="6">
        <f t="shared" si="305"/>
        <v>2019</v>
      </c>
      <c r="C1585" s="5">
        <v>43584</v>
      </c>
      <c r="D1585" s="10">
        <v>1158.55</v>
      </c>
      <c r="E1585" s="10">
        <f>VLOOKUP(C1585,데이터!$X:$Z,2,0)</f>
        <v>127.0099</v>
      </c>
      <c r="F1585" s="10">
        <f>VLOOKUP(C1585,데이터!$X:$Z,3,0)</f>
        <v>68.61</v>
      </c>
      <c r="H1585" s="6">
        <f t="shared" si="313"/>
        <v>1.3803211293018123</v>
      </c>
      <c r="I1585" s="6">
        <f t="shared" si="314"/>
        <v>1.3689146049481222</v>
      </c>
      <c r="AM1585" s="1">
        <f t="shared" si="306"/>
        <v>43584</v>
      </c>
      <c r="AN1585" s="2">
        <f t="shared" si="307"/>
        <v>1158.55</v>
      </c>
      <c r="AO1585" s="2">
        <f t="shared" si="308"/>
        <v>127.0099</v>
      </c>
      <c r="AP1585" s="2">
        <f t="shared" si="309"/>
        <v>68.61</v>
      </c>
      <c r="AR1585" s="20">
        <f t="shared" si="310"/>
        <v>-6.160247778209671E-4</v>
      </c>
      <c r="AS1585" s="20">
        <f t="shared" si="311"/>
        <v>4.374453193352057E-4</v>
      </c>
      <c r="AU1585" s="22">
        <f t="shared" si="312"/>
        <v>1.109799245602236E-6</v>
      </c>
    </row>
    <row r="1586" spans="2:47" x14ac:dyDescent="0.3">
      <c r="B1586" s="6">
        <f t="shared" si="305"/>
        <v>2019</v>
      </c>
      <c r="C1586" s="5">
        <v>43585</v>
      </c>
      <c r="D1586" s="10">
        <v>1168.0999999999999</v>
      </c>
      <c r="E1586" s="10">
        <f>VLOOKUP(C1586,데이터!$X:$Z,2,0)</f>
        <v>128.09478421052631</v>
      </c>
      <c r="F1586" s="10">
        <f>VLOOKUP(C1586,데이터!$X:$Z,3,0)</f>
        <v>68.92</v>
      </c>
      <c r="H1586" s="6">
        <f t="shared" si="313"/>
        <v>1.3921114590212702</v>
      </c>
      <c r="I1586" s="6">
        <f t="shared" si="314"/>
        <v>1.3750997605746185</v>
      </c>
      <c r="AM1586" s="1">
        <f t="shared" si="306"/>
        <v>43585</v>
      </c>
      <c r="AN1586" s="2">
        <f t="shared" si="307"/>
        <v>1168.0999999999999</v>
      </c>
      <c r="AO1586" s="2">
        <f t="shared" si="308"/>
        <v>128.09478421052631</v>
      </c>
      <c r="AP1586" s="2">
        <f t="shared" si="309"/>
        <v>68.92</v>
      </c>
      <c r="AR1586" s="20">
        <f t="shared" si="310"/>
        <v>8.541729507119511E-3</v>
      </c>
      <c r="AS1586" s="20">
        <f t="shared" si="311"/>
        <v>4.5182917941990475E-3</v>
      </c>
      <c r="AU1586" s="22">
        <f t="shared" si="312"/>
        <v>1.6188051029750651E-5</v>
      </c>
    </row>
    <row r="1587" spans="2:47" x14ac:dyDescent="0.3">
      <c r="B1587" s="6">
        <f t="shared" si="305"/>
        <v>2019</v>
      </c>
      <c r="C1587" s="5">
        <v>43586</v>
      </c>
      <c r="D1587" s="10">
        <v>1168.0999999999999</v>
      </c>
      <c r="E1587" s="10">
        <f>VLOOKUP(C1587,데이터!$X:$Z,2,0)</f>
        <v>126.43712631578947</v>
      </c>
      <c r="F1587" s="10">
        <f>VLOOKUP(C1587,데이터!$X:$Z,3,0)</f>
        <v>68.06</v>
      </c>
      <c r="H1587" s="6">
        <f t="shared" si="313"/>
        <v>1.3740963262067476</v>
      </c>
      <c r="I1587" s="6">
        <f t="shared" si="314"/>
        <v>1.357940941739822</v>
      </c>
      <c r="AM1587" s="1">
        <f t="shared" si="306"/>
        <v>43586</v>
      </c>
      <c r="AN1587" s="2">
        <f t="shared" si="307"/>
        <v>1168.0999999999999</v>
      </c>
      <c r="AO1587" s="2">
        <f t="shared" si="308"/>
        <v>126.43712631578947</v>
      </c>
      <c r="AP1587" s="2">
        <f t="shared" si="309"/>
        <v>68.06</v>
      </c>
      <c r="AR1587" s="20">
        <f t="shared" si="310"/>
        <v>-1.2940869567432567E-2</v>
      </c>
      <c r="AS1587" s="20">
        <f t="shared" si="311"/>
        <v>-1.2478235635519419E-2</v>
      </c>
      <c r="AU1587" s="22">
        <f t="shared" si="312"/>
        <v>2.140301549574191E-7</v>
      </c>
    </row>
    <row r="1588" spans="2:47" x14ac:dyDescent="0.3">
      <c r="B1588" s="6">
        <f t="shared" si="305"/>
        <v>2019</v>
      </c>
      <c r="C1588" s="5">
        <v>43587</v>
      </c>
      <c r="D1588" s="10">
        <v>1165.7</v>
      </c>
      <c r="E1588" s="10">
        <f>VLOOKUP(C1588,데이터!$X:$Z,2,0)</f>
        <v>126.47269999999999</v>
      </c>
      <c r="F1588" s="10">
        <f>VLOOKUP(C1588,데이터!$X:$Z,3,0)</f>
        <v>68.28</v>
      </c>
      <c r="H1588" s="6">
        <f t="shared" si="313"/>
        <v>1.3744829347149261</v>
      </c>
      <c r="I1588" s="6">
        <f t="shared" si="314"/>
        <v>1.3623304070231421</v>
      </c>
      <c r="AM1588" s="1">
        <f t="shared" si="306"/>
        <v>43587</v>
      </c>
      <c r="AN1588" s="2">
        <f t="shared" si="307"/>
        <v>1165.7</v>
      </c>
      <c r="AO1588" s="2">
        <f t="shared" si="308"/>
        <v>126.47269999999999</v>
      </c>
      <c r="AP1588" s="2">
        <f t="shared" si="309"/>
        <v>68.28</v>
      </c>
      <c r="AR1588" s="20">
        <f t="shared" si="310"/>
        <v>2.813547353304191E-4</v>
      </c>
      <c r="AS1588" s="20">
        <f t="shared" si="311"/>
        <v>3.2324419629738976E-3</v>
      </c>
      <c r="AU1588" s="22">
        <f t="shared" si="312"/>
        <v>8.7089158251604728E-6</v>
      </c>
    </row>
    <row r="1589" spans="2:47" x14ac:dyDescent="0.3">
      <c r="B1589" s="6">
        <f t="shared" si="305"/>
        <v>2019</v>
      </c>
      <c r="C1589" s="5">
        <v>43588</v>
      </c>
      <c r="D1589" s="10">
        <v>1169.8</v>
      </c>
      <c r="E1589" s="10">
        <f>VLOOKUP(C1589,데이터!$X:$Z,2,0)</f>
        <v>127.40075263157895</v>
      </c>
      <c r="F1589" s="10">
        <f>VLOOKUP(C1589,데이터!$X:$Z,3,0)</f>
        <v>68.84</v>
      </c>
      <c r="H1589" s="6">
        <f t="shared" si="313"/>
        <v>1.3845688465727624</v>
      </c>
      <c r="I1589" s="6">
        <f t="shared" si="314"/>
        <v>1.3735035913806839</v>
      </c>
      <c r="AM1589" s="1">
        <f t="shared" si="306"/>
        <v>43588</v>
      </c>
      <c r="AN1589" s="2">
        <f t="shared" si="307"/>
        <v>1169.8</v>
      </c>
      <c r="AO1589" s="2">
        <f t="shared" si="308"/>
        <v>127.40075263157895</v>
      </c>
      <c r="AP1589" s="2">
        <f t="shared" si="309"/>
        <v>68.84</v>
      </c>
      <c r="AR1589" s="20">
        <f t="shared" si="310"/>
        <v>7.337968048274135E-3</v>
      </c>
      <c r="AS1589" s="20">
        <f t="shared" si="311"/>
        <v>8.2015231400116573E-3</v>
      </c>
      <c r="AU1589" s="22">
        <f t="shared" si="312"/>
        <v>7.4572739646580054E-7</v>
      </c>
    </row>
    <row r="1590" spans="2:47" x14ac:dyDescent="0.3">
      <c r="B1590" s="6">
        <f t="shared" si="305"/>
        <v>2019</v>
      </c>
      <c r="C1590" s="5">
        <v>43589</v>
      </c>
      <c r="D1590" s="10">
        <v>1169.8</v>
      </c>
      <c r="E1590" s="10">
        <f>VLOOKUP(C1590,데이터!$X:$Z,2,0)</f>
        <v>127.40075263157895</v>
      </c>
      <c r="F1590" s="10">
        <f>VLOOKUP(C1590,데이터!$X:$Z,3,0)</f>
        <v>68.84</v>
      </c>
      <c r="H1590" s="6">
        <f t="shared" si="313"/>
        <v>1.3845688465727624</v>
      </c>
      <c r="I1590" s="6">
        <f t="shared" si="314"/>
        <v>1.3735035913806839</v>
      </c>
      <c r="AM1590" s="1">
        <f t="shared" si="306"/>
        <v>43589</v>
      </c>
      <c r="AN1590" s="2">
        <f t="shared" si="307"/>
        <v>1169.8</v>
      </c>
      <c r="AO1590" s="2">
        <f t="shared" si="308"/>
        <v>127.40075263157895</v>
      </c>
      <c r="AP1590" s="2">
        <f t="shared" si="309"/>
        <v>68.84</v>
      </c>
      <c r="AR1590" s="20">
        <f t="shared" si="310"/>
        <v>0</v>
      </c>
      <c r="AS1590" s="20">
        <f t="shared" si="311"/>
        <v>0</v>
      </c>
      <c r="AU1590" s="22">
        <f t="shared" si="312"/>
        <v>0</v>
      </c>
    </row>
    <row r="1591" spans="2:47" x14ac:dyDescent="0.3">
      <c r="B1591" s="6">
        <f t="shared" si="305"/>
        <v>2019</v>
      </c>
      <c r="C1591" s="5">
        <v>43590</v>
      </c>
      <c r="D1591" s="10">
        <v>1169.8</v>
      </c>
      <c r="E1591" s="10">
        <f>VLOOKUP(C1591,데이터!$X:$Z,2,0)</f>
        <v>127.40075263157895</v>
      </c>
      <c r="F1591" s="10">
        <f>VLOOKUP(C1591,데이터!$X:$Z,3,0)</f>
        <v>68.84</v>
      </c>
      <c r="H1591" s="6">
        <f t="shared" si="313"/>
        <v>1.3845688465727624</v>
      </c>
      <c r="I1591" s="6">
        <f t="shared" si="314"/>
        <v>1.3735035913806839</v>
      </c>
      <c r="AM1591" s="1">
        <f t="shared" si="306"/>
        <v>43590</v>
      </c>
      <c r="AN1591" s="2">
        <f t="shared" si="307"/>
        <v>1169.8</v>
      </c>
      <c r="AO1591" s="2">
        <f t="shared" si="308"/>
        <v>127.40075263157895</v>
      </c>
      <c r="AP1591" s="2">
        <f t="shared" si="309"/>
        <v>68.84</v>
      </c>
      <c r="AR1591" s="20">
        <f t="shared" si="310"/>
        <v>0</v>
      </c>
      <c r="AS1591" s="20">
        <f t="shared" si="311"/>
        <v>0</v>
      </c>
      <c r="AU1591" s="22">
        <f t="shared" si="312"/>
        <v>0</v>
      </c>
    </row>
    <row r="1592" spans="2:47" x14ac:dyDescent="0.3">
      <c r="B1592" s="6">
        <f t="shared" si="305"/>
        <v>2019</v>
      </c>
      <c r="C1592" s="5">
        <v>43591</v>
      </c>
      <c r="D1592" s="10">
        <v>1169.8</v>
      </c>
      <c r="E1592" s="10">
        <f>VLOOKUP(C1592,데이터!$X:$Z,2,0)</f>
        <v>127.09846842105262</v>
      </c>
      <c r="F1592" s="10">
        <f>VLOOKUP(C1592,데이터!$X:$Z,3,0)</f>
        <v>68.489999999999995</v>
      </c>
      <c r="H1592" s="6">
        <f t="shared" si="313"/>
        <v>1.3812836752369544</v>
      </c>
      <c r="I1592" s="6">
        <f t="shared" si="314"/>
        <v>1.3665203511572201</v>
      </c>
      <c r="AM1592" s="1">
        <f t="shared" si="306"/>
        <v>43591</v>
      </c>
      <c r="AN1592" s="2">
        <f t="shared" si="307"/>
        <v>1169.8</v>
      </c>
      <c r="AO1592" s="2">
        <f t="shared" si="308"/>
        <v>127.09846842105262</v>
      </c>
      <c r="AP1592" s="2">
        <f t="shared" si="309"/>
        <v>68.489999999999995</v>
      </c>
      <c r="AR1592" s="20">
        <f t="shared" si="310"/>
        <v>-2.3727034910107081E-3</v>
      </c>
      <c r="AS1592" s="20">
        <f t="shared" si="311"/>
        <v>-5.0842533410808688E-3</v>
      </c>
      <c r="AU1592" s="22">
        <f t="shared" si="312"/>
        <v>7.3525025894155106E-6</v>
      </c>
    </row>
    <row r="1593" spans="2:47" x14ac:dyDescent="0.3">
      <c r="B1593" s="6">
        <f t="shared" si="305"/>
        <v>2019</v>
      </c>
      <c r="C1593" s="5">
        <v>43592</v>
      </c>
      <c r="D1593" s="10">
        <v>1166.28</v>
      </c>
      <c r="E1593" s="10">
        <f>VLOOKUP(C1593,데이터!$X:$Z,2,0)</f>
        <v>125.11296315789473</v>
      </c>
      <c r="F1593" s="10">
        <f>VLOOKUP(C1593,데이터!$X:$Z,3,0)</f>
        <v>67.45</v>
      </c>
      <c r="H1593" s="6">
        <f t="shared" si="313"/>
        <v>1.3597055552079111</v>
      </c>
      <c r="I1593" s="6">
        <f t="shared" si="314"/>
        <v>1.3457701516360712</v>
      </c>
      <c r="AM1593" s="1">
        <f t="shared" si="306"/>
        <v>43592</v>
      </c>
      <c r="AN1593" s="2">
        <f t="shared" si="307"/>
        <v>1166.28</v>
      </c>
      <c r="AO1593" s="2">
        <f t="shared" si="308"/>
        <v>125.11296315789473</v>
      </c>
      <c r="AP1593" s="2">
        <f t="shared" si="309"/>
        <v>67.45</v>
      </c>
      <c r="AR1593" s="20">
        <f t="shared" si="310"/>
        <v>-1.5621787483546146E-2</v>
      </c>
      <c r="AS1593" s="20">
        <f t="shared" si="311"/>
        <v>-1.5184698496130689E-2</v>
      </c>
      <c r="AU1593" s="22">
        <f t="shared" si="312"/>
        <v>1.9104678291986961E-7</v>
      </c>
    </row>
    <row r="1594" spans="2:47" x14ac:dyDescent="0.3">
      <c r="B1594" s="6">
        <f t="shared" si="305"/>
        <v>2019</v>
      </c>
      <c r="C1594" s="5">
        <v>43593</v>
      </c>
      <c r="D1594" s="10">
        <v>1169.5999999999999</v>
      </c>
      <c r="E1594" s="10">
        <f>VLOOKUP(C1594,데이터!$X:$Z,2,0)</f>
        <v>125.30592631578948</v>
      </c>
      <c r="F1594" s="10">
        <f>VLOOKUP(C1594,데이터!$X:$Z,3,0)</f>
        <v>67.42</v>
      </c>
      <c r="H1594" s="6">
        <f t="shared" si="313"/>
        <v>1.3618026446790383</v>
      </c>
      <c r="I1594" s="6">
        <f t="shared" si="314"/>
        <v>1.3451715881883457</v>
      </c>
      <c r="AM1594" s="1">
        <f t="shared" si="306"/>
        <v>43593</v>
      </c>
      <c r="AN1594" s="2">
        <f t="shared" si="307"/>
        <v>1169.5999999999999</v>
      </c>
      <c r="AO1594" s="2">
        <f t="shared" si="308"/>
        <v>125.30592631578948</v>
      </c>
      <c r="AP1594" s="2">
        <f t="shared" si="309"/>
        <v>67.42</v>
      </c>
      <c r="AR1594" s="20">
        <f t="shared" si="310"/>
        <v>1.542311468166746E-3</v>
      </c>
      <c r="AS1594" s="20">
        <f t="shared" si="311"/>
        <v>-4.4477390659747318E-4</v>
      </c>
      <c r="AU1594" s="22">
        <f t="shared" si="312"/>
        <v>3.9485082866018577E-6</v>
      </c>
    </row>
    <row r="1595" spans="2:47" x14ac:dyDescent="0.3">
      <c r="B1595" s="6">
        <f t="shared" si="305"/>
        <v>2019</v>
      </c>
      <c r="C1595" s="5">
        <v>43594</v>
      </c>
      <c r="D1595" s="10">
        <v>1179.5999999999999</v>
      </c>
      <c r="E1595" s="10">
        <f>VLOOKUP(C1595,데이터!$X:$Z,2,0)</f>
        <v>124.87970526315789</v>
      </c>
      <c r="F1595" s="10">
        <f>VLOOKUP(C1595,데이터!$X:$Z,3,0)</f>
        <v>67.34</v>
      </c>
      <c r="H1595" s="6">
        <f t="shared" si="313"/>
        <v>1.3571705496636053</v>
      </c>
      <c r="I1595" s="6">
        <f t="shared" si="314"/>
        <v>1.3435754189944111</v>
      </c>
      <c r="AM1595" s="1">
        <f t="shared" si="306"/>
        <v>43594</v>
      </c>
      <c r="AN1595" s="2">
        <f t="shared" si="307"/>
        <v>1179.5999999999999</v>
      </c>
      <c r="AO1595" s="2">
        <f t="shared" si="308"/>
        <v>124.87970526315789</v>
      </c>
      <c r="AP1595" s="2">
        <f t="shared" si="309"/>
        <v>67.34</v>
      </c>
      <c r="AR1595" s="20">
        <f t="shared" si="310"/>
        <v>-3.4014436919563851E-3</v>
      </c>
      <c r="AS1595" s="20">
        <f t="shared" si="311"/>
        <v>-1.1865915158706386E-3</v>
      </c>
      <c r="AU1595" s="22">
        <f t="shared" si="312"/>
        <v>4.9055701619117663E-6</v>
      </c>
    </row>
    <row r="1596" spans="2:47" x14ac:dyDescent="0.3">
      <c r="B1596" s="6">
        <f t="shared" si="305"/>
        <v>2019</v>
      </c>
      <c r="C1596" s="5">
        <v>43595</v>
      </c>
      <c r="D1596" s="10">
        <v>1177.3</v>
      </c>
      <c r="E1596" s="10">
        <f>VLOOKUP(C1596,데이터!$X:$Z,2,0)</f>
        <v>126.26014736842104</v>
      </c>
      <c r="F1596" s="10">
        <f>VLOOKUP(C1596,데이터!$X:$Z,3,0)</f>
        <v>67.7</v>
      </c>
      <c r="H1596" s="6">
        <f t="shared" si="313"/>
        <v>1.372172950308536</v>
      </c>
      <c r="I1596" s="6">
        <f t="shared" si="314"/>
        <v>1.3507581803671165</v>
      </c>
      <c r="AM1596" s="1">
        <f t="shared" si="306"/>
        <v>43595</v>
      </c>
      <c r="AN1596" s="2">
        <f t="shared" si="307"/>
        <v>1177.3</v>
      </c>
      <c r="AO1596" s="2">
        <f t="shared" si="308"/>
        <v>126.26014736842104</v>
      </c>
      <c r="AP1596" s="2">
        <f t="shared" si="309"/>
        <v>67.7</v>
      </c>
      <c r="AR1596" s="20">
        <f t="shared" si="310"/>
        <v>1.1054174914604031E-2</v>
      </c>
      <c r="AS1596" s="20">
        <f t="shared" si="311"/>
        <v>5.346005346005267E-3</v>
      </c>
      <c r="AU1596" s="22">
        <f t="shared" si="312"/>
        <v>3.2583199823877005E-5</v>
      </c>
    </row>
    <row r="1597" spans="2:47" x14ac:dyDescent="0.3">
      <c r="B1597" s="6">
        <f t="shared" si="305"/>
        <v>2019</v>
      </c>
      <c r="C1597" s="5">
        <v>43596</v>
      </c>
      <c r="D1597" s="10">
        <v>1177.3</v>
      </c>
      <c r="E1597" s="10">
        <f>VLOOKUP(C1597,데이터!$X:$Z,2,0)</f>
        <v>126.26014736842104</v>
      </c>
      <c r="F1597" s="10">
        <f>VLOOKUP(C1597,데이터!$X:$Z,3,0)</f>
        <v>67.7</v>
      </c>
      <c r="H1597" s="6">
        <f t="shared" si="313"/>
        <v>1.372172950308536</v>
      </c>
      <c r="I1597" s="6">
        <f t="shared" si="314"/>
        <v>1.3507581803671165</v>
      </c>
      <c r="AM1597" s="1">
        <f t="shared" si="306"/>
        <v>43596</v>
      </c>
      <c r="AN1597" s="2">
        <f t="shared" si="307"/>
        <v>1177.3</v>
      </c>
      <c r="AO1597" s="2">
        <f t="shared" si="308"/>
        <v>126.26014736842104</v>
      </c>
      <c r="AP1597" s="2">
        <f t="shared" si="309"/>
        <v>67.7</v>
      </c>
      <c r="AR1597" s="20">
        <f t="shared" si="310"/>
        <v>0</v>
      </c>
      <c r="AS1597" s="20">
        <f t="shared" si="311"/>
        <v>0</v>
      </c>
      <c r="AU1597" s="22">
        <f t="shared" si="312"/>
        <v>0</v>
      </c>
    </row>
    <row r="1598" spans="2:47" x14ac:dyDescent="0.3">
      <c r="B1598" s="6">
        <f t="shared" si="305"/>
        <v>2019</v>
      </c>
      <c r="C1598" s="5">
        <v>43597</v>
      </c>
      <c r="D1598" s="10">
        <v>1177.3</v>
      </c>
      <c r="E1598" s="10">
        <f>VLOOKUP(C1598,데이터!$X:$Z,2,0)</f>
        <v>126.26014736842104</v>
      </c>
      <c r="F1598" s="10">
        <f>VLOOKUP(C1598,데이터!$X:$Z,3,0)</f>
        <v>67.7</v>
      </c>
      <c r="H1598" s="6">
        <f t="shared" si="313"/>
        <v>1.372172950308536</v>
      </c>
      <c r="I1598" s="6">
        <f t="shared" si="314"/>
        <v>1.3507581803671165</v>
      </c>
      <c r="AM1598" s="1">
        <f t="shared" si="306"/>
        <v>43597</v>
      </c>
      <c r="AN1598" s="2">
        <f t="shared" si="307"/>
        <v>1177.3</v>
      </c>
      <c r="AO1598" s="2">
        <f t="shared" si="308"/>
        <v>126.26014736842104</v>
      </c>
      <c r="AP1598" s="2">
        <f t="shared" si="309"/>
        <v>67.7</v>
      </c>
      <c r="AR1598" s="20">
        <f t="shared" si="310"/>
        <v>0</v>
      </c>
      <c r="AS1598" s="20">
        <f t="shared" si="311"/>
        <v>0</v>
      </c>
      <c r="AU1598" s="22">
        <f t="shared" si="312"/>
        <v>0</v>
      </c>
    </row>
    <row r="1599" spans="2:47" x14ac:dyDescent="0.3">
      <c r="B1599" s="6">
        <f t="shared" si="305"/>
        <v>2019</v>
      </c>
      <c r="C1599" s="5">
        <v>43598</v>
      </c>
      <c r="D1599" s="10">
        <v>1187.55</v>
      </c>
      <c r="E1599" s="10">
        <f>VLOOKUP(C1599,데이터!$X:$Z,2,0)</f>
        <v>124.25685263157894</v>
      </c>
      <c r="F1599" s="10">
        <f>VLOOKUP(C1599,데이터!$X:$Z,3,0)</f>
        <v>66.349999999999994</v>
      </c>
      <c r="H1599" s="6">
        <f t="shared" si="313"/>
        <v>1.3504014974258689</v>
      </c>
      <c r="I1599" s="6">
        <f t="shared" si="314"/>
        <v>1.3238228252194706</v>
      </c>
      <c r="AM1599" s="1">
        <f t="shared" si="306"/>
        <v>43598</v>
      </c>
      <c r="AN1599" s="2">
        <f t="shared" si="307"/>
        <v>1187.55</v>
      </c>
      <c r="AO1599" s="2">
        <f t="shared" si="308"/>
        <v>124.25685263157894</v>
      </c>
      <c r="AP1599" s="2">
        <f t="shared" si="309"/>
        <v>66.349999999999994</v>
      </c>
      <c r="AR1599" s="20">
        <f t="shared" si="310"/>
        <v>-1.5866405818429685E-2</v>
      </c>
      <c r="AS1599" s="20">
        <f t="shared" si="311"/>
        <v>-1.994091580502233E-2</v>
      </c>
      <c r="AU1599" s="22">
        <f t="shared" si="312"/>
        <v>1.6601631630843195E-5</v>
      </c>
    </row>
    <row r="1600" spans="2:47" x14ac:dyDescent="0.3">
      <c r="B1600" s="6">
        <f t="shared" si="305"/>
        <v>2019</v>
      </c>
      <c r="C1600" s="5">
        <v>43599</v>
      </c>
      <c r="D1600" s="10">
        <v>1189.4000000000001</v>
      </c>
      <c r="E1600" s="10">
        <f>VLOOKUP(C1600,데이터!$X:$Z,2,0)</f>
        <v>124.9556789473684</v>
      </c>
      <c r="F1600" s="10">
        <f>VLOOKUP(C1600,데이터!$X:$Z,3,0)</f>
        <v>66.72</v>
      </c>
      <c r="H1600" s="6">
        <f t="shared" si="313"/>
        <v>1.3579962182263445</v>
      </c>
      <c r="I1600" s="6">
        <f t="shared" si="314"/>
        <v>1.331205107741418</v>
      </c>
      <c r="AM1600" s="1">
        <f t="shared" si="306"/>
        <v>43599</v>
      </c>
      <c r="AN1600" s="2">
        <f t="shared" si="307"/>
        <v>1189.4000000000001</v>
      </c>
      <c r="AO1600" s="2">
        <f t="shared" si="308"/>
        <v>124.9556789473684</v>
      </c>
      <c r="AP1600" s="2">
        <f t="shared" si="309"/>
        <v>66.72</v>
      </c>
      <c r="AR1600" s="20">
        <f t="shared" si="310"/>
        <v>5.6240464891017528E-3</v>
      </c>
      <c r="AS1600" s="20">
        <f t="shared" si="311"/>
        <v>5.5764883195177362E-3</v>
      </c>
      <c r="AU1600" s="22">
        <f t="shared" si="312"/>
        <v>2.2617794941820813E-9</v>
      </c>
    </row>
    <row r="1601" spans="2:47" x14ac:dyDescent="0.3">
      <c r="B1601" s="6">
        <f t="shared" si="305"/>
        <v>2019</v>
      </c>
      <c r="C1601" s="5">
        <v>43600</v>
      </c>
      <c r="D1601" s="10">
        <v>1188.55</v>
      </c>
      <c r="E1601" s="10">
        <f>VLOOKUP(C1601,데이터!$X:$Z,2,0)</f>
        <v>125.35994736842105</v>
      </c>
      <c r="F1601" s="10">
        <f>VLOOKUP(C1601,데이터!$X:$Z,3,0)</f>
        <v>66.930000000000007</v>
      </c>
      <c r="H1601" s="6">
        <f t="shared" si="313"/>
        <v>1.3623897359244803</v>
      </c>
      <c r="I1601" s="6">
        <f t="shared" si="314"/>
        <v>1.3353950518754965</v>
      </c>
      <c r="AM1601" s="1">
        <f t="shared" si="306"/>
        <v>43600</v>
      </c>
      <c r="AN1601" s="2">
        <f t="shared" si="307"/>
        <v>1188.55</v>
      </c>
      <c r="AO1601" s="2">
        <f t="shared" si="308"/>
        <v>125.35994736842105</v>
      </c>
      <c r="AP1601" s="2">
        <f t="shared" si="309"/>
        <v>66.930000000000007</v>
      </c>
      <c r="AR1601" s="20">
        <f t="shared" si="310"/>
        <v>3.2352945016842494E-3</v>
      </c>
      <c r="AS1601" s="20">
        <f t="shared" si="311"/>
        <v>3.1474820143886362E-3</v>
      </c>
      <c r="AU1601" s="22">
        <f t="shared" si="312"/>
        <v>7.7110329250422289E-9</v>
      </c>
    </row>
    <row r="1602" spans="2:47" x14ac:dyDescent="0.3">
      <c r="B1602" s="6">
        <f t="shared" ref="B1602:B1665" si="315">YEAR(C1602)</f>
        <v>2019</v>
      </c>
      <c r="C1602" s="5">
        <v>43601</v>
      </c>
      <c r="D1602" s="10">
        <v>1191.45</v>
      </c>
      <c r="E1602" s="10">
        <f>VLOOKUP(C1602,데이터!$X:$Z,2,0)</f>
        <v>126.77343157894735</v>
      </c>
      <c r="F1602" s="10">
        <f>VLOOKUP(C1602,데이터!$X:$Z,3,0)</f>
        <v>67.37</v>
      </c>
      <c r="H1602" s="6">
        <f t="shared" si="313"/>
        <v>1.3777512323253434</v>
      </c>
      <c r="I1602" s="6">
        <f t="shared" si="314"/>
        <v>1.3441739824421366</v>
      </c>
      <c r="AM1602" s="1">
        <f t="shared" si="306"/>
        <v>43601</v>
      </c>
      <c r="AN1602" s="2">
        <f t="shared" si="307"/>
        <v>1191.45</v>
      </c>
      <c r="AO1602" s="2">
        <f t="shared" si="308"/>
        <v>126.77343157894735</v>
      </c>
      <c r="AP1602" s="2">
        <f t="shared" si="309"/>
        <v>67.37</v>
      </c>
      <c r="AR1602" s="20">
        <f t="shared" si="310"/>
        <v>1.127540526458759E-2</v>
      </c>
      <c r="AS1602" s="20">
        <f t="shared" si="311"/>
        <v>6.5740325713432579E-3</v>
      </c>
      <c r="AU1602" s="22">
        <f t="shared" si="312"/>
        <v>2.2102905200783466E-5</v>
      </c>
    </row>
    <row r="1603" spans="2:47" x14ac:dyDescent="0.3">
      <c r="B1603" s="6">
        <f t="shared" si="315"/>
        <v>2019</v>
      </c>
      <c r="C1603" s="5">
        <v>43602</v>
      </c>
      <c r="D1603" s="10">
        <v>1195.5999999999999</v>
      </c>
      <c r="E1603" s="10">
        <f>VLOOKUP(C1603,데이터!$X:$Z,2,0)</f>
        <v>126.3696105263158</v>
      </c>
      <c r="F1603" s="10">
        <f>VLOOKUP(C1603,데이터!$X:$Z,3,0)</f>
        <v>67.03</v>
      </c>
      <c r="H1603" s="6">
        <f t="shared" si="313"/>
        <v>1.3733625765480832</v>
      </c>
      <c r="I1603" s="6">
        <f t="shared" si="314"/>
        <v>1.3373902633679147</v>
      </c>
      <c r="AM1603" s="1">
        <f t="shared" ref="AM1603:AM1666" si="316">C1603</f>
        <v>43602</v>
      </c>
      <c r="AN1603" s="2">
        <f t="shared" ref="AN1603:AN1666" si="317">D1603</f>
        <v>1195.5999999999999</v>
      </c>
      <c r="AO1603" s="2">
        <f t="shared" ref="AO1603:AO1666" si="318">E1603</f>
        <v>126.3696105263158</v>
      </c>
      <c r="AP1603" s="2">
        <f t="shared" ref="AP1603:AP1666" si="319">F1603</f>
        <v>67.03</v>
      </c>
      <c r="AR1603" s="20">
        <f t="shared" si="310"/>
        <v>-3.185376049240074E-3</v>
      </c>
      <c r="AS1603" s="20">
        <f t="shared" si="311"/>
        <v>-5.0467567166394556E-3</v>
      </c>
      <c r="AU1603" s="22">
        <f t="shared" si="312"/>
        <v>3.4647379889681673E-6</v>
      </c>
    </row>
    <row r="1604" spans="2:47" x14ac:dyDescent="0.3">
      <c r="B1604" s="6">
        <f t="shared" si="315"/>
        <v>2019</v>
      </c>
      <c r="C1604" s="5">
        <v>43603</v>
      </c>
      <c r="D1604" s="10">
        <v>1195.5999999999999</v>
      </c>
      <c r="E1604" s="10">
        <f>VLOOKUP(C1604,데이터!$X:$Z,2,0)</f>
        <v>126.3696105263158</v>
      </c>
      <c r="F1604" s="10">
        <f>VLOOKUP(C1604,데이터!$X:$Z,3,0)</f>
        <v>67.03</v>
      </c>
      <c r="H1604" s="6">
        <f t="shared" si="313"/>
        <v>1.3733625765480832</v>
      </c>
      <c r="I1604" s="6">
        <f t="shared" si="314"/>
        <v>1.3373902633679147</v>
      </c>
      <c r="AM1604" s="1">
        <f t="shared" si="316"/>
        <v>43603</v>
      </c>
      <c r="AN1604" s="2">
        <f t="shared" si="317"/>
        <v>1195.5999999999999</v>
      </c>
      <c r="AO1604" s="2">
        <f t="shared" si="318"/>
        <v>126.3696105263158</v>
      </c>
      <c r="AP1604" s="2">
        <f t="shared" si="319"/>
        <v>67.03</v>
      </c>
      <c r="AR1604" s="20">
        <f t="shared" ref="AR1604:AR1667" si="320">AO1604/AO1603-1</f>
        <v>0</v>
      </c>
      <c r="AS1604" s="20">
        <f t="shared" ref="AS1604:AS1667" si="321">AP1604/AP1603-1</f>
        <v>0</v>
      </c>
      <c r="AU1604" s="22">
        <f t="shared" ref="AU1604:AU1667" si="322">(AR1604-AS1604)^2</f>
        <v>0</v>
      </c>
    </row>
    <row r="1605" spans="2:47" x14ac:dyDescent="0.3">
      <c r="B1605" s="6">
        <f t="shared" si="315"/>
        <v>2019</v>
      </c>
      <c r="C1605" s="5">
        <v>43604</v>
      </c>
      <c r="D1605" s="10">
        <v>1195.5999999999999</v>
      </c>
      <c r="E1605" s="10">
        <f>VLOOKUP(C1605,데이터!$X:$Z,2,0)</f>
        <v>126.3696105263158</v>
      </c>
      <c r="F1605" s="10">
        <f>VLOOKUP(C1605,데이터!$X:$Z,3,0)</f>
        <v>67.03</v>
      </c>
      <c r="H1605" s="6">
        <f t="shared" si="313"/>
        <v>1.3733625765480832</v>
      </c>
      <c r="I1605" s="6">
        <f t="shared" si="314"/>
        <v>1.3373902633679147</v>
      </c>
      <c r="AM1605" s="1">
        <f t="shared" si="316"/>
        <v>43604</v>
      </c>
      <c r="AN1605" s="2">
        <f t="shared" si="317"/>
        <v>1195.5999999999999</v>
      </c>
      <c r="AO1605" s="2">
        <f t="shared" si="318"/>
        <v>126.3696105263158</v>
      </c>
      <c r="AP1605" s="2">
        <f t="shared" si="319"/>
        <v>67.03</v>
      </c>
      <c r="AR1605" s="20">
        <f t="shared" si="320"/>
        <v>0</v>
      </c>
      <c r="AS1605" s="20">
        <f t="shared" si="321"/>
        <v>0</v>
      </c>
      <c r="AU1605" s="22">
        <f t="shared" si="322"/>
        <v>0</v>
      </c>
    </row>
    <row r="1606" spans="2:47" x14ac:dyDescent="0.3">
      <c r="B1606" s="6">
        <f t="shared" si="315"/>
        <v>2019</v>
      </c>
      <c r="C1606" s="5">
        <v>43605</v>
      </c>
      <c r="D1606" s="10">
        <v>1194.0999999999999</v>
      </c>
      <c r="E1606" s="10">
        <f>VLOOKUP(C1606,데이터!$X:$Z,2,0)</f>
        <v>125.99259473684209</v>
      </c>
      <c r="F1606" s="10">
        <f>VLOOKUP(C1606,데이터!$X:$Z,3,0)</f>
        <v>66.83</v>
      </c>
      <c r="H1606" s="6">
        <f t="shared" si="313"/>
        <v>1.369265235629848</v>
      </c>
      <c r="I1606" s="6">
        <f t="shared" si="314"/>
        <v>1.3333998403830782</v>
      </c>
      <c r="AM1606" s="1">
        <f t="shared" si="316"/>
        <v>43605</v>
      </c>
      <c r="AN1606" s="2">
        <f t="shared" si="317"/>
        <v>1194.0999999999999</v>
      </c>
      <c r="AO1606" s="2">
        <f t="shared" si="318"/>
        <v>125.99259473684209</v>
      </c>
      <c r="AP1606" s="2">
        <f t="shared" si="319"/>
        <v>66.83</v>
      </c>
      <c r="AR1606" s="20">
        <f t="shared" si="320"/>
        <v>-2.9834371404918736E-3</v>
      </c>
      <c r="AS1606" s="20">
        <f t="shared" si="321"/>
        <v>-2.9837386244965236E-3</v>
      </c>
      <c r="AU1606" s="22">
        <f t="shared" si="322"/>
        <v>9.0892605059813954E-14</v>
      </c>
    </row>
    <row r="1607" spans="2:47" x14ac:dyDescent="0.3">
      <c r="B1607" s="6">
        <f t="shared" si="315"/>
        <v>2019</v>
      </c>
      <c r="C1607" s="5">
        <v>43606</v>
      </c>
      <c r="D1607" s="10">
        <v>1194.4000000000001</v>
      </c>
      <c r="E1607" s="10">
        <f>VLOOKUP(C1607,데이터!$X:$Z,2,0)</f>
        <v>126.84353157894739</v>
      </c>
      <c r="F1607" s="10">
        <f>VLOOKUP(C1607,데이터!$X:$Z,3,0)</f>
        <v>67.45</v>
      </c>
      <c r="H1607" s="6">
        <f t="shared" si="313"/>
        <v>1.3785130667269461</v>
      </c>
      <c r="I1607" s="6">
        <f t="shared" si="314"/>
        <v>1.3457701516360712</v>
      </c>
      <c r="AM1607" s="1">
        <f t="shared" si="316"/>
        <v>43606</v>
      </c>
      <c r="AN1607" s="2">
        <f t="shared" si="317"/>
        <v>1194.4000000000001</v>
      </c>
      <c r="AO1607" s="2">
        <f t="shared" si="318"/>
        <v>126.84353157894739</v>
      </c>
      <c r="AP1607" s="2">
        <f t="shared" si="319"/>
        <v>67.45</v>
      </c>
      <c r="AR1607" s="20">
        <f t="shared" si="320"/>
        <v>6.7538639384532306E-3</v>
      </c>
      <c r="AS1607" s="20">
        <f t="shared" si="321"/>
        <v>9.2772706868173849E-3</v>
      </c>
      <c r="AU1607" s="22">
        <f t="shared" si="322"/>
        <v>6.3675816176897537E-6</v>
      </c>
    </row>
    <row r="1608" spans="2:47" x14ac:dyDescent="0.3">
      <c r="B1608" s="6">
        <f t="shared" si="315"/>
        <v>2019</v>
      </c>
      <c r="C1608" s="5">
        <v>43607</v>
      </c>
      <c r="D1608" s="10">
        <v>1193.1500000000001</v>
      </c>
      <c r="E1608" s="10">
        <f>VLOOKUP(C1608,데이터!$X:$Z,2,0)</f>
        <v>126.75679473684211</v>
      </c>
      <c r="F1608" s="10">
        <f>VLOOKUP(C1608,데이터!$X:$Z,3,0)</f>
        <v>67.349999999999994</v>
      </c>
      <c r="H1608" s="6">
        <f t="shared" si="313"/>
        <v>1.377570426067857</v>
      </c>
      <c r="I1608" s="6">
        <f t="shared" si="314"/>
        <v>1.3437749401436527</v>
      </c>
      <c r="AM1608" s="1">
        <f t="shared" si="316"/>
        <v>43607</v>
      </c>
      <c r="AN1608" s="2">
        <f t="shared" si="317"/>
        <v>1193.1500000000001</v>
      </c>
      <c r="AO1608" s="2">
        <f t="shared" si="318"/>
        <v>126.75679473684211</v>
      </c>
      <c r="AP1608" s="2">
        <f t="shared" si="319"/>
        <v>67.349999999999994</v>
      </c>
      <c r="AR1608" s="20">
        <f t="shared" si="320"/>
        <v>-6.8380973807324885E-4</v>
      </c>
      <c r="AS1608" s="20">
        <f t="shared" si="321"/>
        <v>-1.482579688658392E-3</v>
      </c>
      <c r="AU1608" s="22">
        <f t="shared" si="322"/>
        <v>6.3803343395779194E-7</v>
      </c>
    </row>
    <row r="1609" spans="2:47" x14ac:dyDescent="0.3">
      <c r="B1609" s="6">
        <f t="shared" si="315"/>
        <v>2019</v>
      </c>
      <c r="C1609" s="5">
        <v>43608</v>
      </c>
      <c r="D1609" s="10">
        <v>1189.1500000000001</v>
      </c>
      <c r="E1609" s="10">
        <f>VLOOKUP(C1609,데이터!$X:$Z,2,0)</f>
        <v>125.5414052631579</v>
      </c>
      <c r="F1609" s="10">
        <f>VLOOKUP(C1609,데이터!$X:$Z,3,0)</f>
        <v>66.67</v>
      </c>
      <c r="H1609" s="6">
        <f t="shared" si="313"/>
        <v>1.3643617882305126</v>
      </c>
      <c r="I1609" s="6">
        <f t="shared" si="314"/>
        <v>1.3302075019952091</v>
      </c>
      <c r="AM1609" s="1">
        <f t="shared" si="316"/>
        <v>43608</v>
      </c>
      <c r="AN1609" s="2">
        <f t="shared" si="317"/>
        <v>1189.1500000000001</v>
      </c>
      <c r="AO1609" s="2">
        <f t="shared" si="318"/>
        <v>125.5414052631579</v>
      </c>
      <c r="AP1609" s="2">
        <f t="shared" si="319"/>
        <v>66.67</v>
      </c>
      <c r="AR1609" s="20">
        <f t="shared" si="320"/>
        <v>-9.5883575804157628E-3</v>
      </c>
      <c r="AS1609" s="20">
        <f t="shared" si="321"/>
        <v>-1.0096510764662114E-2</v>
      </c>
      <c r="AU1609" s="22">
        <f t="shared" si="322"/>
        <v>2.5821965865970655E-7</v>
      </c>
    </row>
    <row r="1610" spans="2:47" x14ac:dyDescent="0.3">
      <c r="B1610" s="6">
        <f t="shared" si="315"/>
        <v>2019</v>
      </c>
      <c r="C1610" s="5">
        <v>43609</v>
      </c>
      <c r="D1610" s="10">
        <v>1188.3</v>
      </c>
      <c r="E1610" s="10">
        <f>VLOOKUP(C1610,데이터!$X:$Z,2,0)</f>
        <v>125.87850526315786</v>
      </c>
      <c r="F1610" s="10">
        <f>VLOOKUP(C1610,데이터!$X:$Z,3,0)</f>
        <v>66.84</v>
      </c>
      <c r="H1610" s="6">
        <f t="shared" si="313"/>
        <v>1.3680253314085449</v>
      </c>
      <c r="I1610" s="6">
        <f t="shared" si="314"/>
        <v>1.3335993615323198</v>
      </c>
      <c r="AM1610" s="1">
        <f t="shared" si="316"/>
        <v>43609</v>
      </c>
      <c r="AN1610" s="2">
        <f t="shared" si="317"/>
        <v>1188.3</v>
      </c>
      <c r="AO1610" s="2">
        <f t="shared" si="318"/>
        <v>125.87850526315786</v>
      </c>
      <c r="AP1610" s="2">
        <f t="shared" si="319"/>
        <v>66.84</v>
      </c>
      <c r="AR1610" s="20">
        <f t="shared" si="320"/>
        <v>2.6851698791592327E-3</v>
      </c>
      <c r="AS1610" s="20">
        <f t="shared" si="321"/>
        <v>2.5498725063746175E-3</v>
      </c>
      <c r="AU1610" s="22">
        <f t="shared" si="322"/>
        <v>1.8305379082419127E-8</v>
      </c>
    </row>
    <row r="1611" spans="2:47" x14ac:dyDescent="0.3">
      <c r="B1611" s="6">
        <f t="shared" si="315"/>
        <v>2019</v>
      </c>
      <c r="C1611" s="5">
        <v>43610</v>
      </c>
      <c r="D1611" s="10">
        <v>1188.3</v>
      </c>
      <c r="E1611" s="10">
        <f>VLOOKUP(C1611,데이터!$X:$Z,2,0)</f>
        <v>125.87850526315786</v>
      </c>
      <c r="F1611" s="10">
        <f>VLOOKUP(C1611,데이터!$X:$Z,3,0)</f>
        <v>66.84</v>
      </c>
      <c r="H1611" s="6">
        <f t="shared" si="313"/>
        <v>1.3680253314085449</v>
      </c>
      <c r="I1611" s="6">
        <f t="shared" si="314"/>
        <v>1.3335993615323198</v>
      </c>
      <c r="AM1611" s="1">
        <f t="shared" si="316"/>
        <v>43610</v>
      </c>
      <c r="AN1611" s="2">
        <f t="shared" si="317"/>
        <v>1188.3</v>
      </c>
      <c r="AO1611" s="2">
        <f t="shared" si="318"/>
        <v>125.87850526315786</v>
      </c>
      <c r="AP1611" s="2">
        <f t="shared" si="319"/>
        <v>66.84</v>
      </c>
      <c r="AR1611" s="20">
        <f t="shared" si="320"/>
        <v>0</v>
      </c>
      <c r="AS1611" s="20">
        <f t="shared" si="321"/>
        <v>0</v>
      </c>
      <c r="AU1611" s="22">
        <f t="shared" si="322"/>
        <v>0</v>
      </c>
    </row>
    <row r="1612" spans="2:47" x14ac:dyDescent="0.3">
      <c r="B1612" s="6">
        <f t="shared" si="315"/>
        <v>2019</v>
      </c>
      <c r="C1612" s="5">
        <v>43611</v>
      </c>
      <c r="D1612" s="10">
        <v>1188.3</v>
      </c>
      <c r="E1612" s="10">
        <f>VLOOKUP(C1612,데이터!$X:$Z,2,0)</f>
        <v>125.87850526315786</v>
      </c>
      <c r="F1612" s="10">
        <f>VLOOKUP(C1612,데이터!$X:$Z,3,0)</f>
        <v>66.84</v>
      </c>
      <c r="H1612" s="6">
        <f t="shared" si="313"/>
        <v>1.3680253314085449</v>
      </c>
      <c r="I1612" s="6">
        <f t="shared" si="314"/>
        <v>1.3335993615323198</v>
      </c>
      <c r="AM1612" s="1">
        <f t="shared" si="316"/>
        <v>43611</v>
      </c>
      <c r="AN1612" s="2">
        <f t="shared" si="317"/>
        <v>1188.3</v>
      </c>
      <c r="AO1612" s="2">
        <f t="shared" si="318"/>
        <v>125.87850526315786</v>
      </c>
      <c r="AP1612" s="2">
        <f t="shared" si="319"/>
        <v>66.84</v>
      </c>
      <c r="AR1612" s="20">
        <f t="shared" si="320"/>
        <v>0</v>
      </c>
      <c r="AS1612" s="20">
        <f t="shared" si="321"/>
        <v>0</v>
      </c>
      <c r="AU1612" s="22">
        <f t="shared" si="322"/>
        <v>0</v>
      </c>
    </row>
    <row r="1613" spans="2:47" x14ac:dyDescent="0.3">
      <c r="B1613" s="6">
        <f t="shared" si="315"/>
        <v>2019</v>
      </c>
      <c r="C1613" s="5">
        <v>43612</v>
      </c>
      <c r="D1613" s="10">
        <v>1184.4000000000001</v>
      </c>
      <c r="E1613" s="10">
        <f>VLOOKUP(C1613,데이터!$X:$Z,2,0)</f>
        <v>125.87850526315786</v>
      </c>
      <c r="F1613" s="10">
        <f>VLOOKUP(C1613,데이터!$X:$Z,3,0)</f>
        <v>66.84</v>
      </c>
      <c r="H1613" s="6">
        <f t="shared" si="313"/>
        <v>1.3680253314085449</v>
      </c>
      <c r="I1613" s="6">
        <f t="shared" si="314"/>
        <v>1.3335993615323198</v>
      </c>
      <c r="AM1613" s="1">
        <f t="shared" si="316"/>
        <v>43612</v>
      </c>
      <c r="AN1613" s="2">
        <f t="shared" si="317"/>
        <v>1184.4000000000001</v>
      </c>
      <c r="AO1613" s="2">
        <f t="shared" si="318"/>
        <v>125.87850526315786</v>
      </c>
      <c r="AP1613" s="2">
        <f t="shared" si="319"/>
        <v>66.84</v>
      </c>
      <c r="AR1613" s="20">
        <f t="shared" si="320"/>
        <v>0</v>
      </c>
      <c r="AS1613" s="20">
        <f t="shared" si="321"/>
        <v>0</v>
      </c>
      <c r="AU1613" s="22">
        <f t="shared" si="322"/>
        <v>0</v>
      </c>
    </row>
    <row r="1614" spans="2:47" x14ac:dyDescent="0.3">
      <c r="B1614" s="6">
        <f t="shared" si="315"/>
        <v>2019</v>
      </c>
      <c r="C1614" s="5">
        <v>43613</v>
      </c>
      <c r="D1614" s="10">
        <v>1186</v>
      </c>
      <c r="E1614" s="10">
        <f>VLOOKUP(C1614,데이터!$X:$Z,2,0)</f>
        <v>124.45753684210526</v>
      </c>
      <c r="F1614" s="10">
        <f>VLOOKUP(C1614,데이터!$X:$Z,3,0)</f>
        <v>65.97</v>
      </c>
      <c r="H1614" s="6">
        <f t="shared" ref="H1614:H1677" si="323">H1613*(E1614/E1613)</f>
        <v>1.3525824979313943</v>
      </c>
      <c r="I1614" s="6">
        <f t="shared" ref="I1614:I1677" si="324">I1613*(F1614/F1613)</f>
        <v>1.3162410215482816</v>
      </c>
      <c r="AM1614" s="1">
        <f t="shared" si="316"/>
        <v>43613</v>
      </c>
      <c r="AN1614" s="2">
        <f t="shared" si="317"/>
        <v>1186</v>
      </c>
      <c r="AO1614" s="2">
        <f t="shared" si="318"/>
        <v>124.45753684210526</v>
      </c>
      <c r="AP1614" s="2">
        <f t="shared" si="319"/>
        <v>65.97</v>
      </c>
      <c r="AR1614" s="20">
        <f t="shared" si="320"/>
        <v>-1.1288411934046838E-2</v>
      </c>
      <c r="AS1614" s="20">
        <f t="shared" si="321"/>
        <v>-1.3016157989228061E-2</v>
      </c>
      <c r="AU1614" s="22">
        <f t="shared" si="322"/>
        <v>2.9851064311942773E-6</v>
      </c>
    </row>
    <row r="1615" spans="2:47" x14ac:dyDescent="0.3">
      <c r="B1615" s="6">
        <f t="shared" si="315"/>
        <v>2019</v>
      </c>
      <c r="C1615" s="5">
        <v>43614</v>
      </c>
      <c r="D1615" s="10">
        <v>1194.3</v>
      </c>
      <c r="E1615" s="10">
        <f>VLOOKUP(C1615,데이터!$X:$Z,2,0)</f>
        <v>123.87869473684211</v>
      </c>
      <c r="F1615" s="10">
        <f>VLOOKUP(C1615,데이터!$X:$Z,3,0)</f>
        <v>65.78</v>
      </c>
      <c r="H1615" s="6">
        <f t="shared" si="323"/>
        <v>1.3462917443096352</v>
      </c>
      <c r="I1615" s="6">
        <f t="shared" si="324"/>
        <v>1.312450119712687</v>
      </c>
      <c r="AM1615" s="1">
        <f t="shared" si="316"/>
        <v>43614</v>
      </c>
      <c r="AN1615" s="2">
        <f t="shared" si="317"/>
        <v>1194.3</v>
      </c>
      <c r="AO1615" s="2">
        <f t="shared" si="318"/>
        <v>123.87869473684211</v>
      </c>
      <c r="AP1615" s="2">
        <f t="shared" si="319"/>
        <v>65.78</v>
      </c>
      <c r="AR1615" s="20">
        <f t="shared" si="320"/>
        <v>-4.6509204661305814E-3</v>
      </c>
      <c r="AS1615" s="20">
        <f t="shared" si="321"/>
        <v>-2.8800970137941029E-3</v>
      </c>
      <c r="AU1615" s="22">
        <f t="shared" si="322"/>
        <v>3.1358156993448843E-6</v>
      </c>
    </row>
    <row r="1616" spans="2:47" x14ac:dyDescent="0.3">
      <c r="B1616" s="6">
        <f t="shared" si="315"/>
        <v>2019</v>
      </c>
      <c r="C1616" s="5">
        <v>43615</v>
      </c>
      <c r="D1616" s="10">
        <v>1188.9000000000001</v>
      </c>
      <c r="E1616" s="10">
        <f>VLOOKUP(C1616,데이터!$X:$Z,2,0)</f>
        <v>124.35766315789473</v>
      </c>
      <c r="F1616" s="10">
        <f>VLOOKUP(C1616,데이터!$X:$Z,3,0)</f>
        <v>65.95</v>
      </c>
      <c r="H1616" s="6">
        <f t="shared" si="323"/>
        <v>1.3514970883957833</v>
      </c>
      <c r="I1616" s="6">
        <f t="shared" si="324"/>
        <v>1.315841979249798</v>
      </c>
      <c r="AM1616" s="1">
        <f t="shared" si="316"/>
        <v>43615</v>
      </c>
      <c r="AN1616" s="2">
        <f t="shared" si="317"/>
        <v>1188.9000000000001</v>
      </c>
      <c r="AO1616" s="2">
        <f t="shared" si="318"/>
        <v>124.35766315789473</v>
      </c>
      <c r="AP1616" s="2">
        <f t="shared" si="319"/>
        <v>65.95</v>
      </c>
      <c r="AR1616" s="20">
        <f t="shared" si="320"/>
        <v>3.8664309635334515E-3</v>
      </c>
      <c r="AS1616" s="20">
        <f t="shared" si="321"/>
        <v>2.5843721495895089E-3</v>
      </c>
      <c r="AU1616" s="22">
        <f t="shared" si="322"/>
        <v>1.643674802411349E-6</v>
      </c>
    </row>
    <row r="1617" spans="2:47" x14ac:dyDescent="0.3">
      <c r="B1617" s="6">
        <f t="shared" si="315"/>
        <v>2019</v>
      </c>
      <c r="C1617" s="5">
        <v>43616</v>
      </c>
      <c r="D1617" s="10">
        <v>1190.9000000000001</v>
      </c>
      <c r="E1617" s="10">
        <f>VLOOKUP(C1617,데이터!$X:$Z,2,0)</f>
        <v>123.2015157894737</v>
      </c>
      <c r="F1617" s="10">
        <f>VLOOKUP(C1617,데이터!$X:$Z,3,0)</f>
        <v>65.13</v>
      </c>
      <c r="H1617" s="6">
        <f t="shared" si="323"/>
        <v>1.3389322832804478</v>
      </c>
      <c r="I1617" s="6">
        <f t="shared" si="324"/>
        <v>1.2994812450119686</v>
      </c>
      <c r="AM1617" s="1">
        <f t="shared" si="316"/>
        <v>43616</v>
      </c>
      <c r="AN1617" s="2">
        <f t="shared" si="317"/>
        <v>1190.9000000000001</v>
      </c>
      <c r="AO1617" s="2">
        <f t="shared" si="318"/>
        <v>123.2015157894737</v>
      </c>
      <c r="AP1617" s="2">
        <f t="shared" si="319"/>
        <v>65.13</v>
      </c>
      <c r="AR1617" s="20">
        <f t="shared" si="320"/>
        <v>-9.2969531515970649E-3</v>
      </c>
      <c r="AS1617" s="20">
        <f t="shared" si="321"/>
        <v>-1.243366186504935E-2</v>
      </c>
      <c r="AU1617" s="22">
        <f t="shared" si="322"/>
        <v>9.8389415530474917E-6</v>
      </c>
    </row>
    <row r="1618" spans="2:47" x14ac:dyDescent="0.3">
      <c r="B1618" s="6">
        <f t="shared" si="315"/>
        <v>2019</v>
      </c>
      <c r="C1618" s="5">
        <v>43617</v>
      </c>
      <c r="D1618" s="10">
        <v>1190.9000000000001</v>
      </c>
      <c r="E1618" s="10">
        <f>VLOOKUP(C1618,데이터!$X:$Z,2,0)</f>
        <v>123.2015157894737</v>
      </c>
      <c r="F1618" s="10">
        <f>VLOOKUP(C1618,데이터!$X:$Z,3,0)</f>
        <v>65.13</v>
      </c>
      <c r="H1618" s="6">
        <f t="shared" si="323"/>
        <v>1.3389322832804478</v>
      </c>
      <c r="I1618" s="6">
        <f t="shared" si="324"/>
        <v>1.2994812450119686</v>
      </c>
      <c r="AM1618" s="1">
        <f t="shared" si="316"/>
        <v>43617</v>
      </c>
      <c r="AN1618" s="2">
        <f t="shared" si="317"/>
        <v>1190.9000000000001</v>
      </c>
      <c r="AO1618" s="2">
        <f t="shared" si="318"/>
        <v>123.2015157894737</v>
      </c>
      <c r="AP1618" s="2">
        <f t="shared" si="319"/>
        <v>65.13</v>
      </c>
      <c r="AR1618" s="20">
        <f t="shared" si="320"/>
        <v>0</v>
      </c>
      <c r="AS1618" s="20">
        <f t="shared" si="321"/>
        <v>0</v>
      </c>
      <c r="AU1618" s="22">
        <f t="shared" si="322"/>
        <v>0</v>
      </c>
    </row>
    <row r="1619" spans="2:47" x14ac:dyDescent="0.3">
      <c r="B1619" s="6">
        <f t="shared" si="315"/>
        <v>2019</v>
      </c>
      <c r="C1619" s="5">
        <v>43618</v>
      </c>
      <c r="D1619" s="10">
        <v>1190.9000000000001</v>
      </c>
      <c r="E1619" s="10">
        <f>VLOOKUP(C1619,데이터!$X:$Z,2,0)</f>
        <v>123.2015157894737</v>
      </c>
      <c r="F1619" s="10">
        <f>VLOOKUP(C1619,데이터!$X:$Z,3,0)</f>
        <v>65.13</v>
      </c>
      <c r="H1619" s="6">
        <f t="shared" si="323"/>
        <v>1.3389322832804478</v>
      </c>
      <c r="I1619" s="6">
        <f t="shared" si="324"/>
        <v>1.2994812450119686</v>
      </c>
      <c r="AM1619" s="1">
        <f t="shared" si="316"/>
        <v>43618</v>
      </c>
      <c r="AN1619" s="2">
        <f t="shared" si="317"/>
        <v>1190.9000000000001</v>
      </c>
      <c r="AO1619" s="2">
        <f t="shared" si="318"/>
        <v>123.2015157894737</v>
      </c>
      <c r="AP1619" s="2">
        <f t="shared" si="319"/>
        <v>65.13</v>
      </c>
      <c r="AR1619" s="20">
        <f t="shared" si="320"/>
        <v>0</v>
      </c>
      <c r="AS1619" s="20">
        <f t="shared" si="321"/>
        <v>0</v>
      </c>
      <c r="AU1619" s="22">
        <f t="shared" si="322"/>
        <v>0</v>
      </c>
    </row>
    <row r="1620" spans="2:47" x14ac:dyDescent="0.3">
      <c r="B1620" s="6">
        <f t="shared" si="315"/>
        <v>2019</v>
      </c>
      <c r="C1620" s="5">
        <v>43619</v>
      </c>
      <c r="D1620" s="10">
        <v>1182.1500000000001</v>
      </c>
      <c r="E1620" s="10">
        <f>VLOOKUP(C1620,데이터!$X:$Z,2,0)</f>
        <v>124.28336315789474</v>
      </c>
      <c r="F1620" s="10">
        <f>VLOOKUP(C1620,데이터!$X:$Z,3,0)</f>
        <v>65.790000000000006</v>
      </c>
      <c r="H1620" s="6">
        <f t="shared" si="323"/>
        <v>1.3506896091370235</v>
      </c>
      <c r="I1620" s="6">
        <f t="shared" si="324"/>
        <v>1.3126496408619288</v>
      </c>
      <c r="AM1620" s="1">
        <f t="shared" si="316"/>
        <v>43619</v>
      </c>
      <c r="AN1620" s="2">
        <f t="shared" si="317"/>
        <v>1182.1500000000001</v>
      </c>
      <c r="AO1620" s="2">
        <f t="shared" si="318"/>
        <v>124.28336315789474</v>
      </c>
      <c r="AP1620" s="2">
        <f t="shared" si="319"/>
        <v>65.790000000000006</v>
      </c>
      <c r="AR1620" s="20">
        <f t="shared" si="320"/>
        <v>8.7811206013868048E-3</v>
      </c>
      <c r="AS1620" s="20">
        <f t="shared" si="321"/>
        <v>1.0133578995854542E-2</v>
      </c>
      <c r="AU1620" s="22">
        <f t="shared" si="322"/>
        <v>1.829143708766249E-6</v>
      </c>
    </row>
    <row r="1621" spans="2:47" x14ac:dyDescent="0.3">
      <c r="B1621" s="6">
        <f t="shared" si="315"/>
        <v>2019</v>
      </c>
      <c r="C1621" s="5">
        <v>43620</v>
      </c>
      <c r="D1621" s="10">
        <v>1182.75</v>
      </c>
      <c r="E1621" s="10">
        <f>VLOOKUP(C1621,데이터!$X:$Z,2,0)</f>
        <v>126.06766842105263</v>
      </c>
      <c r="F1621" s="10">
        <f>VLOOKUP(C1621,데이터!$X:$Z,3,0)</f>
        <v>66.91</v>
      </c>
      <c r="H1621" s="6">
        <f t="shared" si="323"/>
        <v>1.3700811231517676</v>
      </c>
      <c r="I1621" s="6">
        <f t="shared" si="324"/>
        <v>1.3349960095770124</v>
      </c>
      <c r="AM1621" s="1">
        <f t="shared" si="316"/>
        <v>43620</v>
      </c>
      <c r="AN1621" s="2">
        <f t="shared" si="317"/>
        <v>1182.75</v>
      </c>
      <c r="AO1621" s="2">
        <f t="shared" si="318"/>
        <v>126.06766842105263</v>
      </c>
      <c r="AP1621" s="2">
        <f t="shared" si="319"/>
        <v>66.91</v>
      </c>
      <c r="AR1621" s="20">
        <f t="shared" si="320"/>
        <v>1.4356750717238187E-2</v>
      </c>
      <c r="AS1621" s="20">
        <f t="shared" si="321"/>
        <v>1.7023863809089379E-2</v>
      </c>
      <c r="AU1621" s="22">
        <f t="shared" si="322"/>
        <v>7.1134922447240251E-6</v>
      </c>
    </row>
    <row r="1622" spans="2:47" x14ac:dyDescent="0.3">
      <c r="B1622" s="6">
        <f t="shared" si="315"/>
        <v>2019</v>
      </c>
      <c r="C1622" s="5">
        <v>43621</v>
      </c>
      <c r="D1622" s="10">
        <v>1178.55</v>
      </c>
      <c r="E1622" s="10">
        <f>VLOOKUP(C1622,데이터!$X:$Z,2,0)</f>
        <v>127.34247368421053</v>
      </c>
      <c r="F1622" s="10">
        <f>VLOOKUP(C1622,데이터!$X:$Z,3,0)</f>
        <v>67.680000000000007</v>
      </c>
      <c r="H1622" s="6">
        <f t="shared" si="323"/>
        <v>1.3839354812804017</v>
      </c>
      <c r="I1622" s="6">
        <f t="shared" si="324"/>
        <v>1.3503591380686326</v>
      </c>
      <c r="AM1622" s="1">
        <f t="shared" si="316"/>
        <v>43621</v>
      </c>
      <c r="AN1622" s="2">
        <f t="shared" si="317"/>
        <v>1178.55</v>
      </c>
      <c r="AO1622" s="2">
        <f t="shared" si="318"/>
        <v>127.34247368421053</v>
      </c>
      <c r="AP1622" s="2">
        <f t="shared" si="319"/>
        <v>67.680000000000007</v>
      </c>
      <c r="AR1622" s="20">
        <f t="shared" si="320"/>
        <v>1.0112071390899313E-2</v>
      </c>
      <c r="AS1622" s="20">
        <f t="shared" si="321"/>
        <v>1.1507995815274397E-2</v>
      </c>
      <c r="AU1622" s="22">
        <f t="shared" si="322"/>
        <v>1.9486049985669081E-6</v>
      </c>
    </row>
    <row r="1623" spans="2:47" x14ac:dyDescent="0.3">
      <c r="B1623" s="6">
        <f t="shared" si="315"/>
        <v>2019</v>
      </c>
      <c r="C1623" s="5">
        <v>43622</v>
      </c>
      <c r="D1623" s="10">
        <v>1178.55</v>
      </c>
      <c r="E1623" s="10">
        <f>VLOOKUP(C1623,데이터!$X:$Z,2,0)</f>
        <v>128.65956842105263</v>
      </c>
      <c r="F1623" s="10">
        <f>VLOOKUP(C1623,데이터!$X:$Z,3,0)</f>
        <v>68.12</v>
      </c>
      <c r="H1623" s="6">
        <f t="shared" si="323"/>
        <v>1.3982494339294105</v>
      </c>
      <c r="I1623" s="6">
        <f t="shared" si="324"/>
        <v>1.3591380686352725</v>
      </c>
      <c r="AM1623" s="1">
        <f t="shared" si="316"/>
        <v>43622</v>
      </c>
      <c r="AN1623" s="2">
        <f t="shared" si="317"/>
        <v>1178.55</v>
      </c>
      <c r="AO1623" s="2">
        <f t="shared" si="318"/>
        <v>128.65956842105263</v>
      </c>
      <c r="AP1623" s="2">
        <f t="shared" si="319"/>
        <v>68.12</v>
      </c>
      <c r="AR1623" s="20">
        <f t="shared" si="320"/>
        <v>1.0342933498435736E-2</v>
      </c>
      <c r="AS1623" s="20">
        <f t="shared" si="321"/>
        <v>6.5011820330969083E-3</v>
      </c>
      <c r="AU1623" s="22">
        <f t="shared" si="322"/>
        <v>1.4759054321433027E-5</v>
      </c>
    </row>
    <row r="1624" spans="2:47" x14ac:dyDescent="0.3">
      <c r="B1624" s="6">
        <f t="shared" si="315"/>
        <v>2019</v>
      </c>
      <c r="C1624" s="5">
        <v>43623</v>
      </c>
      <c r="D1624" s="10">
        <v>1181.4000000000001</v>
      </c>
      <c r="E1624" s="10">
        <f>VLOOKUP(C1624,데이터!$X:$Z,2,0)</f>
        <v>129.89212631578945</v>
      </c>
      <c r="F1624" s="10">
        <f>VLOOKUP(C1624,데이터!$X:$Z,3,0)</f>
        <v>68.77</v>
      </c>
      <c r="H1624" s="6">
        <f t="shared" si="323"/>
        <v>1.4116446551302224</v>
      </c>
      <c r="I1624" s="6">
        <f t="shared" si="324"/>
        <v>1.3721069433359905</v>
      </c>
      <c r="AM1624" s="1">
        <f t="shared" si="316"/>
        <v>43623</v>
      </c>
      <c r="AN1624" s="2">
        <f t="shared" si="317"/>
        <v>1181.4000000000001</v>
      </c>
      <c r="AO1624" s="2">
        <f t="shared" si="318"/>
        <v>129.89212631578945</v>
      </c>
      <c r="AP1624" s="2">
        <f t="shared" si="319"/>
        <v>68.77</v>
      </c>
      <c r="AR1624" s="20">
        <f t="shared" si="320"/>
        <v>9.5799940094867253E-3</v>
      </c>
      <c r="AS1624" s="20">
        <f t="shared" si="321"/>
        <v>9.5419847328241936E-3</v>
      </c>
      <c r="AU1624" s="22">
        <f t="shared" si="322"/>
        <v>1.4447051124088794E-9</v>
      </c>
    </row>
    <row r="1625" spans="2:47" x14ac:dyDescent="0.3">
      <c r="B1625" s="6">
        <f t="shared" si="315"/>
        <v>2019</v>
      </c>
      <c r="C1625" s="5">
        <v>43624</v>
      </c>
      <c r="D1625" s="10">
        <v>1181.4000000000001</v>
      </c>
      <c r="E1625" s="10">
        <f>VLOOKUP(C1625,데이터!$X:$Z,2,0)</f>
        <v>129.89212631578945</v>
      </c>
      <c r="F1625" s="10">
        <f>VLOOKUP(C1625,데이터!$X:$Z,3,0)</f>
        <v>68.77</v>
      </c>
      <c r="H1625" s="6">
        <f t="shared" si="323"/>
        <v>1.4116446551302224</v>
      </c>
      <c r="I1625" s="6">
        <f t="shared" si="324"/>
        <v>1.3721069433359905</v>
      </c>
      <c r="AM1625" s="1">
        <f t="shared" si="316"/>
        <v>43624</v>
      </c>
      <c r="AN1625" s="2">
        <f t="shared" si="317"/>
        <v>1181.4000000000001</v>
      </c>
      <c r="AO1625" s="2">
        <f t="shared" si="318"/>
        <v>129.89212631578945</v>
      </c>
      <c r="AP1625" s="2">
        <f t="shared" si="319"/>
        <v>68.77</v>
      </c>
      <c r="AR1625" s="20">
        <f t="shared" si="320"/>
        <v>0</v>
      </c>
      <c r="AS1625" s="20">
        <f t="shared" si="321"/>
        <v>0</v>
      </c>
      <c r="AU1625" s="22">
        <f t="shared" si="322"/>
        <v>0</v>
      </c>
    </row>
    <row r="1626" spans="2:47" x14ac:dyDescent="0.3">
      <c r="B1626" s="6">
        <f t="shared" si="315"/>
        <v>2019</v>
      </c>
      <c r="C1626" s="5">
        <v>43625</v>
      </c>
      <c r="D1626" s="10">
        <v>1181.4000000000001</v>
      </c>
      <c r="E1626" s="10">
        <f>VLOOKUP(C1626,데이터!$X:$Z,2,0)</f>
        <v>129.89212631578945</v>
      </c>
      <c r="F1626" s="10">
        <f>VLOOKUP(C1626,데이터!$X:$Z,3,0)</f>
        <v>68.77</v>
      </c>
      <c r="H1626" s="6">
        <f t="shared" si="323"/>
        <v>1.4116446551302224</v>
      </c>
      <c r="I1626" s="6">
        <f t="shared" si="324"/>
        <v>1.3721069433359905</v>
      </c>
      <c r="AM1626" s="1">
        <f t="shared" si="316"/>
        <v>43625</v>
      </c>
      <c r="AN1626" s="2">
        <f t="shared" si="317"/>
        <v>1181.4000000000001</v>
      </c>
      <c r="AO1626" s="2">
        <f t="shared" si="318"/>
        <v>129.89212631578945</v>
      </c>
      <c r="AP1626" s="2">
        <f t="shared" si="319"/>
        <v>68.77</v>
      </c>
      <c r="AR1626" s="20">
        <f t="shared" si="320"/>
        <v>0</v>
      </c>
      <c r="AS1626" s="20">
        <f t="shared" si="321"/>
        <v>0</v>
      </c>
      <c r="AU1626" s="22">
        <f t="shared" si="322"/>
        <v>0</v>
      </c>
    </row>
    <row r="1627" spans="2:47" x14ac:dyDescent="0.3">
      <c r="B1627" s="6">
        <f t="shared" si="315"/>
        <v>2019</v>
      </c>
      <c r="C1627" s="5">
        <v>43626</v>
      </c>
      <c r="D1627" s="10">
        <v>1185.1500000000001</v>
      </c>
      <c r="E1627" s="10">
        <f>VLOOKUP(C1627,데이터!$X:$Z,2,0)</f>
        <v>130.02072631578946</v>
      </c>
      <c r="F1627" s="10">
        <f>VLOOKUP(C1627,데이터!$X:$Z,3,0)</f>
        <v>68.790000000000006</v>
      </c>
      <c r="H1627" s="6">
        <f t="shared" si="323"/>
        <v>1.4130422571850878</v>
      </c>
      <c r="I1627" s="6">
        <f t="shared" si="324"/>
        <v>1.3725059856344743</v>
      </c>
      <c r="AM1627" s="1">
        <f t="shared" si="316"/>
        <v>43626</v>
      </c>
      <c r="AN1627" s="2">
        <f t="shared" si="317"/>
        <v>1185.1500000000001</v>
      </c>
      <c r="AO1627" s="2">
        <f t="shared" si="318"/>
        <v>130.02072631578946</v>
      </c>
      <c r="AP1627" s="2">
        <f t="shared" si="319"/>
        <v>68.790000000000006</v>
      </c>
      <c r="AR1627" s="20">
        <f t="shared" si="320"/>
        <v>9.9005231223459056E-4</v>
      </c>
      <c r="AS1627" s="20">
        <f t="shared" si="321"/>
        <v>2.908244874220145E-4</v>
      </c>
      <c r="AU1627" s="22">
        <f t="shared" si="322"/>
        <v>4.8891955099212659E-7</v>
      </c>
    </row>
    <row r="1628" spans="2:47" x14ac:dyDescent="0.3">
      <c r="B1628" s="6">
        <f t="shared" si="315"/>
        <v>2019</v>
      </c>
      <c r="C1628" s="5">
        <v>43627</v>
      </c>
      <c r="D1628" s="10">
        <v>1180.7</v>
      </c>
      <c r="E1628" s="10">
        <f>VLOOKUP(C1628,데이터!$X:$Z,2,0)</f>
        <v>129.84984210526315</v>
      </c>
      <c r="F1628" s="10">
        <f>VLOOKUP(C1628,데이터!$X:$Z,3,0)</f>
        <v>68.75</v>
      </c>
      <c r="H1628" s="6">
        <f t="shared" si="323"/>
        <v>1.411185117808917</v>
      </c>
      <c r="I1628" s="6">
        <f t="shared" si="324"/>
        <v>1.3717079010375071</v>
      </c>
      <c r="AM1628" s="1">
        <f t="shared" si="316"/>
        <v>43627</v>
      </c>
      <c r="AN1628" s="2">
        <f t="shared" si="317"/>
        <v>1180.7</v>
      </c>
      <c r="AO1628" s="2">
        <f t="shared" si="318"/>
        <v>129.84984210526315</v>
      </c>
      <c r="AP1628" s="2">
        <f t="shared" si="319"/>
        <v>68.75</v>
      </c>
      <c r="AR1628" s="20">
        <f t="shared" si="320"/>
        <v>-1.3142843865621145E-3</v>
      </c>
      <c r="AS1628" s="20">
        <f t="shared" si="321"/>
        <v>-5.8147986625967096E-4</v>
      </c>
      <c r="AU1628" s="22">
        <f t="shared" si="322"/>
        <v>5.3700246497569444E-7</v>
      </c>
    </row>
    <row r="1629" spans="2:47" x14ac:dyDescent="0.3">
      <c r="B1629" s="6">
        <f t="shared" si="315"/>
        <v>2019</v>
      </c>
      <c r="C1629" s="5">
        <v>43628</v>
      </c>
      <c r="D1629" s="10">
        <v>1182.75</v>
      </c>
      <c r="E1629" s="10">
        <f>VLOOKUP(C1629,데이터!$X:$Z,2,0)</f>
        <v>130.21897368421051</v>
      </c>
      <c r="F1629" s="10">
        <f>VLOOKUP(C1629,데이터!$X:$Z,3,0)</f>
        <v>68.86</v>
      </c>
      <c r="H1629" s="6">
        <f t="shared" si="323"/>
        <v>1.4151967745216107</v>
      </c>
      <c r="I1629" s="6">
        <f t="shared" si="324"/>
        <v>1.3739026336791671</v>
      </c>
      <c r="AM1629" s="1">
        <f t="shared" si="316"/>
        <v>43628</v>
      </c>
      <c r="AN1629" s="2">
        <f t="shared" si="317"/>
        <v>1182.75</v>
      </c>
      <c r="AO1629" s="2">
        <f t="shared" si="318"/>
        <v>130.21897368421051</v>
      </c>
      <c r="AP1629" s="2">
        <f t="shared" si="319"/>
        <v>68.86</v>
      </c>
      <c r="AR1629" s="20">
        <f t="shared" si="320"/>
        <v>2.8427572414613245E-3</v>
      </c>
      <c r="AS1629" s="20">
        <f t="shared" si="321"/>
        <v>1.6000000000000458E-3</v>
      </c>
      <c r="AU1629" s="22">
        <f t="shared" si="322"/>
        <v>1.5444455612044468E-6</v>
      </c>
    </row>
    <row r="1630" spans="2:47" x14ac:dyDescent="0.3">
      <c r="B1630" s="6">
        <f t="shared" si="315"/>
        <v>2019</v>
      </c>
      <c r="C1630" s="5">
        <v>43629</v>
      </c>
      <c r="D1630" s="10">
        <v>1182.95</v>
      </c>
      <c r="E1630" s="10">
        <f>VLOOKUP(C1630,데이터!$X:$Z,2,0)</f>
        <v>130.47292631578946</v>
      </c>
      <c r="F1630" s="10">
        <f>VLOOKUP(C1630,데이터!$X:$Z,3,0)</f>
        <v>69.209999999999994</v>
      </c>
      <c r="H1630" s="6">
        <f t="shared" si="323"/>
        <v>1.4179566868056943</v>
      </c>
      <c r="I1630" s="6">
        <f t="shared" si="324"/>
        <v>1.3808858739026306</v>
      </c>
      <c r="AM1630" s="1">
        <f t="shared" si="316"/>
        <v>43629</v>
      </c>
      <c r="AN1630" s="2">
        <f t="shared" si="317"/>
        <v>1182.95</v>
      </c>
      <c r="AO1630" s="2">
        <f t="shared" si="318"/>
        <v>130.47292631578946</v>
      </c>
      <c r="AP1630" s="2">
        <f t="shared" si="319"/>
        <v>69.209999999999994</v>
      </c>
      <c r="AR1630" s="20">
        <f t="shared" si="320"/>
        <v>1.9501968445458928E-3</v>
      </c>
      <c r="AS1630" s="20">
        <f t="shared" si="321"/>
        <v>5.0827766482717252E-3</v>
      </c>
      <c r="AU1630" s="22">
        <f t="shared" si="322"/>
        <v>9.8130562267109744E-6</v>
      </c>
    </row>
    <row r="1631" spans="2:47" x14ac:dyDescent="0.3">
      <c r="B1631" s="6">
        <f t="shared" si="315"/>
        <v>2019</v>
      </c>
      <c r="C1631" s="5">
        <v>43630</v>
      </c>
      <c r="D1631" s="10">
        <v>1185.1500000000001</v>
      </c>
      <c r="E1631" s="10">
        <f>VLOOKUP(C1631,데이터!$X:$Z,2,0)</f>
        <v>130.61475789473681</v>
      </c>
      <c r="F1631" s="10">
        <f>VLOOKUP(C1631,데이터!$X:$Z,3,0)</f>
        <v>69.08</v>
      </c>
      <c r="H1631" s="6">
        <f t="shared" si="323"/>
        <v>1.4194980873203256</v>
      </c>
      <c r="I1631" s="6">
        <f t="shared" si="324"/>
        <v>1.3782920989624872</v>
      </c>
      <c r="AM1631" s="1">
        <f t="shared" si="316"/>
        <v>43630</v>
      </c>
      <c r="AN1631" s="2">
        <f t="shared" si="317"/>
        <v>1185.1500000000001</v>
      </c>
      <c r="AO1631" s="2">
        <f t="shared" si="318"/>
        <v>130.61475789473681</v>
      </c>
      <c r="AP1631" s="2">
        <f t="shared" si="319"/>
        <v>69.08</v>
      </c>
      <c r="AR1631" s="20">
        <f t="shared" si="320"/>
        <v>1.0870575448278519E-3</v>
      </c>
      <c r="AS1631" s="20">
        <f t="shared" si="321"/>
        <v>-1.8783412801617327E-3</v>
      </c>
      <c r="AU1631" s="22">
        <f t="shared" si="322"/>
        <v>8.7935901912496084E-6</v>
      </c>
    </row>
    <row r="1632" spans="2:47" x14ac:dyDescent="0.3">
      <c r="B1632" s="6">
        <f t="shared" si="315"/>
        <v>2019</v>
      </c>
      <c r="C1632" s="5">
        <v>43631</v>
      </c>
      <c r="D1632" s="10">
        <v>1185.1500000000001</v>
      </c>
      <c r="E1632" s="10">
        <f>VLOOKUP(C1632,데이터!$X:$Z,2,0)</f>
        <v>130.61475789473681</v>
      </c>
      <c r="F1632" s="10">
        <f>VLOOKUP(C1632,데이터!$X:$Z,3,0)</f>
        <v>69.08</v>
      </c>
      <c r="H1632" s="6">
        <f t="shared" si="323"/>
        <v>1.4194980873203256</v>
      </c>
      <c r="I1632" s="6">
        <f t="shared" si="324"/>
        <v>1.3782920989624872</v>
      </c>
      <c r="AM1632" s="1">
        <f t="shared" si="316"/>
        <v>43631</v>
      </c>
      <c r="AN1632" s="2">
        <f t="shared" si="317"/>
        <v>1185.1500000000001</v>
      </c>
      <c r="AO1632" s="2">
        <f t="shared" si="318"/>
        <v>130.61475789473681</v>
      </c>
      <c r="AP1632" s="2">
        <f t="shared" si="319"/>
        <v>69.08</v>
      </c>
      <c r="AR1632" s="20">
        <f t="shared" si="320"/>
        <v>0</v>
      </c>
      <c r="AS1632" s="20">
        <f t="shared" si="321"/>
        <v>0</v>
      </c>
      <c r="AU1632" s="22">
        <f t="shared" si="322"/>
        <v>0</v>
      </c>
    </row>
    <row r="1633" spans="2:47" x14ac:dyDescent="0.3">
      <c r="B1633" s="6">
        <f t="shared" si="315"/>
        <v>2019</v>
      </c>
      <c r="C1633" s="5">
        <v>43632</v>
      </c>
      <c r="D1633" s="10">
        <v>1185.1500000000001</v>
      </c>
      <c r="E1633" s="10">
        <f>VLOOKUP(C1633,데이터!$X:$Z,2,0)</f>
        <v>130.61475789473681</v>
      </c>
      <c r="F1633" s="10">
        <f>VLOOKUP(C1633,데이터!$X:$Z,3,0)</f>
        <v>69.08</v>
      </c>
      <c r="H1633" s="6">
        <f t="shared" si="323"/>
        <v>1.4194980873203256</v>
      </c>
      <c r="I1633" s="6">
        <f t="shared" si="324"/>
        <v>1.3782920989624872</v>
      </c>
      <c r="AM1633" s="1">
        <f t="shared" si="316"/>
        <v>43632</v>
      </c>
      <c r="AN1633" s="2">
        <f t="shared" si="317"/>
        <v>1185.1500000000001</v>
      </c>
      <c r="AO1633" s="2">
        <f t="shared" si="318"/>
        <v>130.61475789473681</v>
      </c>
      <c r="AP1633" s="2">
        <f t="shared" si="319"/>
        <v>69.08</v>
      </c>
      <c r="AR1633" s="20">
        <f t="shared" si="320"/>
        <v>0</v>
      </c>
      <c r="AS1633" s="20">
        <f t="shared" si="321"/>
        <v>0</v>
      </c>
      <c r="AU1633" s="22">
        <f t="shared" si="322"/>
        <v>0</v>
      </c>
    </row>
    <row r="1634" spans="2:47" x14ac:dyDescent="0.3">
      <c r="B1634" s="6">
        <f t="shared" si="315"/>
        <v>2019</v>
      </c>
      <c r="C1634" s="5">
        <v>43633</v>
      </c>
      <c r="D1634" s="10">
        <v>1186.45</v>
      </c>
      <c r="E1634" s="10">
        <f>VLOOKUP(C1634,데이터!$X:$Z,2,0)</f>
        <v>130.18852105263159</v>
      </c>
      <c r="F1634" s="10">
        <f>VLOOKUP(C1634,데이터!$X:$Z,3,0)</f>
        <v>68.72</v>
      </c>
      <c r="H1634" s="6">
        <f t="shared" si="323"/>
        <v>1.4148658207076856</v>
      </c>
      <c r="I1634" s="6">
        <f t="shared" si="324"/>
        <v>1.3711093375897816</v>
      </c>
      <c r="AM1634" s="1">
        <f t="shared" si="316"/>
        <v>43633</v>
      </c>
      <c r="AN1634" s="2">
        <f t="shared" si="317"/>
        <v>1186.45</v>
      </c>
      <c r="AO1634" s="2">
        <f t="shared" si="318"/>
        <v>130.18852105263159</v>
      </c>
      <c r="AP1634" s="2">
        <f t="shared" si="319"/>
        <v>68.72</v>
      </c>
      <c r="AR1634" s="20">
        <f t="shared" si="320"/>
        <v>-3.2633130357959672E-3</v>
      </c>
      <c r="AS1634" s="20">
        <f t="shared" si="321"/>
        <v>-5.2113491603937856E-3</v>
      </c>
      <c r="AU1634" s="22">
        <f t="shared" si="322"/>
        <v>3.7948447427380871E-6</v>
      </c>
    </row>
    <row r="1635" spans="2:47" x14ac:dyDescent="0.3">
      <c r="B1635" s="6">
        <f t="shared" si="315"/>
        <v>2019</v>
      </c>
      <c r="C1635" s="5">
        <v>43634</v>
      </c>
      <c r="D1635" s="10">
        <v>1185.75</v>
      </c>
      <c r="E1635" s="10">
        <f>VLOOKUP(C1635,데이터!$X:$Z,2,0)</f>
        <v>130.88685789473681</v>
      </c>
      <c r="F1635" s="10">
        <f>VLOOKUP(C1635,데이터!$X:$Z,3,0)</f>
        <v>69.09</v>
      </c>
      <c r="H1635" s="6">
        <f t="shared" si="323"/>
        <v>1.4224552219947328</v>
      </c>
      <c r="I1635" s="6">
        <f t="shared" si="324"/>
        <v>1.378491620111729</v>
      </c>
      <c r="AM1635" s="1">
        <f t="shared" si="316"/>
        <v>43634</v>
      </c>
      <c r="AN1635" s="2">
        <f t="shared" si="317"/>
        <v>1185.75</v>
      </c>
      <c r="AO1635" s="2">
        <f t="shared" si="318"/>
        <v>130.88685789473681</v>
      </c>
      <c r="AP1635" s="2">
        <f t="shared" si="319"/>
        <v>69.09</v>
      </c>
      <c r="AR1635" s="20">
        <f t="shared" si="320"/>
        <v>5.3640431311368086E-3</v>
      </c>
      <c r="AS1635" s="20">
        <f t="shared" si="321"/>
        <v>5.3841676367869518E-3</v>
      </c>
      <c r="AU1635" s="22">
        <f t="shared" si="322"/>
        <v>4.0499572766264241E-10</v>
      </c>
    </row>
    <row r="1636" spans="2:47" x14ac:dyDescent="0.3">
      <c r="B1636" s="6">
        <f t="shared" si="315"/>
        <v>2019</v>
      </c>
      <c r="C1636" s="5">
        <v>43635</v>
      </c>
      <c r="D1636" s="10">
        <v>1176.1500000000001</v>
      </c>
      <c r="E1636" s="10">
        <f>VLOOKUP(C1636,데이터!$X:$Z,2,0)</f>
        <v>131.16178421052629</v>
      </c>
      <c r="F1636" s="10">
        <f>VLOOKUP(C1636,데이터!$X:$Z,3,0)</f>
        <v>69.31</v>
      </c>
      <c r="H1636" s="6">
        <f t="shared" si="323"/>
        <v>1.4254430725692575</v>
      </c>
      <c r="I1636" s="6">
        <f t="shared" si="324"/>
        <v>1.3828810853950488</v>
      </c>
      <c r="AM1636" s="1">
        <f t="shared" si="316"/>
        <v>43635</v>
      </c>
      <c r="AN1636" s="2">
        <f t="shared" si="317"/>
        <v>1176.1500000000001</v>
      </c>
      <c r="AO1636" s="2">
        <f t="shared" si="318"/>
        <v>131.16178421052629</v>
      </c>
      <c r="AP1636" s="2">
        <f t="shared" si="319"/>
        <v>69.31</v>
      </c>
      <c r="AR1636" s="20">
        <f t="shared" si="320"/>
        <v>2.1004883164861265E-3</v>
      </c>
      <c r="AS1636" s="20">
        <f t="shared" si="321"/>
        <v>3.1842524243739234E-3</v>
      </c>
      <c r="AU1636" s="22">
        <f t="shared" si="322"/>
        <v>1.1745446415458322E-6</v>
      </c>
    </row>
    <row r="1637" spans="2:47" x14ac:dyDescent="0.3">
      <c r="B1637" s="6">
        <f t="shared" si="315"/>
        <v>2019</v>
      </c>
      <c r="C1637" s="5">
        <v>43636</v>
      </c>
      <c r="D1637" s="10">
        <v>1161.9000000000001</v>
      </c>
      <c r="E1637" s="10">
        <f>VLOOKUP(C1637,데이터!$X:$Z,2,0)</f>
        <v>132.34628947368421</v>
      </c>
      <c r="F1637" s="10">
        <f>VLOOKUP(C1637,데이터!$X:$Z,3,0)</f>
        <v>69.94</v>
      </c>
      <c r="H1637" s="6">
        <f t="shared" si="323"/>
        <v>1.4383160662690091</v>
      </c>
      <c r="I1637" s="6">
        <f t="shared" si="324"/>
        <v>1.3954509177972831</v>
      </c>
      <c r="AM1637" s="1">
        <f t="shared" si="316"/>
        <v>43636</v>
      </c>
      <c r="AN1637" s="2">
        <f t="shared" si="317"/>
        <v>1161.9000000000001</v>
      </c>
      <c r="AO1637" s="2">
        <f t="shared" si="318"/>
        <v>132.34628947368421</v>
      </c>
      <c r="AP1637" s="2">
        <f t="shared" si="319"/>
        <v>69.94</v>
      </c>
      <c r="AR1637" s="20">
        <f t="shared" si="320"/>
        <v>9.0308718373079966E-3</v>
      </c>
      <c r="AS1637" s="20">
        <f t="shared" si="321"/>
        <v>9.0895974606837182E-3</v>
      </c>
      <c r="AU1637" s="22">
        <f t="shared" si="322"/>
        <v>3.4486988408671021E-9</v>
      </c>
    </row>
    <row r="1638" spans="2:47" x14ac:dyDescent="0.3">
      <c r="B1638" s="6">
        <f t="shared" si="315"/>
        <v>2019</v>
      </c>
      <c r="C1638" s="5">
        <v>43637</v>
      </c>
      <c r="D1638" s="10">
        <v>1163.9000000000001</v>
      </c>
      <c r="E1638" s="10">
        <f>VLOOKUP(C1638,데이터!$X:$Z,2,0)</f>
        <v>132.29138421052633</v>
      </c>
      <c r="F1638" s="10">
        <f>VLOOKUP(C1638,데이터!$X:$Z,3,0)</f>
        <v>69.72</v>
      </c>
      <c r="H1638" s="6">
        <f t="shared" si="323"/>
        <v>1.4377193655799549</v>
      </c>
      <c r="I1638" s="6">
        <f t="shared" si="324"/>
        <v>1.3910614525139631</v>
      </c>
      <c r="AM1638" s="1">
        <f t="shared" si="316"/>
        <v>43637</v>
      </c>
      <c r="AN1638" s="2">
        <f t="shared" si="317"/>
        <v>1163.9000000000001</v>
      </c>
      <c r="AO1638" s="2">
        <f t="shared" si="318"/>
        <v>132.29138421052633</v>
      </c>
      <c r="AP1638" s="2">
        <f t="shared" si="319"/>
        <v>69.72</v>
      </c>
      <c r="AR1638" s="20">
        <f t="shared" si="320"/>
        <v>-4.1486061586026857E-4</v>
      </c>
      <c r="AS1638" s="20">
        <f t="shared" si="321"/>
        <v>-3.1455533314269646E-3</v>
      </c>
      <c r="AU1638" s="22">
        <f t="shared" si="322"/>
        <v>7.4566827068490165E-6</v>
      </c>
    </row>
    <row r="1639" spans="2:47" x14ac:dyDescent="0.3">
      <c r="B1639" s="6">
        <f t="shared" si="315"/>
        <v>2019</v>
      </c>
      <c r="C1639" s="5">
        <v>43638</v>
      </c>
      <c r="D1639" s="10">
        <v>1163.9000000000001</v>
      </c>
      <c r="E1639" s="10">
        <f>VLOOKUP(C1639,데이터!$X:$Z,2,0)</f>
        <v>132.29138421052633</v>
      </c>
      <c r="F1639" s="10">
        <f>VLOOKUP(C1639,데이터!$X:$Z,3,0)</f>
        <v>69.72</v>
      </c>
      <c r="H1639" s="6">
        <f t="shared" si="323"/>
        <v>1.4377193655799549</v>
      </c>
      <c r="I1639" s="6">
        <f t="shared" si="324"/>
        <v>1.3910614525139631</v>
      </c>
      <c r="AM1639" s="1">
        <f t="shared" si="316"/>
        <v>43638</v>
      </c>
      <c r="AN1639" s="2">
        <f t="shared" si="317"/>
        <v>1163.9000000000001</v>
      </c>
      <c r="AO1639" s="2">
        <f t="shared" si="318"/>
        <v>132.29138421052633</v>
      </c>
      <c r="AP1639" s="2">
        <f t="shared" si="319"/>
        <v>69.72</v>
      </c>
      <c r="AR1639" s="20">
        <f t="shared" si="320"/>
        <v>0</v>
      </c>
      <c r="AS1639" s="20">
        <f t="shared" si="321"/>
        <v>0</v>
      </c>
      <c r="AU1639" s="22">
        <f t="shared" si="322"/>
        <v>0</v>
      </c>
    </row>
    <row r="1640" spans="2:47" x14ac:dyDescent="0.3">
      <c r="B1640" s="6">
        <f t="shared" si="315"/>
        <v>2019</v>
      </c>
      <c r="C1640" s="5">
        <v>43639</v>
      </c>
      <c r="D1640" s="10">
        <v>1163.9000000000001</v>
      </c>
      <c r="E1640" s="10">
        <f>VLOOKUP(C1640,데이터!$X:$Z,2,0)</f>
        <v>132.29138421052633</v>
      </c>
      <c r="F1640" s="10">
        <f>VLOOKUP(C1640,데이터!$X:$Z,3,0)</f>
        <v>69.72</v>
      </c>
      <c r="H1640" s="6">
        <f t="shared" si="323"/>
        <v>1.4377193655799549</v>
      </c>
      <c r="I1640" s="6">
        <f t="shared" si="324"/>
        <v>1.3910614525139631</v>
      </c>
      <c r="AM1640" s="1">
        <f t="shared" si="316"/>
        <v>43639</v>
      </c>
      <c r="AN1640" s="2">
        <f t="shared" si="317"/>
        <v>1163.9000000000001</v>
      </c>
      <c r="AO1640" s="2">
        <f t="shared" si="318"/>
        <v>132.29138421052633</v>
      </c>
      <c r="AP1640" s="2">
        <f t="shared" si="319"/>
        <v>69.72</v>
      </c>
      <c r="AR1640" s="20">
        <f t="shared" si="320"/>
        <v>0</v>
      </c>
      <c r="AS1640" s="20">
        <f t="shared" si="321"/>
        <v>0</v>
      </c>
      <c r="AU1640" s="22">
        <f t="shared" si="322"/>
        <v>0</v>
      </c>
    </row>
    <row r="1641" spans="2:47" x14ac:dyDescent="0.3">
      <c r="B1641" s="6">
        <f t="shared" si="315"/>
        <v>2019</v>
      </c>
      <c r="C1641" s="5">
        <v>43640</v>
      </c>
      <c r="D1641" s="10">
        <v>1156.4000000000001</v>
      </c>
      <c r="E1641" s="10">
        <f>VLOOKUP(C1641,데이터!$X:$Z,2,0)</f>
        <v>132.41537368421049</v>
      </c>
      <c r="F1641" s="10">
        <f>VLOOKUP(C1641,데이터!$X:$Z,3,0)</f>
        <v>69.78</v>
      </c>
      <c r="H1641" s="6">
        <f t="shared" si="323"/>
        <v>1.4390668612502708</v>
      </c>
      <c r="I1641" s="6">
        <f t="shared" si="324"/>
        <v>1.392258579409414</v>
      </c>
      <c r="AM1641" s="1">
        <f t="shared" si="316"/>
        <v>43640</v>
      </c>
      <c r="AN1641" s="2">
        <f t="shared" si="317"/>
        <v>1156.4000000000001</v>
      </c>
      <c r="AO1641" s="2">
        <f t="shared" si="318"/>
        <v>132.41537368421049</v>
      </c>
      <c r="AP1641" s="2">
        <f t="shared" si="319"/>
        <v>69.78</v>
      </c>
      <c r="AR1641" s="20">
        <f t="shared" si="320"/>
        <v>9.3724526675775799E-4</v>
      </c>
      <c r="AS1641" s="20">
        <f t="shared" si="321"/>
        <v>8.6058519793463795E-4</v>
      </c>
      <c r="AU1641" s="22">
        <f t="shared" si="322"/>
        <v>5.8767661519655013E-9</v>
      </c>
    </row>
    <row r="1642" spans="2:47" x14ac:dyDescent="0.3">
      <c r="B1642" s="6">
        <f t="shared" si="315"/>
        <v>2019</v>
      </c>
      <c r="C1642" s="5">
        <v>43641</v>
      </c>
      <c r="D1642" s="10">
        <v>1156.25</v>
      </c>
      <c r="E1642" s="10">
        <f>VLOOKUP(C1642,데이터!$X:$Z,2,0)</f>
        <v>131.41323684210525</v>
      </c>
      <c r="F1642" s="10">
        <f>VLOOKUP(C1642,데이터!$X:$Z,3,0)</f>
        <v>68.95</v>
      </c>
      <c r="H1642" s="6">
        <f t="shared" si="323"/>
        <v>1.4281758152955093</v>
      </c>
      <c r="I1642" s="6">
        <f t="shared" si="324"/>
        <v>1.375698324022343</v>
      </c>
      <c r="AM1642" s="1">
        <f t="shared" si="316"/>
        <v>43641</v>
      </c>
      <c r="AN1642" s="2">
        <f t="shared" si="317"/>
        <v>1156.25</v>
      </c>
      <c r="AO1642" s="2">
        <f t="shared" si="318"/>
        <v>131.41323684210525</v>
      </c>
      <c r="AP1642" s="2">
        <f t="shared" si="319"/>
        <v>68.95</v>
      </c>
      <c r="AR1642" s="20">
        <f t="shared" si="320"/>
        <v>-7.5681306046470054E-3</v>
      </c>
      <c r="AS1642" s="20">
        <f t="shared" si="321"/>
        <v>-1.1894525652049293E-2</v>
      </c>
      <c r="AU1642" s="22">
        <f t="shared" si="322"/>
        <v>1.8717694106187038E-5</v>
      </c>
    </row>
    <row r="1643" spans="2:47" x14ac:dyDescent="0.3">
      <c r="B1643" s="6">
        <f t="shared" si="315"/>
        <v>2019</v>
      </c>
      <c r="C1643" s="5">
        <v>43642</v>
      </c>
      <c r="D1643" s="10">
        <v>1156.6500000000001</v>
      </c>
      <c r="E1643" s="10">
        <f>VLOOKUP(C1643,데이터!$X:$Z,2,0)</f>
        <v>130.63509473684206</v>
      </c>
      <c r="F1643" s="10">
        <f>VLOOKUP(C1643,데이터!$X:$Z,3,0)</f>
        <v>68.489999999999995</v>
      </c>
      <c r="H1643" s="6">
        <f t="shared" si="323"/>
        <v>1.4197191045234028</v>
      </c>
      <c r="I1643" s="6">
        <f t="shared" si="324"/>
        <v>1.3665203511572193</v>
      </c>
      <c r="AM1643" s="1">
        <f t="shared" si="316"/>
        <v>43642</v>
      </c>
      <c r="AN1643" s="2">
        <f t="shared" si="317"/>
        <v>1156.6500000000001</v>
      </c>
      <c r="AO1643" s="2">
        <f t="shared" si="318"/>
        <v>130.63509473684206</v>
      </c>
      <c r="AP1643" s="2">
        <f t="shared" si="319"/>
        <v>68.489999999999995</v>
      </c>
      <c r="AR1643" s="20">
        <f t="shared" si="320"/>
        <v>-5.9213373322364315E-3</v>
      </c>
      <c r="AS1643" s="20">
        <f t="shared" si="321"/>
        <v>-6.6715010877448355E-3</v>
      </c>
      <c r="AU1643" s="22">
        <f t="shared" si="322"/>
        <v>5.6274566007847248E-7</v>
      </c>
    </row>
    <row r="1644" spans="2:47" x14ac:dyDescent="0.3">
      <c r="B1644" s="6">
        <f t="shared" si="315"/>
        <v>2019</v>
      </c>
      <c r="C1644" s="5">
        <v>43643</v>
      </c>
      <c r="D1644" s="10">
        <v>1158.0999999999999</v>
      </c>
      <c r="E1644" s="10">
        <f>VLOOKUP(C1644,데이터!$X:$Z,2,0)</f>
        <v>130.73193684210526</v>
      </c>
      <c r="F1644" s="10">
        <f>VLOOKUP(C1644,데이터!$X:$Z,3,0)</f>
        <v>68.849999999999994</v>
      </c>
      <c r="H1644" s="6">
        <f t="shared" si="323"/>
        <v>1.4207715673952015</v>
      </c>
      <c r="I1644" s="6">
        <f t="shared" si="324"/>
        <v>1.3737031125299248</v>
      </c>
      <c r="AM1644" s="1">
        <f t="shared" si="316"/>
        <v>43643</v>
      </c>
      <c r="AN1644" s="2">
        <f t="shared" si="317"/>
        <v>1158.0999999999999</v>
      </c>
      <c r="AO1644" s="2">
        <f t="shared" si="318"/>
        <v>130.73193684210526</v>
      </c>
      <c r="AP1644" s="2">
        <f t="shared" si="319"/>
        <v>68.849999999999994</v>
      </c>
      <c r="AR1644" s="20">
        <f t="shared" si="320"/>
        <v>7.4131767928276027E-4</v>
      </c>
      <c r="AS1644" s="20">
        <f t="shared" si="321"/>
        <v>5.2562417871222511E-3</v>
      </c>
      <c r="AU1644" s="22">
        <f t="shared" si="322"/>
        <v>2.0384539699550221E-5</v>
      </c>
    </row>
    <row r="1645" spans="2:47" x14ac:dyDescent="0.3">
      <c r="B1645" s="6">
        <f t="shared" si="315"/>
        <v>2019</v>
      </c>
      <c r="C1645" s="5">
        <v>43644</v>
      </c>
      <c r="D1645" s="10">
        <v>1154.7</v>
      </c>
      <c r="E1645" s="10">
        <f>VLOOKUP(C1645,데이터!$X:$Z,2,0)</f>
        <v>131.43379473684206</v>
      </c>
      <c r="F1645" s="10">
        <f>VLOOKUP(C1645,데이터!$X:$Z,3,0)</f>
        <v>69.37</v>
      </c>
      <c r="H1645" s="6">
        <f t="shared" si="323"/>
        <v>1.4283992348594896</v>
      </c>
      <c r="I1645" s="6">
        <f t="shared" si="324"/>
        <v>1.3840782122904995</v>
      </c>
      <c r="AM1645" s="1">
        <f t="shared" si="316"/>
        <v>43644</v>
      </c>
      <c r="AN1645" s="2">
        <f t="shared" si="317"/>
        <v>1154.7</v>
      </c>
      <c r="AO1645" s="2">
        <f t="shared" si="318"/>
        <v>131.43379473684206</v>
      </c>
      <c r="AP1645" s="2">
        <f t="shared" si="319"/>
        <v>69.37</v>
      </c>
      <c r="AR1645" s="20">
        <f t="shared" si="320"/>
        <v>5.3686796944230064E-3</v>
      </c>
      <c r="AS1645" s="20">
        <f t="shared" si="321"/>
        <v>7.5526506899057377E-3</v>
      </c>
      <c r="AU1645" s="22">
        <f t="shared" si="322"/>
        <v>4.7697293091098328E-6</v>
      </c>
    </row>
    <row r="1646" spans="2:47" x14ac:dyDescent="0.3">
      <c r="B1646" s="6">
        <f t="shared" si="315"/>
        <v>2019</v>
      </c>
      <c r="C1646" s="5">
        <v>43645</v>
      </c>
      <c r="D1646" s="10">
        <v>1154.7</v>
      </c>
      <c r="E1646" s="10">
        <f>VLOOKUP(C1646,데이터!$X:$Z,2,0)</f>
        <v>131.43379473684206</v>
      </c>
      <c r="F1646" s="10">
        <f>VLOOKUP(C1646,데이터!$X:$Z,3,0)</f>
        <v>69.37</v>
      </c>
      <c r="H1646" s="6">
        <f t="shared" si="323"/>
        <v>1.4283992348594896</v>
      </c>
      <c r="I1646" s="6">
        <f t="shared" si="324"/>
        <v>1.3840782122904995</v>
      </c>
      <c r="AM1646" s="1">
        <f t="shared" si="316"/>
        <v>43645</v>
      </c>
      <c r="AN1646" s="2">
        <f t="shared" si="317"/>
        <v>1154.7</v>
      </c>
      <c r="AO1646" s="2">
        <f t="shared" si="318"/>
        <v>131.43379473684206</v>
      </c>
      <c r="AP1646" s="2">
        <f t="shared" si="319"/>
        <v>69.37</v>
      </c>
      <c r="AR1646" s="20">
        <f t="shared" si="320"/>
        <v>0</v>
      </c>
      <c r="AS1646" s="20">
        <f t="shared" si="321"/>
        <v>0</v>
      </c>
      <c r="AU1646" s="22">
        <f t="shared" si="322"/>
        <v>0</v>
      </c>
    </row>
    <row r="1647" spans="2:47" x14ac:dyDescent="0.3">
      <c r="B1647" s="6">
        <f t="shared" si="315"/>
        <v>2019</v>
      </c>
      <c r="C1647" s="5">
        <v>43646</v>
      </c>
      <c r="D1647" s="10">
        <v>1154.7</v>
      </c>
      <c r="E1647" s="10">
        <f>VLOOKUP(C1647,데이터!$X:$Z,2,0)</f>
        <v>131.43379473684206</v>
      </c>
      <c r="F1647" s="10">
        <f>VLOOKUP(C1647,데이터!$X:$Z,3,0)</f>
        <v>69.37</v>
      </c>
      <c r="H1647" s="6">
        <f t="shared" si="323"/>
        <v>1.4283992348594896</v>
      </c>
      <c r="I1647" s="6">
        <f t="shared" si="324"/>
        <v>1.3840782122904995</v>
      </c>
      <c r="AM1647" s="1">
        <f t="shared" si="316"/>
        <v>43646</v>
      </c>
      <c r="AN1647" s="2">
        <f t="shared" si="317"/>
        <v>1154.7</v>
      </c>
      <c r="AO1647" s="2">
        <f t="shared" si="318"/>
        <v>131.43379473684206</v>
      </c>
      <c r="AP1647" s="2">
        <f t="shared" si="319"/>
        <v>69.37</v>
      </c>
      <c r="AR1647" s="20">
        <f t="shared" si="320"/>
        <v>0</v>
      </c>
      <c r="AS1647" s="20">
        <f t="shared" si="321"/>
        <v>0</v>
      </c>
      <c r="AU1647" s="22">
        <f t="shared" si="322"/>
        <v>0</v>
      </c>
    </row>
    <row r="1648" spans="2:47" x14ac:dyDescent="0.3">
      <c r="B1648" s="6">
        <f t="shared" si="315"/>
        <v>2019</v>
      </c>
      <c r="C1648" s="5">
        <v>43647</v>
      </c>
      <c r="D1648" s="10">
        <v>1158.7</v>
      </c>
      <c r="E1648" s="10">
        <f>VLOOKUP(C1648,데이터!$X:$Z,2,0)</f>
        <v>132.30017368421053</v>
      </c>
      <c r="F1648" s="10">
        <f>VLOOKUP(C1648,데이터!$X:$Z,3,0)</f>
        <v>69.849999999999994</v>
      </c>
      <c r="H1648" s="6">
        <f t="shared" si="323"/>
        <v>1.4378148880253843</v>
      </c>
      <c r="I1648" s="6">
        <f t="shared" si="324"/>
        <v>1.3936552274541067</v>
      </c>
      <c r="AM1648" s="1">
        <f t="shared" si="316"/>
        <v>43647</v>
      </c>
      <c r="AN1648" s="2">
        <f t="shared" si="317"/>
        <v>1158.7</v>
      </c>
      <c r="AO1648" s="2">
        <f t="shared" si="318"/>
        <v>132.30017368421053</v>
      </c>
      <c r="AP1648" s="2">
        <f t="shared" si="319"/>
        <v>69.849999999999994</v>
      </c>
      <c r="AR1648" s="20">
        <f t="shared" si="320"/>
        <v>6.5917517568685469E-3</v>
      </c>
      <c r="AS1648" s="20">
        <f t="shared" si="321"/>
        <v>6.9194176156839315E-3</v>
      </c>
      <c r="AU1648" s="22">
        <f t="shared" si="322"/>
        <v>1.073649150332236E-7</v>
      </c>
    </row>
    <row r="1649" spans="2:47" x14ac:dyDescent="0.3">
      <c r="B1649" s="6">
        <f t="shared" si="315"/>
        <v>2019</v>
      </c>
      <c r="C1649" s="5">
        <v>43648</v>
      </c>
      <c r="D1649" s="10">
        <v>1166.05</v>
      </c>
      <c r="E1649" s="10">
        <f>VLOOKUP(C1649,데이터!$X:$Z,2,0)</f>
        <v>132.66200526315785</v>
      </c>
      <c r="F1649" s="10">
        <f>VLOOKUP(C1649,데이터!$X:$Z,3,0)</f>
        <v>69.95</v>
      </c>
      <c r="H1649" s="6">
        <f t="shared" si="323"/>
        <v>1.441747209629209</v>
      </c>
      <c r="I1649" s="6">
        <f t="shared" si="324"/>
        <v>1.3956504389465252</v>
      </c>
      <c r="AM1649" s="1">
        <f t="shared" si="316"/>
        <v>43648</v>
      </c>
      <c r="AN1649" s="2">
        <f t="shared" si="317"/>
        <v>1166.05</v>
      </c>
      <c r="AO1649" s="2">
        <f t="shared" si="318"/>
        <v>132.66200526315785</v>
      </c>
      <c r="AP1649" s="2">
        <f t="shared" si="319"/>
        <v>69.95</v>
      </c>
      <c r="AR1649" s="20">
        <f t="shared" si="320"/>
        <v>2.7349289790878917E-3</v>
      </c>
      <c r="AS1649" s="20">
        <f t="shared" si="321"/>
        <v>1.4316392269149159E-3</v>
      </c>
      <c r="AU1649" s="22">
        <f t="shared" si="322"/>
        <v>1.6985641781190966E-6</v>
      </c>
    </row>
    <row r="1650" spans="2:47" x14ac:dyDescent="0.3">
      <c r="B1650" s="6">
        <f t="shared" si="315"/>
        <v>2019</v>
      </c>
      <c r="C1650" s="5">
        <v>43649</v>
      </c>
      <c r="D1650" s="10">
        <v>1171.25</v>
      </c>
      <c r="E1650" s="10">
        <f>VLOOKUP(C1650,데이터!$X:$Z,2,0)</f>
        <v>133.87875789473682</v>
      </c>
      <c r="F1650" s="10">
        <f>VLOOKUP(C1650,데이터!$X:$Z,3,0)</f>
        <v>70.67</v>
      </c>
      <c r="H1650" s="6">
        <f t="shared" si="323"/>
        <v>1.4549706620254554</v>
      </c>
      <c r="I1650" s="6">
        <f t="shared" si="324"/>
        <v>1.4100159616919361</v>
      </c>
      <c r="AM1650" s="1">
        <f t="shared" si="316"/>
        <v>43649</v>
      </c>
      <c r="AN1650" s="2">
        <f t="shared" si="317"/>
        <v>1171.25</v>
      </c>
      <c r="AO1650" s="2">
        <f t="shared" si="318"/>
        <v>133.87875789473682</v>
      </c>
      <c r="AP1650" s="2">
        <f t="shared" si="319"/>
        <v>70.67</v>
      </c>
      <c r="AR1650" s="20">
        <f t="shared" si="320"/>
        <v>9.1718245112104579E-3</v>
      </c>
      <c r="AS1650" s="20">
        <f t="shared" si="321"/>
        <v>1.0293066476054324E-2</v>
      </c>
      <c r="AU1650" s="22">
        <f t="shared" si="322"/>
        <v>1.2571835437269344E-6</v>
      </c>
    </row>
    <row r="1651" spans="2:47" x14ac:dyDescent="0.3">
      <c r="B1651" s="6">
        <f t="shared" si="315"/>
        <v>2019</v>
      </c>
      <c r="C1651" s="5">
        <v>43650</v>
      </c>
      <c r="D1651" s="10">
        <v>1168.6500000000001</v>
      </c>
      <c r="E1651" s="10">
        <f>VLOOKUP(C1651,데이터!$X:$Z,2,0)</f>
        <v>133.87875789473682</v>
      </c>
      <c r="F1651" s="10">
        <f>VLOOKUP(C1651,데이터!$X:$Z,3,0)</f>
        <v>70.67</v>
      </c>
      <c r="H1651" s="6">
        <f t="shared" si="323"/>
        <v>1.4549706620254554</v>
      </c>
      <c r="I1651" s="6">
        <f t="shared" si="324"/>
        <v>1.4100159616919361</v>
      </c>
      <c r="AM1651" s="1">
        <f t="shared" si="316"/>
        <v>43650</v>
      </c>
      <c r="AN1651" s="2">
        <f t="shared" si="317"/>
        <v>1168.6500000000001</v>
      </c>
      <c r="AO1651" s="2">
        <f t="shared" si="318"/>
        <v>133.87875789473682</v>
      </c>
      <c r="AP1651" s="2">
        <f t="shared" si="319"/>
        <v>70.67</v>
      </c>
      <c r="AR1651" s="20">
        <f t="shared" si="320"/>
        <v>0</v>
      </c>
      <c r="AS1651" s="20">
        <f t="shared" si="321"/>
        <v>0</v>
      </c>
      <c r="AU1651" s="22">
        <f t="shared" si="322"/>
        <v>0</v>
      </c>
    </row>
    <row r="1652" spans="2:47" x14ac:dyDescent="0.3">
      <c r="B1652" s="6">
        <f t="shared" si="315"/>
        <v>2019</v>
      </c>
      <c r="C1652" s="5">
        <v>43651</v>
      </c>
      <c r="D1652" s="10">
        <v>1170.4000000000001</v>
      </c>
      <c r="E1652" s="10">
        <f>VLOOKUP(C1652,데이터!$X:$Z,2,0)</f>
        <v>133.4009789473684</v>
      </c>
      <c r="F1652" s="10">
        <f>VLOOKUP(C1652,데이터!$X:$Z,3,0)</f>
        <v>70.45</v>
      </c>
      <c r="H1652" s="6">
        <f t="shared" si="323"/>
        <v>1.4497782449289283</v>
      </c>
      <c r="I1652" s="6">
        <f t="shared" si="324"/>
        <v>1.405626496408616</v>
      </c>
      <c r="AM1652" s="1">
        <f t="shared" si="316"/>
        <v>43651</v>
      </c>
      <c r="AN1652" s="2">
        <f t="shared" si="317"/>
        <v>1170.4000000000001</v>
      </c>
      <c r="AO1652" s="2">
        <f t="shared" si="318"/>
        <v>133.4009789473684</v>
      </c>
      <c r="AP1652" s="2">
        <f t="shared" si="319"/>
        <v>70.45</v>
      </c>
      <c r="AR1652" s="20">
        <f t="shared" si="320"/>
        <v>-3.5687435025657521E-3</v>
      </c>
      <c r="AS1652" s="20">
        <f t="shared" si="321"/>
        <v>-3.1130607046837566E-3</v>
      </c>
      <c r="AU1652" s="22">
        <f t="shared" si="322"/>
        <v>2.0764681228556357E-7</v>
      </c>
    </row>
    <row r="1653" spans="2:47" x14ac:dyDescent="0.3">
      <c r="B1653" s="6">
        <f t="shared" si="315"/>
        <v>2019</v>
      </c>
      <c r="C1653" s="5">
        <v>43652</v>
      </c>
      <c r="D1653" s="10">
        <v>1170.4000000000001</v>
      </c>
      <c r="E1653" s="10">
        <f>VLOOKUP(C1653,데이터!$X:$Z,2,0)</f>
        <v>133.4009789473684</v>
      </c>
      <c r="F1653" s="10">
        <f>VLOOKUP(C1653,데이터!$X:$Z,3,0)</f>
        <v>70.45</v>
      </c>
      <c r="H1653" s="6">
        <f t="shared" si="323"/>
        <v>1.4497782449289283</v>
      </c>
      <c r="I1653" s="6">
        <f t="shared" si="324"/>
        <v>1.405626496408616</v>
      </c>
      <c r="AM1653" s="1">
        <f t="shared" si="316"/>
        <v>43652</v>
      </c>
      <c r="AN1653" s="2">
        <f t="shared" si="317"/>
        <v>1170.4000000000001</v>
      </c>
      <c r="AO1653" s="2">
        <f t="shared" si="318"/>
        <v>133.4009789473684</v>
      </c>
      <c r="AP1653" s="2">
        <f t="shared" si="319"/>
        <v>70.45</v>
      </c>
      <c r="AR1653" s="20">
        <f t="shared" si="320"/>
        <v>0</v>
      </c>
      <c r="AS1653" s="20">
        <f t="shared" si="321"/>
        <v>0</v>
      </c>
      <c r="AU1653" s="22">
        <f t="shared" si="322"/>
        <v>0</v>
      </c>
    </row>
    <row r="1654" spans="2:47" x14ac:dyDescent="0.3">
      <c r="B1654" s="6">
        <f t="shared" si="315"/>
        <v>2019</v>
      </c>
      <c r="C1654" s="5">
        <v>43653</v>
      </c>
      <c r="D1654" s="10">
        <v>1170.4000000000001</v>
      </c>
      <c r="E1654" s="10">
        <f>VLOOKUP(C1654,데이터!$X:$Z,2,0)</f>
        <v>133.4009789473684</v>
      </c>
      <c r="F1654" s="10">
        <f>VLOOKUP(C1654,데이터!$X:$Z,3,0)</f>
        <v>70.45</v>
      </c>
      <c r="H1654" s="6">
        <f t="shared" si="323"/>
        <v>1.4497782449289283</v>
      </c>
      <c r="I1654" s="6">
        <f t="shared" si="324"/>
        <v>1.405626496408616</v>
      </c>
      <c r="AM1654" s="1">
        <f t="shared" si="316"/>
        <v>43653</v>
      </c>
      <c r="AN1654" s="2">
        <f t="shared" si="317"/>
        <v>1170.4000000000001</v>
      </c>
      <c r="AO1654" s="2">
        <f t="shared" si="318"/>
        <v>133.4009789473684</v>
      </c>
      <c r="AP1654" s="2">
        <f t="shared" si="319"/>
        <v>70.45</v>
      </c>
      <c r="AR1654" s="20">
        <f t="shared" si="320"/>
        <v>0</v>
      </c>
      <c r="AS1654" s="20">
        <f t="shared" si="321"/>
        <v>0</v>
      </c>
      <c r="AU1654" s="22">
        <f t="shared" si="322"/>
        <v>0</v>
      </c>
    </row>
    <row r="1655" spans="2:47" x14ac:dyDescent="0.3">
      <c r="B1655" s="6">
        <f t="shared" si="315"/>
        <v>2019</v>
      </c>
      <c r="C1655" s="5">
        <v>43654</v>
      </c>
      <c r="D1655" s="10">
        <v>1181.95</v>
      </c>
      <c r="E1655" s="10">
        <f>VLOOKUP(C1655,데이터!$X:$Z,2,0)</f>
        <v>132.97841578947367</v>
      </c>
      <c r="F1655" s="10">
        <f>VLOOKUP(C1655,데이터!$X:$Z,3,0)</f>
        <v>70.06</v>
      </c>
      <c r="H1655" s="6">
        <f t="shared" si="323"/>
        <v>1.4451859032665335</v>
      </c>
      <c r="I1655" s="6">
        <f t="shared" si="324"/>
        <v>1.397845171588185</v>
      </c>
      <c r="AM1655" s="1">
        <f t="shared" si="316"/>
        <v>43654</v>
      </c>
      <c r="AN1655" s="2">
        <f t="shared" si="317"/>
        <v>1181.95</v>
      </c>
      <c r="AO1655" s="2">
        <f t="shared" si="318"/>
        <v>132.97841578947367</v>
      </c>
      <c r="AP1655" s="2">
        <f t="shared" si="319"/>
        <v>70.06</v>
      </c>
      <c r="AR1655" s="20">
        <f t="shared" si="320"/>
        <v>-3.1676166189263943E-3</v>
      </c>
      <c r="AS1655" s="20">
        <f t="shared" si="321"/>
        <v>-5.535841022001442E-3</v>
      </c>
      <c r="AU1655" s="22">
        <f t="shared" si="322"/>
        <v>5.6084868233201657E-6</v>
      </c>
    </row>
    <row r="1656" spans="2:47" x14ac:dyDescent="0.3">
      <c r="B1656" s="6">
        <f t="shared" si="315"/>
        <v>2019</v>
      </c>
      <c r="C1656" s="5">
        <v>43655</v>
      </c>
      <c r="D1656" s="10">
        <v>1180.55</v>
      </c>
      <c r="E1656" s="10">
        <f>VLOOKUP(C1656,데이터!$X:$Z,2,0)</f>
        <v>132.47384210526315</v>
      </c>
      <c r="F1656" s="10">
        <f>VLOOKUP(C1656,데이터!$X:$Z,3,0)</f>
        <v>69.84</v>
      </c>
      <c r="H1656" s="6">
        <f t="shared" si="323"/>
        <v>1.4397022857091191</v>
      </c>
      <c r="I1656" s="6">
        <f t="shared" si="324"/>
        <v>1.3934557063048649</v>
      </c>
      <c r="AM1656" s="1">
        <f t="shared" si="316"/>
        <v>43655</v>
      </c>
      <c r="AN1656" s="2">
        <f t="shared" si="317"/>
        <v>1180.55</v>
      </c>
      <c r="AO1656" s="2">
        <f t="shared" si="318"/>
        <v>132.47384210526315</v>
      </c>
      <c r="AP1656" s="2">
        <f t="shared" si="319"/>
        <v>69.84</v>
      </c>
      <c r="AR1656" s="20">
        <f t="shared" si="320"/>
        <v>-3.7944028827155973E-3</v>
      </c>
      <c r="AS1656" s="20">
        <f t="shared" si="321"/>
        <v>-3.1401655723665156E-3</v>
      </c>
      <c r="AU1656" s="22">
        <f t="shared" si="322"/>
        <v>4.2802645825280065E-7</v>
      </c>
    </row>
    <row r="1657" spans="2:47" x14ac:dyDescent="0.3">
      <c r="B1657" s="6">
        <f t="shared" si="315"/>
        <v>2019</v>
      </c>
      <c r="C1657" s="5">
        <v>43656</v>
      </c>
      <c r="D1657" s="10">
        <v>1181.5999999999999</v>
      </c>
      <c r="E1657" s="10">
        <f>VLOOKUP(C1657,데이터!$X:$Z,2,0)</f>
        <v>132.9664157894737</v>
      </c>
      <c r="F1657" s="10">
        <f>VLOOKUP(C1657,데이터!$X:$Z,3,0)</f>
        <v>69.819999999999993</v>
      </c>
      <c r="H1657" s="6">
        <f t="shared" si="323"/>
        <v>1.4450554893889413</v>
      </c>
      <c r="I1657" s="6">
        <f t="shared" si="324"/>
        <v>1.3930566640063811</v>
      </c>
      <c r="AM1657" s="1">
        <f t="shared" si="316"/>
        <v>43656</v>
      </c>
      <c r="AN1657" s="2">
        <f t="shared" si="317"/>
        <v>1181.5999999999999</v>
      </c>
      <c r="AO1657" s="2">
        <f t="shared" si="318"/>
        <v>132.9664157894737</v>
      </c>
      <c r="AP1657" s="2">
        <f t="shared" si="319"/>
        <v>69.819999999999993</v>
      </c>
      <c r="AR1657" s="20">
        <f t="shared" si="320"/>
        <v>3.7182712932803952E-3</v>
      </c>
      <c r="AS1657" s="20">
        <f t="shared" si="321"/>
        <v>-2.86368843069984E-4</v>
      </c>
      <c r="AU1657" s="22">
        <f t="shared" si="322"/>
        <v>1.6037142621668384E-5</v>
      </c>
    </row>
    <row r="1658" spans="2:47" x14ac:dyDescent="0.3">
      <c r="B1658" s="6">
        <f t="shared" si="315"/>
        <v>2019</v>
      </c>
      <c r="C1658" s="5">
        <v>43657</v>
      </c>
      <c r="D1658" s="10">
        <v>1173.5</v>
      </c>
      <c r="E1658" s="10">
        <f>VLOOKUP(C1658,데이터!$X:$Z,2,0)</f>
        <v>133.55565263157897</v>
      </c>
      <c r="F1658" s="10">
        <f>VLOOKUP(C1658,데이터!$X:$Z,3,0)</f>
        <v>70.069999999999993</v>
      </c>
      <c r="H1658" s="6">
        <f t="shared" si="323"/>
        <v>1.4514592111722115</v>
      </c>
      <c r="I1658" s="6">
        <f t="shared" si="324"/>
        <v>1.3980446927374266</v>
      </c>
      <c r="AM1658" s="1">
        <f t="shared" si="316"/>
        <v>43657</v>
      </c>
      <c r="AN1658" s="2">
        <f t="shared" si="317"/>
        <v>1173.5</v>
      </c>
      <c r="AO1658" s="2">
        <f t="shared" si="318"/>
        <v>133.55565263157897</v>
      </c>
      <c r="AP1658" s="2">
        <f t="shared" si="319"/>
        <v>70.069999999999993</v>
      </c>
      <c r="AR1658" s="20">
        <f t="shared" si="320"/>
        <v>4.4314711997517353E-3</v>
      </c>
      <c r="AS1658" s="20">
        <f t="shared" si="321"/>
        <v>3.580635920939601E-3</v>
      </c>
      <c r="AU1658" s="22">
        <f t="shared" si="322"/>
        <v>7.239206716713223E-7</v>
      </c>
    </row>
    <row r="1659" spans="2:47" x14ac:dyDescent="0.3">
      <c r="B1659" s="6">
        <f t="shared" si="315"/>
        <v>2019</v>
      </c>
      <c r="C1659" s="5">
        <v>43658</v>
      </c>
      <c r="D1659" s="10">
        <v>1178.95</v>
      </c>
      <c r="E1659" s="10">
        <f>VLOOKUP(C1659,데이터!$X:$Z,2,0)</f>
        <v>133.94118947368418</v>
      </c>
      <c r="F1659" s="10">
        <f>VLOOKUP(C1659,데이터!$X:$Z,3,0)</f>
        <v>70.58</v>
      </c>
      <c r="H1659" s="6">
        <f t="shared" si="323"/>
        <v>1.4556491573833503</v>
      </c>
      <c r="I1659" s="6">
        <f t="shared" si="324"/>
        <v>1.4082202713487595</v>
      </c>
      <c r="AM1659" s="1">
        <f t="shared" si="316"/>
        <v>43658</v>
      </c>
      <c r="AN1659" s="2">
        <f t="shared" si="317"/>
        <v>1178.95</v>
      </c>
      <c r="AO1659" s="2">
        <f t="shared" si="318"/>
        <v>133.94118947368418</v>
      </c>
      <c r="AP1659" s="2">
        <f t="shared" si="319"/>
        <v>70.58</v>
      </c>
      <c r="AR1659" s="20">
        <f t="shared" si="320"/>
        <v>2.8867130256833295E-3</v>
      </c>
      <c r="AS1659" s="20">
        <f t="shared" si="321"/>
        <v>7.2784358498645396E-3</v>
      </c>
      <c r="AU1659" s="22">
        <f t="shared" si="322"/>
        <v>1.9287229364434184E-5</v>
      </c>
    </row>
    <row r="1660" spans="2:47" x14ac:dyDescent="0.3">
      <c r="B1660" s="6">
        <f t="shared" si="315"/>
        <v>2019</v>
      </c>
      <c r="C1660" s="5">
        <v>43659</v>
      </c>
      <c r="D1660" s="10">
        <v>1178.95</v>
      </c>
      <c r="E1660" s="10">
        <f>VLOOKUP(C1660,데이터!$X:$Z,2,0)</f>
        <v>133.94118947368418</v>
      </c>
      <c r="F1660" s="10">
        <f>VLOOKUP(C1660,데이터!$X:$Z,3,0)</f>
        <v>70.58</v>
      </c>
      <c r="H1660" s="6">
        <f t="shared" si="323"/>
        <v>1.4556491573833503</v>
      </c>
      <c r="I1660" s="6">
        <f t="shared" si="324"/>
        <v>1.4082202713487595</v>
      </c>
      <c r="AM1660" s="1">
        <f t="shared" si="316"/>
        <v>43659</v>
      </c>
      <c r="AN1660" s="2">
        <f t="shared" si="317"/>
        <v>1178.95</v>
      </c>
      <c r="AO1660" s="2">
        <f t="shared" si="318"/>
        <v>133.94118947368418</v>
      </c>
      <c r="AP1660" s="2">
        <f t="shared" si="319"/>
        <v>70.58</v>
      </c>
      <c r="AR1660" s="20">
        <f t="shared" si="320"/>
        <v>0</v>
      </c>
      <c r="AS1660" s="20">
        <f t="shared" si="321"/>
        <v>0</v>
      </c>
      <c r="AU1660" s="22">
        <f t="shared" si="322"/>
        <v>0</v>
      </c>
    </row>
    <row r="1661" spans="2:47" x14ac:dyDescent="0.3">
      <c r="B1661" s="6">
        <f t="shared" si="315"/>
        <v>2019</v>
      </c>
      <c r="C1661" s="5">
        <v>43660</v>
      </c>
      <c r="D1661" s="10">
        <v>1178.95</v>
      </c>
      <c r="E1661" s="10">
        <f>VLOOKUP(C1661,데이터!$X:$Z,2,0)</f>
        <v>133.94118947368418</v>
      </c>
      <c r="F1661" s="10">
        <f>VLOOKUP(C1661,데이터!$X:$Z,3,0)</f>
        <v>70.58</v>
      </c>
      <c r="H1661" s="6">
        <f t="shared" si="323"/>
        <v>1.4556491573833503</v>
      </c>
      <c r="I1661" s="6">
        <f t="shared" si="324"/>
        <v>1.4082202713487595</v>
      </c>
      <c r="AM1661" s="1">
        <f t="shared" si="316"/>
        <v>43660</v>
      </c>
      <c r="AN1661" s="2">
        <f t="shared" si="317"/>
        <v>1178.95</v>
      </c>
      <c r="AO1661" s="2">
        <f t="shared" si="318"/>
        <v>133.94118947368418</v>
      </c>
      <c r="AP1661" s="2">
        <f t="shared" si="319"/>
        <v>70.58</v>
      </c>
      <c r="AR1661" s="20">
        <f t="shared" si="320"/>
        <v>0</v>
      </c>
      <c r="AS1661" s="20">
        <f t="shared" si="321"/>
        <v>0</v>
      </c>
      <c r="AU1661" s="22">
        <f t="shared" si="322"/>
        <v>0</v>
      </c>
    </row>
    <row r="1662" spans="2:47" x14ac:dyDescent="0.3">
      <c r="B1662" s="6">
        <f t="shared" si="315"/>
        <v>2019</v>
      </c>
      <c r="C1662" s="5">
        <v>43661</v>
      </c>
      <c r="D1662" s="10">
        <v>1179.3</v>
      </c>
      <c r="E1662" s="10">
        <f>VLOOKUP(C1662,데이터!$X:$Z,2,0)</f>
        <v>134.27561052631577</v>
      </c>
      <c r="F1662" s="10">
        <f>VLOOKUP(C1662,데이터!$X:$Z,3,0)</f>
        <v>70.569999999999993</v>
      </c>
      <c r="H1662" s="6">
        <f t="shared" si="323"/>
        <v>1.4592835862352016</v>
      </c>
      <c r="I1662" s="6">
        <f t="shared" si="324"/>
        <v>1.4080207501995177</v>
      </c>
      <c r="AM1662" s="1">
        <f t="shared" si="316"/>
        <v>43661</v>
      </c>
      <c r="AN1662" s="2">
        <f t="shared" si="317"/>
        <v>1179.3</v>
      </c>
      <c r="AO1662" s="2">
        <f t="shared" si="318"/>
        <v>134.27561052631577</v>
      </c>
      <c r="AP1662" s="2">
        <f t="shared" si="319"/>
        <v>70.569999999999993</v>
      </c>
      <c r="AR1662" s="20">
        <f t="shared" si="320"/>
        <v>2.4967752932887333E-3</v>
      </c>
      <c r="AS1662" s="20">
        <f t="shared" si="321"/>
        <v>-1.4168319637297699E-4</v>
      </c>
      <c r="AU1662" s="22">
        <f t="shared" si="322"/>
        <v>6.9614632016679532E-6</v>
      </c>
    </row>
    <row r="1663" spans="2:47" x14ac:dyDescent="0.3">
      <c r="B1663" s="6">
        <f t="shared" si="315"/>
        <v>2019</v>
      </c>
      <c r="C1663" s="5">
        <v>43662</v>
      </c>
      <c r="D1663" s="10">
        <v>1177.6500000000001</v>
      </c>
      <c r="E1663" s="10">
        <f>VLOOKUP(C1663,데이터!$X:$Z,2,0)</f>
        <v>133.73603684210522</v>
      </c>
      <c r="F1663" s="10">
        <f>VLOOKUP(C1663,데이터!$X:$Z,3,0)</f>
        <v>70.489999999999995</v>
      </c>
      <c r="H1663" s="6">
        <f t="shared" si="323"/>
        <v>1.4534195948681425</v>
      </c>
      <c r="I1663" s="6">
        <f t="shared" si="324"/>
        <v>1.4064245810055831</v>
      </c>
      <c r="AM1663" s="1">
        <f t="shared" si="316"/>
        <v>43662</v>
      </c>
      <c r="AN1663" s="2">
        <f t="shared" si="317"/>
        <v>1177.6500000000001</v>
      </c>
      <c r="AO1663" s="2">
        <f t="shared" si="318"/>
        <v>133.73603684210522</v>
      </c>
      <c r="AP1663" s="2">
        <f t="shared" si="319"/>
        <v>70.489999999999995</v>
      </c>
      <c r="AR1663" s="20">
        <f t="shared" si="320"/>
        <v>-4.0184042514913587E-3</v>
      </c>
      <c r="AS1663" s="20">
        <f t="shared" si="321"/>
        <v>-1.1336261867649355E-3</v>
      </c>
      <c r="AU1663" s="22">
        <f t="shared" si="322"/>
        <v>8.3219444827267273E-6</v>
      </c>
    </row>
    <row r="1664" spans="2:47" x14ac:dyDescent="0.3">
      <c r="B1664" s="6">
        <f t="shared" si="315"/>
        <v>2019</v>
      </c>
      <c r="C1664" s="5">
        <v>43663</v>
      </c>
      <c r="D1664" s="10">
        <v>1181.2</v>
      </c>
      <c r="E1664" s="10">
        <f>VLOOKUP(C1664,데이터!$X:$Z,2,0)</f>
        <v>133.21962105263154</v>
      </c>
      <c r="F1664" s="10">
        <f>VLOOKUP(C1664,데이터!$X:$Z,3,0)</f>
        <v>69.94</v>
      </c>
      <c r="H1664" s="6">
        <f t="shared" si="323"/>
        <v>1.4478072794052093</v>
      </c>
      <c r="I1664" s="6">
        <f t="shared" si="324"/>
        <v>1.3954509177972831</v>
      </c>
      <c r="AM1664" s="1">
        <f t="shared" si="316"/>
        <v>43663</v>
      </c>
      <c r="AN1664" s="2">
        <f t="shared" si="317"/>
        <v>1181.2</v>
      </c>
      <c r="AO1664" s="2">
        <f t="shared" si="318"/>
        <v>133.21962105263154</v>
      </c>
      <c r="AP1664" s="2">
        <f t="shared" si="319"/>
        <v>69.94</v>
      </c>
      <c r="AR1664" s="20">
        <f t="shared" si="320"/>
        <v>-3.8614557576832631E-3</v>
      </c>
      <c r="AS1664" s="20">
        <f t="shared" si="321"/>
        <v>-7.8025251808766516E-3</v>
      </c>
      <c r="AU1664" s="22">
        <f t="shared" si="322"/>
        <v>1.5532028198429868E-5</v>
      </c>
    </row>
    <row r="1665" spans="2:47" x14ac:dyDescent="0.3">
      <c r="B1665" s="6">
        <f t="shared" si="315"/>
        <v>2019</v>
      </c>
      <c r="C1665" s="5">
        <v>43664</v>
      </c>
      <c r="D1665" s="10">
        <v>1178.75</v>
      </c>
      <c r="E1665" s="10">
        <f>VLOOKUP(C1665,데이터!$X:$Z,2,0)</f>
        <v>133.82427368421051</v>
      </c>
      <c r="F1665" s="10">
        <f>VLOOKUP(C1665,데이터!$X:$Z,3,0)</f>
        <v>70.099999999999994</v>
      </c>
      <c r="H1665" s="6">
        <f t="shared" si="323"/>
        <v>1.4543785372619307</v>
      </c>
      <c r="I1665" s="6">
        <f t="shared" si="324"/>
        <v>1.3986432561851521</v>
      </c>
      <c r="AM1665" s="1">
        <f t="shared" si="316"/>
        <v>43664</v>
      </c>
      <c r="AN1665" s="2">
        <f t="shared" si="317"/>
        <v>1178.75</v>
      </c>
      <c r="AO1665" s="2">
        <f t="shared" si="318"/>
        <v>133.82427368421051</v>
      </c>
      <c r="AP1665" s="2">
        <f t="shared" si="319"/>
        <v>70.099999999999994</v>
      </c>
      <c r="AR1665" s="20">
        <f t="shared" si="320"/>
        <v>4.5387655872410892E-3</v>
      </c>
      <c r="AS1665" s="20">
        <f t="shared" si="321"/>
        <v>2.2876751501286208E-3</v>
      </c>
      <c r="AU1665" s="22">
        <f t="shared" si="322"/>
        <v>5.0674081560592045E-6</v>
      </c>
    </row>
    <row r="1666" spans="2:47" x14ac:dyDescent="0.3">
      <c r="B1666" s="6">
        <f t="shared" ref="B1666:B1729" si="325">YEAR(C1666)</f>
        <v>2019</v>
      </c>
      <c r="C1666" s="5">
        <v>43665</v>
      </c>
      <c r="D1666" s="10">
        <v>1174.45</v>
      </c>
      <c r="E1666" s="10">
        <f>VLOOKUP(C1666,데이터!$X:$Z,2,0)</f>
        <v>133.04533684210526</v>
      </c>
      <c r="F1666" s="10">
        <f>VLOOKUP(C1666,데이터!$X:$Z,3,0)</f>
        <v>69.78</v>
      </c>
      <c r="H1666" s="6">
        <f t="shared" si="323"/>
        <v>1.4459131894303876</v>
      </c>
      <c r="I1666" s="6">
        <f t="shared" si="324"/>
        <v>1.392258579409414</v>
      </c>
      <c r="AM1666" s="1">
        <f t="shared" si="316"/>
        <v>43665</v>
      </c>
      <c r="AN1666" s="2">
        <f t="shared" si="317"/>
        <v>1174.45</v>
      </c>
      <c r="AO1666" s="2">
        <f t="shared" si="318"/>
        <v>133.04533684210526</v>
      </c>
      <c r="AP1666" s="2">
        <f t="shared" si="319"/>
        <v>69.78</v>
      </c>
      <c r="AR1666" s="20">
        <f t="shared" si="320"/>
        <v>-5.820594580198013E-3</v>
      </c>
      <c r="AS1666" s="20">
        <f t="shared" si="321"/>
        <v>-4.5649072753208841E-3</v>
      </c>
      <c r="AU1666" s="22">
        <f t="shared" si="322"/>
        <v>1.5767506076295877E-6</v>
      </c>
    </row>
    <row r="1667" spans="2:47" x14ac:dyDescent="0.3">
      <c r="B1667" s="6">
        <f t="shared" si="325"/>
        <v>2019</v>
      </c>
      <c r="C1667" s="5">
        <v>43666</v>
      </c>
      <c r="D1667" s="10">
        <v>1174.45</v>
      </c>
      <c r="E1667" s="10">
        <f>VLOOKUP(C1667,데이터!$X:$Z,2,0)</f>
        <v>133.04533684210526</v>
      </c>
      <c r="F1667" s="10">
        <f>VLOOKUP(C1667,데이터!$X:$Z,3,0)</f>
        <v>69.78</v>
      </c>
      <c r="H1667" s="6">
        <f t="shared" si="323"/>
        <v>1.4459131894303876</v>
      </c>
      <c r="I1667" s="6">
        <f t="shared" si="324"/>
        <v>1.392258579409414</v>
      </c>
      <c r="AM1667" s="1">
        <f t="shared" ref="AM1667:AM1730" si="326">C1667</f>
        <v>43666</v>
      </c>
      <c r="AN1667" s="2">
        <f t="shared" ref="AN1667:AN1730" si="327">D1667</f>
        <v>1174.45</v>
      </c>
      <c r="AO1667" s="2">
        <f t="shared" ref="AO1667:AO1730" si="328">E1667</f>
        <v>133.04533684210526</v>
      </c>
      <c r="AP1667" s="2">
        <f t="shared" ref="AP1667:AP1730" si="329">F1667</f>
        <v>69.78</v>
      </c>
      <c r="AR1667" s="20">
        <f t="shared" si="320"/>
        <v>0</v>
      </c>
      <c r="AS1667" s="20">
        <f t="shared" si="321"/>
        <v>0</v>
      </c>
      <c r="AU1667" s="22">
        <f t="shared" si="322"/>
        <v>0</v>
      </c>
    </row>
    <row r="1668" spans="2:47" x14ac:dyDescent="0.3">
      <c r="B1668" s="6">
        <f t="shared" si="325"/>
        <v>2019</v>
      </c>
      <c r="C1668" s="5">
        <v>43667</v>
      </c>
      <c r="D1668" s="10">
        <v>1174.45</v>
      </c>
      <c r="E1668" s="10">
        <f>VLOOKUP(C1668,데이터!$X:$Z,2,0)</f>
        <v>133.04533684210526</v>
      </c>
      <c r="F1668" s="10">
        <f>VLOOKUP(C1668,데이터!$X:$Z,3,0)</f>
        <v>69.78</v>
      </c>
      <c r="H1668" s="6">
        <f t="shared" si="323"/>
        <v>1.4459131894303876</v>
      </c>
      <c r="I1668" s="6">
        <f t="shared" si="324"/>
        <v>1.392258579409414</v>
      </c>
      <c r="AM1668" s="1">
        <f t="shared" si="326"/>
        <v>43667</v>
      </c>
      <c r="AN1668" s="2">
        <f t="shared" si="327"/>
        <v>1174.45</v>
      </c>
      <c r="AO1668" s="2">
        <f t="shared" si="328"/>
        <v>133.04533684210526</v>
      </c>
      <c r="AP1668" s="2">
        <f t="shared" si="329"/>
        <v>69.78</v>
      </c>
      <c r="AR1668" s="20">
        <f t="shared" ref="AR1668:AR1731" si="330">AO1668/AO1667-1</f>
        <v>0</v>
      </c>
      <c r="AS1668" s="20">
        <f t="shared" ref="AS1668:AS1731" si="331">AP1668/AP1667-1</f>
        <v>0</v>
      </c>
      <c r="AU1668" s="22">
        <f t="shared" ref="AU1668:AU1731" si="332">(AR1668-AS1668)^2</f>
        <v>0</v>
      </c>
    </row>
    <row r="1669" spans="2:47" x14ac:dyDescent="0.3">
      <c r="B1669" s="6">
        <f t="shared" si="325"/>
        <v>2019</v>
      </c>
      <c r="C1669" s="5">
        <v>43668</v>
      </c>
      <c r="D1669" s="10">
        <v>1178.3499999999999</v>
      </c>
      <c r="E1669" s="10">
        <f>VLOOKUP(C1669,데이터!$X:$Z,2,0)</f>
        <v>133.05243684210524</v>
      </c>
      <c r="F1669" s="10">
        <f>VLOOKUP(C1669,데이터!$X:$Z,3,0)</f>
        <v>69.67</v>
      </c>
      <c r="H1669" s="6">
        <f t="shared" si="323"/>
        <v>1.4459903509746295</v>
      </c>
      <c r="I1669" s="6">
        <f t="shared" si="324"/>
        <v>1.390063846767754</v>
      </c>
      <c r="AM1669" s="1">
        <f t="shared" si="326"/>
        <v>43668</v>
      </c>
      <c r="AN1669" s="2">
        <f t="shared" si="327"/>
        <v>1178.3499999999999</v>
      </c>
      <c r="AO1669" s="2">
        <f t="shared" si="328"/>
        <v>133.05243684210524</v>
      </c>
      <c r="AP1669" s="2">
        <f t="shared" si="329"/>
        <v>69.67</v>
      </c>
      <c r="AR1669" s="20">
        <f t="shared" si="330"/>
        <v>5.3365267573379782E-5</v>
      </c>
      <c r="AS1669" s="20">
        <f t="shared" si="331"/>
        <v>-1.5763829177414257E-3</v>
      </c>
      <c r="AU1669" s="22">
        <f t="shared" si="332"/>
        <v>2.6560791475369017E-6</v>
      </c>
    </row>
    <row r="1670" spans="2:47" x14ac:dyDescent="0.3">
      <c r="B1670" s="6">
        <f t="shared" si="325"/>
        <v>2019</v>
      </c>
      <c r="C1670" s="5">
        <v>43669</v>
      </c>
      <c r="D1670" s="10">
        <v>1179</v>
      </c>
      <c r="E1670" s="10">
        <f>VLOOKUP(C1670,데이터!$X:$Z,2,0)</f>
        <v>133.76487368421053</v>
      </c>
      <c r="F1670" s="10">
        <f>VLOOKUP(C1670,데이터!$X:$Z,3,0)</f>
        <v>70.48</v>
      </c>
      <c r="H1670" s="6">
        <f t="shared" si="323"/>
        <v>1.4537329885678485</v>
      </c>
      <c r="I1670" s="6">
        <f t="shared" si="324"/>
        <v>1.4062250598563415</v>
      </c>
      <c r="AM1670" s="1">
        <f t="shared" si="326"/>
        <v>43669</v>
      </c>
      <c r="AN1670" s="2">
        <f t="shared" si="327"/>
        <v>1179</v>
      </c>
      <c r="AO1670" s="2">
        <f t="shared" si="328"/>
        <v>133.76487368421053</v>
      </c>
      <c r="AP1670" s="2">
        <f t="shared" si="329"/>
        <v>70.48</v>
      </c>
      <c r="AR1670" s="20">
        <f t="shared" si="330"/>
        <v>5.3545568876032235E-3</v>
      </c>
      <c r="AS1670" s="20">
        <f t="shared" si="331"/>
        <v>1.1626237979044163E-2</v>
      </c>
      <c r="AU1670" s="22">
        <f t="shared" si="332"/>
        <v>3.9333983712737811E-5</v>
      </c>
    </row>
    <row r="1671" spans="2:47" x14ac:dyDescent="0.3">
      <c r="B1671" s="6">
        <f t="shared" si="325"/>
        <v>2019</v>
      </c>
      <c r="C1671" s="5">
        <v>43670</v>
      </c>
      <c r="D1671" s="10">
        <v>1177.9000000000001</v>
      </c>
      <c r="E1671" s="10">
        <f>VLOOKUP(C1671,데이터!$X:$Z,2,0)</f>
        <v>133.0851736842105</v>
      </c>
      <c r="F1671" s="10">
        <f>VLOOKUP(C1671,데이터!$X:$Z,3,0)</f>
        <v>70.61</v>
      </c>
      <c r="H1671" s="6">
        <f t="shared" si="323"/>
        <v>1.4463461291845525</v>
      </c>
      <c r="I1671" s="6">
        <f t="shared" si="324"/>
        <v>1.408818834796485</v>
      </c>
      <c r="AM1671" s="1">
        <f t="shared" si="326"/>
        <v>43670</v>
      </c>
      <c r="AN1671" s="2">
        <f t="shared" si="327"/>
        <v>1177.9000000000001</v>
      </c>
      <c r="AO1671" s="2">
        <f t="shared" si="328"/>
        <v>133.0851736842105</v>
      </c>
      <c r="AP1671" s="2">
        <f t="shared" si="329"/>
        <v>70.61</v>
      </c>
      <c r="AR1671" s="20">
        <f t="shared" si="330"/>
        <v>-5.0813040918697983E-3</v>
      </c>
      <c r="AS1671" s="20">
        <f t="shared" si="331"/>
        <v>1.8444948921678694E-3</v>
      </c>
      <c r="AU1671" s="22">
        <f t="shared" si="332"/>
        <v>4.7966691567297191E-5</v>
      </c>
    </row>
    <row r="1672" spans="2:47" x14ac:dyDescent="0.3">
      <c r="B1672" s="6">
        <f t="shared" si="325"/>
        <v>2019</v>
      </c>
      <c r="C1672" s="5">
        <v>43671</v>
      </c>
      <c r="D1672" s="10">
        <v>1181.45</v>
      </c>
      <c r="E1672" s="10">
        <f>VLOOKUP(C1672,데이터!$X:$Z,2,0)</f>
        <v>133.05655789473684</v>
      </c>
      <c r="F1672" s="10">
        <f>VLOOKUP(C1672,데이터!$X:$Z,3,0)</f>
        <v>70.55</v>
      </c>
      <c r="H1672" s="6">
        <f t="shared" si="323"/>
        <v>1.4460351378457503</v>
      </c>
      <c r="I1672" s="6">
        <f t="shared" si="324"/>
        <v>1.407621707901034</v>
      </c>
      <c r="AM1672" s="1">
        <f t="shared" si="326"/>
        <v>43671</v>
      </c>
      <c r="AN1672" s="2">
        <f t="shared" si="327"/>
        <v>1181.45</v>
      </c>
      <c r="AO1672" s="2">
        <f t="shared" si="328"/>
        <v>133.05655789473684</v>
      </c>
      <c r="AP1672" s="2">
        <f t="shared" si="329"/>
        <v>70.55</v>
      </c>
      <c r="AR1672" s="20">
        <f t="shared" si="330"/>
        <v>-2.1501861312933634E-4</v>
      </c>
      <c r="AS1672" s="20">
        <f t="shared" si="331"/>
        <v>-8.4973799745080569E-4</v>
      </c>
      <c r="AU1672" s="22">
        <f t="shared" si="332"/>
        <v>4.0286869683342509E-7</v>
      </c>
    </row>
    <row r="1673" spans="2:47" x14ac:dyDescent="0.3">
      <c r="B1673" s="6">
        <f t="shared" si="325"/>
        <v>2019</v>
      </c>
      <c r="C1673" s="5">
        <v>43672</v>
      </c>
      <c r="D1673" s="10">
        <v>1185</v>
      </c>
      <c r="E1673" s="10">
        <f>VLOOKUP(C1673,데이터!$X:$Z,2,0)</f>
        <v>133.90611052631573</v>
      </c>
      <c r="F1673" s="10">
        <f>VLOOKUP(C1673,데이터!$X:$Z,3,0)</f>
        <v>70.849999999999994</v>
      </c>
      <c r="H1673" s="6">
        <f t="shared" si="323"/>
        <v>1.4552679255876688</v>
      </c>
      <c r="I1673" s="6">
        <f t="shared" si="324"/>
        <v>1.4136073423782887</v>
      </c>
      <c r="AM1673" s="1">
        <f t="shared" si="326"/>
        <v>43672</v>
      </c>
      <c r="AN1673" s="2">
        <f t="shared" si="327"/>
        <v>1185</v>
      </c>
      <c r="AO1673" s="2">
        <f t="shared" si="328"/>
        <v>133.90611052631573</v>
      </c>
      <c r="AP1673" s="2">
        <f t="shared" si="329"/>
        <v>70.849999999999994</v>
      </c>
      <c r="AR1673" s="20">
        <f t="shared" si="330"/>
        <v>6.38489861019087E-3</v>
      </c>
      <c r="AS1673" s="20">
        <f t="shared" si="331"/>
        <v>4.2523033309709302E-3</v>
      </c>
      <c r="AU1673" s="22">
        <f t="shared" si="332"/>
        <v>4.5479626249511734E-6</v>
      </c>
    </row>
    <row r="1674" spans="2:47" x14ac:dyDescent="0.3">
      <c r="B1674" s="6">
        <f t="shared" si="325"/>
        <v>2019</v>
      </c>
      <c r="C1674" s="5">
        <v>43673</v>
      </c>
      <c r="D1674" s="10">
        <v>1185</v>
      </c>
      <c r="E1674" s="10">
        <f>VLOOKUP(C1674,데이터!$X:$Z,2,0)</f>
        <v>133.90611052631573</v>
      </c>
      <c r="F1674" s="10">
        <f>VLOOKUP(C1674,데이터!$X:$Z,3,0)</f>
        <v>70.849999999999994</v>
      </c>
      <c r="H1674" s="6">
        <f t="shared" si="323"/>
        <v>1.4552679255876688</v>
      </c>
      <c r="I1674" s="6">
        <f t="shared" si="324"/>
        <v>1.4136073423782887</v>
      </c>
      <c r="AM1674" s="1">
        <f t="shared" si="326"/>
        <v>43673</v>
      </c>
      <c r="AN1674" s="2">
        <f t="shared" si="327"/>
        <v>1185</v>
      </c>
      <c r="AO1674" s="2">
        <f t="shared" si="328"/>
        <v>133.90611052631573</v>
      </c>
      <c r="AP1674" s="2">
        <f t="shared" si="329"/>
        <v>70.849999999999994</v>
      </c>
      <c r="AR1674" s="20">
        <f t="shared" si="330"/>
        <v>0</v>
      </c>
      <c r="AS1674" s="20">
        <f t="shared" si="331"/>
        <v>0</v>
      </c>
      <c r="AU1674" s="22">
        <f t="shared" si="332"/>
        <v>0</v>
      </c>
    </row>
    <row r="1675" spans="2:47" x14ac:dyDescent="0.3">
      <c r="B1675" s="6">
        <f t="shared" si="325"/>
        <v>2019</v>
      </c>
      <c r="C1675" s="5">
        <v>43674</v>
      </c>
      <c r="D1675" s="10">
        <v>1185</v>
      </c>
      <c r="E1675" s="10">
        <f>VLOOKUP(C1675,데이터!$X:$Z,2,0)</f>
        <v>133.90611052631573</v>
      </c>
      <c r="F1675" s="10">
        <f>VLOOKUP(C1675,데이터!$X:$Z,3,0)</f>
        <v>70.849999999999994</v>
      </c>
      <c r="H1675" s="6">
        <f t="shared" si="323"/>
        <v>1.4552679255876688</v>
      </c>
      <c r="I1675" s="6">
        <f t="shared" si="324"/>
        <v>1.4136073423782887</v>
      </c>
      <c r="AM1675" s="1">
        <f t="shared" si="326"/>
        <v>43674</v>
      </c>
      <c r="AN1675" s="2">
        <f t="shared" si="327"/>
        <v>1185</v>
      </c>
      <c r="AO1675" s="2">
        <f t="shared" si="328"/>
        <v>133.90611052631573</v>
      </c>
      <c r="AP1675" s="2">
        <f t="shared" si="329"/>
        <v>70.849999999999994</v>
      </c>
      <c r="AR1675" s="20">
        <f t="shared" si="330"/>
        <v>0</v>
      </c>
      <c r="AS1675" s="20">
        <f t="shared" si="331"/>
        <v>0</v>
      </c>
      <c r="AU1675" s="22">
        <f t="shared" si="332"/>
        <v>0</v>
      </c>
    </row>
    <row r="1676" spans="2:47" x14ac:dyDescent="0.3">
      <c r="B1676" s="6">
        <f t="shared" si="325"/>
        <v>2019</v>
      </c>
      <c r="C1676" s="5">
        <v>43675</v>
      </c>
      <c r="D1676" s="10">
        <v>1183.55</v>
      </c>
      <c r="E1676" s="10">
        <f>VLOOKUP(C1676,데이터!$X:$Z,2,0)</f>
        <v>134.03158421052632</v>
      </c>
      <c r="F1676" s="10">
        <f>VLOOKUP(C1676,데이터!$X:$Z,3,0)</f>
        <v>70.77</v>
      </c>
      <c r="H1676" s="6">
        <f t="shared" si="323"/>
        <v>1.4566315513954777</v>
      </c>
      <c r="I1676" s="6">
        <f t="shared" si="324"/>
        <v>1.4120111731843541</v>
      </c>
      <c r="AM1676" s="1">
        <f t="shared" si="326"/>
        <v>43675</v>
      </c>
      <c r="AN1676" s="2">
        <f t="shared" si="327"/>
        <v>1183.55</v>
      </c>
      <c r="AO1676" s="2">
        <f t="shared" si="328"/>
        <v>134.03158421052632</v>
      </c>
      <c r="AP1676" s="2">
        <f t="shared" si="329"/>
        <v>70.77</v>
      </c>
      <c r="AR1676" s="20">
        <f t="shared" si="330"/>
        <v>9.3702732248313048E-4</v>
      </c>
      <c r="AS1676" s="20">
        <f t="shared" si="331"/>
        <v>-1.1291460832745237E-3</v>
      </c>
      <c r="AU1676" s="22">
        <f t="shared" si="332"/>
        <v>4.2690725426601835E-6</v>
      </c>
    </row>
    <row r="1677" spans="2:47" x14ac:dyDescent="0.3">
      <c r="B1677" s="6">
        <f t="shared" si="325"/>
        <v>2019</v>
      </c>
      <c r="C1677" s="5">
        <v>43676</v>
      </c>
      <c r="D1677" s="10">
        <v>1181.9000000000001</v>
      </c>
      <c r="E1677" s="10">
        <f>VLOOKUP(C1677,데이터!$X:$Z,2,0)</f>
        <v>133.44802105263156</v>
      </c>
      <c r="F1677" s="10">
        <f>VLOOKUP(C1677,데이터!$X:$Z,3,0)</f>
        <v>70.88</v>
      </c>
      <c r="H1677" s="6">
        <f t="shared" si="323"/>
        <v>1.450289490208718</v>
      </c>
      <c r="I1677" s="6">
        <f t="shared" si="324"/>
        <v>1.4142059058260141</v>
      </c>
      <c r="AM1677" s="1">
        <f t="shared" si="326"/>
        <v>43676</v>
      </c>
      <c r="AN1677" s="2">
        <f t="shared" si="327"/>
        <v>1181.9000000000001</v>
      </c>
      <c r="AO1677" s="2">
        <f t="shared" si="328"/>
        <v>133.44802105263156</v>
      </c>
      <c r="AP1677" s="2">
        <f t="shared" si="329"/>
        <v>70.88</v>
      </c>
      <c r="AR1677" s="20">
        <f t="shared" si="330"/>
        <v>-4.3539227065924058E-3</v>
      </c>
      <c r="AS1677" s="20">
        <f t="shared" si="331"/>
        <v>1.5543309311856213E-3</v>
      </c>
      <c r="AU1677" s="22">
        <f t="shared" si="332"/>
        <v>3.4907461048317291E-5</v>
      </c>
    </row>
    <row r="1678" spans="2:47" x14ac:dyDescent="0.3">
      <c r="B1678" s="6">
        <f t="shared" si="325"/>
        <v>2019</v>
      </c>
      <c r="C1678" s="5">
        <v>43677</v>
      </c>
      <c r="D1678" s="10">
        <v>1183.05</v>
      </c>
      <c r="E1678" s="10">
        <f>VLOOKUP(C1678,데이터!$X:$Z,2,0)</f>
        <v>132.13715789473684</v>
      </c>
      <c r="F1678" s="10">
        <f>VLOOKUP(C1678,데이터!$X:$Z,3,0)</f>
        <v>69.98</v>
      </c>
      <c r="H1678" s="6">
        <f t="shared" ref="H1678:H1741" si="333">H1677*(E1678/E1677)</f>
        <v>1.4360432612575467</v>
      </c>
      <c r="I1678" s="6">
        <f t="shared" ref="I1678:I1741" si="334">I1677*(F1678/F1677)</f>
        <v>1.3962490023942506</v>
      </c>
      <c r="AM1678" s="1">
        <f t="shared" si="326"/>
        <v>43677</v>
      </c>
      <c r="AN1678" s="2">
        <f t="shared" si="327"/>
        <v>1183.05</v>
      </c>
      <c r="AO1678" s="2">
        <f t="shared" si="328"/>
        <v>132.13715789473684</v>
      </c>
      <c r="AP1678" s="2">
        <f t="shared" si="329"/>
        <v>69.98</v>
      </c>
      <c r="AR1678" s="20">
        <f t="shared" si="330"/>
        <v>-9.823024332280772E-3</v>
      </c>
      <c r="AS1678" s="20">
        <f t="shared" si="331"/>
        <v>-1.2697516930022412E-2</v>
      </c>
      <c r="AU1678" s="22">
        <f t="shared" si="332"/>
        <v>8.2627076944714838E-6</v>
      </c>
    </row>
    <row r="1679" spans="2:47" x14ac:dyDescent="0.3">
      <c r="B1679" s="6">
        <f t="shared" si="325"/>
        <v>2019</v>
      </c>
      <c r="C1679" s="5">
        <v>43678</v>
      </c>
      <c r="D1679" s="10">
        <v>1188.55</v>
      </c>
      <c r="E1679" s="10">
        <f>VLOOKUP(C1679,데이터!$X:$Z,2,0)</f>
        <v>131.59659473684209</v>
      </c>
      <c r="F1679" s="10">
        <f>VLOOKUP(C1679,데이터!$X:$Z,3,0)</f>
        <v>69.150000000000006</v>
      </c>
      <c r="H1679" s="6">
        <f t="shared" si="333"/>
        <v>1.4301685164654931</v>
      </c>
      <c r="I1679" s="6">
        <f t="shared" si="334"/>
        <v>1.3796887470071797</v>
      </c>
      <c r="AM1679" s="1">
        <f t="shared" si="326"/>
        <v>43678</v>
      </c>
      <c r="AN1679" s="2">
        <f t="shared" si="327"/>
        <v>1188.55</v>
      </c>
      <c r="AO1679" s="2">
        <f t="shared" si="328"/>
        <v>131.59659473684209</v>
      </c>
      <c r="AP1679" s="2">
        <f t="shared" si="329"/>
        <v>69.150000000000006</v>
      </c>
      <c r="AR1679" s="20">
        <f t="shared" si="330"/>
        <v>-4.0909246612174099E-3</v>
      </c>
      <c r="AS1679" s="20">
        <f t="shared" si="331"/>
        <v>-1.1860531580451528E-2</v>
      </c>
      <c r="AU1679" s="22">
        <f t="shared" si="332"/>
        <v>6.0366791679410678E-5</v>
      </c>
    </row>
    <row r="1680" spans="2:47" x14ac:dyDescent="0.3">
      <c r="B1680" s="6">
        <f t="shared" si="325"/>
        <v>2019</v>
      </c>
      <c r="C1680" s="5">
        <v>43679</v>
      </c>
      <c r="D1680" s="10">
        <v>1197.9000000000001</v>
      </c>
      <c r="E1680" s="10">
        <f>VLOOKUP(C1680,데이터!$X:$Z,2,0)</f>
        <v>131.01581052631579</v>
      </c>
      <c r="F1680" s="10">
        <f>VLOOKUP(C1680,데이터!$X:$Z,3,0)</f>
        <v>68.78</v>
      </c>
      <c r="H1680" s="6">
        <f t="shared" si="333"/>
        <v>1.423856656387229</v>
      </c>
      <c r="I1680" s="6">
        <f t="shared" si="334"/>
        <v>1.3723064644852323</v>
      </c>
      <c r="AM1680" s="1">
        <f t="shared" si="326"/>
        <v>43679</v>
      </c>
      <c r="AN1680" s="2">
        <f t="shared" si="327"/>
        <v>1197.9000000000001</v>
      </c>
      <c r="AO1680" s="2">
        <f t="shared" si="328"/>
        <v>131.01581052631579</v>
      </c>
      <c r="AP1680" s="2">
        <f t="shared" si="329"/>
        <v>68.78</v>
      </c>
      <c r="AR1680" s="20">
        <f t="shared" si="330"/>
        <v>-4.41336807907311E-3</v>
      </c>
      <c r="AS1680" s="20">
        <f t="shared" si="331"/>
        <v>-5.3506869125090617E-3</v>
      </c>
      <c r="AU1680" s="22">
        <f t="shared" si="332"/>
        <v>8.7856659551373331E-7</v>
      </c>
    </row>
    <row r="1681" spans="2:47" x14ac:dyDescent="0.3">
      <c r="B1681" s="6">
        <f t="shared" si="325"/>
        <v>2019</v>
      </c>
      <c r="C1681" s="5">
        <v>43680</v>
      </c>
      <c r="D1681" s="10">
        <v>1197.9000000000001</v>
      </c>
      <c r="E1681" s="10">
        <f>VLOOKUP(C1681,데이터!$X:$Z,2,0)</f>
        <v>131.01581052631579</v>
      </c>
      <c r="F1681" s="10">
        <f>VLOOKUP(C1681,데이터!$X:$Z,3,0)</f>
        <v>68.78</v>
      </c>
      <c r="H1681" s="6">
        <f t="shared" si="333"/>
        <v>1.423856656387229</v>
      </c>
      <c r="I1681" s="6">
        <f t="shared" si="334"/>
        <v>1.3723064644852323</v>
      </c>
      <c r="AM1681" s="1">
        <f t="shared" si="326"/>
        <v>43680</v>
      </c>
      <c r="AN1681" s="2">
        <f t="shared" si="327"/>
        <v>1197.9000000000001</v>
      </c>
      <c r="AO1681" s="2">
        <f t="shared" si="328"/>
        <v>131.01581052631579</v>
      </c>
      <c r="AP1681" s="2">
        <f t="shared" si="329"/>
        <v>68.78</v>
      </c>
      <c r="AR1681" s="20">
        <f t="shared" si="330"/>
        <v>0</v>
      </c>
      <c r="AS1681" s="20">
        <f t="shared" si="331"/>
        <v>0</v>
      </c>
      <c r="AU1681" s="22">
        <f t="shared" si="332"/>
        <v>0</v>
      </c>
    </row>
    <row r="1682" spans="2:47" x14ac:dyDescent="0.3">
      <c r="B1682" s="6">
        <f t="shared" si="325"/>
        <v>2019</v>
      </c>
      <c r="C1682" s="5">
        <v>43681</v>
      </c>
      <c r="D1682" s="10">
        <v>1197.9000000000001</v>
      </c>
      <c r="E1682" s="10">
        <f>VLOOKUP(C1682,데이터!$X:$Z,2,0)</f>
        <v>131.01581052631579</v>
      </c>
      <c r="F1682" s="10">
        <f>VLOOKUP(C1682,데이터!$X:$Z,3,0)</f>
        <v>68.78</v>
      </c>
      <c r="H1682" s="6">
        <f t="shared" si="333"/>
        <v>1.423856656387229</v>
      </c>
      <c r="I1682" s="6">
        <f t="shared" si="334"/>
        <v>1.3723064644852323</v>
      </c>
      <c r="AM1682" s="1">
        <f t="shared" si="326"/>
        <v>43681</v>
      </c>
      <c r="AN1682" s="2">
        <f t="shared" si="327"/>
        <v>1197.9000000000001</v>
      </c>
      <c r="AO1682" s="2">
        <f t="shared" si="328"/>
        <v>131.01581052631579</v>
      </c>
      <c r="AP1682" s="2">
        <f t="shared" si="329"/>
        <v>68.78</v>
      </c>
      <c r="AR1682" s="20">
        <f t="shared" si="330"/>
        <v>0</v>
      </c>
      <c r="AS1682" s="20">
        <f t="shared" si="331"/>
        <v>0</v>
      </c>
      <c r="AU1682" s="22">
        <f t="shared" si="332"/>
        <v>0</v>
      </c>
    </row>
    <row r="1683" spans="2:47" x14ac:dyDescent="0.3">
      <c r="B1683" s="6">
        <f t="shared" si="325"/>
        <v>2019</v>
      </c>
      <c r="C1683" s="5">
        <v>43682</v>
      </c>
      <c r="D1683" s="10">
        <v>1214.95</v>
      </c>
      <c r="E1683" s="10">
        <f>VLOOKUP(C1683,데이터!$X:$Z,2,0)</f>
        <v>128.36112631578948</v>
      </c>
      <c r="F1683" s="10">
        <f>VLOOKUP(C1683,데이터!$X:$Z,3,0)</f>
        <v>67.02</v>
      </c>
      <c r="H1683" s="6">
        <f t="shared" si="333"/>
        <v>1.39500601791406</v>
      </c>
      <c r="I1683" s="6">
        <f t="shared" si="334"/>
        <v>1.337190742218672</v>
      </c>
      <c r="AM1683" s="1">
        <f t="shared" si="326"/>
        <v>43682</v>
      </c>
      <c r="AN1683" s="2">
        <f t="shared" si="327"/>
        <v>1214.95</v>
      </c>
      <c r="AO1683" s="2">
        <f t="shared" si="328"/>
        <v>128.36112631578948</v>
      </c>
      <c r="AP1683" s="2">
        <f t="shared" si="329"/>
        <v>67.02</v>
      </c>
      <c r="AR1683" s="20">
        <f t="shared" si="330"/>
        <v>-2.026231948542645E-2</v>
      </c>
      <c r="AS1683" s="20">
        <f t="shared" si="331"/>
        <v>-2.5588833963361535E-2</v>
      </c>
      <c r="AU1683" s="22">
        <f t="shared" si="332"/>
        <v>2.837175648365207E-5</v>
      </c>
    </row>
    <row r="1684" spans="2:47" x14ac:dyDescent="0.3">
      <c r="B1684" s="6">
        <f t="shared" si="325"/>
        <v>2019</v>
      </c>
      <c r="C1684" s="5">
        <v>43683</v>
      </c>
      <c r="D1684" s="10">
        <v>1215.25</v>
      </c>
      <c r="E1684" s="10">
        <f>VLOOKUP(C1684,데이터!$X:$Z,2,0)</f>
        <v>129.5658</v>
      </c>
      <c r="F1684" s="10">
        <f>VLOOKUP(C1684,데이터!$X:$Z,3,0)</f>
        <v>67.760000000000005</v>
      </c>
      <c r="H1684" s="6">
        <f t="shared" si="333"/>
        <v>1.4080981984466769</v>
      </c>
      <c r="I1684" s="6">
        <f t="shared" si="334"/>
        <v>1.3519553072625667</v>
      </c>
      <c r="AM1684" s="1">
        <f t="shared" si="326"/>
        <v>43683</v>
      </c>
      <c r="AN1684" s="2">
        <f t="shared" si="327"/>
        <v>1215.25</v>
      </c>
      <c r="AO1684" s="2">
        <f t="shared" si="328"/>
        <v>129.5658</v>
      </c>
      <c r="AP1684" s="2">
        <f t="shared" si="329"/>
        <v>67.760000000000005</v>
      </c>
      <c r="AR1684" s="20">
        <f t="shared" si="330"/>
        <v>9.3850351643598451E-3</v>
      </c>
      <c r="AS1684" s="20">
        <f t="shared" si="331"/>
        <v>1.1041480155177696E-2</v>
      </c>
      <c r="AU1684" s="22">
        <f t="shared" si="332"/>
        <v>2.7438100076055518E-6</v>
      </c>
    </row>
    <row r="1685" spans="2:47" x14ac:dyDescent="0.3">
      <c r="B1685" s="6">
        <f t="shared" si="325"/>
        <v>2019</v>
      </c>
      <c r="C1685" s="5">
        <v>43684</v>
      </c>
      <c r="D1685" s="10">
        <v>1214.8499999999999</v>
      </c>
      <c r="E1685" s="10">
        <f>VLOOKUP(C1685,데이터!$X:$Z,2,0)</f>
        <v>130.29423157894735</v>
      </c>
      <c r="F1685" s="10">
        <f>VLOOKUP(C1685,데이터!$X:$Z,3,0)</f>
        <v>68.06</v>
      </c>
      <c r="H1685" s="6">
        <f t="shared" si="333"/>
        <v>1.4160146640109494</v>
      </c>
      <c r="I1685" s="6">
        <f t="shared" si="334"/>
        <v>1.3579409417398212</v>
      </c>
      <c r="AM1685" s="1">
        <f t="shared" si="326"/>
        <v>43684</v>
      </c>
      <c r="AN1685" s="2">
        <f t="shared" si="327"/>
        <v>1214.8499999999999</v>
      </c>
      <c r="AO1685" s="2">
        <f t="shared" si="328"/>
        <v>130.29423157894735</v>
      </c>
      <c r="AP1685" s="2">
        <f t="shared" si="329"/>
        <v>68.06</v>
      </c>
      <c r="AR1685" s="20">
        <f t="shared" si="330"/>
        <v>5.6220976441880843E-3</v>
      </c>
      <c r="AS1685" s="20">
        <f t="shared" si="331"/>
        <v>4.4273907910270527E-3</v>
      </c>
      <c r="AU1685" s="22">
        <f t="shared" si="332"/>
        <v>1.4273244649899349E-6</v>
      </c>
    </row>
    <row r="1686" spans="2:47" x14ac:dyDescent="0.3">
      <c r="B1686" s="6">
        <f t="shared" si="325"/>
        <v>2019</v>
      </c>
      <c r="C1686" s="5">
        <v>43685</v>
      </c>
      <c r="D1686" s="10">
        <v>1209</v>
      </c>
      <c r="E1686" s="10">
        <f>VLOOKUP(C1686,데이터!$X:$Z,2,0)</f>
        <v>132.64492105263156</v>
      </c>
      <c r="F1686" s="10">
        <f>VLOOKUP(C1686,데이터!$X:$Z,3,0)</f>
        <v>69.3</v>
      </c>
      <c r="H1686" s="6">
        <f t="shared" si="333"/>
        <v>1.4415615414508474</v>
      </c>
      <c r="I1686" s="6">
        <f t="shared" si="334"/>
        <v>1.3826815642458066</v>
      </c>
      <c r="AM1686" s="1">
        <f t="shared" si="326"/>
        <v>43685</v>
      </c>
      <c r="AN1686" s="2">
        <f t="shared" si="327"/>
        <v>1209</v>
      </c>
      <c r="AO1686" s="2">
        <f t="shared" si="328"/>
        <v>132.64492105263156</v>
      </c>
      <c r="AP1686" s="2">
        <f t="shared" si="329"/>
        <v>69.3</v>
      </c>
      <c r="AR1686" s="20">
        <f t="shared" si="330"/>
        <v>1.8041393277337114E-2</v>
      </c>
      <c r="AS1686" s="20">
        <f t="shared" si="331"/>
        <v>1.8219218336761545E-2</v>
      </c>
      <c r="AU1686" s="22">
        <f t="shared" si="332"/>
        <v>3.1621751759302119E-8</v>
      </c>
    </row>
    <row r="1687" spans="2:47" x14ac:dyDescent="0.3">
      <c r="B1687" s="6">
        <f t="shared" si="325"/>
        <v>2019</v>
      </c>
      <c r="C1687" s="5">
        <v>43686</v>
      </c>
      <c r="D1687" s="10">
        <v>1210</v>
      </c>
      <c r="E1687" s="10">
        <f>VLOOKUP(C1687,데이터!$X:$Z,2,0)</f>
        <v>131.99876315789476</v>
      </c>
      <c r="F1687" s="10">
        <f>VLOOKUP(C1687,데이터!$X:$Z,3,0)</f>
        <v>68.900000000000006</v>
      </c>
      <c r="H1687" s="6">
        <f t="shared" si="333"/>
        <v>1.4345392117350506</v>
      </c>
      <c r="I1687" s="6">
        <f t="shared" si="334"/>
        <v>1.3747007182761339</v>
      </c>
      <c r="AM1687" s="1">
        <f t="shared" si="326"/>
        <v>43686</v>
      </c>
      <c r="AN1687" s="2">
        <f t="shared" si="327"/>
        <v>1210</v>
      </c>
      <c r="AO1687" s="2">
        <f t="shared" si="328"/>
        <v>131.99876315789476</v>
      </c>
      <c r="AP1687" s="2">
        <f t="shared" si="329"/>
        <v>68.900000000000006</v>
      </c>
      <c r="AR1687" s="20">
        <f t="shared" si="330"/>
        <v>-4.8713353636843371E-3</v>
      </c>
      <c r="AS1687" s="20">
        <f t="shared" si="331"/>
        <v>-5.7720057720056506E-3</v>
      </c>
      <c r="AU1687" s="22">
        <f t="shared" si="332"/>
        <v>8.1120718442568157E-7</v>
      </c>
    </row>
    <row r="1688" spans="2:47" x14ac:dyDescent="0.3">
      <c r="B1688" s="6">
        <f t="shared" si="325"/>
        <v>2019</v>
      </c>
      <c r="C1688" s="5">
        <v>43687</v>
      </c>
      <c r="D1688" s="10">
        <v>1210</v>
      </c>
      <c r="E1688" s="10">
        <f>VLOOKUP(C1688,데이터!$X:$Z,2,0)</f>
        <v>131.99876315789476</v>
      </c>
      <c r="F1688" s="10">
        <f>VLOOKUP(C1688,데이터!$X:$Z,3,0)</f>
        <v>68.900000000000006</v>
      </c>
      <c r="H1688" s="6">
        <f t="shared" si="333"/>
        <v>1.4345392117350506</v>
      </c>
      <c r="I1688" s="6">
        <f t="shared" si="334"/>
        <v>1.3747007182761339</v>
      </c>
      <c r="AM1688" s="1">
        <f t="shared" si="326"/>
        <v>43687</v>
      </c>
      <c r="AN1688" s="2">
        <f t="shared" si="327"/>
        <v>1210</v>
      </c>
      <c r="AO1688" s="2">
        <f t="shared" si="328"/>
        <v>131.99876315789476</v>
      </c>
      <c r="AP1688" s="2">
        <f t="shared" si="329"/>
        <v>68.900000000000006</v>
      </c>
      <c r="AR1688" s="20">
        <f t="shared" si="330"/>
        <v>0</v>
      </c>
      <c r="AS1688" s="20">
        <f t="shared" si="331"/>
        <v>0</v>
      </c>
      <c r="AU1688" s="22">
        <f t="shared" si="332"/>
        <v>0</v>
      </c>
    </row>
    <row r="1689" spans="2:47" x14ac:dyDescent="0.3">
      <c r="B1689" s="6">
        <f t="shared" si="325"/>
        <v>2019</v>
      </c>
      <c r="C1689" s="5">
        <v>43688</v>
      </c>
      <c r="D1689" s="10">
        <v>1210</v>
      </c>
      <c r="E1689" s="10">
        <f>VLOOKUP(C1689,데이터!$X:$Z,2,0)</f>
        <v>131.99876315789476</v>
      </c>
      <c r="F1689" s="10">
        <f>VLOOKUP(C1689,데이터!$X:$Z,3,0)</f>
        <v>68.900000000000006</v>
      </c>
      <c r="H1689" s="6">
        <f t="shared" si="333"/>
        <v>1.4345392117350506</v>
      </c>
      <c r="I1689" s="6">
        <f t="shared" si="334"/>
        <v>1.3747007182761339</v>
      </c>
      <c r="AM1689" s="1">
        <f t="shared" si="326"/>
        <v>43688</v>
      </c>
      <c r="AN1689" s="2">
        <f t="shared" si="327"/>
        <v>1210</v>
      </c>
      <c r="AO1689" s="2">
        <f t="shared" si="328"/>
        <v>131.99876315789476</v>
      </c>
      <c r="AP1689" s="2">
        <f t="shared" si="329"/>
        <v>68.900000000000006</v>
      </c>
      <c r="AR1689" s="20">
        <f t="shared" si="330"/>
        <v>0</v>
      </c>
      <c r="AS1689" s="20">
        <f t="shared" si="331"/>
        <v>0</v>
      </c>
      <c r="AU1689" s="22">
        <f t="shared" si="332"/>
        <v>0</v>
      </c>
    </row>
    <row r="1690" spans="2:47" x14ac:dyDescent="0.3">
      <c r="B1690" s="6">
        <f t="shared" si="325"/>
        <v>2019</v>
      </c>
      <c r="C1690" s="5">
        <v>43689</v>
      </c>
      <c r="D1690" s="10">
        <v>1216.05</v>
      </c>
      <c r="E1690" s="10">
        <f>VLOOKUP(C1690,데이터!$X:$Z,2,0)</f>
        <v>130.53733157894735</v>
      </c>
      <c r="F1690" s="10">
        <f>VLOOKUP(C1690,데이터!$X:$Z,3,0)</f>
        <v>68.12</v>
      </c>
      <c r="H1690" s="6">
        <f t="shared" si="333"/>
        <v>1.4186566318145089</v>
      </c>
      <c r="I1690" s="6">
        <f t="shared" si="334"/>
        <v>1.3591380686352721</v>
      </c>
      <c r="AM1690" s="1">
        <f t="shared" si="326"/>
        <v>43689</v>
      </c>
      <c r="AN1690" s="2">
        <f t="shared" si="327"/>
        <v>1216.05</v>
      </c>
      <c r="AO1690" s="2">
        <f t="shared" si="328"/>
        <v>130.53733157894735</v>
      </c>
      <c r="AP1690" s="2">
        <f t="shared" si="329"/>
        <v>68.12</v>
      </c>
      <c r="AR1690" s="20">
        <f t="shared" si="330"/>
        <v>-1.1071555096310082E-2</v>
      </c>
      <c r="AS1690" s="20">
        <f t="shared" si="331"/>
        <v>-1.132075471698113E-2</v>
      </c>
      <c r="AU1690" s="22">
        <f t="shared" si="332"/>
        <v>6.210045094259413E-8</v>
      </c>
    </row>
    <row r="1691" spans="2:47" x14ac:dyDescent="0.3">
      <c r="B1691" s="6">
        <f t="shared" si="325"/>
        <v>2019</v>
      </c>
      <c r="C1691" s="5">
        <v>43690</v>
      </c>
      <c r="D1691" s="10">
        <v>1222.2</v>
      </c>
      <c r="E1691" s="10">
        <f>VLOOKUP(C1691,데이터!$X:$Z,2,0)</f>
        <v>132.16035263157892</v>
      </c>
      <c r="F1691" s="10">
        <f>VLOOKUP(C1691,데이터!$X:$Z,3,0)</f>
        <v>69.05</v>
      </c>
      <c r="H1691" s="6">
        <f t="shared" si="333"/>
        <v>1.4362953375551559</v>
      </c>
      <c r="I1691" s="6">
        <f t="shared" si="334"/>
        <v>1.377693535514761</v>
      </c>
      <c r="AM1691" s="1">
        <f t="shared" si="326"/>
        <v>43690</v>
      </c>
      <c r="AN1691" s="2">
        <f t="shared" si="327"/>
        <v>1222.2</v>
      </c>
      <c r="AO1691" s="2">
        <f t="shared" si="328"/>
        <v>132.16035263157892</v>
      </c>
      <c r="AP1691" s="2">
        <f t="shared" si="329"/>
        <v>69.05</v>
      </c>
      <c r="AR1691" s="20">
        <f t="shared" si="330"/>
        <v>1.2433386166240012E-2</v>
      </c>
      <c r="AS1691" s="20">
        <f t="shared" si="331"/>
        <v>1.36523781561948E-2</v>
      </c>
      <c r="AU1691" s="22">
        <f t="shared" si="332"/>
        <v>1.4859414715739326E-6</v>
      </c>
    </row>
    <row r="1692" spans="2:47" x14ac:dyDescent="0.3">
      <c r="B1692" s="6">
        <f t="shared" si="325"/>
        <v>2019</v>
      </c>
      <c r="C1692" s="5">
        <v>43691</v>
      </c>
      <c r="D1692" s="10">
        <v>1212.6500000000001</v>
      </c>
      <c r="E1692" s="10">
        <f>VLOOKUP(C1692,데이터!$X:$Z,2,0)</f>
        <v>128.57343684210525</v>
      </c>
      <c r="F1692" s="10">
        <f>VLOOKUP(C1692,데이터!$X:$Z,3,0)</f>
        <v>67.16</v>
      </c>
      <c r="H1692" s="6">
        <f t="shared" si="333"/>
        <v>1.3973133711632701</v>
      </c>
      <c r="I1692" s="6">
        <f t="shared" si="334"/>
        <v>1.3399840383080572</v>
      </c>
      <c r="AM1692" s="1">
        <f t="shared" si="326"/>
        <v>43691</v>
      </c>
      <c r="AN1692" s="2">
        <f t="shared" si="327"/>
        <v>1212.6500000000001</v>
      </c>
      <c r="AO1692" s="2">
        <f t="shared" si="328"/>
        <v>128.57343684210525</v>
      </c>
      <c r="AP1692" s="2">
        <f t="shared" si="329"/>
        <v>67.16</v>
      </c>
      <c r="AR1692" s="20">
        <f t="shared" si="330"/>
        <v>-2.7140634222374116E-2</v>
      </c>
      <c r="AS1692" s="20">
        <f t="shared" si="331"/>
        <v>-2.7371469949312055E-2</v>
      </c>
      <c r="AU1692" s="22">
        <f t="shared" si="332"/>
        <v>5.3285132830966776E-8</v>
      </c>
    </row>
    <row r="1693" spans="2:47" x14ac:dyDescent="0.3">
      <c r="B1693" s="6">
        <f t="shared" si="325"/>
        <v>2019</v>
      </c>
      <c r="C1693" s="5">
        <v>43692</v>
      </c>
      <c r="D1693" s="10">
        <v>1212.6500000000001</v>
      </c>
      <c r="E1693" s="10">
        <f>VLOOKUP(C1693,데이터!$X:$Z,2,0)</f>
        <v>129.85751052631582</v>
      </c>
      <c r="F1693" s="10">
        <f>VLOOKUP(C1693,데이터!$X:$Z,3,0)</f>
        <v>67.56</v>
      </c>
      <c r="H1693" s="6">
        <f t="shared" si="333"/>
        <v>1.4112684568526239</v>
      </c>
      <c r="I1693" s="6">
        <f t="shared" si="334"/>
        <v>1.3479648842777301</v>
      </c>
      <c r="AM1693" s="1">
        <f t="shared" si="326"/>
        <v>43692</v>
      </c>
      <c r="AN1693" s="2">
        <f t="shared" si="327"/>
        <v>1212.6500000000001</v>
      </c>
      <c r="AO1693" s="2">
        <f t="shared" si="328"/>
        <v>129.85751052631582</v>
      </c>
      <c r="AP1693" s="2">
        <f t="shared" si="329"/>
        <v>67.56</v>
      </c>
      <c r="AR1693" s="20">
        <f t="shared" si="330"/>
        <v>9.9870837690017034E-3</v>
      </c>
      <c r="AS1693" s="20">
        <f t="shared" si="331"/>
        <v>5.9559261465158553E-3</v>
      </c>
      <c r="AU1693" s="22">
        <f t="shared" si="332"/>
        <v>1.6250231777325755E-5</v>
      </c>
    </row>
    <row r="1694" spans="2:47" x14ac:dyDescent="0.3">
      <c r="B1694" s="6">
        <f t="shared" si="325"/>
        <v>2019</v>
      </c>
      <c r="C1694" s="5">
        <v>43693</v>
      </c>
      <c r="D1694" s="10">
        <v>1211.5</v>
      </c>
      <c r="E1694" s="10">
        <f>VLOOKUP(C1694,데이터!$X:$Z,2,0)</f>
        <v>131.05606315789473</v>
      </c>
      <c r="F1694" s="10">
        <f>VLOOKUP(C1694,데이터!$X:$Z,3,0)</f>
        <v>68.5</v>
      </c>
      <c r="H1694" s="6">
        <f t="shared" si="333"/>
        <v>1.4242941148678545</v>
      </c>
      <c r="I1694" s="6">
        <f t="shared" si="334"/>
        <v>1.3667198723064611</v>
      </c>
      <c r="AM1694" s="1">
        <f t="shared" si="326"/>
        <v>43693</v>
      </c>
      <c r="AN1694" s="2">
        <f t="shared" si="327"/>
        <v>1211.5</v>
      </c>
      <c r="AO1694" s="2">
        <f t="shared" si="328"/>
        <v>131.05606315789473</v>
      </c>
      <c r="AP1694" s="2">
        <f t="shared" si="329"/>
        <v>68.5</v>
      </c>
      <c r="AR1694" s="20">
        <f t="shared" si="330"/>
        <v>9.2297521084543366E-3</v>
      </c>
      <c r="AS1694" s="20">
        <f t="shared" si="331"/>
        <v>1.3913558318531694E-2</v>
      </c>
      <c r="AU1694" s="22">
        <f t="shared" si="332"/>
        <v>2.1938040613559213E-5</v>
      </c>
    </row>
    <row r="1695" spans="2:47" x14ac:dyDescent="0.3">
      <c r="B1695" s="6">
        <f t="shared" si="325"/>
        <v>2019</v>
      </c>
      <c r="C1695" s="5">
        <v>43694</v>
      </c>
      <c r="D1695" s="10">
        <v>1211.5</v>
      </c>
      <c r="E1695" s="10">
        <f>VLOOKUP(C1695,데이터!$X:$Z,2,0)</f>
        <v>131.05606315789473</v>
      </c>
      <c r="F1695" s="10">
        <f>VLOOKUP(C1695,데이터!$X:$Z,3,0)</f>
        <v>68.5</v>
      </c>
      <c r="H1695" s="6">
        <f t="shared" si="333"/>
        <v>1.4242941148678545</v>
      </c>
      <c r="I1695" s="6">
        <f t="shared" si="334"/>
        <v>1.3667198723064611</v>
      </c>
      <c r="AM1695" s="1">
        <f t="shared" si="326"/>
        <v>43694</v>
      </c>
      <c r="AN1695" s="2">
        <f t="shared" si="327"/>
        <v>1211.5</v>
      </c>
      <c r="AO1695" s="2">
        <f t="shared" si="328"/>
        <v>131.05606315789473</v>
      </c>
      <c r="AP1695" s="2">
        <f t="shared" si="329"/>
        <v>68.5</v>
      </c>
      <c r="AR1695" s="20">
        <f t="shared" si="330"/>
        <v>0</v>
      </c>
      <c r="AS1695" s="20">
        <f t="shared" si="331"/>
        <v>0</v>
      </c>
      <c r="AU1695" s="22">
        <f t="shared" si="332"/>
        <v>0</v>
      </c>
    </row>
    <row r="1696" spans="2:47" x14ac:dyDescent="0.3">
      <c r="B1696" s="6">
        <f t="shared" si="325"/>
        <v>2019</v>
      </c>
      <c r="C1696" s="5">
        <v>43695</v>
      </c>
      <c r="D1696" s="10">
        <v>1211.5</v>
      </c>
      <c r="E1696" s="10">
        <f>VLOOKUP(C1696,데이터!$X:$Z,2,0)</f>
        <v>131.05606315789473</v>
      </c>
      <c r="F1696" s="10">
        <f>VLOOKUP(C1696,데이터!$X:$Z,3,0)</f>
        <v>68.5</v>
      </c>
      <c r="H1696" s="6">
        <f t="shared" si="333"/>
        <v>1.4242941148678545</v>
      </c>
      <c r="I1696" s="6">
        <f t="shared" si="334"/>
        <v>1.3667198723064611</v>
      </c>
      <c r="AM1696" s="1">
        <f t="shared" si="326"/>
        <v>43695</v>
      </c>
      <c r="AN1696" s="2">
        <f t="shared" si="327"/>
        <v>1211.5</v>
      </c>
      <c r="AO1696" s="2">
        <f t="shared" si="328"/>
        <v>131.05606315789473</v>
      </c>
      <c r="AP1696" s="2">
        <f t="shared" si="329"/>
        <v>68.5</v>
      </c>
      <c r="AR1696" s="20">
        <f t="shared" si="330"/>
        <v>0</v>
      </c>
      <c r="AS1696" s="20">
        <f t="shared" si="331"/>
        <v>0</v>
      </c>
      <c r="AU1696" s="22">
        <f t="shared" si="332"/>
        <v>0</v>
      </c>
    </row>
    <row r="1697" spans="2:47" x14ac:dyDescent="0.3">
      <c r="B1697" s="6">
        <f t="shared" si="325"/>
        <v>2019</v>
      </c>
      <c r="C1697" s="5">
        <v>43696</v>
      </c>
      <c r="D1697" s="10">
        <v>1211</v>
      </c>
      <c r="E1697" s="10">
        <f>VLOOKUP(C1697,데이터!$X:$Z,2,0)</f>
        <v>132.18080526315791</v>
      </c>
      <c r="F1697" s="10">
        <f>VLOOKUP(C1697,데이터!$X:$Z,3,0)</f>
        <v>69.19</v>
      </c>
      <c r="H1697" s="6">
        <f t="shared" si="333"/>
        <v>1.4365176131377544</v>
      </c>
      <c r="I1697" s="6">
        <f t="shared" si="334"/>
        <v>1.3804868316041465</v>
      </c>
      <c r="AM1697" s="1">
        <f t="shared" si="326"/>
        <v>43696</v>
      </c>
      <c r="AN1697" s="2">
        <f t="shared" si="327"/>
        <v>1211</v>
      </c>
      <c r="AO1697" s="2">
        <f t="shared" si="328"/>
        <v>132.18080526315791</v>
      </c>
      <c r="AP1697" s="2">
        <f t="shared" si="329"/>
        <v>69.19</v>
      </c>
      <c r="AR1697" s="20">
        <f t="shared" si="330"/>
        <v>8.582144756691612E-3</v>
      </c>
      <c r="AS1697" s="20">
        <f t="shared" si="331"/>
        <v>1.0072992700729921E-2</v>
      </c>
      <c r="AU1697" s="22">
        <f t="shared" si="332"/>
        <v>2.2226275922432537E-6</v>
      </c>
    </row>
    <row r="1698" spans="2:47" x14ac:dyDescent="0.3">
      <c r="B1698" s="6">
        <f t="shared" si="325"/>
        <v>2019</v>
      </c>
      <c r="C1698" s="5">
        <v>43697</v>
      </c>
      <c r="D1698" s="10">
        <v>1208.25</v>
      </c>
      <c r="E1698" s="10">
        <f>VLOOKUP(C1698,데이터!$X:$Z,2,0)</f>
        <v>131.4020684210526</v>
      </c>
      <c r="F1698" s="10">
        <f>VLOOKUP(C1698,데이터!$X:$Z,3,0)</f>
        <v>68.650000000000006</v>
      </c>
      <c r="H1698" s="6">
        <f t="shared" si="333"/>
        <v>1.4280544388708374</v>
      </c>
      <c r="I1698" s="6">
        <f t="shared" si="334"/>
        <v>1.3697126895450884</v>
      </c>
      <c r="AM1698" s="1">
        <f t="shared" si="326"/>
        <v>43697</v>
      </c>
      <c r="AN1698" s="2">
        <f t="shared" si="327"/>
        <v>1208.25</v>
      </c>
      <c r="AO1698" s="2">
        <f t="shared" si="328"/>
        <v>131.4020684210526</v>
      </c>
      <c r="AP1698" s="2">
        <f t="shared" si="329"/>
        <v>68.650000000000006</v>
      </c>
      <c r="AR1698" s="20">
        <f t="shared" si="330"/>
        <v>-5.891451792527036E-3</v>
      </c>
      <c r="AS1698" s="20">
        <f t="shared" si="331"/>
        <v>-7.8045960398900327E-3</v>
      </c>
      <c r="AU1698" s="22">
        <f t="shared" si="332"/>
        <v>3.6601209112181271E-6</v>
      </c>
    </row>
    <row r="1699" spans="2:47" x14ac:dyDescent="0.3">
      <c r="B1699" s="6">
        <f t="shared" si="325"/>
        <v>2019</v>
      </c>
      <c r="C1699" s="5">
        <v>43698</v>
      </c>
      <c r="D1699" s="10">
        <v>1202.4000000000001</v>
      </c>
      <c r="E1699" s="10">
        <f>VLOOKUP(C1699,데이터!$X:$Z,2,0)</f>
        <v>133.8897789473684</v>
      </c>
      <c r="F1699" s="10">
        <f>VLOOKUP(C1699,데이터!$X:$Z,3,0)</f>
        <v>69.33</v>
      </c>
      <c r="H1699" s="6">
        <f t="shared" si="333"/>
        <v>1.4550904368761917</v>
      </c>
      <c r="I1699" s="6">
        <f t="shared" si="334"/>
        <v>1.3832801276935318</v>
      </c>
      <c r="AM1699" s="1">
        <f t="shared" si="326"/>
        <v>43698</v>
      </c>
      <c r="AN1699" s="2">
        <f t="shared" si="327"/>
        <v>1202.4000000000001</v>
      </c>
      <c r="AO1699" s="2">
        <f t="shared" si="328"/>
        <v>133.8897789473684</v>
      </c>
      <c r="AP1699" s="2">
        <f t="shared" si="329"/>
        <v>69.33</v>
      </c>
      <c r="AR1699" s="20">
        <f t="shared" si="330"/>
        <v>1.8932049976142062E-2</v>
      </c>
      <c r="AS1699" s="20">
        <f t="shared" si="331"/>
        <v>9.9053168244718215E-3</v>
      </c>
      <c r="AU1699" s="22">
        <f t="shared" si="332"/>
        <v>8.1481911391462558E-5</v>
      </c>
    </row>
    <row r="1700" spans="2:47" x14ac:dyDescent="0.3">
      <c r="B1700" s="6">
        <f t="shared" si="325"/>
        <v>2019</v>
      </c>
      <c r="C1700" s="5">
        <v>43699</v>
      </c>
      <c r="D1700" s="10">
        <v>1207.4000000000001</v>
      </c>
      <c r="E1700" s="10">
        <f>VLOOKUP(C1700,데이터!$X:$Z,2,0)</f>
        <v>133.71645263157896</v>
      </c>
      <c r="F1700" s="10">
        <f>VLOOKUP(C1700,데이터!$X:$Z,3,0)</f>
        <v>69.41</v>
      </c>
      <c r="H1700" s="6">
        <f t="shared" si="333"/>
        <v>1.4532067571319498</v>
      </c>
      <c r="I1700" s="6">
        <f t="shared" si="334"/>
        <v>1.3848762968874664</v>
      </c>
      <c r="AM1700" s="1">
        <f t="shared" si="326"/>
        <v>43699</v>
      </c>
      <c r="AN1700" s="2">
        <f t="shared" si="327"/>
        <v>1207.4000000000001</v>
      </c>
      <c r="AO1700" s="2">
        <f t="shared" si="328"/>
        <v>133.71645263157896</v>
      </c>
      <c r="AP1700" s="2">
        <f t="shared" si="329"/>
        <v>69.41</v>
      </c>
      <c r="AR1700" s="20">
        <f t="shared" si="330"/>
        <v>-1.2945447901409057E-3</v>
      </c>
      <c r="AS1700" s="20">
        <f t="shared" si="331"/>
        <v>1.1539016298860449E-3</v>
      </c>
      <c r="AU1700" s="22">
        <f t="shared" si="332"/>
        <v>5.9948898717427913E-6</v>
      </c>
    </row>
    <row r="1701" spans="2:47" x14ac:dyDescent="0.3">
      <c r="B1701" s="6">
        <f t="shared" si="325"/>
        <v>2019</v>
      </c>
      <c r="C1701" s="5">
        <v>43700</v>
      </c>
      <c r="D1701" s="10">
        <v>1210.6500000000001</v>
      </c>
      <c r="E1701" s="10">
        <f>VLOOKUP(C1701,데이터!$X:$Z,2,0)</f>
        <v>130.85924210526318</v>
      </c>
      <c r="F1701" s="10">
        <f>VLOOKUP(C1701,데이터!$X:$Z,3,0)</f>
        <v>67.739999999999995</v>
      </c>
      <c r="H1701" s="6">
        <f t="shared" si="333"/>
        <v>1.4221550984790636</v>
      </c>
      <c r="I1701" s="6">
        <f t="shared" si="334"/>
        <v>1.3515562649640827</v>
      </c>
      <c r="AM1701" s="1">
        <f t="shared" si="326"/>
        <v>43700</v>
      </c>
      <c r="AN1701" s="2">
        <f t="shared" si="327"/>
        <v>1210.6500000000001</v>
      </c>
      <c r="AO1701" s="2">
        <f t="shared" si="328"/>
        <v>130.85924210526318</v>
      </c>
      <c r="AP1701" s="2">
        <f t="shared" si="329"/>
        <v>67.739999999999995</v>
      </c>
      <c r="AR1701" s="20">
        <f t="shared" si="330"/>
        <v>-2.1367681164770946E-2</v>
      </c>
      <c r="AS1701" s="20">
        <f t="shared" si="331"/>
        <v>-2.4059933727128668E-2</v>
      </c>
      <c r="AU1701" s="22">
        <f t="shared" si="332"/>
        <v>7.2482238595217204E-6</v>
      </c>
    </row>
    <row r="1702" spans="2:47" x14ac:dyDescent="0.3">
      <c r="B1702" s="6">
        <f t="shared" si="325"/>
        <v>2019</v>
      </c>
      <c r="C1702" s="5">
        <v>43701</v>
      </c>
      <c r="D1702" s="10">
        <v>1210.6500000000001</v>
      </c>
      <c r="E1702" s="10">
        <f>VLOOKUP(C1702,데이터!$X:$Z,2,0)</f>
        <v>130.85924210526318</v>
      </c>
      <c r="F1702" s="10">
        <f>VLOOKUP(C1702,데이터!$X:$Z,3,0)</f>
        <v>67.739999999999995</v>
      </c>
      <c r="H1702" s="6">
        <f t="shared" si="333"/>
        <v>1.4221550984790636</v>
      </c>
      <c r="I1702" s="6">
        <f t="shared" si="334"/>
        <v>1.3515562649640827</v>
      </c>
      <c r="AM1702" s="1">
        <f t="shared" si="326"/>
        <v>43701</v>
      </c>
      <c r="AN1702" s="2">
        <f t="shared" si="327"/>
        <v>1210.6500000000001</v>
      </c>
      <c r="AO1702" s="2">
        <f t="shared" si="328"/>
        <v>130.85924210526318</v>
      </c>
      <c r="AP1702" s="2">
        <f t="shared" si="329"/>
        <v>67.739999999999995</v>
      </c>
      <c r="AR1702" s="20">
        <f t="shared" si="330"/>
        <v>0</v>
      </c>
      <c r="AS1702" s="20">
        <f t="shared" si="331"/>
        <v>0</v>
      </c>
      <c r="AU1702" s="22">
        <f t="shared" si="332"/>
        <v>0</v>
      </c>
    </row>
    <row r="1703" spans="2:47" x14ac:dyDescent="0.3">
      <c r="B1703" s="6">
        <f t="shared" si="325"/>
        <v>2019</v>
      </c>
      <c r="C1703" s="5">
        <v>43702</v>
      </c>
      <c r="D1703" s="10">
        <v>1210.6500000000001</v>
      </c>
      <c r="E1703" s="10">
        <f>VLOOKUP(C1703,데이터!$X:$Z,2,0)</f>
        <v>130.85924210526318</v>
      </c>
      <c r="F1703" s="10">
        <f>VLOOKUP(C1703,데이터!$X:$Z,3,0)</f>
        <v>67.739999999999995</v>
      </c>
      <c r="H1703" s="6">
        <f t="shared" si="333"/>
        <v>1.4221550984790636</v>
      </c>
      <c r="I1703" s="6">
        <f t="shared" si="334"/>
        <v>1.3515562649640827</v>
      </c>
      <c r="AM1703" s="1">
        <f t="shared" si="326"/>
        <v>43702</v>
      </c>
      <c r="AN1703" s="2">
        <f t="shared" si="327"/>
        <v>1210.6500000000001</v>
      </c>
      <c r="AO1703" s="2">
        <f t="shared" si="328"/>
        <v>130.85924210526318</v>
      </c>
      <c r="AP1703" s="2">
        <f t="shared" si="329"/>
        <v>67.739999999999995</v>
      </c>
      <c r="AR1703" s="20">
        <f t="shared" si="330"/>
        <v>0</v>
      </c>
      <c r="AS1703" s="20">
        <f t="shared" si="331"/>
        <v>0</v>
      </c>
      <c r="AU1703" s="22">
        <f t="shared" si="332"/>
        <v>0</v>
      </c>
    </row>
    <row r="1704" spans="2:47" x14ac:dyDescent="0.3">
      <c r="B1704" s="6">
        <f t="shared" si="325"/>
        <v>2019</v>
      </c>
      <c r="C1704" s="5">
        <v>43703</v>
      </c>
      <c r="D1704" s="10">
        <v>1217.75</v>
      </c>
      <c r="E1704" s="10">
        <f>VLOOKUP(C1704,데이터!$X:$Z,2,0)</f>
        <v>131.94404210526315</v>
      </c>
      <c r="F1704" s="10">
        <f>VLOOKUP(C1704,데이터!$X:$Z,3,0)</f>
        <v>68.31</v>
      </c>
      <c r="H1704" s="6">
        <f t="shared" si="333"/>
        <v>1.4339445130134154</v>
      </c>
      <c r="I1704" s="6">
        <f t="shared" si="334"/>
        <v>1.3629289704708665</v>
      </c>
      <c r="AM1704" s="1">
        <f t="shared" si="326"/>
        <v>43703</v>
      </c>
      <c r="AN1704" s="2">
        <f t="shared" si="327"/>
        <v>1217.75</v>
      </c>
      <c r="AO1704" s="2">
        <f t="shared" si="328"/>
        <v>131.94404210526315</v>
      </c>
      <c r="AP1704" s="2">
        <f t="shared" si="329"/>
        <v>68.31</v>
      </c>
      <c r="AR1704" s="20">
        <f t="shared" si="330"/>
        <v>8.2898233441346392E-3</v>
      </c>
      <c r="AS1704" s="20">
        <f t="shared" si="331"/>
        <v>8.414526129318034E-3</v>
      </c>
      <c r="AU1704" s="22">
        <f t="shared" si="332"/>
        <v>1.5550784632495918E-8</v>
      </c>
    </row>
    <row r="1705" spans="2:47" x14ac:dyDescent="0.3">
      <c r="B1705" s="6">
        <f t="shared" si="325"/>
        <v>2019</v>
      </c>
      <c r="C1705" s="5">
        <v>43704</v>
      </c>
      <c r="D1705" s="10">
        <v>1211.0999999999999</v>
      </c>
      <c r="E1705" s="10">
        <f>VLOOKUP(C1705,데이터!$X:$Z,2,0)</f>
        <v>132.21902105263158</v>
      </c>
      <c r="F1705" s="10">
        <f>VLOOKUP(C1705,데이터!$X:$Z,3,0)</f>
        <v>68.150000000000006</v>
      </c>
      <c r="H1705" s="6">
        <f t="shared" si="333"/>
        <v>1.4369329355786313</v>
      </c>
      <c r="I1705" s="6">
        <f t="shared" si="334"/>
        <v>1.3597366320829973</v>
      </c>
      <c r="AM1705" s="1">
        <f t="shared" si="326"/>
        <v>43704</v>
      </c>
      <c r="AN1705" s="2">
        <f t="shared" si="327"/>
        <v>1211.0999999999999</v>
      </c>
      <c r="AO1705" s="2">
        <f t="shared" si="328"/>
        <v>132.21902105263158</v>
      </c>
      <c r="AP1705" s="2">
        <f t="shared" si="329"/>
        <v>68.150000000000006</v>
      </c>
      <c r="AR1705" s="20">
        <f t="shared" si="330"/>
        <v>2.0840573244607086E-3</v>
      </c>
      <c r="AS1705" s="20">
        <f t="shared" si="331"/>
        <v>-2.3422632118283992E-3</v>
      </c>
      <c r="AU1705" s="22">
        <f t="shared" si="332"/>
        <v>1.9592313489974697E-5</v>
      </c>
    </row>
    <row r="1706" spans="2:47" x14ac:dyDescent="0.3">
      <c r="B1706" s="6">
        <f t="shared" si="325"/>
        <v>2019</v>
      </c>
      <c r="C1706" s="5">
        <v>43705</v>
      </c>
      <c r="D1706" s="10">
        <v>1214</v>
      </c>
      <c r="E1706" s="10">
        <f>VLOOKUP(C1706,데이터!$X:$Z,2,0)</f>
        <v>132.99974210526315</v>
      </c>
      <c r="F1706" s="10">
        <f>VLOOKUP(C1706,데이터!$X:$Z,3,0)</f>
        <v>68.709999999999994</v>
      </c>
      <c r="H1706" s="6">
        <f t="shared" si="333"/>
        <v>1.4454176738946061</v>
      </c>
      <c r="I1706" s="6">
        <f t="shared" si="334"/>
        <v>1.3709098164405391</v>
      </c>
      <c r="AM1706" s="1">
        <f t="shared" si="326"/>
        <v>43705</v>
      </c>
      <c r="AN1706" s="2">
        <f t="shared" si="327"/>
        <v>1214</v>
      </c>
      <c r="AO1706" s="2">
        <f t="shared" si="328"/>
        <v>132.99974210526315</v>
      </c>
      <c r="AP1706" s="2">
        <f t="shared" si="329"/>
        <v>68.709999999999994</v>
      </c>
      <c r="AR1706" s="20">
        <f t="shared" si="330"/>
        <v>5.9047559603455646E-3</v>
      </c>
      <c r="AS1706" s="20">
        <f t="shared" si="331"/>
        <v>8.2171680117386625E-3</v>
      </c>
      <c r="AU1706" s="22">
        <f t="shared" si="332"/>
        <v>5.3472494954280353E-6</v>
      </c>
    </row>
    <row r="1707" spans="2:47" x14ac:dyDescent="0.3">
      <c r="B1707" s="6">
        <f t="shared" si="325"/>
        <v>2019</v>
      </c>
      <c r="C1707" s="5">
        <v>43706</v>
      </c>
      <c r="D1707" s="10">
        <v>1216.4000000000001</v>
      </c>
      <c r="E1707" s="10">
        <f>VLOOKUP(C1707,데이터!$X:$Z,2,0)</f>
        <v>134.17592105263157</v>
      </c>
      <c r="F1707" s="10">
        <f>VLOOKUP(C1707,데이터!$X:$Z,3,0)</f>
        <v>69.42</v>
      </c>
      <c r="H1707" s="6">
        <f t="shared" si="333"/>
        <v>1.4582001786670102</v>
      </c>
      <c r="I1707" s="6">
        <f t="shared" si="334"/>
        <v>1.3850758180367082</v>
      </c>
      <c r="AM1707" s="1">
        <f t="shared" si="326"/>
        <v>43706</v>
      </c>
      <c r="AN1707" s="2">
        <f t="shared" si="327"/>
        <v>1216.4000000000001</v>
      </c>
      <c r="AO1707" s="2">
        <f t="shared" si="328"/>
        <v>134.17592105263157</v>
      </c>
      <c r="AP1707" s="2">
        <f t="shared" si="329"/>
        <v>69.42</v>
      </c>
      <c r="AR1707" s="20">
        <f t="shared" si="330"/>
        <v>8.8434678800919375E-3</v>
      </c>
      <c r="AS1707" s="20">
        <f t="shared" si="331"/>
        <v>1.0333284820259081E-2</v>
      </c>
      <c r="AU1707" s="22">
        <f t="shared" si="332"/>
        <v>2.2195545152089899E-6</v>
      </c>
    </row>
    <row r="1708" spans="2:47" x14ac:dyDescent="0.3">
      <c r="B1708" s="6">
        <f t="shared" si="325"/>
        <v>2019</v>
      </c>
      <c r="C1708" s="5">
        <v>43707</v>
      </c>
      <c r="D1708" s="10">
        <v>1211.3</v>
      </c>
      <c r="E1708" s="10">
        <f>VLOOKUP(C1708,데이터!$X:$Z,2,0)</f>
        <v>134.1122842105263</v>
      </c>
      <c r="F1708" s="10">
        <f>VLOOKUP(C1708,데이터!$X:$Z,3,0)</f>
        <v>69.56</v>
      </c>
      <c r="H1708" s="6">
        <f t="shared" si="333"/>
        <v>1.4575085847222866</v>
      </c>
      <c r="I1708" s="6">
        <f t="shared" si="334"/>
        <v>1.3878691141260937</v>
      </c>
      <c r="AM1708" s="1">
        <f t="shared" si="326"/>
        <v>43707</v>
      </c>
      <c r="AN1708" s="2">
        <f t="shared" si="327"/>
        <v>1211.3</v>
      </c>
      <c r="AO1708" s="2">
        <f t="shared" si="328"/>
        <v>134.1122842105263</v>
      </c>
      <c r="AP1708" s="2">
        <f t="shared" si="329"/>
        <v>69.56</v>
      </c>
      <c r="AR1708" s="20">
        <f t="shared" si="330"/>
        <v>-4.7427915236974982E-4</v>
      </c>
      <c r="AS1708" s="20">
        <f t="shared" si="331"/>
        <v>2.016709881878409E-3</v>
      </c>
      <c r="AU1708" s="22">
        <f t="shared" si="332"/>
        <v>6.2050263687445748E-6</v>
      </c>
    </row>
    <row r="1709" spans="2:47" x14ac:dyDescent="0.3">
      <c r="B1709" s="6">
        <f t="shared" si="325"/>
        <v>2019</v>
      </c>
      <c r="C1709" s="5">
        <v>43708</v>
      </c>
      <c r="D1709" s="10">
        <v>1211.3</v>
      </c>
      <c r="E1709" s="10">
        <f>VLOOKUP(C1709,데이터!$X:$Z,2,0)</f>
        <v>134.1122842105263</v>
      </c>
      <c r="F1709" s="10">
        <f>VLOOKUP(C1709,데이터!$X:$Z,3,0)</f>
        <v>69.56</v>
      </c>
      <c r="H1709" s="6">
        <f t="shared" si="333"/>
        <v>1.4575085847222866</v>
      </c>
      <c r="I1709" s="6">
        <f t="shared" si="334"/>
        <v>1.3878691141260937</v>
      </c>
      <c r="AM1709" s="1">
        <f t="shared" si="326"/>
        <v>43708</v>
      </c>
      <c r="AN1709" s="2">
        <f t="shared" si="327"/>
        <v>1211.3</v>
      </c>
      <c r="AO1709" s="2">
        <f t="shared" si="328"/>
        <v>134.1122842105263</v>
      </c>
      <c r="AP1709" s="2">
        <f t="shared" si="329"/>
        <v>69.56</v>
      </c>
      <c r="AR1709" s="20">
        <f t="shared" si="330"/>
        <v>0</v>
      </c>
      <c r="AS1709" s="20">
        <f t="shared" si="331"/>
        <v>0</v>
      </c>
      <c r="AU1709" s="22">
        <f t="shared" si="332"/>
        <v>0</v>
      </c>
    </row>
    <row r="1710" spans="2:47" x14ac:dyDescent="0.3">
      <c r="B1710" s="6">
        <f t="shared" si="325"/>
        <v>2019</v>
      </c>
      <c r="C1710" s="5">
        <v>43709</v>
      </c>
      <c r="D1710" s="10">
        <v>1211.3</v>
      </c>
      <c r="E1710" s="10">
        <f>VLOOKUP(C1710,데이터!$X:$Z,2,0)</f>
        <v>134.1122842105263</v>
      </c>
      <c r="F1710" s="10">
        <f>VLOOKUP(C1710,데이터!$X:$Z,3,0)</f>
        <v>69.56</v>
      </c>
      <c r="H1710" s="6">
        <f t="shared" si="333"/>
        <v>1.4575085847222866</v>
      </c>
      <c r="I1710" s="6">
        <f t="shared" si="334"/>
        <v>1.3878691141260937</v>
      </c>
      <c r="AM1710" s="1">
        <f t="shared" si="326"/>
        <v>43709</v>
      </c>
      <c r="AN1710" s="2">
        <f t="shared" si="327"/>
        <v>1211.3</v>
      </c>
      <c r="AO1710" s="2">
        <f t="shared" si="328"/>
        <v>134.1122842105263</v>
      </c>
      <c r="AP1710" s="2">
        <f t="shared" si="329"/>
        <v>69.56</v>
      </c>
      <c r="AR1710" s="20">
        <f t="shared" si="330"/>
        <v>0</v>
      </c>
      <c r="AS1710" s="20">
        <f t="shared" si="331"/>
        <v>0</v>
      </c>
      <c r="AU1710" s="22">
        <f t="shared" si="332"/>
        <v>0</v>
      </c>
    </row>
    <row r="1711" spans="2:47" x14ac:dyDescent="0.3">
      <c r="B1711" s="6">
        <f t="shared" si="325"/>
        <v>2019</v>
      </c>
      <c r="C1711" s="5">
        <v>43710</v>
      </c>
      <c r="D1711" s="10">
        <v>1210.8</v>
      </c>
      <c r="E1711" s="10">
        <f>VLOOKUP(C1711,데이터!$X:$Z,2,0)</f>
        <v>134.1122842105263</v>
      </c>
      <c r="F1711" s="10">
        <f>VLOOKUP(C1711,데이터!$X:$Z,3,0)</f>
        <v>69.56</v>
      </c>
      <c r="H1711" s="6">
        <f t="shared" si="333"/>
        <v>1.4575085847222866</v>
      </c>
      <c r="I1711" s="6">
        <f t="shared" si="334"/>
        <v>1.3878691141260937</v>
      </c>
      <c r="AM1711" s="1">
        <f t="shared" si="326"/>
        <v>43710</v>
      </c>
      <c r="AN1711" s="2">
        <f t="shared" si="327"/>
        <v>1210.8</v>
      </c>
      <c r="AO1711" s="2">
        <f t="shared" si="328"/>
        <v>134.1122842105263</v>
      </c>
      <c r="AP1711" s="2">
        <f t="shared" si="329"/>
        <v>69.56</v>
      </c>
      <c r="AR1711" s="20">
        <f t="shared" si="330"/>
        <v>0</v>
      </c>
      <c r="AS1711" s="20">
        <f t="shared" si="331"/>
        <v>0</v>
      </c>
      <c r="AU1711" s="22">
        <f t="shared" si="332"/>
        <v>0</v>
      </c>
    </row>
    <row r="1712" spans="2:47" x14ac:dyDescent="0.3">
      <c r="B1712" s="6">
        <f t="shared" si="325"/>
        <v>2019</v>
      </c>
      <c r="C1712" s="5">
        <v>43711</v>
      </c>
      <c r="D1712" s="10">
        <v>1215.7</v>
      </c>
      <c r="E1712" s="10">
        <f>VLOOKUP(C1712,데이터!$X:$Z,2,0)</f>
        <v>133.76249999999999</v>
      </c>
      <c r="F1712" s="10">
        <f>VLOOKUP(C1712,데이터!$X:$Z,3,0)</f>
        <v>69.239999999999995</v>
      </c>
      <c r="H1712" s="6">
        <f t="shared" si="333"/>
        <v>1.4537071917876758</v>
      </c>
      <c r="I1712" s="6">
        <f t="shared" si="334"/>
        <v>1.3814844373503554</v>
      </c>
      <c r="AM1712" s="1">
        <f t="shared" si="326"/>
        <v>43711</v>
      </c>
      <c r="AN1712" s="2">
        <f t="shared" si="327"/>
        <v>1215.7</v>
      </c>
      <c r="AO1712" s="2">
        <f t="shared" si="328"/>
        <v>133.76249999999999</v>
      </c>
      <c r="AP1712" s="2">
        <f t="shared" si="329"/>
        <v>69.239999999999995</v>
      </c>
      <c r="AR1712" s="20">
        <f t="shared" si="330"/>
        <v>-2.6081444558593292E-3</v>
      </c>
      <c r="AS1712" s="20">
        <f t="shared" si="331"/>
        <v>-4.6003450258770284E-3</v>
      </c>
      <c r="AU1712" s="22">
        <f t="shared" si="332"/>
        <v>3.9688631111788459E-6</v>
      </c>
    </row>
    <row r="1713" spans="2:47" x14ac:dyDescent="0.3">
      <c r="B1713" s="6">
        <f t="shared" si="325"/>
        <v>2019</v>
      </c>
      <c r="C1713" s="5">
        <v>43712</v>
      </c>
      <c r="D1713" s="10">
        <v>1208.05</v>
      </c>
      <c r="E1713" s="10">
        <f>VLOOKUP(C1713,데이터!$X:$Z,2,0)</f>
        <v>134.8777894736842</v>
      </c>
      <c r="F1713" s="10">
        <f>VLOOKUP(C1713,데이터!$X:$Z,3,0)</f>
        <v>69.97</v>
      </c>
      <c r="H1713" s="6">
        <f t="shared" si="333"/>
        <v>1.4658279605294371</v>
      </c>
      <c r="I1713" s="6">
        <f t="shared" si="334"/>
        <v>1.3960494812450084</v>
      </c>
      <c r="AM1713" s="1">
        <f t="shared" si="326"/>
        <v>43712</v>
      </c>
      <c r="AN1713" s="2">
        <f t="shared" si="327"/>
        <v>1208.05</v>
      </c>
      <c r="AO1713" s="2">
        <f t="shared" si="328"/>
        <v>134.8777894736842</v>
      </c>
      <c r="AP1713" s="2">
        <f t="shared" si="329"/>
        <v>69.97</v>
      </c>
      <c r="AR1713" s="20">
        <f t="shared" si="330"/>
        <v>8.3378336505688377E-3</v>
      </c>
      <c r="AS1713" s="20">
        <f t="shared" si="331"/>
        <v>1.0543038705950414E-2</v>
      </c>
      <c r="AU1713" s="22">
        <f t="shared" si="332"/>
        <v>4.8629293362804604E-6</v>
      </c>
    </row>
    <row r="1714" spans="2:47" x14ac:dyDescent="0.3">
      <c r="B1714" s="6">
        <f t="shared" si="325"/>
        <v>2019</v>
      </c>
      <c r="C1714" s="5">
        <v>43713</v>
      </c>
      <c r="D1714" s="10">
        <v>1200.2</v>
      </c>
      <c r="E1714" s="10">
        <f>VLOOKUP(C1714,데이터!$X:$Z,2,0)</f>
        <v>135.68694736842104</v>
      </c>
      <c r="F1714" s="10">
        <f>VLOOKUP(C1714,데이터!$X:$Z,3,0)</f>
        <v>70.77</v>
      </c>
      <c r="H1714" s="6">
        <f t="shared" si="333"/>
        <v>1.4746217454158643</v>
      </c>
      <c r="I1714" s="6">
        <f t="shared" si="334"/>
        <v>1.4120111731843539</v>
      </c>
      <c r="AM1714" s="1">
        <f t="shared" si="326"/>
        <v>43713</v>
      </c>
      <c r="AN1714" s="2">
        <f t="shared" si="327"/>
        <v>1200.2</v>
      </c>
      <c r="AO1714" s="2">
        <f t="shared" si="328"/>
        <v>135.68694736842104</v>
      </c>
      <c r="AP1714" s="2">
        <f t="shared" si="329"/>
        <v>70.77</v>
      </c>
      <c r="AR1714" s="20">
        <f t="shared" si="330"/>
        <v>5.9991930316645181E-3</v>
      </c>
      <c r="AS1714" s="20">
        <f t="shared" si="331"/>
        <v>1.14334714877804E-2</v>
      </c>
      <c r="AU1714" s="22">
        <f t="shared" si="332"/>
        <v>2.9531382338605213E-5</v>
      </c>
    </row>
    <row r="1715" spans="2:47" x14ac:dyDescent="0.3">
      <c r="B1715" s="6">
        <f t="shared" si="325"/>
        <v>2019</v>
      </c>
      <c r="C1715" s="5">
        <v>43714</v>
      </c>
      <c r="D1715" s="10">
        <v>1196.95</v>
      </c>
      <c r="E1715" s="10">
        <f>VLOOKUP(C1715,데이터!$X:$Z,2,0)</f>
        <v>136.26065263157895</v>
      </c>
      <c r="F1715" s="10">
        <f>VLOOKUP(C1715,데이터!$X:$Z,3,0)</f>
        <v>71.11</v>
      </c>
      <c r="H1715" s="6">
        <f t="shared" si="333"/>
        <v>1.4808566727461632</v>
      </c>
      <c r="I1715" s="6">
        <f t="shared" si="334"/>
        <v>1.4187948922585758</v>
      </c>
      <c r="AM1715" s="1">
        <f t="shared" si="326"/>
        <v>43714</v>
      </c>
      <c r="AN1715" s="2">
        <f t="shared" si="327"/>
        <v>1196.95</v>
      </c>
      <c r="AO1715" s="2">
        <f t="shared" si="328"/>
        <v>136.26065263157895</v>
      </c>
      <c r="AP1715" s="2">
        <f t="shared" si="329"/>
        <v>71.11</v>
      </c>
      <c r="AR1715" s="20">
        <f t="shared" si="330"/>
        <v>4.2281536602055692E-3</v>
      </c>
      <c r="AS1715" s="20">
        <f t="shared" si="331"/>
        <v>4.804295605482567E-3</v>
      </c>
      <c r="AU1715" s="22">
        <f t="shared" si="332"/>
        <v>3.3193954110756315E-7</v>
      </c>
    </row>
    <row r="1716" spans="2:47" x14ac:dyDescent="0.3">
      <c r="B1716" s="6">
        <f t="shared" si="325"/>
        <v>2019</v>
      </c>
      <c r="C1716" s="5">
        <v>43715</v>
      </c>
      <c r="D1716" s="10">
        <v>1196.95</v>
      </c>
      <c r="E1716" s="10">
        <f>VLOOKUP(C1716,데이터!$X:$Z,2,0)</f>
        <v>136.26065263157895</v>
      </c>
      <c r="F1716" s="10">
        <f>VLOOKUP(C1716,데이터!$X:$Z,3,0)</f>
        <v>71.11</v>
      </c>
      <c r="H1716" s="6">
        <f t="shared" si="333"/>
        <v>1.4808566727461632</v>
      </c>
      <c r="I1716" s="6">
        <f t="shared" si="334"/>
        <v>1.4187948922585758</v>
      </c>
      <c r="AM1716" s="1">
        <f t="shared" si="326"/>
        <v>43715</v>
      </c>
      <c r="AN1716" s="2">
        <f t="shared" si="327"/>
        <v>1196.95</v>
      </c>
      <c r="AO1716" s="2">
        <f t="shared" si="328"/>
        <v>136.26065263157895</v>
      </c>
      <c r="AP1716" s="2">
        <f t="shared" si="329"/>
        <v>71.11</v>
      </c>
      <c r="AR1716" s="20">
        <f t="shared" si="330"/>
        <v>0</v>
      </c>
      <c r="AS1716" s="20">
        <f t="shared" si="331"/>
        <v>0</v>
      </c>
      <c r="AU1716" s="22">
        <f t="shared" si="332"/>
        <v>0</v>
      </c>
    </row>
    <row r="1717" spans="2:47" x14ac:dyDescent="0.3">
      <c r="B1717" s="6">
        <f t="shared" si="325"/>
        <v>2019</v>
      </c>
      <c r="C1717" s="5">
        <v>43716</v>
      </c>
      <c r="D1717" s="10">
        <v>1196.95</v>
      </c>
      <c r="E1717" s="10">
        <f>VLOOKUP(C1717,데이터!$X:$Z,2,0)</f>
        <v>136.26065263157895</v>
      </c>
      <c r="F1717" s="10">
        <f>VLOOKUP(C1717,데이터!$X:$Z,3,0)</f>
        <v>71.11</v>
      </c>
      <c r="H1717" s="6">
        <f t="shared" si="333"/>
        <v>1.4808566727461632</v>
      </c>
      <c r="I1717" s="6">
        <f t="shared" si="334"/>
        <v>1.4187948922585758</v>
      </c>
      <c r="AM1717" s="1">
        <f t="shared" si="326"/>
        <v>43716</v>
      </c>
      <c r="AN1717" s="2">
        <f t="shared" si="327"/>
        <v>1196.95</v>
      </c>
      <c r="AO1717" s="2">
        <f t="shared" si="328"/>
        <v>136.26065263157895</v>
      </c>
      <c r="AP1717" s="2">
        <f t="shared" si="329"/>
        <v>71.11</v>
      </c>
      <c r="AR1717" s="20">
        <f t="shared" si="330"/>
        <v>0</v>
      </c>
      <c r="AS1717" s="20">
        <f t="shared" si="331"/>
        <v>0</v>
      </c>
      <c r="AU1717" s="22">
        <f t="shared" si="332"/>
        <v>0</v>
      </c>
    </row>
    <row r="1718" spans="2:47" x14ac:dyDescent="0.3">
      <c r="B1718" s="6">
        <f t="shared" si="325"/>
        <v>2019</v>
      </c>
      <c r="C1718" s="5">
        <v>43717</v>
      </c>
      <c r="D1718" s="10">
        <v>1193.1500000000001</v>
      </c>
      <c r="E1718" s="10">
        <f>VLOOKUP(C1718,데이터!$X:$Z,2,0)</f>
        <v>134.89573157894736</v>
      </c>
      <c r="F1718" s="10">
        <f>VLOOKUP(C1718,데이터!$X:$Z,3,0)</f>
        <v>71.150000000000006</v>
      </c>
      <c r="H1718" s="6">
        <f t="shared" si="333"/>
        <v>1.4660229521560655</v>
      </c>
      <c r="I1718" s="6">
        <f t="shared" si="334"/>
        <v>1.4195929768555431</v>
      </c>
      <c r="AM1718" s="1">
        <f t="shared" si="326"/>
        <v>43717</v>
      </c>
      <c r="AN1718" s="2">
        <f t="shared" si="327"/>
        <v>1193.1500000000001</v>
      </c>
      <c r="AO1718" s="2">
        <f t="shared" si="328"/>
        <v>134.89573157894736</v>
      </c>
      <c r="AP1718" s="2">
        <f t="shared" si="329"/>
        <v>71.150000000000006</v>
      </c>
      <c r="AR1718" s="20">
        <f t="shared" si="330"/>
        <v>-1.0016986021064045E-2</v>
      </c>
      <c r="AS1718" s="20">
        <f t="shared" si="331"/>
        <v>5.6250878919983371E-4</v>
      </c>
      <c r="AU1718" s="22">
        <f t="shared" si="332"/>
        <v>1.1192571044040034E-4</v>
      </c>
    </row>
    <row r="1719" spans="2:47" x14ac:dyDescent="0.3">
      <c r="B1719" s="6">
        <f t="shared" si="325"/>
        <v>2019</v>
      </c>
      <c r="C1719" s="5">
        <v>43718</v>
      </c>
      <c r="D1719" s="10">
        <v>1193.3499999999999</v>
      </c>
      <c r="E1719" s="10">
        <f>VLOOKUP(C1719,데이터!$X:$Z,2,0)</f>
        <v>134.23665789473682</v>
      </c>
      <c r="F1719" s="10">
        <f>VLOOKUP(C1719,데이터!$X:$Z,3,0)</f>
        <v>71.39</v>
      </c>
      <c r="H1719" s="6">
        <f t="shared" si="333"/>
        <v>1.4588602559246489</v>
      </c>
      <c r="I1719" s="6">
        <f t="shared" si="334"/>
        <v>1.4243814844373466</v>
      </c>
      <c r="AM1719" s="1">
        <f t="shared" si="326"/>
        <v>43718</v>
      </c>
      <c r="AN1719" s="2">
        <f t="shared" si="327"/>
        <v>1193.3499999999999</v>
      </c>
      <c r="AO1719" s="2">
        <f t="shared" si="328"/>
        <v>134.23665789473682</v>
      </c>
      <c r="AP1719" s="2">
        <f t="shared" si="329"/>
        <v>71.39</v>
      </c>
      <c r="AR1719" s="20">
        <f t="shared" si="330"/>
        <v>-4.8858008811406561E-3</v>
      </c>
      <c r="AS1719" s="20">
        <f t="shared" si="331"/>
        <v>3.3731553056921548E-3</v>
      </c>
      <c r="AU1719" s="22">
        <f t="shared" si="332"/>
        <v>6.821035729602397E-5</v>
      </c>
    </row>
    <row r="1720" spans="2:47" x14ac:dyDescent="0.3">
      <c r="B1720" s="6">
        <f t="shared" si="325"/>
        <v>2019</v>
      </c>
      <c r="C1720" s="5">
        <v>43719</v>
      </c>
      <c r="D1720" s="10">
        <v>1190.8</v>
      </c>
      <c r="E1720" s="10">
        <f>VLOOKUP(C1720,데이터!$X:$Z,2,0)</f>
        <v>134.5814</v>
      </c>
      <c r="F1720" s="10">
        <f>VLOOKUP(C1720,데이터!$X:$Z,3,0)</f>
        <v>71.97</v>
      </c>
      <c r="H1720" s="6">
        <f t="shared" si="333"/>
        <v>1.4626068521510434</v>
      </c>
      <c r="I1720" s="6">
        <f t="shared" si="334"/>
        <v>1.435953711093372</v>
      </c>
      <c r="AM1720" s="1">
        <f t="shared" si="326"/>
        <v>43719</v>
      </c>
      <c r="AN1720" s="2">
        <f t="shared" si="327"/>
        <v>1190.8</v>
      </c>
      <c r="AO1720" s="2">
        <f t="shared" si="328"/>
        <v>134.5814</v>
      </c>
      <c r="AP1720" s="2">
        <f t="shared" si="329"/>
        <v>71.97</v>
      </c>
      <c r="AR1720" s="20">
        <f t="shared" si="330"/>
        <v>2.568166629517199E-3</v>
      </c>
      <c r="AS1720" s="20">
        <f t="shared" si="331"/>
        <v>8.1243871690712677E-3</v>
      </c>
      <c r="AU1720" s="22">
        <f t="shared" si="332"/>
        <v>3.0871586684162504E-5</v>
      </c>
    </row>
    <row r="1721" spans="2:47" x14ac:dyDescent="0.3">
      <c r="B1721" s="6">
        <f t="shared" si="325"/>
        <v>2019</v>
      </c>
      <c r="C1721" s="5">
        <v>43720</v>
      </c>
      <c r="D1721" s="10">
        <v>1190.8</v>
      </c>
      <c r="E1721" s="10">
        <f>VLOOKUP(C1721,데이터!$X:$Z,2,0)</f>
        <v>135.28766842105264</v>
      </c>
      <c r="F1721" s="10">
        <f>VLOOKUP(C1721,데이터!$X:$Z,3,0)</f>
        <v>72.239999999999995</v>
      </c>
      <c r="H1721" s="6">
        <f t="shared" si="333"/>
        <v>1.4702824524352542</v>
      </c>
      <c r="I1721" s="6">
        <f t="shared" si="334"/>
        <v>1.441340782122901</v>
      </c>
      <c r="AM1721" s="1">
        <f t="shared" si="326"/>
        <v>43720</v>
      </c>
      <c r="AN1721" s="2">
        <f t="shared" si="327"/>
        <v>1190.8</v>
      </c>
      <c r="AO1721" s="2">
        <f t="shared" si="328"/>
        <v>135.28766842105264</v>
      </c>
      <c r="AP1721" s="2">
        <f t="shared" si="329"/>
        <v>72.239999999999995</v>
      </c>
      <c r="AR1721" s="20">
        <f t="shared" si="330"/>
        <v>5.2478902809203198E-3</v>
      </c>
      <c r="AS1721" s="20">
        <f t="shared" si="331"/>
        <v>3.7515631513129755E-3</v>
      </c>
      <c r="AU1721" s="22">
        <f t="shared" si="332"/>
        <v>2.2389948787989544E-6</v>
      </c>
    </row>
    <row r="1722" spans="2:47" x14ac:dyDescent="0.3">
      <c r="B1722" s="6">
        <f t="shared" si="325"/>
        <v>2019</v>
      </c>
      <c r="C1722" s="5">
        <v>43721</v>
      </c>
      <c r="D1722" s="10">
        <v>1190.8</v>
      </c>
      <c r="E1722" s="10">
        <f>VLOOKUP(C1722,데이터!$X:$Z,2,0)</f>
        <v>135.03425789473684</v>
      </c>
      <c r="F1722" s="10">
        <f>VLOOKUP(C1722,데이터!$X:$Z,3,0)</f>
        <v>72.099999999999994</v>
      </c>
      <c r="H1722" s="6">
        <f t="shared" si="333"/>
        <v>1.4675284316552899</v>
      </c>
      <c r="I1722" s="6">
        <f t="shared" si="334"/>
        <v>1.4385474860335155</v>
      </c>
      <c r="AM1722" s="1">
        <f t="shared" si="326"/>
        <v>43721</v>
      </c>
      <c r="AN1722" s="2">
        <f t="shared" si="327"/>
        <v>1190.8</v>
      </c>
      <c r="AO1722" s="2">
        <f t="shared" si="328"/>
        <v>135.03425789473684</v>
      </c>
      <c r="AP1722" s="2">
        <f t="shared" si="329"/>
        <v>72.099999999999994</v>
      </c>
      <c r="AR1722" s="20">
        <f t="shared" si="330"/>
        <v>-1.8731236133593399E-3</v>
      </c>
      <c r="AS1722" s="20">
        <f t="shared" si="331"/>
        <v>-1.9379844961240345E-3</v>
      </c>
      <c r="AU1722" s="22">
        <f t="shared" si="332"/>
        <v>4.2069341130154559E-9</v>
      </c>
    </row>
    <row r="1723" spans="2:47" x14ac:dyDescent="0.3">
      <c r="B1723" s="6">
        <f t="shared" si="325"/>
        <v>2019</v>
      </c>
      <c r="C1723" s="5">
        <v>43722</v>
      </c>
      <c r="D1723" s="10">
        <v>1190.8</v>
      </c>
      <c r="E1723" s="10">
        <f>VLOOKUP(C1723,데이터!$X:$Z,2,0)</f>
        <v>135.03425789473684</v>
      </c>
      <c r="F1723" s="10">
        <f>VLOOKUP(C1723,데이터!$X:$Z,3,0)</f>
        <v>72.099999999999994</v>
      </c>
      <c r="H1723" s="6">
        <f t="shared" si="333"/>
        <v>1.4675284316552899</v>
      </c>
      <c r="I1723" s="6">
        <f t="shared" si="334"/>
        <v>1.4385474860335155</v>
      </c>
      <c r="AM1723" s="1">
        <f t="shared" si="326"/>
        <v>43722</v>
      </c>
      <c r="AN1723" s="2">
        <f t="shared" si="327"/>
        <v>1190.8</v>
      </c>
      <c r="AO1723" s="2">
        <f t="shared" si="328"/>
        <v>135.03425789473684</v>
      </c>
      <c r="AP1723" s="2">
        <f t="shared" si="329"/>
        <v>72.099999999999994</v>
      </c>
      <c r="AR1723" s="20">
        <f t="shared" si="330"/>
        <v>0</v>
      </c>
      <c r="AS1723" s="20">
        <f t="shared" si="331"/>
        <v>0</v>
      </c>
      <c r="AU1723" s="22">
        <f t="shared" si="332"/>
        <v>0</v>
      </c>
    </row>
    <row r="1724" spans="2:47" x14ac:dyDescent="0.3">
      <c r="B1724" s="6">
        <f t="shared" si="325"/>
        <v>2019</v>
      </c>
      <c r="C1724" s="5">
        <v>43723</v>
      </c>
      <c r="D1724" s="10">
        <v>1190.8</v>
      </c>
      <c r="E1724" s="10">
        <f>VLOOKUP(C1724,데이터!$X:$Z,2,0)</f>
        <v>135.03425789473684</v>
      </c>
      <c r="F1724" s="10">
        <f>VLOOKUP(C1724,데이터!$X:$Z,3,0)</f>
        <v>72.099999999999994</v>
      </c>
      <c r="H1724" s="6">
        <f t="shared" si="333"/>
        <v>1.4675284316552899</v>
      </c>
      <c r="I1724" s="6">
        <f t="shared" si="334"/>
        <v>1.4385474860335155</v>
      </c>
      <c r="AM1724" s="1">
        <f t="shared" si="326"/>
        <v>43723</v>
      </c>
      <c r="AN1724" s="2">
        <f t="shared" si="327"/>
        <v>1190.8</v>
      </c>
      <c r="AO1724" s="2">
        <f t="shared" si="328"/>
        <v>135.03425789473684</v>
      </c>
      <c r="AP1724" s="2">
        <f t="shared" si="329"/>
        <v>72.099999999999994</v>
      </c>
      <c r="AR1724" s="20">
        <f t="shared" si="330"/>
        <v>0</v>
      </c>
      <c r="AS1724" s="20">
        <f t="shared" si="331"/>
        <v>0</v>
      </c>
      <c r="AU1724" s="22">
        <f t="shared" si="332"/>
        <v>0</v>
      </c>
    </row>
    <row r="1725" spans="2:47" x14ac:dyDescent="0.3">
      <c r="B1725" s="6">
        <f t="shared" si="325"/>
        <v>2019</v>
      </c>
      <c r="C1725" s="5">
        <v>43724</v>
      </c>
      <c r="D1725" s="10">
        <v>1183.1500000000001</v>
      </c>
      <c r="E1725" s="10">
        <f>VLOOKUP(C1725,데이터!$X:$Z,2,0)</f>
        <v>133.83785789473683</v>
      </c>
      <c r="F1725" s="10">
        <f>VLOOKUP(C1725,데이터!$X:$Z,3,0)</f>
        <v>71.48</v>
      </c>
      <c r="H1725" s="6">
        <f t="shared" si="333"/>
        <v>1.4545261680593284</v>
      </c>
      <c r="I1725" s="6">
        <f t="shared" si="334"/>
        <v>1.426177174780523</v>
      </c>
      <c r="AM1725" s="1">
        <f t="shared" si="326"/>
        <v>43724</v>
      </c>
      <c r="AN1725" s="2">
        <f t="shared" si="327"/>
        <v>1183.1500000000001</v>
      </c>
      <c r="AO1725" s="2">
        <f t="shared" si="328"/>
        <v>133.83785789473683</v>
      </c>
      <c r="AP1725" s="2">
        <f t="shared" si="329"/>
        <v>71.48</v>
      </c>
      <c r="AR1725" s="20">
        <f t="shared" si="330"/>
        <v>-8.8599738959030949E-3</v>
      </c>
      <c r="AS1725" s="20">
        <f t="shared" si="331"/>
        <v>-8.5991678224686119E-3</v>
      </c>
      <c r="AU1725" s="22">
        <f t="shared" si="332"/>
        <v>6.8019807940312951E-8</v>
      </c>
    </row>
    <row r="1726" spans="2:47" x14ac:dyDescent="0.3">
      <c r="B1726" s="6">
        <f t="shared" si="325"/>
        <v>2019</v>
      </c>
      <c r="C1726" s="5">
        <v>43725</v>
      </c>
      <c r="D1726" s="10">
        <v>1190.6500000000001</v>
      </c>
      <c r="E1726" s="10">
        <f>VLOOKUP(C1726,데이터!$X:$Z,2,0)</f>
        <v>135.1489105263158</v>
      </c>
      <c r="F1726" s="10">
        <f>VLOOKUP(C1726,데이터!$X:$Z,3,0)</f>
        <v>71.83</v>
      </c>
      <c r="H1726" s="6">
        <f t="shared" si="333"/>
        <v>1.4687744561769887</v>
      </c>
      <c r="I1726" s="6">
        <f t="shared" si="334"/>
        <v>1.4331604150039867</v>
      </c>
      <c r="AM1726" s="1">
        <f t="shared" si="326"/>
        <v>43725</v>
      </c>
      <c r="AN1726" s="2">
        <f t="shared" si="327"/>
        <v>1190.6500000000001</v>
      </c>
      <c r="AO1726" s="2">
        <f t="shared" si="328"/>
        <v>135.1489105263158</v>
      </c>
      <c r="AP1726" s="2">
        <f t="shared" si="329"/>
        <v>71.83</v>
      </c>
      <c r="AR1726" s="20">
        <f t="shared" si="330"/>
        <v>9.79582796827283E-3</v>
      </c>
      <c r="AS1726" s="20">
        <f t="shared" si="331"/>
        <v>4.8964745383324182E-3</v>
      </c>
      <c r="AU1726" s="22">
        <f t="shared" si="332"/>
        <v>2.4003664031468877E-5</v>
      </c>
    </row>
    <row r="1727" spans="2:47" x14ac:dyDescent="0.3">
      <c r="B1727" s="6">
        <f t="shared" si="325"/>
        <v>2019</v>
      </c>
      <c r="C1727" s="5">
        <v>43726</v>
      </c>
      <c r="D1727" s="10">
        <v>1191.2</v>
      </c>
      <c r="E1727" s="10">
        <f>VLOOKUP(C1727,데이터!$X:$Z,2,0)</f>
        <v>135.05781052631579</v>
      </c>
      <c r="F1727" s="10">
        <f>VLOOKUP(C1727,데이터!$X:$Z,3,0)</f>
        <v>71.819999999999993</v>
      </c>
      <c r="H1727" s="6">
        <f t="shared" si="333"/>
        <v>1.4677843974895997</v>
      </c>
      <c r="I1727" s="6">
        <f t="shared" si="334"/>
        <v>1.4329608938547449</v>
      </c>
      <c r="AM1727" s="1">
        <f t="shared" si="326"/>
        <v>43726</v>
      </c>
      <c r="AN1727" s="2">
        <f t="shared" si="327"/>
        <v>1191.2</v>
      </c>
      <c r="AO1727" s="2">
        <f t="shared" si="328"/>
        <v>135.05781052631579</v>
      </c>
      <c r="AP1727" s="2">
        <f t="shared" si="329"/>
        <v>71.819999999999993</v>
      </c>
      <c r="AR1727" s="20">
        <f t="shared" si="330"/>
        <v>-6.7407128659224824E-4</v>
      </c>
      <c r="AS1727" s="20">
        <f t="shared" si="331"/>
        <v>-1.3921759710433523E-4</v>
      </c>
      <c r="AU1727" s="22">
        <f t="shared" si="332"/>
        <v>2.8606846915883289E-7</v>
      </c>
    </row>
    <row r="1728" spans="2:47" x14ac:dyDescent="0.3">
      <c r="B1728" s="6">
        <f t="shared" si="325"/>
        <v>2019</v>
      </c>
      <c r="C1728" s="5">
        <v>43727</v>
      </c>
      <c r="D1728" s="10">
        <v>1193.5999999999999</v>
      </c>
      <c r="E1728" s="10">
        <f>VLOOKUP(C1728,데이터!$X:$Z,2,0)</f>
        <v>135.31814736842102</v>
      </c>
      <c r="F1728" s="10">
        <f>VLOOKUP(C1728,데이터!$X:$Z,3,0)</f>
        <v>71.75</v>
      </c>
      <c r="H1728" s="6">
        <f t="shared" si="333"/>
        <v>1.4706136922445248</v>
      </c>
      <c r="I1728" s="6">
        <f t="shared" si="334"/>
        <v>1.4315642458100524</v>
      </c>
      <c r="AM1728" s="1">
        <f t="shared" si="326"/>
        <v>43727</v>
      </c>
      <c r="AN1728" s="2">
        <f t="shared" si="327"/>
        <v>1193.5999999999999</v>
      </c>
      <c r="AO1728" s="2">
        <f t="shared" si="328"/>
        <v>135.31814736842102</v>
      </c>
      <c r="AP1728" s="2">
        <f t="shared" si="329"/>
        <v>71.75</v>
      </c>
      <c r="AR1728" s="20">
        <f t="shared" si="330"/>
        <v>1.9275956058424359E-3</v>
      </c>
      <c r="AS1728" s="20">
        <f t="shared" si="331"/>
        <v>-9.7465886939562818E-4</v>
      </c>
      <c r="AU1728" s="22">
        <f t="shared" si="332"/>
        <v>8.4230810390393712E-6</v>
      </c>
    </row>
    <row r="1729" spans="2:47" x14ac:dyDescent="0.3">
      <c r="B1729" s="6">
        <f t="shared" si="325"/>
        <v>2019</v>
      </c>
      <c r="C1729" s="5">
        <v>43728</v>
      </c>
      <c r="D1729" s="10">
        <v>1188.05</v>
      </c>
      <c r="E1729" s="10">
        <f>VLOOKUP(C1729,데이터!$X:$Z,2,0)</f>
        <v>134.78045789473686</v>
      </c>
      <c r="F1729" s="10">
        <f>VLOOKUP(C1729,데이터!$X:$Z,3,0)</f>
        <v>71.48</v>
      </c>
      <c r="H1729" s="6">
        <f t="shared" si="333"/>
        <v>1.4647701781442111</v>
      </c>
      <c r="I1729" s="6">
        <f t="shared" si="334"/>
        <v>1.4261771747805234</v>
      </c>
      <c r="AM1729" s="1">
        <f t="shared" si="326"/>
        <v>43728</v>
      </c>
      <c r="AN1729" s="2">
        <f t="shared" si="327"/>
        <v>1188.05</v>
      </c>
      <c r="AO1729" s="2">
        <f t="shared" si="328"/>
        <v>134.78045789473686</v>
      </c>
      <c r="AP1729" s="2">
        <f t="shared" si="329"/>
        <v>71.48</v>
      </c>
      <c r="AR1729" s="20">
        <f t="shared" si="330"/>
        <v>-3.9735208036822955E-3</v>
      </c>
      <c r="AS1729" s="20">
        <f t="shared" si="331"/>
        <v>-3.7630662020905481E-3</v>
      </c>
      <c r="AU1729" s="22">
        <f t="shared" si="332"/>
        <v>4.4291139331141149E-8</v>
      </c>
    </row>
    <row r="1730" spans="2:47" x14ac:dyDescent="0.3">
      <c r="B1730" s="6">
        <f t="shared" ref="B1730:B1793" si="335">YEAR(C1730)</f>
        <v>2019</v>
      </c>
      <c r="C1730" s="5">
        <v>43729</v>
      </c>
      <c r="D1730" s="10">
        <v>1188.05</v>
      </c>
      <c r="E1730" s="10">
        <f>VLOOKUP(C1730,데이터!$X:$Z,2,0)</f>
        <v>134.78045789473686</v>
      </c>
      <c r="F1730" s="10">
        <f>VLOOKUP(C1730,데이터!$X:$Z,3,0)</f>
        <v>71.48</v>
      </c>
      <c r="H1730" s="6">
        <f t="shared" si="333"/>
        <v>1.4647701781442111</v>
      </c>
      <c r="I1730" s="6">
        <f t="shared" si="334"/>
        <v>1.4261771747805234</v>
      </c>
      <c r="AM1730" s="1">
        <f t="shared" si="326"/>
        <v>43729</v>
      </c>
      <c r="AN1730" s="2">
        <f t="shared" si="327"/>
        <v>1188.05</v>
      </c>
      <c r="AO1730" s="2">
        <f t="shared" si="328"/>
        <v>134.78045789473686</v>
      </c>
      <c r="AP1730" s="2">
        <f t="shared" si="329"/>
        <v>71.48</v>
      </c>
      <c r="AR1730" s="20">
        <f t="shared" si="330"/>
        <v>0</v>
      </c>
      <c r="AS1730" s="20">
        <f t="shared" si="331"/>
        <v>0</v>
      </c>
      <c r="AU1730" s="22">
        <f t="shared" si="332"/>
        <v>0</v>
      </c>
    </row>
    <row r="1731" spans="2:47" x14ac:dyDescent="0.3">
      <c r="B1731" s="6">
        <f t="shared" si="335"/>
        <v>2019</v>
      </c>
      <c r="C1731" s="5">
        <v>43730</v>
      </c>
      <c r="D1731" s="10">
        <v>1188.05</v>
      </c>
      <c r="E1731" s="10">
        <f>VLOOKUP(C1731,데이터!$X:$Z,2,0)</f>
        <v>134.78045789473686</v>
      </c>
      <c r="F1731" s="10">
        <f>VLOOKUP(C1731,데이터!$X:$Z,3,0)</f>
        <v>71.48</v>
      </c>
      <c r="H1731" s="6">
        <f t="shared" si="333"/>
        <v>1.4647701781442111</v>
      </c>
      <c r="I1731" s="6">
        <f t="shared" si="334"/>
        <v>1.4261771747805234</v>
      </c>
      <c r="AM1731" s="1">
        <f t="shared" ref="AM1731:AM1794" si="336">C1731</f>
        <v>43730</v>
      </c>
      <c r="AN1731" s="2">
        <f t="shared" ref="AN1731:AN1794" si="337">D1731</f>
        <v>1188.05</v>
      </c>
      <c r="AO1731" s="2">
        <f t="shared" ref="AO1731:AO1794" si="338">E1731</f>
        <v>134.78045789473686</v>
      </c>
      <c r="AP1731" s="2">
        <f t="shared" ref="AP1731:AP1794" si="339">F1731</f>
        <v>71.48</v>
      </c>
      <c r="AR1731" s="20">
        <f t="shared" si="330"/>
        <v>0</v>
      </c>
      <c r="AS1731" s="20">
        <f t="shared" si="331"/>
        <v>0</v>
      </c>
      <c r="AU1731" s="22">
        <f t="shared" si="332"/>
        <v>0</v>
      </c>
    </row>
    <row r="1732" spans="2:47" x14ac:dyDescent="0.3">
      <c r="B1732" s="6">
        <f t="shared" si="335"/>
        <v>2019</v>
      </c>
      <c r="C1732" s="5">
        <v>43731</v>
      </c>
      <c r="D1732" s="10">
        <v>1194</v>
      </c>
      <c r="E1732" s="10">
        <f>VLOOKUP(C1732,데이터!$X:$Z,2,0)</f>
        <v>135.11421578947369</v>
      </c>
      <c r="F1732" s="10">
        <f>VLOOKUP(C1732,데이터!$X:$Z,3,0)</f>
        <v>71.52</v>
      </c>
      <c r="H1732" s="6">
        <f t="shared" si="333"/>
        <v>1.4683973999133531</v>
      </c>
      <c r="I1732" s="6">
        <f t="shared" si="334"/>
        <v>1.4269752593774907</v>
      </c>
      <c r="AM1732" s="1">
        <f t="shared" si="336"/>
        <v>43731</v>
      </c>
      <c r="AN1732" s="2">
        <f t="shared" si="337"/>
        <v>1194</v>
      </c>
      <c r="AO1732" s="2">
        <f t="shared" si="338"/>
        <v>135.11421578947369</v>
      </c>
      <c r="AP1732" s="2">
        <f t="shared" si="339"/>
        <v>71.52</v>
      </c>
      <c r="AR1732" s="20">
        <f t="shared" ref="AR1732:AR1795" si="340">AO1732/AO1731-1</f>
        <v>2.4763077670910683E-3</v>
      </c>
      <c r="AS1732" s="20">
        <f t="shared" ref="AS1732:AS1795" si="341">AP1732/AP1731-1</f>
        <v>5.5959709009512082E-4</v>
      </c>
      <c r="AU1732" s="22">
        <f t="shared" ref="AU1732:AU1795" si="342">(AR1732-AS1732)^2</f>
        <v>3.6737798193102631E-6</v>
      </c>
    </row>
    <row r="1733" spans="2:47" x14ac:dyDescent="0.3">
      <c r="B1733" s="6">
        <f t="shared" si="335"/>
        <v>2019</v>
      </c>
      <c r="C1733" s="5">
        <v>43732</v>
      </c>
      <c r="D1733" s="10">
        <v>1195.7</v>
      </c>
      <c r="E1733" s="10">
        <f>VLOOKUP(C1733,데이터!$X:$Z,2,0)</f>
        <v>134.81921578947367</v>
      </c>
      <c r="F1733" s="10">
        <f>VLOOKUP(C1733,데이터!$X:$Z,3,0)</f>
        <v>71.19</v>
      </c>
      <c r="H1733" s="6">
        <f t="shared" si="333"/>
        <v>1.4651913920892066</v>
      </c>
      <c r="I1733" s="6">
        <f t="shared" si="334"/>
        <v>1.4203910614525106</v>
      </c>
      <c r="AM1733" s="1">
        <f t="shared" si="336"/>
        <v>43732</v>
      </c>
      <c r="AN1733" s="2">
        <f t="shared" si="337"/>
        <v>1195.7</v>
      </c>
      <c r="AO1733" s="2">
        <f t="shared" si="338"/>
        <v>134.81921578947367</v>
      </c>
      <c r="AP1733" s="2">
        <f t="shared" si="339"/>
        <v>71.19</v>
      </c>
      <c r="AR1733" s="20">
        <f t="shared" si="340"/>
        <v>-2.1833379876153858E-3</v>
      </c>
      <c r="AS1733" s="20">
        <f t="shared" si="341"/>
        <v>-4.6140939597315578E-3</v>
      </c>
      <c r="AU1733" s="22">
        <f t="shared" si="342"/>
        <v>5.9085745959784365E-6</v>
      </c>
    </row>
    <row r="1734" spans="2:47" x14ac:dyDescent="0.3">
      <c r="B1734" s="6">
        <f t="shared" si="335"/>
        <v>2019</v>
      </c>
      <c r="C1734" s="5">
        <v>43733</v>
      </c>
      <c r="D1734" s="10">
        <v>1198.8499999999999</v>
      </c>
      <c r="E1734" s="10">
        <f>VLOOKUP(C1734,데이터!$X:$Z,2,0)</f>
        <v>135.13125263157895</v>
      </c>
      <c r="F1734" s="10">
        <f>VLOOKUP(C1734,데이터!$X:$Z,3,0)</f>
        <v>71.17</v>
      </c>
      <c r="H1734" s="6">
        <f t="shared" si="333"/>
        <v>1.4685825533000925</v>
      </c>
      <c r="I1734" s="6">
        <f t="shared" si="334"/>
        <v>1.419992019154027</v>
      </c>
      <c r="AM1734" s="1">
        <f t="shared" si="336"/>
        <v>43733</v>
      </c>
      <c r="AN1734" s="2">
        <f t="shared" si="337"/>
        <v>1198.8499999999999</v>
      </c>
      <c r="AO1734" s="2">
        <f t="shared" si="338"/>
        <v>135.13125263157895</v>
      </c>
      <c r="AP1734" s="2">
        <f t="shared" si="339"/>
        <v>71.17</v>
      </c>
      <c r="AR1734" s="20">
        <f t="shared" si="340"/>
        <v>2.3144834382697876E-3</v>
      </c>
      <c r="AS1734" s="20">
        <f t="shared" si="341"/>
        <v>-2.8093833403564084E-4</v>
      </c>
      <c r="AU1734" s="22">
        <f t="shared" si="342"/>
        <v>6.7362141761570515E-6</v>
      </c>
    </row>
    <row r="1735" spans="2:47" x14ac:dyDescent="0.3">
      <c r="B1735" s="6">
        <f t="shared" si="335"/>
        <v>2019</v>
      </c>
      <c r="C1735" s="5">
        <v>43734</v>
      </c>
      <c r="D1735" s="10">
        <v>1198.8</v>
      </c>
      <c r="E1735" s="10">
        <f>VLOOKUP(C1735,데이터!$X:$Z,2,0)</f>
        <v>135.42598947368424</v>
      </c>
      <c r="F1735" s="10">
        <f>VLOOKUP(C1735,데이터!$X:$Z,3,0)</f>
        <v>71.22</v>
      </c>
      <c r="H1735" s="6">
        <f t="shared" si="333"/>
        <v>1.4717857011707829</v>
      </c>
      <c r="I1735" s="6">
        <f t="shared" si="334"/>
        <v>1.4209896249002361</v>
      </c>
      <c r="AM1735" s="1">
        <f t="shared" si="336"/>
        <v>43734</v>
      </c>
      <c r="AN1735" s="2">
        <f t="shared" si="337"/>
        <v>1198.8</v>
      </c>
      <c r="AO1735" s="2">
        <f t="shared" si="338"/>
        <v>135.42598947368424</v>
      </c>
      <c r="AP1735" s="2">
        <f t="shared" si="339"/>
        <v>71.22</v>
      </c>
      <c r="AR1735" s="20">
        <f t="shared" si="340"/>
        <v>2.1811152961694891E-3</v>
      </c>
      <c r="AS1735" s="20">
        <f t="shared" si="341"/>
        <v>7.0254320640716905E-4</v>
      </c>
      <c r="AU1735" s="22">
        <f t="shared" si="342"/>
        <v>2.1861754246241139E-6</v>
      </c>
    </row>
    <row r="1736" spans="2:47" x14ac:dyDescent="0.3">
      <c r="B1736" s="6">
        <f t="shared" si="335"/>
        <v>2019</v>
      </c>
      <c r="C1736" s="5">
        <v>43735</v>
      </c>
      <c r="D1736" s="10">
        <v>1199.95</v>
      </c>
      <c r="E1736" s="10">
        <f>VLOOKUP(C1736,데이터!$X:$Z,2,0)</f>
        <v>134.54751052631579</v>
      </c>
      <c r="F1736" s="10">
        <f>VLOOKUP(C1736,데이터!$X:$Z,3,0)</f>
        <v>71.209999999999994</v>
      </c>
      <c r="H1736" s="6">
        <f t="shared" si="333"/>
        <v>1.4622385473449828</v>
      </c>
      <c r="I1736" s="6">
        <f t="shared" si="334"/>
        <v>1.420790103750994</v>
      </c>
      <c r="AM1736" s="1">
        <f t="shared" si="336"/>
        <v>43735</v>
      </c>
      <c r="AN1736" s="2">
        <f t="shared" si="337"/>
        <v>1199.95</v>
      </c>
      <c r="AO1736" s="2">
        <f t="shared" si="338"/>
        <v>134.54751052631579</v>
      </c>
      <c r="AP1736" s="2">
        <f t="shared" si="339"/>
        <v>71.209999999999994</v>
      </c>
      <c r="AR1736" s="20">
        <f t="shared" si="340"/>
        <v>-6.4867825650197775E-3</v>
      </c>
      <c r="AS1736" s="20">
        <f t="shared" si="341"/>
        <v>-1.4040999719189262E-4</v>
      </c>
      <c r="AU1736" s="22">
        <f t="shared" si="342"/>
        <v>4.02764447696783E-5</v>
      </c>
    </row>
    <row r="1737" spans="2:47" x14ac:dyDescent="0.3">
      <c r="B1737" s="6">
        <f t="shared" si="335"/>
        <v>2019</v>
      </c>
      <c r="C1737" s="5">
        <v>43736</v>
      </c>
      <c r="D1737" s="10">
        <v>1199.95</v>
      </c>
      <c r="E1737" s="10">
        <f>VLOOKUP(C1737,데이터!$X:$Z,2,0)</f>
        <v>134.54751052631579</v>
      </c>
      <c r="F1737" s="10">
        <f>VLOOKUP(C1737,데이터!$X:$Z,3,0)</f>
        <v>71.209999999999994</v>
      </c>
      <c r="H1737" s="6">
        <f t="shared" si="333"/>
        <v>1.4622385473449828</v>
      </c>
      <c r="I1737" s="6">
        <f t="shared" si="334"/>
        <v>1.420790103750994</v>
      </c>
      <c r="AM1737" s="1">
        <f t="shared" si="336"/>
        <v>43736</v>
      </c>
      <c r="AN1737" s="2">
        <f t="shared" si="337"/>
        <v>1199.95</v>
      </c>
      <c r="AO1737" s="2">
        <f t="shared" si="338"/>
        <v>134.54751052631579</v>
      </c>
      <c r="AP1737" s="2">
        <f t="shared" si="339"/>
        <v>71.209999999999994</v>
      </c>
      <c r="AR1737" s="20">
        <f t="shared" si="340"/>
        <v>0</v>
      </c>
      <c r="AS1737" s="20">
        <f t="shared" si="341"/>
        <v>0</v>
      </c>
      <c r="AU1737" s="22">
        <f t="shared" si="342"/>
        <v>0</v>
      </c>
    </row>
    <row r="1738" spans="2:47" x14ac:dyDescent="0.3">
      <c r="B1738" s="6">
        <f t="shared" si="335"/>
        <v>2019</v>
      </c>
      <c r="C1738" s="5">
        <v>43737</v>
      </c>
      <c r="D1738" s="10">
        <v>1199.95</v>
      </c>
      <c r="E1738" s="10">
        <f>VLOOKUP(C1738,데이터!$X:$Z,2,0)</f>
        <v>134.54751052631579</v>
      </c>
      <c r="F1738" s="10">
        <f>VLOOKUP(C1738,데이터!$X:$Z,3,0)</f>
        <v>71.209999999999994</v>
      </c>
      <c r="H1738" s="6">
        <f t="shared" si="333"/>
        <v>1.4622385473449828</v>
      </c>
      <c r="I1738" s="6">
        <f t="shared" si="334"/>
        <v>1.420790103750994</v>
      </c>
      <c r="AM1738" s="1">
        <f t="shared" si="336"/>
        <v>43737</v>
      </c>
      <c r="AN1738" s="2">
        <f t="shared" si="337"/>
        <v>1199.95</v>
      </c>
      <c r="AO1738" s="2">
        <f t="shared" si="338"/>
        <v>134.54751052631579</v>
      </c>
      <c r="AP1738" s="2">
        <f t="shared" si="339"/>
        <v>71.209999999999994</v>
      </c>
      <c r="AR1738" s="20">
        <f t="shared" si="340"/>
        <v>0</v>
      </c>
      <c r="AS1738" s="20">
        <f t="shared" si="341"/>
        <v>0</v>
      </c>
      <c r="AU1738" s="22">
        <f t="shared" si="342"/>
        <v>0</v>
      </c>
    </row>
    <row r="1739" spans="2:47" x14ac:dyDescent="0.3">
      <c r="B1739" s="6">
        <f t="shared" si="335"/>
        <v>2019</v>
      </c>
      <c r="C1739" s="5">
        <v>43738</v>
      </c>
      <c r="D1739" s="10">
        <v>1196.25</v>
      </c>
      <c r="E1739" s="10">
        <f>VLOOKUP(C1739,데이터!$X:$Z,2,0)</f>
        <v>135.12459999999999</v>
      </c>
      <c r="F1739" s="10">
        <f>VLOOKUP(C1739,데이터!$X:$Z,3,0)</f>
        <v>71.58</v>
      </c>
      <c r="H1739" s="6">
        <f t="shared" si="333"/>
        <v>1.4685102536767249</v>
      </c>
      <c r="I1739" s="6">
        <f t="shared" si="334"/>
        <v>1.4281723862729414</v>
      </c>
      <c r="AM1739" s="1">
        <f t="shared" si="336"/>
        <v>43738</v>
      </c>
      <c r="AN1739" s="2">
        <f t="shared" si="337"/>
        <v>1196.25</v>
      </c>
      <c r="AO1739" s="2">
        <f t="shared" si="338"/>
        <v>135.12459999999999</v>
      </c>
      <c r="AP1739" s="2">
        <f t="shared" si="339"/>
        <v>71.58</v>
      </c>
      <c r="AR1739" s="20">
        <f t="shared" si="340"/>
        <v>4.289112978952625E-3</v>
      </c>
      <c r="AS1739" s="20">
        <f t="shared" si="341"/>
        <v>5.1958994523242374E-3</v>
      </c>
      <c r="AU1739" s="22">
        <f t="shared" si="342"/>
        <v>8.2226170828972599E-7</v>
      </c>
    </row>
    <row r="1740" spans="2:47" x14ac:dyDescent="0.3">
      <c r="B1740" s="6">
        <f t="shared" si="335"/>
        <v>2019</v>
      </c>
      <c r="C1740" s="5">
        <v>43739</v>
      </c>
      <c r="D1740" s="10">
        <v>1199.1500000000001</v>
      </c>
      <c r="E1740" s="10">
        <f>VLOOKUP(C1740,데이터!$X:$Z,2,0)</f>
        <v>133.20612631578945</v>
      </c>
      <c r="F1740" s="10">
        <f>VLOOKUP(C1740,데이터!$X:$Z,3,0)</f>
        <v>70.56</v>
      </c>
      <c r="H1740" s="6">
        <f t="shared" si="333"/>
        <v>1.4476606209919869</v>
      </c>
      <c r="I1740" s="6">
        <f t="shared" si="334"/>
        <v>1.4078212290502758</v>
      </c>
      <c r="AM1740" s="1">
        <f t="shared" si="336"/>
        <v>43739</v>
      </c>
      <c r="AN1740" s="2">
        <f t="shared" si="337"/>
        <v>1199.1500000000001</v>
      </c>
      <c r="AO1740" s="2">
        <f t="shared" si="338"/>
        <v>133.20612631578945</v>
      </c>
      <c r="AP1740" s="2">
        <f t="shared" si="339"/>
        <v>70.56</v>
      </c>
      <c r="AR1740" s="20">
        <f t="shared" si="340"/>
        <v>-1.4197812124591258E-2</v>
      </c>
      <c r="AS1740" s="20">
        <f t="shared" si="341"/>
        <v>-1.4249790444258115E-2</v>
      </c>
      <c r="AU1740" s="22">
        <f t="shared" si="342"/>
        <v>2.7017457153899339E-9</v>
      </c>
    </row>
    <row r="1741" spans="2:47" x14ac:dyDescent="0.3">
      <c r="B1741" s="6">
        <f t="shared" si="335"/>
        <v>2019</v>
      </c>
      <c r="C1741" s="5">
        <v>43740</v>
      </c>
      <c r="D1741" s="10">
        <v>1205.9000000000001</v>
      </c>
      <c r="E1741" s="10">
        <f>VLOOKUP(C1741,데이터!$X:$Z,2,0)</f>
        <v>130.6628789473684</v>
      </c>
      <c r="F1741" s="10">
        <f>VLOOKUP(C1741,데이터!$X:$Z,3,0)</f>
        <v>69.25</v>
      </c>
      <c r="H1741" s="6">
        <f t="shared" si="333"/>
        <v>1.4200210584092843</v>
      </c>
      <c r="I1741" s="6">
        <f t="shared" si="334"/>
        <v>1.3816839584995975</v>
      </c>
      <c r="AM1741" s="1">
        <f t="shared" si="336"/>
        <v>43740</v>
      </c>
      <c r="AN1741" s="2">
        <f t="shared" si="337"/>
        <v>1205.9000000000001</v>
      </c>
      <c r="AO1741" s="2">
        <f t="shared" si="338"/>
        <v>130.6628789473684</v>
      </c>
      <c r="AP1741" s="2">
        <f t="shared" si="339"/>
        <v>69.25</v>
      </c>
      <c r="AR1741" s="20">
        <f t="shared" si="340"/>
        <v>-1.9092570580363621E-2</v>
      </c>
      <c r="AS1741" s="20">
        <f t="shared" si="341"/>
        <v>-1.8565759637188206E-2</v>
      </c>
      <c r="AU1741" s="22">
        <f t="shared" si="342"/>
        <v>2.7752976984937069E-7</v>
      </c>
    </row>
    <row r="1742" spans="2:47" x14ac:dyDescent="0.3">
      <c r="B1742" s="6">
        <f t="shared" si="335"/>
        <v>2019</v>
      </c>
      <c r="C1742" s="5">
        <v>43741</v>
      </c>
      <c r="D1742" s="10">
        <v>1205.9000000000001</v>
      </c>
      <c r="E1742" s="10">
        <f>VLOOKUP(C1742,데이터!$X:$Z,2,0)</f>
        <v>131.64867894736841</v>
      </c>
      <c r="F1742" s="10">
        <f>VLOOKUP(C1742,데이터!$X:$Z,3,0)</f>
        <v>69.599999999999994</v>
      </c>
      <c r="H1742" s="6">
        <f t="shared" ref="H1742:H1805" si="343">H1741*(E1742/E1741)</f>
        <v>1.4307345584534992</v>
      </c>
      <c r="I1742" s="6">
        <f t="shared" ref="I1742:I1805" si="344">I1741*(F1742/F1741)</f>
        <v>1.388667198723061</v>
      </c>
      <c r="AM1742" s="1">
        <f t="shared" si="336"/>
        <v>43741</v>
      </c>
      <c r="AN1742" s="2">
        <f t="shared" si="337"/>
        <v>1205.9000000000001</v>
      </c>
      <c r="AO1742" s="2">
        <f t="shared" si="338"/>
        <v>131.64867894736841</v>
      </c>
      <c r="AP1742" s="2">
        <f t="shared" si="339"/>
        <v>69.599999999999994</v>
      </c>
      <c r="AR1742" s="20">
        <f t="shared" si="340"/>
        <v>7.544606455496039E-3</v>
      </c>
      <c r="AS1742" s="20">
        <f t="shared" si="341"/>
        <v>5.0541516245485862E-3</v>
      </c>
      <c r="AU1742" s="22">
        <f t="shared" si="342"/>
        <v>6.2023652649895059E-6</v>
      </c>
    </row>
    <row r="1743" spans="2:47" x14ac:dyDescent="0.3">
      <c r="B1743" s="6">
        <f t="shared" si="335"/>
        <v>2019</v>
      </c>
      <c r="C1743" s="5">
        <v>43742</v>
      </c>
      <c r="D1743" s="10">
        <v>1196.5999999999999</v>
      </c>
      <c r="E1743" s="10">
        <f>VLOOKUP(C1743,데이터!$X:$Z,2,0)</f>
        <v>133.58296842105261</v>
      </c>
      <c r="F1743" s="10">
        <f>VLOOKUP(C1743,데이터!$X:$Z,3,0)</f>
        <v>70.510000000000005</v>
      </c>
      <c r="H1743" s="6">
        <f t="shared" si="343"/>
        <v>1.4517560743409408</v>
      </c>
      <c r="I1743" s="6">
        <f t="shared" si="344"/>
        <v>1.4068236233040667</v>
      </c>
      <c r="AM1743" s="1">
        <f t="shared" si="336"/>
        <v>43742</v>
      </c>
      <c r="AN1743" s="2">
        <f t="shared" si="337"/>
        <v>1196.5999999999999</v>
      </c>
      <c r="AO1743" s="2">
        <f t="shared" si="338"/>
        <v>133.58296842105261</v>
      </c>
      <c r="AP1743" s="2">
        <f t="shared" si="339"/>
        <v>70.510000000000005</v>
      </c>
      <c r="AR1743" s="20">
        <f t="shared" si="340"/>
        <v>1.4692813396612214E-2</v>
      </c>
      <c r="AS1743" s="20">
        <f t="shared" si="341"/>
        <v>1.3074712643678321E-2</v>
      </c>
      <c r="AU1743" s="22">
        <f t="shared" si="342"/>
        <v>2.6182500466452318E-6</v>
      </c>
    </row>
    <row r="1744" spans="2:47" x14ac:dyDescent="0.3">
      <c r="B1744" s="6">
        <f t="shared" si="335"/>
        <v>2019</v>
      </c>
      <c r="C1744" s="5">
        <v>43743</v>
      </c>
      <c r="D1744" s="10">
        <v>1196.5999999999999</v>
      </c>
      <c r="E1744" s="10">
        <f>VLOOKUP(C1744,데이터!$X:$Z,2,0)</f>
        <v>133.58296842105261</v>
      </c>
      <c r="F1744" s="10">
        <f>VLOOKUP(C1744,데이터!$X:$Z,3,0)</f>
        <v>70.510000000000005</v>
      </c>
      <c r="H1744" s="6">
        <f t="shared" si="343"/>
        <v>1.4517560743409408</v>
      </c>
      <c r="I1744" s="6">
        <f t="shared" si="344"/>
        <v>1.4068236233040667</v>
      </c>
      <c r="AM1744" s="1">
        <f t="shared" si="336"/>
        <v>43743</v>
      </c>
      <c r="AN1744" s="2">
        <f t="shared" si="337"/>
        <v>1196.5999999999999</v>
      </c>
      <c r="AO1744" s="2">
        <f t="shared" si="338"/>
        <v>133.58296842105261</v>
      </c>
      <c r="AP1744" s="2">
        <f t="shared" si="339"/>
        <v>70.510000000000005</v>
      </c>
      <c r="AR1744" s="20">
        <f t="shared" si="340"/>
        <v>0</v>
      </c>
      <c r="AS1744" s="20">
        <f t="shared" si="341"/>
        <v>0</v>
      </c>
      <c r="AU1744" s="22">
        <f t="shared" si="342"/>
        <v>0</v>
      </c>
    </row>
    <row r="1745" spans="2:47" x14ac:dyDescent="0.3">
      <c r="B1745" s="6">
        <f t="shared" si="335"/>
        <v>2019</v>
      </c>
      <c r="C1745" s="5">
        <v>43744</v>
      </c>
      <c r="D1745" s="10">
        <v>1196.5999999999999</v>
      </c>
      <c r="E1745" s="10">
        <f>VLOOKUP(C1745,데이터!$X:$Z,2,0)</f>
        <v>133.58296842105261</v>
      </c>
      <c r="F1745" s="10">
        <f>VLOOKUP(C1745,데이터!$X:$Z,3,0)</f>
        <v>70.510000000000005</v>
      </c>
      <c r="H1745" s="6">
        <f t="shared" si="343"/>
        <v>1.4517560743409408</v>
      </c>
      <c r="I1745" s="6">
        <f t="shared" si="344"/>
        <v>1.4068236233040667</v>
      </c>
      <c r="AM1745" s="1">
        <f t="shared" si="336"/>
        <v>43744</v>
      </c>
      <c r="AN1745" s="2">
        <f t="shared" si="337"/>
        <v>1196.5999999999999</v>
      </c>
      <c r="AO1745" s="2">
        <f t="shared" si="338"/>
        <v>133.58296842105261</v>
      </c>
      <c r="AP1745" s="2">
        <f t="shared" si="339"/>
        <v>70.510000000000005</v>
      </c>
      <c r="AR1745" s="20">
        <f t="shared" si="340"/>
        <v>0</v>
      </c>
      <c r="AS1745" s="20">
        <f t="shared" si="341"/>
        <v>0</v>
      </c>
      <c r="AU1745" s="22">
        <f t="shared" si="342"/>
        <v>0</v>
      </c>
    </row>
    <row r="1746" spans="2:47" x14ac:dyDescent="0.3">
      <c r="B1746" s="6">
        <f t="shared" si="335"/>
        <v>2019</v>
      </c>
      <c r="C1746" s="5">
        <v>43745</v>
      </c>
      <c r="D1746" s="10">
        <v>1196.5999999999999</v>
      </c>
      <c r="E1746" s="10">
        <f>VLOOKUP(C1746,데이터!$X:$Z,2,0)</f>
        <v>133.11332105263156</v>
      </c>
      <c r="F1746" s="10">
        <f>VLOOKUP(C1746,데이터!$X:$Z,3,0)</f>
        <v>70.08</v>
      </c>
      <c r="H1746" s="6">
        <f t="shared" si="343"/>
        <v>1.4466520298062033</v>
      </c>
      <c r="I1746" s="6">
        <f t="shared" si="344"/>
        <v>1.3982442138866684</v>
      </c>
      <c r="AM1746" s="1">
        <f t="shared" si="336"/>
        <v>43745</v>
      </c>
      <c r="AN1746" s="2">
        <f t="shared" si="337"/>
        <v>1196.5999999999999</v>
      </c>
      <c r="AO1746" s="2">
        <f t="shared" si="338"/>
        <v>133.11332105263156</v>
      </c>
      <c r="AP1746" s="2">
        <f t="shared" si="339"/>
        <v>70.08</v>
      </c>
      <c r="AR1746" s="20">
        <f t="shared" si="340"/>
        <v>-3.5157728112518161E-3</v>
      </c>
      <c r="AS1746" s="20">
        <f t="shared" si="341"/>
        <v>-6.0984257552121335E-3</v>
      </c>
      <c r="AU1746" s="22">
        <f t="shared" si="342"/>
        <v>6.6700962289468941E-6</v>
      </c>
    </row>
    <row r="1747" spans="2:47" x14ac:dyDescent="0.3">
      <c r="B1747" s="6">
        <f t="shared" si="335"/>
        <v>2019</v>
      </c>
      <c r="C1747" s="5">
        <v>43746</v>
      </c>
      <c r="D1747" s="10">
        <v>1193.2</v>
      </c>
      <c r="E1747" s="10">
        <f>VLOOKUP(C1747,데이터!$X:$Z,2,0)</f>
        <v>131.17884736842106</v>
      </c>
      <c r="F1747" s="10">
        <f>VLOOKUP(C1747,데이터!$X:$Z,3,0)</f>
        <v>68.97</v>
      </c>
      <c r="H1747" s="6">
        <f t="shared" si="343"/>
        <v>1.4256285119513425</v>
      </c>
      <c r="I1747" s="6">
        <f t="shared" si="344"/>
        <v>1.3760973663208265</v>
      </c>
      <c r="AM1747" s="1">
        <f t="shared" si="336"/>
        <v>43746</v>
      </c>
      <c r="AN1747" s="2">
        <f t="shared" si="337"/>
        <v>1193.2</v>
      </c>
      <c r="AO1747" s="2">
        <f t="shared" si="338"/>
        <v>131.17884736842106</v>
      </c>
      <c r="AP1747" s="2">
        <f t="shared" si="339"/>
        <v>68.97</v>
      </c>
      <c r="AR1747" s="20">
        <f t="shared" si="340"/>
        <v>-1.4532532648972363E-2</v>
      </c>
      <c r="AS1747" s="20">
        <f t="shared" si="341"/>
        <v>-1.5839041095890405E-2</v>
      </c>
      <c r="AU1747" s="22">
        <f t="shared" si="342"/>
        <v>1.7069643218681946E-6</v>
      </c>
    </row>
    <row r="1748" spans="2:47" x14ac:dyDescent="0.3">
      <c r="B1748" s="6">
        <f t="shared" si="335"/>
        <v>2019</v>
      </c>
      <c r="C1748" s="5">
        <v>43747</v>
      </c>
      <c r="D1748" s="10">
        <v>1193.2</v>
      </c>
      <c r="E1748" s="10">
        <f>VLOOKUP(C1748,데이터!$X:$Z,2,0)</f>
        <v>132.60777894736839</v>
      </c>
      <c r="F1748" s="10">
        <f>VLOOKUP(C1748,데이터!$X:$Z,3,0)</f>
        <v>69.56</v>
      </c>
      <c r="H1748" s="6">
        <f t="shared" si="343"/>
        <v>1.4411578876200708</v>
      </c>
      <c r="I1748" s="6">
        <f t="shared" si="344"/>
        <v>1.3878691141260937</v>
      </c>
      <c r="AM1748" s="1">
        <f t="shared" si="336"/>
        <v>43747</v>
      </c>
      <c r="AN1748" s="2">
        <f t="shared" si="337"/>
        <v>1193.2</v>
      </c>
      <c r="AO1748" s="2">
        <f t="shared" si="338"/>
        <v>132.60777894736839</v>
      </c>
      <c r="AP1748" s="2">
        <f t="shared" si="339"/>
        <v>69.56</v>
      </c>
      <c r="AR1748" s="20">
        <f t="shared" si="340"/>
        <v>1.0893003007825808E-2</v>
      </c>
      <c r="AS1748" s="20">
        <f t="shared" si="341"/>
        <v>8.5544439611424661E-3</v>
      </c>
      <c r="AU1748" s="22">
        <f t="shared" si="342"/>
        <v>5.4688584148244997E-6</v>
      </c>
    </row>
    <row r="1749" spans="2:47" x14ac:dyDescent="0.3">
      <c r="B1749" s="6">
        <f t="shared" si="335"/>
        <v>2019</v>
      </c>
      <c r="C1749" s="5">
        <v>43748</v>
      </c>
      <c r="D1749" s="10">
        <v>1196.0999999999999</v>
      </c>
      <c r="E1749" s="10">
        <f>VLOOKUP(C1749,데이터!$X:$Z,2,0)</f>
        <v>133.60222631578947</v>
      </c>
      <c r="F1749" s="10">
        <f>VLOOKUP(C1749,데이터!$X:$Z,3,0)</f>
        <v>70.14</v>
      </c>
      <c r="H1749" s="6">
        <f t="shared" si="343"/>
        <v>1.4519653657348492</v>
      </c>
      <c r="I1749" s="6">
        <f t="shared" si="344"/>
        <v>1.3994413407821191</v>
      </c>
      <c r="AM1749" s="1">
        <f t="shared" si="336"/>
        <v>43748</v>
      </c>
      <c r="AN1749" s="2">
        <f t="shared" si="337"/>
        <v>1196.0999999999999</v>
      </c>
      <c r="AO1749" s="2">
        <f t="shared" si="338"/>
        <v>133.60222631578947</v>
      </c>
      <c r="AP1749" s="2">
        <f t="shared" si="339"/>
        <v>70.14</v>
      </c>
      <c r="AR1749" s="20">
        <f t="shared" si="340"/>
        <v>7.4991631434817574E-3</v>
      </c>
      <c r="AS1749" s="20">
        <f t="shared" si="341"/>
        <v>8.3381253594019267E-3</v>
      </c>
      <c r="AU1749" s="22">
        <f t="shared" si="342"/>
        <v>7.0385759974168077E-7</v>
      </c>
    </row>
    <row r="1750" spans="2:47" x14ac:dyDescent="0.3">
      <c r="B1750" s="6">
        <f t="shared" si="335"/>
        <v>2019</v>
      </c>
      <c r="C1750" s="5">
        <v>43749</v>
      </c>
      <c r="D1750" s="10">
        <v>1188.9000000000001</v>
      </c>
      <c r="E1750" s="10">
        <f>VLOOKUP(C1750,데이터!$X:$Z,2,0)</f>
        <v>134.64811578947365</v>
      </c>
      <c r="F1750" s="10">
        <f>VLOOKUP(C1750,데이터!$X:$Z,3,0)</f>
        <v>71.05</v>
      </c>
      <c r="H1750" s="6">
        <f t="shared" si="343"/>
        <v>1.4633319075512006</v>
      </c>
      <c r="I1750" s="6">
        <f t="shared" si="344"/>
        <v>1.4175977653631247</v>
      </c>
      <c r="AM1750" s="1">
        <f t="shared" si="336"/>
        <v>43749</v>
      </c>
      <c r="AN1750" s="2">
        <f t="shared" si="337"/>
        <v>1188.9000000000001</v>
      </c>
      <c r="AO1750" s="2">
        <f t="shared" si="338"/>
        <v>134.64811578947365</v>
      </c>
      <c r="AP1750" s="2">
        <f t="shared" si="339"/>
        <v>71.05</v>
      </c>
      <c r="AR1750" s="20">
        <f t="shared" si="340"/>
        <v>7.8283835720824868E-3</v>
      </c>
      <c r="AS1750" s="20">
        <f t="shared" si="341"/>
        <v>1.2974051896207595E-2</v>
      </c>
      <c r="AU1750" s="22">
        <f t="shared" si="342"/>
        <v>2.6477902501904496E-5</v>
      </c>
    </row>
    <row r="1751" spans="2:47" x14ac:dyDescent="0.3">
      <c r="B1751" s="6">
        <f t="shared" si="335"/>
        <v>2019</v>
      </c>
      <c r="C1751" s="5">
        <v>43750</v>
      </c>
      <c r="D1751" s="10">
        <v>1188.9000000000001</v>
      </c>
      <c r="E1751" s="10">
        <f>VLOOKUP(C1751,데이터!$X:$Z,2,0)</f>
        <v>134.64811578947365</v>
      </c>
      <c r="F1751" s="10">
        <f>VLOOKUP(C1751,데이터!$X:$Z,3,0)</f>
        <v>71.05</v>
      </c>
      <c r="H1751" s="6">
        <f t="shared" si="343"/>
        <v>1.4633319075512006</v>
      </c>
      <c r="I1751" s="6">
        <f t="shared" si="344"/>
        <v>1.4175977653631247</v>
      </c>
      <c r="AM1751" s="1">
        <f t="shared" si="336"/>
        <v>43750</v>
      </c>
      <c r="AN1751" s="2">
        <f t="shared" si="337"/>
        <v>1188.9000000000001</v>
      </c>
      <c r="AO1751" s="2">
        <f t="shared" si="338"/>
        <v>134.64811578947365</v>
      </c>
      <c r="AP1751" s="2">
        <f t="shared" si="339"/>
        <v>71.05</v>
      </c>
      <c r="AR1751" s="20">
        <f t="shared" si="340"/>
        <v>0</v>
      </c>
      <c r="AS1751" s="20">
        <f t="shared" si="341"/>
        <v>0</v>
      </c>
      <c r="AU1751" s="22">
        <f t="shared" si="342"/>
        <v>0</v>
      </c>
    </row>
    <row r="1752" spans="2:47" x14ac:dyDescent="0.3">
      <c r="B1752" s="6">
        <f t="shared" si="335"/>
        <v>2019</v>
      </c>
      <c r="C1752" s="5">
        <v>43751</v>
      </c>
      <c r="D1752" s="10">
        <v>1188.9000000000001</v>
      </c>
      <c r="E1752" s="10">
        <f>VLOOKUP(C1752,데이터!$X:$Z,2,0)</f>
        <v>134.64811578947365</v>
      </c>
      <c r="F1752" s="10">
        <f>VLOOKUP(C1752,데이터!$X:$Z,3,0)</f>
        <v>71.05</v>
      </c>
      <c r="H1752" s="6">
        <f t="shared" si="343"/>
        <v>1.4633319075512006</v>
      </c>
      <c r="I1752" s="6">
        <f t="shared" si="344"/>
        <v>1.4175977653631247</v>
      </c>
      <c r="AM1752" s="1">
        <f t="shared" si="336"/>
        <v>43751</v>
      </c>
      <c r="AN1752" s="2">
        <f t="shared" si="337"/>
        <v>1188.9000000000001</v>
      </c>
      <c r="AO1752" s="2">
        <f t="shared" si="338"/>
        <v>134.64811578947365</v>
      </c>
      <c r="AP1752" s="2">
        <f t="shared" si="339"/>
        <v>71.05</v>
      </c>
      <c r="AR1752" s="20">
        <f t="shared" si="340"/>
        <v>0</v>
      </c>
      <c r="AS1752" s="20">
        <f t="shared" si="341"/>
        <v>0</v>
      </c>
      <c r="AU1752" s="22">
        <f t="shared" si="342"/>
        <v>0</v>
      </c>
    </row>
    <row r="1753" spans="2:47" x14ac:dyDescent="0.3">
      <c r="B1753" s="6">
        <f t="shared" si="335"/>
        <v>2019</v>
      </c>
      <c r="C1753" s="5">
        <v>43752</v>
      </c>
      <c r="D1753" s="10">
        <v>1184.95</v>
      </c>
      <c r="E1753" s="10">
        <f>VLOOKUP(C1753,데이터!$X:$Z,2,0)</f>
        <v>134.04981578947368</v>
      </c>
      <c r="F1753" s="10">
        <f>VLOOKUP(C1753,데이터!$X:$Z,3,0)</f>
        <v>70.81</v>
      </c>
      <c r="H1753" s="6">
        <f t="shared" si="343"/>
        <v>1.4568296889709069</v>
      </c>
      <c r="I1753" s="6">
        <f t="shared" si="344"/>
        <v>1.4128092577813212</v>
      </c>
      <c r="AM1753" s="1">
        <f t="shared" si="336"/>
        <v>43752</v>
      </c>
      <c r="AN1753" s="2">
        <f t="shared" si="337"/>
        <v>1184.95</v>
      </c>
      <c r="AO1753" s="2">
        <f t="shared" si="338"/>
        <v>134.04981578947368</v>
      </c>
      <c r="AP1753" s="2">
        <f t="shared" si="339"/>
        <v>70.81</v>
      </c>
      <c r="AR1753" s="20">
        <f t="shared" si="340"/>
        <v>-4.4434338831405018E-3</v>
      </c>
      <c r="AS1753" s="20">
        <f t="shared" si="341"/>
        <v>-3.3779028852919391E-3</v>
      </c>
      <c r="AU1753" s="22">
        <f t="shared" si="342"/>
        <v>1.1353563073761537E-6</v>
      </c>
    </row>
    <row r="1754" spans="2:47" x14ac:dyDescent="0.3">
      <c r="B1754" s="6">
        <f t="shared" si="335"/>
        <v>2019</v>
      </c>
      <c r="C1754" s="5">
        <v>43753</v>
      </c>
      <c r="D1754" s="10">
        <v>1185.3</v>
      </c>
      <c r="E1754" s="10">
        <f>VLOOKUP(C1754,데이터!$X:$Z,2,0)</f>
        <v>134.67649999999998</v>
      </c>
      <c r="F1754" s="10">
        <f>VLOOKUP(C1754,데이터!$X:$Z,3,0)</f>
        <v>71.239999999999995</v>
      </c>
      <c r="H1754" s="6">
        <f t="shared" si="343"/>
        <v>1.463640382130962</v>
      </c>
      <c r="I1754" s="6">
        <f t="shared" si="344"/>
        <v>1.4213886671987193</v>
      </c>
      <c r="AM1754" s="1">
        <f t="shared" si="336"/>
        <v>43753</v>
      </c>
      <c r="AN1754" s="2">
        <f t="shared" si="337"/>
        <v>1185.3</v>
      </c>
      <c r="AO1754" s="2">
        <f t="shared" si="338"/>
        <v>134.67649999999998</v>
      </c>
      <c r="AP1754" s="2">
        <f t="shared" si="339"/>
        <v>71.239999999999995</v>
      </c>
      <c r="AR1754" s="20">
        <f t="shared" si="340"/>
        <v>4.6750098598458134E-3</v>
      </c>
      <c r="AS1754" s="20">
        <f t="shared" si="341"/>
        <v>6.0725886174268773E-3</v>
      </c>
      <c r="AU1754" s="22">
        <f t="shared" si="342"/>
        <v>1.9532263836418302E-6</v>
      </c>
    </row>
    <row r="1755" spans="2:47" x14ac:dyDescent="0.3">
      <c r="B1755" s="6">
        <f t="shared" si="335"/>
        <v>2019</v>
      </c>
      <c r="C1755" s="5">
        <v>43754</v>
      </c>
      <c r="D1755" s="10">
        <v>1187.9000000000001</v>
      </c>
      <c r="E1755" s="10">
        <f>VLOOKUP(C1755,데이터!$X:$Z,2,0)</f>
        <v>134.65873157894737</v>
      </c>
      <c r="F1755" s="10">
        <f>VLOOKUP(C1755,데이터!$X:$Z,3,0)</f>
        <v>71.17</v>
      </c>
      <c r="H1755" s="6">
        <f t="shared" si="343"/>
        <v>1.463447278073615</v>
      </c>
      <c r="I1755" s="6">
        <f t="shared" si="344"/>
        <v>1.4199920191540267</v>
      </c>
      <c r="AM1755" s="1">
        <f t="shared" si="336"/>
        <v>43754</v>
      </c>
      <c r="AN1755" s="2">
        <f t="shared" si="337"/>
        <v>1187.9000000000001</v>
      </c>
      <c r="AO1755" s="2">
        <f t="shared" si="338"/>
        <v>134.65873157894737</v>
      </c>
      <c r="AP1755" s="2">
        <f t="shared" si="339"/>
        <v>71.17</v>
      </c>
      <c r="AR1755" s="20">
        <f t="shared" si="340"/>
        <v>-1.3193408688683128E-4</v>
      </c>
      <c r="AS1755" s="20">
        <f t="shared" si="341"/>
        <v>-9.825940482873774E-4</v>
      </c>
      <c r="AU1755" s="22">
        <f t="shared" si="342"/>
        <v>7.2362236992997863E-7</v>
      </c>
    </row>
    <row r="1756" spans="2:47" x14ac:dyDescent="0.3">
      <c r="B1756" s="6">
        <f t="shared" si="335"/>
        <v>2019</v>
      </c>
      <c r="C1756" s="5">
        <v>43755</v>
      </c>
      <c r="D1756" s="10">
        <v>1186.95</v>
      </c>
      <c r="E1756" s="10">
        <f>VLOOKUP(C1756,데이터!$X:$Z,2,0)</f>
        <v>134.40225263157893</v>
      </c>
      <c r="F1756" s="10">
        <f>VLOOKUP(C1756,데이터!$X:$Z,3,0)</f>
        <v>71.67</v>
      </c>
      <c r="H1756" s="6">
        <f t="shared" si="343"/>
        <v>1.460659910236354</v>
      </c>
      <c r="I1756" s="6">
        <f t="shared" si="344"/>
        <v>1.4299680766161176</v>
      </c>
      <c r="AM1756" s="1">
        <f t="shared" si="336"/>
        <v>43755</v>
      </c>
      <c r="AN1756" s="2">
        <f t="shared" si="337"/>
        <v>1186.95</v>
      </c>
      <c r="AO1756" s="2">
        <f t="shared" si="338"/>
        <v>134.40225263157893</v>
      </c>
      <c r="AP1756" s="2">
        <f t="shared" si="339"/>
        <v>71.67</v>
      </c>
      <c r="AR1756" s="20">
        <f t="shared" si="340"/>
        <v>-1.9046588688388377E-3</v>
      </c>
      <c r="AS1756" s="20">
        <f t="shared" si="341"/>
        <v>7.0254320640719126E-3</v>
      </c>
      <c r="AU1756" s="22">
        <f t="shared" si="342"/>
        <v>7.97465240700548E-5</v>
      </c>
    </row>
    <row r="1757" spans="2:47" x14ac:dyDescent="0.3">
      <c r="B1757" s="6">
        <f t="shared" si="335"/>
        <v>2019</v>
      </c>
      <c r="C1757" s="5">
        <v>43756</v>
      </c>
      <c r="D1757" s="10">
        <v>1181.45</v>
      </c>
      <c r="E1757" s="10">
        <f>VLOOKUP(C1757,데이터!$X:$Z,2,0)</f>
        <v>133.82041578947369</v>
      </c>
      <c r="F1757" s="10">
        <f>VLOOKUP(C1757,데이터!$X:$Z,3,0)</f>
        <v>71.84</v>
      </c>
      <c r="H1757" s="6">
        <f t="shared" si="343"/>
        <v>1.4543366103442659</v>
      </c>
      <c r="I1757" s="6">
        <f t="shared" si="344"/>
        <v>1.4333599361532285</v>
      </c>
      <c r="AM1757" s="1">
        <f t="shared" si="336"/>
        <v>43756</v>
      </c>
      <c r="AN1757" s="2">
        <f t="shared" si="337"/>
        <v>1181.45</v>
      </c>
      <c r="AO1757" s="2">
        <f t="shared" si="338"/>
        <v>133.82041578947369</v>
      </c>
      <c r="AP1757" s="2">
        <f t="shared" si="339"/>
        <v>71.84</v>
      </c>
      <c r="AR1757" s="20">
        <f t="shared" si="340"/>
        <v>-4.3290706123815248E-3</v>
      </c>
      <c r="AS1757" s="20">
        <f t="shared" si="341"/>
        <v>2.3719826984791581E-3</v>
      </c>
      <c r="AU1757" s="22">
        <f t="shared" si="342"/>
        <v>4.4904115474996917E-5</v>
      </c>
    </row>
    <row r="1758" spans="2:47" x14ac:dyDescent="0.3">
      <c r="B1758" s="6">
        <f t="shared" si="335"/>
        <v>2019</v>
      </c>
      <c r="C1758" s="5">
        <v>43757</v>
      </c>
      <c r="D1758" s="10">
        <v>1181.45</v>
      </c>
      <c r="E1758" s="10">
        <f>VLOOKUP(C1758,데이터!$X:$Z,2,0)</f>
        <v>133.82041578947369</v>
      </c>
      <c r="F1758" s="10">
        <f>VLOOKUP(C1758,데이터!$X:$Z,3,0)</f>
        <v>71.84</v>
      </c>
      <c r="H1758" s="6">
        <f t="shared" si="343"/>
        <v>1.4543366103442659</v>
      </c>
      <c r="I1758" s="6">
        <f t="shared" si="344"/>
        <v>1.4333599361532285</v>
      </c>
      <c r="AM1758" s="1">
        <f t="shared" si="336"/>
        <v>43757</v>
      </c>
      <c r="AN1758" s="2">
        <f t="shared" si="337"/>
        <v>1181.45</v>
      </c>
      <c r="AO1758" s="2">
        <f t="shared" si="338"/>
        <v>133.82041578947369</v>
      </c>
      <c r="AP1758" s="2">
        <f t="shared" si="339"/>
        <v>71.84</v>
      </c>
      <c r="AR1758" s="20">
        <f t="shared" si="340"/>
        <v>0</v>
      </c>
      <c r="AS1758" s="20">
        <f t="shared" si="341"/>
        <v>0</v>
      </c>
      <c r="AU1758" s="22">
        <f t="shared" si="342"/>
        <v>0</v>
      </c>
    </row>
    <row r="1759" spans="2:47" x14ac:dyDescent="0.3">
      <c r="B1759" s="6">
        <f t="shared" si="335"/>
        <v>2019</v>
      </c>
      <c r="C1759" s="5">
        <v>43758</v>
      </c>
      <c r="D1759" s="10">
        <v>1181.45</v>
      </c>
      <c r="E1759" s="10">
        <f>VLOOKUP(C1759,데이터!$X:$Z,2,0)</f>
        <v>133.82041578947369</v>
      </c>
      <c r="F1759" s="10">
        <f>VLOOKUP(C1759,데이터!$X:$Z,3,0)</f>
        <v>71.84</v>
      </c>
      <c r="H1759" s="6">
        <f t="shared" si="343"/>
        <v>1.4543366103442659</v>
      </c>
      <c r="I1759" s="6">
        <f t="shared" si="344"/>
        <v>1.4333599361532285</v>
      </c>
      <c r="AM1759" s="1">
        <f t="shared" si="336"/>
        <v>43758</v>
      </c>
      <c r="AN1759" s="2">
        <f t="shared" si="337"/>
        <v>1181.45</v>
      </c>
      <c r="AO1759" s="2">
        <f t="shared" si="338"/>
        <v>133.82041578947369</v>
      </c>
      <c r="AP1759" s="2">
        <f t="shared" si="339"/>
        <v>71.84</v>
      </c>
      <c r="AR1759" s="20">
        <f t="shared" si="340"/>
        <v>0</v>
      </c>
      <c r="AS1759" s="20">
        <f t="shared" si="341"/>
        <v>0</v>
      </c>
      <c r="AU1759" s="22">
        <f t="shared" si="342"/>
        <v>0</v>
      </c>
    </row>
    <row r="1760" spans="2:47" x14ac:dyDescent="0.3">
      <c r="B1760" s="6">
        <f t="shared" si="335"/>
        <v>2019</v>
      </c>
      <c r="C1760" s="5">
        <v>43759</v>
      </c>
      <c r="D1760" s="10">
        <v>1171.95</v>
      </c>
      <c r="E1760" s="10">
        <f>VLOOKUP(C1760,데이터!$X:$Z,2,0)</f>
        <v>134.08450526315787</v>
      </c>
      <c r="F1760" s="10">
        <f>VLOOKUP(C1760,데이터!$X:$Z,3,0)</f>
        <v>72.040000000000006</v>
      </c>
      <c r="H1760" s="6">
        <f t="shared" si="343"/>
        <v>1.4572066880354733</v>
      </c>
      <c r="I1760" s="6">
        <f t="shared" si="344"/>
        <v>1.4373503591380647</v>
      </c>
      <c r="AM1760" s="1">
        <f t="shared" si="336"/>
        <v>43759</v>
      </c>
      <c r="AN1760" s="2">
        <f t="shared" si="337"/>
        <v>1171.95</v>
      </c>
      <c r="AO1760" s="2">
        <f t="shared" si="338"/>
        <v>134.08450526315787</v>
      </c>
      <c r="AP1760" s="2">
        <f t="shared" si="339"/>
        <v>72.040000000000006</v>
      </c>
      <c r="AR1760" s="20">
        <f t="shared" si="340"/>
        <v>1.9734617631113061E-3</v>
      </c>
      <c r="AS1760" s="20">
        <f t="shared" si="341"/>
        <v>2.7839643652560753E-3</v>
      </c>
      <c r="AU1760" s="22">
        <f t="shared" si="342"/>
        <v>6.5691446808344204E-7</v>
      </c>
    </row>
    <row r="1761" spans="2:47" x14ac:dyDescent="0.3">
      <c r="B1761" s="6">
        <f t="shared" si="335"/>
        <v>2019</v>
      </c>
      <c r="C1761" s="5">
        <v>43760</v>
      </c>
      <c r="D1761" s="10">
        <v>1170</v>
      </c>
      <c r="E1761" s="10">
        <f>VLOOKUP(C1761,데이터!$X:$Z,2,0)</f>
        <v>132.86704210526315</v>
      </c>
      <c r="F1761" s="10">
        <f>VLOOKUP(C1761,데이터!$X:$Z,3,0)</f>
        <v>71.92</v>
      </c>
      <c r="H1761" s="6">
        <f t="shared" si="343"/>
        <v>1.4439755137648962</v>
      </c>
      <c r="I1761" s="6">
        <f t="shared" si="344"/>
        <v>1.4349561053471627</v>
      </c>
      <c r="AM1761" s="1">
        <f t="shared" si="336"/>
        <v>43760</v>
      </c>
      <c r="AN1761" s="2">
        <f t="shared" si="337"/>
        <v>1170</v>
      </c>
      <c r="AO1761" s="2">
        <f t="shared" si="338"/>
        <v>132.86704210526315</v>
      </c>
      <c r="AP1761" s="2">
        <f t="shared" si="339"/>
        <v>71.92</v>
      </c>
      <c r="AR1761" s="20">
        <f t="shared" si="340"/>
        <v>-9.0798198904883387E-3</v>
      </c>
      <c r="AS1761" s="20">
        <f t="shared" si="341"/>
        <v>-1.6657412548585215E-3</v>
      </c>
      <c r="AU1761" s="22">
        <f t="shared" si="342"/>
        <v>5.4968562015302494E-5</v>
      </c>
    </row>
    <row r="1762" spans="2:47" x14ac:dyDescent="0.3">
      <c r="B1762" s="6">
        <f t="shared" si="335"/>
        <v>2019</v>
      </c>
      <c r="C1762" s="5">
        <v>43761</v>
      </c>
      <c r="D1762" s="10">
        <v>1172.5</v>
      </c>
      <c r="E1762" s="10">
        <f>VLOOKUP(C1762,데이터!$X:$Z,2,0)</f>
        <v>133.28762631578948</v>
      </c>
      <c r="F1762" s="10">
        <f>VLOOKUP(C1762,데이터!$X:$Z,3,0)</f>
        <v>72.05</v>
      </c>
      <c r="H1762" s="6">
        <f t="shared" si="343"/>
        <v>1.4485463485773022</v>
      </c>
      <c r="I1762" s="6">
        <f t="shared" si="344"/>
        <v>1.4375498802873063</v>
      </c>
      <c r="AM1762" s="1">
        <f t="shared" si="336"/>
        <v>43761</v>
      </c>
      <c r="AN1762" s="2">
        <f t="shared" si="337"/>
        <v>1172.5</v>
      </c>
      <c r="AO1762" s="2">
        <f t="shared" si="338"/>
        <v>133.28762631578948</v>
      </c>
      <c r="AP1762" s="2">
        <f t="shared" si="339"/>
        <v>72.05</v>
      </c>
      <c r="AR1762" s="20">
        <f t="shared" si="340"/>
        <v>3.1654517468155952E-3</v>
      </c>
      <c r="AS1762" s="20">
        <f t="shared" si="341"/>
        <v>1.807563959955516E-3</v>
      </c>
      <c r="AU1762" s="22">
        <f t="shared" si="342"/>
        <v>1.8438592417037638E-6</v>
      </c>
    </row>
    <row r="1763" spans="2:47" x14ac:dyDescent="0.3">
      <c r="B1763" s="6">
        <f t="shared" si="335"/>
        <v>2019</v>
      </c>
      <c r="C1763" s="5">
        <v>43762</v>
      </c>
      <c r="D1763" s="10">
        <v>1173</v>
      </c>
      <c r="E1763" s="10">
        <f>VLOOKUP(C1763,데이터!$X:$Z,2,0)</f>
        <v>133.2798052631579</v>
      </c>
      <c r="F1763" s="10">
        <f>VLOOKUP(C1763,데이터!$X:$Z,3,0)</f>
        <v>71.989999999999995</v>
      </c>
      <c r="H1763" s="6">
        <f t="shared" si="343"/>
        <v>1.4484613507605906</v>
      </c>
      <c r="I1763" s="6">
        <f t="shared" si="344"/>
        <v>1.4363527533918554</v>
      </c>
      <c r="AM1763" s="1">
        <f t="shared" si="336"/>
        <v>43762</v>
      </c>
      <c r="AN1763" s="2">
        <f t="shared" si="337"/>
        <v>1173</v>
      </c>
      <c r="AO1763" s="2">
        <f t="shared" si="338"/>
        <v>133.2798052631579</v>
      </c>
      <c r="AP1763" s="2">
        <f t="shared" si="339"/>
        <v>71.989999999999995</v>
      </c>
      <c r="AR1763" s="20">
        <f t="shared" si="340"/>
        <v>-5.8678009713042378E-5</v>
      </c>
      <c r="AS1763" s="20">
        <f t="shared" si="341"/>
        <v>-8.3275503122837158E-4</v>
      </c>
      <c r="AU1763" s="22">
        <f t="shared" si="342"/>
        <v>5.9919523523804346E-7</v>
      </c>
    </row>
    <row r="1764" spans="2:47" x14ac:dyDescent="0.3">
      <c r="B1764" s="6">
        <f t="shared" si="335"/>
        <v>2019</v>
      </c>
      <c r="C1764" s="5">
        <v>43763</v>
      </c>
      <c r="D1764" s="10">
        <v>1172.9000000000001</v>
      </c>
      <c r="E1764" s="10">
        <f>VLOOKUP(C1764,데이터!$X:$Z,2,0)</f>
        <v>133.55986315789474</v>
      </c>
      <c r="F1764" s="10">
        <f>VLOOKUP(C1764,데이터!$X:$Z,3,0)</f>
        <v>72.09</v>
      </c>
      <c r="H1764" s="6">
        <f t="shared" si="343"/>
        <v>1.4515049704275065</v>
      </c>
      <c r="I1764" s="6">
        <f t="shared" si="344"/>
        <v>1.4383479648842736</v>
      </c>
      <c r="AM1764" s="1">
        <f t="shared" si="336"/>
        <v>43763</v>
      </c>
      <c r="AN1764" s="2">
        <f t="shared" si="337"/>
        <v>1172.9000000000001</v>
      </c>
      <c r="AO1764" s="2">
        <f t="shared" si="338"/>
        <v>133.55986315789474</v>
      </c>
      <c r="AP1764" s="2">
        <f t="shared" si="339"/>
        <v>72.09</v>
      </c>
      <c r="AR1764" s="20">
        <f t="shared" si="340"/>
        <v>2.1012777906139757E-3</v>
      </c>
      <c r="AS1764" s="20">
        <f t="shared" si="341"/>
        <v>1.3890818169191022E-3</v>
      </c>
      <c r="AU1764" s="22">
        <f t="shared" si="342"/>
        <v>5.0722310494718903E-7</v>
      </c>
    </row>
    <row r="1765" spans="2:47" x14ac:dyDescent="0.3">
      <c r="B1765" s="6">
        <f t="shared" si="335"/>
        <v>2019</v>
      </c>
      <c r="C1765" s="5">
        <v>43764</v>
      </c>
      <c r="D1765" s="10">
        <v>1172.9000000000001</v>
      </c>
      <c r="E1765" s="10">
        <f>VLOOKUP(C1765,데이터!$X:$Z,2,0)</f>
        <v>133.55986315789474</v>
      </c>
      <c r="F1765" s="10">
        <f>VLOOKUP(C1765,데이터!$X:$Z,3,0)</f>
        <v>72.09</v>
      </c>
      <c r="H1765" s="6">
        <f t="shared" si="343"/>
        <v>1.4515049704275065</v>
      </c>
      <c r="I1765" s="6">
        <f t="shared" si="344"/>
        <v>1.4383479648842736</v>
      </c>
      <c r="AM1765" s="1">
        <f t="shared" si="336"/>
        <v>43764</v>
      </c>
      <c r="AN1765" s="2">
        <f t="shared" si="337"/>
        <v>1172.9000000000001</v>
      </c>
      <c r="AO1765" s="2">
        <f t="shared" si="338"/>
        <v>133.55986315789474</v>
      </c>
      <c r="AP1765" s="2">
        <f t="shared" si="339"/>
        <v>72.09</v>
      </c>
      <c r="AR1765" s="20">
        <f t="shared" si="340"/>
        <v>0</v>
      </c>
      <c r="AS1765" s="20">
        <f t="shared" si="341"/>
        <v>0</v>
      </c>
      <c r="AU1765" s="22">
        <f t="shared" si="342"/>
        <v>0</v>
      </c>
    </row>
    <row r="1766" spans="2:47" x14ac:dyDescent="0.3">
      <c r="B1766" s="6">
        <f t="shared" si="335"/>
        <v>2019</v>
      </c>
      <c r="C1766" s="5">
        <v>43765</v>
      </c>
      <c r="D1766" s="10">
        <v>1172.9000000000001</v>
      </c>
      <c r="E1766" s="10">
        <f>VLOOKUP(C1766,데이터!$X:$Z,2,0)</f>
        <v>133.55986315789474</v>
      </c>
      <c r="F1766" s="10">
        <f>VLOOKUP(C1766,데이터!$X:$Z,3,0)</f>
        <v>72.09</v>
      </c>
      <c r="H1766" s="6">
        <f t="shared" si="343"/>
        <v>1.4515049704275065</v>
      </c>
      <c r="I1766" s="6">
        <f t="shared" si="344"/>
        <v>1.4383479648842736</v>
      </c>
      <c r="AM1766" s="1">
        <f t="shared" si="336"/>
        <v>43765</v>
      </c>
      <c r="AN1766" s="2">
        <f t="shared" si="337"/>
        <v>1172.9000000000001</v>
      </c>
      <c r="AO1766" s="2">
        <f t="shared" si="338"/>
        <v>133.55986315789474</v>
      </c>
      <c r="AP1766" s="2">
        <f t="shared" si="339"/>
        <v>72.09</v>
      </c>
      <c r="AR1766" s="20">
        <f t="shared" si="340"/>
        <v>0</v>
      </c>
      <c r="AS1766" s="20">
        <f t="shared" si="341"/>
        <v>0</v>
      </c>
      <c r="AU1766" s="22">
        <f t="shared" si="342"/>
        <v>0</v>
      </c>
    </row>
    <row r="1767" spans="2:47" x14ac:dyDescent="0.3">
      <c r="B1767" s="6">
        <f t="shared" si="335"/>
        <v>2019</v>
      </c>
      <c r="C1767" s="5">
        <v>43766</v>
      </c>
      <c r="D1767" s="10">
        <v>1170.7</v>
      </c>
      <c r="E1767" s="10">
        <f>VLOOKUP(C1767,데이터!$X:$Z,2,0)</f>
        <v>133.49532105263157</v>
      </c>
      <c r="F1767" s="10">
        <f>VLOOKUP(C1767,데이터!$X:$Z,3,0)</f>
        <v>72.260000000000005</v>
      </c>
      <c r="H1767" s="6">
        <f t="shared" si="343"/>
        <v>1.4508035382428943</v>
      </c>
      <c r="I1767" s="6">
        <f t="shared" si="344"/>
        <v>1.4417398244213846</v>
      </c>
      <c r="AM1767" s="1">
        <f t="shared" si="336"/>
        <v>43766</v>
      </c>
      <c r="AN1767" s="2">
        <f t="shared" si="337"/>
        <v>1170.7</v>
      </c>
      <c r="AO1767" s="2">
        <f t="shared" si="338"/>
        <v>133.49532105263157</v>
      </c>
      <c r="AP1767" s="2">
        <f t="shared" si="339"/>
        <v>72.260000000000005</v>
      </c>
      <c r="AR1767" s="20">
        <f t="shared" si="340"/>
        <v>-4.8324476932770644E-4</v>
      </c>
      <c r="AS1767" s="20">
        <f t="shared" si="341"/>
        <v>2.3581634068525759E-3</v>
      </c>
      <c r="AU1767" s="22">
        <f t="shared" si="342"/>
        <v>8.073600423664159E-6</v>
      </c>
    </row>
    <row r="1768" spans="2:47" x14ac:dyDescent="0.3">
      <c r="B1768" s="6">
        <f t="shared" si="335"/>
        <v>2019</v>
      </c>
      <c r="C1768" s="5">
        <v>43767</v>
      </c>
      <c r="D1768" s="10">
        <v>1163.0999999999999</v>
      </c>
      <c r="E1768" s="10">
        <f>VLOOKUP(C1768,데이터!$X:$Z,2,0)</f>
        <v>134.03233684210525</v>
      </c>
      <c r="F1768" s="10">
        <f>VLOOKUP(C1768,데이터!$X:$Z,3,0)</f>
        <v>72.7</v>
      </c>
      <c r="H1768" s="6">
        <f t="shared" si="343"/>
        <v>1.4566397308623613</v>
      </c>
      <c r="I1768" s="6">
        <f t="shared" si="344"/>
        <v>1.4505187549880245</v>
      </c>
      <c r="AM1768" s="1">
        <f t="shared" si="336"/>
        <v>43767</v>
      </c>
      <c r="AN1768" s="2">
        <f t="shared" si="337"/>
        <v>1163.0999999999999</v>
      </c>
      <c r="AO1768" s="2">
        <f t="shared" si="338"/>
        <v>134.03233684210525</v>
      </c>
      <c r="AP1768" s="2">
        <f t="shared" si="339"/>
        <v>72.7</v>
      </c>
      <c r="AR1768" s="20">
        <f t="shared" si="340"/>
        <v>4.0227311731919624E-3</v>
      </c>
      <c r="AS1768" s="20">
        <f t="shared" si="341"/>
        <v>6.0891226127870457E-3</v>
      </c>
      <c r="AU1768" s="22">
        <f t="shared" si="342"/>
        <v>4.2699735816318412E-6</v>
      </c>
    </row>
    <row r="1769" spans="2:47" x14ac:dyDescent="0.3">
      <c r="B1769" s="6">
        <f t="shared" si="335"/>
        <v>2019</v>
      </c>
      <c r="C1769" s="5">
        <v>43768</v>
      </c>
      <c r="D1769" s="10">
        <v>1168</v>
      </c>
      <c r="E1769" s="10">
        <f>VLOOKUP(C1769,데이터!$X:$Z,2,0)</f>
        <v>134.89688947368418</v>
      </c>
      <c r="F1769" s="10">
        <f>VLOOKUP(C1769,데이터!$X:$Z,3,0)</f>
        <v>72.91</v>
      </c>
      <c r="H1769" s="6">
        <f t="shared" si="343"/>
        <v>1.4660355359512709</v>
      </c>
      <c r="I1769" s="6">
        <f t="shared" si="344"/>
        <v>1.4547086991221025</v>
      </c>
      <c r="AM1769" s="1">
        <f t="shared" si="336"/>
        <v>43768</v>
      </c>
      <c r="AN1769" s="2">
        <f t="shared" si="337"/>
        <v>1168</v>
      </c>
      <c r="AO1769" s="2">
        <f t="shared" si="338"/>
        <v>134.89688947368418</v>
      </c>
      <c r="AP1769" s="2">
        <f t="shared" si="339"/>
        <v>72.91</v>
      </c>
      <c r="AR1769" s="20">
        <f t="shared" si="340"/>
        <v>6.4503287187882563E-3</v>
      </c>
      <c r="AS1769" s="20">
        <f t="shared" si="341"/>
        <v>2.8885832187068861E-3</v>
      </c>
      <c r="AU1769" s="22">
        <f t="shared" si="342"/>
        <v>1.268603100734989E-5</v>
      </c>
    </row>
    <row r="1770" spans="2:47" x14ac:dyDescent="0.3">
      <c r="B1770" s="6">
        <f t="shared" si="335"/>
        <v>2019</v>
      </c>
      <c r="C1770" s="5">
        <v>43769</v>
      </c>
      <c r="D1770" s="10">
        <v>1163.6500000000001</v>
      </c>
      <c r="E1770" s="10">
        <f>VLOOKUP(C1770,데이터!$X:$Z,2,0)</f>
        <v>134.38205789473685</v>
      </c>
      <c r="F1770" s="10">
        <f>VLOOKUP(C1770,데이터!$X:$Z,3,0)</f>
        <v>72.45</v>
      </c>
      <c r="H1770" s="6">
        <f t="shared" si="343"/>
        <v>1.460440437408143</v>
      </c>
      <c r="I1770" s="6">
        <f t="shared" si="344"/>
        <v>1.445530726256979</v>
      </c>
      <c r="AM1770" s="1">
        <f t="shared" si="336"/>
        <v>43769</v>
      </c>
      <c r="AN1770" s="2">
        <f t="shared" si="337"/>
        <v>1163.6500000000001</v>
      </c>
      <c r="AO1770" s="2">
        <f t="shared" si="338"/>
        <v>134.38205789473685</v>
      </c>
      <c r="AP1770" s="2">
        <f t="shared" si="339"/>
        <v>72.45</v>
      </c>
      <c r="AR1770" s="20">
        <f t="shared" si="340"/>
        <v>-3.8164822106425689E-3</v>
      </c>
      <c r="AS1770" s="20">
        <f t="shared" si="341"/>
        <v>-6.3091482649841879E-3</v>
      </c>
      <c r="AU1770" s="22">
        <f t="shared" si="342"/>
        <v>6.2133840584670151E-6</v>
      </c>
    </row>
    <row r="1771" spans="2:47" x14ac:dyDescent="0.3">
      <c r="B1771" s="6">
        <f t="shared" si="335"/>
        <v>2019</v>
      </c>
      <c r="C1771" s="5">
        <v>43770</v>
      </c>
      <c r="D1771" s="10">
        <v>1165.55</v>
      </c>
      <c r="E1771" s="10">
        <f>VLOOKUP(C1771,데이터!$X:$Z,2,0)</f>
        <v>134.90741578947367</v>
      </c>
      <c r="F1771" s="10">
        <f>VLOOKUP(C1771,데이터!$X:$Z,3,0)</f>
        <v>73.09</v>
      </c>
      <c r="H1771" s="6">
        <f t="shared" si="343"/>
        <v>1.4661499340895099</v>
      </c>
      <c r="I1771" s="6">
        <f t="shared" si="344"/>
        <v>1.4583000798084553</v>
      </c>
      <c r="AM1771" s="1">
        <f t="shared" si="336"/>
        <v>43770</v>
      </c>
      <c r="AN1771" s="2">
        <f t="shared" si="337"/>
        <v>1165.55</v>
      </c>
      <c r="AO1771" s="2">
        <f t="shared" si="338"/>
        <v>134.90741578947367</v>
      </c>
      <c r="AP1771" s="2">
        <f t="shared" si="339"/>
        <v>73.09</v>
      </c>
      <c r="AR1771" s="20">
        <f t="shared" si="340"/>
        <v>3.9094348082415742E-3</v>
      </c>
      <c r="AS1771" s="20">
        <f t="shared" si="341"/>
        <v>8.8336783988958167E-3</v>
      </c>
      <c r="AU1771" s="22">
        <f t="shared" si="342"/>
        <v>2.4248174940099386E-5</v>
      </c>
    </row>
    <row r="1772" spans="2:47" x14ac:dyDescent="0.3">
      <c r="B1772" s="6">
        <f t="shared" si="335"/>
        <v>2019</v>
      </c>
      <c r="C1772" s="5">
        <v>43771</v>
      </c>
      <c r="D1772" s="10">
        <v>1165.55</v>
      </c>
      <c r="E1772" s="10">
        <f>VLOOKUP(C1772,데이터!$X:$Z,2,0)</f>
        <v>134.90741578947367</v>
      </c>
      <c r="F1772" s="10">
        <f>VLOOKUP(C1772,데이터!$X:$Z,3,0)</f>
        <v>73.09</v>
      </c>
      <c r="H1772" s="6">
        <f t="shared" si="343"/>
        <v>1.4661499340895099</v>
      </c>
      <c r="I1772" s="6">
        <f t="shared" si="344"/>
        <v>1.4583000798084553</v>
      </c>
      <c r="AM1772" s="1">
        <f t="shared" si="336"/>
        <v>43771</v>
      </c>
      <c r="AN1772" s="2">
        <f t="shared" si="337"/>
        <v>1165.55</v>
      </c>
      <c r="AO1772" s="2">
        <f t="shared" si="338"/>
        <v>134.90741578947367</v>
      </c>
      <c r="AP1772" s="2">
        <f t="shared" si="339"/>
        <v>73.09</v>
      </c>
      <c r="AR1772" s="20">
        <f t="shared" si="340"/>
        <v>0</v>
      </c>
      <c r="AS1772" s="20">
        <f t="shared" si="341"/>
        <v>0</v>
      </c>
      <c r="AU1772" s="22">
        <f t="shared" si="342"/>
        <v>0</v>
      </c>
    </row>
    <row r="1773" spans="2:47" x14ac:dyDescent="0.3">
      <c r="B1773" s="6">
        <f t="shared" si="335"/>
        <v>2019</v>
      </c>
      <c r="C1773" s="5">
        <v>43772</v>
      </c>
      <c r="D1773" s="10">
        <v>1165.55</v>
      </c>
      <c r="E1773" s="10">
        <f>VLOOKUP(C1773,데이터!$X:$Z,2,0)</f>
        <v>134.90741578947367</v>
      </c>
      <c r="F1773" s="10">
        <f>VLOOKUP(C1773,데이터!$X:$Z,3,0)</f>
        <v>73.09</v>
      </c>
      <c r="H1773" s="6">
        <f t="shared" si="343"/>
        <v>1.4661499340895099</v>
      </c>
      <c r="I1773" s="6">
        <f t="shared" si="344"/>
        <v>1.4583000798084553</v>
      </c>
      <c r="AM1773" s="1">
        <f t="shared" si="336"/>
        <v>43772</v>
      </c>
      <c r="AN1773" s="2">
        <f t="shared" si="337"/>
        <v>1165.55</v>
      </c>
      <c r="AO1773" s="2">
        <f t="shared" si="338"/>
        <v>134.90741578947367</v>
      </c>
      <c r="AP1773" s="2">
        <f t="shared" si="339"/>
        <v>73.09</v>
      </c>
      <c r="AR1773" s="20">
        <f t="shared" si="340"/>
        <v>0</v>
      </c>
      <c r="AS1773" s="20">
        <f t="shared" si="341"/>
        <v>0</v>
      </c>
      <c r="AU1773" s="22">
        <f t="shared" si="342"/>
        <v>0</v>
      </c>
    </row>
    <row r="1774" spans="2:47" x14ac:dyDescent="0.3">
      <c r="B1774" s="6">
        <f t="shared" si="335"/>
        <v>2019</v>
      </c>
      <c r="C1774" s="5">
        <v>43773</v>
      </c>
      <c r="D1774" s="10">
        <v>1159.25</v>
      </c>
      <c r="E1774" s="10">
        <f>VLOOKUP(C1774,데이터!$X:$Z,2,0)</f>
        <v>134.65196842105263</v>
      </c>
      <c r="F1774" s="10">
        <f>VLOOKUP(C1774,데이터!$X:$Z,3,0)</f>
        <v>73.37</v>
      </c>
      <c r="H1774" s="6">
        <f t="shared" si="343"/>
        <v>1.4633737772697966</v>
      </c>
      <c r="I1774" s="6">
        <f t="shared" si="344"/>
        <v>1.4638866719872266</v>
      </c>
      <c r="AM1774" s="1">
        <f t="shared" si="336"/>
        <v>43773</v>
      </c>
      <c r="AN1774" s="2">
        <f t="shared" si="337"/>
        <v>1159.25</v>
      </c>
      <c r="AO1774" s="2">
        <f t="shared" si="338"/>
        <v>134.65196842105263</v>
      </c>
      <c r="AP1774" s="2">
        <f t="shared" si="339"/>
        <v>73.37</v>
      </c>
      <c r="AR1774" s="20">
        <f t="shared" si="340"/>
        <v>-1.8935013092213904E-3</v>
      </c>
      <c r="AS1774" s="20">
        <f t="shared" si="341"/>
        <v>3.8308934190725008E-3</v>
      </c>
      <c r="AU1774" s="22">
        <f t="shared" si="342"/>
        <v>3.2768695005318889E-5</v>
      </c>
    </row>
    <row r="1775" spans="2:47" x14ac:dyDescent="0.3">
      <c r="B1775" s="6">
        <f t="shared" si="335"/>
        <v>2019</v>
      </c>
      <c r="C1775" s="5">
        <v>43774</v>
      </c>
      <c r="D1775" s="10">
        <v>1157.45</v>
      </c>
      <c r="E1775" s="10">
        <f>VLOOKUP(C1775,데이터!$X:$Z,2,0)</f>
        <v>134.45763684210525</v>
      </c>
      <c r="F1775" s="10">
        <f>VLOOKUP(C1775,데이터!$X:$Z,3,0)</f>
        <v>73.48</v>
      </c>
      <c r="H1775" s="6">
        <f t="shared" si="343"/>
        <v>1.4612618160406983</v>
      </c>
      <c r="I1775" s="6">
        <f t="shared" si="344"/>
        <v>1.4660814046288866</v>
      </c>
      <c r="AM1775" s="1">
        <f t="shared" si="336"/>
        <v>43774</v>
      </c>
      <c r="AN1775" s="2">
        <f t="shared" si="337"/>
        <v>1157.45</v>
      </c>
      <c r="AO1775" s="2">
        <f t="shared" si="338"/>
        <v>134.45763684210525</v>
      </c>
      <c r="AP1775" s="2">
        <f t="shared" si="339"/>
        <v>73.48</v>
      </c>
      <c r="AR1775" s="20">
        <f t="shared" si="340"/>
        <v>-1.4432137994426775E-3</v>
      </c>
      <c r="AS1775" s="20">
        <f t="shared" si="341"/>
        <v>1.4992503748125774E-3</v>
      </c>
      <c r="AU1775" s="22">
        <f t="shared" si="342"/>
        <v>8.658095416775659E-6</v>
      </c>
    </row>
    <row r="1776" spans="2:47" x14ac:dyDescent="0.3">
      <c r="B1776" s="6">
        <f t="shared" si="335"/>
        <v>2019</v>
      </c>
      <c r="C1776" s="5">
        <v>43775</v>
      </c>
      <c r="D1776" s="10">
        <v>1156.9000000000001</v>
      </c>
      <c r="E1776" s="10">
        <f>VLOOKUP(C1776,데이터!$X:$Z,2,0)</f>
        <v>135.20895789473681</v>
      </c>
      <c r="F1776" s="10">
        <f>VLOOKUP(C1776,데이터!$X:$Z,3,0)</f>
        <v>73.69</v>
      </c>
      <c r="H1776" s="6">
        <f t="shared" si="343"/>
        <v>1.4694270403565715</v>
      </c>
      <c r="I1776" s="6">
        <f t="shared" si="344"/>
        <v>1.4702713487629648</v>
      </c>
      <c r="AM1776" s="1">
        <f t="shared" si="336"/>
        <v>43775</v>
      </c>
      <c r="AN1776" s="2">
        <f t="shared" si="337"/>
        <v>1156.9000000000001</v>
      </c>
      <c r="AO1776" s="2">
        <f t="shared" si="338"/>
        <v>135.20895789473681</v>
      </c>
      <c r="AP1776" s="2">
        <f t="shared" si="339"/>
        <v>73.69</v>
      </c>
      <c r="AR1776" s="20">
        <f t="shared" si="340"/>
        <v>5.5877901045802147E-3</v>
      </c>
      <c r="AS1776" s="20">
        <f t="shared" si="341"/>
        <v>2.8579205225911508E-3</v>
      </c>
      <c r="AU1776" s="22">
        <f t="shared" si="342"/>
        <v>7.4521879346691468E-6</v>
      </c>
    </row>
    <row r="1777" spans="2:47" x14ac:dyDescent="0.3">
      <c r="B1777" s="6">
        <f t="shared" si="335"/>
        <v>2019</v>
      </c>
      <c r="C1777" s="5">
        <v>43776</v>
      </c>
      <c r="D1777" s="10">
        <v>1159.45</v>
      </c>
      <c r="E1777" s="10">
        <f>VLOOKUP(C1777,데이터!$X:$Z,2,0)</f>
        <v>136.06099999999998</v>
      </c>
      <c r="F1777" s="10">
        <f>VLOOKUP(C1777,데이터!$X:$Z,3,0)</f>
        <v>73.819999999999993</v>
      </c>
      <c r="H1777" s="6">
        <f t="shared" si="343"/>
        <v>1.4786868832581843</v>
      </c>
      <c r="I1777" s="6">
        <f t="shared" si="344"/>
        <v>1.4728651237031085</v>
      </c>
      <c r="AM1777" s="1">
        <f t="shared" si="336"/>
        <v>43776</v>
      </c>
      <c r="AN1777" s="2">
        <f t="shared" si="337"/>
        <v>1159.45</v>
      </c>
      <c r="AO1777" s="2">
        <f t="shared" si="338"/>
        <v>136.06099999999998</v>
      </c>
      <c r="AP1777" s="2">
        <f t="shared" si="339"/>
        <v>73.819999999999993</v>
      </c>
      <c r="AR1777" s="20">
        <f t="shared" si="340"/>
        <v>6.3016690501120909E-3</v>
      </c>
      <c r="AS1777" s="20">
        <f t="shared" si="341"/>
        <v>1.7641471027276534E-3</v>
      </c>
      <c r="AU1777" s="22">
        <f t="shared" si="342"/>
        <v>2.0589105422995456E-5</v>
      </c>
    </row>
    <row r="1778" spans="2:47" x14ac:dyDescent="0.3">
      <c r="B1778" s="6">
        <f t="shared" si="335"/>
        <v>2019</v>
      </c>
      <c r="C1778" s="5">
        <v>43777</v>
      </c>
      <c r="D1778" s="10">
        <v>1157.4000000000001</v>
      </c>
      <c r="E1778" s="10">
        <f>VLOOKUP(C1778,데이터!$X:$Z,2,0)</f>
        <v>136.50947894736839</v>
      </c>
      <c r="F1778" s="10">
        <f>VLOOKUP(C1778,데이터!$X:$Z,3,0)</f>
        <v>73.900000000000006</v>
      </c>
      <c r="H1778" s="6">
        <f t="shared" si="343"/>
        <v>1.4835608731369234</v>
      </c>
      <c r="I1778" s="6">
        <f t="shared" si="344"/>
        <v>1.4744612928970435</v>
      </c>
      <c r="AM1778" s="1">
        <f t="shared" si="336"/>
        <v>43777</v>
      </c>
      <c r="AN1778" s="2">
        <f t="shared" si="337"/>
        <v>1157.4000000000001</v>
      </c>
      <c r="AO1778" s="2">
        <f t="shared" si="338"/>
        <v>136.50947894736839</v>
      </c>
      <c r="AP1778" s="2">
        <f t="shared" si="339"/>
        <v>73.900000000000006</v>
      </c>
      <c r="AR1778" s="20">
        <f t="shared" si="340"/>
        <v>3.2961608937787101E-3</v>
      </c>
      <c r="AS1778" s="20">
        <f t="shared" si="341"/>
        <v>1.0837171498241371E-3</v>
      </c>
      <c r="AU1778" s="22">
        <f t="shared" si="342"/>
        <v>4.8949073201637279E-6</v>
      </c>
    </row>
    <row r="1779" spans="2:47" x14ac:dyDescent="0.3">
      <c r="B1779" s="6">
        <f t="shared" si="335"/>
        <v>2019</v>
      </c>
      <c r="C1779" s="5">
        <v>43778</v>
      </c>
      <c r="D1779" s="10">
        <v>1157.4000000000001</v>
      </c>
      <c r="E1779" s="10">
        <f>VLOOKUP(C1779,데이터!$X:$Z,2,0)</f>
        <v>136.50947894736839</v>
      </c>
      <c r="F1779" s="10">
        <f>VLOOKUP(C1779,데이터!$X:$Z,3,0)</f>
        <v>73.900000000000006</v>
      </c>
      <c r="H1779" s="6">
        <f t="shared" si="343"/>
        <v>1.4835608731369234</v>
      </c>
      <c r="I1779" s="6">
        <f t="shared" si="344"/>
        <v>1.4744612928970435</v>
      </c>
      <c r="AM1779" s="1">
        <f t="shared" si="336"/>
        <v>43778</v>
      </c>
      <c r="AN1779" s="2">
        <f t="shared" si="337"/>
        <v>1157.4000000000001</v>
      </c>
      <c r="AO1779" s="2">
        <f t="shared" si="338"/>
        <v>136.50947894736839</v>
      </c>
      <c r="AP1779" s="2">
        <f t="shared" si="339"/>
        <v>73.900000000000006</v>
      </c>
      <c r="AR1779" s="20">
        <f t="shared" si="340"/>
        <v>0</v>
      </c>
      <c r="AS1779" s="20">
        <f t="shared" si="341"/>
        <v>0</v>
      </c>
      <c r="AU1779" s="22">
        <f t="shared" si="342"/>
        <v>0</v>
      </c>
    </row>
    <row r="1780" spans="2:47" x14ac:dyDescent="0.3">
      <c r="B1780" s="6">
        <f t="shared" si="335"/>
        <v>2019</v>
      </c>
      <c r="C1780" s="5">
        <v>43779</v>
      </c>
      <c r="D1780" s="10">
        <v>1157.4000000000001</v>
      </c>
      <c r="E1780" s="10">
        <f>VLOOKUP(C1780,데이터!$X:$Z,2,0)</f>
        <v>136.50947894736839</v>
      </c>
      <c r="F1780" s="10">
        <f>VLOOKUP(C1780,데이터!$X:$Z,3,0)</f>
        <v>73.900000000000006</v>
      </c>
      <c r="H1780" s="6">
        <f t="shared" si="343"/>
        <v>1.4835608731369234</v>
      </c>
      <c r="I1780" s="6">
        <f t="shared" si="344"/>
        <v>1.4744612928970435</v>
      </c>
      <c r="AM1780" s="1">
        <f t="shared" si="336"/>
        <v>43779</v>
      </c>
      <c r="AN1780" s="2">
        <f t="shared" si="337"/>
        <v>1157.4000000000001</v>
      </c>
      <c r="AO1780" s="2">
        <f t="shared" si="338"/>
        <v>136.50947894736839</v>
      </c>
      <c r="AP1780" s="2">
        <f t="shared" si="339"/>
        <v>73.900000000000006</v>
      </c>
      <c r="AR1780" s="20">
        <f t="shared" si="340"/>
        <v>0</v>
      </c>
      <c r="AS1780" s="20">
        <f t="shared" si="341"/>
        <v>0</v>
      </c>
      <c r="AU1780" s="22">
        <f t="shared" si="342"/>
        <v>0</v>
      </c>
    </row>
    <row r="1781" spans="2:47" x14ac:dyDescent="0.3">
      <c r="B1781" s="6">
        <f t="shared" si="335"/>
        <v>2019</v>
      </c>
      <c r="C1781" s="5">
        <v>43780</v>
      </c>
      <c r="D1781" s="10">
        <v>1166.5999999999999</v>
      </c>
      <c r="E1781" s="10">
        <f>VLOOKUP(C1781,데이터!$X:$Z,2,0)</f>
        <v>136.26374210526313</v>
      </c>
      <c r="F1781" s="10">
        <f>VLOOKUP(C1781,데이터!$X:$Z,3,0)</f>
        <v>73.81</v>
      </c>
      <c r="H1781" s="6">
        <f t="shared" si="343"/>
        <v>1.4808902485997353</v>
      </c>
      <c r="I1781" s="6">
        <f t="shared" si="344"/>
        <v>1.4726656025538671</v>
      </c>
      <c r="AM1781" s="1">
        <f t="shared" si="336"/>
        <v>43780</v>
      </c>
      <c r="AN1781" s="2">
        <f t="shared" si="337"/>
        <v>1166.5999999999999</v>
      </c>
      <c r="AO1781" s="2">
        <f t="shared" si="338"/>
        <v>136.26374210526313</v>
      </c>
      <c r="AP1781" s="2">
        <f t="shared" si="339"/>
        <v>73.81</v>
      </c>
      <c r="AR1781" s="20">
        <f t="shared" si="340"/>
        <v>-1.8001448983627766E-3</v>
      </c>
      <c r="AS1781" s="20">
        <f t="shared" si="341"/>
        <v>-1.2178619756427755E-3</v>
      </c>
      <c r="AU1781" s="22">
        <f t="shared" si="342"/>
        <v>3.3905340209134669E-7</v>
      </c>
    </row>
    <row r="1782" spans="2:47" x14ac:dyDescent="0.3">
      <c r="B1782" s="6">
        <f t="shared" si="335"/>
        <v>2019</v>
      </c>
      <c r="C1782" s="5">
        <v>43781</v>
      </c>
      <c r="D1782" s="10">
        <v>1160.95</v>
      </c>
      <c r="E1782" s="10">
        <f>VLOOKUP(C1782,데이터!$X:$Z,2,0)</f>
        <v>136.49819473684212</v>
      </c>
      <c r="F1782" s="10">
        <f>VLOOKUP(C1782,데이터!$X:$Z,3,0)</f>
        <v>73.83</v>
      </c>
      <c r="H1782" s="6">
        <f t="shared" si="343"/>
        <v>1.4834382383327314</v>
      </c>
      <c r="I1782" s="6">
        <f t="shared" si="344"/>
        <v>1.4730646448523506</v>
      </c>
      <c r="AM1782" s="1">
        <f t="shared" si="336"/>
        <v>43781</v>
      </c>
      <c r="AN1782" s="2">
        <f t="shared" si="337"/>
        <v>1160.95</v>
      </c>
      <c r="AO1782" s="2">
        <f t="shared" si="338"/>
        <v>136.49819473684212</v>
      </c>
      <c r="AP1782" s="2">
        <f t="shared" si="339"/>
        <v>73.83</v>
      </c>
      <c r="AR1782" s="20">
        <f t="shared" si="340"/>
        <v>1.7205797225050556E-3</v>
      </c>
      <c r="AS1782" s="20">
        <f t="shared" si="341"/>
        <v>2.7096599376763564E-4</v>
      </c>
      <c r="AU1782" s="22">
        <f t="shared" si="342"/>
        <v>2.1013799625440063E-6</v>
      </c>
    </row>
    <row r="1783" spans="2:47" x14ac:dyDescent="0.3">
      <c r="B1783" s="6">
        <f t="shared" si="335"/>
        <v>2019</v>
      </c>
      <c r="C1783" s="5">
        <v>43782</v>
      </c>
      <c r="D1783" s="10">
        <v>1167.6500000000001</v>
      </c>
      <c r="E1783" s="10">
        <f>VLOOKUP(C1783,데이터!$X:$Z,2,0)</f>
        <v>137.25989473684206</v>
      </c>
      <c r="F1783" s="10">
        <f>VLOOKUP(C1783,데이터!$X:$Z,3,0)</f>
        <v>73.94</v>
      </c>
      <c r="H1783" s="6">
        <f t="shared" si="343"/>
        <v>1.4917162592129076</v>
      </c>
      <c r="I1783" s="6">
        <f t="shared" si="344"/>
        <v>1.4752593774940104</v>
      </c>
      <c r="AM1783" s="1">
        <f t="shared" si="336"/>
        <v>43782</v>
      </c>
      <c r="AN1783" s="2">
        <f t="shared" si="337"/>
        <v>1167.6500000000001</v>
      </c>
      <c r="AO1783" s="2">
        <f t="shared" si="338"/>
        <v>137.25989473684206</v>
      </c>
      <c r="AP1783" s="2">
        <f t="shared" si="339"/>
        <v>73.94</v>
      </c>
      <c r="AR1783" s="20">
        <f t="shared" si="340"/>
        <v>5.5802935816728905E-3</v>
      </c>
      <c r="AS1783" s="20">
        <f t="shared" si="341"/>
        <v>1.4899092509819134E-3</v>
      </c>
      <c r="AU1783" s="22">
        <f t="shared" si="342"/>
        <v>1.6731243972762274E-5</v>
      </c>
    </row>
    <row r="1784" spans="2:47" x14ac:dyDescent="0.3">
      <c r="B1784" s="6">
        <f t="shared" si="335"/>
        <v>2019</v>
      </c>
      <c r="C1784" s="5">
        <v>43783</v>
      </c>
      <c r="D1784" s="10">
        <v>1169.75</v>
      </c>
      <c r="E1784" s="10">
        <f>VLOOKUP(C1784,데이터!$X:$Z,2,0)</f>
        <v>137.52734210526316</v>
      </c>
      <c r="F1784" s="10">
        <f>VLOOKUP(C1784,데이터!$X:$Z,3,0)</f>
        <v>74.010000000000005</v>
      </c>
      <c r="H1784" s="6">
        <f t="shared" si="343"/>
        <v>1.494622829910214</v>
      </c>
      <c r="I1784" s="6">
        <f t="shared" si="344"/>
        <v>1.4766560255387033</v>
      </c>
      <c r="AM1784" s="1">
        <f t="shared" si="336"/>
        <v>43783</v>
      </c>
      <c r="AN1784" s="2">
        <f t="shared" si="337"/>
        <v>1169.75</v>
      </c>
      <c r="AO1784" s="2">
        <f t="shared" si="338"/>
        <v>137.52734210526316</v>
      </c>
      <c r="AP1784" s="2">
        <f t="shared" si="339"/>
        <v>74.010000000000005</v>
      </c>
      <c r="AR1784" s="20">
        <f t="shared" si="340"/>
        <v>1.9484742352007256E-3</v>
      </c>
      <c r="AS1784" s="20">
        <f t="shared" si="341"/>
        <v>9.4671355152842196E-4</v>
      </c>
      <c r="AU1784" s="22">
        <f t="shared" si="342"/>
        <v>1.0035244673516012E-6</v>
      </c>
    </row>
    <row r="1785" spans="2:47" x14ac:dyDescent="0.3">
      <c r="B1785" s="6">
        <f t="shared" si="335"/>
        <v>2019</v>
      </c>
      <c r="C1785" s="5">
        <v>43784</v>
      </c>
      <c r="D1785" s="10">
        <v>1166.75</v>
      </c>
      <c r="E1785" s="10">
        <f>VLOOKUP(C1785,데이터!$X:$Z,2,0)</f>
        <v>138.39521052631574</v>
      </c>
      <c r="F1785" s="10">
        <f>VLOOKUP(C1785,데이터!$X:$Z,3,0)</f>
        <v>74.37</v>
      </c>
      <c r="H1785" s="6">
        <f t="shared" si="343"/>
        <v>1.5040546704126683</v>
      </c>
      <c r="I1785" s="6">
        <f t="shared" si="344"/>
        <v>1.4838387869114089</v>
      </c>
      <c r="AM1785" s="1">
        <f t="shared" si="336"/>
        <v>43784</v>
      </c>
      <c r="AN1785" s="2">
        <f t="shared" si="337"/>
        <v>1166.75</v>
      </c>
      <c r="AO1785" s="2">
        <f t="shared" si="338"/>
        <v>138.39521052631574</v>
      </c>
      <c r="AP1785" s="2">
        <f t="shared" si="339"/>
        <v>74.37</v>
      </c>
      <c r="AR1785" s="20">
        <f t="shared" si="340"/>
        <v>6.3105154783571482E-3</v>
      </c>
      <c r="AS1785" s="20">
        <f t="shared" si="341"/>
        <v>4.8642075395217699E-3</v>
      </c>
      <c r="AU1785" s="22">
        <f t="shared" si="342"/>
        <v>2.0918066539382405E-6</v>
      </c>
    </row>
    <row r="1786" spans="2:47" x14ac:dyDescent="0.3">
      <c r="B1786" s="6">
        <f t="shared" si="335"/>
        <v>2019</v>
      </c>
      <c r="C1786" s="5">
        <v>43785</v>
      </c>
      <c r="D1786" s="10">
        <v>1166.75</v>
      </c>
      <c r="E1786" s="10">
        <f>VLOOKUP(C1786,데이터!$X:$Z,2,0)</f>
        <v>138.39521052631574</v>
      </c>
      <c r="F1786" s="10">
        <f>VLOOKUP(C1786,데이터!$X:$Z,3,0)</f>
        <v>74.37</v>
      </c>
      <c r="H1786" s="6">
        <f t="shared" si="343"/>
        <v>1.5040546704126683</v>
      </c>
      <c r="I1786" s="6">
        <f t="shared" si="344"/>
        <v>1.4838387869114089</v>
      </c>
      <c r="AM1786" s="1">
        <f t="shared" si="336"/>
        <v>43785</v>
      </c>
      <c r="AN1786" s="2">
        <f t="shared" si="337"/>
        <v>1166.75</v>
      </c>
      <c r="AO1786" s="2">
        <f t="shared" si="338"/>
        <v>138.39521052631574</v>
      </c>
      <c r="AP1786" s="2">
        <f t="shared" si="339"/>
        <v>74.37</v>
      </c>
      <c r="AR1786" s="20">
        <f t="shared" si="340"/>
        <v>0</v>
      </c>
      <c r="AS1786" s="20">
        <f t="shared" si="341"/>
        <v>0</v>
      </c>
      <c r="AU1786" s="22">
        <f t="shared" si="342"/>
        <v>0</v>
      </c>
    </row>
    <row r="1787" spans="2:47" x14ac:dyDescent="0.3">
      <c r="B1787" s="6">
        <f t="shared" si="335"/>
        <v>2019</v>
      </c>
      <c r="C1787" s="5">
        <v>43786</v>
      </c>
      <c r="D1787" s="10">
        <v>1166.75</v>
      </c>
      <c r="E1787" s="10">
        <f>VLOOKUP(C1787,데이터!$X:$Z,2,0)</f>
        <v>138.39521052631574</v>
      </c>
      <c r="F1787" s="10">
        <f>VLOOKUP(C1787,데이터!$X:$Z,3,0)</f>
        <v>74.37</v>
      </c>
      <c r="H1787" s="6">
        <f t="shared" si="343"/>
        <v>1.5040546704126683</v>
      </c>
      <c r="I1787" s="6">
        <f t="shared" si="344"/>
        <v>1.4838387869114089</v>
      </c>
      <c r="AM1787" s="1">
        <f t="shared" si="336"/>
        <v>43786</v>
      </c>
      <c r="AN1787" s="2">
        <f t="shared" si="337"/>
        <v>1166.75</v>
      </c>
      <c r="AO1787" s="2">
        <f t="shared" si="338"/>
        <v>138.39521052631574</v>
      </c>
      <c r="AP1787" s="2">
        <f t="shared" si="339"/>
        <v>74.37</v>
      </c>
      <c r="AR1787" s="20">
        <f t="shared" si="340"/>
        <v>0</v>
      </c>
      <c r="AS1787" s="20">
        <f t="shared" si="341"/>
        <v>0</v>
      </c>
      <c r="AU1787" s="22">
        <f t="shared" si="342"/>
        <v>0</v>
      </c>
    </row>
    <row r="1788" spans="2:47" x14ac:dyDescent="0.3">
      <c r="B1788" s="6">
        <f t="shared" si="335"/>
        <v>2019</v>
      </c>
      <c r="C1788" s="5">
        <v>43787</v>
      </c>
      <c r="D1788" s="10">
        <v>1164.55</v>
      </c>
      <c r="E1788" s="10">
        <f>VLOOKUP(C1788,데이터!$X:$Z,2,0)</f>
        <v>138.36674210526314</v>
      </c>
      <c r="F1788" s="10">
        <f>VLOOKUP(C1788,데이터!$X:$Z,3,0)</f>
        <v>74.209999999999994</v>
      </c>
      <c r="H1788" s="6">
        <f t="shared" si="343"/>
        <v>1.5037452806478013</v>
      </c>
      <c r="I1788" s="6">
        <f t="shared" si="344"/>
        <v>1.4806464485235395</v>
      </c>
      <c r="AM1788" s="1">
        <f t="shared" si="336"/>
        <v>43787</v>
      </c>
      <c r="AN1788" s="2">
        <f t="shared" si="337"/>
        <v>1164.55</v>
      </c>
      <c r="AO1788" s="2">
        <f t="shared" si="338"/>
        <v>138.36674210526314</v>
      </c>
      <c r="AP1788" s="2">
        <f t="shared" si="339"/>
        <v>74.209999999999994</v>
      </c>
      <c r="AR1788" s="20">
        <f t="shared" si="340"/>
        <v>-2.0570380249673725E-4</v>
      </c>
      <c r="AS1788" s="20">
        <f t="shared" si="341"/>
        <v>-2.1514051364799336E-3</v>
      </c>
      <c r="AU1788" s="22">
        <f t="shared" si="342"/>
        <v>3.7857536810639898E-6</v>
      </c>
    </row>
    <row r="1789" spans="2:47" x14ac:dyDescent="0.3">
      <c r="B1789" s="6">
        <f t="shared" si="335"/>
        <v>2019</v>
      </c>
      <c r="C1789" s="5">
        <v>43788</v>
      </c>
      <c r="D1789" s="10">
        <v>1167.5999999999999</v>
      </c>
      <c r="E1789" s="10">
        <f>VLOOKUP(C1789,데이터!$X:$Z,2,0)</f>
        <v>138.16440526315787</v>
      </c>
      <c r="F1789" s="10">
        <f>VLOOKUP(C1789,데이터!$X:$Z,3,0)</f>
        <v>74.06</v>
      </c>
      <c r="H1789" s="6">
        <f t="shared" si="343"/>
        <v>1.5015463196345724</v>
      </c>
      <c r="I1789" s="6">
        <f t="shared" si="344"/>
        <v>1.4776536312849124</v>
      </c>
      <c r="AM1789" s="1">
        <f t="shared" si="336"/>
        <v>43788</v>
      </c>
      <c r="AN1789" s="2">
        <f t="shared" si="337"/>
        <v>1167.5999999999999</v>
      </c>
      <c r="AO1789" s="2">
        <f t="shared" si="338"/>
        <v>138.16440526315787</v>
      </c>
      <c r="AP1789" s="2">
        <f t="shared" si="339"/>
        <v>74.06</v>
      </c>
      <c r="AR1789" s="20">
        <f t="shared" si="340"/>
        <v>-1.4623228026235946E-3</v>
      </c>
      <c r="AS1789" s="20">
        <f t="shared" si="341"/>
        <v>-2.0212909311412286E-3</v>
      </c>
      <c r="AU1789" s="22">
        <f t="shared" si="342"/>
        <v>3.124453686985062E-7</v>
      </c>
    </row>
    <row r="1790" spans="2:47" x14ac:dyDescent="0.3">
      <c r="B1790" s="6">
        <f t="shared" si="335"/>
        <v>2019</v>
      </c>
      <c r="C1790" s="5">
        <v>43789</v>
      </c>
      <c r="D1790" s="10">
        <v>1170.05</v>
      </c>
      <c r="E1790" s="10">
        <f>VLOOKUP(C1790,데이터!$X:$Z,2,0)</f>
        <v>138.84751578947365</v>
      </c>
      <c r="F1790" s="10">
        <f>VLOOKUP(C1790,데이터!$X:$Z,3,0)</f>
        <v>73.989999999999995</v>
      </c>
      <c r="H1790" s="6">
        <f t="shared" si="343"/>
        <v>1.5089702440146573</v>
      </c>
      <c r="I1790" s="6">
        <f t="shared" si="344"/>
        <v>1.4762569832402195</v>
      </c>
      <c r="AM1790" s="1">
        <f t="shared" si="336"/>
        <v>43789</v>
      </c>
      <c r="AN1790" s="2">
        <f t="shared" si="337"/>
        <v>1170.05</v>
      </c>
      <c r="AO1790" s="2">
        <f t="shared" si="338"/>
        <v>138.84751578947365</v>
      </c>
      <c r="AP1790" s="2">
        <f t="shared" si="339"/>
        <v>73.989999999999995</v>
      </c>
      <c r="AR1790" s="20">
        <f t="shared" si="340"/>
        <v>4.9441860587369213E-3</v>
      </c>
      <c r="AS1790" s="20">
        <f t="shared" si="341"/>
        <v>-9.4517958412110303E-4</v>
      </c>
      <c r="AU1790" s="22">
        <f t="shared" si="342"/>
        <v>3.4684627675276509E-5</v>
      </c>
    </row>
    <row r="1791" spans="2:47" x14ac:dyDescent="0.3">
      <c r="B1791" s="6">
        <f t="shared" si="335"/>
        <v>2019</v>
      </c>
      <c r="C1791" s="5">
        <v>43790</v>
      </c>
      <c r="D1791" s="10">
        <v>1178.0999999999999</v>
      </c>
      <c r="E1791" s="10">
        <f>VLOOKUP(C1791,데이터!$X:$Z,2,0)</f>
        <v>138.61021578947367</v>
      </c>
      <c r="F1791" s="10">
        <f>VLOOKUP(C1791,데이터!$X:$Z,3,0)</f>
        <v>73.8</v>
      </c>
      <c r="H1791" s="6">
        <f t="shared" si="343"/>
        <v>1.5063913095852681</v>
      </c>
      <c r="I1791" s="6">
        <f t="shared" si="344"/>
        <v>1.4724660814046249</v>
      </c>
      <c r="AM1791" s="1">
        <f t="shared" si="336"/>
        <v>43790</v>
      </c>
      <c r="AN1791" s="2">
        <f t="shared" si="337"/>
        <v>1178.0999999999999</v>
      </c>
      <c r="AO1791" s="2">
        <f t="shared" si="338"/>
        <v>138.61021578947367</v>
      </c>
      <c r="AP1791" s="2">
        <f t="shared" si="339"/>
        <v>73.8</v>
      </c>
      <c r="AR1791" s="20">
        <f t="shared" si="340"/>
        <v>-1.7090691082999321E-3</v>
      </c>
      <c r="AS1791" s="20">
        <f t="shared" si="341"/>
        <v>-2.5679145830517225E-3</v>
      </c>
      <c r="AU1791" s="22">
        <f t="shared" si="342"/>
        <v>7.3761554950162827E-7</v>
      </c>
    </row>
    <row r="1792" spans="2:47" x14ac:dyDescent="0.3">
      <c r="B1792" s="6">
        <f t="shared" si="335"/>
        <v>2019</v>
      </c>
      <c r="C1792" s="5">
        <v>43791</v>
      </c>
      <c r="D1792" s="10">
        <v>1178.95</v>
      </c>
      <c r="E1792" s="10">
        <f>VLOOKUP(C1792,데이터!$X:$Z,2,0)</f>
        <v>138.75114210526314</v>
      </c>
      <c r="F1792" s="10">
        <f>VLOOKUP(C1792,데이터!$X:$Z,3,0)</f>
        <v>74.02</v>
      </c>
      <c r="H1792" s="6">
        <f t="shared" si="343"/>
        <v>1.5079228718600111</v>
      </c>
      <c r="I1792" s="6">
        <f t="shared" si="344"/>
        <v>1.4768555466879449</v>
      </c>
      <c r="AM1792" s="1">
        <f t="shared" si="336"/>
        <v>43791</v>
      </c>
      <c r="AN1792" s="2">
        <f t="shared" si="337"/>
        <v>1178.95</v>
      </c>
      <c r="AO1792" s="2">
        <f t="shared" si="338"/>
        <v>138.75114210526314</v>
      </c>
      <c r="AP1792" s="2">
        <f t="shared" si="339"/>
        <v>74.02</v>
      </c>
      <c r="AR1792" s="20">
        <f t="shared" si="340"/>
        <v>1.0167094466075888E-3</v>
      </c>
      <c r="AS1792" s="20">
        <f t="shared" si="341"/>
        <v>2.9810298102981303E-3</v>
      </c>
      <c r="AU1792" s="22">
        <f t="shared" si="342"/>
        <v>3.8585544912093416E-6</v>
      </c>
    </row>
    <row r="1793" spans="2:47" x14ac:dyDescent="0.3">
      <c r="B1793" s="6">
        <f t="shared" si="335"/>
        <v>2019</v>
      </c>
      <c r="C1793" s="5">
        <v>43792</v>
      </c>
      <c r="D1793" s="10">
        <v>1178.95</v>
      </c>
      <c r="E1793" s="10">
        <f>VLOOKUP(C1793,데이터!$X:$Z,2,0)</f>
        <v>138.75114210526314</v>
      </c>
      <c r="F1793" s="10">
        <f>VLOOKUP(C1793,데이터!$X:$Z,3,0)</f>
        <v>74.02</v>
      </c>
      <c r="H1793" s="6">
        <f t="shared" si="343"/>
        <v>1.5079228718600111</v>
      </c>
      <c r="I1793" s="6">
        <f t="shared" si="344"/>
        <v>1.4768555466879449</v>
      </c>
      <c r="AM1793" s="1">
        <f t="shared" si="336"/>
        <v>43792</v>
      </c>
      <c r="AN1793" s="2">
        <f t="shared" si="337"/>
        <v>1178.95</v>
      </c>
      <c r="AO1793" s="2">
        <f t="shared" si="338"/>
        <v>138.75114210526314</v>
      </c>
      <c r="AP1793" s="2">
        <f t="shared" si="339"/>
        <v>74.02</v>
      </c>
      <c r="AR1793" s="20">
        <f t="shared" si="340"/>
        <v>0</v>
      </c>
      <c r="AS1793" s="20">
        <f t="shared" si="341"/>
        <v>0</v>
      </c>
      <c r="AU1793" s="22">
        <f t="shared" si="342"/>
        <v>0</v>
      </c>
    </row>
    <row r="1794" spans="2:47" x14ac:dyDescent="0.3">
      <c r="B1794" s="6">
        <f t="shared" ref="B1794:B1857" si="345">YEAR(C1794)</f>
        <v>2019</v>
      </c>
      <c r="C1794" s="5">
        <v>43793</v>
      </c>
      <c r="D1794" s="10">
        <v>1178.95</v>
      </c>
      <c r="E1794" s="10">
        <f>VLOOKUP(C1794,데이터!$X:$Z,2,0)</f>
        <v>138.75114210526314</v>
      </c>
      <c r="F1794" s="10">
        <f>VLOOKUP(C1794,데이터!$X:$Z,3,0)</f>
        <v>74.02</v>
      </c>
      <c r="H1794" s="6">
        <f t="shared" si="343"/>
        <v>1.5079228718600111</v>
      </c>
      <c r="I1794" s="6">
        <f t="shared" si="344"/>
        <v>1.4768555466879449</v>
      </c>
      <c r="AM1794" s="1">
        <f t="shared" si="336"/>
        <v>43793</v>
      </c>
      <c r="AN1794" s="2">
        <f t="shared" si="337"/>
        <v>1178.95</v>
      </c>
      <c r="AO1794" s="2">
        <f t="shared" si="338"/>
        <v>138.75114210526314</v>
      </c>
      <c r="AP1794" s="2">
        <f t="shared" si="339"/>
        <v>74.02</v>
      </c>
      <c r="AR1794" s="20">
        <f t="shared" si="340"/>
        <v>0</v>
      </c>
      <c r="AS1794" s="20">
        <f t="shared" si="341"/>
        <v>0</v>
      </c>
      <c r="AU1794" s="22">
        <f t="shared" si="342"/>
        <v>0</v>
      </c>
    </row>
    <row r="1795" spans="2:47" x14ac:dyDescent="0.3">
      <c r="B1795" s="6">
        <f t="shared" si="345"/>
        <v>2019</v>
      </c>
      <c r="C1795" s="5">
        <v>43794</v>
      </c>
      <c r="D1795" s="10">
        <v>1176.05</v>
      </c>
      <c r="E1795" s="10">
        <f>VLOOKUP(C1795,데이터!$X:$Z,2,0)</f>
        <v>138.62755789473684</v>
      </c>
      <c r="F1795" s="10">
        <f>VLOOKUP(C1795,데이터!$X:$Z,3,0)</f>
        <v>74.33</v>
      </c>
      <c r="H1795" s="6">
        <f t="shared" si="343"/>
        <v>1.506579780518017</v>
      </c>
      <c r="I1795" s="6">
        <f t="shared" si="344"/>
        <v>1.4830407023144414</v>
      </c>
      <c r="AM1795" s="1">
        <f t="shared" ref="AM1795:AM1858" si="346">C1795</f>
        <v>43794</v>
      </c>
      <c r="AN1795" s="2">
        <f t="shared" ref="AN1795:AN1858" si="347">D1795</f>
        <v>1176.05</v>
      </c>
      <c r="AO1795" s="2">
        <f t="shared" ref="AO1795:AO1858" si="348">E1795</f>
        <v>138.62755789473684</v>
      </c>
      <c r="AP1795" s="2">
        <f t="shared" ref="AP1795:AP1858" si="349">F1795</f>
        <v>74.33</v>
      </c>
      <c r="AR1795" s="20">
        <f t="shared" si="340"/>
        <v>-8.906896811886611E-4</v>
      </c>
      <c r="AS1795" s="20">
        <f t="shared" si="341"/>
        <v>4.1880572818158157E-3</v>
      </c>
      <c r="AU1795" s="22">
        <f t="shared" si="342"/>
        <v>2.5793670714227195E-5</v>
      </c>
    </row>
    <row r="1796" spans="2:47" x14ac:dyDescent="0.3">
      <c r="B1796" s="6">
        <f t="shared" si="345"/>
        <v>2019</v>
      </c>
      <c r="C1796" s="5">
        <v>43795</v>
      </c>
      <c r="D1796" s="10">
        <v>1176.25</v>
      </c>
      <c r="E1796" s="10">
        <f>VLOOKUP(C1796,데이터!$X:$Z,2,0)</f>
        <v>139.20174210526315</v>
      </c>
      <c r="F1796" s="10">
        <f>VLOOKUP(C1796,데이터!$X:$Z,3,0)</f>
        <v>74.66</v>
      </c>
      <c r="H1796" s="6">
        <f t="shared" si="343"/>
        <v>1.5128199129636055</v>
      </c>
      <c r="I1796" s="6">
        <f t="shared" si="344"/>
        <v>1.4896249002394213</v>
      </c>
      <c r="AM1796" s="1">
        <f t="shared" si="346"/>
        <v>43795</v>
      </c>
      <c r="AN1796" s="2">
        <f t="shared" si="347"/>
        <v>1176.25</v>
      </c>
      <c r="AO1796" s="2">
        <f t="shared" si="348"/>
        <v>139.20174210526315</v>
      </c>
      <c r="AP1796" s="2">
        <f t="shared" si="349"/>
        <v>74.66</v>
      </c>
      <c r="AR1796" s="20">
        <f t="shared" ref="AR1796:AR1859" si="350">AO1796/AO1795-1</f>
        <v>4.1419196821046445E-3</v>
      </c>
      <c r="AS1796" s="20">
        <f t="shared" ref="AS1796:AS1859" si="351">AP1796/AP1795-1</f>
        <v>4.4396609713439616E-3</v>
      </c>
      <c r="AU1796" s="22">
        <f t="shared" ref="AU1796:AU1859" si="352">(AR1796-AS1796)^2</f>
        <v>8.8649875317890737E-8</v>
      </c>
    </row>
    <row r="1797" spans="2:47" x14ac:dyDescent="0.3">
      <c r="B1797" s="6">
        <f t="shared" si="345"/>
        <v>2019</v>
      </c>
      <c r="C1797" s="5">
        <v>43796</v>
      </c>
      <c r="D1797" s="10">
        <v>1177.45</v>
      </c>
      <c r="E1797" s="10">
        <f>VLOOKUP(C1797,데이터!$X:$Z,2,0)</f>
        <v>139.30104210526315</v>
      </c>
      <c r="F1797" s="10">
        <f>VLOOKUP(C1797,데이터!$X:$Z,3,0)</f>
        <v>74.95</v>
      </c>
      <c r="H1797" s="6">
        <f t="shared" si="343"/>
        <v>1.5138990878006824</v>
      </c>
      <c r="I1797" s="6">
        <f t="shared" si="344"/>
        <v>1.4954110135674341</v>
      </c>
      <c r="AM1797" s="1">
        <f t="shared" si="346"/>
        <v>43796</v>
      </c>
      <c r="AN1797" s="2">
        <f t="shared" si="347"/>
        <v>1177.45</v>
      </c>
      <c r="AO1797" s="2">
        <f t="shared" si="348"/>
        <v>139.30104210526315</v>
      </c>
      <c r="AP1797" s="2">
        <f t="shared" si="349"/>
        <v>74.95</v>
      </c>
      <c r="AR1797" s="20">
        <f t="shared" si="350"/>
        <v>7.1335314126241833E-4</v>
      </c>
      <c r="AS1797" s="20">
        <f t="shared" si="351"/>
        <v>3.8842753817305287E-3</v>
      </c>
      <c r="AU1797" s="22">
        <f t="shared" si="352"/>
        <v>1.0054747855095301E-5</v>
      </c>
    </row>
    <row r="1798" spans="2:47" x14ac:dyDescent="0.3">
      <c r="B1798" s="6">
        <f t="shared" si="345"/>
        <v>2019</v>
      </c>
      <c r="C1798" s="5">
        <v>43797</v>
      </c>
      <c r="D1798" s="10">
        <v>1179</v>
      </c>
      <c r="E1798" s="10">
        <f>VLOOKUP(C1798,데이터!$X:$Z,2,0)</f>
        <v>139.30104210526315</v>
      </c>
      <c r="F1798" s="10">
        <f>VLOOKUP(C1798,데이터!$X:$Z,3,0)</f>
        <v>74.95</v>
      </c>
      <c r="H1798" s="6">
        <f t="shared" si="343"/>
        <v>1.5138990878006824</v>
      </c>
      <c r="I1798" s="6">
        <f t="shared" si="344"/>
        <v>1.4954110135674341</v>
      </c>
      <c r="AM1798" s="1">
        <f t="shared" si="346"/>
        <v>43797</v>
      </c>
      <c r="AN1798" s="2">
        <f t="shared" si="347"/>
        <v>1179</v>
      </c>
      <c r="AO1798" s="2">
        <f t="shared" si="348"/>
        <v>139.30104210526315</v>
      </c>
      <c r="AP1798" s="2">
        <f t="shared" si="349"/>
        <v>74.95</v>
      </c>
      <c r="AR1798" s="20">
        <f t="shared" si="350"/>
        <v>0</v>
      </c>
      <c r="AS1798" s="20">
        <f t="shared" si="351"/>
        <v>0</v>
      </c>
      <c r="AU1798" s="22">
        <f t="shared" si="352"/>
        <v>0</v>
      </c>
    </row>
    <row r="1799" spans="2:47" x14ac:dyDescent="0.3">
      <c r="B1799" s="6">
        <f t="shared" si="345"/>
        <v>2019</v>
      </c>
      <c r="C1799" s="5">
        <v>43798</v>
      </c>
      <c r="D1799" s="10">
        <v>1181.45</v>
      </c>
      <c r="E1799" s="10">
        <f>VLOOKUP(C1799,데이터!$X:$Z,2,0)</f>
        <v>138.87983157894737</v>
      </c>
      <c r="F1799" s="10">
        <f>VLOOKUP(C1799,데이터!$X:$Z,3,0)</f>
        <v>74.680000000000007</v>
      </c>
      <c r="H1799" s="6">
        <f t="shared" si="343"/>
        <v>1.5093214462990514</v>
      </c>
      <c r="I1799" s="6">
        <f t="shared" si="344"/>
        <v>1.4900239425379052</v>
      </c>
      <c r="AM1799" s="1">
        <f t="shared" si="346"/>
        <v>43798</v>
      </c>
      <c r="AN1799" s="2">
        <f t="shared" si="347"/>
        <v>1181.45</v>
      </c>
      <c r="AO1799" s="2">
        <f t="shared" si="348"/>
        <v>138.87983157894737</v>
      </c>
      <c r="AP1799" s="2">
        <f t="shared" si="349"/>
        <v>74.680000000000007</v>
      </c>
      <c r="AR1799" s="20">
        <f t="shared" si="350"/>
        <v>-3.023742823097364E-3</v>
      </c>
      <c r="AS1799" s="20">
        <f t="shared" si="351"/>
        <v>-3.6024016010672844E-3</v>
      </c>
      <c r="AU1799" s="22">
        <f t="shared" si="352"/>
        <v>3.3484598132164159E-7</v>
      </c>
    </row>
    <row r="1800" spans="2:47" x14ac:dyDescent="0.3">
      <c r="B1800" s="6">
        <f t="shared" si="345"/>
        <v>2019</v>
      </c>
      <c r="C1800" s="5">
        <v>43799</v>
      </c>
      <c r="D1800" s="10">
        <v>1181.45</v>
      </c>
      <c r="E1800" s="10">
        <f>VLOOKUP(C1800,데이터!$X:$Z,2,0)</f>
        <v>138.87983157894737</v>
      </c>
      <c r="F1800" s="10">
        <f>VLOOKUP(C1800,데이터!$X:$Z,3,0)</f>
        <v>74.680000000000007</v>
      </c>
      <c r="H1800" s="6">
        <f t="shared" si="343"/>
        <v>1.5093214462990514</v>
      </c>
      <c r="I1800" s="6">
        <f t="shared" si="344"/>
        <v>1.4900239425379052</v>
      </c>
      <c r="AM1800" s="1">
        <f t="shared" si="346"/>
        <v>43799</v>
      </c>
      <c r="AN1800" s="2">
        <f t="shared" si="347"/>
        <v>1181.45</v>
      </c>
      <c r="AO1800" s="2">
        <f t="shared" si="348"/>
        <v>138.87983157894737</v>
      </c>
      <c r="AP1800" s="2">
        <f t="shared" si="349"/>
        <v>74.680000000000007</v>
      </c>
      <c r="AR1800" s="20">
        <f t="shared" si="350"/>
        <v>0</v>
      </c>
      <c r="AS1800" s="20">
        <f t="shared" si="351"/>
        <v>0</v>
      </c>
      <c r="AU1800" s="22">
        <f t="shared" si="352"/>
        <v>0</v>
      </c>
    </row>
    <row r="1801" spans="2:47" x14ac:dyDescent="0.3">
      <c r="B1801" s="6">
        <f t="shared" si="345"/>
        <v>2019</v>
      </c>
      <c r="C1801" s="5">
        <v>43800</v>
      </c>
      <c r="D1801" s="10">
        <v>1181.45</v>
      </c>
      <c r="E1801" s="10">
        <f>VLOOKUP(C1801,데이터!$X:$Z,2,0)</f>
        <v>138.87983157894737</v>
      </c>
      <c r="F1801" s="10">
        <f>VLOOKUP(C1801,데이터!$X:$Z,3,0)</f>
        <v>74.680000000000007</v>
      </c>
      <c r="H1801" s="6">
        <f t="shared" si="343"/>
        <v>1.5093214462990514</v>
      </c>
      <c r="I1801" s="6">
        <f t="shared" si="344"/>
        <v>1.4900239425379052</v>
      </c>
      <c r="AM1801" s="1">
        <f t="shared" si="346"/>
        <v>43800</v>
      </c>
      <c r="AN1801" s="2">
        <f t="shared" si="347"/>
        <v>1181.45</v>
      </c>
      <c r="AO1801" s="2">
        <f t="shared" si="348"/>
        <v>138.87983157894737</v>
      </c>
      <c r="AP1801" s="2">
        <f t="shared" si="349"/>
        <v>74.680000000000007</v>
      </c>
      <c r="AR1801" s="20">
        <f t="shared" si="350"/>
        <v>0</v>
      </c>
      <c r="AS1801" s="20">
        <f t="shared" si="351"/>
        <v>0</v>
      </c>
      <c r="AU1801" s="22">
        <f t="shared" si="352"/>
        <v>0</v>
      </c>
    </row>
    <row r="1802" spans="2:47" x14ac:dyDescent="0.3">
      <c r="B1802" s="6">
        <f t="shared" si="345"/>
        <v>2019</v>
      </c>
      <c r="C1802" s="5">
        <v>43801</v>
      </c>
      <c r="D1802" s="10">
        <v>1183.0999999999999</v>
      </c>
      <c r="E1802" s="10">
        <f>VLOOKUP(C1802,데이터!$X:$Z,2,0)</f>
        <v>137.69912105263157</v>
      </c>
      <c r="F1802" s="10">
        <f>VLOOKUP(C1802,데이터!$X:$Z,3,0)</f>
        <v>74.08</v>
      </c>
      <c r="H1802" s="6">
        <f t="shared" si="343"/>
        <v>1.4964896931281351</v>
      </c>
      <c r="I1802" s="6">
        <f t="shared" si="344"/>
        <v>1.4780526735833959</v>
      </c>
      <c r="AM1802" s="1">
        <f t="shared" si="346"/>
        <v>43801</v>
      </c>
      <c r="AN1802" s="2">
        <f t="shared" si="347"/>
        <v>1183.0999999999999</v>
      </c>
      <c r="AO1802" s="2">
        <f t="shared" si="348"/>
        <v>137.69912105263157</v>
      </c>
      <c r="AP1802" s="2">
        <f t="shared" si="349"/>
        <v>74.08</v>
      </c>
      <c r="AR1802" s="20">
        <f t="shared" si="350"/>
        <v>-8.5016702057607585E-3</v>
      </c>
      <c r="AS1802" s="20">
        <f t="shared" si="351"/>
        <v>-8.0342795929299049E-3</v>
      </c>
      <c r="AU1802" s="22">
        <f t="shared" si="352"/>
        <v>2.1845398496240087E-7</v>
      </c>
    </row>
    <row r="1803" spans="2:47" x14ac:dyDescent="0.3">
      <c r="B1803" s="6">
        <f t="shared" si="345"/>
        <v>2019</v>
      </c>
      <c r="C1803" s="5">
        <v>43802</v>
      </c>
      <c r="D1803" s="10">
        <v>1187.05</v>
      </c>
      <c r="E1803" s="10">
        <f>VLOOKUP(C1803,데이터!$X:$Z,2,0)</f>
        <v>137.15914736842103</v>
      </c>
      <c r="F1803" s="10">
        <f>VLOOKUP(C1803,데이터!$X:$Z,3,0)</f>
        <v>73.64</v>
      </c>
      <c r="H1803" s="6">
        <f t="shared" si="343"/>
        <v>1.490621354631823</v>
      </c>
      <c r="I1803" s="6">
        <f t="shared" si="344"/>
        <v>1.4692737430167557</v>
      </c>
      <c r="AM1803" s="1">
        <f t="shared" si="346"/>
        <v>43802</v>
      </c>
      <c r="AN1803" s="2">
        <f t="shared" si="347"/>
        <v>1187.05</v>
      </c>
      <c r="AO1803" s="2">
        <f t="shared" si="348"/>
        <v>137.15914736842103</v>
      </c>
      <c r="AP1803" s="2">
        <f t="shared" si="349"/>
        <v>73.64</v>
      </c>
      <c r="AR1803" s="20">
        <f t="shared" si="350"/>
        <v>-3.9214025484167747E-3</v>
      </c>
      <c r="AS1803" s="20">
        <f t="shared" si="351"/>
        <v>-5.9395248380129662E-3</v>
      </c>
      <c r="AU1803" s="22">
        <f t="shared" si="352"/>
        <v>4.0728175757649742E-6</v>
      </c>
    </row>
    <row r="1804" spans="2:47" x14ac:dyDescent="0.3">
      <c r="B1804" s="6">
        <f t="shared" si="345"/>
        <v>2019</v>
      </c>
      <c r="C1804" s="5">
        <v>43803</v>
      </c>
      <c r="D1804" s="10">
        <v>1194.55</v>
      </c>
      <c r="E1804" s="10">
        <f>VLOOKUP(C1804,데이터!$X:$Z,2,0)</f>
        <v>138.19932105263157</v>
      </c>
      <c r="F1804" s="10">
        <f>VLOOKUP(C1804,데이터!$X:$Z,3,0)</f>
        <v>74.14</v>
      </c>
      <c r="H1804" s="6">
        <f t="shared" si="343"/>
        <v>1.5019257782591113</v>
      </c>
      <c r="I1804" s="6">
        <f t="shared" si="344"/>
        <v>1.4792498004788466</v>
      </c>
      <c r="AM1804" s="1">
        <f t="shared" si="346"/>
        <v>43803</v>
      </c>
      <c r="AN1804" s="2">
        <f t="shared" si="347"/>
        <v>1194.55</v>
      </c>
      <c r="AO1804" s="2">
        <f t="shared" si="348"/>
        <v>138.19932105263157</v>
      </c>
      <c r="AP1804" s="2">
        <f t="shared" si="349"/>
        <v>74.14</v>
      </c>
      <c r="AR1804" s="20">
        <f t="shared" si="350"/>
        <v>7.5836989669857413E-3</v>
      </c>
      <c r="AS1804" s="20">
        <f t="shared" si="351"/>
        <v>6.7897881586094222E-3</v>
      </c>
      <c r="AU1804" s="22">
        <f t="shared" si="352"/>
        <v>6.3029437165674047E-7</v>
      </c>
    </row>
    <row r="1805" spans="2:47" x14ac:dyDescent="0.3">
      <c r="B1805" s="6">
        <f t="shared" si="345"/>
        <v>2019</v>
      </c>
      <c r="C1805" s="5">
        <v>43804</v>
      </c>
      <c r="D1805" s="10">
        <v>1190.3499999999999</v>
      </c>
      <c r="E1805" s="10">
        <f>VLOOKUP(C1805,데이터!$X:$Z,2,0)</f>
        <v>138.38872105263155</v>
      </c>
      <c r="F1805" s="10">
        <f>VLOOKUP(C1805,데이터!$X:$Z,3,0)</f>
        <v>74.349999999999994</v>
      </c>
      <c r="H1805" s="6">
        <f t="shared" si="343"/>
        <v>1.5039841439604442</v>
      </c>
      <c r="I1805" s="6">
        <f t="shared" si="344"/>
        <v>1.4834397446129246</v>
      </c>
      <c r="AM1805" s="1">
        <f t="shared" si="346"/>
        <v>43804</v>
      </c>
      <c r="AN1805" s="2">
        <f t="shared" si="347"/>
        <v>1190.3499999999999</v>
      </c>
      <c r="AO1805" s="2">
        <f t="shared" si="348"/>
        <v>138.38872105263155</v>
      </c>
      <c r="AP1805" s="2">
        <f t="shared" si="349"/>
        <v>74.349999999999994</v>
      </c>
      <c r="AR1805" s="20">
        <f t="shared" si="350"/>
        <v>1.370484301640218E-3</v>
      </c>
      <c r="AS1805" s="20">
        <f t="shared" si="351"/>
        <v>2.8324790936065103E-3</v>
      </c>
      <c r="AU1805" s="22">
        <f t="shared" si="352"/>
        <v>2.1374287717365624E-6</v>
      </c>
    </row>
    <row r="1806" spans="2:47" x14ac:dyDescent="0.3">
      <c r="B1806" s="6">
        <f t="shared" si="345"/>
        <v>2019</v>
      </c>
      <c r="C1806" s="5">
        <v>43805</v>
      </c>
      <c r="D1806" s="10">
        <v>1189.9000000000001</v>
      </c>
      <c r="E1806" s="10">
        <f>VLOOKUP(C1806,데이터!$X:$Z,2,0)</f>
        <v>139.47233684210531</v>
      </c>
      <c r="F1806" s="10">
        <f>VLOOKUP(C1806,데이터!$X:$Z,3,0)</f>
        <v>74.91</v>
      </c>
      <c r="H1806" s="6">
        <f t="shared" ref="H1806:H1869" si="353">H1805*(E1806/E1805)</f>
        <v>1.515760688704245</v>
      </c>
      <c r="I1806" s="6">
        <f t="shared" ref="I1806:I1869" si="354">I1805*(F1806/F1805)</f>
        <v>1.4946129289704666</v>
      </c>
      <c r="AM1806" s="1">
        <f t="shared" si="346"/>
        <v>43805</v>
      </c>
      <c r="AN1806" s="2">
        <f t="shared" si="347"/>
        <v>1189.9000000000001</v>
      </c>
      <c r="AO1806" s="2">
        <f t="shared" si="348"/>
        <v>139.47233684210531</v>
      </c>
      <c r="AP1806" s="2">
        <f t="shared" si="349"/>
        <v>74.91</v>
      </c>
      <c r="AR1806" s="20">
        <f t="shared" si="350"/>
        <v>7.8302319815617416E-3</v>
      </c>
      <c r="AS1806" s="20">
        <f t="shared" si="351"/>
        <v>7.5319435104237442E-3</v>
      </c>
      <c r="AU1806" s="22">
        <f t="shared" si="352"/>
        <v>8.8976012013843899E-8</v>
      </c>
    </row>
    <row r="1807" spans="2:47" x14ac:dyDescent="0.3">
      <c r="B1807" s="6">
        <f t="shared" si="345"/>
        <v>2019</v>
      </c>
      <c r="C1807" s="5">
        <v>43806</v>
      </c>
      <c r="D1807" s="10">
        <v>1189.9000000000001</v>
      </c>
      <c r="E1807" s="10">
        <f>VLOOKUP(C1807,데이터!$X:$Z,2,0)</f>
        <v>139.47233684210531</v>
      </c>
      <c r="F1807" s="10">
        <f>VLOOKUP(C1807,데이터!$X:$Z,3,0)</f>
        <v>74.91</v>
      </c>
      <c r="H1807" s="6">
        <f t="shared" si="353"/>
        <v>1.515760688704245</v>
      </c>
      <c r="I1807" s="6">
        <f t="shared" si="354"/>
        <v>1.4946129289704666</v>
      </c>
      <c r="AM1807" s="1">
        <f t="shared" si="346"/>
        <v>43806</v>
      </c>
      <c r="AN1807" s="2">
        <f t="shared" si="347"/>
        <v>1189.9000000000001</v>
      </c>
      <c r="AO1807" s="2">
        <f t="shared" si="348"/>
        <v>139.47233684210531</v>
      </c>
      <c r="AP1807" s="2">
        <f t="shared" si="349"/>
        <v>74.91</v>
      </c>
      <c r="AR1807" s="20">
        <f t="shared" si="350"/>
        <v>0</v>
      </c>
      <c r="AS1807" s="20">
        <f t="shared" si="351"/>
        <v>0</v>
      </c>
      <c r="AU1807" s="22">
        <f t="shared" si="352"/>
        <v>0</v>
      </c>
    </row>
    <row r="1808" spans="2:47" x14ac:dyDescent="0.3">
      <c r="B1808" s="6">
        <f t="shared" si="345"/>
        <v>2019</v>
      </c>
      <c r="C1808" s="5">
        <v>43807</v>
      </c>
      <c r="D1808" s="10">
        <v>1189.9000000000001</v>
      </c>
      <c r="E1808" s="10">
        <f>VLOOKUP(C1808,데이터!$X:$Z,2,0)</f>
        <v>139.47233684210531</v>
      </c>
      <c r="F1808" s="10">
        <f>VLOOKUP(C1808,데이터!$X:$Z,3,0)</f>
        <v>74.91</v>
      </c>
      <c r="H1808" s="6">
        <f t="shared" si="353"/>
        <v>1.515760688704245</v>
      </c>
      <c r="I1808" s="6">
        <f t="shared" si="354"/>
        <v>1.4946129289704666</v>
      </c>
      <c r="AM1808" s="1">
        <f t="shared" si="346"/>
        <v>43807</v>
      </c>
      <c r="AN1808" s="2">
        <f t="shared" si="347"/>
        <v>1189.9000000000001</v>
      </c>
      <c r="AO1808" s="2">
        <f t="shared" si="348"/>
        <v>139.47233684210531</v>
      </c>
      <c r="AP1808" s="2">
        <f t="shared" si="349"/>
        <v>74.91</v>
      </c>
      <c r="AR1808" s="20">
        <f t="shared" si="350"/>
        <v>0</v>
      </c>
      <c r="AS1808" s="20">
        <f t="shared" si="351"/>
        <v>0</v>
      </c>
      <c r="AU1808" s="22">
        <f t="shared" si="352"/>
        <v>0</v>
      </c>
    </row>
    <row r="1809" spans="2:47" x14ac:dyDescent="0.3">
      <c r="B1809" s="6">
        <f t="shared" si="345"/>
        <v>2019</v>
      </c>
      <c r="C1809" s="5">
        <v>43808</v>
      </c>
      <c r="D1809" s="10">
        <v>1189.9000000000001</v>
      </c>
      <c r="E1809" s="10">
        <f>VLOOKUP(C1809,데이터!$X:$Z,2,0)</f>
        <v>139.36595263157895</v>
      </c>
      <c r="F1809" s="10">
        <f>VLOOKUP(C1809,데이터!$X:$Z,3,0)</f>
        <v>74.790000000000006</v>
      </c>
      <c r="H1809" s="6">
        <f t="shared" si="353"/>
        <v>1.5146045239201327</v>
      </c>
      <c r="I1809" s="6">
        <f t="shared" si="354"/>
        <v>1.492218675179565</v>
      </c>
      <c r="AM1809" s="1">
        <f t="shared" si="346"/>
        <v>43808</v>
      </c>
      <c r="AN1809" s="2">
        <f t="shared" si="347"/>
        <v>1189.9000000000001</v>
      </c>
      <c r="AO1809" s="2">
        <f t="shared" si="348"/>
        <v>139.36595263157895</v>
      </c>
      <c r="AP1809" s="2">
        <f t="shared" si="349"/>
        <v>74.790000000000006</v>
      </c>
      <c r="AR1809" s="20">
        <f t="shared" si="350"/>
        <v>-7.6276208555103864E-4</v>
      </c>
      <c r="AS1809" s="20">
        <f t="shared" si="351"/>
        <v>-1.6019223067680333E-3</v>
      </c>
      <c r="AU1809" s="22">
        <f t="shared" si="352"/>
        <v>7.0418987687295531E-7</v>
      </c>
    </row>
    <row r="1810" spans="2:47" x14ac:dyDescent="0.3">
      <c r="B1810" s="6">
        <f t="shared" si="345"/>
        <v>2019</v>
      </c>
      <c r="C1810" s="5">
        <v>43809</v>
      </c>
      <c r="D1810" s="10">
        <v>1191.45</v>
      </c>
      <c r="E1810" s="10">
        <f>VLOOKUP(C1810,데이터!$X:$Z,2,0)</f>
        <v>138.94939473684209</v>
      </c>
      <c r="F1810" s="10">
        <f>VLOOKUP(C1810,데이터!$X:$Z,3,0)</f>
        <v>74.459999999999994</v>
      </c>
      <c r="H1810" s="6">
        <f t="shared" si="353"/>
        <v>1.510077446395603</v>
      </c>
      <c r="I1810" s="6">
        <f t="shared" si="354"/>
        <v>1.4856344772545846</v>
      </c>
      <c r="AM1810" s="1">
        <f t="shared" si="346"/>
        <v>43809</v>
      </c>
      <c r="AN1810" s="2">
        <f t="shared" si="347"/>
        <v>1191.45</v>
      </c>
      <c r="AO1810" s="2">
        <f t="shared" si="348"/>
        <v>138.94939473684209</v>
      </c>
      <c r="AP1810" s="2">
        <f t="shared" si="349"/>
        <v>74.459999999999994</v>
      </c>
      <c r="AR1810" s="20">
        <f t="shared" si="350"/>
        <v>-2.9889502197000262E-3</v>
      </c>
      <c r="AS1810" s="20">
        <f t="shared" si="351"/>
        <v>-4.4123545928601571E-3</v>
      </c>
      <c r="AU1810" s="22">
        <f t="shared" si="352"/>
        <v>2.026080009531385E-6</v>
      </c>
    </row>
    <row r="1811" spans="2:47" x14ac:dyDescent="0.3">
      <c r="B1811" s="6">
        <f t="shared" si="345"/>
        <v>2019</v>
      </c>
      <c r="C1811" s="5">
        <v>43810</v>
      </c>
      <c r="D1811" s="10">
        <v>1194.6500000000001</v>
      </c>
      <c r="E1811" s="10">
        <f>VLOOKUP(C1811,데이터!$X:$Z,2,0)</f>
        <v>139.10356315789471</v>
      </c>
      <c r="F1811" s="10">
        <f>VLOOKUP(C1811,데이터!$X:$Z,3,0)</f>
        <v>74.73</v>
      </c>
      <c r="H1811" s="6">
        <f t="shared" si="353"/>
        <v>1.5117529215282504</v>
      </c>
      <c r="I1811" s="6">
        <f t="shared" si="354"/>
        <v>1.491021548284114</v>
      </c>
      <c r="AM1811" s="1">
        <f t="shared" si="346"/>
        <v>43810</v>
      </c>
      <c r="AN1811" s="2">
        <f t="shared" si="347"/>
        <v>1194.6500000000001</v>
      </c>
      <c r="AO1811" s="2">
        <f t="shared" si="348"/>
        <v>139.10356315789471</v>
      </c>
      <c r="AP1811" s="2">
        <f t="shared" si="349"/>
        <v>74.73</v>
      </c>
      <c r="AR1811" s="20">
        <f t="shared" si="350"/>
        <v>1.1095292739100593E-3</v>
      </c>
      <c r="AS1811" s="20">
        <f t="shared" si="351"/>
        <v>3.6261079774377869E-3</v>
      </c>
      <c r="AU1811" s="22">
        <f t="shared" si="352"/>
        <v>6.3331683710492985E-6</v>
      </c>
    </row>
    <row r="1812" spans="2:47" x14ac:dyDescent="0.3">
      <c r="B1812" s="6">
        <f t="shared" si="345"/>
        <v>2019</v>
      </c>
      <c r="C1812" s="5">
        <v>43811</v>
      </c>
      <c r="D1812" s="10">
        <v>1186.9000000000001</v>
      </c>
      <c r="E1812" s="10">
        <f>VLOOKUP(C1812,데이터!$X:$Z,2,0)</f>
        <v>140.25567368421051</v>
      </c>
      <c r="F1812" s="10">
        <f>VLOOKUP(C1812,데이터!$X:$Z,3,0)</f>
        <v>75.39</v>
      </c>
      <c r="H1812" s="6">
        <f t="shared" si="353"/>
        <v>1.5242738549575712</v>
      </c>
      <c r="I1812" s="6">
        <f t="shared" si="354"/>
        <v>1.504189944134074</v>
      </c>
      <c r="AM1812" s="1">
        <f t="shared" si="346"/>
        <v>43811</v>
      </c>
      <c r="AN1812" s="2">
        <f t="shared" si="347"/>
        <v>1186.9000000000001</v>
      </c>
      <c r="AO1812" s="2">
        <f t="shared" si="348"/>
        <v>140.25567368421051</v>
      </c>
      <c r="AP1812" s="2">
        <f t="shared" si="349"/>
        <v>75.39</v>
      </c>
      <c r="AR1812" s="20">
        <f t="shared" si="350"/>
        <v>8.2823940678502517E-3</v>
      </c>
      <c r="AS1812" s="20">
        <f t="shared" si="351"/>
        <v>8.8317944600562193E-3</v>
      </c>
      <c r="AU1812" s="22">
        <f t="shared" si="352"/>
        <v>3.0184079095607104E-7</v>
      </c>
    </row>
    <row r="1813" spans="2:47" x14ac:dyDescent="0.3">
      <c r="B1813" s="6">
        <f t="shared" si="345"/>
        <v>2019</v>
      </c>
      <c r="C1813" s="5">
        <v>43812</v>
      </c>
      <c r="D1813" s="10">
        <v>1171.6500000000001</v>
      </c>
      <c r="E1813" s="10">
        <f>VLOOKUP(C1813,데이터!$X:$Z,2,0)</f>
        <v>140.22211052631582</v>
      </c>
      <c r="F1813" s="10">
        <f>VLOOKUP(C1813,데이터!$X:$Z,3,0)</f>
        <v>75.13</v>
      </c>
      <c r="H1813" s="6">
        <f t="shared" si="353"/>
        <v>1.5239090964937969</v>
      </c>
      <c r="I1813" s="6">
        <f t="shared" si="354"/>
        <v>1.4990023942537867</v>
      </c>
      <c r="AM1813" s="1">
        <f t="shared" si="346"/>
        <v>43812</v>
      </c>
      <c r="AN1813" s="2">
        <f t="shared" si="347"/>
        <v>1171.6500000000001</v>
      </c>
      <c r="AO1813" s="2">
        <f t="shared" si="348"/>
        <v>140.22211052631582</v>
      </c>
      <c r="AP1813" s="2">
        <f t="shared" si="349"/>
        <v>75.13</v>
      </c>
      <c r="AR1813" s="20">
        <f t="shared" si="350"/>
        <v>-2.3929982305215258E-4</v>
      </c>
      <c r="AS1813" s="20">
        <f t="shared" si="351"/>
        <v>-3.4487332537472826E-3</v>
      </c>
      <c r="AU1813" s="22">
        <f t="shared" si="352"/>
        <v>1.0300462946063511E-5</v>
      </c>
    </row>
    <row r="1814" spans="2:47" x14ac:dyDescent="0.3">
      <c r="B1814" s="6">
        <f t="shared" si="345"/>
        <v>2019</v>
      </c>
      <c r="C1814" s="5">
        <v>43813</v>
      </c>
      <c r="D1814" s="10">
        <v>1171.6500000000001</v>
      </c>
      <c r="E1814" s="10">
        <f>VLOOKUP(C1814,데이터!$X:$Z,2,0)</f>
        <v>140.22211052631582</v>
      </c>
      <c r="F1814" s="10">
        <f>VLOOKUP(C1814,데이터!$X:$Z,3,0)</f>
        <v>75.13</v>
      </c>
      <c r="H1814" s="6">
        <f t="shared" si="353"/>
        <v>1.5239090964937969</v>
      </c>
      <c r="I1814" s="6">
        <f t="shared" si="354"/>
        <v>1.4990023942537867</v>
      </c>
      <c r="AM1814" s="1">
        <f t="shared" si="346"/>
        <v>43813</v>
      </c>
      <c r="AN1814" s="2">
        <f t="shared" si="347"/>
        <v>1171.6500000000001</v>
      </c>
      <c r="AO1814" s="2">
        <f t="shared" si="348"/>
        <v>140.22211052631582</v>
      </c>
      <c r="AP1814" s="2">
        <f t="shared" si="349"/>
        <v>75.13</v>
      </c>
      <c r="AR1814" s="20">
        <f t="shared" si="350"/>
        <v>0</v>
      </c>
      <c r="AS1814" s="20">
        <f t="shared" si="351"/>
        <v>0</v>
      </c>
      <c r="AU1814" s="22">
        <f t="shared" si="352"/>
        <v>0</v>
      </c>
    </row>
    <row r="1815" spans="2:47" x14ac:dyDescent="0.3">
      <c r="B1815" s="6">
        <f t="shared" si="345"/>
        <v>2019</v>
      </c>
      <c r="C1815" s="5">
        <v>43814</v>
      </c>
      <c r="D1815" s="10">
        <v>1171.6500000000001</v>
      </c>
      <c r="E1815" s="10">
        <f>VLOOKUP(C1815,데이터!$X:$Z,2,0)</f>
        <v>140.22211052631582</v>
      </c>
      <c r="F1815" s="10">
        <f>VLOOKUP(C1815,데이터!$X:$Z,3,0)</f>
        <v>75.13</v>
      </c>
      <c r="H1815" s="6">
        <f t="shared" si="353"/>
        <v>1.5239090964937969</v>
      </c>
      <c r="I1815" s="6">
        <f t="shared" si="354"/>
        <v>1.4990023942537867</v>
      </c>
      <c r="AM1815" s="1">
        <f t="shared" si="346"/>
        <v>43814</v>
      </c>
      <c r="AN1815" s="2">
        <f t="shared" si="347"/>
        <v>1171.6500000000001</v>
      </c>
      <c r="AO1815" s="2">
        <f t="shared" si="348"/>
        <v>140.22211052631582</v>
      </c>
      <c r="AP1815" s="2">
        <f t="shared" si="349"/>
        <v>75.13</v>
      </c>
      <c r="AR1815" s="20">
        <f t="shared" si="350"/>
        <v>0</v>
      </c>
      <c r="AS1815" s="20">
        <f t="shared" si="351"/>
        <v>0</v>
      </c>
      <c r="AU1815" s="22">
        <f t="shared" si="352"/>
        <v>0</v>
      </c>
    </row>
    <row r="1816" spans="2:47" x14ac:dyDescent="0.3">
      <c r="B1816" s="6">
        <f t="shared" si="345"/>
        <v>2019</v>
      </c>
      <c r="C1816" s="5">
        <v>43815</v>
      </c>
      <c r="D1816" s="10">
        <v>1172.25</v>
      </c>
      <c r="E1816" s="10">
        <f>VLOOKUP(C1816,데이터!$X:$Z,2,0)</f>
        <v>140.87439999999998</v>
      </c>
      <c r="F1816" s="10">
        <f>VLOOKUP(C1816,데이터!$X:$Z,3,0)</f>
        <v>75.47</v>
      </c>
      <c r="H1816" s="6">
        <f t="shared" si="353"/>
        <v>1.5309980631251179</v>
      </c>
      <c r="I1816" s="6">
        <f t="shared" si="354"/>
        <v>1.5057861133280084</v>
      </c>
      <c r="AM1816" s="1">
        <f t="shared" si="346"/>
        <v>43815</v>
      </c>
      <c r="AN1816" s="2">
        <f t="shared" si="347"/>
        <v>1172.25</v>
      </c>
      <c r="AO1816" s="2">
        <f t="shared" si="348"/>
        <v>140.87439999999998</v>
      </c>
      <c r="AP1816" s="2">
        <f t="shared" si="349"/>
        <v>75.47</v>
      </c>
      <c r="AR1816" s="20">
        <f t="shared" si="350"/>
        <v>4.6518303799296667E-3</v>
      </c>
      <c r="AS1816" s="20">
        <f t="shared" si="351"/>
        <v>4.5254891521362417E-3</v>
      </c>
      <c r="AU1816" s="22">
        <f t="shared" si="352"/>
        <v>1.5962105840350117E-8</v>
      </c>
    </row>
    <row r="1817" spans="2:47" x14ac:dyDescent="0.3">
      <c r="B1817" s="6">
        <f t="shared" si="345"/>
        <v>2019</v>
      </c>
      <c r="C1817" s="5">
        <v>43816</v>
      </c>
      <c r="D1817" s="10">
        <v>1166.1500000000001</v>
      </c>
      <c r="E1817" s="10">
        <f>VLOOKUP(C1817,데이터!$X:$Z,2,0)</f>
        <v>141.01037368421052</v>
      </c>
      <c r="F1817" s="10">
        <f>VLOOKUP(C1817,데이터!$X:$Z,3,0)</f>
        <v>75.430000000000007</v>
      </c>
      <c r="H1817" s="6">
        <f t="shared" si="353"/>
        <v>1.5324758010758195</v>
      </c>
      <c r="I1817" s="6">
        <f t="shared" si="354"/>
        <v>1.5049880287310413</v>
      </c>
      <c r="AM1817" s="1">
        <f t="shared" si="346"/>
        <v>43816</v>
      </c>
      <c r="AN1817" s="2">
        <f t="shared" si="347"/>
        <v>1166.1500000000001</v>
      </c>
      <c r="AO1817" s="2">
        <f t="shared" si="348"/>
        <v>141.01037368421052</v>
      </c>
      <c r="AP1817" s="2">
        <f t="shared" si="349"/>
        <v>75.430000000000007</v>
      </c>
      <c r="AR1817" s="20">
        <f t="shared" si="350"/>
        <v>9.6521216211420402E-4</v>
      </c>
      <c r="AS1817" s="20">
        <f t="shared" si="351"/>
        <v>-5.3001192526824781E-4</v>
      </c>
      <c r="AU1817" s="22">
        <f t="shared" si="352"/>
        <v>2.235695071488686E-6</v>
      </c>
    </row>
    <row r="1818" spans="2:47" x14ac:dyDescent="0.3">
      <c r="B1818" s="6">
        <f t="shared" si="345"/>
        <v>2019</v>
      </c>
      <c r="C1818" s="5">
        <v>43817</v>
      </c>
      <c r="D1818" s="10">
        <v>1168.9000000000001</v>
      </c>
      <c r="E1818" s="10">
        <f>VLOOKUP(C1818,데이터!$X:$Z,2,0)</f>
        <v>140.33400526315788</v>
      </c>
      <c r="F1818" s="10">
        <f>VLOOKUP(C1818,데이터!$X:$Z,3,0)</f>
        <v>75.25</v>
      </c>
      <c r="H1818" s="6">
        <f t="shared" si="353"/>
        <v>1.5251251487032764</v>
      </c>
      <c r="I1818" s="6">
        <f t="shared" si="354"/>
        <v>1.5013966480446883</v>
      </c>
      <c r="AM1818" s="1">
        <f t="shared" si="346"/>
        <v>43817</v>
      </c>
      <c r="AN1818" s="2">
        <f t="shared" si="347"/>
        <v>1168.9000000000001</v>
      </c>
      <c r="AO1818" s="2">
        <f t="shared" si="348"/>
        <v>140.33400526315788</v>
      </c>
      <c r="AP1818" s="2">
        <f t="shared" si="349"/>
        <v>75.25</v>
      </c>
      <c r="AR1818" s="20">
        <f t="shared" si="350"/>
        <v>-4.7965862608615462E-3</v>
      </c>
      <c r="AS1818" s="20">
        <f t="shared" si="351"/>
        <v>-2.3863184409387284E-3</v>
      </c>
      <c r="AU1818" s="22">
        <f t="shared" si="352"/>
        <v>5.8093909637554926E-6</v>
      </c>
    </row>
    <row r="1819" spans="2:47" x14ac:dyDescent="0.3">
      <c r="B1819" s="6">
        <f t="shared" si="345"/>
        <v>2019</v>
      </c>
      <c r="C1819" s="5">
        <v>43818</v>
      </c>
      <c r="D1819" s="10">
        <v>1165.7</v>
      </c>
      <c r="E1819" s="10">
        <f>VLOOKUP(C1819,데이터!$X:$Z,2,0)</f>
        <v>140.8047052631579</v>
      </c>
      <c r="F1819" s="10">
        <f>VLOOKUP(C1819,데이터!$X:$Z,3,0)</f>
        <v>75.459999999999994</v>
      </c>
      <c r="H1819" s="6">
        <f t="shared" si="353"/>
        <v>1.5302406330518381</v>
      </c>
      <c r="I1819" s="6">
        <f t="shared" si="354"/>
        <v>1.5055865921787663</v>
      </c>
      <c r="AM1819" s="1">
        <f t="shared" si="346"/>
        <v>43818</v>
      </c>
      <c r="AN1819" s="2">
        <f t="shared" si="347"/>
        <v>1165.7</v>
      </c>
      <c r="AO1819" s="2">
        <f t="shared" si="348"/>
        <v>140.8047052631579</v>
      </c>
      <c r="AP1819" s="2">
        <f t="shared" si="349"/>
        <v>75.459999999999994</v>
      </c>
      <c r="AR1819" s="20">
        <f t="shared" si="350"/>
        <v>3.3541407096402409E-3</v>
      </c>
      <c r="AS1819" s="20">
        <f t="shared" si="351"/>
        <v>2.7906976744185297E-3</v>
      </c>
      <c r="AU1819" s="22">
        <f t="shared" si="352"/>
        <v>3.1746805393985455E-7</v>
      </c>
    </row>
    <row r="1820" spans="2:47" x14ac:dyDescent="0.3">
      <c r="B1820" s="6">
        <f t="shared" si="345"/>
        <v>2019</v>
      </c>
      <c r="C1820" s="5">
        <v>43819</v>
      </c>
      <c r="D1820" s="10">
        <v>1160.2</v>
      </c>
      <c r="E1820" s="10">
        <f>VLOOKUP(C1820,데이터!$X:$Z,2,0)</f>
        <v>141.72043157894734</v>
      </c>
      <c r="F1820" s="10">
        <f>VLOOKUP(C1820,데이터!$X:$Z,3,0)</f>
        <v>75.95</v>
      </c>
      <c r="H1820" s="6">
        <f t="shared" si="353"/>
        <v>1.5401925846897959</v>
      </c>
      <c r="I1820" s="6">
        <f t="shared" si="354"/>
        <v>1.5153631284916156</v>
      </c>
      <c r="AM1820" s="1">
        <f t="shared" si="346"/>
        <v>43819</v>
      </c>
      <c r="AN1820" s="2">
        <f t="shared" si="347"/>
        <v>1160.2</v>
      </c>
      <c r="AO1820" s="2">
        <f t="shared" si="348"/>
        <v>141.72043157894734</v>
      </c>
      <c r="AP1820" s="2">
        <f t="shared" si="349"/>
        <v>75.95</v>
      </c>
      <c r="AR1820" s="20">
        <f t="shared" si="350"/>
        <v>6.5035207032178022E-3</v>
      </c>
      <c r="AS1820" s="20">
        <f t="shared" si="351"/>
        <v>6.4935064935065512E-3</v>
      </c>
      <c r="AU1820" s="22">
        <f t="shared" si="352"/>
        <v>1.0028439614091382E-10</v>
      </c>
    </row>
    <row r="1821" spans="2:47" x14ac:dyDescent="0.3">
      <c r="B1821" s="6">
        <f t="shared" si="345"/>
        <v>2019</v>
      </c>
      <c r="C1821" s="5">
        <v>43820</v>
      </c>
      <c r="D1821" s="10">
        <v>1160.2</v>
      </c>
      <c r="E1821" s="10">
        <f>VLOOKUP(C1821,데이터!$X:$Z,2,0)</f>
        <v>141.72043157894734</v>
      </c>
      <c r="F1821" s="10">
        <f>VLOOKUP(C1821,데이터!$X:$Z,3,0)</f>
        <v>75.95</v>
      </c>
      <c r="H1821" s="6">
        <f t="shared" si="353"/>
        <v>1.5401925846897959</v>
      </c>
      <c r="I1821" s="6">
        <f t="shared" si="354"/>
        <v>1.5153631284916156</v>
      </c>
      <c r="AM1821" s="1">
        <f t="shared" si="346"/>
        <v>43820</v>
      </c>
      <c r="AN1821" s="2">
        <f t="shared" si="347"/>
        <v>1160.2</v>
      </c>
      <c r="AO1821" s="2">
        <f t="shared" si="348"/>
        <v>141.72043157894734</v>
      </c>
      <c r="AP1821" s="2">
        <f t="shared" si="349"/>
        <v>75.95</v>
      </c>
      <c r="AR1821" s="20">
        <f t="shared" si="350"/>
        <v>0</v>
      </c>
      <c r="AS1821" s="20">
        <f t="shared" si="351"/>
        <v>0</v>
      </c>
      <c r="AU1821" s="22">
        <f t="shared" si="352"/>
        <v>0</v>
      </c>
    </row>
    <row r="1822" spans="2:47" x14ac:dyDescent="0.3">
      <c r="B1822" s="6">
        <f t="shared" si="345"/>
        <v>2019</v>
      </c>
      <c r="C1822" s="5">
        <v>43821</v>
      </c>
      <c r="D1822" s="10">
        <v>1160.2</v>
      </c>
      <c r="E1822" s="10">
        <f>VLOOKUP(C1822,데이터!$X:$Z,2,0)</f>
        <v>141.72043157894734</v>
      </c>
      <c r="F1822" s="10">
        <f>VLOOKUP(C1822,데이터!$X:$Z,3,0)</f>
        <v>75.95</v>
      </c>
      <c r="H1822" s="6">
        <f t="shared" si="353"/>
        <v>1.5401925846897959</v>
      </c>
      <c r="I1822" s="6">
        <f t="shared" si="354"/>
        <v>1.5153631284916156</v>
      </c>
      <c r="AM1822" s="1">
        <f t="shared" si="346"/>
        <v>43821</v>
      </c>
      <c r="AN1822" s="2">
        <f t="shared" si="347"/>
        <v>1160.2</v>
      </c>
      <c r="AO1822" s="2">
        <f t="shared" si="348"/>
        <v>141.72043157894734</v>
      </c>
      <c r="AP1822" s="2">
        <f t="shared" si="349"/>
        <v>75.95</v>
      </c>
      <c r="AR1822" s="20">
        <f t="shared" si="350"/>
        <v>0</v>
      </c>
      <c r="AS1822" s="20">
        <f t="shared" si="351"/>
        <v>0</v>
      </c>
      <c r="AU1822" s="22">
        <f t="shared" si="352"/>
        <v>0</v>
      </c>
    </row>
    <row r="1823" spans="2:47" x14ac:dyDescent="0.3">
      <c r="B1823" s="6">
        <f t="shared" si="345"/>
        <v>2019</v>
      </c>
      <c r="C1823" s="5">
        <v>43822</v>
      </c>
      <c r="D1823" s="10">
        <v>1164.3499999999999</v>
      </c>
      <c r="E1823" s="10">
        <f>VLOOKUP(C1823,데이터!$X:$Z,2,0)</f>
        <v>141.4467105263158</v>
      </c>
      <c r="F1823" s="10">
        <f>VLOOKUP(C1823,데이터!$X:$Z,3,0)</f>
        <v>75.98</v>
      </c>
      <c r="H1823" s="6">
        <f t="shared" si="353"/>
        <v>1.5372178327021</v>
      </c>
      <c r="I1823" s="6">
        <f t="shared" si="354"/>
        <v>1.515961691939341</v>
      </c>
      <c r="AM1823" s="1">
        <f t="shared" si="346"/>
        <v>43822</v>
      </c>
      <c r="AN1823" s="2">
        <f t="shared" si="347"/>
        <v>1164.3499999999999</v>
      </c>
      <c r="AO1823" s="2">
        <f t="shared" si="348"/>
        <v>141.4467105263158</v>
      </c>
      <c r="AP1823" s="2">
        <f t="shared" si="349"/>
        <v>75.98</v>
      </c>
      <c r="AR1823" s="20">
        <f t="shared" si="350"/>
        <v>-1.93141560170218E-3</v>
      </c>
      <c r="AS1823" s="20">
        <f t="shared" si="351"/>
        <v>3.9499670836073975E-4</v>
      </c>
      <c r="AU1823" s="22">
        <f t="shared" si="352"/>
        <v>5.4121942364122902E-6</v>
      </c>
    </row>
    <row r="1824" spans="2:47" x14ac:dyDescent="0.3">
      <c r="B1824" s="6">
        <f t="shared" si="345"/>
        <v>2019</v>
      </c>
      <c r="C1824" s="5">
        <v>43823</v>
      </c>
      <c r="D1824" s="10">
        <v>1163.8</v>
      </c>
      <c r="E1824" s="10">
        <f>VLOOKUP(C1824,데이터!$X:$Z,2,0)</f>
        <v>141.42186842105264</v>
      </c>
      <c r="F1824" s="10">
        <f>VLOOKUP(C1824,데이터!$X:$Z,3,0)</f>
        <v>75.47</v>
      </c>
      <c r="H1824" s="6">
        <f t="shared" si="353"/>
        <v>1.536947853095856</v>
      </c>
      <c r="I1824" s="6">
        <f t="shared" si="354"/>
        <v>1.5057861133280082</v>
      </c>
      <c r="AM1824" s="1">
        <f t="shared" si="346"/>
        <v>43823</v>
      </c>
      <c r="AN1824" s="2">
        <f t="shared" si="347"/>
        <v>1163.8</v>
      </c>
      <c r="AO1824" s="2">
        <f t="shared" si="348"/>
        <v>141.42186842105264</v>
      </c>
      <c r="AP1824" s="2">
        <f t="shared" si="349"/>
        <v>75.47</v>
      </c>
      <c r="AR1824" s="20">
        <f t="shared" si="350"/>
        <v>-1.7562872385457062E-4</v>
      </c>
      <c r="AS1824" s="20">
        <f t="shared" si="351"/>
        <v>-6.7122927086076256E-3</v>
      </c>
      <c r="AU1824" s="22">
        <f t="shared" si="352"/>
        <v>4.2727976049567686E-5</v>
      </c>
    </row>
    <row r="1825" spans="2:47" x14ac:dyDescent="0.3">
      <c r="B1825" s="6">
        <f t="shared" si="345"/>
        <v>2019</v>
      </c>
      <c r="C1825" s="5">
        <v>43824</v>
      </c>
      <c r="D1825" s="10">
        <v>1163.8</v>
      </c>
      <c r="E1825" s="10">
        <f>VLOOKUP(C1825,데이터!$X:$Z,2,0)</f>
        <v>141.42186842105264</v>
      </c>
      <c r="F1825" s="10">
        <f>VLOOKUP(C1825,데이터!$X:$Z,3,0)</f>
        <v>75.47</v>
      </c>
      <c r="H1825" s="6">
        <f t="shared" si="353"/>
        <v>1.536947853095856</v>
      </c>
      <c r="I1825" s="6">
        <f t="shared" si="354"/>
        <v>1.5057861133280082</v>
      </c>
      <c r="AM1825" s="1">
        <f t="shared" si="346"/>
        <v>43824</v>
      </c>
      <c r="AN1825" s="2">
        <f t="shared" si="347"/>
        <v>1163.8</v>
      </c>
      <c r="AO1825" s="2">
        <f t="shared" si="348"/>
        <v>141.42186842105264</v>
      </c>
      <c r="AP1825" s="2">
        <f t="shared" si="349"/>
        <v>75.47</v>
      </c>
      <c r="AR1825" s="20">
        <f t="shared" si="350"/>
        <v>0</v>
      </c>
      <c r="AS1825" s="20">
        <f t="shared" si="351"/>
        <v>0</v>
      </c>
      <c r="AU1825" s="22">
        <f t="shared" si="352"/>
        <v>0</v>
      </c>
    </row>
    <row r="1826" spans="2:47" x14ac:dyDescent="0.3">
      <c r="B1826" s="6">
        <f t="shared" si="345"/>
        <v>2019</v>
      </c>
      <c r="C1826" s="5">
        <v>43825</v>
      </c>
      <c r="D1826" s="10">
        <v>1161.95</v>
      </c>
      <c r="E1826" s="10">
        <f>VLOOKUP(C1826,데이터!$X:$Z,2,0)</f>
        <v>141.76743157894734</v>
      </c>
      <c r="F1826" s="10">
        <f>VLOOKUP(C1826,데이터!$X:$Z,3,0)</f>
        <v>75.599999999999994</v>
      </c>
      <c r="H1826" s="6">
        <f t="shared" si="353"/>
        <v>1.5407033723770327</v>
      </c>
      <c r="I1826" s="6">
        <f t="shared" si="354"/>
        <v>1.5083798882681518</v>
      </c>
      <c r="AM1826" s="1">
        <f t="shared" si="346"/>
        <v>43825</v>
      </c>
      <c r="AN1826" s="2">
        <f t="shared" si="347"/>
        <v>1161.95</v>
      </c>
      <c r="AO1826" s="2">
        <f t="shared" si="348"/>
        <v>141.76743157894734</v>
      </c>
      <c r="AP1826" s="2">
        <f t="shared" si="349"/>
        <v>75.599999999999994</v>
      </c>
      <c r="AR1826" s="20">
        <f t="shared" si="350"/>
        <v>2.4434916731963519E-3</v>
      </c>
      <c r="AS1826" s="20">
        <f t="shared" si="351"/>
        <v>1.7225387571220274E-3</v>
      </c>
      <c r="AU1826" s="22">
        <f t="shared" si="352"/>
        <v>5.1977310719607187E-7</v>
      </c>
    </row>
    <row r="1827" spans="2:47" x14ac:dyDescent="0.3">
      <c r="B1827" s="6">
        <f t="shared" si="345"/>
        <v>2019</v>
      </c>
      <c r="C1827" s="5">
        <v>43826</v>
      </c>
      <c r="D1827" s="10">
        <v>1161.4000000000001</v>
      </c>
      <c r="E1827" s="10">
        <f>VLOOKUP(C1827,데이터!$X:$Z,2,0)</f>
        <v>142.00328947368419</v>
      </c>
      <c r="F1827" s="10">
        <f>VLOOKUP(C1827,데이터!$X:$Z,3,0)</f>
        <v>75.73</v>
      </c>
      <c r="H1827" s="6">
        <f t="shared" si="353"/>
        <v>1.5432666342614836</v>
      </c>
      <c r="I1827" s="6">
        <f t="shared" si="354"/>
        <v>1.5109736632082955</v>
      </c>
      <c r="AM1827" s="1">
        <f t="shared" si="346"/>
        <v>43826</v>
      </c>
      <c r="AN1827" s="2">
        <f t="shared" si="347"/>
        <v>1161.4000000000001</v>
      </c>
      <c r="AO1827" s="2">
        <f t="shared" si="348"/>
        <v>142.00328947368419</v>
      </c>
      <c r="AP1827" s="2">
        <f t="shared" si="349"/>
        <v>75.73</v>
      </c>
      <c r="AR1827" s="20">
        <f t="shared" si="350"/>
        <v>1.6636959004614482E-3</v>
      </c>
      <c r="AS1827" s="20">
        <f t="shared" si="351"/>
        <v>1.7195767195767875E-3</v>
      </c>
      <c r="AU1827" s="22">
        <f t="shared" si="352"/>
        <v>3.122665945001266E-9</v>
      </c>
    </row>
    <row r="1828" spans="2:47" x14ac:dyDescent="0.3">
      <c r="B1828" s="6">
        <f t="shared" si="345"/>
        <v>2019</v>
      </c>
      <c r="C1828" s="5">
        <v>43827</v>
      </c>
      <c r="D1828" s="10">
        <v>1161.4000000000001</v>
      </c>
      <c r="E1828" s="10">
        <f>VLOOKUP(C1828,데이터!$X:$Z,2,0)</f>
        <v>142.00328947368419</v>
      </c>
      <c r="F1828" s="10">
        <f>VLOOKUP(C1828,데이터!$X:$Z,3,0)</f>
        <v>75.73</v>
      </c>
      <c r="H1828" s="6">
        <f t="shared" si="353"/>
        <v>1.5432666342614836</v>
      </c>
      <c r="I1828" s="6">
        <f t="shared" si="354"/>
        <v>1.5109736632082955</v>
      </c>
      <c r="AM1828" s="1">
        <f t="shared" si="346"/>
        <v>43827</v>
      </c>
      <c r="AN1828" s="2">
        <f t="shared" si="347"/>
        <v>1161.4000000000001</v>
      </c>
      <c r="AO1828" s="2">
        <f t="shared" si="348"/>
        <v>142.00328947368419</v>
      </c>
      <c r="AP1828" s="2">
        <f t="shared" si="349"/>
        <v>75.73</v>
      </c>
      <c r="AR1828" s="20">
        <f t="shared" si="350"/>
        <v>0</v>
      </c>
      <c r="AS1828" s="20">
        <f t="shared" si="351"/>
        <v>0</v>
      </c>
      <c r="AU1828" s="22">
        <f t="shared" si="352"/>
        <v>0</v>
      </c>
    </row>
    <row r="1829" spans="2:47" x14ac:dyDescent="0.3">
      <c r="B1829" s="6">
        <f t="shared" si="345"/>
        <v>2019</v>
      </c>
      <c r="C1829" s="5">
        <v>43828</v>
      </c>
      <c r="D1829" s="10">
        <v>1161.4000000000001</v>
      </c>
      <c r="E1829" s="10">
        <f>VLOOKUP(C1829,데이터!$X:$Z,2,0)</f>
        <v>142.00328947368419</v>
      </c>
      <c r="F1829" s="10">
        <f>VLOOKUP(C1829,데이터!$X:$Z,3,0)</f>
        <v>75.73</v>
      </c>
      <c r="H1829" s="6">
        <f t="shared" si="353"/>
        <v>1.5432666342614836</v>
      </c>
      <c r="I1829" s="6">
        <f t="shared" si="354"/>
        <v>1.5109736632082955</v>
      </c>
      <c r="AM1829" s="1">
        <f t="shared" si="346"/>
        <v>43828</v>
      </c>
      <c r="AN1829" s="2">
        <f t="shared" si="347"/>
        <v>1161.4000000000001</v>
      </c>
      <c r="AO1829" s="2">
        <f t="shared" si="348"/>
        <v>142.00328947368419</v>
      </c>
      <c r="AP1829" s="2">
        <f t="shared" si="349"/>
        <v>75.73</v>
      </c>
      <c r="AR1829" s="20">
        <f t="shared" si="350"/>
        <v>0</v>
      </c>
      <c r="AS1829" s="20">
        <f t="shared" si="351"/>
        <v>0</v>
      </c>
      <c r="AU1829" s="22">
        <f t="shared" si="352"/>
        <v>0</v>
      </c>
    </row>
    <row r="1830" spans="2:47" x14ac:dyDescent="0.3">
      <c r="B1830" s="6">
        <f t="shared" si="345"/>
        <v>2019</v>
      </c>
      <c r="C1830" s="5">
        <v>43829</v>
      </c>
      <c r="D1830" s="10">
        <v>1156.25</v>
      </c>
      <c r="E1830" s="10">
        <f>VLOOKUP(C1830,데이터!$X:$Z,2,0)</f>
        <v>141.22672631578945</v>
      </c>
      <c r="F1830" s="10">
        <f>VLOOKUP(C1830,데이터!$X:$Z,3,0)</f>
        <v>75.48</v>
      </c>
      <c r="H1830" s="6">
        <f t="shared" si="353"/>
        <v>1.5348270832101132</v>
      </c>
      <c r="I1830" s="6">
        <f t="shared" si="354"/>
        <v>1.50598563447725</v>
      </c>
      <c r="AM1830" s="1">
        <f t="shared" si="346"/>
        <v>43829</v>
      </c>
      <c r="AN1830" s="2">
        <f t="shared" si="347"/>
        <v>1156.25</v>
      </c>
      <c r="AO1830" s="2">
        <f t="shared" si="348"/>
        <v>141.22672631578945</v>
      </c>
      <c r="AP1830" s="2">
        <f t="shared" si="349"/>
        <v>75.48</v>
      </c>
      <c r="AR1830" s="20">
        <f t="shared" si="350"/>
        <v>-5.4686279506127589E-3</v>
      </c>
      <c r="AS1830" s="20">
        <f t="shared" si="351"/>
        <v>-3.3012016373960007E-3</v>
      </c>
      <c r="AU1830" s="22">
        <f t="shared" si="352"/>
        <v>4.6977368232243886E-6</v>
      </c>
    </row>
    <row r="1831" spans="2:47" x14ac:dyDescent="0.3">
      <c r="B1831" s="6">
        <f t="shared" si="345"/>
        <v>2019</v>
      </c>
      <c r="C1831" s="5">
        <v>43830</v>
      </c>
      <c r="D1831" s="10">
        <v>1156.25</v>
      </c>
      <c r="E1831" s="10">
        <f>VLOOKUP(C1831,데이터!$X:$Z,2,0)</f>
        <v>141.54685263157896</v>
      </c>
      <c r="F1831" s="10">
        <f>VLOOKUP(C1831,데이터!$X:$Z,3,0)</f>
        <v>75.59</v>
      </c>
      <c r="H1831" s="6">
        <f t="shared" si="353"/>
        <v>1.5383061593902361</v>
      </c>
      <c r="I1831" s="6">
        <f t="shared" si="354"/>
        <v>1.50818036711891</v>
      </c>
      <c r="AM1831" s="1">
        <f t="shared" si="346"/>
        <v>43830</v>
      </c>
      <c r="AN1831" s="2">
        <f t="shared" si="347"/>
        <v>1156.25</v>
      </c>
      <c r="AO1831" s="2">
        <f t="shared" si="348"/>
        <v>141.54685263157896</v>
      </c>
      <c r="AP1831" s="2">
        <f t="shared" si="349"/>
        <v>75.59</v>
      </c>
      <c r="AR1831" s="20">
        <f t="shared" si="350"/>
        <v>2.2667544886205704E-3</v>
      </c>
      <c r="AS1831" s="20">
        <f t="shared" si="351"/>
        <v>1.4573396926338411E-3</v>
      </c>
      <c r="AU1831" s="22">
        <f t="shared" si="352"/>
        <v>6.5515231196223854E-7</v>
      </c>
    </row>
    <row r="1832" spans="2:47" x14ac:dyDescent="0.3">
      <c r="B1832" s="6">
        <f t="shared" si="345"/>
        <v>2020</v>
      </c>
      <c r="C1832" s="5">
        <v>43831</v>
      </c>
      <c r="D1832" s="10">
        <v>1156.25</v>
      </c>
      <c r="E1832" s="10">
        <f>VLOOKUP(C1832,데이터!$X:$Z,2,0)</f>
        <v>141.54685263157896</v>
      </c>
      <c r="F1832" s="10">
        <f>VLOOKUP(C1832,데이터!$X:$Z,3,0)</f>
        <v>75.59</v>
      </c>
      <c r="H1832" s="6">
        <f t="shared" si="353"/>
        <v>1.5383061593902361</v>
      </c>
      <c r="I1832" s="6">
        <f t="shared" si="354"/>
        <v>1.50818036711891</v>
      </c>
      <c r="AM1832" s="1">
        <f t="shared" si="346"/>
        <v>43831</v>
      </c>
      <c r="AN1832" s="2">
        <f t="shared" si="347"/>
        <v>1156.25</v>
      </c>
      <c r="AO1832" s="2">
        <f t="shared" si="348"/>
        <v>141.54685263157896</v>
      </c>
      <c r="AP1832" s="2">
        <f t="shared" si="349"/>
        <v>75.59</v>
      </c>
      <c r="AR1832" s="20">
        <f t="shared" si="350"/>
        <v>0</v>
      </c>
      <c r="AS1832" s="20">
        <f t="shared" si="351"/>
        <v>0</v>
      </c>
      <c r="AU1832" s="22">
        <f t="shared" si="352"/>
        <v>0</v>
      </c>
    </row>
    <row r="1833" spans="2:47" x14ac:dyDescent="0.3">
      <c r="B1833" s="6">
        <f t="shared" si="345"/>
        <v>2020</v>
      </c>
      <c r="C1833" s="5">
        <v>43832</v>
      </c>
      <c r="D1833" s="10">
        <v>1158.0999999999999</v>
      </c>
      <c r="E1833" s="10">
        <f>VLOOKUP(C1833,데이터!$X:$Z,2,0)</f>
        <v>141.78543684210527</v>
      </c>
      <c r="F1833" s="10">
        <f>VLOOKUP(C1833,데이터!$X:$Z,3,0)</f>
        <v>75.69</v>
      </c>
      <c r="H1833" s="6">
        <f t="shared" si="353"/>
        <v>1.5408990503924909</v>
      </c>
      <c r="I1833" s="6">
        <f t="shared" si="354"/>
        <v>1.5101755786113282</v>
      </c>
      <c r="AM1833" s="1">
        <f t="shared" si="346"/>
        <v>43832</v>
      </c>
      <c r="AN1833" s="2">
        <f t="shared" si="347"/>
        <v>1158.0999999999999</v>
      </c>
      <c r="AO1833" s="2">
        <f t="shared" si="348"/>
        <v>141.78543684210527</v>
      </c>
      <c r="AP1833" s="2">
        <f t="shared" si="349"/>
        <v>75.69</v>
      </c>
      <c r="AR1833" s="20">
        <f t="shared" si="350"/>
        <v>1.6855493858793924E-3</v>
      </c>
      <c r="AS1833" s="20">
        <f t="shared" si="351"/>
        <v>1.3229263130043467E-3</v>
      </c>
      <c r="AU1833" s="22">
        <f t="shared" si="352"/>
        <v>1.314954929813407E-7</v>
      </c>
    </row>
    <row r="1834" spans="2:47" x14ac:dyDescent="0.3">
      <c r="B1834" s="6">
        <f t="shared" si="345"/>
        <v>2020</v>
      </c>
      <c r="C1834" s="5">
        <v>43833</v>
      </c>
      <c r="D1834" s="10">
        <v>1166.9000000000001</v>
      </c>
      <c r="E1834" s="10">
        <f>VLOOKUP(C1834,데이터!$X:$Z,2,0)</f>
        <v>140.54193157894736</v>
      </c>
      <c r="F1834" s="10">
        <f>VLOOKUP(C1834,데이터!$X:$Z,3,0)</f>
        <v>75.22</v>
      </c>
      <c r="H1834" s="6">
        <f t="shared" si="353"/>
        <v>1.5273848551279101</v>
      </c>
      <c r="I1834" s="6">
        <f t="shared" si="354"/>
        <v>1.5007980845969626</v>
      </c>
      <c r="AM1834" s="1">
        <f t="shared" si="346"/>
        <v>43833</v>
      </c>
      <c r="AN1834" s="2">
        <f t="shared" si="347"/>
        <v>1166.9000000000001</v>
      </c>
      <c r="AO1834" s="2">
        <f t="shared" si="348"/>
        <v>140.54193157894736</v>
      </c>
      <c r="AP1834" s="2">
        <f t="shared" si="349"/>
        <v>75.22</v>
      </c>
      <c r="AR1834" s="20">
        <f t="shared" si="350"/>
        <v>-8.7703313602136568E-3</v>
      </c>
      <c r="AS1834" s="20">
        <f t="shared" si="351"/>
        <v>-6.2095389087065689E-3</v>
      </c>
      <c r="AU1834" s="22">
        <f t="shared" si="352"/>
        <v>6.5576579796956809E-6</v>
      </c>
    </row>
    <row r="1835" spans="2:47" x14ac:dyDescent="0.3">
      <c r="B1835" s="6">
        <f t="shared" si="345"/>
        <v>2020</v>
      </c>
      <c r="C1835" s="5">
        <v>43834</v>
      </c>
      <c r="D1835" s="10">
        <v>1166.9000000000001</v>
      </c>
      <c r="E1835" s="10">
        <f>VLOOKUP(C1835,데이터!$X:$Z,2,0)</f>
        <v>140.54193157894736</v>
      </c>
      <c r="F1835" s="10">
        <f>VLOOKUP(C1835,데이터!$X:$Z,3,0)</f>
        <v>75.22</v>
      </c>
      <c r="H1835" s="6">
        <f t="shared" si="353"/>
        <v>1.5273848551279101</v>
      </c>
      <c r="I1835" s="6">
        <f t="shared" si="354"/>
        <v>1.5007980845969626</v>
      </c>
      <c r="AM1835" s="1">
        <f t="shared" si="346"/>
        <v>43834</v>
      </c>
      <c r="AN1835" s="2">
        <f t="shared" si="347"/>
        <v>1166.9000000000001</v>
      </c>
      <c r="AO1835" s="2">
        <f t="shared" si="348"/>
        <v>140.54193157894736</v>
      </c>
      <c r="AP1835" s="2">
        <f t="shared" si="349"/>
        <v>75.22</v>
      </c>
      <c r="AR1835" s="20">
        <f t="shared" si="350"/>
        <v>0</v>
      </c>
      <c r="AS1835" s="20">
        <f t="shared" si="351"/>
        <v>0</v>
      </c>
      <c r="AU1835" s="22">
        <f t="shared" si="352"/>
        <v>0</v>
      </c>
    </row>
    <row r="1836" spans="2:47" x14ac:dyDescent="0.3">
      <c r="B1836" s="6">
        <f t="shared" si="345"/>
        <v>2020</v>
      </c>
      <c r="C1836" s="5">
        <v>43835</v>
      </c>
      <c r="D1836" s="10">
        <v>1166.9000000000001</v>
      </c>
      <c r="E1836" s="10">
        <f>VLOOKUP(C1836,데이터!$X:$Z,2,0)</f>
        <v>140.54193157894736</v>
      </c>
      <c r="F1836" s="10">
        <f>VLOOKUP(C1836,데이터!$X:$Z,3,0)</f>
        <v>75.22</v>
      </c>
      <c r="H1836" s="6">
        <f t="shared" si="353"/>
        <v>1.5273848551279101</v>
      </c>
      <c r="I1836" s="6">
        <f t="shared" si="354"/>
        <v>1.5007980845969626</v>
      </c>
      <c r="AM1836" s="1">
        <f t="shared" si="346"/>
        <v>43835</v>
      </c>
      <c r="AN1836" s="2">
        <f t="shared" si="347"/>
        <v>1166.9000000000001</v>
      </c>
      <c r="AO1836" s="2">
        <f t="shared" si="348"/>
        <v>140.54193157894736</v>
      </c>
      <c r="AP1836" s="2">
        <f t="shared" si="349"/>
        <v>75.22</v>
      </c>
      <c r="AR1836" s="20">
        <f t="shared" si="350"/>
        <v>0</v>
      </c>
      <c r="AS1836" s="20">
        <f t="shared" si="351"/>
        <v>0</v>
      </c>
      <c r="AU1836" s="22">
        <f t="shared" si="352"/>
        <v>0</v>
      </c>
    </row>
    <row r="1837" spans="2:47" x14ac:dyDescent="0.3">
      <c r="B1837" s="6">
        <f t="shared" si="345"/>
        <v>2020</v>
      </c>
      <c r="C1837" s="5">
        <v>43836</v>
      </c>
      <c r="D1837" s="10">
        <v>1172</v>
      </c>
      <c r="E1837" s="10">
        <f>VLOOKUP(C1837,데이터!$X:$Z,2,0)</f>
        <v>140.83355263157895</v>
      </c>
      <c r="F1837" s="10">
        <f>VLOOKUP(C1837,데이터!$X:$Z,3,0)</f>
        <v>75.239999999999995</v>
      </c>
      <c r="H1837" s="6">
        <f t="shared" si="353"/>
        <v>1.5305541411496819</v>
      </c>
      <c r="I1837" s="6">
        <f t="shared" si="354"/>
        <v>1.5011971268954463</v>
      </c>
      <c r="AM1837" s="1">
        <f t="shared" si="346"/>
        <v>43836</v>
      </c>
      <c r="AN1837" s="2">
        <f t="shared" si="347"/>
        <v>1172</v>
      </c>
      <c r="AO1837" s="2">
        <f t="shared" si="348"/>
        <v>140.83355263157895</v>
      </c>
      <c r="AP1837" s="2">
        <f t="shared" si="349"/>
        <v>75.239999999999995</v>
      </c>
      <c r="AR1837" s="20">
        <f t="shared" si="350"/>
        <v>2.0749754137809884E-3</v>
      </c>
      <c r="AS1837" s="20">
        <f t="shared" si="351"/>
        <v>2.6588673225202974E-4</v>
      </c>
      <c r="AU1837" s="22">
        <f t="shared" si="352"/>
        <v>3.2728018576361858E-6</v>
      </c>
    </row>
    <row r="1838" spans="2:47" x14ac:dyDescent="0.3">
      <c r="B1838" s="6">
        <f t="shared" si="345"/>
        <v>2020</v>
      </c>
      <c r="C1838" s="5">
        <v>43837</v>
      </c>
      <c r="D1838" s="10">
        <v>1166.45</v>
      </c>
      <c r="E1838" s="10">
        <f>VLOOKUP(C1838,데이터!$X:$Z,2,0)</f>
        <v>140.29952631578948</v>
      </c>
      <c r="F1838" s="10">
        <f>VLOOKUP(C1838,데이터!$X:$Z,3,0)</f>
        <v>74.849999999999994</v>
      </c>
      <c r="H1838" s="6">
        <f t="shared" si="353"/>
        <v>1.5247504376014749</v>
      </c>
      <c r="I1838" s="6">
        <f t="shared" si="354"/>
        <v>1.4934158020750152</v>
      </c>
      <c r="AM1838" s="1">
        <f t="shared" si="346"/>
        <v>43837</v>
      </c>
      <c r="AN1838" s="2">
        <f t="shared" si="347"/>
        <v>1166.45</v>
      </c>
      <c r="AO1838" s="2">
        <f t="shared" si="348"/>
        <v>140.29952631578948</v>
      </c>
      <c r="AP1838" s="2">
        <f t="shared" si="349"/>
        <v>74.849999999999994</v>
      </c>
      <c r="AR1838" s="20">
        <f t="shared" si="350"/>
        <v>-3.791896929466021E-3</v>
      </c>
      <c r="AS1838" s="20">
        <f t="shared" si="351"/>
        <v>-5.1834130781499566E-3</v>
      </c>
      <c r="AU1838" s="22">
        <f t="shared" si="352"/>
        <v>1.9363171920481726E-6</v>
      </c>
    </row>
    <row r="1839" spans="2:47" x14ac:dyDescent="0.3">
      <c r="B1839" s="6">
        <f t="shared" si="345"/>
        <v>2020</v>
      </c>
      <c r="C1839" s="5">
        <v>43838</v>
      </c>
      <c r="D1839" s="10">
        <v>1170.8499999999999</v>
      </c>
      <c r="E1839" s="10">
        <f>VLOOKUP(C1839,데이터!$X:$Z,2,0)</f>
        <v>141.06648421052628</v>
      </c>
      <c r="F1839" s="10">
        <f>VLOOKUP(C1839,데이터!$X:$Z,3,0)</f>
        <v>75.09</v>
      </c>
      <c r="H1839" s="6">
        <f t="shared" si="353"/>
        <v>1.5330856003517019</v>
      </c>
      <c r="I1839" s="6">
        <f t="shared" si="354"/>
        <v>1.4982043096568192</v>
      </c>
      <c r="AM1839" s="1">
        <f t="shared" si="346"/>
        <v>43838</v>
      </c>
      <c r="AN1839" s="2">
        <f t="shared" si="347"/>
        <v>1170.8499999999999</v>
      </c>
      <c r="AO1839" s="2">
        <f t="shared" si="348"/>
        <v>141.06648421052628</v>
      </c>
      <c r="AP1839" s="2">
        <f t="shared" si="349"/>
        <v>75.09</v>
      </c>
      <c r="AR1839" s="20">
        <f t="shared" si="350"/>
        <v>5.4665750831583981E-3</v>
      </c>
      <c r="AS1839" s="20">
        <f t="shared" si="351"/>
        <v>3.2064128256514834E-3</v>
      </c>
      <c r="AU1839" s="22">
        <f t="shared" si="352"/>
        <v>5.1083334302587527E-6</v>
      </c>
    </row>
    <row r="1840" spans="2:47" x14ac:dyDescent="0.3">
      <c r="B1840" s="6">
        <f t="shared" si="345"/>
        <v>2020</v>
      </c>
      <c r="C1840" s="5">
        <v>43839</v>
      </c>
      <c r="D1840" s="10">
        <v>1159.3499999999999</v>
      </c>
      <c r="E1840" s="10">
        <f>VLOOKUP(C1840,데이터!$X:$Z,2,0)</f>
        <v>142.3100842105263</v>
      </c>
      <c r="F1840" s="10">
        <f>VLOOKUP(C1840,데이터!$X:$Z,3,0)</f>
        <v>75.33</v>
      </c>
      <c r="H1840" s="6">
        <f t="shared" si="353"/>
        <v>1.5466008251995267</v>
      </c>
      <c r="I1840" s="6">
        <f t="shared" si="354"/>
        <v>1.5029928172386227</v>
      </c>
      <c r="AM1840" s="1">
        <f t="shared" si="346"/>
        <v>43839</v>
      </c>
      <c r="AN1840" s="2">
        <f t="shared" si="347"/>
        <v>1159.3499999999999</v>
      </c>
      <c r="AO1840" s="2">
        <f t="shared" si="348"/>
        <v>142.3100842105263</v>
      </c>
      <c r="AP1840" s="2">
        <f t="shared" si="349"/>
        <v>75.33</v>
      </c>
      <c r="AR1840" s="20">
        <f t="shared" si="350"/>
        <v>8.8157013833567444E-3</v>
      </c>
      <c r="AS1840" s="20">
        <f t="shared" si="351"/>
        <v>3.1961646024769585E-3</v>
      </c>
      <c r="AU1840" s="22">
        <f t="shared" si="352"/>
        <v>3.1579193631660744E-5</v>
      </c>
    </row>
    <row r="1841" spans="2:47" x14ac:dyDescent="0.3">
      <c r="B1841" s="6">
        <f t="shared" si="345"/>
        <v>2020</v>
      </c>
      <c r="C1841" s="5">
        <v>43840</v>
      </c>
      <c r="D1841" s="10">
        <v>1161.6500000000001</v>
      </c>
      <c r="E1841" s="10">
        <f>VLOOKUP(C1841,데이터!$X:$Z,2,0)</f>
        <v>141.72573157894738</v>
      </c>
      <c r="F1841" s="10">
        <f>VLOOKUP(C1841,데이터!$X:$Z,3,0)</f>
        <v>75.09</v>
      </c>
      <c r="H1841" s="6">
        <f t="shared" si="353"/>
        <v>1.5402501841523997</v>
      </c>
      <c r="I1841" s="6">
        <f t="shared" si="354"/>
        <v>1.4982043096568192</v>
      </c>
      <c r="AM1841" s="1">
        <f t="shared" si="346"/>
        <v>43840</v>
      </c>
      <c r="AN1841" s="2">
        <f t="shared" si="347"/>
        <v>1161.6500000000001</v>
      </c>
      <c r="AO1841" s="2">
        <f t="shared" si="348"/>
        <v>141.72573157894738</v>
      </c>
      <c r="AP1841" s="2">
        <f t="shared" si="349"/>
        <v>75.09</v>
      </c>
      <c r="AR1841" s="20">
        <f t="shared" si="350"/>
        <v>-4.1061927186724079E-3</v>
      </c>
      <c r="AS1841" s="20">
        <f t="shared" si="351"/>
        <v>-3.1859816806052432E-3</v>
      </c>
      <c r="AU1841" s="22">
        <f t="shared" si="352"/>
        <v>8.4678835458064869E-7</v>
      </c>
    </row>
    <row r="1842" spans="2:47" x14ac:dyDescent="0.3">
      <c r="B1842" s="6">
        <f t="shared" si="345"/>
        <v>2020</v>
      </c>
      <c r="C1842" s="5">
        <v>43841</v>
      </c>
      <c r="D1842" s="10">
        <v>1161.6500000000001</v>
      </c>
      <c r="E1842" s="10">
        <f>VLOOKUP(C1842,데이터!$X:$Z,2,0)</f>
        <v>141.72573157894738</v>
      </c>
      <c r="F1842" s="10">
        <f>VLOOKUP(C1842,데이터!$X:$Z,3,0)</f>
        <v>75.09</v>
      </c>
      <c r="H1842" s="6">
        <f t="shared" si="353"/>
        <v>1.5402501841523997</v>
      </c>
      <c r="I1842" s="6">
        <f t="shared" si="354"/>
        <v>1.4982043096568192</v>
      </c>
      <c r="AM1842" s="1">
        <f t="shared" si="346"/>
        <v>43841</v>
      </c>
      <c r="AN1842" s="2">
        <f t="shared" si="347"/>
        <v>1161.6500000000001</v>
      </c>
      <c r="AO1842" s="2">
        <f t="shared" si="348"/>
        <v>141.72573157894738</v>
      </c>
      <c r="AP1842" s="2">
        <f t="shared" si="349"/>
        <v>75.09</v>
      </c>
      <c r="AR1842" s="20">
        <f t="shared" si="350"/>
        <v>0</v>
      </c>
      <c r="AS1842" s="20">
        <f t="shared" si="351"/>
        <v>0</v>
      </c>
      <c r="AU1842" s="22">
        <f t="shared" si="352"/>
        <v>0</v>
      </c>
    </row>
    <row r="1843" spans="2:47" x14ac:dyDescent="0.3">
      <c r="B1843" s="6">
        <f t="shared" si="345"/>
        <v>2020</v>
      </c>
      <c r="C1843" s="5">
        <v>43842</v>
      </c>
      <c r="D1843" s="10">
        <v>1161.6500000000001</v>
      </c>
      <c r="E1843" s="10">
        <f>VLOOKUP(C1843,데이터!$X:$Z,2,0)</f>
        <v>141.72573157894738</v>
      </c>
      <c r="F1843" s="10">
        <f>VLOOKUP(C1843,데이터!$X:$Z,3,0)</f>
        <v>75.09</v>
      </c>
      <c r="H1843" s="6">
        <f t="shared" si="353"/>
        <v>1.5402501841523997</v>
      </c>
      <c r="I1843" s="6">
        <f t="shared" si="354"/>
        <v>1.4982043096568192</v>
      </c>
      <c r="AM1843" s="1">
        <f t="shared" si="346"/>
        <v>43842</v>
      </c>
      <c r="AN1843" s="2">
        <f t="shared" si="347"/>
        <v>1161.6500000000001</v>
      </c>
      <c r="AO1843" s="2">
        <f t="shared" si="348"/>
        <v>141.72573157894738</v>
      </c>
      <c r="AP1843" s="2">
        <f t="shared" si="349"/>
        <v>75.09</v>
      </c>
      <c r="AR1843" s="20">
        <f t="shared" si="350"/>
        <v>0</v>
      </c>
      <c r="AS1843" s="20">
        <f t="shared" si="351"/>
        <v>0</v>
      </c>
      <c r="AU1843" s="22">
        <f t="shared" si="352"/>
        <v>0</v>
      </c>
    </row>
    <row r="1844" spans="2:47" x14ac:dyDescent="0.3">
      <c r="B1844" s="6">
        <f t="shared" si="345"/>
        <v>2020</v>
      </c>
      <c r="C1844" s="5">
        <v>43843</v>
      </c>
      <c r="D1844" s="10">
        <v>1156.25</v>
      </c>
      <c r="E1844" s="10">
        <f>VLOOKUP(C1844,데이터!$X:$Z,2,0)</f>
        <v>142.66238947368421</v>
      </c>
      <c r="F1844" s="10">
        <f>VLOOKUP(C1844,데이터!$X:$Z,3,0)</f>
        <v>75.56</v>
      </c>
      <c r="H1844" s="6">
        <f t="shared" si="353"/>
        <v>1.5504296164882461</v>
      </c>
      <c r="I1844" s="6">
        <f t="shared" si="354"/>
        <v>1.5075818036711846</v>
      </c>
      <c r="AM1844" s="1">
        <f t="shared" si="346"/>
        <v>43843</v>
      </c>
      <c r="AN1844" s="2">
        <f t="shared" si="347"/>
        <v>1156.25</v>
      </c>
      <c r="AO1844" s="2">
        <f t="shared" si="348"/>
        <v>142.66238947368421</v>
      </c>
      <c r="AP1844" s="2">
        <f t="shared" si="349"/>
        <v>75.56</v>
      </c>
      <c r="AR1844" s="20">
        <f t="shared" si="350"/>
        <v>6.6089473259489662E-3</v>
      </c>
      <c r="AS1844" s="20">
        <f t="shared" si="351"/>
        <v>6.259155679850803E-3</v>
      </c>
      <c r="AU1844" s="22">
        <f t="shared" si="352"/>
        <v>1.2235419568006261E-7</v>
      </c>
    </row>
    <row r="1845" spans="2:47" x14ac:dyDescent="0.3">
      <c r="B1845" s="6">
        <f t="shared" si="345"/>
        <v>2020</v>
      </c>
      <c r="C1845" s="5">
        <v>43844</v>
      </c>
      <c r="D1845" s="10">
        <v>1156.0999999999999</v>
      </c>
      <c r="E1845" s="10">
        <f>VLOOKUP(C1845,데이터!$X:$Z,2,0)</f>
        <v>142.18804736842105</v>
      </c>
      <c r="F1845" s="10">
        <f>VLOOKUP(C1845,데이터!$X:$Z,3,0)</f>
        <v>75.55</v>
      </c>
      <c r="H1845" s="6">
        <f t="shared" si="353"/>
        <v>1.5452745503838539</v>
      </c>
      <c r="I1845" s="6">
        <f t="shared" si="354"/>
        <v>1.5073822825219427</v>
      </c>
      <c r="AM1845" s="1">
        <f t="shared" si="346"/>
        <v>43844</v>
      </c>
      <c r="AN1845" s="2">
        <f t="shared" si="347"/>
        <v>1156.0999999999999</v>
      </c>
      <c r="AO1845" s="2">
        <f t="shared" si="348"/>
        <v>142.18804736842105</v>
      </c>
      <c r="AP1845" s="2">
        <f t="shared" si="349"/>
        <v>75.55</v>
      </c>
      <c r="AR1845" s="20">
        <f t="shared" si="350"/>
        <v>-3.3249275230361475E-3</v>
      </c>
      <c r="AS1845" s="20">
        <f t="shared" si="351"/>
        <v>-1.32345156167335E-4</v>
      </c>
      <c r="AU1845" s="22">
        <f t="shared" si="352"/>
        <v>1.0192582169241669E-5</v>
      </c>
    </row>
    <row r="1846" spans="2:47" x14ac:dyDescent="0.3">
      <c r="B1846" s="6">
        <f t="shared" si="345"/>
        <v>2020</v>
      </c>
      <c r="C1846" s="5">
        <v>43845</v>
      </c>
      <c r="D1846" s="10">
        <v>1156.9000000000001</v>
      </c>
      <c r="E1846" s="10">
        <f>VLOOKUP(C1846,데이터!$X:$Z,2,0)</f>
        <v>142.59260526315791</v>
      </c>
      <c r="F1846" s="10">
        <f>VLOOKUP(C1846,데이터!$X:$Z,3,0)</f>
        <v>75.73</v>
      </c>
      <c r="H1846" s="6">
        <f t="shared" si="353"/>
        <v>1.5496712140307911</v>
      </c>
      <c r="I1846" s="6">
        <f t="shared" si="354"/>
        <v>1.5109736632082955</v>
      </c>
      <c r="AM1846" s="1">
        <f t="shared" si="346"/>
        <v>43845</v>
      </c>
      <c r="AN1846" s="2">
        <f t="shared" si="347"/>
        <v>1156.9000000000001</v>
      </c>
      <c r="AO1846" s="2">
        <f t="shared" si="348"/>
        <v>142.59260526315791</v>
      </c>
      <c r="AP1846" s="2">
        <f t="shared" si="349"/>
        <v>75.73</v>
      </c>
      <c r="AR1846" s="20">
        <f t="shared" si="350"/>
        <v>2.8452313835396481E-3</v>
      </c>
      <c r="AS1846" s="20">
        <f t="shared" si="351"/>
        <v>2.3825281270681842E-3</v>
      </c>
      <c r="AU1846" s="22">
        <f t="shared" si="352"/>
        <v>2.1409430354929732E-7</v>
      </c>
    </row>
    <row r="1847" spans="2:47" x14ac:dyDescent="0.3">
      <c r="B1847" s="6">
        <f t="shared" si="345"/>
        <v>2020</v>
      </c>
      <c r="C1847" s="5">
        <v>43846</v>
      </c>
      <c r="D1847" s="10">
        <v>1161.4000000000001</v>
      </c>
      <c r="E1847" s="10">
        <f>VLOOKUP(C1847,데이터!$X:$Z,2,0)</f>
        <v>143.43689473684211</v>
      </c>
      <c r="F1847" s="10">
        <f>VLOOKUP(C1847,데이터!$X:$Z,3,0)</f>
        <v>76.25</v>
      </c>
      <c r="H1847" s="6">
        <f t="shared" si="353"/>
        <v>1.5588468027035904</v>
      </c>
      <c r="I1847" s="6">
        <f t="shared" si="354"/>
        <v>1.52134876296887</v>
      </c>
      <c r="AM1847" s="1">
        <f t="shared" si="346"/>
        <v>43846</v>
      </c>
      <c r="AN1847" s="2">
        <f t="shared" si="347"/>
        <v>1161.4000000000001</v>
      </c>
      <c r="AO1847" s="2">
        <f t="shared" si="348"/>
        <v>143.43689473684211</v>
      </c>
      <c r="AP1847" s="2">
        <f t="shared" si="349"/>
        <v>76.25</v>
      </c>
      <c r="AR1847" s="20">
        <f t="shared" si="350"/>
        <v>5.9209905880184266E-3</v>
      </c>
      <c r="AS1847" s="20">
        <f t="shared" si="351"/>
        <v>6.8664994057836548E-3</v>
      </c>
      <c r="AU1847" s="22">
        <f t="shared" si="352"/>
        <v>8.9398692447179951E-7</v>
      </c>
    </row>
    <row r="1848" spans="2:47" x14ac:dyDescent="0.3">
      <c r="B1848" s="6">
        <f t="shared" si="345"/>
        <v>2020</v>
      </c>
      <c r="C1848" s="5">
        <v>43847</v>
      </c>
      <c r="D1848" s="10">
        <v>1159.5</v>
      </c>
      <c r="E1848" s="10">
        <f>VLOOKUP(C1848,데이터!$X:$Z,2,0)</f>
        <v>143.88572105263157</v>
      </c>
      <c r="F1848" s="10">
        <f>VLOOKUP(C1848,데이터!$X:$Z,3,0)</f>
        <v>76.45</v>
      </c>
      <c r="H1848" s="6">
        <f t="shared" si="353"/>
        <v>1.5637245677208913</v>
      </c>
      <c r="I1848" s="6">
        <f t="shared" si="354"/>
        <v>1.5253391859537064</v>
      </c>
      <c r="AM1848" s="1">
        <f t="shared" si="346"/>
        <v>43847</v>
      </c>
      <c r="AN1848" s="2">
        <f t="shared" si="347"/>
        <v>1159.5</v>
      </c>
      <c r="AO1848" s="2">
        <f t="shared" si="348"/>
        <v>143.88572105263157</v>
      </c>
      <c r="AP1848" s="2">
        <f t="shared" si="349"/>
        <v>76.45</v>
      </c>
      <c r="AR1848" s="20">
        <f t="shared" si="350"/>
        <v>3.1290855578887111E-3</v>
      </c>
      <c r="AS1848" s="20">
        <f t="shared" si="351"/>
        <v>2.6229508196722318E-3</v>
      </c>
      <c r="AU1848" s="22">
        <f t="shared" si="352"/>
        <v>2.5617237322946411E-7</v>
      </c>
    </row>
    <row r="1849" spans="2:47" x14ac:dyDescent="0.3">
      <c r="B1849" s="6">
        <f t="shared" si="345"/>
        <v>2020</v>
      </c>
      <c r="C1849" s="5">
        <v>43848</v>
      </c>
      <c r="D1849" s="10">
        <v>1159.5</v>
      </c>
      <c r="E1849" s="10">
        <f>VLOOKUP(C1849,데이터!$X:$Z,2,0)</f>
        <v>143.88572105263157</v>
      </c>
      <c r="F1849" s="10">
        <f>VLOOKUP(C1849,데이터!$X:$Z,3,0)</f>
        <v>76.45</v>
      </c>
      <c r="H1849" s="6">
        <f t="shared" si="353"/>
        <v>1.5637245677208913</v>
      </c>
      <c r="I1849" s="6">
        <f t="shared" si="354"/>
        <v>1.5253391859537064</v>
      </c>
      <c r="AM1849" s="1">
        <f t="shared" si="346"/>
        <v>43848</v>
      </c>
      <c r="AN1849" s="2">
        <f t="shared" si="347"/>
        <v>1159.5</v>
      </c>
      <c r="AO1849" s="2">
        <f t="shared" si="348"/>
        <v>143.88572105263157</v>
      </c>
      <c r="AP1849" s="2">
        <f t="shared" si="349"/>
        <v>76.45</v>
      </c>
      <c r="AR1849" s="20">
        <f t="shared" si="350"/>
        <v>0</v>
      </c>
      <c r="AS1849" s="20">
        <f t="shared" si="351"/>
        <v>0</v>
      </c>
      <c r="AU1849" s="22">
        <f t="shared" si="352"/>
        <v>0</v>
      </c>
    </row>
    <row r="1850" spans="2:47" x14ac:dyDescent="0.3">
      <c r="B1850" s="6">
        <f t="shared" si="345"/>
        <v>2020</v>
      </c>
      <c r="C1850" s="5">
        <v>43849</v>
      </c>
      <c r="D1850" s="10">
        <v>1159.5</v>
      </c>
      <c r="E1850" s="10">
        <f>VLOOKUP(C1850,데이터!$X:$Z,2,0)</f>
        <v>143.88572105263157</v>
      </c>
      <c r="F1850" s="10">
        <f>VLOOKUP(C1850,데이터!$X:$Z,3,0)</f>
        <v>76.45</v>
      </c>
      <c r="H1850" s="6">
        <f t="shared" si="353"/>
        <v>1.5637245677208913</v>
      </c>
      <c r="I1850" s="6">
        <f t="shared" si="354"/>
        <v>1.5253391859537064</v>
      </c>
      <c r="AM1850" s="1">
        <f t="shared" si="346"/>
        <v>43849</v>
      </c>
      <c r="AN1850" s="2">
        <f t="shared" si="347"/>
        <v>1159.5</v>
      </c>
      <c r="AO1850" s="2">
        <f t="shared" si="348"/>
        <v>143.88572105263157</v>
      </c>
      <c r="AP1850" s="2">
        <f t="shared" si="349"/>
        <v>76.45</v>
      </c>
      <c r="AR1850" s="20">
        <f t="shared" si="350"/>
        <v>0</v>
      </c>
      <c r="AS1850" s="20">
        <f t="shared" si="351"/>
        <v>0</v>
      </c>
      <c r="AU1850" s="22">
        <f t="shared" si="352"/>
        <v>0</v>
      </c>
    </row>
    <row r="1851" spans="2:47" x14ac:dyDescent="0.3">
      <c r="B1851" s="6">
        <f t="shared" si="345"/>
        <v>2020</v>
      </c>
      <c r="C1851" s="5">
        <v>43850</v>
      </c>
      <c r="D1851" s="10">
        <v>1158.05</v>
      </c>
      <c r="E1851" s="10">
        <f>VLOOKUP(C1851,데이터!$X:$Z,2,0)</f>
        <v>143.88572105263157</v>
      </c>
      <c r="F1851" s="10">
        <f>VLOOKUP(C1851,데이터!$X:$Z,3,0)</f>
        <v>76.45</v>
      </c>
      <c r="H1851" s="6">
        <f t="shared" si="353"/>
        <v>1.5637245677208913</v>
      </c>
      <c r="I1851" s="6">
        <f t="shared" si="354"/>
        <v>1.5253391859537064</v>
      </c>
      <c r="AM1851" s="1">
        <f t="shared" si="346"/>
        <v>43850</v>
      </c>
      <c r="AN1851" s="2">
        <f t="shared" si="347"/>
        <v>1158.05</v>
      </c>
      <c r="AO1851" s="2">
        <f t="shared" si="348"/>
        <v>143.88572105263157</v>
      </c>
      <c r="AP1851" s="2">
        <f t="shared" si="349"/>
        <v>76.45</v>
      </c>
      <c r="AR1851" s="20">
        <f t="shared" si="350"/>
        <v>0</v>
      </c>
      <c r="AS1851" s="20">
        <f t="shared" si="351"/>
        <v>0</v>
      </c>
      <c r="AU1851" s="22">
        <f t="shared" si="352"/>
        <v>0</v>
      </c>
    </row>
    <row r="1852" spans="2:47" x14ac:dyDescent="0.3">
      <c r="B1852" s="6">
        <f t="shared" si="345"/>
        <v>2020</v>
      </c>
      <c r="C1852" s="5">
        <v>43851</v>
      </c>
      <c r="D1852" s="10">
        <v>1167.05</v>
      </c>
      <c r="E1852" s="10">
        <f>VLOOKUP(C1852,데이터!$X:$Z,2,0)</f>
        <v>143.26540526315787</v>
      </c>
      <c r="F1852" s="10">
        <f>VLOOKUP(C1852,데이터!$X:$Z,3,0)</f>
        <v>76.17</v>
      </c>
      <c r="H1852" s="6">
        <f t="shared" si="353"/>
        <v>1.5569830854344706</v>
      </c>
      <c r="I1852" s="6">
        <f t="shared" si="354"/>
        <v>1.5197525937749354</v>
      </c>
      <c r="AM1852" s="1">
        <f t="shared" si="346"/>
        <v>43851</v>
      </c>
      <c r="AN1852" s="2">
        <f t="shared" si="347"/>
        <v>1167.05</v>
      </c>
      <c r="AO1852" s="2">
        <f t="shared" si="348"/>
        <v>143.26540526315787</v>
      </c>
      <c r="AP1852" s="2">
        <f t="shared" si="349"/>
        <v>76.17</v>
      </c>
      <c r="AR1852" s="20">
        <f t="shared" si="350"/>
        <v>-4.3111698988309577E-3</v>
      </c>
      <c r="AS1852" s="20">
        <f t="shared" si="351"/>
        <v>-3.6625245258339323E-3</v>
      </c>
      <c r="AU1852" s="22">
        <f t="shared" si="352"/>
        <v>4.207408199104502E-7</v>
      </c>
    </row>
    <row r="1853" spans="2:47" x14ac:dyDescent="0.3">
      <c r="B1853" s="6">
        <f t="shared" si="345"/>
        <v>2020</v>
      </c>
      <c r="C1853" s="5">
        <v>43852</v>
      </c>
      <c r="D1853" s="10">
        <v>1164.5</v>
      </c>
      <c r="E1853" s="10">
        <f>VLOOKUP(C1853,데이터!$X:$Z,2,0)</f>
        <v>143.68123684210525</v>
      </c>
      <c r="F1853" s="10">
        <f>VLOOKUP(C1853,데이터!$X:$Z,3,0)</f>
        <v>76.23</v>
      </c>
      <c r="H1853" s="6">
        <f t="shared" si="353"/>
        <v>1.5615022694874618</v>
      </c>
      <c r="I1853" s="6">
        <f t="shared" si="354"/>
        <v>1.5209497206703864</v>
      </c>
      <c r="AM1853" s="1">
        <f t="shared" si="346"/>
        <v>43852</v>
      </c>
      <c r="AN1853" s="2">
        <f t="shared" si="347"/>
        <v>1164.5</v>
      </c>
      <c r="AO1853" s="2">
        <f t="shared" si="348"/>
        <v>143.68123684210525</v>
      </c>
      <c r="AP1853" s="2">
        <f t="shared" si="349"/>
        <v>76.23</v>
      </c>
      <c r="AR1853" s="20">
        <f t="shared" si="350"/>
        <v>2.9025261065891428E-3</v>
      </c>
      <c r="AS1853" s="20">
        <f t="shared" si="351"/>
        <v>7.8771169751878922E-4</v>
      </c>
      <c r="AU1853" s="22">
        <f t="shared" si="352"/>
        <v>4.4724399848115888E-6</v>
      </c>
    </row>
    <row r="1854" spans="2:47" x14ac:dyDescent="0.3">
      <c r="B1854" s="6">
        <f t="shared" si="345"/>
        <v>2020</v>
      </c>
      <c r="C1854" s="5">
        <v>43853</v>
      </c>
      <c r="D1854" s="10">
        <v>1168.6500000000001</v>
      </c>
      <c r="E1854" s="10">
        <f>VLOOKUP(C1854,데이터!$X:$Z,2,0)</f>
        <v>143.46654210526316</v>
      </c>
      <c r="F1854" s="10">
        <f>VLOOKUP(C1854,데이터!$X:$Z,3,0)</f>
        <v>76.16</v>
      </c>
      <c r="H1854" s="6">
        <f t="shared" si="353"/>
        <v>1.5591690050599405</v>
      </c>
      <c r="I1854" s="6">
        <f t="shared" si="354"/>
        <v>1.5195530726256936</v>
      </c>
      <c r="AM1854" s="1">
        <f t="shared" si="346"/>
        <v>43853</v>
      </c>
      <c r="AN1854" s="2">
        <f t="shared" si="347"/>
        <v>1168.6500000000001</v>
      </c>
      <c r="AO1854" s="2">
        <f t="shared" si="348"/>
        <v>143.46654210526316</v>
      </c>
      <c r="AP1854" s="2">
        <f t="shared" si="349"/>
        <v>76.16</v>
      </c>
      <c r="AR1854" s="20">
        <f t="shared" si="350"/>
        <v>-1.4942433790295917E-3</v>
      </c>
      <c r="AS1854" s="20">
        <f t="shared" si="351"/>
        <v>-9.182736455464191E-4</v>
      </c>
      <c r="AU1854" s="22">
        <f t="shared" si="352"/>
        <v>3.3174113388867686E-7</v>
      </c>
    </row>
    <row r="1855" spans="2:47" x14ac:dyDescent="0.3">
      <c r="B1855" s="6">
        <f t="shared" si="345"/>
        <v>2020</v>
      </c>
      <c r="C1855" s="5">
        <v>43854</v>
      </c>
      <c r="D1855" s="10">
        <v>1168.6500000000001</v>
      </c>
      <c r="E1855" s="10">
        <f>VLOOKUP(C1855,데이터!$X:$Z,2,0)</f>
        <v>142.86752105263156</v>
      </c>
      <c r="F1855" s="10">
        <f>VLOOKUP(C1855,데이터!$X:$Z,3,0)</f>
        <v>75.59</v>
      </c>
      <c r="H1855" s="6">
        <f t="shared" si="353"/>
        <v>1.5526589502071768</v>
      </c>
      <c r="I1855" s="6">
        <f t="shared" si="354"/>
        <v>1.50818036711891</v>
      </c>
      <c r="AM1855" s="1">
        <f t="shared" si="346"/>
        <v>43854</v>
      </c>
      <c r="AN1855" s="2">
        <f t="shared" si="347"/>
        <v>1168.6500000000001</v>
      </c>
      <c r="AO1855" s="2">
        <f t="shared" si="348"/>
        <v>142.86752105263156</v>
      </c>
      <c r="AP1855" s="2">
        <f t="shared" si="349"/>
        <v>75.59</v>
      </c>
      <c r="AR1855" s="20">
        <f t="shared" si="350"/>
        <v>-4.1753362410595907E-3</v>
      </c>
      <c r="AS1855" s="20">
        <f t="shared" si="351"/>
        <v>-7.4842436974789095E-3</v>
      </c>
      <c r="AU1855" s="22">
        <f t="shared" si="352"/>
        <v>1.0948868555147366E-5</v>
      </c>
    </row>
    <row r="1856" spans="2:47" x14ac:dyDescent="0.3">
      <c r="B1856" s="6">
        <f t="shared" si="345"/>
        <v>2020</v>
      </c>
      <c r="C1856" s="5">
        <v>43855</v>
      </c>
      <c r="D1856" s="10">
        <v>1168.6500000000001</v>
      </c>
      <c r="E1856" s="10">
        <f>VLOOKUP(C1856,데이터!$X:$Z,2,0)</f>
        <v>142.86752105263156</v>
      </c>
      <c r="F1856" s="10">
        <f>VLOOKUP(C1856,데이터!$X:$Z,3,0)</f>
        <v>75.59</v>
      </c>
      <c r="H1856" s="6">
        <f t="shared" si="353"/>
        <v>1.5526589502071768</v>
      </c>
      <c r="I1856" s="6">
        <f t="shared" si="354"/>
        <v>1.50818036711891</v>
      </c>
      <c r="AM1856" s="1">
        <f t="shared" si="346"/>
        <v>43855</v>
      </c>
      <c r="AN1856" s="2">
        <f t="shared" si="347"/>
        <v>1168.6500000000001</v>
      </c>
      <c r="AO1856" s="2">
        <f t="shared" si="348"/>
        <v>142.86752105263156</v>
      </c>
      <c r="AP1856" s="2">
        <f t="shared" si="349"/>
        <v>75.59</v>
      </c>
      <c r="AR1856" s="20">
        <f t="shared" si="350"/>
        <v>0</v>
      </c>
      <c r="AS1856" s="20">
        <f t="shared" si="351"/>
        <v>0</v>
      </c>
      <c r="AU1856" s="22">
        <f t="shared" si="352"/>
        <v>0</v>
      </c>
    </row>
    <row r="1857" spans="2:47" x14ac:dyDescent="0.3">
      <c r="B1857" s="6">
        <f t="shared" si="345"/>
        <v>2020</v>
      </c>
      <c r="C1857" s="5">
        <v>43856</v>
      </c>
      <c r="D1857" s="10">
        <v>1168.6500000000001</v>
      </c>
      <c r="E1857" s="10">
        <f>VLOOKUP(C1857,데이터!$X:$Z,2,0)</f>
        <v>142.86752105263156</v>
      </c>
      <c r="F1857" s="10">
        <f>VLOOKUP(C1857,데이터!$X:$Z,3,0)</f>
        <v>75.59</v>
      </c>
      <c r="H1857" s="6">
        <f t="shared" si="353"/>
        <v>1.5526589502071768</v>
      </c>
      <c r="I1857" s="6">
        <f t="shared" si="354"/>
        <v>1.50818036711891</v>
      </c>
      <c r="AM1857" s="1">
        <f t="shared" si="346"/>
        <v>43856</v>
      </c>
      <c r="AN1857" s="2">
        <f t="shared" si="347"/>
        <v>1168.6500000000001</v>
      </c>
      <c r="AO1857" s="2">
        <f t="shared" si="348"/>
        <v>142.86752105263156</v>
      </c>
      <c r="AP1857" s="2">
        <f t="shared" si="349"/>
        <v>75.59</v>
      </c>
      <c r="AR1857" s="20">
        <f t="shared" si="350"/>
        <v>0</v>
      </c>
      <c r="AS1857" s="20">
        <f t="shared" si="351"/>
        <v>0</v>
      </c>
      <c r="AU1857" s="22">
        <f t="shared" si="352"/>
        <v>0</v>
      </c>
    </row>
    <row r="1858" spans="2:47" x14ac:dyDescent="0.3">
      <c r="B1858" s="6">
        <f t="shared" ref="B1858:B1921" si="355">YEAR(C1858)</f>
        <v>2020</v>
      </c>
      <c r="C1858" s="5">
        <v>43857</v>
      </c>
      <c r="D1858" s="10">
        <v>1168.6500000000001</v>
      </c>
      <c r="E1858" s="10">
        <f>VLOOKUP(C1858,데이터!$X:$Z,2,0)</f>
        <v>141.38788421052632</v>
      </c>
      <c r="F1858" s="10">
        <f>VLOOKUP(C1858,데이터!$X:$Z,3,0)</f>
        <v>74.69</v>
      </c>
      <c r="H1858" s="6">
        <f t="shared" si="353"/>
        <v>1.5365785187065515</v>
      </c>
      <c r="I1858" s="6">
        <f t="shared" si="354"/>
        <v>1.4902234636871463</v>
      </c>
      <c r="AM1858" s="1">
        <f t="shared" si="346"/>
        <v>43857</v>
      </c>
      <c r="AN1858" s="2">
        <f t="shared" si="347"/>
        <v>1168.6500000000001</v>
      </c>
      <c r="AO1858" s="2">
        <f t="shared" si="348"/>
        <v>141.38788421052632</v>
      </c>
      <c r="AP1858" s="2">
        <f t="shared" si="349"/>
        <v>74.69</v>
      </c>
      <c r="AR1858" s="20">
        <f t="shared" si="350"/>
        <v>-1.0356705507336028E-2</v>
      </c>
      <c r="AS1858" s="20">
        <f t="shared" si="351"/>
        <v>-1.1906336817039342E-2</v>
      </c>
      <c r="AU1858" s="22">
        <f t="shared" si="352"/>
        <v>2.4013571960128094E-6</v>
      </c>
    </row>
    <row r="1859" spans="2:47" x14ac:dyDescent="0.3">
      <c r="B1859" s="6">
        <f t="shared" si="355"/>
        <v>2020</v>
      </c>
      <c r="C1859" s="5">
        <v>43858</v>
      </c>
      <c r="D1859" s="10">
        <v>1176.5</v>
      </c>
      <c r="E1859" s="10">
        <f>VLOOKUP(C1859,데이터!$X:$Z,2,0)</f>
        <v>142.39239999999998</v>
      </c>
      <c r="F1859" s="10">
        <f>VLOOKUP(C1859,데이터!$X:$Z,3,0)</f>
        <v>75.06</v>
      </c>
      <c r="H1859" s="6">
        <f t="shared" si="353"/>
        <v>1.547495418640555</v>
      </c>
      <c r="I1859" s="6">
        <f t="shared" si="354"/>
        <v>1.4976057462090937</v>
      </c>
      <c r="AM1859" s="1">
        <f t="shared" ref="AM1859:AM1922" si="356">C1859</f>
        <v>43858</v>
      </c>
      <c r="AN1859" s="2">
        <f t="shared" ref="AN1859:AN1922" si="357">D1859</f>
        <v>1176.5</v>
      </c>
      <c r="AO1859" s="2">
        <f t="shared" ref="AO1859:AO1922" si="358">E1859</f>
        <v>142.39239999999998</v>
      </c>
      <c r="AP1859" s="2">
        <f t="shared" ref="AP1859:AP1922" si="359">F1859</f>
        <v>75.06</v>
      </c>
      <c r="AR1859" s="20">
        <f t="shared" si="350"/>
        <v>7.1046808224242142E-3</v>
      </c>
      <c r="AS1859" s="20">
        <f t="shared" si="351"/>
        <v>4.9538090775205212E-3</v>
      </c>
      <c r="AU1859" s="22">
        <f t="shared" si="352"/>
        <v>4.6262492630250564E-6</v>
      </c>
    </row>
    <row r="1860" spans="2:47" x14ac:dyDescent="0.3">
      <c r="B1860" s="6">
        <f t="shared" si="355"/>
        <v>2020</v>
      </c>
      <c r="C1860" s="5">
        <v>43859</v>
      </c>
      <c r="D1860" s="10">
        <v>1177.25</v>
      </c>
      <c r="E1860" s="10">
        <f>VLOOKUP(C1860,데이터!$X:$Z,2,0)</f>
        <v>141.8692894736842</v>
      </c>
      <c r="F1860" s="10">
        <f>VLOOKUP(C1860,데이터!$X:$Z,3,0)</f>
        <v>74.680000000000007</v>
      </c>
      <c r="H1860" s="6">
        <f t="shared" si="353"/>
        <v>1.5418103459617019</v>
      </c>
      <c r="I1860" s="6">
        <f t="shared" si="354"/>
        <v>1.4900239425379047</v>
      </c>
      <c r="AM1860" s="1">
        <f t="shared" si="356"/>
        <v>43859</v>
      </c>
      <c r="AN1860" s="2">
        <f t="shared" si="357"/>
        <v>1177.25</v>
      </c>
      <c r="AO1860" s="2">
        <f t="shared" si="358"/>
        <v>141.8692894736842</v>
      </c>
      <c r="AP1860" s="2">
        <f t="shared" si="359"/>
        <v>74.680000000000007</v>
      </c>
      <c r="AR1860" s="20">
        <f t="shared" ref="AR1860:AR1923" si="360">AO1860/AO1859-1</f>
        <v>-3.6737250465318505E-3</v>
      </c>
      <c r="AS1860" s="20">
        <f t="shared" ref="AS1860:AS1923" si="361">AP1860/AP1859-1</f>
        <v>-5.0626165734078965E-3</v>
      </c>
      <c r="AU1860" s="22">
        <f t="shared" ref="AU1860:AU1923" si="362">(AR1860-AS1860)^2</f>
        <v>1.9290196734280745E-6</v>
      </c>
    </row>
    <row r="1861" spans="2:47" x14ac:dyDescent="0.3">
      <c r="B1861" s="6">
        <f t="shared" si="355"/>
        <v>2020</v>
      </c>
      <c r="C1861" s="5">
        <v>43860</v>
      </c>
      <c r="D1861" s="10">
        <v>1185.0999999999999</v>
      </c>
      <c r="E1861" s="10">
        <f>VLOOKUP(C1861,데이터!$X:$Z,2,0)</f>
        <v>142.96080526315791</v>
      </c>
      <c r="F1861" s="10">
        <f>VLOOKUP(C1861,데이터!$X:$Z,3,0)</f>
        <v>75.12</v>
      </c>
      <c r="H1861" s="6">
        <f t="shared" si="353"/>
        <v>1.5536727465082505</v>
      </c>
      <c r="I1861" s="6">
        <f t="shared" si="354"/>
        <v>1.4988028731045446</v>
      </c>
      <c r="AM1861" s="1">
        <f t="shared" si="356"/>
        <v>43860</v>
      </c>
      <c r="AN1861" s="2">
        <f t="shared" si="357"/>
        <v>1185.0999999999999</v>
      </c>
      <c r="AO1861" s="2">
        <f t="shared" si="358"/>
        <v>142.96080526315791</v>
      </c>
      <c r="AP1861" s="2">
        <f t="shared" si="359"/>
        <v>75.12</v>
      </c>
      <c r="AR1861" s="20">
        <f t="shared" si="360"/>
        <v>7.6938130410257877E-3</v>
      </c>
      <c r="AS1861" s="20">
        <f t="shared" si="361"/>
        <v>5.891805034815123E-3</v>
      </c>
      <c r="AU1861" s="22">
        <f t="shared" si="362"/>
        <v>3.247232854447335E-6</v>
      </c>
    </row>
    <row r="1862" spans="2:47" x14ac:dyDescent="0.3">
      <c r="B1862" s="6">
        <f t="shared" si="355"/>
        <v>2020</v>
      </c>
      <c r="C1862" s="5">
        <v>43861</v>
      </c>
      <c r="D1862" s="10">
        <v>1191.7</v>
      </c>
      <c r="E1862" s="10">
        <f>VLOOKUP(C1862,데이터!$X:$Z,2,0)</f>
        <v>140.75082631578945</v>
      </c>
      <c r="F1862" s="10">
        <f>VLOOKUP(C1862,데이터!$X:$Z,3,0)</f>
        <v>73.62</v>
      </c>
      <c r="H1862" s="6">
        <f t="shared" si="353"/>
        <v>1.5296550861812614</v>
      </c>
      <c r="I1862" s="6">
        <f t="shared" si="354"/>
        <v>1.4688747007182719</v>
      </c>
      <c r="AM1862" s="1">
        <f t="shared" si="356"/>
        <v>43861</v>
      </c>
      <c r="AN1862" s="2">
        <f t="shared" si="357"/>
        <v>1191.7</v>
      </c>
      <c r="AO1862" s="2">
        <f t="shared" si="358"/>
        <v>140.75082631578945</v>
      </c>
      <c r="AP1862" s="2">
        <f t="shared" si="359"/>
        <v>73.62</v>
      </c>
      <c r="AR1862" s="20">
        <f t="shared" si="360"/>
        <v>-1.5458635276293986E-2</v>
      </c>
      <c r="AS1862" s="20">
        <f t="shared" si="361"/>
        <v>-1.9968051118210872E-2</v>
      </c>
      <c r="AU1862" s="22">
        <f t="shared" si="362"/>
        <v>2.0334831235330979E-5</v>
      </c>
    </row>
    <row r="1863" spans="2:47" x14ac:dyDescent="0.3">
      <c r="B1863" s="6">
        <f t="shared" si="355"/>
        <v>2020</v>
      </c>
      <c r="C1863" s="5">
        <v>43862</v>
      </c>
      <c r="D1863" s="10">
        <v>1191.7</v>
      </c>
      <c r="E1863" s="10">
        <f>VLOOKUP(C1863,데이터!$X:$Z,2,0)</f>
        <v>140.75082631578945</v>
      </c>
      <c r="F1863" s="10">
        <f>VLOOKUP(C1863,데이터!$X:$Z,3,0)</f>
        <v>73.62</v>
      </c>
      <c r="H1863" s="6">
        <f t="shared" si="353"/>
        <v>1.5296550861812614</v>
      </c>
      <c r="I1863" s="6">
        <f t="shared" si="354"/>
        <v>1.4688747007182719</v>
      </c>
      <c r="AM1863" s="1">
        <f t="shared" si="356"/>
        <v>43862</v>
      </c>
      <c r="AN1863" s="2">
        <f t="shared" si="357"/>
        <v>1191.7</v>
      </c>
      <c r="AO1863" s="2">
        <f t="shared" si="358"/>
        <v>140.75082631578945</v>
      </c>
      <c r="AP1863" s="2">
        <f t="shared" si="359"/>
        <v>73.62</v>
      </c>
      <c r="AR1863" s="20">
        <f t="shared" si="360"/>
        <v>0</v>
      </c>
      <c r="AS1863" s="20">
        <f t="shared" si="361"/>
        <v>0</v>
      </c>
      <c r="AU1863" s="22">
        <f t="shared" si="362"/>
        <v>0</v>
      </c>
    </row>
    <row r="1864" spans="2:47" x14ac:dyDescent="0.3">
      <c r="B1864" s="6">
        <f t="shared" si="355"/>
        <v>2020</v>
      </c>
      <c r="C1864" s="5">
        <v>43863</v>
      </c>
      <c r="D1864" s="10">
        <v>1191.7</v>
      </c>
      <c r="E1864" s="10">
        <f>VLOOKUP(C1864,데이터!$X:$Z,2,0)</f>
        <v>140.75082631578945</v>
      </c>
      <c r="F1864" s="10">
        <f>VLOOKUP(C1864,데이터!$X:$Z,3,0)</f>
        <v>73.62</v>
      </c>
      <c r="H1864" s="6">
        <f t="shared" si="353"/>
        <v>1.5296550861812614</v>
      </c>
      <c r="I1864" s="6">
        <f t="shared" si="354"/>
        <v>1.4688747007182719</v>
      </c>
      <c r="AM1864" s="1">
        <f t="shared" si="356"/>
        <v>43863</v>
      </c>
      <c r="AN1864" s="2">
        <f t="shared" si="357"/>
        <v>1191.7</v>
      </c>
      <c r="AO1864" s="2">
        <f t="shared" si="358"/>
        <v>140.75082631578945</v>
      </c>
      <c r="AP1864" s="2">
        <f t="shared" si="359"/>
        <v>73.62</v>
      </c>
      <c r="AR1864" s="20">
        <f t="shared" si="360"/>
        <v>0</v>
      </c>
      <c r="AS1864" s="20">
        <f t="shared" si="361"/>
        <v>0</v>
      </c>
      <c r="AU1864" s="22">
        <f t="shared" si="362"/>
        <v>0</v>
      </c>
    </row>
    <row r="1865" spans="2:47" x14ac:dyDescent="0.3">
      <c r="B1865" s="6">
        <f t="shared" si="355"/>
        <v>2020</v>
      </c>
      <c r="C1865" s="5">
        <v>43864</v>
      </c>
      <c r="D1865" s="10">
        <v>1194.9000000000001</v>
      </c>
      <c r="E1865" s="10">
        <f>VLOOKUP(C1865,데이터!$X:$Z,2,0)</f>
        <v>141.91022631578949</v>
      </c>
      <c r="F1865" s="10">
        <f>VLOOKUP(C1865,데이터!$X:$Z,3,0)</f>
        <v>73.94</v>
      </c>
      <c r="H1865" s="6">
        <f t="shared" si="353"/>
        <v>1.5422552403213132</v>
      </c>
      <c r="I1865" s="6">
        <f t="shared" si="354"/>
        <v>1.4752593774940099</v>
      </c>
      <c r="AM1865" s="1">
        <f t="shared" si="356"/>
        <v>43864</v>
      </c>
      <c r="AN1865" s="2">
        <f t="shared" si="357"/>
        <v>1194.9000000000001</v>
      </c>
      <c r="AO1865" s="2">
        <f t="shared" si="358"/>
        <v>141.91022631578949</v>
      </c>
      <c r="AP1865" s="2">
        <f t="shared" si="359"/>
        <v>73.94</v>
      </c>
      <c r="AR1865" s="20">
        <f t="shared" si="360"/>
        <v>8.2372518183218002E-3</v>
      </c>
      <c r="AS1865" s="20">
        <f t="shared" si="361"/>
        <v>4.3466449334419455E-3</v>
      </c>
      <c r="AU1865" s="22">
        <f t="shared" si="362"/>
        <v>1.5136821932674527E-5</v>
      </c>
    </row>
    <row r="1866" spans="2:47" x14ac:dyDescent="0.3">
      <c r="B1866" s="6">
        <f t="shared" si="355"/>
        <v>2020</v>
      </c>
      <c r="C1866" s="5">
        <v>43865</v>
      </c>
      <c r="D1866" s="10">
        <v>1187.5999999999999</v>
      </c>
      <c r="E1866" s="10">
        <f>VLOOKUP(C1866,데이터!$X:$Z,2,0)</f>
        <v>143.35734210526314</v>
      </c>
      <c r="F1866" s="10">
        <f>VLOOKUP(C1866,데이터!$X:$Z,3,0)</f>
        <v>74.92</v>
      </c>
      <c r="H1866" s="6">
        <f t="shared" si="353"/>
        <v>1.5579822387738493</v>
      </c>
      <c r="I1866" s="6">
        <f t="shared" si="354"/>
        <v>1.4948124501197082</v>
      </c>
      <c r="AM1866" s="1">
        <f t="shared" si="356"/>
        <v>43865</v>
      </c>
      <c r="AN1866" s="2">
        <f t="shared" si="357"/>
        <v>1187.5999999999999</v>
      </c>
      <c r="AO1866" s="2">
        <f t="shared" si="358"/>
        <v>143.35734210526314</v>
      </c>
      <c r="AP1866" s="2">
        <f t="shared" si="359"/>
        <v>74.92</v>
      </c>
      <c r="AR1866" s="20">
        <f t="shared" si="360"/>
        <v>1.0197403154395879E-2</v>
      </c>
      <c r="AS1866" s="20">
        <f t="shared" si="361"/>
        <v>1.3253989721395687E-2</v>
      </c>
      <c r="AU1866" s="22">
        <f t="shared" si="362"/>
        <v>9.342721441563673E-6</v>
      </c>
    </row>
    <row r="1867" spans="2:47" x14ac:dyDescent="0.3">
      <c r="B1867" s="6">
        <f t="shared" si="355"/>
        <v>2020</v>
      </c>
      <c r="C1867" s="5">
        <v>43866</v>
      </c>
      <c r="D1867" s="10">
        <v>1191.4000000000001</v>
      </c>
      <c r="E1867" s="10">
        <f>VLOOKUP(C1867,데이터!$X:$Z,2,0)</f>
        <v>145.87412105263158</v>
      </c>
      <c r="F1867" s="10">
        <f>VLOOKUP(C1867,데이터!$X:$Z,3,0)</f>
        <v>75.930000000000007</v>
      </c>
      <c r="H1867" s="6">
        <f t="shared" si="353"/>
        <v>1.5853341472379503</v>
      </c>
      <c r="I1867" s="6">
        <f t="shared" si="354"/>
        <v>1.5149640861931322</v>
      </c>
      <c r="AM1867" s="1">
        <f t="shared" si="356"/>
        <v>43866</v>
      </c>
      <c r="AN1867" s="2">
        <f t="shared" si="357"/>
        <v>1191.4000000000001</v>
      </c>
      <c r="AO1867" s="2">
        <f t="shared" si="358"/>
        <v>145.87412105263158</v>
      </c>
      <c r="AP1867" s="2">
        <f t="shared" si="359"/>
        <v>75.930000000000007</v>
      </c>
      <c r="AR1867" s="20">
        <f t="shared" si="360"/>
        <v>1.7555982207876353E-2</v>
      </c>
      <c r="AS1867" s="20">
        <f t="shared" si="361"/>
        <v>1.3481046449546286E-2</v>
      </c>
      <c r="AU1867" s="22">
        <f t="shared" si="362"/>
        <v>1.660510143451704E-5</v>
      </c>
    </row>
    <row r="1868" spans="2:47" x14ac:dyDescent="0.3">
      <c r="B1868" s="6">
        <f t="shared" si="355"/>
        <v>2020</v>
      </c>
      <c r="C1868" s="5">
        <v>43867</v>
      </c>
      <c r="D1868" s="10">
        <v>1179.9000000000001</v>
      </c>
      <c r="E1868" s="10">
        <f>VLOOKUP(C1868,데이터!$X:$Z,2,0)</f>
        <v>145.74968421052634</v>
      </c>
      <c r="F1868" s="10">
        <f>VLOOKUP(C1868,데이터!$X:$Z,3,0)</f>
        <v>75.86</v>
      </c>
      <c r="H1868" s="6">
        <f t="shared" si="353"/>
        <v>1.583981789646759</v>
      </c>
      <c r="I1868" s="6">
        <f t="shared" si="354"/>
        <v>1.5135674381484392</v>
      </c>
      <c r="AM1868" s="1">
        <f t="shared" si="356"/>
        <v>43867</v>
      </c>
      <c r="AN1868" s="2">
        <f t="shared" si="357"/>
        <v>1179.9000000000001</v>
      </c>
      <c r="AO1868" s="2">
        <f t="shared" si="358"/>
        <v>145.74968421052634</v>
      </c>
      <c r="AP1868" s="2">
        <f t="shared" si="359"/>
        <v>75.86</v>
      </c>
      <c r="AR1868" s="20">
        <f t="shared" si="360"/>
        <v>-8.5304261789065361E-4</v>
      </c>
      <c r="AS1868" s="20">
        <f t="shared" si="361"/>
        <v>-9.219017516134409E-4</v>
      </c>
      <c r="AU1868" s="22">
        <f t="shared" si="362"/>
        <v>4.7415802970527023E-9</v>
      </c>
    </row>
    <row r="1869" spans="2:47" x14ac:dyDescent="0.3">
      <c r="B1869" s="6">
        <f t="shared" si="355"/>
        <v>2020</v>
      </c>
      <c r="C1869" s="5">
        <v>43868</v>
      </c>
      <c r="D1869" s="10">
        <v>1186.5</v>
      </c>
      <c r="E1869" s="10">
        <f>VLOOKUP(C1869,데이터!$X:$Z,2,0)</f>
        <v>145.21351052631579</v>
      </c>
      <c r="F1869" s="10">
        <f>VLOOKUP(C1869,데이터!$X:$Z,3,0)</f>
        <v>75.34</v>
      </c>
      <c r="H1869" s="6">
        <f t="shared" si="353"/>
        <v>1.5781547488783509</v>
      </c>
      <c r="I1869" s="6">
        <f t="shared" si="354"/>
        <v>1.5031923383878647</v>
      </c>
      <c r="AM1869" s="1">
        <f t="shared" si="356"/>
        <v>43868</v>
      </c>
      <c r="AN1869" s="2">
        <f t="shared" si="357"/>
        <v>1186.5</v>
      </c>
      <c r="AO1869" s="2">
        <f t="shared" si="358"/>
        <v>145.21351052631579</v>
      </c>
      <c r="AP1869" s="2">
        <f t="shared" si="359"/>
        <v>75.34</v>
      </c>
      <c r="AR1869" s="20">
        <f t="shared" si="360"/>
        <v>-3.6787296460696339E-3</v>
      </c>
      <c r="AS1869" s="20">
        <f t="shared" si="361"/>
        <v>-6.8547324017926847E-3</v>
      </c>
      <c r="AU1869" s="22">
        <f t="shared" si="362"/>
        <v>1.0086993504360413E-5</v>
      </c>
    </row>
    <row r="1870" spans="2:47" x14ac:dyDescent="0.3">
      <c r="B1870" s="6">
        <f t="shared" si="355"/>
        <v>2020</v>
      </c>
      <c r="C1870" s="5">
        <v>43869</v>
      </c>
      <c r="D1870" s="10">
        <v>1186.5</v>
      </c>
      <c r="E1870" s="10">
        <f>VLOOKUP(C1870,데이터!$X:$Z,2,0)</f>
        <v>145.21351052631579</v>
      </c>
      <c r="F1870" s="10">
        <f>VLOOKUP(C1870,데이터!$X:$Z,3,0)</f>
        <v>75.34</v>
      </c>
      <c r="H1870" s="6">
        <f t="shared" ref="H1870:H1933" si="363">H1869*(E1870/E1869)</f>
        <v>1.5781547488783509</v>
      </c>
      <c r="I1870" s="6">
        <f t="shared" ref="I1870:I1933" si="364">I1869*(F1870/F1869)</f>
        <v>1.5031923383878647</v>
      </c>
      <c r="AM1870" s="1">
        <f t="shared" si="356"/>
        <v>43869</v>
      </c>
      <c r="AN1870" s="2">
        <f t="shared" si="357"/>
        <v>1186.5</v>
      </c>
      <c r="AO1870" s="2">
        <f t="shared" si="358"/>
        <v>145.21351052631579</v>
      </c>
      <c r="AP1870" s="2">
        <f t="shared" si="359"/>
        <v>75.34</v>
      </c>
      <c r="AR1870" s="20">
        <f t="shared" si="360"/>
        <v>0</v>
      </c>
      <c r="AS1870" s="20">
        <f t="shared" si="361"/>
        <v>0</v>
      </c>
      <c r="AU1870" s="22">
        <f t="shared" si="362"/>
        <v>0</v>
      </c>
    </row>
    <row r="1871" spans="2:47" x14ac:dyDescent="0.3">
      <c r="B1871" s="6">
        <f t="shared" si="355"/>
        <v>2020</v>
      </c>
      <c r="C1871" s="5">
        <v>43870</v>
      </c>
      <c r="D1871" s="10">
        <v>1186.5</v>
      </c>
      <c r="E1871" s="10">
        <f>VLOOKUP(C1871,데이터!$X:$Z,2,0)</f>
        <v>145.21351052631579</v>
      </c>
      <c r="F1871" s="10">
        <f>VLOOKUP(C1871,데이터!$X:$Z,3,0)</f>
        <v>75.34</v>
      </c>
      <c r="H1871" s="6">
        <f t="shared" si="363"/>
        <v>1.5781547488783509</v>
      </c>
      <c r="I1871" s="6">
        <f t="shared" si="364"/>
        <v>1.5031923383878647</v>
      </c>
      <c r="AM1871" s="1">
        <f t="shared" si="356"/>
        <v>43870</v>
      </c>
      <c r="AN1871" s="2">
        <f t="shared" si="357"/>
        <v>1186.5</v>
      </c>
      <c r="AO1871" s="2">
        <f t="shared" si="358"/>
        <v>145.21351052631579</v>
      </c>
      <c r="AP1871" s="2">
        <f t="shared" si="359"/>
        <v>75.34</v>
      </c>
      <c r="AR1871" s="20">
        <f t="shared" si="360"/>
        <v>0</v>
      </c>
      <c r="AS1871" s="20">
        <f t="shared" si="361"/>
        <v>0</v>
      </c>
      <c r="AU1871" s="22">
        <f t="shared" si="362"/>
        <v>0</v>
      </c>
    </row>
    <row r="1872" spans="2:47" x14ac:dyDescent="0.3">
      <c r="B1872" s="6">
        <f t="shared" si="355"/>
        <v>2020</v>
      </c>
      <c r="C1872" s="5">
        <v>43871</v>
      </c>
      <c r="D1872" s="10">
        <v>1187.1500000000001</v>
      </c>
      <c r="E1872" s="10">
        <f>VLOOKUP(C1872,데이터!$X:$Z,2,0)</f>
        <v>145.83005263157895</v>
      </c>
      <c r="F1872" s="10">
        <f>VLOOKUP(C1872,데이터!$X:$Z,3,0)</f>
        <v>75.61</v>
      </c>
      <c r="H1872" s="6">
        <f t="shared" si="363"/>
        <v>1.584855219432213</v>
      </c>
      <c r="I1872" s="6">
        <f t="shared" si="364"/>
        <v>1.5085794094173937</v>
      </c>
      <c r="AM1872" s="1">
        <f t="shared" si="356"/>
        <v>43871</v>
      </c>
      <c r="AN1872" s="2">
        <f t="shared" si="357"/>
        <v>1187.1500000000001</v>
      </c>
      <c r="AO1872" s="2">
        <f t="shared" si="358"/>
        <v>145.83005263157895</v>
      </c>
      <c r="AP1872" s="2">
        <f t="shared" si="359"/>
        <v>75.61</v>
      </c>
      <c r="AR1872" s="20">
        <f t="shared" si="360"/>
        <v>4.245762691285071E-3</v>
      </c>
      <c r="AS1872" s="20">
        <f t="shared" si="361"/>
        <v>3.5837536501193146E-3</v>
      </c>
      <c r="AU1872" s="22">
        <f t="shared" si="362"/>
        <v>4.3825597058520421E-7</v>
      </c>
    </row>
    <row r="1873" spans="2:47" x14ac:dyDescent="0.3">
      <c r="B1873" s="6">
        <f t="shared" si="355"/>
        <v>2020</v>
      </c>
      <c r="C1873" s="5">
        <v>43872</v>
      </c>
      <c r="D1873" s="10">
        <v>1181.5</v>
      </c>
      <c r="E1873" s="10">
        <f>VLOOKUP(C1873,데이터!$X:$Z,2,0)</f>
        <v>146.1103210526316</v>
      </c>
      <c r="F1873" s="10">
        <f>VLOOKUP(C1873,데이터!$X:$Z,3,0)</f>
        <v>75.84</v>
      </c>
      <c r="H1873" s="6">
        <f t="shared" si="363"/>
        <v>1.5879011270618939</v>
      </c>
      <c r="I1873" s="6">
        <f t="shared" si="364"/>
        <v>1.5131683958499555</v>
      </c>
      <c r="AM1873" s="1">
        <f t="shared" si="356"/>
        <v>43872</v>
      </c>
      <c r="AN1873" s="2">
        <f t="shared" si="357"/>
        <v>1181.5</v>
      </c>
      <c r="AO1873" s="2">
        <f t="shared" si="358"/>
        <v>146.1103210526316</v>
      </c>
      <c r="AP1873" s="2">
        <f t="shared" si="359"/>
        <v>75.84</v>
      </c>
      <c r="AR1873" s="20">
        <f t="shared" si="360"/>
        <v>1.9218838366650282E-3</v>
      </c>
      <c r="AS1873" s="20">
        <f t="shared" si="361"/>
        <v>3.0419256712075349E-3</v>
      </c>
      <c r="AU1873" s="22">
        <f t="shared" si="362"/>
        <v>1.2544937111253439E-6</v>
      </c>
    </row>
    <row r="1874" spans="2:47" x14ac:dyDescent="0.3">
      <c r="B1874" s="6">
        <f t="shared" si="355"/>
        <v>2020</v>
      </c>
      <c r="C1874" s="5">
        <v>43873</v>
      </c>
      <c r="D1874" s="10">
        <v>1179.55</v>
      </c>
      <c r="E1874" s="10">
        <f>VLOOKUP(C1874,데이터!$X:$Z,2,0)</f>
        <v>147.37534210526314</v>
      </c>
      <c r="F1874" s="10">
        <f>VLOOKUP(C1874,데이터!$X:$Z,3,0)</f>
        <v>76.150000000000006</v>
      </c>
      <c r="H1874" s="6">
        <f t="shared" si="363"/>
        <v>1.6016491521210345</v>
      </c>
      <c r="I1874" s="6">
        <f t="shared" si="364"/>
        <v>1.519353551476452</v>
      </c>
      <c r="AM1874" s="1">
        <f t="shared" si="356"/>
        <v>43873</v>
      </c>
      <c r="AN1874" s="2">
        <f t="shared" si="357"/>
        <v>1179.55</v>
      </c>
      <c r="AO1874" s="2">
        <f t="shared" si="358"/>
        <v>147.37534210526314</v>
      </c>
      <c r="AP1874" s="2">
        <f t="shared" si="359"/>
        <v>76.150000000000006</v>
      </c>
      <c r="AR1874" s="20">
        <f t="shared" si="360"/>
        <v>8.6579855791013571E-3</v>
      </c>
      <c r="AS1874" s="20">
        <f t="shared" si="361"/>
        <v>4.087552742616074E-3</v>
      </c>
      <c r="AU1874" s="22">
        <f t="shared" si="362"/>
        <v>2.088885631282291E-5</v>
      </c>
    </row>
    <row r="1875" spans="2:47" x14ac:dyDescent="0.3">
      <c r="B1875" s="6">
        <f t="shared" si="355"/>
        <v>2020</v>
      </c>
      <c r="C1875" s="5">
        <v>43874</v>
      </c>
      <c r="D1875" s="10">
        <v>1182.95</v>
      </c>
      <c r="E1875" s="10">
        <f>VLOOKUP(C1875,데이터!$X:$Z,2,0)</f>
        <v>147.65204736842105</v>
      </c>
      <c r="F1875" s="10">
        <f>VLOOKUP(C1875,데이터!$X:$Z,3,0)</f>
        <v>76.13</v>
      </c>
      <c r="H1875" s="6">
        <f t="shared" si="363"/>
        <v>1.6046563359809216</v>
      </c>
      <c r="I1875" s="6">
        <f t="shared" si="364"/>
        <v>1.5189545091779681</v>
      </c>
      <c r="AM1875" s="1">
        <f t="shared" si="356"/>
        <v>43874</v>
      </c>
      <c r="AN1875" s="2">
        <f t="shared" si="357"/>
        <v>1182.95</v>
      </c>
      <c r="AO1875" s="2">
        <f t="shared" si="358"/>
        <v>147.65204736842105</v>
      </c>
      <c r="AP1875" s="2">
        <f t="shared" si="359"/>
        <v>76.13</v>
      </c>
      <c r="AR1875" s="20">
        <f t="shared" si="360"/>
        <v>1.8775546791285347E-3</v>
      </c>
      <c r="AS1875" s="20">
        <f t="shared" si="361"/>
        <v>-2.6263952724903117E-4</v>
      </c>
      <c r="AU1875" s="22">
        <f t="shared" si="362"/>
        <v>4.5804312410120985E-6</v>
      </c>
    </row>
    <row r="1876" spans="2:47" x14ac:dyDescent="0.3">
      <c r="B1876" s="6">
        <f t="shared" si="355"/>
        <v>2020</v>
      </c>
      <c r="C1876" s="5">
        <v>43875</v>
      </c>
      <c r="D1876" s="10">
        <v>1183.0999999999999</v>
      </c>
      <c r="E1876" s="10">
        <f>VLOOKUP(C1876,데이터!$X:$Z,2,0)</f>
        <v>147.82595789473683</v>
      </c>
      <c r="F1876" s="10">
        <f>VLOOKUP(C1876,데이터!$X:$Z,3,0)</f>
        <v>76.290000000000006</v>
      </c>
      <c r="H1876" s="6">
        <f t="shared" si="363"/>
        <v>1.6065463648218361</v>
      </c>
      <c r="I1876" s="6">
        <f t="shared" si="364"/>
        <v>1.5221468475658375</v>
      </c>
      <c r="AM1876" s="1">
        <f t="shared" si="356"/>
        <v>43875</v>
      </c>
      <c r="AN1876" s="2">
        <f t="shared" si="357"/>
        <v>1183.0999999999999</v>
      </c>
      <c r="AO1876" s="2">
        <f t="shared" si="358"/>
        <v>147.82595789473683</v>
      </c>
      <c r="AP1876" s="2">
        <f t="shared" si="359"/>
        <v>76.290000000000006</v>
      </c>
      <c r="AR1876" s="20">
        <f t="shared" si="360"/>
        <v>1.1778402630735485E-3</v>
      </c>
      <c r="AS1876" s="20">
        <f t="shared" si="361"/>
        <v>2.1016681991332664E-3</v>
      </c>
      <c r="AU1876" s="22">
        <f t="shared" si="362"/>
        <v>8.534580554443582E-7</v>
      </c>
    </row>
    <row r="1877" spans="2:47" x14ac:dyDescent="0.3">
      <c r="B1877" s="6">
        <f t="shared" si="355"/>
        <v>2020</v>
      </c>
      <c r="C1877" s="5">
        <v>43876</v>
      </c>
      <c r="D1877" s="10">
        <v>1183.0999999999999</v>
      </c>
      <c r="E1877" s="10">
        <f>VLOOKUP(C1877,데이터!$X:$Z,2,0)</f>
        <v>147.82595789473683</v>
      </c>
      <c r="F1877" s="10">
        <f>VLOOKUP(C1877,데이터!$X:$Z,3,0)</f>
        <v>76.290000000000006</v>
      </c>
      <c r="H1877" s="6">
        <f t="shared" si="363"/>
        <v>1.6065463648218361</v>
      </c>
      <c r="I1877" s="6">
        <f t="shared" si="364"/>
        <v>1.5221468475658375</v>
      </c>
      <c r="AM1877" s="1">
        <f t="shared" si="356"/>
        <v>43876</v>
      </c>
      <c r="AN1877" s="2">
        <f t="shared" si="357"/>
        <v>1183.0999999999999</v>
      </c>
      <c r="AO1877" s="2">
        <f t="shared" si="358"/>
        <v>147.82595789473683</v>
      </c>
      <c r="AP1877" s="2">
        <f t="shared" si="359"/>
        <v>76.290000000000006</v>
      </c>
      <c r="AR1877" s="20">
        <f t="shared" si="360"/>
        <v>0</v>
      </c>
      <c r="AS1877" s="20">
        <f t="shared" si="361"/>
        <v>0</v>
      </c>
      <c r="AU1877" s="22">
        <f t="shared" si="362"/>
        <v>0</v>
      </c>
    </row>
    <row r="1878" spans="2:47" x14ac:dyDescent="0.3">
      <c r="B1878" s="6">
        <f t="shared" si="355"/>
        <v>2020</v>
      </c>
      <c r="C1878" s="5">
        <v>43877</v>
      </c>
      <c r="D1878" s="10">
        <v>1183.0999999999999</v>
      </c>
      <c r="E1878" s="10">
        <f>VLOOKUP(C1878,데이터!$X:$Z,2,0)</f>
        <v>147.82595789473683</v>
      </c>
      <c r="F1878" s="10">
        <f>VLOOKUP(C1878,데이터!$X:$Z,3,0)</f>
        <v>76.290000000000006</v>
      </c>
      <c r="H1878" s="6">
        <f t="shared" si="363"/>
        <v>1.6065463648218361</v>
      </c>
      <c r="I1878" s="6">
        <f t="shared" si="364"/>
        <v>1.5221468475658375</v>
      </c>
      <c r="AM1878" s="1">
        <f t="shared" si="356"/>
        <v>43877</v>
      </c>
      <c r="AN1878" s="2">
        <f t="shared" si="357"/>
        <v>1183.0999999999999</v>
      </c>
      <c r="AO1878" s="2">
        <f t="shared" si="358"/>
        <v>147.82595789473683</v>
      </c>
      <c r="AP1878" s="2">
        <f t="shared" si="359"/>
        <v>76.290000000000006</v>
      </c>
      <c r="AR1878" s="20">
        <f t="shared" si="360"/>
        <v>0</v>
      </c>
      <c r="AS1878" s="20">
        <f t="shared" si="361"/>
        <v>0</v>
      </c>
      <c r="AU1878" s="22">
        <f t="shared" si="362"/>
        <v>0</v>
      </c>
    </row>
    <row r="1879" spans="2:47" x14ac:dyDescent="0.3">
      <c r="B1879" s="6">
        <f t="shared" si="355"/>
        <v>2020</v>
      </c>
      <c r="C1879" s="5">
        <v>43878</v>
      </c>
      <c r="D1879" s="10">
        <v>1183.95</v>
      </c>
      <c r="E1879" s="10">
        <f>VLOOKUP(C1879,데이터!$X:$Z,2,0)</f>
        <v>147.82595789473683</v>
      </c>
      <c r="F1879" s="10">
        <f>VLOOKUP(C1879,데이터!$X:$Z,3,0)</f>
        <v>76.290000000000006</v>
      </c>
      <c r="H1879" s="6">
        <f t="shared" si="363"/>
        <v>1.6065463648218361</v>
      </c>
      <c r="I1879" s="6">
        <f t="shared" si="364"/>
        <v>1.5221468475658375</v>
      </c>
      <c r="AM1879" s="1">
        <f t="shared" si="356"/>
        <v>43878</v>
      </c>
      <c r="AN1879" s="2">
        <f t="shared" si="357"/>
        <v>1183.95</v>
      </c>
      <c r="AO1879" s="2">
        <f t="shared" si="358"/>
        <v>147.82595789473683</v>
      </c>
      <c r="AP1879" s="2">
        <f t="shared" si="359"/>
        <v>76.290000000000006</v>
      </c>
      <c r="AR1879" s="20">
        <f t="shared" si="360"/>
        <v>0</v>
      </c>
      <c r="AS1879" s="20">
        <f t="shared" si="361"/>
        <v>0</v>
      </c>
      <c r="AU1879" s="22">
        <f t="shared" si="362"/>
        <v>0</v>
      </c>
    </row>
    <row r="1880" spans="2:47" x14ac:dyDescent="0.3">
      <c r="B1880" s="6">
        <f t="shared" si="355"/>
        <v>2020</v>
      </c>
      <c r="C1880" s="5">
        <v>43879</v>
      </c>
      <c r="D1880" s="10">
        <v>1189.5</v>
      </c>
      <c r="E1880" s="10">
        <f>VLOOKUP(C1880,데이터!$X:$Z,2,0)</f>
        <v>147.39922631578946</v>
      </c>
      <c r="F1880" s="10">
        <f>VLOOKUP(C1880,데이터!$X:$Z,3,0)</f>
        <v>75.95</v>
      </c>
      <c r="H1880" s="6">
        <f t="shared" si="363"/>
        <v>1.6019087214966987</v>
      </c>
      <c r="I1880" s="6">
        <f t="shared" si="364"/>
        <v>1.5153631284916156</v>
      </c>
      <c r="AM1880" s="1">
        <f t="shared" si="356"/>
        <v>43879</v>
      </c>
      <c r="AN1880" s="2">
        <f t="shared" si="357"/>
        <v>1189.5</v>
      </c>
      <c r="AO1880" s="2">
        <f t="shared" si="358"/>
        <v>147.39922631578946</v>
      </c>
      <c r="AP1880" s="2">
        <f t="shared" si="359"/>
        <v>75.95</v>
      </c>
      <c r="AR1880" s="20">
        <f t="shared" si="360"/>
        <v>-2.8867161425818466E-3</v>
      </c>
      <c r="AS1880" s="20">
        <f t="shared" si="361"/>
        <v>-4.4566784637567469E-3</v>
      </c>
      <c r="AU1880" s="22">
        <f t="shared" si="362"/>
        <v>2.4647816899088808E-6</v>
      </c>
    </row>
    <row r="1881" spans="2:47" x14ac:dyDescent="0.3">
      <c r="B1881" s="6">
        <f t="shared" si="355"/>
        <v>2020</v>
      </c>
      <c r="C1881" s="5">
        <v>43880</v>
      </c>
      <c r="D1881" s="10">
        <v>1189.3</v>
      </c>
      <c r="E1881" s="10">
        <f>VLOOKUP(C1881,데이터!$X:$Z,2,0)</f>
        <v>147.55702631578947</v>
      </c>
      <c r="F1881" s="10">
        <f>VLOOKUP(C1881,데이터!$X:$Z,3,0)</f>
        <v>75.989999999999995</v>
      </c>
      <c r="H1881" s="6">
        <f t="shared" si="363"/>
        <v>1.6036236639870389</v>
      </c>
      <c r="I1881" s="6">
        <f t="shared" si="364"/>
        <v>1.5161612130885826</v>
      </c>
      <c r="AM1881" s="1">
        <f t="shared" si="356"/>
        <v>43880</v>
      </c>
      <c r="AN1881" s="2">
        <f t="shared" si="357"/>
        <v>1189.3</v>
      </c>
      <c r="AO1881" s="2">
        <f t="shared" si="358"/>
        <v>147.55702631578947</v>
      </c>
      <c r="AP1881" s="2">
        <f t="shared" si="359"/>
        <v>75.989999999999995</v>
      </c>
      <c r="AR1881" s="20">
        <f t="shared" si="360"/>
        <v>1.0705619286084378E-3</v>
      </c>
      <c r="AS1881" s="20">
        <f t="shared" si="361"/>
        <v>5.2666227781417163E-4</v>
      </c>
      <c r="AU1881" s="22">
        <f t="shared" si="362"/>
        <v>2.9582683013412466E-7</v>
      </c>
    </row>
    <row r="1882" spans="2:47" x14ac:dyDescent="0.3">
      <c r="B1882" s="6">
        <f t="shared" si="355"/>
        <v>2020</v>
      </c>
      <c r="C1882" s="5">
        <v>43881</v>
      </c>
      <c r="D1882" s="10">
        <v>1198.5999999999999</v>
      </c>
      <c r="E1882" s="10">
        <f>VLOOKUP(C1882,데이터!$X:$Z,2,0)</f>
        <v>147.15196842105266</v>
      </c>
      <c r="F1882" s="10">
        <f>VLOOKUP(C1882,데이터!$X:$Z,3,0)</f>
        <v>76.06</v>
      </c>
      <c r="H1882" s="6">
        <f t="shared" si="363"/>
        <v>1.5992215664285359</v>
      </c>
      <c r="I1882" s="6">
        <f t="shared" si="364"/>
        <v>1.5175578611332754</v>
      </c>
      <c r="AM1882" s="1">
        <f t="shared" si="356"/>
        <v>43881</v>
      </c>
      <c r="AN1882" s="2">
        <f t="shared" si="357"/>
        <v>1198.5999999999999</v>
      </c>
      <c r="AO1882" s="2">
        <f t="shared" si="358"/>
        <v>147.15196842105266</v>
      </c>
      <c r="AP1882" s="2">
        <f t="shared" si="359"/>
        <v>76.06</v>
      </c>
      <c r="AR1882" s="20">
        <f t="shared" si="360"/>
        <v>-2.7450939128438323E-3</v>
      </c>
      <c r="AS1882" s="20">
        <f t="shared" si="361"/>
        <v>9.2117383866296976E-4</v>
      </c>
      <c r="AU1882" s="22">
        <f t="shared" si="362"/>
        <v>1.3441519225738743E-5</v>
      </c>
    </row>
    <row r="1883" spans="2:47" x14ac:dyDescent="0.3">
      <c r="B1883" s="6">
        <f t="shared" si="355"/>
        <v>2020</v>
      </c>
      <c r="C1883" s="5">
        <v>43882</v>
      </c>
      <c r="D1883" s="10">
        <v>1209.1500000000001</v>
      </c>
      <c r="E1883" s="10">
        <f>VLOOKUP(C1883,데이터!$X:$Z,2,0)</f>
        <v>146.37364736842105</v>
      </c>
      <c r="F1883" s="10">
        <f>VLOOKUP(C1883,데이터!$X:$Z,3,0)</f>
        <v>75.709999999999994</v>
      </c>
      <c r="H1883" s="6">
        <f t="shared" si="363"/>
        <v>1.5907629108880792</v>
      </c>
      <c r="I1883" s="6">
        <f t="shared" si="364"/>
        <v>1.5105746209098114</v>
      </c>
      <c r="AM1883" s="1">
        <f t="shared" si="356"/>
        <v>43882</v>
      </c>
      <c r="AN1883" s="2">
        <f t="shared" si="357"/>
        <v>1209.1500000000001</v>
      </c>
      <c r="AO1883" s="2">
        <f t="shared" si="358"/>
        <v>146.37364736842105</v>
      </c>
      <c r="AP1883" s="2">
        <f t="shared" si="359"/>
        <v>75.709999999999994</v>
      </c>
      <c r="AR1883" s="20">
        <f t="shared" si="360"/>
        <v>-5.2892330356367756E-3</v>
      </c>
      <c r="AS1883" s="20">
        <f t="shared" si="361"/>
        <v>-4.6016302918749918E-3</v>
      </c>
      <c r="AU1883" s="22">
        <f t="shared" si="362"/>
        <v>4.7279753322873325E-7</v>
      </c>
    </row>
    <row r="1884" spans="2:47" x14ac:dyDescent="0.3">
      <c r="B1884" s="6">
        <f t="shared" si="355"/>
        <v>2020</v>
      </c>
      <c r="C1884" s="5">
        <v>43883</v>
      </c>
      <c r="D1884" s="10">
        <v>1209.1500000000001</v>
      </c>
      <c r="E1884" s="10">
        <f>VLOOKUP(C1884,데이터!$X:$Z,2,0)</f>
        <v>146.37364736842105</v>
      </c>
      <c r="F1884" s="10">
        <f>VLOOKUP(C1884,데이터!$X:$Z,3,0)</f>
        <v>75.709999999999994</v>
      </c>
      <c r="H1884" s="6">
        <f t="shared" si="363"/>
        <v>1.5907629108880792</v>
      </c>
      <c r="I1884" s="6">
        <f t="shared" si="364"/>
        <v>1.5105746209098114</v>
      </c>
      <c r="AM1884" s="1">
        <f t="shared" si="356"/>
        <v>43883</v>
      </c>
      <c r="AN1884" s="2">
        <f t="shared" si="357"/>
        <v>1209.1500000000001</v>
      </c>
      <c r="AO1884" s="2">
        <f t="shared" si="358"/>
        <v>146.37364736842105</v>
      </c>
      <c r="AP1884" s="2">
        <f t="shared" si="359"/>
        <v>75.709999999999994</v>
      </c>
      <c r="AR1884" s="20">
        <f t="shared" si="360"/>
        <v>0</v>
      </c>
      <c r="AS1884" s="20">
        <f t="shared" si="361"/>
        <v>0</v>
      </c>
      <c r="AU1884" s="22">
        <f t="shared" si="362"/>
        <v>0</v>
      </c>
    </row>
    <row r="1885" spans="2:47" x14ac:dyDescent="0.3">
      <c r="B1885" s="6">
        <f t="shared" si="355"/>
        <v>2020</v>
      </c>
      <c r="C1885" s="5">
        <v>43884</v>
      </c>
      <c r="D1885" s="10">
        <v>1209.1500000000001</v>
      </c>
      <c r="E1885" s="10">
        <f>VLOOKUP(C1885,데이터!$X:$Z,2,0)</f>
        <v>146.37364736842105</v>
      </c>
      <c r="F1885" s="10">
        <f>VLOOKUP(C1885,데이터!$X:$Z,3,0)</f>
        <v>75.709999999999994</v>
      </c>
      <c r="H1885" s="6">
        <f t="shared" si="363"/>
        <v>1.5907629108880792</v>
      </c>
      <c r="I1885" s="6">
        <f t="shared" si="364"/>
        <v>1.5105746209098114</v>
      </c>
      <c r="AM1885" s="1">
        <f t="shared" si="356"/>
        <v>43884</v>
      </c>
      <c r="AN1885" s="2">
        <f t="shared" si="357"/>
        <v>1209.1500000000001</v>
      </c>
      <c r="AO1885" s="2">
        <f t="shared" si="358"/>
        <v>146.37364736842105</v>
      </c>
      <c r="AP1885" s="2">
        <f t="shared" si="359"/>
        <v>75.709999999999994</v>
      </c>
      <c r="AR1885" s="20">
        <f t="shared" si="360"/>
        <v>0</v>
      </c>
      <c r="AS1885" s="20">
        <f t="shared" si="361"/>
        <v>0</v>
      </c>
      <c r="AU1885" s="22">
        <f t="shared" si="362"/>
        <v>0</v>
      </c>
    </row>
    <row r="1886" spans="2:47" x14ac:dyDescent="0.3">
      <c r="B1886" s="6">
        <f t="shared" si="355"/>
        <v>2020</v>
      </c>
      <c r="C1886" s="5">
        <v>43885</v>
      </c>
      <c r="D1886" s="10">
        <v>1220.3499999999999</v>
      </c>
      <c r="E1886" s="10">
        <f>VLOOKUP(C1886,데이터!$X:$Z,2,0)</f>
        <v>142.82998421052628</v>
      </c>
      <c r="F1886" s="10">
        <f>VLOOKUP(C1886,데이터!$X:$Z,3,0)</f>
        <v>73.900000000000006</v>
      </c>
      <c r="H1886" s="6">
        <f t="shared" si="363"/>
        <v>1.5522510064462165</v>
      </c>
      <c r="I1886" s="6">
        <f t="shared" si="364"/>
        <v>1.4744612928970424</v>
      </c>
      <c r="AM1886" s="1">
        <f t="shared" si="356"/>
        <v>43885</v>
      </c>
      <c r="AN1886" s="2">
        <f t="shared" si="357"/>
        <v>1220.3499999999999</v>
      </c>
      <c r="AO1886" s="2">
        <f t="shared" si="358"/>
        <v>142.82998421052628</v>
      </c>
      <c r="AP1886" s="2">
        <f t="shared" si="359"/>
        <v>73.900000000000006</v>
      </c>
      <c r="AR1886" s="20">
        <f t="shared" si="360"/>
        <v>-2.420970729092653E-2</v>
      </c>
      <c r="AS1886" s="20">
        <f t="shared" si="361"/>
        <v>-2.3907013604543503E-2</v>
      </c>
      <c r="AU1886" s="22">
        <f t="shared" si="362"/>
        <v>9.1623467776146016E-8</v>
      </c>
    </row>
    <row r="1887" spans="2:47" x14ac:dyDescent="0.3">
      <c r="B1887" s="6">
        <f t="shared" si="355"/>
        <v>2020</v>
      </c>
      <c r="C1887" s="5">
        <v>43886</v>
      </c>
      <c r="D1887" s="10">
        <v>1210.2</v>
      </c>
      <c r="E1887" s="10">
        <f>VLOOKUP(C1887,데이터!$X:$Z,2,0)</f>
        <v>139.04835789473685</v>
      </c>
      <c r="F1887" s="10">
        <f>VLOOKUP(C1887,데이터!$X:$Z,3,0)</f>
        <v>71.77</v>
      </c>
      <c r="H1887" s="6">
        <f t="shared" si="363"/>
        <v>1.5111529604922562</v>
      </c>
      <c r="I1887" s="6">
        <f t="shared" si="364"/>
        <v>1.4319632881085347</v>
      </c>
      <c r="AM1887" s="1">
        <f t="shared" si="356"/>
        <v>43886</v>
      </c>
      <c r="AN1887" s="2">
        <f t="shared" si="357"/>
        <v>1210.2</v>
      </c>
      <c r="AO1887" s="2">
        <f t="shared" si="358"/>
        <v>139.04835789473685</v>
      </c>
      <c r="AP1887" s="2">
        <f t="shared" si="359"/>
        <v>71.77</v>
      </c>
      <c r="AR1887" s="20">
        <f t="shared" si="360"/>
        <v>-2.6476417656221551E-2</v>
      </c>
      <c r="AS1887" s="20">
        <f t="shared" si="361"/>
        <v>-2.8822733423545466E-2</v>
      </c>
      <c r="AU1887" s="22">
        <f t="shared" si="362"/>
        <v>5.505197679992809E-6</v>
      </c>
    </row>
    <row r="1888" spans="2:47" x14ac:dyDescent="0.3">
      <c r="B1888" s="6">
        <f t="shared" si="355"/>
        <v>2020</v>
      </c>
      <c r="C1888" s="5">
        <v>43887</v>
      </c>
      <c r="D1888" s="10">
        <v>1216.95</v>
      </c>
      <c r="E1888" s="10">
        <f>VLOOKUP(C1888,데이터!$X:$Z,2,0)</f>
        <v>138.20429999999999</v>
      </c>
      <c r="F1888" s="10">
        <f>VLOOKUP(C1888,데이터!$X:$Z,3,0)</f>
        <v>71.14</v>
      </c>
      <c r="H1888" s="6">
        <f t="shared" si="363"/>
        <v>1.5019798885784974</v>
      </c>
      <c r="I1888" s="6">
        <f t="shared" si="364"/>
        <v>1.4193934557063002</v>
      </c>
      <c r="AM1888" s="1">
        <f t="shared" si="356"/>
        <v>43887</v>
      </c>
      <c r="AN1888" s="2">
        <f t="shared" si="357"/>
        <v>1216.95</v>
      </c>
      <c r="AO1888" s="2">
        <f t="shared" si="358"/>
        <v>138.20429999999999</v>
      </c>
      <c r="AP1888" s="2">
        <f t="shared" si="359"/>
        <v>71.14</v>
      </c>
      <c r="AR1888" s="20">
        <f t="shared" si="360"/>
        <v>-6.070247124930761E-3</v>
      </c>
      <c r="AS1888" s="20">
        <f t="shared" si="361"/>
        <v>-8.7780409641911028E-3</v>
      </c>
      <c r="AU1888" s="22">
        <f t="shared" si="362"/>
        <v>7.332147475936262E-6</v>
      </c>
    </row>
    <row r="1889" spans="2:47" x14ac:dyDescent="0.3">
      <c r="B1889" s="6">
        <f t="shared" si="355"/>
        <v>2020</v>
      </c>
      <c r="C1889" s="5">
        <v>43888</v>
      </c>
      <c r="D1889" s="10">
        <v>1217.1500000000001</v>
      </c>
      <c r="E1889" s="10">
        <f>VLOOKUP(C1889,데이터!$X:$Z,2,0)</f>
        <v>131.90181052631578</v>
      </c>
      <c r="F1889" s="10">
        <f>VLOOKUP(C1889,데이터!$X:$Z,3,0)</f>
        <v>68.19</v>
      </c>
      <c r="H1889" s="6">
        <f t="shared" si="363"/>
        <v>1.4334855476827992</v>
      </c>
      <c r="I1889" s="6">
        <f t="shared" si="364"/>
        <v>1.3605347166799635</v>
      </c>
      <c r="AM1889" s="1">
        <f t="shared" si="356"/>
        <v>43888</v>
      </c>
      <c r="AN1889" s="2">
        <f t="shared" si="357"/>
        <v>1217.1500000000001</v>
      </c>
      <c r="AO1889" s="2">
        <f t="shared" si="358"/>
        <v>131.90181052631578</v>
      </c>
      <c r="AP1889" s="2">
        <f t="shared" si="359"/>
        <v>68.19</v>
      </c>
      <c r="AR1889" s="20">
        <f t="shared" si="360"/>
        <v>-4.5602701751567776E-2</v>
      </c>
      <c r="AS1889" s="20">
        <f t="shared" si="361"/>
        <v>-4.1467528816418353E-2</v>
      </c>
      <c r="AU1889" s="22">
        <f t="shared" si="362"/>
        <v>1.7099655203592292E-5</v>
      </c>
    </row>
    <row r="1890" spans="2:47" x14ac:dyDescent="0.3">
      <c r="B1890" s="6">
        <f t="shared" si="355"/>
        <v>2020</v>
      </c>
      <c r="C1890" s="5">
        <v>43889</v>
      </c>
      <c r="D1890" s="10">
        <v>1214.5</v>
      </c>
      <c r="E1890" s="10">
        <f>VLOOKUP(C1890,데이터!$X:$Z,2,0)</f>
        <v>129.64129473684207</v>
      </c>
      <c r="F1890" s="10">
        <f>VLOOKUP(C1890,데이터!$X:$Z,3,0)</f>
        <v>67.27</v>
      </c>
      <c r="H1890" s="6">
        <f t="shared" si="363"/>
        <v>1.408918661894125</v>
      </c>
      <c r="I1890" s="6">
        <f t="shared" si="364"/>
        <v>1.3421787709497162</v>
      </c>
      <c r="AM1890" s="1">
        <f t="shared" si="356"/>
        <v>43889</v>
      </c>
      <c r="AN1890" s="2">
        <f t="shared" si="357"/>
        <v>1214.5</v>
      </c>
      <c r="AO1890" s="2">
        <f t="shared" si="358"/>
        <v>129.64129473684207</v>
      </c>
      <c r="AP1890" s="2">
        <f t="shared" si="359"/>
        <v>67.27</v>
      </c>
      <c r="AR1890" s="20">
        <f t="shared" si="360"/>
        <v>-1.7137867785542826E-2</v>
      </c>
      <c r="AS1890" s="20">
        <f t="shared" si="361"/>
        <v>-1.3491714327614091E-2</v>
      </c>
      <c r="AU1890" s="22">
        <f t="shared" si="362"/>
        <v>1.3294435038765678E-5</v>
      </c>
    </row>
    <row r="1891" spans="2:47" x14ac:dyDescent="0.3">
      <c r="B1891" s="6">
        <f t="shared" si="355"/>
        <v>2020</v>
      </c>
      <c r="C1891" s="5">
        <v>43890</v>
      </c>
      <c r="D1891" s="10">
        <v>1214.5</v>
      </c>
      <c r="E1891" s="10">
        <f>VLOOKUP(C1891,데이터!$X:$Z,2,0)</f>
        <v>129.64129473684207</v>
      </c>
      <c r="F1891" s="10">
        <f>VLOOKUP(C1891,데이터!$X:$Z,3,0)</f>
        <v>67.27</v>
      </c>
      <c r="H1891" s="6">
        <f t="shared" si="363"/>
        <v>1.408918661894125</v>
      </c>
      <c r="I1891" s="6">
        <f t="shared" si="364"/>
        <v>1.3421787709497162</v>
      </c>
      <c r="AM1891" s="1">
        <f t="shared" si="356"/>
        <v>43890</v>
      </c>
      <c r="AN1891" s="2">
        <f t="shared" si="357"/>
        <v>1214.5</v>
      </c>
      <c r="AO1891" s="2">
        <f t="shared" si="358"/>
        <v>129.64129473684207</v>
      </c>
      <c r="AP1891" s="2">
        <f t="shared" si="359"/>
        <v>67.27</v>
      </c>
      <c r="AR1891" s="20">
        <f t="shared" si="360"/>
        <v>0</v>
      </c>
      <c r="AS1891" s="20">
        <f t="shared" si="361"/>
        <v>0</v>
      </c>
      <c r="AU1891" s="22">
        <f t="shared" si="362"/>
        <v>0</v>
      </c>
    </row>
    <row r="1892" spans="2:47" x14ac:dyDescent="0.3">
      <c r="B1892" s="6">
        <f t="shared" si="355"/>
        <v>2020</v>
      </c>
      <c r="C1892" s="5">
        <v>43891</v>
      </c>
      <c r="D1892" s="10">
        <v>1214.5</v>
      </c>
      <c r="E1892" s="10">
        <f>VLOOKUP(C1892,데이터!$X:$Z,2,0)</f>
        <v>129.64129473684207</v>
      </c>
      <c r="F1892" s="10">
        <f>VLOOKUP(C1892,데이터!$X:$Z,3,0)</f>
        <v>67.27</v>
      </c>
      <c r="H1892" s="6">
        <f t="shared" si="363"/>
        <v>1.408918661894125</v>
      </c>
      <c r="I1892" s="6">
        <f t="shared" si="364"/>
        <v>1.3421787709497162</v>
      </c>
      <c r="AM1892" s="1">
        <f t="shared" si="356"/>
        <v>43891</v>
      </c>
      <c r="AN1892" s="2">
        <f t="shared" si="357"/>
        <v>1214.5</v>
      </c>
      <c r="AO1892" s="2">
        <f t="shared" si="358"/>
        <v>129.64129473684207</v>
      </c>
      <c r="AP1892" s="2">
        <f t="shared" si="359"/>
        <v>67.27</v>
      </c>
      <c r="AR1892" s="20">
        <f t="shared" si="360"/>
        <v>0</v>
      </c>
      <c r="AS1892" s="20">
        <f t="shared" si="361"/>
        <v>0</v>
      </c>
      <c r="AU1892" s="22">
        <f t="shared" si="362"/>
        <v>0</v>
      </c>
    </row>
    <row r="1893" spans="2:47" x14ac:dyDescent="0.3">
      <c r="B1893" s="6">
        <f t="shared" si="355"/>
        <v>2020</v>
      </c>
      <c r="C1893" s="5">
        <v>43892</v>
      </c>
      <c r="D1893" s="10">
        <v>1193.8</v>
      </c>
      <c r="E1893" s="10">
        <f>VLOOKUP(C1893,데이터!$X:$Z,2,0)</f>
        <v>136.1397894736842</v>
      </c>
      <c r="F1893" s="10">
        <f>VLOOKUP(C1893,데이터!$X:$Z,3,0)</f>
        <v>70.099999999999994</v>
      </c>
      <c r="H1893" s="6">
        <f t="shared" si="363"/>
        <v>1.4795431533229018</v>
      </c>
      <c r="I1893" s="6">
        <f t="shared" si="364"/>
        <v>1.398643256185151</v>
      </c>
      <c r="AM1893" s="1">
        <f t="shared" si="356"/>
        <v>43892</v>
      </c>
      <c r="AN1893" s="2">
        <f t="shared" si="357"/>
        <v>1193.8</v>
      </c>
      <c r="AO1893" s="2">
        <f t="shared" si="358"/>
        <v>136.1397894736842</v>
      </c>
      <c r="AP1893" s="2">
        <f t="shared" si="359"/>
        <v>70.099999999999994</v>
      </c>
      <c r="AR1893" s="20">
        <f t="shared" si="360"/>
        <v>5.0126734309722698E-2</v>
      </c>
      <c r="AS1893" s="20">
        <f t="shared" si="361"/>
        <v>4.2069273078638281E-2</v>
      </c>
      <c r="AU1893" s="22">
        <f t="shared" si="362"/>
        <v>6.492268149042842E-5</v>
      </c>
    </row>
    <row r="1894" spans="2:47" x14ac:dyDescent="0.3">
      <c r="B1894" s="6">
        <f t="shared" si="355"/>
        <v>2020</v>
      </c>
      <c r="C1894" s="5">
        <v>43893</v>
      </c>
      <c r="D1894" s="10">
        <v>1195.25</v>
      </c>
      <c r="E1894" s="10">
        <f>VLOOKUP(C1894,데이터!$X:$Z,2,0)</f>
        <v>132.81989999999999</v>
      </c>
      <c r="F1894" s="10">
        <f>VLOOKUP(C1894,데이터!$X:$Z,3,0)</f>
        <v>68.67</v>
      </c>
      <c r="H1894" s="6">
        <f t="shared" si="363"/>
        <v>1.4434631817027919</v>
      </c>
      <c r="I1894" s="6">
        <f t="shared" si="364"/>
        <v>1.3701117318435709</v>
      </c>
      <c r="AM1894" s="1">
        <f t="shared" si="356"/>
        <v>43893</v>
      </c>
      <c r="AN1894" s="2">
        <f t="shared" si="357"/>
        <v>1195.25</v>
      </c>
      <c r="AO1894" s="2">
        <f t="shared" si="358"/>
        <v>132.81989999999999</v>
      </c>
      <c r="AP1894" s="2">
        <f t="shared" si="359"/>
        <v>68.67</v>
      </c>
      <c r="AR1894" s="20">
        <f t="shared" si="360"/>
        <v>-2.4385886642831589E-2</v>
      </c>
      <c r="AS1894" s="20">
        <f t="shared" si="361"/>
        <v>-2.0399429386590451E-2</v>
      </c>
      <c r="AU1894" s="22">
        <f t="shared" si="362"/>
        <v>1.5891841455837623E-5</v>
      </c>
    </row>
    <row r="1895" spans="2:47" x14ac:dyDescent="0.3">
      <c r="B1895" s="6">
        <f t="shared" si="355"/>
        <v>2020</v>
      </c>
      <c r="C1895" s="5">
        <v>43894</v>
      </c>
      <c r="D1895" s="10">
        <v>1187.8499999999999</v>
      </c>
      <c r="E1895" s="10">
        <f>VLOOKUP(C1895,데이터!$X:$Z,2,0)</f>
        <v>138.8509</v>
      </c>
      <c r="F1895" s="10">
        <f>VLOOKUP(C1895,데이터!$X:$Z,3,0)</f>
        <v>71.400000000000006</v>
      </c>
      <c r="H1895" s="6">
        <f t="shared" si="363"/>
        <v>1.5090070230161006</v>
      </c>
      <c r="I1895" s="6">
        <f t="shared" si="364"/>
        <v>1.4245810055865877</v>
      </c>
      <c r="AM1895" s="1">
        <f t="shared" si="356"/>
        <v>43894</v>
      </c>
      <c r="AN1895" s="2">
        <f t="shared" si="357"/>
        <v>1187.8499999999999</v>
      </c>
      <c r="AO1895" s="2">
        <f t="shared" si="358"/>
        <v>138.8509</v>
      </c>
      <c r="AP1895" s="2">
        <f t="shared" si="359"/>
        <v>71.400000000000006</v>
      </c>
      <c r="AR1895" s="20">
        <f t="shared" si="360"/>
        <v>4.5407352362108355E-2</v>
      </c>
      <c r="AS1895" s="20">
        <f t="shared" si="361"/>
        <v>3.9755351681957318E-2</v>
      </c>
      <c r="AU1895" s="22">
        <f t="shared" si="362"/>
        <v>3.1945111688427787E-5</v>
      </c>
    </row>
    <row r="1896" spans="2:47" x14ac:dyDescent="0.3">
      <c r="B1896" s="6">
        <f t="shared" si="355"/>
        <v>2020</v>
      </c>
      <c r="C1896" s="5">
        <v>43895</v>
      </c>
      <c r="D1896" s="10">
        <v>1181.2</v>
      </c>
      <c r="E1896" s="10">
        <f>VLOOKUP(C1896,데이터!$X:$Z,2,0)</f>
        <v>134.38744736842102</v>
      </c>
      <c r="F1896" s="10">
        <f>VLOOKUP(C1896,데이터!$X:$Z,3,0)</f>
        <v>69.209999999999994</v>
      </c>
      <c r="H1896" s="6">
        <f t="shared" si="363"/>
        <v>1.4604990092549197</v>
      </c>
      <c r="I1896" s="6">
        <f t="shared" si="364"/>
        <v>1.3808858739026293</v>
      </c>
      <c r="AM1896" s="1">
        <f t="shared" si="356"/>
        <v>43895</v>
      </c>
      <c r="AN1896" s="2">
        <f t="shared" si="357"/>
        <v>1181.2</v>
      </c>
      <c r="AO1896" s="2">
        <f t="shared" si="358"/>
        <v>134.38744736842102</v>
      </c>
      <c r="AP1896" s="2">
        <f t="shared" si="359"/>
        <v>69.209999999999994</v>
      </c>
      <c r="AR1896" s="20">
        <f t="shared" si="360"/>
        <v>-3.2145651425946609E-2</v>
      </c>
      <c r="AS1896" s="20">
        <f t="shared" si="361"/>
        <v>-3.0672268907563138E-2</v>
      </c>
      <c r="AU1896" s="22">
        <f t="shared" si="362"/>
        <v>2.1708560454780175E-6</v>
      </c>
    </row>
    <row r="1897" spans="2:47" x14ac:dyDescent="0.3">
      <c r="B1897" s="6">
        <f t="shared" si="355"/>
        <v>2020</v>
      </c>
      <c r="C1897" s="5">
        <v>43896</v>
      </c>
      <c r="D1897" s="10">
        <v>1192.3</v>
      </c>
      <c r="E1897" s="10">
        <f>VLOOKUP(C1897,데이터!$X:$Z,2,0)</f>
        <v>132.66832105263157</v>
      </c>
      <c r="F1897" s="10">
        <f>VLOOKUP(C1897,데이터!$X:$Z,3,0)</f>
        <v>68.37</v>
      </c>
      <c r="H1897" s="6">
        <f t="shared" si="363"/>
        <v>1.4418158485121513</v>
      </c>
      <c r="I1897" s="6">
        <f t="shared" si="364"/>
        <v>1.3641260973663167</v>
      </c>
      <c r="AM1897" s="1">
        <f t="shared" si="356"/>
        <v>43896</v>
      </c>
      <c r="AN1897" s="2">
        <f t="shared" si="357"/>
        <v>1192.3</v>
      </c>
      <c r="AO1897" s="2">
        <f t="shared" si="358"/>
        <v>132.66832105263157</v>
      </c>
      <c r="AP1897" s="2">
        <f t="shared" si="359"/>
        <v>68.37</v>
      </c>
      <c r="AR1897" s="20">
        <f t="shared" si="360"/>
        <v>-1.279231319184515E-2</v>
      </c>
      <c r="AS1897" s="20">
        <f t="shared" si="361"/>
        <v>-1.2136974425660862E-2</v>
      </c>
      <c r="AU1897" s="22">
        <f t="shared" si="362"/>
        <v>4.294688984639449E-7</v>
      </c>
    </row>
    <row r="1898" spans="2:47" x14ac:dyDescent="0.3">
      <c r="B1898" s="6">
        <f t="shared" si="355"/>
        <v>2020</v>
      </c>
      <c r="C1898" s="5">
        <v>43897</v>
      </c>
      <c r="D1898" s="10">
        <v>1192.3</v>
      </c>
      <c r="E1898" s="10">
        <f>VLOOKUP(C1898,데이터!$X:$Z,2,0)</f>
        <v>132.66832105263157</v>
      </c>
      <c r="F1898" s="10">
        <f>VLOOKUP(C1898,데이터!$X:$Z,3,0)</f>
        <v>68.37</v>
      </c>
      <c r="H1898" s="6">
        <f t="shared" si="363"/>
        <v>1.4418158485121513</v>
      </c>
      <c r="I1898" s="6">
        <f t="shared" si="364"/>
        <v>1.3641260973663167</v>
      </c>
      <c r="AM1898" s="1">
        <f t="shared" si="356"/>
        <v>43897</v>
      </c>
      <c r="AN1898" s="2">
        <f t="shared" si="357"/>
        <v>1192.3</v>
      </c>
      <c r="AO1898" s="2">
        <f t="shared" si="358"/>
        <v>132.66832105263157</v>
      </c>
      <c r="AP1898" s="2">
        <f t="shared" si="359"/>
        <v>68.37</v>
      </c>
      <c r="AR1898" s="20">
        <f t="shared" si="360"/>
        <v>0</v>
      </c>
      <c r="AS1898" s="20">
        <f t="shared" si="361"/>
        <v>0</v>
      </c>
      <c r="AU1898" s="22">
        <f t="shared" si="362"/>
        <v>0</v>
      </c>
    </row>
    <row r="1899" spans="2:47" x14ac:dyDescent="0.3">
      <c r="B1899" s="6">
        <f t="shared" si="355"/>
        <v>2020</v>
      </c>
      <c r="C1899" s="5">
        <v>43898</v>
      </c>
      <c r="D1899" s="10">
        <v>1192.3</v>
      </c>
      <c r="E1899" s="10">
        <f>VLOOKUP(C1899,데이터!$X:$Z,2,0)</f>
        <v>132.66832105263157</v>
      </c>
      <c r="F1899" s="10">
        <f>VLOOKUP(C1899,데이터!$X:$Z,3,0)</f>
        <v>68.37</v>
      </c>
      <c r="H1899" s="6">
        <f t="shared" si="363"/>
        <v>1.4418158485121513</v>
      </c>
      <c r="I1899" s="6">
        <f t="shared" si="364"/>
        <v>1.3641260973663167</v>
      </c>
      <c r="AM1899" s="1">
        <f t="shared" si="356"/>
        <v>43898</v>
      </c>
      <c r="AN1899" s="2">
        <f t="shared" si="357"/>
        <v>1192.3</v>
      </c>
      <c r="AO1899" s="2">
        <f t="shared" si="358"/>
        <v>132.66832105263157</v>
      </c>
      <c r="AP1899" s="2">
        <f t="shared" si="359"/>
        <v>68.37</v>
      </c>
      <c r="AR1899" s="20">
        <f t="shared" si="360"/>
        <v>0</v>
      </c>
      <c r="AS1899" s="20">
        <f t="shared" si="361"/>
        <v>0</v>
      </c>
      <c r="AU1899" s="22">
        <f t="shared" si="362"/>
        <v>0</v>
      </c>
    </row>
    <row r="1900" spans="2:47" x14ac:dyDescent="0.3">
      <c r="B1900" s="6">
        <f t="shared" si="355"/>
        <v>2020</v>
      </c>
      <c r="C1900" s="5">
        <v>43899</v>
      </c>
      <c r="D1900" s="10">
        <v>1204.3499999999999</v>
      </c>
      <c r="E1900" s="10">
        <f>VLOOKUP(C1900,데이터!$X:$Z,2,0)</f>
        <v>122.79936315789472</v>
      </c>
      <c r="F1900" s="10">
        <f>VLOOKUP(C1900,데이터!$X:$Z,3,0)</f>
        <v>63.93</v>
      </c>
      <c r="H1900" s="6">
        <f t="shared" si="363"/>
        <v>1.3345617596080959</v>
      </c>
      <c r="I1900" s="6">
        <f t="shared" si="364"/>
        <v>1.2755387071029491</v>
      </c>
      <c r="AM1900" s="1">
        <f t="shared" si="356"/>
        <v>43899</v>
      </c>
      <c r="AN1900" s="2">
        <f t="shared" si="357"/>
        <v>1204.3499999999999</v>
      </c>
      <c r="AO1900" s="2">
        <f t="shared" si="358"/>
        <v>122.79936315789472</v>
      </c>
      <c r="AP1900" s="2">
        <f t="shared" si="359"/>
        <v>63.93</v>
      </c>
      <c r="AR1900" s="20">
        <f t="shared" si="360"/>
        <v>-7.4388202220646793E-2</v>
      </c>
      <c r="AS1900" s="20">
        <f t="shared" si="361"/>
        <v>-6.4940763492760012E-2</v>
      </c>
      <c r="AU1900" s="22">
        <f t="shared" si="362"/>
        <v>8.9254098517175005E-5</v>
      </c>
    </row>
    <row r="1901" spans="2:47" x14ac:dyDescent="0.3">
      <c r="B1901" s="6">
        <f t="shared" si="355"/>
        <v>2020</v>
      </c>
      <c r="C1901" s="5">
        <v>43900</v>
      </c>
      <c r="D1901" s="10">
        <v>1193.1500000000001</v>
      </c>
      <c r="E1901" s="10">
        <f>VLOOKUP(C1901,데이터!$X:$Z,2,0)</f>
        <v>127.94675263157893</v>
      </c>
      <c r="F1901" s="10">
        <f>VLOOKUP(C1901,데이터!$X:$Z,3,0)</f>
        <v>66.67</v>
      </c>
      <c r="H1901" s="6">
        <f t="shared" si="363"/>
        <v>1.3905026780032135</v>
      </c>
      <c r="I1901" s="6">
        <f t="shared" si="364"/>
        <v>1.3302075019952075</v>
      </c>
      <c r="AM1901" s="1">
        <f t="shared" si="356"/>
        <v>43900</v>
      </c>
      <c r="AN1901" s="2">
        <f t="shared" si="357"/>
        <v>1193.1500000000001</v>
      </c>
      <c r="AO1901" s="2">
        <f t="shared" si="358"/>
        <v>127.94675263157893</v>
      </c>
      <c r="AP1901" s="2">
        <f t="shared" si="359"/>
        <v>66.67</v>
      </c>
      <c r="AR1901" s="20">
        <f t="shared" si="360"/>
        <v>4.1917069773934612E-2</v>
      </c>
      <c r="AS1901" s="20">
        <f t="shared" si="361"/>
        <v>4.2859377444079527E-2</v>
      </c>
      <c r="AU1901" s="22">
        <f t="shared" si="362"/>
        <v>8.8794374521393816E-7</v>
      </c>
    </row>
    <row r="1902" spans="2:47" x14ac:dyDescent="0.3">
      <c r="B1902" s="6">
        <f t="shared" si="355"/>
        <v>2020</v>
      </c>
      <c r="C1902" s="5">
        <v>43901</v>
      </c>
      <c r="D1902" s="10">
        <v>1193.0999999999999</v>
      </c>
      <c r="E1902" s="10">
        <f>VLOOKUP(C1902,데이터!$X:$Z,2,0)</f>
        <v>121.98345789473684</v>
      </c>
      <c r="F1902" s="10">
        <f>VLOOKUP(C1902,데이터!$X:$Z,3,0)</f>
        <v>63.51</v>
      </c>
      <c r="H1902" s="6">
        <f t="shared" si="363"/>
        <v>1.3256946455150578</v>
      </c>
      <c r="I1902" s="6">
        <f t="shared" si="364"/>
        <v>1.2671588188347926</v>
      </c>
      <c r="AM1902" s="1">
        <f t="shared" si="356"/>
        <v>43901</v>
      </c>
      <c r="AN1902" s="2">
        <f t="shared" si="357"/>
        <v>1193.0999999999999</v>
      </c>
      <c r="AO1902" s="2">
        <f t="shared" si="358"/>
        <v>121.98345789473684</v>
      </c>
      <c r="AP1902" s="2">
        <f t="shared" si="359"/>
        <v>63.51</v>
      </c>
      <c r="AR1902" s="20">
        <f t="shared" si="360"/>
        <v>-4.6607628675135793E-2</v>
      </c>
      <c r="AS1902" s="20">
        <f t="shared" si="361"/>
        <v>-4.7397630118494183E-2</v>
      </c>
      <c r="AU1902" s="22">
        <f t="shared" si="362"/>
        <v>6.2410228050833973E-7</v>
      </c>
    </row>
    <row r="1903" spans="2:47" x14ac:dyDescent="0.3">
      <c r="B1903" s="6">
        <f t="shared" si="355"/>
        <v>2020</v>
      </c>
      <c r="C1903" s="5">
        <v>43902</v>
      </c>
      <c r="D1903" s="10">
        <v>1206.5999999999999</v>
      </c>
      <c r="E1903" s="10">
        <f>VLOOKUP(C1903,데이터!$X:$Z,2,0)</f>
        <v>110.28594210526313</v>
      </c>
      <c r="F1903" s="10">
        <f>VLOOKUP(C1903,데이터!$X:$Z,3,0)</f>
        <v>57.72</v>
      </c>
      <c r="H1903" s="6">
        <f t="shared" si="363"/>
        <v>1.1985681128231014</v>
      </c>
      <c r="I1903" s="6">
        <f t="shared" si="364"/>
        <v>1.1516360734237794</v>
      </c>
      <c r="AM1903" s="1">
        <f t="shared" si="356"/>
        <v>43902</v>
      </c>
      <c r="AN1903" s="2">
        <f t="shared" si="357"/>
        <v>1206.5999999999999</v>
      </c>
      <c r="AO1903" s="2">
        <f t="shared" si="358"/>
        <v>110.28594210526313</v>
      </c>
      <c r="AP1903" s="2">
        <f t="shared" si="359"/>
        <v>57.72</v>
      </c>
      <c r="AR1903" s="20">
        <f t="shared" si="360"/>
        <v>-9.589427936669781E-2</v>
      </c>
      <c r="AS1903" s="20">
        <f t="shared" si="361"/>
        <v>-9.1166745394426041E-2</v>
      </c>
      <c r="AU1903" s="22">
        <f t="shared" si="362"/>
        <v>2.2349577458983692E-5</v>
      </c>
    </row>
    <row r="1904" spans="2:47" x14ac:dyDescent="0.3">
      <c r="B1904" s="6">
        <f t="shared" si="355"/>
        <v>2020</v>
      </c>
      <c r="C1904" s="5">
        <v>43903</v>
      </c>
      <c r="D1904" s="10">
        <v>1219.4000000000001</v>
      </c>
      <c r="E1904" s="10">
        <f>VLOOKUP(C1904,데이터!$X:$Z,2,0)</f>
        <v>119.75736842105262</v>
      </c>
      <c r="F1904" s="10">
        <f>VLOOKUP(C1904,데이터!$X:$Z,3,0)</f>
        <v>62.03</v>
      </c>
      <c r="H1904" s="6">
        <f t="shared" si="363"/>
        <v>1.3015018988374942</v>
      </c>
      <c r="I1904" s="6">
        <f t="shared" si="364"/>
        <v>1.2376296887470035</v>
      </c>
      <c r="AM1904" s="1">
        <f t="shared" si="356"/>
        <v>43903</v>
      </c>
      <c r="AN1904" s="2">
        <f t="shared" si="357"/>
        <v>1219.4000000000001</v>
      </c>
      <c r="AO1904" s="2">
        <f t="shared" si="358"/>
        <v>119.75736842105262</v>
      </c>
      <c r="AP1904" s="2">
        <f t="shared" si="359"/>
        <v>62.03</v>
      </c>
      <c r="AR1904" s="20">
        <f t="shared" si="360"/>
        <v>8.5880631157409182E-2</v>
      </c>
      <c r="AS1904" s="20">
        <f t="shared" si="361"/>
        <v>7.4670824670824754E-2</v>
      </c>
      <c r="AU1904" s="22">
        <f t="shared" si="362"/>
        <v>1.2565976146667031E-4</v>
      </c>
    </row>
    <row r="1905" spans="2:47" x14ac:dyDescent="0.3">
      <c r="B1905" s="6">
        <f t="shared" si="355"/>
        <v>2020</v>
      </c>
      <c r="C1905" s="5">
        <v>43904</v>
      </c>
      <c r="D1905" s="10">
        <v>1219.4000000000001</v>
      </c>
      <c r="E1905" s="10">
        <f>VLOOKUP(C1905,데이터!$X:$Z,2,0)</f>
        <v>119.75736842105262</v>
      </c>
      <c r="F1905" s="10">
        <f>VLOOKUP(C1905,데이터!$X:$Z,3,0)</f>
        <v>62.03</v>
      </c>
      <c r="H1905" s="6">
        <f t="shared" si="363"/>
        <v>1.3015018988374942</v>
      </c>
      <c r="I1905" s="6">
        <f t="shared" si="364"/>
        <v>1.2376296887470035</v>
      </c>
      <c r="AM1905" s="1">
        <f t="shared" si="356"/>
        <v>43904</v>
      </c>
      <c r="AN1905" s="2">
        <f t="shared" si="357"/>
        <v>1219.4000000000001</v>
      </c>
      <c r="AO1905" s="2">
        <f t="shared" si="358"/>
        <v>119.75736842105262</v>
      </c>
      <c r="AP1905" s="2">
        <f t="shared" si="359"/>
        <v>62.03</v>
      </c>
      <c r="AR1905" s="20">
        <f t="shared" si="360"/>
        <v>0</v>
      </c>
      <c r="AS1905" s="20">
        <f t="shared" si="361"/>
        <v>0</v>
      </c>
      <c r="AU1905" s="22">
        <f t="shared" si="362"/>
        <v>0</v>
      </c>
    </row>
    <row r="1906" spans="2:47" x14ac:dyDescent="0.3">
      <c r="B1906" s="6">
        <f t="shared" si="355"/>
        <v>2020</v>
      </c>
      <c r="C1906" s="5">
        <v>43905</v>
      </c>
      <c r="D1906" s="10">
        <v>1219.4000000000001</v>
      </c>
      <c r="E1906" s="10">
        <f>VLOOKUP(C1906,데이터!$X:$Z,2,0)</f>
        <v>119.75736842105262</v>
      </c>
      <c r="F1906" s="10">
        <f>VLOOKUP(C1906,데이터!$X:$Z,3,0)</f>
        <v>62.03</v>
      </c>
      <c r="H1906" s="6">
        <f t="shared" si="363"/>
        <v>1.3015018988374942</v>
      </c>
      <c r="I1906" s="6">
        <f t="shared" si="364"/>
        <v>1.2376296887470035</v>
      </c>
      <c r="AM1906" s="1">
        <f t="shared" si="356"/>
        <v>43905</v>
      </c>
      <c r="AN1906" s="2">
        <f t="shared" si="357"/>
        <v>1219.4000000000001</v>
      </c>
      <c r="AO1906" s="2">
        <f t="shared" si="358"/>
        <v>119.75736842105262</v>
      </c>
      <c r="AP1906" s="2">
        <f t="shared" si="359"/>
        <v>62.03</v>
      </c>
      <c r="AR1906" s="20">
        <f t="shared" si="360"/>
        <v>0</v>
      </c>
      <c r="AS1906" s="20">
        <f t="shared" si="361"/>
        <v>0</v>
      </c>
      <c r="AU1906" s="22">
        <f t="shared" si="362"/>
        <v>0</v>
      </c>
    </row>
    <row r="1907" spans="2:47" x14ac:dyDescent="0.3">
      <c r="B1907" s="6">
        <f t="shared" si="355"/>
        <v>2020</v>
      </c>
      <c r="C1907" s="5">
        <v>43906</v>
      </c>
      <c r="D1907" s="10">
        <v>1226.05</v>
      </c>
      <c r="E1907" s="10">
        <f>VLOOKUP(C1907,데이터!$X:$Z,2,0)</f>
        <v>106.19579473684209</v>
      </c>
      <c r="F1907" s="10">
        <f>VLOOKUP(C1907,데이터!$X:$Z,3,0)</f>
        <v>55.72</v>
      </c>
      <c r="H1907" s="6">
        <f t="shared" si="363"/>
        <v>1.1541171146364266</v>
      </c>
      <c r="I1907" s="6">
        <f t="shared" si="364"/>
        <v>1.1117318435754155</v>
      </c>
      <c r="AM1907" s="1">
        <f t="shared" si="356"/>
        <v>43906</v>
      </c>
      <c r="AN1907" s="2">
        <f t="shared" si="357"/>
        <v>1226.05</v>
      </c>
      <c r="AO1907" s="2">
        <f t="shared" si="358"/>
        <v>106.19579473684209</v>
      </c>
      <c r="AP1907" s="2">
        <f t="shared" si="359"/>
        <v>55.72</v>
      </c>
      <c r="AR1907" s="20">
        <f t="shared" si="360"/>
        <v>-0.11324208157722415</v>
      </c>
      <c r="AS1907" s="20">
        <f t="shared" si="361"/>
        <v>-0.10172497178784468</v>
      </c>
      <c r="AU1907" s="22">
        <f t="shared" si="362"/>
        <v>1.3264381790062055E-4</v>
      </c>
    </row>
    <row r="1908" spans="2:47" x14ac:dyDescent="0.3">
      <c r="B1908" s="6">
        <f t="shared" si="355"/>
        <v>2020</v>
      </c>
      <c r="C1908" s="5">
        <v>43907</v>
      </c>
      <c r="D1908" s="10">
        <v>1243.6500000000001</v>
      </c>
      <c r="E1908" s="10">
        <f>VLOOKUP(C1908,데이터!$X:$Z,2,0)</f>
        <v>113.06148421052633</v>
      </c>
      <c r="F1908" s="10">
        <f>VLOOKUP(C1908,데이터!$X:$Z,3,0)</f>
        <v>59.56</v>
      </c>
      <c r="H1908" s="6">
        <f t="shared" si="363"/>
        <v>1.2287322135204615</v>
      </c>
      <c r="I1908" s="6">
        <f t="shared" si="364"/>
        <v>1.1883479648842741</v>
      </c>
      <c r="AM1908" s="1">
        <f t="shared" si="356"/>
        <v>43907</v>
      </c>
      <c r="AN1908" s="2">
        <f t="shared" si="357"/>
        <v>1243.6500000000001</v>
      </c>
      <c r="AO1908" s="2">
        <f t="shared" si="358"/>
        <v>113.06148421052633</v>
      </c>
      <c r="AP1908" s="2">
        <f t="shared" si="359"/>
        <v>59.56</v>
      </c>
      <c r="AR1908" s="20">
        <f t="shared" si="360"/>
        <v>6.4651236809307955E-2</v>
      </c>
      <c r="AS1908" s="20">
        <f t="shared" si="361"/>
        <v>6.891600861450109E-2</v>
      </c>
      <c r="AU1908" s="22">
        <f t="shared" si="362"/>
        <v>1.818827855037031E-5</v>
      </c>
    </row>
    <row r="1909" spans="2:47" x14ac:dyDescent="0.3">
      <c r="B1909" s="6">
        <f t="shared" si="355"/>
        <v>2020</v>
      </c>
      <c r="C1909" s="5">
        <v>43908</v>
      </c>
      <c r="D1909" s="10">
        <v>1245.7</v>
      </c>
      <c r="E1909" s="10">
        <f>VLOOKUP(C1909,데이터!$X:$Z,2,0)</f>
        <v>106.65037894736841</v>
      </c>
      <c r="F1909" s="10">
        <f>VLOOKUP(C1909,데이터!$X:$Z,3,0)</f>
        <v>56.31</v>
      </c>
      <c r="H1909" s="6">
        <f t="shared" si="363"/>
        <v>1.1590574554353443</v>
      </c>
      <c r="I1909" s="6">
        <f t="shared" si="364"/>
        <v>1.123503591380683</v>
      </c>
      <c r="AM1909" s="1">
        <f t="shared" si="356"/>
        <v>43908</v>
      </c>
      <c r="AN1909" s="2">
        <f t="shared" si="357"/>
        <v>1245.7</v>
      </c>
      <c r="AO1909" s="2">
        <f t="shared" si="358"/>
        <v>106.65037894736841</v>
      </c>
      <c r="AP1909" s="2">
        <f t="shared" si="359"/>
        <v>56.31</v>
      </c>
      <c r="AR1909" s="20">
        <f t="shared" si="360"/>
        <v>-5.6704591381624758E-2</v>
      </c>
      <c r="AS1909" s="20">
        <f t="shared" si="361"/>
        <v>-5.4566823371390183E-2</v>
      </c>
      <c r="AU1909" s="22">
        <f t="shared" si="362"/>
        <v>4.5700520655822951E-6</v>
      </c>
    </row>
    <row r="1910" spans="2:47" x14ac:dyDescent="0.3">
      <c r="B1910" s="6">
        <f t="shared" si="355"/>
        <v>2020</v>
      </c>
      <c r="C1910" s="5">
        <v>43909</v>
      </c>
      <c r="D1910" s="10">
        <v>1285.7</v>
      </c>
      <c r="E1910" s="10">
        <f>VLOOKUP(C1910,데이터!$X:$Z,2,0)</f>
        <v>106.24243157894735</v>
      </c>
      <c r="F1910" s="10">
        <f>VLOOKUP(C1910,데이터!$X:$Z,3,0)</f>
        <v>55.33</v>
      </c>
      <c r="H1910" s="6">
        <f t="shared" si="363"/>
        <v>1.1546239555878941</v>
      </c>
      <c r="I1910" s="6">
        <f t="shared" si="364"/>
        <v>1.1039505187549847</v>
      </c>
      <c r="AM1910" s="1">
        <f t="shared" si="356"/>
        <v>43909</v>
      </c>
      <c r="AN1910" s="2">
        <f t="shared" si="357"/>
        <v>1285.7</v>
      </c>
      <c r="AO1910" s="2">
        <f t="shared" si="358"/>
        <v>106.24243157894735</v>
      </c>
      <c r="AP1910" s="2">
        <f t="shared" si="359"/>
        <v>55.33</v>
      </c>
      <c r="AR1910" s="20">
        <f t="shared" si="360"/>
        <v>-3.8250906602252943E-3</v>
      </c>
      <c r="AS1910" s="20">
        <f t="shared" si="361"/>
        <v>-1.7403658320014226E-2</v>
      </c>
      <c r="AU1910" s="22">
        <f t="shared" si="362"/>
        <v>1.8437749969146586E-4</v>
      </c>
    </row>
    <row r="1911" spans="2:47" x14ac:dyDescent="0.3">
      <c r="B1911" s="6">
        <f t="shared" si="355"/>
        <v>2020</v>
      </c>
      <c r="C1911" s="5">
        <v>43910</v>
      </c>
      <c r="D1911" s="10">
        <v>1248.05</v>
      </c>
      <c r="E1911" s="10">
        <f>VLOOKUP(C1911,데이터!$X:$Z,2,0)</f>
        <v>102.58582105263156</v>
      </c>
      <c r="F1911" s="10">
        <f>VLOOKUP(C1911,데이터!$X:$Z,3,0)</f>
        <v>52.23</v>
      </c>
      <c r="H1911" s="6">
        <f t="shared" si="363"/>
        <v>1.1148845591227281</v>
      </c>
      <c r="I1911" s="6">
        <f t="shared" si="364"/>
        <v>1.0420989624900208</v>
      </c>
      <c r="AM1911" s="1">
        <f t="shared" si="356"/>
        <v>43910</v>
      </c>
      <c r="AN1911" s="2">
        <f t="shared" si="357"/>
        <v>1248.05</v>
      </c>
      <c r="AO1911" s="2">
        <f t="shared" si="358"/>
        <v>102.58582105263156</v>
      </c>
      <c r="AP1911" s="2">
        <f t="shared" si="359"/>
        <v>52.23</v>
      </c>
      <c r="AR1911" s="20">
        <f t="shared" si="360"/>
        <v>-3.4417609536718907E-2</v>
      </c>
      <c r="AS1911" s="20">
        <f t="shared" si="361"/>
        <v>-5.6027471534429774E-2</v>
      </c>
      <c r="AU1911" s="22">
        <f t="shared" si="362"/>
        <v>4.669861355601083E-4</v>
      </c>
    </row>
    <row r="1912" spans="2:47" x14ac:dyDescent="0.3">
      <c r="B1912" s="6">
        <f t="shared" si="355"/>
        <v>2020</v>
      </c>
      <c r="C1912" s="5">
        <v>43911</v>
      </c>
      <c r="D1912" s="10">
        <v>1248.05</v>
      </c>
      <c r="E1912" s="10">
        <f>VLOOKUP(C1912,데이터!$X:$Z,2,0)</f>
        <v>102.58582105263156</v>
      </c>
      <c r="F1912" s="10">
        <f>VLOOKUP(C1912,데이터!$X:$Z,3,0)</f>
        <v>52.23</v>
      </c>
      <c r="H1912" s="6">
        <f t="shared" si="363"/>
        <v>1.1148845591227281</v>
      </c>
      <c r="I1912" s="6">
        <f t="shared" si="364"/>
        <v>1.0420989624900208</v>
      </c>
      <c r="AM1912" s="1">
        <f t="shared" si="356"/>
        <v>43911</v>
      </c>
      <c r="AN1912" s="2">
        <f t="shared" si="357"/>
        <v>1248.05</v>
      </c>
      <c r="AO1912" s="2">
        <f t="shared" si="358"/>
        <v>102.58582105263156</v>
      </c>
      <c r="AP1912" s="2">
        <f t="shared" si="359"/>
        <v>52.23</v>
      </c>
      <c r="AR1912" s="20">
        <f t="shared" si="360"/>
        <v>0</v>
      </c>
      <c r="AS1912" s="20">
        <f t="shared" si="361"/>
        <v>0</v>
      </c>
      <c r="AU1912" s="22">
        <f t="shared" si="362"/>
        <v>0</v>
      </c>
    </row>
    <row r="1913" spans="2:47" x14ac:dyDescent="0.3">
      <c r="B1913" s="6">
        <f t="shared" si="355"/>
        <v>2020</v>
      </c>
      <c r="C1913" s="5">
        <v>43912</v>
      </c>
      <c r="D1913" s="10">
        <v>1248.05</v>
      </c>
      <c r="E1913" s="10">
        <f>VLOOKUP(C1913,데이터!$X:$Z,2,0)</f>
        <v>102.58582105263156</v>
      </c>
      <c r="F1913" s="10">
        <f>VLOOKUP(C1913,데이터!$X:$Z,3,0)</f>
        <v>52.23</v>
      </c>
      <c r="H1913" s="6">
        <f t="shared" si="363"/>
        <v>1.1148845591227281</v>
      </c>
      <c r="I1913" s="6">
        <f t="shared" si="364"/>
        <v>1.0420989624900208</v>
      </c>
      <c r="AM1913" s="1">
        <f t="shared" si="356"/>
        <v>43912</v>
      </c>
      <c r="AN1913" s="2">
        <f t="shared" si="357"/>
        <v>1248.05</v>
      </c>
      <c r="AO1913" s="2">
        <f t="shared" si="358"/>
        <v>102.58582105263156</v>
      </c>
      <c r="AP1913" s="2">
        <f t="shared" si="359"/>
        <v>52.23</v>
      </c>
      <c r="AR1913" s="20">
        <f t="shared" si="360"/>
        <v>0</v>
      </c>
      <c r="AS1913" s="20">
        <f t="shared" si="361"/>
        <v>0</v>
      </c>
      <c r="AU1913" s="22">
        <f t="shared" si="362"/>
        <v>0</v>
      </c>
    </row>
    <row r="1914" spans="2:47" x14ac:dyDescent="0.3">
      <c r="B1914" s="6">
        <f t="shared" si="355"/>
        <v>2020</v>
      </c>
      <c r="C1914" s="5">
        <v>43913</v>
      </c>
      <c r="D1914" s="10">
        <v>1266.75</v>
      </c>
      <c r="E1914" s="10">
        <f>VLOOKUP(C1914,데이터!$X:$Z,2,0)</f>
        <v>98.28715263157892</v>
      </c>
      <c r="F1914" s="10">
        <f>VLOOKUP(C1914,데이터!$X:$Z,3,0)</f>
        <v>49.36</v>
      </c>
      <c r="H1914" s="6">
        <f t="shared" si="363"/>
        <v>1.0681673910166087</v>
      </c>
      <c r="I1914" s="6">
        <f t="shared" si="364"/>
        <v>0.9848363926576188</v>
      </c>
      <c r="AM1914" s="1">
        <f t="shared" si="356"/>
        <v>43913</v>
      </c>
      <c r="AN1914" s="2">
        <f t="shared" si="357"/>
        <v>1266.75</v>
      </c>
      <c r="AO1914" s="2">
        <f t="shared" si="358"/>
        <v>98.28715263157892</v>
      </c>
      <c r="AP1914" s="2">
        <f t="shared" si="359"/>
        <v>49.36</v>
      </c>
      <c r="AR1914" s="20">
        <f t="shared" si="360"/>
        <v>-4.1903143894000849E-2</v>
      </c>
      <c r="AS1914" s="20">
        <f t="shared" si="361"/>
        <v>-5.4949262875741867E-2</v>
      </c>
      <c r="AU1914" s="22">
        <f t="shared" si="362"/>
        <v>1.7020122048574328E-4</v>
      </c>
    </row>
    <row r="1915" spans="2:47" x14ac:dyDescent="0.3">
      <c r="B1915" s="6">
        <f t="shared" si="355"/>
        <v>2020</v>
      </c>
      <c r="C1915" s="5">
        <v>43914</v>
      </c>
      <c r="D1915" s="10">
        <v>1249.7</v>
      </c>
      <c r="E1915" s="10">
        <f>VLOOKUP(C1915,데이터!$X:$Z,2,0)</f>
        <v>108.16806315789474</v>
      </c>
      <c r="F1915" s="10">
        <f>VLOOKUP(C1915,데이터!$X:$Z,3,0)</f>
        <v>54.26</v>
      </c>
      <c r="H1915" s="6">
        <f t="shared" si="363"/>
        <v>1.1755513790066345</v>
      </c>
      <c r="I1915" s="6">
        <f t="shared" si="364"/>
        <v>1.0826017557861103</v>
      </c>
      <c r="AM1915" s="1">
        <f t="shared" si="356"/>
        <v>43914</v>
      </c>
      <c r="AN1915" s="2">
        <f t="shared" si="357"/>
        <v>1249.7</v>
      </c>
      <c r="AO1915" s="2">
        <f t="shared" si="358"/>
        <v>108.16806315789474</v>
      </c>
      <c r="AP1915" s="2">
        <f t="shared" si="359"/>
        <v>54.26</v>
      </c>
      <c r="AR1915" s="20">
        <f t="shared" si="360"/>
        <v>0.10053104868500529</v>
      </c>
      <c r="AS1915" s="20">
        <f t="shared" si="361"/>
        <v>9.9270664505672679E-2</v>
      </c>
      <c r="AU1915" s="22">
        <f t="shared" si="362"/>
        <v>1.5885682795119308E-6</v>
      </c>
    </row>
    <row r="1916" spans="2:47" x14ac:dyDescent="0.3">
      <c r="B1916" s="6">
        <f t="shared" si="355"/>
        <v>2020</v>
      </c>
      <c r="C1916" s="5">
        <v>43915</v>
      </c>
      <c r="D1916" s="10">
        <v>1229.9000000000001</v>
      </c>
      <c r="E1916" s="10">
        <f>VLOOKUP(C1916,데이터!$X:$Z,2,0)</f>
        <v>108.54797894736841</v>
      </c>
      <c r="F1916" s="10">
        <f>VLOOKUP(C1916,데이터!$X:$Z,3,0)</f>
        <v>55.12</v>
      </c>
      <c r="H1916" s="6">
        <f t="shared" si="363"/>
        <v>1.1796802366119541</v>
      </c>
      <c r="I1916" s="6">
        <f t="shared" si="364"/>
        <v>1.0997605746209067</v>
      </c>
      <c r="AM1916" s="1">
        <f t="shared" si="356"/>
        <v>43915</v>
      </c>
      <c r="AN1916" s="2">
        <f t="shared" si="357"/>
        <v>1229.9000000000001</v>
      </c>
      <c r="AO1916" s="2">
        <f t="shared" si="358"/>
        <v>108.54797894736841</v>
      </c>
      <c r="AP1916" s="2">
        <f t="shared" si="359"/>
        <v>55.12</v>
      </c>
      <c r="AR1916" s="20">
        <f t="shared" si="360"/>
        <v>3.5122732013708191E-3</v>
      </c>
      <c r="AS1916" s="20">
        <f t="shared" si="361"/>
        <v>1.5849612974566885E-2</v>
      </c>
      <c r="AU1916" s="22">
        <f t="shared" si="362"/>
        <v>1.5220995267928555E-4</v>
      </c>
    </row>
    <row r="1917" spans="2:47" x14ac:dyDescent="0.3">
      <c r="B1917" s="6">
        <f t="shared" si="355"/>
        <v>2020</v>
      </c>
      <c r="C1917" s="5">
        <v>43916</v>
      </c>
      <c r="D1917" s="10">
        <v>1233.1500000000001</v>
      </c>
      <c r="E1917" s="10">
        <f>VLOOKUP(C1917,데이터!$X:$Z,2,0)</f>
        <v>115.35492105263157</v>
      </c>
      <c r="F1917" s="10">
        <f>VLOOKUP(C1917,데이터!$X:$Z,3,0)</f>
        <v>58.09</v>
      </c>
      <c r="H1917" s="6">
        <f t="shared" si="363"/>
        <v>1.2536568794864773</v>
      </c>
      <c r="I1917" s="6">
        <f t="shared" si="364"/>
        <v>1.1590183559457272</v>
      </c>
      <c r="AM1917" s="1">
        <f t="shared" si="356"/>
        <v>43916</v>
      </c>
      <c r="AN1917" s="2">
        <f t="shared" si="357"/>
        <v>1233.1500000000001</v>
      </c>
      <c r="AO1917" s="2">
        <f t="shared" si="358"/>
        <v>115.35492105263157</v>
      </c>
      <c r="AP1917" s="2">
        <f t="shared" si="359"/>
        <v>58.09</v>
      </c>
      <c r="AR1917" s="20">
        <f t="shared" si="360"/>
        <v>6.2709063506043217E-2</v>
      </c>
      <c r="AS1917" s="20">
        <f t="shared" si="361"/>
        <v>5.3882438316400716E-2</v>
      </c>
      <c r="AU1917" s="22">
        <f t="shared" si="362"/>
        <v>7.790931223843151E-5</v>
      </c>
    </row>
    <row r="1918" spans="2:47" x14ac:dyDescent="0.3">
      <c r="B1918" s="6">
        <f t="shared" si="355"/>
        <v>2020</v>
      </c>
      <c r="C1918" s="5">
        <v>43917</v>
      </c>
      <c r="D1918" s="10">
        <v>1211.0999999999999</v>
      </c>
      <c r="E1918" s="10">
        <f>VLOOKUP(C1918,데이터!$X:$Z,2,0)</f>
        <v>112.47231052631577</v>
      </c>
      <c r="F1918" s="10">
        <f>VLOOKUP(C1918,데이터!$X:$Z,3,0)</f>
        <v>56.69</v>
      </c>
      <c r="H1918" s="6">
        <f t="shared" si="363"/>
        <v>1.2223291781260202</v>
      </c>
      <c r="I1918" s="6">
        <f t="shared" si="364"/>
        <v>1.1310853950518724</v>
      </c>
      <c r="AM1918" s="1">
        <f t="shared" si="356"/>
        <v>43917</v>
      </c>
      <c r="AN1918" s="2">
        <f t="shared" si="357"/>
        <v>1211.0999999999999</v>
      </c>
      <c r="AO1918" s="2">
        <f t="shared" si="358"/>
        <v>112.47231052631577</v>
      </c>
      <c r="AP1918" s="2">
        <f t="shared" si="359"/>
        <v>56.69</v>
      </c>
      <c r="AR1918" s="20">
        <f t="shared" si="360"/>
        <v>-2.4989055516761116E-2</v>
      </c>
      <c r="AS1918" s="20">
        <f t="shared" si="361"/>
        <v>-2.4100533654673906E-2</v>
      </c>
      <c r="AU1918" s="22">
        <f t="shared" si="362"/>
        <v>7.8947109940692374E-7</v>
      </c>
    </row>
    <row r="1919" spans="2:47" x14ac:dyDescent="0.3">
      <c r="B1919" s="6">
        <f t="shared" si="355"/>
        <v>2020</v>
      </c>
      <c r="C1919" s="5">
        <v>43918</v>
      </c>
      <c r="D1919" s="10">
        <v>1211.0999999999999</v>
      </c>
      <c r="E1919" s="10">
        <f>VLOOKUP(C1919,데이터!$X:$Z,2,0)</f>
        <v>112.47231052631577</v>
      </c>
      <c r="F1919" s="10">
        <f>VLOOKUP(C1919,데이터!$X:$Z,3,0)</f>
        <v>56.69</v>
      </c>
      <c r="H1919" s="6">
        <f t="shared" si="363"/>
        <v>1.2223291781260202</v>
      </c>
      <c r="I1919" s="6">
        <f t="shared" si="364"/>
        <v>1.1310853950518724</v>
      </c>
      <c r="AM1919" s="1">
        <f t="shared" si="356"/>
        <v>43918</v>
      </c>
      <c r="AN1919" s="2">
        <f t="shared" si="357"/>
        <v>1211.0999999999999</v>
      </c>
      <c r="AO1919" s="2">
        <f t="shared" si="358"/>
        <v>112.47231052631577</v>
      </c>
      <c r="AP1919" s="2">
        <f t="shared" si="359"/>
        <v>56.69</v>
      </c>
      <c r="AR1919" s="20">
        <f t="shared" si="360"/>
        <v>0</v>
      </c>
      <c r="AS1919" s="20">
        <f t="shared" si="361"/>
        <v>0</v>
      </c>
      <c r="AU1919" s="22">
        <f t="shared" si="362"/>
        <v>0</v>
      </c>
    </row>
    <row r="1920" spans="2:47" x14ac:dyDescent="0.3">
      <c r="B1920" s="6">
        <f t="shared" si="355"/>
        <v>2020</v>
      </c>
      <c r="C1920" s="5">
        <v>43919</v>
      </c>
      <c r="D1920" s="10">
        <v>1211.0999999999999</v>
      </c>
      <c r="E1920" s="10">
        <f>VLOOKUP(C1920,데이터!$X:$Z,2,0)</f>
        <v>112.47231052631577</v>
      </c>
      <c r="F1920" s="10">
        <f>VLOOKUP(C1920,데이터!$X:$Z,3,0)</f>
        <v>56.69</v>
      </c>
      <c r="H1920" s="6">
        <f t="shared" si="363"/>
        <v>1.2223291781260202</v>
      </c>
      <c r="I1920" s="6">
        <f t="shared" si="364"/>
        <v>1.1310853950518724</v>
      </c>
      <c r="AM1920" s="1">
        <f t="shared" si="356"/>
        <v>43919</v>
      </c>
      <c r="AN1920" s="2">
        <f t="shared" si="357"/>
        <v>1211.0999999999999</v>
      </c>
      <c r="AO1920" s="2">
        <f t="shared" si="358"/>
        <v>112.47231052631577</v>
      </c>
      <c r="AP1920" s="2">
        <f t="shared" si="359"/>
        <v>56.69</v>
      </c>
      <c r="AR1920" s="20">
        <f t="shared" si="360"/>
        <v>0</v>
      </c>
      <c r="AS1920" s="20">
        <f t="shared" si="361"/>
        <v>0</v>
      </c>
      <c r="AU1920" s="22">
        <f t="shared" si="362"/>
        <v>0</v>
      </c>
    </row>
    <row r="1921" spans="2:47" x14ac:dyDescent="0.3">
      <c r="B1921" s="6">
        <f t="shared" si="355"/>
        <v>2020</v>
      </c>
      <c r="C1921" s="5">
        <v>43920</v>
      </c>
      <c r="D1921" s="10">
        <v>1224.7</v>
      </c>
      <c r="E1921" s="10">
        <f>VLOOKUP(C1921,데이터!$X:$Z,2,0)</f>
        <v>117.60416842105263</v>
      </c>
      <c r="F1921" s="10">
        <f>VLOOKUP(C1921,데이터!$X:$Z,3,0)</f>
        <v>58.66</v>
      </c>
      <c r="H1921" s="6">
        <f t="shared" si="363"/>
        <v>1.2781013020681664</v>
      </c>
      <c r="I1921" s="6">
        <f t="shared" si="364"/>
        <v>1.1703910614525108</v>
      </c>
      <c r="AM1921" s="1">
        <f t="shared" si="356"/>
        <v>43920</v>
      </c>
      <c r="AN1921" s="2">
        <f t="shared" si="357"/>
        <v>1224.7</v>
      </c>
      <c r="AO1921" s="2">
        <f t="shared" si="358"/>
        <v>117.60416842105263</v>
      </c>
      <c r="AP1921" s="2">
        <f t="shared" si="359"/>
        <v>58.66</v>
      </c>
      <c r="AR1921" s="20">
        <f t="shared" si="360"/>
        <v>4.5627744915368584E-2</v>
      </c>
      <c r="AS1921" s="20">
        <f t="shared" si="361"/>
        <v>3.4750396895395941E-2</v>
      </c>
      <c r="AU1921" s="22">
        <f t="shared" si="362"/>
        <v>1.1831669994760279E-4</v>
      </c>
    </row>
    <row r="1922" spans="2:47" x14ac:dyDescent="0.3">
      <c r="B1922" s="6">
        <f t="shared" ref="B1922:B1985" si="365">YEAR(C1922)</f>
        <v>2020</v>
      </c>
      <c r="C1922" s="5">
        <v>43921</v>
      </c>
      <c r="D1922" s="10">
        <v>1218.55</v>
      </c>
      <c r="E1922" s="10">
        <f>VLOOKUP(C1922,데이터!$X:$Z,2,0)</f>
        <v>115.69848947368422</v>
      </c>
      <c r="F1922" s="10">
        <f>VLOOKUP(C1922,데이터!$X:$Z,3,0)</f>
        <v>57.67</v>
      </c>
      <c r="H1922" s="6">
        <f t="shared" si="363"/>
        <v>1.2573907203204582</v>
      </c>
      <c r="I1922" s="6">
        <f t="shared" si="364"/>
        <v>1.1506384676775709</v>
      </c>
      <c r="AM1922" s="1">
        <f t="shared" si="356"/>
        <v>43921</v>
      </c>
      <c r="AN1922" s="2">
        <f t="shared" si="357"/>
        <v>1218.55</v>
      </c>
      <c r="AO1922" s="2">
        <f t="shared" si="358"/>
        <v>115.69848947368422</v>
      </c>
      <c r="AP1922" s="2">
        <f t="shared" si="359"/>
        <v>57.67</v>
      </c>
      <c r="AR1922" s="20">
        <f t="shared" si="360"/>
        <v>-1.620417858443246E-2</v>
      </c>
      <c r="AS1922" s="20">
        <f t="shared" si="361"/>
        <v>-1.6876917831571636E-2</v>
      </c>
      <c r="AU1922" s="22">
        <f t="shared" si="362"/>
        <v>4.5257809464138501E-7</v>
      </c>
    </row>
    <row r="1923" spans="2:47" x14ac:dyDescent="0.3">
      <c r="B1923" s="6">
        <f t="shared" si="365"/>
        <v>2020</v>
      </c>
      <c r="C1923" s="5">
        <v>43922</v>
      </c>
      <c r="D1923" s="10">
        <v>1230.8</v>
      </c>
      <c r="E1923" s="10">
        <f>VLOOKUP(C1923,데이터!$X:$Z,2,0)</f>
        <v>111.08386315789474</v>
      </c>
      <c r="F1923" s="10">
        <f>VLOOKUP(C1923,데이터!$X:$Z,3,0)</f>
        <v>55.35</v>
      </c>
      <c r="H1923" s="6">
        <f t="shared" si="363"/>
        <v>1.207239777696959</v>
      </c>
      <c r="I1923" s="6">
        <f t="shared" si="364"/>
        <v>1.104349561053469</v>
      </c>
      <c r="AM1923" s="1">
        <f t="shared" ref="AM1923:AM1986" si="366">C1923</f>
        <v>43922</v>
      </c>
      <c r="AN1923" s="2">
        <f t="shared" ref="AN1923:AN1986" si="367">D1923</f>
        <v>1230.8</v>
      </c>
      <c r="AO1923" s="2">
        <f t="shared" ref="AO1923:AO1986" si="368">E1923</f>
        <v>111.08386315789474</v>
      </c>
      <c r="AP1923" s="2">
        <f t="shared" ref="AP1923:AP1986" si="369">F1923</f>
        <v>55.35</v>
      </c>
      <c r="AR1923" s="20">
        <f t="shared" si="360"/>
        <v>-3.9884931400414492E-2</v>
      </c>
      <c r="AS1923" s="20">
        <f t="shared" si="361"/>
        <v>-4.0228888503554661E-2</v>
      </c>
      <c r="AU1923" s="22">
        <f t="shared" si="362"/>
        <v>1.183064888005768E-7</v>
      </c>
    </row>
    <row r="1924" spans="2:47" x14ac:dyDescent="0.3">
      <c r="B1924" s="6">
        <f t="shared" si="365"/>
        <v>2020</v>
      </c>
      <c r="C1924" s="5">
        <v>43923</v>
      </c>
      <c r="D1924" s="10">
        <v>1228.8</v>
      </c>
      <c r="E1924" s="10">
        <f>VLOOKUP(C1924,데이터!$X:$Z,2,0)</f>
        <v>114.74792105263158</v>
      </c>
      <c r="F1924" s="10">
        <f>VLOOKUP(C1924,데이터!$X:$Z,3,0)</f>
        <v>56.31</v>
      </c>
      <c r="H1924" s="6">
        <f t="shared" si="363"/>
        <v>1.2470601108449293</v>
      </c>
      <c r="I1924" s="6">
        <f t="shared" si="364"/>
        <v>1.1235035913806837</v>
      </c>
      <c r="AM1924" s="1">
        <f t="shared" si="366"/>
        <v>43923</v>
      </c>
      <c r="AN1924" s="2">
        <f t="shared" si="367"/>
        <v>1228.8</v>
      </c>
      <c r="AO1924" s="2">
        <f t="shared" si="368"/>
        <v>114.74792105263158</v>
      </c>
      <c r="AP1924" s="2">
        <f t="shared" si="369"/>
        <v>56.31</v>
      </c>
      <c r="AR1924" s="20">
        <f t="shared" ref="AR1924:AR1987" si="370">AO1924/AO1923-1</f>
        <v>3.298460992060348E-2</v>
      </c>
      <c r="AS1924" s="20">
        <f t="shared" ref="AS1924:AS1987" si="371">AP1924/AP1923-1</f>
        <v>1.7344173441734334E-2</v>
      </c>
      <c r="AU1924" s="22">
        <f t="shared" ref="AU1924:AU1987" si="372">(AR1924-AS1924)^2</f>
        <v>2.4462325324954072E-4</v>
      </c>
    </row>
    <row r="1925" spans="2:47" x14ac:dyDescent="0.3">
      <c r="B1925" s="6">
        <f t="shared" si="365"/>
        <v>2020</v>
      </c>
      <c r="C1925" s="5">
        <v>43924</v>
      </c>
      <c r="D1925" s="10">
        <v>1231.3499999999999</v>
      </c>
      <c r="E1925" s="10">
        <f>VLOOKUP(C1925,데이터!$X:$Z,2,0)</f>
        <v>113.18484736842105</v>
      </c>
      <c r="F1925" s="10">
        <f>VLOOKUP(C1925,데이터!$X:$Z,3,0)</f>
        <v>55.6</v>
      </c>
      <c r="H1925" s="6">
        <f t="shared" si="363"/>
        <v>1.2300729025015527</v>
      </c>
      <c r="I1925" s="6">
        <f t="shared" si="364"/>
        <v>1.1093375897845146</v>
      </c>
      <c r="AM1925" s="1">
        <f t="shared" si="366"/>
        <v>43924</v>
      </c>
      <c r="AN1925" s="2">
        <f t="shared" si="367"/>
        <v>1231.3499999999999</v>
      </c>
      <c r="AO1925" s="2">
        <f t="shared" si="368"/>
        <v>113.18484736842105</v>
      </c>
      <c r="AP1925" s="2">
        <f t="shared" si="369"/>
        <v>55.6</v>
      </c>
      <c r="AR1925" s="20">
        <f t="shared" si="370"/>
        <v>-1.3621803949664613E-2</v>
      </c>
      <c r="AS1925" s="20">
        <f t="shared" si="371"/>
        <v>-1.2608772864500128E-2</v>
      </c>
      <c r="AU1925" s="22">
        <f t="shared" si="372"/>
        <v>1.0262319795095323E-6</v>
      </c>
    </row>
    <row r="1926" spans="2:47" x14ac:dyDescent="0.3">
      <c r="B1926" s="6">
        <f t="shared" si="365"/>
        <v>2020</v>
      </c>
      <c r="C1926" s="5">
        <v>43925</v>
      </c>
      <c r="D1926" s="10">
        <v>1231.3499999999999</v>
      </c>
      <c r="E1926" s="10">
        <f>VLOOKUP(C1926,데이터!$X:$Z,2,0)</f>
        <v>113.18484736842105</v>
      </c>
      <c r="F1926" s="10">
        <f>VLOOKUP(C1926,데이터!$X:$Z,3,0)</f>
        <v>55.6</v>
      </c>
      <c r="H1926" s="6">
        <f t="shared" si="363"/>
        <v>1.2300729025015527</v>
      </c>
      <c r="I1926" s="6">
        <f t="shared" si="364"/>
        <v>1.1093375897845146</v>
      </c>
      <c r="AM1926" s="1">
        <f t="shared" si="366"/>
        <v>43925</v>
      </c>
      <c r="AN1926" s="2">
        <f t="shared" si="367"/>
        <v>1231.3499999999999</v>
      </c>
      <c r="AO1926" s="2">
        <f t="shared" si="368"/>
        <v>113.18484736842105</v>
      </c>
      <c r="AP1926" s="2">
        <f t="shared" si="369"/>
        <v>55.6</v>
      </c>
      <c r="AR1926" s="20">
        <f t="shared" si="370"/>
        <v>0</v>
      </c>
      <c r="AS1926" s="20">
        <f t="shared" si="371"/>
        <v>0</v>
      </c>
      <c r="AU1926" s="22">
        <f t="shared" si="372"/>
        <v>0</v>
      </c>
    </row>
    <row r="1927" spans="2:47" x14ac:dyDescent="0.3">
      <c r="B1927" s="6">
        <f t="shared" si="365"/>
        <v>2020</v>
      </c>
      <c r="C1927" s="5">
        <v>43926</v>
      </c>
      <c r="D1927" s="10">
        <v>1231.3499999999999</v>
      </c>
      <c r="E1927" s="10">
        <f>VLOOKUP(C1927,데이터!$X:$Z,2,0)</f>
        <v>113.18484736842105</v>
      </c>
      <c r="F1927" s="10">
        <f>VLOOKUP(C1927,데이터!$X:$Z,3,0)</f>
        <v>55.6</v>
      </c>
      <c r="H1927" s="6">
        <f t="shared" si="363"/>
        <v>1.2300729025015527</v>
      </c>
      <c r="I1927" s="6">
        <f t="shared" si="364"/>
        <v>1.1093375897845146</v>
      </c>
      <c r="AM1927" s="1">
        <f t="shared" si="366"/>
        <v>43926</v>
      </c>
      <c r="AN1927" s="2">
        <f t="shared" si="367"/>
        <v>1231.3499999999999</v>
      </c>
      <c r="AO1927" s="2">
        <f t="shared" si="368"/>
        <v>113.18484736842105</v>
      </c>
      <c r="AP1927" s="2">
        <f t="shared" si="369"/>
        <v>55.6</v>
      </c>
      <c r="AR1927" s="20">
        <f t="shared" si="370"/>
        <v>0</v>
      </c>
      <c r="AS1927" s="20">
        <f t="shared" si="371"/>
        <v>0</v>
      </c>
      <c r="AU1927" s="22">
        <f t="shared" si="372"/>
        <v>0</v>
      </c>
    </row>
    <row r="1928" spans="2:47" x14ac:dyDescent="0.3">
      <c r="B1928" s="6">
        <f t="shared" si="365"/>
        <v>2020</v>
      </c>
      <c r="C1928" s="5">
        <v>43927</v>
      </c>
      <c r="D1928" s="10">
        <v>1229.45</v>
      </c>
      <c r="E1928" s="10">
        <f>VLOOKUP(C1928,데이터!$X:$Z,2,0)</f>
        <v>120.32259999999999</v>
      </c>
      <c r="F1928" s="10">
        <f>VLOOKUP(C1928,데이터!$X:$Z,3,0)</f>
        <v>59.19</v>
      </c>
      <c r="H1928" s="6">
        <f t="shared" si="363"/>
        <v>1.3076447356665106</v>
      </c>
      <c r="I1928" s="6">
        <f t="shared" si="364"/>
        <v>1.1809656823623276</v>
      </c>
      <c r="AM1928" s="1">
        <f t="shared" si="366"/>
        <v>43927</v>
      </c>
      <c r="AN1928" s="2">
        <f t="shared" si="367"/>
        <v>1229.45</v>
      </c>
      <c r="AO1928" s="2">
        <f t="shared" si="368"/>
        <v>120.32259999999999</v>
      </c>
      <c r="AP1928" s="2">
        <f t="shared" si="369"/>
        <v>59.19</v>
      </c>
      <c r="AR1928" s="20">
        <f t="shared" si="370"/>
        <v>6.306279327607589E-2</v>
      </c>
      <c r="AS1928" s="20">
        <f t="shared" si="371"/>
        <v>6.4568345323740894E-2</v>
      </c>
      <c r="AU1928" s="22">
        <f t="shared" si="372"/>
        <v>2.2666869682282868E-6</v>
      </c>
    </row>
    <row r="1929" spans="2:47" x14ac:dyDescent="0.3">
      <c r="B1929" s="6">
        <f t="shared" si="365"/>
        <v>2020</v>
      </c>
      <c r="C1929" s="5">
        <v>43928</v>
      </c>
      <c r="D1929" s="10">
        <v>1221.0999999999999</v>
      </c>
      <c r="E1929" s="10">
        <f>VLOOKUP(C1929,데이터!$X:$Z,2,0)</f>
        <v>120.39153157894735</v>
      </c>
      <c r="F1929" s="10">
        <f>VLOOKUP(C1929,데이터!$X:$Z,3,0)</f>
        <v>59.49</v>
      </c>
      <c r="H1929" s="6">
        <f t="shared" si="363"/>
        <v>1.3083938718747683</v>
      </c>
      <c r="I1929" s="6">
        <f t="shared" si="364"/>
        <v>1.1869513168395822</v>
      </c>
      <c r="AM1929" s="1">
        <f t="shared" si="366"/>
        <v>43928</v>
      </c>
      <c r="AN1929" s="2">
        <f t="shared" si="367"/>
        <v>1221.0999999999999</v>
      </c>
      <c r="AO1929" s="2">
        <f t="shared" si="368"/>
        <v>120.39153157894735</v>
      </c>
      <c r="AP1929" s="2">
        <f t="shared" si="369"/>
        <v>59.49</v>
      </c>
      <c r="AR1929" s="20">
        <f t="shared" si="370"/>
        <v>5.7288970606816925E-4</v>
      </c>
      <c r="AS1929" s="20">
        <f t="shared" si="371"/>
        <v>5.0684237202229809E-3</v>
      </c>
      <c r="AU1929" s="22">
        <f t="shared" si="372"/>
        <v>2.0209826072422874E-5</v>
      </c>
    </row>
    <row r="1930" spans="2:47" x14ac:dyDescent="0.3">
      <c r="B1930" s="6">
        <f t="shared" si="365"/>
        <v>2020</v>
      </c>
      <c r="C1930" s="5">
        <v>43929</v>
      </c>
      <c r="D1930" s="10">
        <v>1221.1500000000001</v>
      </c>
      <c r="E1930" s="10">
        <f>VLOOKUP(C1930,데이터!$X:$Z,2,0)</f>
        <v>124.34507894736844</v>
      </c>
      <c r="F1930" s="10">
        <f>VLOOKUP(C1930,데이터!$X:$Z,3,0)</f>
        <v>61.56</v>
      </c>
      <c r="H1930" s="6">
        <f t="shared" si="363"/>
        <v>1.351360325421517</v>
      </c>
      <c r="I1930" s="6">
        <f t="shared" si="364"/>
        <v>1.2282521947326386</v>
      </c>
      <c r="AM1930" s="1">
        <f t="shared" si="366"/>
        <v>43929</v>
      </c>
      <c r="AN1930" s="2">
        <f t="shared" si="367"/>
        <v>1221.1500000000001</v>
      </c>
      <c r="AO1930" s="2">
        <f t="shared" si="368"/>
        <v>124.34507894736844</v>
      </c>
      <c r="AP1930" s="2">
        <f t="shared" si="369"/>
        <v>61.56</v>
      </c>
      <c r="AR1930" s="20">
        <f t="shared" si="370"/>
        <v>3.2839081923536462E-2</v>
      </c>
      <c r="AS1930" s="20">
        <f t="shared" si="371"/>
        <v>3.4795763993948459E-2</v>
      </c>
      <c r="AU1930" s="22">
        <f t="shared" si="372"/>
        <v>3.8286047246717791E-6</v>
      </c>
    </row>
    <row r="1931" spans="2:47" x14ac:dyDescent="0.3">
      <c r="B1931" s="6">
        <f t="shared" si="365"/>
        <v>2020</v>
      </c>
      <c r="C1931" s="5">
        <v>43930</v>
      </c>
      <c r="D1931" s="10">
        <v>1219.9000000000001</v>
      </c>
      <c r="E1931" s="10">
        <f>VLOOKUP(C1931,데이터!$X:$Z,2,0)</f>
        <v>126.85591578947367</v>
      </c>
      <c r="F1931" s="10">
        <f>VLOOKUP(C1931,데이터!$X:$Z,3,0)</f>
        <v>62.795000000000002</v>
      </c>
      <c r="H1931" s="6">
        <f t="shared" si="363"/>
        <v>1.3786476561365817</v>
      </c>
      <c r="I1931" s="6">
        <f t="shared" si="364"/>
        <v>1.2528930566640033</v>
      </c>
      <c r="AM1931" s="1">
        <f t="shared" si="366"/>
        <v>43930</v>
      </c>
      <c r="AN1931" s="2">
        <f t="shared" si="367"/>
        <v>1219.9000000000001</v>
      </c>
      <c r="AO1931" s="2">
        <f t="shared" si="368"/>
        <v>126.85591578947367</v>
      </c>
      <c r="AP1931" s="2">
        <f t="shared" si="369"/>
        <v>62.795000000000002</v>
      </c>
      <c r="AR1931" s="20">
        <f t="shared" si="370"/>
        <v>2.0192490634615368E-2</v>
      </c>
      <c r="AS1931" s="20">
        <f t="shared" si="371"/>
        <v>2.0061728395061706E-2</v>
      </c>
      <c r="AU1931" s="22">
        <f t="shared" si="372"/>
        <v>1.709876329308907E-8</v>
      </c>
    </row>
    <row r="1932" spans="2:47" x14ac:dyDescent="0.3">
      <c r="B1932" s="6">
        <f t="shared" si="365"/>
        <v>2020</v>
      </c>
      <c r="C1932" s="5">
        <v>43931</v>
      </c>
      <c r="D1932" s="10">
        <v>1208.8499999999999</v>
      </c>
      <c r="E1932" s="10">
        <f>VLOOKUP(C1932,데이터!$X:$Z,2,0)</f>
        <v>126.85591578947367</v>
      </c>
      <c r="F1932" s="10">
        <f>VLOOKUP(C1932,데이터!$X:$Z,3,0)</f>
        <v>62.795000000000002</v>
      </c>
      <c r="H1932" s="6">
        <f t="shared" si="363"/>
        <v>1.3786476561365817</v>
      </c>
      <c r="I1932" s="6">
        <f t="shared" si="364"/>
        <v>1.2528930566640033</v>
      </c>
      <c r="AM1932" s="1">
        <f t="shared" si="366"/>
        <v>43931</v>
      </c>
      <c r="AN1932" s="2">
        <f t="shared" si="367"/>
        <v>1208.8499999999999</v>
      </c>
      <c r="AO1932" s="2">
        <f t="shared" si="368"/>
        <v>126.85591578947367</v>
      </c>
      <c r="AP1932" s="2">
        <f t="shared" si="369"/>
        <v>62.795000000000002</v>
      </c>
      <c r="AR1932" s="20">
        <f t="shared" si="370"/>
        <v>0</v>
      </c>
      <c r="AS1932" s="20">
        <f t="shared" si="371"/>
        <v>0</v>
      </c>
      <c r="AU1932" s="22">
        <f t="shared" si="372"/>
        <v>0</v>
      </c>
    </row>
    <row r="1933" spans="2:47" x14ac:dyDescent="0.3">
      <c r="B1933" s="6">
        <f t="shared" si="365"/>
        <v>2020</v>
      </c>
      <c r="C1933" s="5">
        <v>43932</v>
      </c>
      <c r="D1933" s="10">
        <v>1208.8499999999999</v>
      </c>
      <c r="E1933" s="10">
        <f>VLOOKUP(C1933,데이터!$X:$Z,2,0)</f>
        <v>126.85591578947367</v>
      </c>
      <c r="F1933" s="10">
        <f>VLOOKUP(C1933,데이터!$X:$Z,3,0)</f>
        <v>62.795000000000002</v>
      </c>
      <c r="H1933" s="6">
        <f t="shared" si="363"/>
        <v>1.3786476561365817</v>
      </c>
      <c r="I1933" s="6">
        <f t="shared" si="364"/>
        <v>1.2528930566640033</v>
      </c>
      <c r="AM1933" s="1">
        <f t="shared" si="366"/>
        <v>43932</v>
      </c>
      <c r="AN1933" s="2">
        <f t="shared" si="367"/>
        <v>1208.8499999999999</v>
      </c>
      <c r="AO1933" s="2">
        <f t="shared" si="368"/>
        <v>126.85591578947367</v>
      </c>
      <c r="AP1933" s="2">
        <f t="shared" si="369"/>
        <v>62.795000000000002</v>
      </c>
      <c r="AR1933" s="20">
        <f t="shared" si="370"/>
        <v>0</v>
      </c>
      <c r="AS1933" s="20">
        <f t="shared" si="371"/>
        <v>0</v>
      </c>
      <c r="AU1933" s="22">
        <f t="shared" si="372"/>
        <v>0</v>
      </c>
    </row>
    <row r="1934" spans="2:47" x14ac:dyDescent="0.3">
      <c r="B1934" s="6">
        <f t="shared" si="365"/>
        <v>2020</v>
      </c>
      <c r="C1934" s="5">
        <v>43933</v>
      </c>
      <c r="D1934" s="10">
        <v>1208.8499999999999</v>
      </c>
      <c r="E1934" s="10">
        <f>VLOOKUP(C1934,데이터!$X:$Z,2,0)</f>
        <v>126.85591578947367</v>
      </c>
      <c r="F1934" s="10">
        <f>VLOOKUP(C1934,데이터!$X:$Z,3,0)</f>
        <v>62.795000000000002</v>
      </c>
      <c r="H1934" s="6">
        <f t="shared" ref="H1934:H1997" si="373">H1933*(E1934/E1933)</f>
        <v>1.3786476561365817</v>
      </c>
      <c r="I1934" s="6">
        <f t="shared" ref="I1934:I1997" si="374">I1933*(F1934/F1933)</f>
        <v>1.2528930566640033</v>
      </c>
      <c r="AM1934" s="1">
        <f t="shared" si="366"/>
        <v>43933</v>
      </c>
      <c r="AN1934" s="2">
        <f t="shared" si="367"/>
        <v>1208.8499999999999</v>
      </c>
      <c r="AO1934" s="2">
        <f t="shared" si="368"/>
        <v>126.85591578947367</v>
      </c>
      <c r="AP1934" s="2">
        <f t="shared" si="369"/>
        <v>62.795000000000002</v>
      </c>
      <c r="AR1934" s="20">
        <f t="shared" si="370"/>
        <v>0</v>
      </c>
      <c r="AS1934" s="20">
        <f t="shared" si="371"/>
        <v>0</v>
      </c>
      <c r="AU1934" s="22">
        <f t="shared" si="372"/>
        <v>0</v>
      </c>
    </row>
    <row r="1935" spans="2:47" x14ac:dyDescent="0.3">
      <c r="B1935" s="6">
        <f t="shared" si="365"/>
        <v>2020</v>
      </c>
      <c r="C1935" s="5">
        <v>43934</v>
      </c>
      <c r="D1935" s="10">
        <v>1217.75</v>
      </c>
      <c r="E1935" s="10">
        <f>VLOOKUP(C1935,데이터!$X:$Z,2,0)</f>
        <v>124.5052947368421</v>
      </c>
      <c r="F1935" s="10">
        <f>VLOOKUP(C1935,데이터!$X:$Z,3,0)</f>
        <v>61.51</v>
      </c>
      <c r="H1935" s="6">
        <f t="shared" si="373"/>
        <v>1.3531015222845826</v>
      </c>
      <c r="I1935" s="6">
        <f t="shared" si="374"/>
        <v>1.2272545889864295</v>
      </c>
      <c r="AM1935" s="1">
        <f t="shared" si="366"/>
        <v>43934</v>
      </c>
      <c r="AN1935" s="2">
        <f t="shared" si="367"/>
        <v>1217.75</v>
      </c>
      <c r="AO1935" s="2">
        <f t="shared" si="368"/>
        <v>124.5052947368421</v>
      </c>
      <c r="AP1935" s="2">
        <f t="shared" si="369"/>
        <v>61.51</v>
      </c>
      <c r="AR1935" s="20">
        <f t="shared" si="370"/>
        <v>-1.8529849696032996E-2</v>
      </c>
      <c r="AS1935" s="20">
        <f t="shared" si="371"/>
        <v>-2.0463412692093397E-2</v>
      </c>
      <c r="AU1935" s="22">
        <f t="shared" si="372"/>
        <v>3.7386658597340729E-6</v>
      </c>
    </row>
    <row r="1936" spans="2:47" x14ac:dyDescent="0.3">
      <c r="B1936" s="6">
        <f t="shared" si="365"/>
        <v>2020</v>
      </c>
      <c r="C1936" s="5">
        <v>43935</v>
      </c>
      <c r="D1936" s="10">
        <v>1217.0999999999999</v>
      </c>
      <c r="E1936" s="10">
        <f>VLOOKUP(C1936,데이터!$X:$Z,2,0)</f>
        <v>128.08891578947367</v>
      </c>
      <c r="F1936" s="10">
        <f>VLOOKUP(C1936,데이터!$X:$Z,3,0)</f>
        <v>63.26</v>
      </c>
      <c r="H1936" s="6">
        <f t="shared" si="373"/>
        <v>1.3920476820591996</v>
      </c>
      <c r="I1936" s="6">
        <f t="shared" si="374"/>
        <v>1.2621707901037478</v>
      </c>
      <c r="AM1936" s="1">
        <f t="shared" si="366"/>
        <v>43935</v>
      </c>
      <c r="AN1936" s="2">
        <f t="shared" si="367"/>
        <v>1217.0999999999999</v>
      </c>
      <c r="AO1936" s="2">
        <f t="shared" si="368"/>
        <v>128.08891578947367</v>
      </c>
      <c r="AP1936" s="2">
        <f t="shared" si="369"/>
        <v>63.26</v>
      </c>
      <c r="AR1936" s="20">
        <f t="shared" si="370"/>
        <v>2.8782880761866414E-2</v>
      </c>
      <c r="AS1936" s="20">
        <f t="shared" si="371"/>
        <v>2.8450658429523656E-2</v>
      </c>
      <c r="AU1936" s="22">
        <f t="shared" si="372"/>
        <v>1.1037167810726165E-7</v>
      </c>
    </row>
    <row r="1937" spans="2:47" x14ac:dyDescent="0.3">
      <c r="B1937" s="6">
        <f t="shared" si="365"/>
        <v>2020</v>
      </c>
      <c r="C1937" s="5">
        <v>43936</v>
      </c>
      <c r="D1937" s="10">
        <v>1217.0999999999999</v>
      </c>
      <c r="E1937" s="10">
        <f>VLOOKUP(C1937,데이터!$X:$Z,2,0)</f>
        <v>124.73965263157893</v>
      </c>
      <c r="F1937" s="10">
        <f>VLOOKUP(C1937,데이터!$X:$Z,3,0)</f>
        <v>61.18</v>
      </c>
      <c r="H1937" s="6">
        <f t="shared" si="373"/>
        <v>1.355648482434334</v>
      </c>
      <c r="I1937" s="6">
        <f t="shared" si="374"/>
        <v>1.2206703910614496</v>
      </c>
      <c r="AM1937" s="1">
        <f t="shared" si="366"/>
        <v>43936</v>
      </c>
      <c r="AN1937" s="2">
        <f t="shared" si="367"/>
        <v>1217.0999999999999</v>
      </c>
      <c r="AO1937" s="2">
        <f t="shared" si="368"/>
        <v>124.73965263157893</v>
      </c>
      <c r="AP1937" s="2">
        <f t="shared" si="369"/>
        <v>61.18</v>
      </c>
      <c r="AR1937" s="20">
        <f t="shared" si="370"/>
        <v>-2.6147954623954917E-2</v>
      </c>
      <c r="AS1937" s="20">
        <f t="shared" si="371"/>
        <v>-3.2880177047107106E-2</v>
      </c>
      <c r="AU1937" s="22">
        <f t="shared" si="372"/>
        <v>4.5322818754793141E-5</v>
      </c>
    </row>
    <row r="1938" spans="2:47" x14ac:dyDescent="0.3">
      <c r="B1938" s="6">
        <f t="shared" si="365"/>
        <v>2020</v>
      </c>
      <c r="C1938" s="5">
        <v>43937</v>
      </c>
      <c r="D1938" s="10">
        <v>1228.7</v>
      </c>
      <c r="E1938" s="10">
        <f>VLOOKUP(C1938,데이터!$X:$Z,2,0)</f>
        <v>124.79163684210523</v>
      </c>
      <c r="F1938" s="10">
        <f>VLOOKUP(C1938,데이터!$X:$Z,3,0)</f>
        <v>61.33</v>
      </c>
      <c r="H1938" s="6">
        <f t="shared" si="373"/>
        <v>1.3562134376400268</v>
      </c>
      <c r="I1938" s="6">
        <f t="shared" si="374"/>
        <v>1.2236632083000769</v>
      </c>
      <c r="AM1938" s="1">
        <f t="shared" si="366"/>
        <v>43937</v>
      </c>
      <c r="AN1938" s="2">
        <f t="shared" si="367"/>
        <v>1228.7</v>
      </c>
      <c r="AO1938" s="2">
        <f t="shared" si="368"/>
        <v>124.79163684210523</v>
      </c>
      <c r="AP1938" s="2">
        <f t="shared" si="369"/>
        <v>61.33</v>
      </c>
      <c r="AR1938" s="20">
        <f t="shared" si="370"/>
        <v>4.1674166497673859E-4</v>
      </c>
      <c r="AS1938" s="20">
        <f t="shared" si="371"/>
        <v>2.4517816279829852E-3</v>
      </c>
      <c r="AU1938" s="22">
        <f t="shared" si="372"/>
        <v>4.1413876510324651E-6</v>
      </c>
    </row>
    <row r="1939" spans="2:47" x14ac:dyDescent="0.3">
      <c r="B1939" s="6">
        <f t="shared" si="365"/>
        <v>2020</v>
      </c>
      <c r="C1939" s="5">
        <v>43938</v>
      </c>
      <c r="D1939" s="10">
        <v>1217.95</v>
      </c>
      <c r="E1939" s="10">
        <f>VLOOKUP(C1939,데이터!$X:$Z,2,0)</f>
        <v>128.94785789473687</v>
      </c>
      <c r="F1939" s="10">
        <f>VLOOKUP(C1939,데이터!$X:$Z,3,0)</f>
        <v>63.44</v>
      </c>
      <c r="H1939" s="6">
        <f t="shared" si="373"/>
        <v>1.4013825129404283</v>
      </c>
      <c r="I1939" s="6">
        <f t="shared" si="374"/>
        <v>1.2657621707901008</v>
      </c>
      <c r="AM1939" s="1">
        <f t="shared" si="366"/>
        <v>43938</v>
      </c>
      <c r="AN1939" s="2">
        <f t="shared" si="367"/>
        <v>1217.95</v>
      </c>
      <c r="AO1939" s="2">
        <f t="shared" si="368"/>
        <v>128.94785789473687</v>
      </c>
      <c r="AP1939" s="2">
        <f t="shared" si="369"/>
        <v>63.44</v>
      </c>
      <c r="AR1939" s="20">
        <f t="shared" si="370"/>
        <v>3.3305285176204347E-2</v>
      </c>
      <c r="AS1939" s="20">
        <f t="shared" si="371"/>
        <v>3.4404043698027076E-2</v>
      </c>
      <c r="AU1939" s="22">
        <f t="shared" si="372"/>
        <v>1.2072702892780688E-6</v>
      </c>
    </row>
    <row r="1940" spans="2:47" x14ac:dyDescent="0.3">
      <c r="B1940" s="6">
        <f t="shared" si="365"/>
        <v>2020</v>
      </c>
      <c r="C1940" s="5">
        <v>43939</v>
      </c>
      <c r="D1940" s="10">
        <v>1217.95</v>
      </c>
      <c r="E1940" s="10">
        <f>VLOOKUP(C1940,데이터!$X:$Z,2,0)</f>
        <v>128.94785789473687</v>
      </c>
      <c r="F1940" s="10">
        <f>VLOOKUP(C1940,데이터!$X:$Z,3,0)</f>
        <v>63.44</v>
      </c>
      <c r="H1940" s="6">
        <f t="shared" si="373"/>
        <v>1.4013825129404283</v>
      </c>
      <c r="I1940" s="6">
        <f t="shared" si="374"/>
        <v>1.2657621707901008</v>
      </c>
      <c r="AM1940" s="1">
        <f t="shared" si="366"/>
        <v>43939</v>
      </c>
      <c r="AN1940" s="2">
        <f t="shared" si="367"/>
        <v>1217.95</v>
      </c>
      <c r="AO1940" s="2">
        <f t="shared" si="368"/>
        <v>128.94785789473687</v>
      </c>
      <c r="AP1940" s="2">
        <f t="shared" si="369"/>
        <v>63.44</v>
      </c>
      <c r="AR1940" s="20">
        <f t="shared" si="370"/>
        <v>0</v>
      </c>
      <c r="AS1940" s="20">
        <f t="shared" si="371"/>
        <v>0</v>
      </c>
      <c r="AU1940" s="22">
        <f t="shared" si="372"/>
        <v>0</v>
      </c>
    </row>
    <row r="1941" spans="2:47" x14ac:dyDescent="0.3">
      <c r="B1941" s="6">
        <f t="shared" si="365"/>
        <v>2020</v>
      </c>
      <c r="C1941" s="5">
        <v>43940</v>
      </c>
      <c r="D1941" s="10">
        <v>1217.95</v>
      </c>
      <c r="E1941" s="10">
        <f>VLOOKUP(C1941,데이터!$X:$Z,2,0)</f>
        <v>128.94785789473687</v>
      </c>
      <c r="F1941" s="10">
        <f>VLOOKUP(C1941,데이터!$X:$Z,3,0)</f>
        <v>63.44</v>
      </c>
      <c r="H1941" s="6">
        <f t="shared" si="373"/>
        <v>1.4013825129404283</v>
      </c>
      <c r="I1941" s="6">
        <f t="shared" si="374"/>
        <v>1.2657621707901008</v>
      </c>
      <c r="AM1941" s="1">
        <f t="shared" si="366"/>
        <v>43940</v>
      </c>
      <c r="AN1941" s="2">
        <f t="shared" si="367"/>
        <v>1217.95</v>
      </c>
      <c r="AO1941" s="2">
        <f t="shared" si="368"/>
        <v>128.94785789473687</v>
      </c>
      <c r="AP1941" s="2">
        <f t="shared" si="369"/>
        <v>63.44</v>
      </c>
      <c r="AR1941" s="20">
        <f t="shared" si="370"/>
        <v>0</v>
      </c>
      <c r="AS1941" s="20">
        <f t="shared" si="371"/>
        <v>0</v>
      </c>
      <c r="AU1941" s="22">
        <f t="shared" si="372"/>
        <v>0</v>
      </c>
    </row>
    <row r="1942" spans="2:47" x14ac:dyDescent="0.3">
      <c r="B1942" s="6">
        <f t="shared" si="365"/>
        <v>2020</v>
      </c>
      <c r="C1942" s="5">
        <v>43941</v>
      </c>
      <c r="D1942" s="10">
        <v>1220.6500000000001</v>
      </c>
      <c r="E1942" s="10">
        <f>VLOOKUP(C1942,데이터!$X:$Z,2,0)</f>
        <v>126.30072631578948</v>
      </c>
      <c r="F1942" s="10">
        <f>VLOOKUP(C1942,데이터!$X:$Z,3,0)</f>
        <v>62.09</v>
      </c>
      <c r="H1942" s="6">
        <f t="shared" si="373"/>
        <v>1.3726139551314454</v>
      </c>
      <c r="I1942" s="6">
        <f t="shared" si="374"/>
        <v>1.2388268156424553</v>
      </c>
      <c r="AM1942" s="1">
        <f t="shared" si="366"/>
        <v>43941</v>
      </c>
      <c r="AN1942" s="2">
        <f t="shared" si="367"/>
        <v>1220.6500000000001</v>
      </c>
      <c r="AO1942" s="2">
        <f t="shared" si="368"/>
        <v>126.30072631578948</v>
      </c>
      <c r="AP1942" s="2">
        <f t="shared" si="369"/>
        <v>62.09</v>
      </c>
      <c r="AR1942" s="20">
        <f t="shared" si="370"/>
        <v>-2.0528697584944022E-2</v>
      </c>
      <c r="AS1942" s="20">
        <f t="shared" si="371"/>
        <v>-2.1279949558637989E-2</v>
      </c>
      <c r="AU1942" s="22">
        <f t="shared" si="372"/>
        <v>5.6437952797908105E-7</v>
      </c>
    </row>
    <row r="1943" spans="2:47" x14ac:dyDescent="0.3">
      <c r="B1943" s="6">
        <f t="shared" si="365"/>
        <v>2020</v>
      </c>
      <c r="C1943" s="5">
        <v>43942</v>
      </c>
      <c r="D1943" s="10">
        <v>1229.5999999999999</v>
      </c>
      <c r="E1943" s="10">
        <f>VLOOKUP(C1943,데이터!$X:$Z,2,0)</f>
        <v>122.87788947368421</v>
      </c>
      <c r="F1943" s="10">
        <f>VLOOKUP(C1943,데이터!$X:$Z,3,0)</f>
        <v>60.52</v>
      </c>
      <c r="H1943" s="6">
        <f t="shared" si="373"/>
        <v>1.3354151697193588</v>
      </c>
      <c r="I1943" s="6">
        <f t="shared" si="374"/>
        <v>1.2075019952114898</v>
      </c>
      <c r="AM1943" s="1">
        <f t="shared" si="366"/>
        <v>43942</v>
      </c>
      <c r="AN1943" s="2">
        <f t="shared" si="367"/>
        <v>1229.5999999999999</v>
      </c>
      <c r="AO1943" s="2">
        <f t="shared" si="368"/>
        <v>122.87788947368421</v>
      </c>
      <c r="AP1943" s="2">
        <f t="shared" si="369"/>
        <v>60.52</v>
      </c>
      <c r="AR1943" s="20">
        <f t="shared" si="370"/>
        <v>-2.7100690090626656E-2</v>
      </c>
      <c r="AS1943" s="20">
        <f t="shared" si="371"/>
        <v>-2.5285875342245134E-2</v>
      </c>
      <c r="AU1943" s="22">
        <f t="shared" si="372"/>
        <v>3.2935525709430846E-6</v>
      </c>
    </row>
    <row r="1944" spans="2:47" x14ac:dyDescent="0.3">
      <c r="B1944" s="6">
        <f t="shared" si="365"/>
        <v>2020</v>
      </c>
      <c r="C1944" s="5">
        <v>43943</v>
      </c>
      <c r="D1944" s="10">
        <v>1232.3</v>
      </c>
      <c r="E1944" s="10">
        <f>VLOOKUP(C1944,데이터!$X:$Z,2,0)</f>
        <v>125.36595263157893</v>
      </c>
      <c r="F1944" s="10">
        <f>VLOOKUP(C1944,데이터!$X:$Z,3,0)</f>
        <v>61.4</v>
      </c>
      <c r="H1944" s="6">
        <f t="shared" si="373"/>
        <v>1.3624550000623439</v>
      </c>
      <c r="I1944" s="6">
        <f t="shared" si="374"/>
        <v>1.2250598563447699</v>
      </c>
      <c r="AM1944" s="1">
        <f t="shared" si="366"/>
        <v>43943</v>
      </c>
      <c r="AN1944" s="2">
        <f t="shared" si="367"/>
        <v>1232.3</v>
      </c>
      <c r="AO1944" s="2">
        <f t="shared" si="368"/>
        <v>125.36595263157893</v>
      </c>
      <c r="AP1944" s="2">
        <f t="shared" si="369"/>
        <v>61.4</v>
      </c>
      <c r="AR1944" s="20">
        <f t="shared" si="370"/>
        <v>2.0248257587689E-2</v>
      </c>
      <c r="AS1944" s="20">
        <f t="shared" si="371"/>
        <v>1.4540647719762045E-2</v>
      </c>
      <c r="AU1944" s="22">
        <f t="shared" si="372"/>
        <v>3.2576810404457152E-5</v>
      </c>
    </row>
    <row r="1945" spans="2:47" x14ac:dyDescent="0.3">
      <c r="B1945" s="6">
        <f t="shared" si="365"/>
        <v>2020</v>
      </c>
      <c r="C1945" s="5">
        <v>43944</v>
      </c>
      <c r="D1945" s="10">
        <v>1229.8</v>
      </c>
      <c r="E1945" s="10">
        <f>VLOOKUP(C1945,데이터!$X:$Z,2,0)</f>
        <v>124.89969473684211</v>
      </c>
      <c r="F1945" s="10">
        <f>VLOOKUP(C1945,데이터!$X:$Z,3,0)</f>
        <v>61.21</v>
      </c>
      <c r="H1945" s="6">
        <f t="shared" si="373"/>
        <v>1.3573877917281194</v>
      </c>
      <c r="I1945" s="6">
        <f t="shared" si="374"/>
        <v>1.2212689545091755</v>
      </c>
      <c r="AM1945" s="1">
        <f t="shared" si="366"/>
        <v>43944</v>
      </c>
      <c r="AN1945" s="2">
        <f t="shared" si="367"/>
        <v>1229.8</v>
      </c>
      <c r="AO1945" s="2">
        <f t="shared" si="368"/>
        <v>124.89969473684211</v>
      </c>
      <c r="AP1945" s="2">
        <f t="shared" si="369"/>
        <v>61.21</v>
      </c>
      <c r="AR1945" s="20">
        <f t="shared" si="370"/>
        <v>-3.7191748233832422E-3</v>
      </c>
      <c r="AS1945" s="20">
        <f t="shared" si="371"/>
        <v>-3.0944625407165471E-3</v>
      </c>
      <c r="AU1945" s="22">
        <f t="shared" si="372"/>
        <v>3.9026543611463275E-7</v>
      </c>
    </row>
    <row r="1946" spans="2:47" x14ac:dyDescent="0.3">
      <c r="B1946" s="6">
        <f t="shared" si="365"/>
        <v>2020</v>
      </c>
      <c r="C1946" s="5">
        <v>43945</v>
      </c>
      <c r="D1946" s="10">
        <v>1235.6500000000001</v>
      </c>
      <c r="E1946" s="10">
        <f>VLOOKUP(C1946,데이터!$X:$Z,2,0)</f>
        <v>126.64858421052629</v>
      </c>
      <c r="F1946" s="10">
        <f>VLOOKUP(C1946,데이터!$X:$Z,3,0)</f>
        <v>62.13</v>
      </c>
      <c r="H1946" s="6">
        <f t="shared" si="373"/>
        <v>1.3763944132067585</v>
      </c>
      <c r="I1946" s="6">
        <f t="shared" si="374"/>
        <v>1.2396249002394228</v>
      </c>
      <c r="AM1946" s="1">
        <f t="shared" si="366"/>
        <v>43945</v>
      </c>
      <c r="AN1946" s="2">
        <f t="shared" si="367"/>
        <v>1235.6500000000001</v>
      </c>
      <c r="AO1946" s="2">
        <f t="shared" si="368"/>
        <v>126.64858421052629</v>
      </c>
      <c r="AP1946" s="2">
        <f t="shared" si="369"/>
        <v>62.13</v>
      </c>
      <c r="AR1946" s="20">
        <f t="shared" si="370"/>
        <v>1.4002351866183593E-2</v>
      </c>
      <c r="AS1946" s="20">
        <f t="shared" si="371"/>
        <v>1.5030223819637367E-2</v>
      </c>
      <c r="AU1946" s="22">
        <f t="shared" si="372"/>
        <v>1.0565207526968772E-6</v>
      </c>
    </row>
    <row r="1947" spans="2:47" x14ac:dyDescent="0.3">
      <c r="B1947" s="6">
        <f t="shared" si="365"/>
        <v>2020</v>
      </c>
      <c r="C1947" s="5">
        <v>43946</v>
      </c>
      <c r="D1947" s="10">
        <v>1235.6500000000001</v>
      </c>
      <c r="E1947" s="10">
        <f>VLOOKUP(C1947,데이터!$X:$Z,2,0)</f>
        <v>126.64858421052629</v>
      </c>
      <c r="F1947" s="10">
        <f>VLOOKUP(C1947,데이터!$X:$Z,3,0)</f>
        <v>62.13</v>
      </c>
      <c r="H1947" s="6">
        <f t="shared" si="373"/>
        <v>1.3763944132067585</v>
      </c>
      <c r="I1947" s="6">
        <f t="shared" si="374"/>
        <v>1.2396249002394228</v>
      </c>
      <c r="AM1947" s="1">
        <f t="shared" si="366"/>
        <v>43946</v>
      </c>
      <c r="AN1947" s="2">
        <f t="shared" si="367"/>
        <v>1235.6500000000001</v>
      </c>
      <c r="AO1947" s="2">
        <f t="shared" si="368"/>
        <v>126.64858421052629</v>
      </c>
      <c r="AP1947" s="2">
        <f t="shared" si="369"/>
        <v>62.13</v>
      </c>
      <c r="AR1947" s="20">
        <f t="shared" si="370"/>
        <v>0</v>
      </c>
      <c r="AS1947" s="20">
        <f t="shared" si="371"/>
        <v>0</v>
      </c>
      <c r="AU1947" s="22">
        <f t="shared" si="372"/>
        <v>0</v>
      </c>
    </row>
    <row r="1948" spans="2:47" x14ac:dyDescent="0.3">
      <c r="B1948" s="6">
        <f t="shared" si="365"/>
        <v>2020</v>
      </c>
      <c r="C1948" s="5">
        <v>43947</v>
      </c>
      <c r="D1948" s="10">
        <v>1235.6500000000001</v>
      </c>
      <c r="E1948" s="10">
        <f>VLOOKUP(C1948,데이터!$X:$Z,2,0)</f>
        <v>126.64858421052629</v>
      </c>
      <c r="F1948" s="10">
        <f>VLOOKUP(C1948,데이터!$X:$Z,3,0)</f>
        <v>62.13</v>
      </c>
      <c r="H1948" s="6">
        <f t="shared" si="373"/>
        <v>1.3763944132067585</v>
      </c>
      <c r="I1948" s="6">
        <f t="shared" si="374"/>
        <v>1.2396249002394228</v>
      </c>
      <c r="AM1948" s="1">
        <f t="shared" si="366"/>
        <v>43947</v>
      </c>
      <c r="AN1948" s="2">
        <f t="shared" si="367"/>
        <v>1235.6500000000001</v>
      </c>
      <c r="AO1948" s="2">
        <f t="shared" si="368"/>
        <v>126.64858421052629</v>
      </c>
      <c r="AP1948" s="2">
        <f t="shared" si="369"/>
        <v>62.13</v>
      </c>
      <c r="AR1948" s="20">
        <f t="shared" si="370"/>
        <v>0</v>
      </c>
      <c r="AS1948" s="20">
        <f t="shared" si="371"/>
        <v>0</v>
      </c>
      <c r="AU1948" s="22">
        <f t="shared" si="372"/>
        <v>0</v>
      </c>
    </row>
    <row r="1949" spans="2:47" x14ac:dyDescent="0.3">
      <c r="B1949" s="6">
        <f t="shared" si="365"/>
        <v>2020</v>
      </c>
      <c r="C1949" s="5">
        <v>43948</v>
      </c>
      <c r="D1949" s="10">
        <v>1226.0999999999999</v>
      </c>
      <c r="E1949" s="10">
        <f>VLOOKUP(C1949,데이터!$X:$Z,2,0)</f>
        <v>128.44812105263156</v>
      </c>
      <c r="F1949" s="10">
        <f>VLOOKUP(C1949,데이터!$X:$Z,3,0)</f>
        <v>63.56</v>
      </c>
      <c r="H1949" s="6">
        <f t="shared" si="373"/>
        <v>1.3959514613275346</v>
      </c>
      <c r="I1949" s="6">
        <f t="shared" si="374"/>
        <v>1.2681564245810029</v>
      </c>
      <c r="AM1949" s="1">
        <f t="shared" si="366"/>
        <v>43948</v>
      </c>
      <c r="AN1949" s="2">
        <f t="shared" si="367"/>
        <v>1226.0999999999999</v>
      </c>
      <c r="AO1949" s="2">
        <f t="shared" si="368"/>
        <v>128.44812105263156</v>
      </c>
      <c r="AP1949" s="2">
        <f t="shared" si="369"/>
        <v>63.56</v>
      </c>
      <c r="AR1949" s="20">
        <f t="shared" si="370"/>
        <v>1.4208898214874033E-2</v>
      </c>
      <c r="AS1949" s="20">
        <f t="shared" si="371"/>
        <v>2.3016256236922494E-2</v>
      </c>
      <c r="AU1949" s="22">
        <f t="shared" si="372"/>
        <v>7.7569555328541387E-5</v>
      </c>
    </row>
    <row r="1950" spans="2:47" x14ac:dyDescent="0.3">
      <c r="B1950" s="6">
        <f t="shared" si="365"/>
        <v>2020</v>
      </c>
      <c r="C1950" s="5">
        <v>43949</v>
      </c>
      <c r="D1950" s="10">
        <v>1225.0999999999999</v>
      </c>
      <c r="E1950" s="10">
        <f>VLOOKUP(C1950,데이터!$X:$Z,2,0)</f>
        <v>129.16176842105261</v>
      </c>
      <c r="F1950" s="10">
        <f>VLOOKUP(C1950,데이터!$X:$Z,3,0)</f>
        <v>64.28</v>
      </c>
      <c r="H1950" s="6">
        <f t="shared" si="373"/>
        <v>1.4037072547066509</v>
      </c>
      <c r="I1950" s="6">
        <f t="shared" si="374"/>
        <v>1.2825219473264138</v>
      </c>
      <c r="AM1950" s="1">
        <f t="shared" si="366"/>
        <v>43949</v>
      </c>
      <c r="AN1950" s="2">
        <f t="shared" si="367"/>
        <v>1225.0999999999999</v>
      </c>
      <c r="AO1950" s="2">
        <f t="shared" si="368"/>
        <v>129.16176842105261</v>
      </c>
      <c r="AP1950" s="2">
        <f t="shared" si="369"/>
        <v>64.28</v>
      </c>
      <c r="AR1950" s="20">
        <f t="shared" si="370"/>
        <v>5.5559190945941861E-3</v>
      </c>
      <c r="AS1950" s="20">
        <f t="shared" si="371"/>
        <v>1.132787916928879E-2</v>
      </c>
      <c r="AU1950" s="22">
        <f t="shared" si="372"/>
        <v>3.3315523103868539E-5</v>
      </c>
    </row>
    <row r="1951" spans="2:47" x14ac:dyDescent="0.3">
      <c r="B1951" s="6">
        <f t="shared" si="365"/>
        <v>2020</v>
      </c>
      <c r="C1951" s="5">
        <v>43950</v>
      </c>
      <c r="D1951" s="10">
        <v>1218.5</v>
      </c>
      <c r="E1951" s="10">
        <f>VLOOKUP(C1951,데이터!$X:$Z,2,0)</f>
        <v>130.35645263157892</v>
      </c>
      <c r="F1951" s="10">
        <f>VLOOKUP(C1951,데이터!$X:$Z,3,0)</f>
        <v>65.08</v>
      </c>
      <c r="H1951" s="6">
        <f t="shared" si="373"/>
        <v>1.4166908714060791</v>
      </c>
      <c r="I1951" s="6">
        <f t="shared" si="374"/>
        <v>1.2984836392657593</v>
      </c>
      <c r="AM1951" s="1">
        <f t="shared" si="366"/>
        <v>43950</v>
      </c>
      <c r="AN1951" s="2">
        <f t="shared" si="367"/>
        <v>1218.5</v>
      </c>
      <c r="AO1951" s="2">
        <f t="shared" si="368"/>
        <v>130.35645263157892</v>
      </c>
      <c r="AP1951" s="2">
        <f t="shared" si="369"/>
        <v>65.08</v>
      </c>
      <c r="AR1951" s="20">
        <f t="shared" si="370"/>
        <v>9.2495188408365792E-3</v>
      </c>
      <c r="AS1951" s="20">
        <f t="shared" si="371"/>
        <v>1.2445550715619147E-2</v>
      </c>
      <c r="AU1951" s="22">
        <f t="shared" si="372"/>
        <v>1.0214619744626175E-5</v>
      </c>
    </row>
    <row r="1952" spans="2:47" x14ac:dyDescent="0.3">
      <c r="B1952" s="6">
        <f t="shared" si="365"/>
        <v>2020</v>
      </c>
      <c r="C1952" s="5">
        <v>43951</v>
      </c>
      <c r="D1952" s="10">
        <v>1218.5</v>
      </c>
      <c r="E1952" s="10">
        <f>VLOOKUP(C1952,데이터!$X:$Z,2,0)</f>
        <v>128.5052842105263</v>
      </c>
      <c r="F1952" s="10">
        <f>VLOOKUP(C1952,데이터!$X:$Z,3,0)</f>
        <v>63.59</v>
      </c>
      <c r="H1952" s="6">
        <f t="shared" si="373"/>
        <v>1.396572700417241</v>
      </c>
      <c r="I1952" s="6">
        <f t="shared" si="374"/>
        <v>1.2687549880287283</v>
      </c>
      <c r="AM1952" s="1">
        <f t="shared" si="366"/>
        <v>43951</v>
      </c>
      <c r="AN1952" s="2">
        <f t="shared" si="367"/>
        <v>1218.5</v>
      </c>
      <c r="AO1952" s="2">
        <f t="shared" si="368"/>
        <v>128.5052842105263</v>
      </c>
      <c r="AP1952" s="2">
        <f t="shared" si="369"/>
        <v>63.59</v>
      </c>
      <c r="AR1952" s="20">
        <f t="shared" si="370"/>
        <v>-1.4200819243559093E-2</v>
      </c>
      <c r="AS1952" s="20">
        <f t="shared" si="371"/>
        <v>-2.2894898586355183E-2</v>
      </c>
      <c r="AU1952" s="22">
        <f t="shared" si="372"/>
        <v>7.5587015618833707E-5</v>
      </c>
    </row>
    <row r="1953" spans="2:47" x14ac:dyDescent="0.3">
      <c r="B1953" s="6">
        <f t="shared" si="365"/>
        <v>2020</v>
      </c>
      <c r="C1953" s="5">
        <v>43952</v>
      </c>
      <c r="D1953" s="10">
        <v>1218.5</v>
      </c>
      <c r="E1953" s="10">
        <f>VLOOKUP(C1953,데이터!$X:$Z,2,0)</f>
        <v>125.74938421052632</v>
      </c>
      <c r="F1953" s="10">
        <f>VLOOKUP(C1953,데이터!$X:$Z,3,0)</f>
        <v>61.82</v>
      </c>
      <c r="H1953" s="6">
        <f t="shared" si="373"/>
        <v>1.3666220666458355</v>
      </c>
      <c r="I1953" s="6">
        <f t="shared" si="374"/>
        <v>1.2334397446129264</v>
      </c>
      <c r="AM1953" s="1">
        <f t="shared" si="366"/>
        <v>43952</v>
      </c>
      <c r="AN1953" s="2">
        <f t="shared" si="367"/>
        <v>1218.5</v>
      </c>
      <c r="AO1953" s="2">
        <f t="shared" si="368"/>
        <v>125.74938421052632</v>
      </c>
      <c r="AP1953" s="2">
        <f t="shared" si="369"/>
        <v>61.82</v>
      </c>
      <c r="AR1953" s="20">
        <f t="shared" si="370"/>
        <v>-2.1445810706780533E-2</v>
      </c>
      <c r="AS1953" s="20">
        <f t="shared" si="371"/>
        <v>-2.7834565183204929E-2</v>
      </c>
      <c r="AU1953" s="22">
        <f t="shared" si="372"/>
        <v>4.0816183760032761E-5</v>
      </c>
    </row>
    <row r="1954" spans="2:47" x14ac:dyDescent="0.3">
      <c r="B1954" s="6">
        <f t="shared" si="365"/>
        <v>2020</v>
      </c>
      <c r="C1954" s="5">
        <v>43953</v>
      </c>
      <c r="D1954" s="10">
        <v>1218.5</v>
      </c>
      <c r="E1954" s="10">
        <f>VLOOKUP(C1954,데이터!$X:$Z,2,0)</f>
        <v>125.74938421052632</v>
      </c>
      <c r="F1954" s="10">
        <f>VLOOKUP(C1954,데이터!$X:$Z,3,0)</f>
        <v>61.82</v>
      </c>
      <c r="H1954" s="6">
        <f t="shared" si="373"/>
        <v>1.3666220666458355</v>
      </c>
      <c r="I1954" s="6">
        <f t="shared" si="374"/>
        <v>1.2334397446129264</v>
      </c>
      <c r="AM1954" s="1">
        <f t="shared" si="366"/>
        <v>43953</v>
      </c>
      <c r="AN1954" s="2">
        <f t="shared" si="367"/>
        <v>1218.5</v>
      </c>
      <c r="AO1954" s="2">
        <f t="shared" si="368"/>
        <v>125.74938421052632</v>
      </c>
      <c r="AP1954" s="2">
        <f t="shared" si="369"/>
        <v>61.82</v>
      </c>
      <c r="AR1954" s="20">
        <f t="shared" si="370"/>
        <v>0</v>
      </c>
      <c r="AS1954" s="20">
        <f t="shared" si="371"/>
        <v>0</v>
      </c>
      <c r="AU1954" s="22">
        <f t="shared" si="372"/>
        <v>0</v>
      </c>
    </row>
    <row r="1955" spans="2:47" x14ac:dyDescent="0.3">
      <c r="B1955" s="6">
        <f t="shared" si="365"/>
        <v>2020</v>
      </c>
      <c r="C1955" s="5">
        <v>43954</v>
      </c>
      <c r="D1955" s="10">
        <v>1218.5</v>
      </c>
      <c r="E1955" s="10">
        <f>VLOOKUP(C1955,데이터!$X:$Z,2,0)</f>
        <v>125.74938421052632</v>
      </c>
      <c r="F1955" s="10">
        <f>VLOOKUP(C1955,데이터!$X:$Z,3,0)</f>
        <v>61.82</v>
      </c>
      <c r="H1955" s="6">
        <f t="shared" si="373"/>
        <v>1.3666220666458355</v>
      </c>
      <c r="I1955" s="6">
        <f t="shared" si="374"/>
        <v>1.2334397446129264</v>
      </c>
      <c r="AM1955" s="1">
        <f t="shared" si="366"/>
        <v>43954</v>
      </c>
      <c r="AN1955" s="2">
        <f t="shared" si="367"/>
        <v>1218.5</v>
      </c>
      <c r="AO1955" s="2">
        <f t="shared" si="368"/>
        <v>125.74938421052632</v>
      </c>
      <c r="AP1955" s="2">
        <f t="shared" si="369"/>
        <v>61.82</v>
      </c>
      <c r="AR1955" s="20">
        <f t="shared" si="370"/>
        <v>0</v>
      </c>
      <c r="AS1955" s="20">
        <f t="shared" si="371"/>
        <v>0</v>
      </c>
      <c r="AU1955" s="22">
        <f t="shared" si="372"/>
        <v>0</v>
      </c>
    </row>
    <row r="1956" spans="2:47" x14ac:dyDescent="0.3">
      <c r="B1956" s="6">
        <f t="shared" si="365"/>
        <v>2020</v>
      </c>
      <c r="C1956" s="5">
        <v>43955</v>
      </c>
      <c r="D1956" s="10">
        <v>1229.1500000000001</v>
      </c>
      <c r="E1956" s="10">
        <f>VLOOKUP(C1956,데이터!$X:$Z,2,0)</f>
        <v>126.3145736842105</v>
      </c>
      <c r="F1956" s="10">
        <f>VLOOKUP(C1956,데이터!$X:$Z,3,0)</f>
        <v>62.01</v>
      </c>
      <c r="H1956" s="6">
        <f t="shared" si="373"/>
        <v>1.3727644458822985</v>
      </c>
      <c r="I1956" s="6">
        <f t="shared" si="374"/>
        <v>1.237230646448521</v>
      </c>
      <c r="AM1956" s="1">
        <f t="shared" si="366"/>
        <v>43955</v>
      </c>
      <c r="AN1956" s="2">
        <f t="shared" si="367"/>
        <v>1229.1500000000001</v>
      </c>
      <c r="AO1956" s="2">
        <f t="shared" si="368"/>
        <v>126.3145736842105</v>
      </c>
      <c r="AP1956" s="2">
        <f t="shared" si="369"/>
        <v>62.01</v>
      </c>
      <c r="AR1956" s="20">
        <f t="shared" si="370"/>
        <v>4.4945705080985388E-3</v>
      </c>
      <c r="AS1956" s="20">
        <f t="shared" si="371"/>
        <v>3.0734390164994796E-3</v>
      </c>
      <c r="AU1956" s="22">
        <f t="shared" si="372"/>
        <v>2.0196147164145669E-6</v>
      </c>
    </row>
    <row r="1957" spans="2:47" x14ac:dyDescent="0.3">
      <c r="B1957" s="6">
        <f t="shared" si="365"/>
        <v>2020</v>
      </c>
      <c r="C1957" s="5">
        <v>43956</v>
      </c>
      <c r="D1957" s="10">
        <v>1229.1500000000001</v>
      </c>
      <c r="E1957" s="10">
        <f>VLOOKUP(C1957,데이터!$X:$Z,2,0)</f>
        <v>127.51415789473683</v>
      </c>
      <c r="F1957" s="10">
        <f>VLOOKUP(C1957,데이터!$X:$Z,3,0)</f>
        <v>62.21</v>
      </c>
      <c r="H1957" s="6">
        <f t="shared" si="373"/>
        <v>1.385801314915077</v>
      </c>
      <c r="I1957" s="6">
        <f t="shared" si="374"/>
        <v>1.2412210694333574</v>
      </c>
      <c r="AM1957" s="1">
        <f t="shared" si="366"/>
        <v>43956</v>
      </c>
      <c r="AN1957" s="2">
        <f t="shared" si="367"/>
        <v>1229.1500000000001</v>
      </c>
      <c r="AO1957" s="2">
        <f t="shared" si="368"/>
        <v>127.51415789473683</v>
      </c>
      <c r="AP1957" s="2">
        <f t="shared" si="369"/>
        <v>62.21</v>
      </c>
      <c r="AR1957" s="20">
        <f t="shared" si="370"/>
        <v>9.4967997400308146E-3</v>
      </c>
      <c r="AS1957" s="20">
        <f t="shared" si="371"/>
        <v>3.2252862441541907E-3</v>
      </c>
      <c r="AU1957" s="22">
        <f t="shared" si="372"/>
        <v>3.9331881528962633E-5</v>
      </c>
    </row>
    <row r="1958" spans="2:47" x14ac:dyDescent="0.3">
      <c r="B1958" s="6">
        <f t="shared" si="365"/>
        <v>2020</v>
      </c>
      <c r="C1958" s="5">
        <v>43957</v>
      </c>
      <c r="D1958" s="10">
        <v>1222.05</v>
      </c>
      <c r="E1958" s="10">
        <f>VLOOKUP(C1958,데이터!$X:$Z,2,0)</f>
        <v>125.90118421052631</v>
      </c>
      <c r="F1958" s="10">
        <f>VLOOKUP(C1958,데이터!$X:$Z,3,0)</f>
        <v>61.43</v>
      </c>
      <c r="H1958" s="6">
        <f t="shared" si="373"/>
        <v>1.368271802197379</v>
      </c>
      <c r="I1958" s="6">
        <f t="shared" si="374"/>
        <v>1.2256584197924956</v>
      </c>
      <c r="AM1958" s="1">
        <f t="shared" si="366"/>
        <v>43957</v>
      </c>
      <c r="AN1958" s="2">
        <f t="shared" si="367"/>
        <v>1222.05</v>
      </c>
      <c r="AO1958" s="2">
        <f t="shared" si="368"/>
        <v>125.90118421052631</v>
      </c>
      <c r="AP1958" s="2">
        <f t="shared" si="369"/>
        <v>61.43</v>
      </c>
      <c r="AR1958" s="20">
        <f t="shared" si="370"/>
        <v>-1.2649369378591069E-2</v>
      </c>
      <c r="AS1958" s="20">
        <f t="shared" si="371"/>
        <v>-1.2538177141938611E-2</v>
      </c>
      <c r="AU1958" s="22">
        <f t="shared" si="372"/>
        <v>1.2363713491776133E-8</v>
      </c>
    </row>
    <row r="1959" spans="2:47" x14ac:dyDescent="0.3">
      <c r="B1959" s="6">
        <f t="shared" si="365"/>
        <v>2020</v>
      </c>
      <c r="C1959" s="5">
        <v>43958</v>
      </c>
      <c r="D1959" s="10">
        <v>1224.95</v>
      </c>
      <c r="E1959" s="10">
        <f>VLOOKUP(C1959,데이터!$X:$Z,2,0)</f>
        <v>127.28602631578946</v>
      </c>
      <c r="F1959" s="10">
        <f>VLOOKUP(C1959,데이터!$X:$Z,3,0)</f>
        <v>62.21</v>
      </c>
      <c r="H1959" s="6">
        <f t="shared" si="373"/>
        <v>1.3833220212640935</v>
      </c>
      <c r="I1959" s="6">
        <f t="shared" si="374"/>
        <v>1.2412210694333574</v>
      </c>
      <c r="AM1959" s="1">
        <f t="shared" si="366"/>
        <v>43958</v>
      </c>
      <c r="AN1959" s="2">
        <f t="shared" si="367"/>
        <v>1224.95</v>
      </c>
      <c r="AO1959" s="2">
        <f t="shared" si="368"/>
        <v>127.28602631578946</v>
      </c>
      <c r="AP1959" s="2">
        <f t="shared" si="369"/>
        <v>62.21</v>
      </c>
      <c r="AR1959" s="20">
        <f t="shared" si="370"/>
        <v>1.0999436692727738E-2</v>
      </c>
      <c r="AS1959" s="20">
        <f t="shared" si="371"/>
        <v>1.269737913071789E-2</v>
      </c>
      <c r="AU1959" s="22">
        <f t="shared" si="372"/>
        <v>2.8830085227279409E-6</v>
      </c>
    </row>
    <row r="1960" spans="2:47" x14ac:dyDescent="0.3">
      <c r="B1960" s="6">
        <f t="shared" si="365"/>
        <v>2020</v>
      </c>
      <c r="C1960" s="5">
        <v>43959</v>
      </c>
      <c r="D1960" s="10">
        <v>1219.9000000000001</v>
      </c>
      <c r="E1960" s="10">
        <f>VLOOKUP(C1960,데이터!$X:$Z,2,0)</f>
        <v>129.43884736842105</v>
      </c>
      <c r="F1960" s="10">
        <f>VLOOKUP(C1960,데이터!$X:$Z,3,0)</f>
        <v>63.8</v>
      </c>
      <c r="H1960" s="6">
        <f t="shared" si="373"/>
        <v>1.4067184997004452</v>
      </c>
      <c r="I1960" s="6">
        <f t="shared" si="374"/>
        <v>1.2729449321628066</v>
      </c>
      <c r="AM1960" s="1">
        <f t="shared" si="366"/>
        <v>43959</v>
      </c>
      <c r="AN1960" s="2">
        <f t="shared" si="367"/>
        <v>1219.9000000000001</v>
      </c>
      <c r="AO1960" s="2">
        <f t="shared" si="368"/>
        <v>129.43884736842105</v>
      </c>
      <c r="AP1960" s="2">
        <f t="shared" si="369"/>
        <v>63.8</v>
      </c>
      <c r="AR1960" s="20">
        <f t="shared" si="370"/>
        <v>1.6913255248385051E-2</v>
      </c>
      <c r="AS1960" s="20">
        <f t="shared" si="371"/>
        <v>2.5558591866259306E-2</v>
      </c>
      <c r="AU1960" s="22">
        <f t="shared" si="372"/>
        <v>7.4741845236357462E-5</v>
      </c>
    </row>
    <row r="1961" spans="2:47" x14ac:dyDescent="0.3">
      <c r="B1961" s="6">
        <f t="shared" si="365"/>
        <v>2020</v>
      </c>
      <c r="C1961" s="5">
        <v>43960</v>
      </c>
      <c r="D1961" s="10">
        <v>1219.9000000000001</v>
      </c>
      <c r="E1961" s="10">
        <f>VLOOKUP(C1961,데이터!$X:$Z,2,0)</f>
        <v>129.43884736842105</v>
      </c>
      <c r="F1961" s="10">
        <f>VLOOKUP(C1961,데이터!$X:$Z,3,0)</f>
        <v>63.8</v>
      </c>
      <c r="H1961" s="6">
        <f t="shared" si="373"/>
        <v>1.4067184997004452</v>
      </c>
      <c r="I1961" s="6">
        <f t="shared" si="374"/>
        <v>1.2729449321628066</v>
      </c>
      <c r="AM1961" s="1">
        <f t="shared" si="366"/>
        <v>43960</v>
      </c>
      <c r="AN1961" s="2">
        <f t="shared" si="367"/>
        <v>1219.9000000000001</v>
      </c>
      <c r="AO1961" s="2">
        <f t="shared" si="368"/>
        <v>129.43884736842105</v>
      </c>
      <c r="AP1961" s="2">
        <f t="shared" si="369"/>
        <v>63.8</v>
      </c>
      <c r="AR1961" s="20">
        <f t="shared" si="370"/>
        <v>0</v>
      </c>
      <c r="AS1961" s="20">
        <f t="shared" si="371"/>
        <v>0</v>
      </c>
      <c r="AU1961" s="22">
        <f t="shared" si="372"/>
        <v>0</v>
      </c>
    </row>
    <row r="1962" spans="2:47" x14ac:dyDescent="0.3">
      <c r="B1962" s="6">
        <f t="shared" si="365"/>
        <v>2020</v>
      </c>
      <c r="C1962" s="5">
        <v>43961</v>
      </c>
      <c r="D1962" s="10">
        <v>1219.9000000000001</v>
      </c>
      <c r="E1962" s="10">
        <f>VLOOKUP(C1962,데이터!$X:$Z,2,0)</f>
        <v>129.43884736842105</v>
      </c>
      <c r="F1962" s="10">
        <f>VLOOKUP(C1962,데이터!$X:$Z,3,0)</f>
        <v>63.8</v>
      </c>
      <c r="H1962" s="6">
        <f t="shared" si="373"/>
        <v>1.4067184997004452</v>
      </c>
      <c r="I1962" s="6">
        <f t="shared" si="374"/>
        <v>1.2729449321628066</v>
      </c>
      <c r="AM1962" s="1">
        <f t="shared" si="366"/>
        <v>43961</v>
      </c>
      <c r="AN1962" s="2">
        <f t="shared" si="367"/>
        <v>1219.9000000000001</v>
      </c>
      <c r="AO1962" s="2">
        <f t="shared" si="368"/>
        <v>129.43884736842105</v>
      </c>
      <c r="AP1962" s="2">
        <f t="shared" si="369"/>
        <v>63.8</v>
      </c>
      <c r="AR1962" s="20">
        <f t="shared" si="370"/>
        <v>0</v>
      </c>
      <c r="AS1962" s="20">
        <f t="shared" si="371"/>
        <v>0</v>
      </c>
      <c r="AU1962" s="22">
        <f t="shared" si="372"/>
        <v>0</v>
      </c>
    </row>
    <row r="1963" spans="2:47" x14ac:dyDescent="0.3">
      <c r="B1963" s="6">
        <f t="shared" si="365"/>
        <v>2020</v>
      </c>
      <c r="C1963" s="5">
        <v>43962</v>
      </c>
      <c r="D1963" s="10">
        <v>1220.5</v>
      </c>
      <c r="E1963" s="10">
        <f>VLOOKUP(C1963,데이터!$X:$Z,2,0)</f>
        <v>129.40361052631579</v>
      </c>
      <c r="F1963" s="10">
        <f>VLOOKUP(C1963,데이터!$X:$Z,3,0)</f>
        <v>63.42</v>
      </c>
      <c r="H1963" s="6">
        <f t="shared" si="373"/>
        <v>1.4063355519326903</v>
      </c>
      <c r="I1963" s="6">
        <f t="shared" si="374"/>
        <v>1.2653631284916176</v>
      </c>
      <c r="AM1963" s="1">
        <f t="shared" si="366"/>
        <v>43962</v>
      </c>
      <c r="AN1963" s="2">
        <f t="shared" si="367"/>
        <v>1220.5</v>
      </c>
      <c r="AO1963" s="2">
        <f t="shared" si="368"/>
        <v>129.40361052631579</v>
      </c>
      <c r="AP1963" s="2">
        <f t="shared" si="369"/>
        <v>63.42</v>
      </c>
      <c r="AR1963" s="20">
        <f t="shared" si="370"/>
        <v>-2.7222771850687888E-4</v>
      </c>
      <c r="AS1963" s="20">
        <f t="shared" si="371"/>
        <v>-5.956112852664508E-3</v>
      </c>
      <c r="AU1963" s="22">
        <f t="shared" si="372"/>
        <v>3.2306550218298087E-5</v>
      </c>
    </row>
    <row r="1964" spans="2:47" x14ac:dyDescent="0.3">
      <c r="B1964" s="6">
        <f t="shared" si="365"/>
        <v>2020</v>
      </c>
      <c r="C1964" s="5">
        <v>43963</v>
      </c>
      <c r="D1964" s="10">
        <v>1224.8499999999999</v>
      </c>
      <c r="E1964" s="10">
        <f>VLOOKUP(C1964,데이터!$X:$Z,2,0)</f>
        <v>127.83213157894737</v>
      </c>
      <c r="F1964" s="10">
        <f>VLOOKUP(C1964,데이터!$X:$Z,3,0)</f>
        <v>61.86</v>
      </c>
      <c r="H1964" s="6">
        <f t="shared" si="373"/>
        <v>1.3892569966759301</v>
      </c>
      <c r="I1964" s="6">
        <f t="shared" si="374"/>
        <v>1.2342378292098937</v>
      </c>
      <c r="AM1964" s="1">
        <f t="shared" si="366"/>
        <v>43963</v>
      </c>
      <c r="AN1964" s="2">
        <f t="shared" si="367"/>
        <v>1224.8499999999999</v>
      </c>
      <c r="AO1964" s="2">
        <f t="shared" si="368"/>
        <v>127.83213157894737</v>
      </c>
      <c r="AP1964" s="2">
        <f t="shared" si="369"/>
        <v>61.86</v>
      </c>
      <c r="AR1964" s="20">
        <f t="shared" si="370"/>
        <v>-1.2144011600424665E-2</v>
      </c>
      <c r="AS1964" s="20">
        <f t="shared" si="371"/>
        <v>-2.4597918637653815E-2</v>
      </c>
      <c r="AU1964" s="22">
        <f t="shared" si="372"/>
        <v>1.5509980049194575E-4</v>
      </c>
    </row>
    <row r="1965" spans="2:47" x14ac:dyDescent="0.3">
      <c r="B1965" s="6">
        <f t="shared" si="365"/>
        <v>2020</v>
      </c>
      <c r="C1965" s="5">
        <v>43964</v>
      </c>
      <c r="D1965" s="10">
        <v>1223.7</v>
      </c>
      <c r="E1965" s="10">
        <f>VLOOKUP(C1965,데이터!$X:$Z,2,0)</f>
        <v>125.69532105263157</v>
      </c>
      <c r="F1965" s="10">
        <f>VLOOKUP(C1965,데이터!$X:$Z,3,0)</f>
        <v>60.38</v>
      </c>
      <c r="H1965" s="6">
        <f t="shared" si="373"/>
        <v>1.3660345178078401</v>
      </c>
      <c r="I1965" s="6">
        <f t="shared" si="374"/>
        <v>1.2047086991221045</v>
      </c>
      <c r="AM1965" s="1">
        <f t="shared" si="366"/>
        <v>43964</v>
      </c>
      <c r="AN1965" s="2">
        <f t="shared" si="367"/>
        <v>1223.7</v>
      </c>
      <c r="AO1965" s="2">
        <f t="shared" si="368"/>
        <v>125.69532105263157</v>
      </c>
      <c r="AP1965" s="2">
        <f t="shared" si="369"/>
        <v>60.38</v>
      </c>
      <c r="AR1965" s="20">
        <f t="shared" si="370"/>
        <v>-1.6715754481463341E-2</v>
      </c>
      <c r="AS1965" s="20">
        <f t="shared" si="371"/>
        <v>-2.3924991917232408E-2</v>
      </c>
      <c r="AU1965" s="22">
        <f t="shared" si="372"/>
        <v>5.1973104405294149E-5</v>
      </c>
    </row>
    <row r="1966" spans="2:47" x14ac:dyDescent="0.3">
      <c r="B1966" s="6">
        <f t="shared" si="365"/>
        <v>2020</v>
      </c>
      <c r="C1966" s="5">
        <v>43965</v>
      </c>
      <c r="D1966" s="10">
        <v>1227.95</v>
      </c>
      <c r="E1966" s="10">
        <f>VLOOKUP(C1966,데이터!$X:$Z,2,0)</f>
        <v>126.54862631578946</v>
      </c>
      <c r="F1966" s="10">
        <f>VLOOKUP(C1966,데이터!$X:$Z,3,0)</f>
        <v>61.11</v>
      </c>
      <c r="H1966" s="6">
        <f t="shared" si="373"/>
        <v>1.3753080884860416</v>
      </c>
      <c r="I1966" s="6">
        <f t="shared" si="374"/>
        <v>1.2192737430167573</v>
      </c>
      <c r="AM1966" s="1">
        <f t="shared" si="366"/>
        <v>43965</v>
      </c>
      <c r="AN1966" s="2">
        <f t="shared" si="367"/>
        <v>1227.95</v>
      </c>
      <c r="AO1966" s="2">
        <f t="shared" si="368"/>
        <v>126.54862631578946</v>
      </c>
      <c r="AP1966" s="2">
        <f t="shared" si="369"/>
        <v>61.11</v>
      </c>
      <c r="AR1966" s="20">
        <f t="shared" si="370"/>
        <v>6.7886796104414948E-3</v>
      </c>
      <c r="AS1966" s="20">
        <f t="shared" si="371"/>
        <v>1.2090096058297473E-2</v>
      </c>
      <c r="AU1966" s="22">
        <f t="shared" si="372"/>
        <v>2.8105016353597892E-5</v>
      </c>
    </row>
    <row r="1967" spans="2:47" x14ac:dyDescent="0.3">
      <c r="B1967" s="6">
        <f t="shared" si="365"/>
        <v>2020</v>
      </c>
      <c r="C1967" s="5">
        <v>43966</v>
      </c>
      <c r="D1967" s="10">
        <v>1231.2</v>
      </c>
      <c r="E1967" s="10">
        <f>VLOOKUP(C1967,데이터!$X:$Z,2,0)</f>
        <v>127.64882105263156</v>
      </c>
      <c r="F1967" s="10">
        <f>VLOOKUP(C1967,데이터!$X:$Z,3,0)</f>
        <v>61.3</v>
      </c>
      <c r="H1967" s="6">
        <f t="shared" si="373"/>
        <v>1.387264810297568</v>
      </c>
      <c r="I1967" s="6">
        <f t="shared" si="374"/>
        <v>1.2230646448523519</v>
      </c>
      <c r="AM1967" s="1">
        <f t="shared" si="366"/>
        <v>43966</v>
      </c>
      <c r="AN1967" s="2">
        <f t="shared" si="367"/>
        <v>1231.2</v>
      </c>
      <c r="AO1967" s="2">
        <f t="shared" si="368"/>
        <v>127.64882105263156</v>
      </c>
      <c r="AP1967" s="2">
        <f t="shared" si="369"/>
        <v>61.3</v>
      </c>
      <c r="AR1967" s="20">
        <f t="shared" si="370"/>
        <v>8.6938496992978731E-3</v>
      </c>
      <c r="AS1967" s="20">
        <f t="shared" si="371"/>
        <v>3.1091474390443352E-3</v>
      </c>
      <c r="AU1967" s="22">
        <f t="shared" si="372"/>
        <v>3.1188899335680972E-5</v>
      </c>
    </row>
    <row r="1968" spans="2:47" x14ac:dyDescent="0.3">
      <c r="B1968" s="6">
        <f t="shared" si="365"/>
        <v>2020</v>
      </c>
      <c r="C1968" s="5">
        <v>43967</v>
      </c>
      <c r="D1968" s="10">
        <v>1231.2</v>
      </c>
      <c r="E1968" s="10">
        <f>VLOOKUP(C1968,데이터!$X:$Z,2,0)</f>
        <v>127.64882105263156</v>
      </c>
      <c r="F1968" s="10">
        <f>VLOOKUP(C1968,데이터!$X:$Z,3,0)</f>
        <v>61.3</v>
      </c>
      <c r="H1968" s="6">
        <f t="shared" si="373"/>
        <v>1.387264810297568</v>
      </c>
      <c r="I1968" s="6">
        <f t="shared" si="374"/>
        <v>1.2230646448523519</v>
      </c>
      <c r="AM1968" s="1">
        <f t="shared" si="366"/>
        <v>43967</v>
      </c>
      <c r="AN1968" s="2">
        <f t="shared" si="367"/>
        <v>1231.2</v>
      </c>
      <c r="AO1968" s="2">
        <f t="shared" si="368"/>
        <v>127.64882105263156</v>
      </c>
      <c r="AP1968" s="2">
        <f t="shared" si="369"/>
        <v>61.3</v>
      </c>
      <c r="AR1968" s="20">
        <f t="shared" si="370"/>
        <v>0</v>
      </c>
      <c r="AS1968" s="20">
        <f t="shared" si="371"/>
        <v>0</v>
      </c>
      <c r="AU1968" s="22">
        <f t="shared" si="372"/>
        <v>0</v>
      </c>
    </row>
    <row r="1969" spans="2:47" x14ac:dyDescent="0.3">
      <c r="B1969" s="6">
        <f t="shared" si="365"/>
        <v>2020</v>
      </c>
      <c r="C1969" s="5">
        <v>43968</v>
      </c>
      <c r="D1969" s="10">
        <v>1231.2</v>
      </c>
      <c r="E1969" s="10">
        <f>VLOOKUP(C1969,데이터!$X:$Z,2,0)</f>
        <v>127.64882105263156</v>
      </c>
      <c r="F1969" s="10">
        <f>VLOOKUP(C1969,데이터!$X:$Z,3,0)</f>
        <v>61.3</v>
      </c>
      <c r="H1969" s="6">
        <f t="shared" si="373"/>
        <v>1.387264810297568</v>
      </c>
      <c r="I1969" s="6">
        <f t="shared" si="374"/>
        <v>1.2230646448523519</v>
      </c>
      <c r="AM1969" s="1">
        <f t="shared" si="366"/>
        <v>43968</v>
      </c>
      <c r="AN1969" s="2">
        <f t="shared" si="367"/>
        <v>1231.2</v>
      </c>
      <c r="AO1969" s="2">
        <f t="shared" si="368"/>
        <v>127.64882105263156</v>
      </c>
      <c r="AP1969" s="2">
        <f t="shared" si="369"/>
        <v>61.3</v>
      </c>
      <c r="AR1969" s="20">
        <f t="shared" si="370"/>
        <v>0</v>
      </c>
      <c r="AS1969" s="20">
        <f t="shared" si="371"/>
        <v>0</v>
      </c>
      <c r="AU1969" s="22">
        <f t="shared" si="372"/>
        <v>0</v>
      </c>
    </row>
    <row r="1970" spans="2:47" x14ac:dyDescent="0.3">
      <c r="B1970" s="6">
        <f t="shared" si="365"/>
        <v>2020</v>
      </c>
      <c r="C1970" s="5">
        <v>43969</v>
      </c>
      <c r="D1970" s="10">
        <v>1232.4000000000001</v>
      </c>
      <c r="E1970" s="10">
        <f>VLOOKUP(C1970,데이터!$X:$Z,2,0)</f>
        <v>131.60853684210525</v>
      </c>
      <c r="F1970" s="10">
        <f>VLOOKUP(C1970,데이터!$X:$Z,3,0)</f>
        <v>64.150000000000006</v>
      </c>
      <c r="H1970" s="6">
        <f t="shared" si="373"/>
        <v>1.4302983011533243</v>
      </c>
      <c r="I1970" s="6">
        <f t="shared" si="374"/>
        <v>1.2799281723862705</v>
      </c>
      <c r="AM1970" s="1">
        <f t="shared" si="366"/>
        <v>43969</v>
      </c>
      <c r="AN1970" s="2">
        <f t="shared" si="367"/>
        <v>1232.4000000000001</v>
      </c>
      <c r="AO1970" s="2">
        <f t="shared" si="368"/>
        <v>131.60853684210525</v>
      </c>
      <c r="AP1970" s="2">
        <f t="shared" si="369"/>
        <v>64.150000000000006</v>
      </c>
      <c r="AR1970" s="20">
        <f t="shared" si="370"/>
        <v>3.1020386689204482E-2</v>
      </c>
      <c r="AS1970" s="20">
        <f t="shared" si="371"/>
        <v>4.6492659053833707E-2</v>
      </c>
      <c r="AU1970" s="22">
        <f t="shared" si="372"/>
        <v>2.3939121212526921E-4</v>
      </c>
    </row>
    <row r="1971" spans="2:47" x14ac:dyDescent="0.3">
      <c r="B1971" s="6">
        <f t="shared" si="365"/>
        <v>2020</v>
      </c>
      <c r="C1971" s="5">
        <v>43970</v>
      </c>
      <c r="D1971" s="10">
        <v>1225.25</v>
      </c>
      <c r="E1971" s="10">
        <f>VLOOKUP(C1971,데이터!$X:$Z,2,0)</f>
        <v>129.69219473684208</v>
      </c>
      <c r="F1971" s="10">
        <f>VLOOKUP(C1971,데이터!$X:$Z,3,0)</f>
        <v>63.17</v>
      </c>
      <c r="H1971" s="6">
        <f t="shared" si="373"/>
        <v>1.4094718340915799</v>
      </c>
      <c r="I1971" s="6">
        <f t="shared" si="374"/>
        <v>1.2603750997605723</v>
      </c>
      <c r="AM1971" s="1">
        <f t="shared" si="366"/>
        <v>43970</v>
      </c>
      <c r="AN1971" s="2">
        <f t="shared" si="367"/>
        <v>1225.25</v>
      </c>
      <c r="AO1971" s="2">
        <f t="shared" si="368"/>
        <v>129.69219473684208</v>
      </c>
      <c r="AP1971" s="2">
        <f t="shared" si="369"/>
        <v>63.17</v>
      </c>
      <c r="AR1971" s="20">
        <f t="shared" si="370"/>
        <v>-1.4560925539064851E-2</v>
      </c>
      <c r="AS1971" s="20">
        <f t="shared" si="371"/>
        <v>-1.5276695245518335E-2</v>
      </c>
      <c r="AU1971" s="22">
        <f t="shared" si="372"/>
        <v>5.1232627267650675E-7</v>
      </c>
    </row>
    <row r="1972" spans="2:47" x14ac:dyDescent="0.3">
      <c r="B1972" s="6">
        <f t="shared" si="365"/>
        <v>2020</v>
      </c>
      <c r="C1972" s="5">
        <v>43971</v>
      </c>
      <c r="D1972" s="10">
        <v>1230.3499999999999</v>
      </c>
      <c r="E1972" s="10">
        <f>VLOOKUP(C1972,데이터!$X:$Z,2,0)</f>
        <v>131.20238421052633</v>
      </c>
      <c r="F1972" s="10">
        <f>VLOOKUP(C1972,데이터!$X:$Z,3,0)</f>
        <v>64.08</v>
      </c>
      <c r="H1972" s="6">
        <f t="shared" si="373"/>
        <v>1.4258843061884445</v>
      </c>
      <c r="I1972" s="6">
        <f t="shared" si="374"/>
        <v>1.2785315243415778</v>
      </c>
      <c r="AM1972" s="1">
        <f t="shared" si="366"/>
        <v>43971</v>
      </c>
      <c r="AN1972" s="2">
        <f t="shared" si="367"/>
        <v>1230.3499999999999</v>
      </c>
      <c r="AO1972" s="2">
        <f t="shared" si="368"/>
        <v>131.20238421052633</v>
      </c>
      <c r="AP1972" s="2">
        <f t="shared" si="369"/>
        <v>64.08</v>
      </c>
      <c r="AR1972" s="20">
        <f t="shared" si="370"/>
        <v>1.1644412963699002E-2</v>
      </c>
      <c r="AS1972" s="20">
        <f t="shared" si="371"/>
        <v>1.4405572265315802E-2</v>
      </c>
      <c r="AU1972" s="22">
        <f t="shared" si="372"/>
        <v>7.6240006889049752E-6</v>
      </c>
    </row>
    <row r="1973" spans="2:47" x14ac:dyDescent="0.3">
      <c r="B1973" s="6">
        <f t="shared" si="365"/>
        <v>2020</v>
      </c>
      <c r="C1973" s="5">
        <v>43972</v>
      </c>
      <c r="D1973" s="10">
        <v>1230.9000000000001</v>
      </c>
      <c r="E1973" s="10">
        <f>VLOOKUP(C1973,데이터!$X:$Z,2,0)</f>
        <v>130.74495263157891</v>
      </c>
      <c r="F1973" s="10">
        <f>VLOOKUP(C1973,데이터!$X:$Z,3,0)</f>
        <v>64.040000000000006</v>
      </c>
      <c r="H1973" s="6">
        <f t="shared" si="373"/>
        <v>1.4209130206931326</v>
      </c>
      <c r="I1973" s="6">
        <f t="shared" si="374"/>
        <v>1.2777334397446107</v>
      </c>
      <c r="AM1973" s="1">
        <f t="shared" si="366"/>
        <v>43972</v>
      </c>
      <c r="AN1973" s="2">
        <f t="shared" si="367"/>
        <v>1230.9000000000001</v>
      </c>
      <c r="AO1973" s="2">
        <f t="shared" si="368"/>
        <v>130.74495263157891</v>
      </c>
      <c r="AP1973" s="2">
        <f t="shared" si="369"/>
        <v>64.040000000000006</v>
      </c>
      <c r="AR1973" s="20">
        <f t="shared" si="370"/>
        <v>-3.4864578239175437E-3</v>
      </c>
      <c r="AS1973" s="20">
        <f t="shared" si="371"/>
        <v>-6.2421972534321135E-4</v>
      </c>
      <c r="AU1973" s="22">
        <f t="shared" si="372"/>
        <v>8.1924069329304088E-6</v>
      </c>
    </row>
    <row r="1974" spans="2:47" x14ac:dyDescent="0.3">
      <c r="B1974" s="6">
        <f t="shared" si="365"/>
        <v>2020</v>
      </c>
      <c r="C1974" s="5">
        <v>43973</v>
      </c>
      <c r="D1974" s="10">
        <v>1237</v>
      </c>
      <c r="E1974" s="10">
        <f>VLOOKUP(C1974,데이터!$X:$Z,2,0)</f>
        <v>130.57391578947369</v>
      </c>
      <c r="F1974" s="10">
        <f>VLOOKUP(C1974,데이터!$X:$Z,3,0)</f>
        <v>63.88</v>
      </c>
      <c r="H1974" s="6">
        <f t="shared" si="373"/>
        <v>1.4190542225439577</v>
      </c>
      <c r="I1974" s="6">
        <f t="shared" si="374"/>
        <v>1.2745411013567416</v>
      </c>
      <c r="AM1974" s="1">
        <f t="shared" si="366"/>
        <v>43973</v>
      </c>
      <c r="AN1974" s="2">
        <f t="shared" si="367"/>
        <v>1237</v>
      </c>
      <c r="AO1974" s="2">
        <f t="shared" si="368"/>
        <v>130.57391578947369</v>
      </c>
      <c r="AP1974" s="2">
        <f t="shared" si="369"/>
        <v>63.88</v>
      </c>
      <c r="AR1974" s="20">
        <f t="shared" si="370"/>
        <v>-1.308171662941171E-3</v>
      </c>
      <c r="AS1974" s="20">
        <f t="shared" si="371"/>
        <v>-2.4984384759525469E-3</v>
      </c>
      <c r="AU1974" s="22">
        <f t="shared" si="372"/>
        <v>1.4167350861562576E-6</v>
      </c>
    </row>
    <row r="1975" spans="2:47" x14ac:dyDescent="0.3">
      <c r="B1975" s="6">
        <f t="shared" si="365"/>
        <v>2020</v>
      </c>
      <c r="C1975" s="5">
        <v>43974</v>
      </c>
      <c r="D1975" s="10">
        <v>1237</v>
      </c>
      <c r="E1975" s="10">
        <f>VLOOKUP(C1975,데이터!$X:$Z,2,0)</f>
        <v>130.57391578947369</v>
      </c>
      <c r="F1975" s="10">
        <f>VLOOKUP(C1975,데이터!$X:$Z,3,0)</f>
        <v>63.88</v>
      </c>
      <c r="H1975" s="6">
        <f t="shared" si="373"/>
        <v>1.4190542225439577</v>
      </c>
      <c r="I1975" s="6">
        <f t="shared" si="374"/>
        <v>1.2745411013567416</v>
      </c>
      <c r="AM1975" s="1">
        <f t="shared" si="366"/>
        <v>43974</v>
      </c>
      <c r="AN1975" s="2">
        <f t="shared" si="367"/>
        <v>1237</v>
      </c>
      <c r="AO1975" s="2">
        <f t="shared" si="368"/>
        <v>130.57391578947369</v>
      </c>
      <c r="AP1975" s="2">
        <f t="shared" si="369"/>
        <v>63.88</v>
      </c>
      <c r="AR1975" s="20">
        <f t="shared" si="370"/>
        <v>0</v>
      </c>
      <c r="AS1975" s="20">
        <f t="shared" si="371"/>
        <v>0</v>
      </c>
      <c r="AU1975" s="22">
        <f t="shared" si="372"/>
        <v>0</v>
      </c>
    </row>
    <row r="1976" spans="2:47" x14ac:dyDescent="0.3">
      <c r="B1976" s="6">
        <f t="shared" si="365"/>
        <v>2020</v>
      </c>
      <c r="C1976" s="5">
        <v>43975</v>
      </c>
      <c r="D1976" s="10">
        <v>1237</v>
      </c>
      <c r="E1976" s="10">
        <f>VLOOKUP(C1976,데이터!$X:$Z,2,0)</f>
        <v>130.57391578947369</v>
      </c>
      <c r="F1976" s="10">
        <f>VLOOKUP(C1976,데이터!$X:$Z,3,0)</f>
        <v>63.88</v>
      </c>
      <c r="H1976" s="6">
        <f t="shared" si="373"/>
        <v>1.4190542225439577</v>
      </c>
      <c r="I1976" s="6">
        <f t="shared" si="374"/>
        <v>1.2745411013567416</v>
      </c>
      <c r="AM1976" s="1">
        <f t="shared" si="366"/>
        <v>43975</v>
      </c>
      <c r="AN1976" s="2">
        <f t="shared" si="367"/>
        <v>1237</v>
      </c>
      <c r="AO1976" s="2">
        <f t="shared" si="368"/>
        <v>130.57391578947369</v>
      </c>
      <c r="AP1976" s="2">
        <f t="shared" si="369"/>
        <v>63.88</v>
      </c>
      <c r="AR1976" s="20">
        <f t="shared" si="370"/>
        <v>0</v>
      </c>
      <c r="AS1976" s="20">
        <f t="shared" si="371"/>
        <v>0</v>
      </c>
      <c r="AU1976" s="22">
        <f t="shared" si="372"/>
        <v>0</v>
      </c>
    </row>
    <row r="1977" spans="2:47" x14ac:dyDescent="0.3">
      <c r="B1977" s="6">
        <f t="shared" si="365"/>
        <v>2020</v>
      </c>
      <c r="C1977" s="5">
        <v>43976</v>
      </c>
      <c r="D1977" s="10">
        <v>1244.1300000000001</v>
      </c>
      <c r="E1977" s="10">
        <f>VLOOKUP(C1977,데이터!$X:$Z,2,0)</f>
        <v>130.57391578947369</v>
      </c>
      <c r="F1977" s="10">
        <f>VLOOKUP(C1977,데이터!$X:$Z,3,0)</f>
        <v>63.88</v>
      </c>
      <c r="H1977" s="6">
        <f t="shared" si="373"/>
        <v>1.4190542225439577</v>
      </c>
      <c r="I1977" s="6">
        <f t="shared" si="374"/>
        <v>1.2745411013567416</v>
      </c>
      <c r="AM1977" s="1">
        <f t="shared" si="366"/>
        <v>43976</v>
      </c>
      <c r="AN1977" s="2">
        <f t="shared" si="367"/>
        <v>1244.1300000000001</v>
      </c>
      <c r="AO1977" s="2">
        <f t="shared" si="368"/>
        <v>130.57391578947369</v>
      </c>
      <c r="AP1977" s="2">
        <f t="shared" si="369"/>
        <v>63.88</v>
      </c>
      <c r="AR1977" s="20">
        <f t="shared" si="370"/>
        <v>0</v>
      </c>
      <c r="AS1977" s="20">
        <f t="shared" si="371"/>
        <v>0</v>
      </c>
      <c r="AU1977" s="22">
        <f t="shared" si="372"/>
        <v>0</v>
      </c>
    </row>
    <row r="1978" spans="2:47" x14ac:dyDescent="0.3">
      <c r="B1978" s="6">
        <f t="shared" si="365"/>
        <v>2020</v>
      </c>
      <c r="C1978" s="5">
        <v>43977</v>
      </c>
      <c r="D1978" s="10">
        <v>1234.3</v>
      </c>
      <c r="E1978" s="10">
        <f>VLOOKUP(C1978,데이터!$X:$Z,2,0)</f>
        <v>131.70675263157892</v>
      </c>
      <c r="F1978" s="10">
        <f>VLOOKUP(C1978,데이터!$X:$Z,3,0)</f>
        <v>65.7</v>
      </c>
      <c r="H1978" s="6">
        <f t="shared" si="373"/>
        <v>1.4313656929821628</v>
      </c>
      <c r="I1978" s="6">
        <f t="shared" si="374"/>
        <v>1.3108539505187526</v>
      </c>
      <c r="AM1978" s="1">
        <f t="shared" si="366"/>
        <v>43977</v>
      </c>
      <c r="AN1978" s="2">
        <f t="shared" si="367"/>
        <v>1234.3</v>
      </c>
      <c r="AO1978" s="2">
        <f t="shared" si="368"/>
        <v>131.70675263157892</v>
      </c>
      <c r="AP1978" s="2">
        <f t="shared" si="369"/>
        <v>65.7</v>
      </c>
      <c r="AR1978" s="20">
        <f t="shared" si="370"/>
        <v>8.6758280568970392E-3</v>
      </c>
      <c r="AS1978" s="20">
        <f t="shared" si="371"/>
        <v>2.8490920475892301E-2</v>
      </c>
      <c r="AU1978" s="22">
        <f t="shared" si="372"/>
        <v>3.9263788757332347E-4</v>
      </c>
    </row>
    <row r="1979" spans="2:47" x14ac:dyDescent="0.3">
      <c r="B1979" s="6">
        <f t="shared" si="365"/>
        <v>2020</v>
      </c>
      <c r="C1979" s="5">
        <v>43978</v>
      </c>
      <c r="D1979" s="10">
        <v>1234.3499999999999</v>
      </c>
      <c r="E1979" s="10">
        <f>VLOOKUP(C1979,데이터!$X:$Z,2,0)</f>
        <v>133.47546315789472</v>
      </c>
      <c r="F1979" s="10">
        <f>VLOOKUP(C1979,데이터!$X:$Z,3,0)</f>
        <v>67.08</v>
      </c>
      <c r="H1979" s="6">
        <f t="shared" si="373"/>
        <v>1.4505877261551061</v>
      </c>
      <c r="I1979" s="6">
        <f t="shared" si="374"/>
        <v>1.3383878691141236</v>
      </c>
      <c r="AM1979" s="1">
        <f t="shared" si="366"/>
        <v>43978</v>
      </c>
      <c r="AN1979" s="2">
        <f t="shared" si="367"/>
        <v>1234.3499999999999</v>
      </c>
      <c r="AO1979" s="2">
        <f t="shared" si="368"/>
        <v>133.47546315789472</v>
      </c>
      <c r="AP1979" s="2">
        <f t="shared" si="369"/>
        <v>67.08</v>
      </c>
      <c r="AR1979" s="20">
        <f t="shared" si="370"/>
        <v>1.3429155992201736E-2</v>
      </c>
      <c r="AS1979" s="20">
        <f t="shared" si="371"/>
        <v>2.1004566210045539E-2</v>
      </c>
      <c r="AU1979" s="22">
        <f t="shared" si="372"/>
        <v>5.73868399686123E-5</v>
      </c>
    </row>
    <row r="1980" spans="2:47" x14ac:dyDescent="0.3">
      <c r="B1980" s="6">
        <f t="shared" si="365"/>
        <v>2020</v>
      </c>
      <c r="C1980" s="5">
        <v>43979</v>
      </c>
      <c r="D1980" s="10">
        <v>1239.55</v>
      </c>
      <c r="E1980" s="10">
        <f>VLOOKUP(C1980,데이터!$X:$Z,2,0)</f>
        <v>134.6250842105263</v>
      </c>
      <c r="F1980" s="10">
        <f>VLOOKUP(C1980,데이터!$X:$Z,3,0)</f>
        <v>66.84</v>
      </c>
      <c r="H1980" s="6">
        <f t="shared" si="373"/>
        <v>1.4630816044247335</v>
      </c>
      <c r="I1980" s="6">
        <f t="shared" si="374"/>
        <v>1.3335993615323201</v>
      </c>
      <c r="AM1980" s="1">
        <f t="shared" si="366"/>
        <v>43979</v>
      </c>
      <c r="AN1980" s="2">
        <f t="shared" si="367"/>
        <v>1239.55</v>
      </c>
      <c r="AO1980" s="2">
        <f t="shared" si="368"/>
        <v>134.6250842105263</v>
      </c>
      <c r="AP1980" s="2">
        <f t="shared" si="369"/>
        <v>66.84</v>
      </c>
      <c r="AR1980" s="20">
        <f t="shared" si="370"/>
        <v>8.6129766882443448E-3</v>
      </c>
      <c r="AS1980" s="20">
        <f t="shared" si="371"/>
        <v>-3.5778175313058158E-3</v>
      </c>
      <c r="AU1980" s="22">
        <f t="shared" si="372"/>
        <v>1.4861546370341762E-4</v>
      </c>
    </row>
    <row r="1981" spans="2:47" x14ac:dyDescent="0.3">
      <c r="B1981" s="6">
        <f t="shared" si="365"/>
        <v>2020</v>
      </c>
      <c r="C1981" s="5">
        <v>43980</v>
      </c>
      <c r="D1981" s="10">
        <v>1238.3499999999999</v>
      </c>
      <c r="E1981" s="10">
        <f>VLOOKUP(C1981,데이터!$X:$Z,2,0)</f>
        <v>135.6084210526316</v>
      </c>
      <c r="F1981" s="10">
        <f>VLOOKUP(C1981,데이터!$X:$Z,3,0)</f>
        <v>66.92</v>
      </c>
      <c r="H1981" s="6">
        <f t="shared" si="373"/>
        <v>1.4737683353046009</v>
      </c>
      <c r="I1981" s="6">
        <f t="shared" si="374"/>
        <v>1.3351955307262544</v>
      </c>
      <c r="AM1981" s="1">
        <f t="shared" si="366"/>
        <v>43980</v>
      </c>
      <c r="AN1981" s="2">
        <f t="shared" si="367"/>
        <v>1238.3499999999999</v>
      </c>
      <c r="AO1981" s="2">
        <f t="shared" si="368"/>
        <v>135.6084210526316</v>
      </c>
      <c r="AP1981" s="2">
        <f t="shared" si="369"/>
        <v>66.92</v>
      </c>
      <c r="AR1981" s="20">
        <f t="shared" si="370"/>
        <v>7.3042616676664007E-3</v>
      </c>
      <c r="AS1981" s="20">
        <f t="shared" si="371"/>
        <v>1.1968880909634105E-3</v>
      </c>
      <c r="AU1981" s="22">
        <f t="shared" si="372"/>
        <v>3.7300012005409876E-5</v>
      </c>
    </row>
    <row r="1982" spans="2:47" x14ac:dyDescent="0.3">
      <c r="B1982" s="6">
        <f t="shared" si="365"/>
        <v>2020</v>
      </c>
      <c r="C1982" s="5">
        <v>43981</v>
      </c>
      <c r="D1982" s="10">
        <v>1238.3499999999999</v>
      </c>
      <c r="E1982" s="10">
        <f>VLOOKUP(C1982,데이터!$X:$Z,2,0)</f>
        <v>135.6084210526316</v>
      </c>
      <c r="F1982" s="10">
        <f>VLOOKUP(C1982,데이터!$X:$Z,3,0)</f>
        <v>66.92</v>
      </c>
      <c r="H1982" s="6">
        <f t="shared" si="373"/>
        <v>1.4737683353046009</v>
      </c>
      <c r="I1982" s="6">
        <f t="shared" si="374"/>
        <v>1.3351955307262544</v>
      </c>
      <c r="AM1982" s="1">
        <f t="shared" si="366"/>
        <v>43981</v>
      </c>
      <c r="AN1982" s="2">
        <f t="shared" si="367"/>
        <v>1238.3499999999999</v>
      </c>
      <c r="AO1982" s="2">
        <f t="shared" si="368"/>
        <v>135.6084210526316</v>
      </c>
      <c r="AP1982" s="2">
        <f t="shared" si="369"/>
        <v>66.92</v>
      </c>
      <c r="AR1982" s="20">
        <f t="shared" si="370"/>
        <v>0</v>
      </c>
      <c r="AS1982" s="20">
        <f t="shared" si="371"/>
        <v>0</v>
      </c>
      <c r="AU1982" s="22">
        <f t="shared" si="372"/>
        <v>0</v>
      </c>
    </row>
    <row r="1983" spans="2:47" x14ac:dyDescent="0.3">
      <c r="B1983" s="6">
        <f t="shared" si="365"/>
        <v>2020</v>
      </c>
      <c r="C1983" s="5">
        <v>43982</v>
      </c>
      <c r="D1983" s="10">
        <v>1238.3499999999999</v>
      </c>
      <c r="E1983" s="10">
        <f>VLOOKUP(C1983,데이터!$X:$Z,2,0)</f>
        <v>135.6084210526316</v>
      </c>
      <c r="F1983" s="10">
        <f>VLOOKUP(C1983,데이터!$X:$Z,3,0)</f>
        <v>66.92</v>
      </c>
      <c r="H1983" s="6">
        <f t="shared" si="373"/>
        <v>1.4737683353046009</v>
      </c>
      <c r="I1983" s="6">
        <f t="shared" si="374"/>
        <v>1.3351955307262544</v>
      </c>
      <c r="AM1983" s="1">
        <f t="shared" si="366"/>
        <v>43982</v>
      </c>
      <c r="AN1983" s="2">
        <f t="shared" si="367"/>
        <v>1238.3499999999999</v>
      </c>
      <c r="AO1983" s="2">
        <f t="shared" si="368"/>
        <v>135.6084210526316</v>
      </c>
      <c r="AP1983" s="2">
        <f t="shared" si="369"/>
        <v>66.92</v>
      </c>
      <c r="AR1983" s="20">
        <f t="shared" si="370"/>
        <v>0</v>
      </c>
      <c r="AS1983" s="20">
        <f t="shared" si="371"/>
        <v>0</v>
      </c>
      <c r="AU1983" s="22">
        <f t="shared" si="372"/>
        <v>0</v>
      </c>
    </row>
    <row r="1984" spans="2:47" x14ac:dyDescent="0.3">
      <c r="B1984" s="6">
        <f t="shared" si="365"/>
        <v>2020</v>
      </c>
      <c r="C1984" s="5">
        <v>43983</v>
      </c>
      <c r="D1984" s="10">
        <v>1225</v>
      </c>
      <c r="E1984" s="10">
        <f>VLOOKUP(C1984,데이터!$X:$Z,2,0)</f>
        <v>135.70015263157896</v>
      </c>
      <c r="F1984" s="10">
        <f>VLOOKUP(C1984,데이터!$X:$Z,3,0)</f>
        <v>67.36</v>
      </c>
      <c r="H1984" s="6">
        <f t="shared" si="373"/>
        <v>1.4747652578802839</v>
      </c>
      <c r="I1984" s="6">
        <f t="shared" si="374"/>
        <v>1.3439744612928946</v>
      </c>
      <c r="AM1984" s="1">
        <f t="shared" si="366"/>
        <v>43983</v>
      </c>
      <c r="AN1984" s="2">
        <f t="shared" si="367"/>
        <v>1225</v>
      </c>
      <c r="AO1984" s="2">
        <f t="shared" si="368"/>
        <v>135.70015263157896</v>
      </c>
      <c r="AP1984" s="2">
        <f t="shared" si="369"/>
        <v>67.36</v>
      </c>
      <c r="AR1984" s="20">
        <f t="shared" si="370"/>
        <v>6.7644456174109635E-4</v>
      </c>
      <c r="AS1984" s="20">
        <f t="shared" si="371"/>
        <v>6.5750149432157734E-3</v>
      </c>
      <c r="AU1984" s="22">
        <f t="shared" si="372"/>
        <v>3.4793132545210319E-5</v>
      </c>
    </row>
    <row r="1985" spans="2:47" x14ac:dyDescent="0.3">
      <c r="B1985" s="6">
        <f t="shared" si="365"/>
        <v>2020</v>
      </c>
      <c r="C1985" s="5">
        <v>43984</v>
      </c>
      <c r="D1985" s="10">
        <v>1225.4000000000001</v>
      </c>
      <c r="E1985" s="10">
        <f>VLOOKUP(C1985,데이터!$X:$Z,2,0)</f>
        <v>136.73372105263158</v>
      </c>
      <c r="F1985" s="10">
        <f>VLOOKUP(C1985,데이터!$X:$Z,3,0)</f>
        <v>67.959999999999994</v>
      </c>
      <c r="H1985" s="6">
        <f t="shared" si="373"/>
        <v>1.4859978966758269</v>
      </c>
      <c r="I1985" s="6">
        <f t="shared" si="374"/>
        <v>1.3559457302474036</v>
      </c>
      <c r="AM1985" s="1">
        <f t="shared" si="366"/>
        <v>43984</v>
      </c>
      <c r="AN1985" s="2">
        <f t="shared" si="367"/>
        <v>1225.4000000000001</v>
      </c>
      <c r="AO1985" s="2">
        <f t="shared" si="368"/>
        <v>136.73372105263158</v>
      </c>
      <c r="AP1985" s="2">
        <f t="shared" si="369"/>
        <v>67.959999999999994</v>
      </c>
      <c r="AR1985" s="20">
        <f t="shared" si="370"/>
        <v>7.6165604902356243E-3</v>
      </c>
      <c r="AS1985" s="20">
        <f t="shared" si="371"/>
        <v>8.9073634204275276E-3</v>
      </c>
      <c r="AU1985" s="22">
        <f t="shared" si="372"/>
        <v>1.6661722045920036E-6</v>
      </c>
    </row>
    <row r="1986" spans="2:47" x14ac:dyDescent="0.3">
      <c r="B1986" s="6">
        <f t="shared" ref="B1986:B2049" si="375">YEAR(C1986)</f>
        <v>2020</v>
      </c>
      <c r="C1986" s="5">
        <v>43985</v>
      </c>
      <c r="D1986" s="10">
        <v>1216.9000000000001</v>
      </c>
      <c r="E1986" s="10">
        <f>VLOOKUP(C1986,데이터!$X:$Z,2,0)</f>
        <v>139.19204736842104</v>
      </c>
      <c r="F1986" s="10">
        <f>VLOOKUP(C1986,데이터!$X:$Z,3,0)</f>
        <v>69.7</v>
      </c>
      <c r="H1986" s="6">
        <f t="shared" si="373"/>
        <v>1.5127145522782868</v>
      </c>
      <c r="I1986" s="6">
        <f t="shared" si="374"/>
        <v>1.3906624102154805</v>
      </c>
      <c r="AM1986" s="1">
        <f t="shared" si="366"/>
        <v>43985</v>
      </c>
      <c r="AN1986" s="2">
        <f t="shared" si="367"/>
        <v>1216.9000000000001</v>
      </c>
      <c r="AO1986" s="2">
        <f t="shared" si="368"/>
        <v>139.19204736842104</v>
      </c>
      <c r="AP1986" s="2">
        <f t="shared" si="369"/>
        <v>69.7</v>
      </c>
      <c r="AR1986" s="20">
        <f t="shared" si="370"/>
        <v>1.7978932313581941E-2</v>
      </c>
      <c r="AS1986" s="20">
        <f t="shared" si="371"/>
        <v>2.5603296056504021E-2</v>
      </c>
      <c r="AU1986" s="22">
        <f t="shared" si="372"/>
        <v>5.8130922484384793E-5</v>
      </c>
    </row>
    <row r="1987" spans="2:47" x14ac:dyDescent="0.3">
      <c r="B1987" s="6">
        <f t="shared" si="375"/>
        <v>2020</v>
      </c>
      <c r="C1987" s="5">
        <v>43986</v>
      </c>
      <c r="D1987" s="10">
        <v>1218.9000000000001</v>
      </c>
      <c r="E1987" s="10">
        <f>VLOOKUP(C1987,데이터!$X:$Z,2,0)</f>
        <v>138.27071578947368</v>
      </c>
      <c r="F1987" s="10">
        <f>VLOOKUP(C1987,데이터!$X:$Z,3,0)</f>
        <v>69.8</v>
      </c>
      <c r="H1987" s="6">
        <f t="shared" si="373"/>
        <v>1.5027016836317164</v>
      </c>
      <c r="I1987" s="6">
        <f t="shared" si="374"/>
        <v>1.3926576217078988</v>
      </c>
      <c r="AM1987" s="1">
        <f t="shared" ref="AM1987:AM2050" si="376">C1987</f>
        <v>43986</v>
      </c>
      <c r="AN1987" s="2">
        <f t="shared" ref="AN1987:AN2050" si="377">D1987</f>
        <v>1218.9000000000001</v>
      </c>
      <c r="AO1987" s="2">
        <f t="shared" ref="AO1987:AO2050" si="378">E1987</f>
        <v>138.27071578947368</v>
      </c>
      <c r="AP1987" s="2">
        <f t="shared" ref="AP1987:AP2050" si="379">F1987</f>
        <v>69.8</v>
      </c>
      <c r="AR1987" s="20">
        <f t="shared" si="370"/>
        <v>-6.6191395008993181E-3</v>
      </c>
      <c r="AS1987" s="20">
        <f t="shared" si="371"/>
        <v>1.4347202295552641E-3</v>
      </c>
      <c r="AU1987" s="22">
        <f t="shared" si="372"/>
        <v>6.4864656557837958E-5</v>
      </c>
    </row>
    <row r="1988" spans="2:47" x14ac:dyDescent="0.3">
      <c r="B1988" s="6">
        <f t="shared" si="375"/>
        <v>2020</v>
      </c>
      <c r="C1988" s="5">
        <v>43987</v>
      </c>
      <c r="D1988" s="10">
        <v>1207.2</v>
      </c>
      <c r="E1988" s="10">
        <f>VLOOKUP(C1988,데이터!$X:$Z,2,0)</f>
        <v>141.84231578947364</v>
      </c>
      <c r="F1988" s="10">
        <f>VLOOKUP(C1988,데이터!$X:$Z,3,0)</f>
        <v>71.94</v>
      </c>
      <c r="H1988" s="6">
        <f t="shared" si="373"/>
        <v>1.5415172007324645</v>
      </c>
      <c r="I1988" s="6">
        <f t="shared" si="374"/>
        <v>1.4353551476456479</v>
      </c>
      <c r="AM1988" s="1">
        <f t="shared" si="376"/>
        <v>43987</v>
      </c>
      <c r="AN1988" s="2">
        <f t="shared" si="377"/>
        <v>1207.2</v>
      </c>
      <c r="AO1988" s="2">
        <f t="shared" si="378"/>
        <v>141.84231578947364</v>
      </c>
      <c r="AP1988" s="2">
        <f t="shared" si="379"/>
        <v>71.94</v>
      </c>
      <c r="AR1988" s="20">
        <f t="shared" ref="AR1988:AR2051" si="380">AO1988/AO1987-1</f>
        <v>2.583048753025885E-2</v>
      </c>
      <c r="AS1988" s="20">
        <f t="shared" ref="AS1988:AS2051" si="381">AP1988/AP1987-1</f>
        <v>3.0659025787965533E-2</v>
      </c>
      <c r="AU1988" s="22">
        <f t="shared" ref="AU1988:AU2051" si="382">(AR1988-AS1988)^2</f>
        <v>2.3314781706137087E-5</v>
      </c>
    </row>
    <row r="1989" spans="2:47" x14ac:dyDescent="0.3">
      <c r="B1989" s="6">
        <f t="shared" si="375"/>
        <v>2020</v>
      </c>
      <c r="C1989" s="5">
        <v>43988</v>
      </c>
      <c r="D1989" s="10">
        <v>1207.2</v>
      </c>
      <c r="E1989" s="10">
        <f>VLOOKUP(C1989,데이터!$X:$Z,2,0)</f>
        <v>141.84231578947364</v>
      </c>
      <c r="F1989" s="10">
        <f>VLOOKUP(C1989,데이터!$X:$Z,3,0)</f>
        <v>71.94</v>
      </c>
      <c r="H1989" s="6">
        <f t="shared" si="373"/>
        <v>1.5415172007324645</v>
      </c>
      <c r="I1989" s="6">
        <f t="shared" si="374"/>
        <v>1.4353551476456479</v>
      </c>
      <c r="AM1989" s="1">
        <f t="shared" si="376"/>
        <v>43988</v>
      </c>
      <c r="AN1989" s="2">
        <f t="shared" si="377"/>
        <v>1207.2</v>
      </c>
      <c r="AO1989" s="2">
        <f t="shared" si="378"/>
        <v>141.84231578947364</v>
      </c>
      <c r="AP1989" s="2">
        <f t="shared" si="379"/>
        <v>71.94</v>
      </c>
      <c r="AR1989" s="20">
        <f t="shared" si="380"/>
        <v>0</v>
      </c>
      <c r="AS1989" s="20">
        <f t="shared" si="381"/>
        <v>0</v>
      </c>
      <c r="AU1989" s="22">
        <f t="shared" si="382"/>
        <v>0</v>
      </c>
    </row>
    <row r="1990" spans="2:47" x14ac:dyDescent="0.3">
      <c r="B1990" s="6">
        <f t="shared" si="375"/>
        <v>2020</v>
      </c>
      <c r="C1990" s="5">
        <v>43989</v>
      </c>
      <c r="D1990" s="10">
        <v>1207.2</v>
      </c>
      <c r="E1990" s="10">
        <f>VLOOKUP(C1990,데이터!$X:$Z,2,0)</f>
        <v>141.84231578947364</v>
      </c>
      <c r="F1990" s="10">
        <f>VLOOKUP(C1990,데이터!$X:$Z,3,0)</f>
        <v>71.94</v>
      </c>
      <c r="H1990" s="6">
        <f t="shared" si="373"/>
        <v>1.5415172007324645</v>
      </c>
      <c r="I1990" s="6">
        <f t="shared" si="374"/>
        <v>1.4353551476456479</v>
      </c>
      <c r="AM1990" s="1">
        <f t="shared" si="376"/>
        <v>43989</v>
      </c>
      <c r="AN1990" s="2">
        <f t="shared" si="377"/>
        <v>1207.2</v>
      </c>
      <c r="AO1990" s="2">
        <f t="shared" si="378"/>
        <v>141.84231578947364</v>
      </c>
      <c r="AP1990" s="2">
        <f t="shared" si="379"/>
        <v>71.94</v>
      </c>
      <c r="AR1990" s="20">
        <f t="shared" si="380"/>
        <v>0</v>
      </c>
      <c r="AS1990" s="20">
        <f t="shared" si="381"/>
        <v>0</v>
      </c>
      <c r="AU1990" s="22">
        <f t="shared" si="382"/>
        <v>0</v>
      </c>
    </row>
    <row r="1991" spans="2:47" x14ac:dyDescent="0.3">
      <c r="B1991" s="6">
        <f t="shared" si="375"/>
        <v>2020</v>
      </c>
      <c r="C1991" s="5">
        <v>43990</v>
      </c>
      <c r="D1991" s="10">
        <v>1204.9000000000001</v>
      </c>
      <c r="E1991" s="10">
        <f>VLOOKUP(C1991,데이터!$X:$Z,2,0)</f>
        <v>142.62439473684211</v>
      </c>
      <c r="F1991" s="10">
        <f>VLOOKUP(C1991,데이터!$X:$Z,3,0)</f>
        <v>72.849999999999994</v>
      </c>
      <c r="H1991" s="6">
        <f t="shared" si="373"/>
        <v>1.5500166964082724</v>
      </c>
      <c r="I1991" s="6">
        <f t="shared" si="374"/>
        <v>1.4535115722266536</v>
      </c>
      <c r="AM1991" s="1">
        <f t="shared" si="376"/>
        <v>43990</v>
      </c>
      <c r="AN1991" s="2">
        <f t="shared" si="377"/>
        <v>1204.9000000000001</v>
      </c>
      <c r="AO1991" s="2">
        <f t="shared" si="378"/>
        <v>142.62439473684211</v>
      </c>
      <c r="AP1991" s="2">
        <f t="shared" si="379"/>
        <v>72.849999999999994</v>
      </c>
      <c r="AR1991" s="20">
        <f t="shared" si="380"/>
        <v>5.5137209443847368E-3</v>
      </c>
      <c r="AS1991" s="20">
        <f t="shared" si="381"/>
        <v>1.2649430080622803E-2</v>
      </c>
      <c r="AU1991" s="22">
        <f t="shared" si="382"/>
        <v>5.0918344876991415E-5</v>
      </c>
    </row>
    <row r="1992" spans="2:47" x14ac:dyDescent="0.3">
      <c r="B1992" s="6">
        <f t="shared" si="375"/>
        <v>2020</v>
      </c>
      <c r="C1992" s="5">
        <v>43991</v>
      </c>
      <c r="D1992" s="10">
        <v>1197.75</v>
      </c>
      <c r="E1992" s="10">
        <f>VLOOKUP(C1992,데이터!$X:$Z,2,0)</f>
        <v>141.13447368421055</v>
      </c>
      <c r="F1992" s="10">
        <f>VLOOKUP(C1992,데이터!$X:$Z,3,0)</f>
        <v>71.510000000000005</v>
      </c>
      <c r="H1992" s="6">
        <f t="shared" si="373"/>
        <v>1.5338244979265876</v>
      </c>
      <c r="I1992" s="6">
        <f t="shared" si="374"/>
        <v>1.42677573822825</v>
      </c>
      <c r="AM1992" s="1">
        <f t="shared" si="376"/>
        <v>43991</v>
      </c>
      <c r="AN1992" s="2">
        <f t="shared" si="377"/>
        <v>1197.75</v>
      </c>
      <c r="AO1992" s="2">
        <f t="shared" si="378"/>
        <v>141.13447368421055</v>
      </c>
      <c r="AP1992" s="2">
        <f t="shared" si="379"/>
        <v>71.510000000000005</v>
      </c>
      <c r="AR1992" s="20">
        <f t="shared" si="380"/>
        <v>-1.0446467137551263E-2</v>
      </c>
      <c r="AS1992" s="20">
        <f t="shared" si="381"/>
        <v>-1.839396019217554E-2</v>
      </c>
      <c r="AU1992" s="22">
        <f t="shared" si="382"/>
        <v>6.3162645853301127E-5</v>
      </c>
    </row>
    <row r="1993" spans="2:47" x14ac:dyDescent="0.3">
      <c r="B1993" s="6">
        <f t="shared" si="375"/>
        <v>2020</v>
      </c>
      <c r="C1993" s="5">
        <v>43992</v>
      </c>
      <c r="D1993" s="10">
        <v>1191.3</v>
      </c>
      <c r="E1993" s="10">
        <f>VLOOKUP(C1993,데이터!$X:$Z,2,0)</f>
        <v>140.10918947368421</v>
      </c>
      <c r="F1993" s="10">
        <f>VLOOKUP(C1993,데이터!$X:$Z,3,0)</f>
        <v>70.319999999999993</v>
      </c>
      <c r="H1993" s="6">
        <f t="shared" si="373"/>
        <v>1.5226818904658381</v>
      </c>
      <c r="I1993" s="6">
        <f t="shared" si="374"/>
        <v>1.4030327214684732</v>
      </c>
      <c r="AM1993" s="1">
        <f t="shared" si="376"/>
        <v>43992</v>
      </c>
      <c r="AN1993" s="2">
        <f t="shared" si="377"/>
        <v>1191.3</v>
      </c>
      <c r="AO1993" s="2">
        <f t="shared" si="378"/>
        <v>140.10918947368421</v>
      </c>
      <c r="AP1993" s="2">
        <f t="shared" si="379"/>
        <v>70.319999999999993</v>
      </c>
      <c r="AR1993" s="20">
        <f t="shared" si="380"/>
        <v>-7.2645908810374804E-3</v>
      </c>
      <c r="AS1993" s="20">
        <f t="shared" si="381"/>
        <v>-1.6641029226681758E-2</v>
      </c>
      <c r="AU1993" s="22">
        <f t="shared" si="382"/>
        <v>8.7917596049668408E-5</v>
      </c>
    </row>
    <row r="1994" spans="2:47" x14ac:dyDescent="0.3">
      <c r="B1994" s="6">
        <f t="shared" si="375"/>
        <v>2020</v>
      </c>
      <c r="C1994" s="5">
        <v>43993</v>
      </c>
      <c r="D1994" s="10">
        <v>1196.8</v>
      </c>
      <c r="E1994" s="10">
        <f>VLOOKUP(C1994,데이터!$X:$Z,2,0)</f>
        <v>131.99323157894736</v>
      </c>
      <c r="F1994" s="10">
        <f>VLOOKUP(C1994,데이터!$X:$Z,3,0)</f>
        <v>66.2</v>
      </c>
      <c r="H1994" s="6">
        <f t="shared" si="373"/>
        <v>1.4344790955134044</v>
      </c>
      <c r="I1994" s="6">
        <f t="shared" si="374"/>
        <v>1.3208300079808439</v>
      </c>
      <c r="AM1994" s="1">
        <f t="shared" si="376"/>
        <v>43993</v>
      </c>
      <c r="AN1994" s="2">
        <f t="shared" si="377"/>
        <v>1196.8</v>
      </c>
      <c r="AO1994" s="2">
        <f t="shared" si="378"/>
        <v>131.99323157894736</v>
      </c>
      <c r="AP1994" s="2">
        <f t="shared" si="379"/>
        <v>66.2</v>
      </c>
      <c r="AR1994" s="20">
        <f t="shared" si="380"/>
        <v>-5.7925949933935073E-2</v>
      </c>
      <c r="AS1994" s="20">
        <f t="shared" si="381"/>
        <v>-5.8589306029578903E-2</v>
      </c>
      <c r="AU1994" s="22">
        <f t="shared" si="382"/>
        <v>4.4004130962782617E-7</v>
      </c>
    </row>
    <row r="1995" spans="2:47" x14ac:dyDescent="0.3">
      <c r="B1995" s="6">
        <f t="shared" si="375"/>
        <v>2020</v>
      </c>
      <c r="C1995" s="5">
        <v>43994</v>
      </c>
      <c r="D1995" s="10">
        <v>1203.9000000000001</v>
      </c>
      <c r="E1995" s="10">
        <f>VLOOKUP(C1995,데이터!$X:$Z,2,0)</f>
        <v>133.79797368421052</v>
      </c>
      <c r="F1995" s="10">
        <f>VLOOKUP(C1995,데이터!$X:$Z,3,0)</f>
        <v>67.13</v>
      </c>
      <c r="H1995" s="6">
        <f t="shared" si="373"/>
        <v>1.4540927135135397</v>
      </c>
      <c r="I1995" s="6">
        <f t="shared" si="374"/>
        <v>1.3393854748603329</v>
      </c>
      <c r="AM1995" s="1">
        <f t="shared" si="376"/>
        <v>43994</v>
      </c>
      <c r="AN1995" s="2">
        <f t="shared" si="377"/>
        <v>1203.9000000000001</v>
      </c>
      <c r="AO1995" s="2">
        <f t="shared" si="378"/>
        <v>133.79797368421052</v>
      </c>
      <c r="AP1995" s="2">
        <f t="shared" si="379"/>
        <v>67.13</v>
      </c>
      <c r="AR1995" s="20">
        <f t="shared" si="380"/>
        <v>1.3672989771325694E-2</v>
      </c>
      <c r="AS1995" s="20">
        <f t="shared" si="381"/>
        <v>1.4048338368579882E-2</v>
      </c>
      <c r="AU1995" s="22">
        <f t="shared" si="382"/>
        <v>1.4088656946068672E-7</v>
      </c>
    </row>
    <row r="1996" spans="2:47" x14ac:dyDescent="0.3">
      <c r="B1996" s="6">
        <f t="shared" si="375"/>
        <v>2020</v>
      </c>
      <c r="C1996" s="5">
        <v>43995</v>
      </c>
      <c r="D1996" s="10">
        <v>1203.9000000000001</v>
      </c>
      <c r="E1996" s="10">
        <f>VLOOKUP(C1996,데이터!$X:$Z,2,0)</f>
        <v>133.79797368421052</v>
      </c>
      <c r="F1996" s="10">
        <f>VLOOKUP(C1996,데이터!$X:$Z,3,0)</f>
        <v>67.13</v>
      </c>
      <c r="H1996" s="6">
        <f t="shared" si="373"/>
        <v>1.4540927135135397</v>
      </c>
      <c r="I1996" s="6">
        <f t="shared" si="374"/>
        <v>1.3393854748603329</v>
      </c>
      <c r="AM1996" s="1">
        <f t="shared" si="376"/>
        <v>43995</v>
      </c>
      <c r="AN1996" s="2">
        <f t="shared" si="377"/>
        <v>1203.9000000000001</v>
      </c>
      <c r="AO1996" s="2">
        <f t="shared" si="378"/>
        <v>133.79797368421052</v>
      </c>
      <c r="AP1996" s="2">
        <f t="shared" si="379"/>
        <v>67.13</v>
      </c>
      <c r="AR1996" s="20">
        <f t="shared" si="380"/>
        <v>0</v>
      </c>
      <c r="AS1996" s="20">
        <f t="shared" si="381"/>
        <v>0</v>
      </c>
      <c r="AU1996" s="22">
        <f t="shared" si="382"/>
        <v>0</v>
      </c>
    </row>
    <row r="1997" spans="2:47" x14ac:dyDescent="0.3">
      <c r="B1997" s="6">
        <f t="shared" si="375"/>
        <v>2020</v>
      </c>
      <c r="C1997" s="5">
        <v>43996</v>
      </c>
      <c r="D1997" s="10">
        <v>1203.9000000000001</v>
      </c>
      <c r="E1997" s="10">
        <f>VLOOKUP(C1997,데이터!$X:$Z,2,0)</f>
        <v>133.79797368421052</v>
      </c>
      <c r="F1997" s="10">
        <f>VLOOKUP(C1997,데이터!$X:$Z,3,0)</f>
        <v>67.13</v>
      </c>
      <c r="H1997" s="6">
        <f t="shared" si="373"/>
        <v>1.4540927135135397</v>
      </c>
      <c r="I1997" s="6">
        <f t="shared" si="374"/>
        <v>1.3393854748603329</v>
      </c>
      <c r="AM1997" s="1">
        <f t="shared" si="376"/>
        <v>43996</v>
      </c>
      <c r="AN1997" s="2">
        <f t="shared" si="377"/>
        <v>1203.9000000000001</v>
      </c>
      <c r="AO1997" s="2">
        <f t="shared" si="378"/>
        <v>133.79797368421052</v>
      </c>
      <c r="AP1997" s="2">
        <f t="shared" si="379"/>
        <v>67.13</v>
      </c>
      <c r="AR1997" s="20">
        <f t="shared" si="380"/>
        <v>0</v>
      </c>
      <c r="AS1997" s="20">
        <f t="shared" si="381"/>
        <v>0</v>
      </c>
      <c r="AU1997" s="22">
        <f t="shared" si="382"/>
        <v>0</v>
      </c>
    </row>
    <row r="1998" spans="2:47" x14ac:dyDescent="0.3">
      <c r="B1998" s="6">
        <f t="shared" si="375"/>
        <v>2020</v>
      </c>
      <c r="C1998" s="5">
        <v>43997</v>
      </c>
      <c r="D1998" s="10">
        <v>1216.1500000000001</v>
      </c>
      <c r="E1998" s="10">
        <f>VLOOKUP(C1998,데이터!$X:$Z,2,0)</f>
        <v>134.62937894736839</v>
      </c>
      <c r="F1998" s="10">
        <f>VLOOKUP(C1998,데이터!$X:$Z,3,0)</f>
        <v>67.760000000000005</v>
      </c>
      <c r="H1998" s="6">
        <f t="shared" ref="H1998:H2020" si="383">H1997*(E1998/E1997)</f>
        <v>1.4631282788651347</v>
      </c>
      <c r="I1998" s="6">
        <f t="shared" ref="I1998:I2020" si="384">I1997*(F1998/F1997)</f>
        <v>1.3519553072625676</v>
      </c>
      <c r="AM1998" s="1">
        <f t="shared" si="376"/>
        <v>43997</v>
      </c>
      <c r="AN1998" s="2">
        <f t="shared" si="377"/>
        <v>1216.1500000000001</v>
      </c>
      <c r="AO1998" s="2">
        <f t="shared" si="378"/>
        <v>134.62937894736839</v>
      </c>
      <c r="AP1998" s="2">
        <f t="shared" si="379"/>
        <v>67.760000000000005</v>
      </c>
      <c r="AR1998" s="20">
        <f t="shared" si="380"/>
        <v>6.2138853098041569E-3</v>
      </c>
      <c r="AS1998" s="20">
        <f t="shared" si="381"/>
        <v>9.3847758081335719E-3</v>
      </c>
      <c r="AU1998" s="22">
        <f t="shared" si="382"/>
        <v>1.0054546552395766E-5</v>
      </c>
    </row>
    <row r="1999" spans="2:47" x14ac:dyDescent="0.3">
      <c r="B1999" s="6">
        <f t="shared" si="375"/>
        <v>2020</v>
      </c>
      <c r="C1999" s="5">
        <v>43998</v>
      </c>
      <c r="D1999" s="10">
        <v>1207.1500000000001</v>
      </c>
      <c r="E1999" s="10">
        <f>VLOOKUP(C1999,데이터!$X:$Z,2,0)</f>
        <v>137.12743684210525</v>
      </c>
      <c r="F1999" s="10">
        <f>VLOOKUP(C1999,데이터!$X:$Z,3,0)</f>
        <v>69.180000000000007</v>
      </c>
      <c r="H1999" s="6">
        <f t="shared" si="383"/>
        <v>1.4902767302403777</v>
      </c>
      <c r="I1999" s="6">
        <f t="shared" si="384"/>
        <v>1.380287310454906</v>
      </c>
      <c r="AM1999" s="1">
        <f t="shared" si="376"/>
        <v>43998</v>
      </c>
      <c r="AN1999" s="2">
        <f t="shared" si="377"/>
        <v>1207.1500000000001</v>
      </c>
      <c r="AO1999" s="2">
        <f t="shared" si="378"/>
        <v>137.12743684210525</v>
      </c>
      <c r="AP1999" s="2">
        <f t="shared" si="379"/>
        <v>69.180000000000007</v>
      </c>
      <c r="AR1999" s="20">
        <f t="shared" si="380"/>
        <v>1.8555072557479679E-2</v>
      </c>
      <c r="AS1999" s="20">
        <f t="shared" si="381"/>
        <v>2.095631641086193E-2</v>
      </c>
      <c r="AU1999" s="22">
        <f t="shared" si="382"/>
        <v>5.765972043406042E-6</v>
      </c>
    </row>
    <row r="2000" spans="2:47" x14ac:dyDescent="0.3">
      <c r="B2000" s="6">
        <f t="shared" si="375"/>
        <v>2020</v>
      </c>
      <c r="C2000" s="5">
        <v>43999</v>
      </c>
      <c r="D2000" s="10">
        <v>1214</v>
      </c>
      <c r="E2000" s="10">
        <f>VLOOKUP(C2000,데이터!$X:$Z,2,0)</f>
        <v>136.77018947368421</v>
      </c>
      <c r="F2000" s="10">
        <f>VLOOKUP(C2000,데이터!$X:$Z,3,0)</f>
        <v>68.67</v>
      </c>
      <c r="H2000" s="6">
        <f t="shared" si="383"/>
        <v>1.4863942290257557</v>
      </c>
      <c r="I2000" s="6">
        <f t="shared" si="384"/>
        <v>1.3701117318435732</v>
      </c>
      <c r="AM2000" s="1">
        <f t="shared" si="376"/>
        <v>43999</v>
      </c>
      <c r="AN2000" s="2">
        <f t="shared" si="377"/>
        <v>1214</v>
      </c>
      <c r="AO2000" s="2">
        <f t="shared" si="378"/>
        <v>136.77018947368421</v>
      </c>
      <c r="AP2000" s="2">
        <f t="shared" si="379"/>
        <v>68.67</v>
      </c>
      <c r="AR2000" s="20">
        <f t="shared" si="380"/>
        <v>-2.6052216583934973E-3</v>
      </c>
      <c r="AS2000" s="20">
        <f t="shared" si="381"/>
        <v>-7.3720728534258928E-3</v>
      </c>
      <c r="AU2000" s="22">
        <f t="shared" si="382"/>
        <v>2.2722870315581776E-5</v>
      </c>
    </row>
    <row r="2001" spans="2:47" x14ac:dyDescent="0.3">
      <c r="B2001" s="6">
        <f t="shared" si="375"/>
        <v>2020</v>
      </c>
      <c r="C2001" s="5">
        <v>44000</v>
      </c>
      <c r="D2001" s="10">
        <v>1208.2</v>
      </c>
      <c r="E2001" s="10">
        <f>VLOOKUP(C2001,데이터!$X:$Z,2,0)</f>
        <v>136.82924736842105</v>
      </c>
      <c r="F2001" s="10">
        <f>VLOOKUP(C2001,데이터!$X:$Z,3,0)</f>
        <v>68.56</v>
      </c>
      <c r="H2001" s="6">
        <f t="shared" si="383"/>
        <v>1.4870360597803451</v>
      </c>
      <c r="I2001" s="6">
        <f t="shared" si="384"/>
        <v>1.3679169992019131</v>
      </c>
      <c r="AM2001" s="1">
        <f t="shared" si="376"/>
        <v>44000</v>
      </c>
      <c r="AN2001" s="2">
        <f t="shared" si="377"/>
        <v>1208.2</v>
      </c>
      <c r="AO2001" s="2">
        <f t="shared" si="378"/>
        <v>136.82924736842105</v>
      </c>
      <c r="AP2001" s="2">
        <f t="shared" si="379"/>
        <v>68.56</v>
      </c>
      <c r="AR2001" s="20">
        <f t="shared" si="380"/>
        <v>4.3180385260921383E-4</v>
      </c>
      <c r="AS2001" s="20">
        <f t="shared" si="381"/>
        <v>-1.6018639871850926E-3</v>
      </c>
      <c r="AU2001" s="22">
        <f t="shared" si="382"/>
        <v>4.1358048826136406E-6</v>
      </c>
    </row>
    <row r="2002" spans="2:47" x14ac:dyDescent="0.3">
      <c r="B2002" s="6">
        <f t="shared" si="375"/>
        <v>2020</v>
      </c>
      <c r="C2002" s="5">
        <v>44001</v>
      </c>
      <c r="D2002" s="10">
        <v>1209.6500000000001</v>
      </c>
      <c r="E2002" s="10">
        <f>VLOOKUP(C2002,데이터!$X:$Z,2,0)</f>
        <v>135.9684947368421</v>
      </c>
      <c r="F2002" s="10">
        <f>VLOOKUP(C2002,데이터!$X:$Z,3,0)</f>
        <v>68.13</v>
      </c>
      <c r="H2002" s="6">
        <f t="shared" si="383"/>
        <v>1.4776815524193396</v>
      </c>
      <c r="I2002" s="6">
        <f t="shared" si="384"/>
        <v>1.3593375897845148</v>
      </c>
      <c r="AM2002" s="1">
        <f t="shared" si="376"/>
        <v>44001</v>
      </c>
      <c r="AN2002" s="2">
        <f t="shared" si="377"/>
        <v>1209.6500000000001</v>
      </c>
      <c r="AO2002" s="2">
        <f t="shared" si="378"/>
        <v>135.9684947368421</v>
      </c>
      <c r="AP2002" s="2">
        <f t="shared" si="379"/>
        <v>68.13</v>
      </c>
      <c r="AR2002" s="20">
        <f t="shared" si="380"/>
        <v>-6.2907064690732595E-3</v>
      </c>
      <c r="AS2002" s="20">
        <f t="shared" si="381"/>
        <v>-6.2718786464411869E-3</v>
      </c>
      <c r="AU2002" s="22">
        <f t="shared" si="382"/>
        <v>3.5448690506478561E-10</v>
      </c>
    </row>
    <row r="2003" spans="2:47" x14ac:dyDescent="0.3">
      <c r="B2003" s="6">
        <f t="shared" si="375"/>
        <v>2020</v>
      </c>
      <c r="C2003" s="5">
        <v>44002</v>
      </c>
      <c r="D2003" s="10">
        <v>1209.6500000000001</v>
      </c>
      <c r="E2003" s="10">
        <f>VLOOKUP(C2003,데이터!$X:$Z,2,0)</f>
        <v>135.9684947368421</v>
      </c>
      <c r="F2003" s="10">
        <f>VLOOKUP(C2003,데이터!$X:$Z,3,0)</f>
        <v>68.13</v>
      </c>
      <c r="H2003" s="6">
        <f t="shared" si="383"/>
        <v>1.4776815524193396</v>
      </c>
      <c r="I2003" s="6">
        <f t="shared" si="384"/>
        <v>1.3593375897845148</v>
      </c>
      <c r="AM2003" s="1">
        <f t="shared" si="376"/>
        <v>44002</v>
      </c>
      <c r="AN2003" s="2">
        <f t="shared" si="377"/>
        <v>1209.6500000000001</v>
      </c>
      <c r="AO2003" s="2">
        <f t="shared" si="378"/>
        <v>135.9684947368421</v>
      </c>
      <c r="AP2003" s="2">
        <f t="shared" si="379"/>
        <v>68.13</v>
      </c>
      <c r="AR2003" s="20">
        <f t="shared" si="380"/>
        <v>0</v>
      </c>
      <c r="AS2003" s="20">
        <f t="shared" si="381"/>
        <v>0</v>
      </c>
      <c r="AU2003" s="22">
        <f t="shared" si="382"/>
        <v>0</v>
      </c>
    </row>
    <row r="2004" spans="2:47" x14ac:dyDescent="0.3">
      <c r="B2004" s="6">
        <f t="shared" si="375"/>
        <v>2020</v>
      </c>
      <c r="C2004" s="5">
        <v>44003</v>
      </c>
      <c r="D2004" s="10">
        <v>1209.6500000000001</v>
      </c>
      <c r="E2004" s="10">
        <f>VLOOKUP(C2004,데이터!$X:$Z,2,0)</f>
        <v>135.9684947368421</v>
      </c>
      <c r="F2004" s="10">
        <f>VLOOKUP(C2004,데이터!$X:$Z,3,0)</f>
        <v>68.13</v>
      </c>
      <c r="H2004" s="6">
        <f t="shared" si="383"/>
        <v>1.4776815524193396</v>
      </c>
      <c r="I2004" s="6">
        <f t="shared" si="384"/>
        <v>1.3593375897845148</v>
      </c>
      <c r="AM2004" s="1">
        <f t="shared" si="376"/>
        <v>44003</v>
      </c>
      <c r="AN2004" s="2">
        <f t="shared" si="377"/>
        <v>1209.6500000000001</v>
      </c>
      <c r="AO2004" s="2">
        <f t="shared" si="378"/>
        <v>135.9684947368421</v>
      </c>
      <c r="AP2004" s="2">
        <f t="shared" si="379"/>
        <v>68.13</v>
      </c>
      <c r="AR2004" s="20">
        <f t="shared" si="380"/>
        <v>0</v>
      </c>
      <c r="AS2004" s="20">
        <f t="shared" si="381"/>
        <v>0</v>
      </c>
      <c r="AU2004" s="22">
        <f t="shared" si="382"/>
        <v>0</v>
      </c>
    </row>
    <row r="2005" spans="2:47" x14ac:dyDescent="0.3">
      <c r="B2005" s="6">
        <f t="shared" si="375"/>
        <v>2020</v>
      </c>
      <c r="C2005" s="5">
        <v>44004</v>
      </c>
      <c r="D2005" s="10">
        <v>1215.8499999999999</v>
      </c>
      <c r="E2005" s="10">
        <f>VLOOKUP(C2005,데이터!$X:$Z,2,0)</f>
        <v>136.49219473684212</v>
      </c>
      <c r="F2005" s="10">
        <f>VLOOKUP(C2005,데이터!$X:$Z,3,0)</f>
        <v>68.099999999999994</v>
      </c>
      <c r="H2005" s="6">
        <f t="shared" si="383"/>
        <v>1.4833730313939344</v>
      </c>
      <c r="I2005" s="6">
        <f t="shared" si="384"/>
        <v>1.3587390263367893</v>
      </c>
      <c r="AM2005" s="1">
        <f t="shared" si="376"/>
        <v>44004</v>
      </c>
      <c r="AN2005" s="2">
        <f t="shared" si="377"/>
        <v>1215.8499999999999</v>
      </c>
      <c r="AO2005" s="2">
        <f t="shared" si="378"/>
        <v>136.49219473684212</v>
      </c>
      <c r="AP2005" s="2">
        <f t="shared" si="379"/>
        <v>68.099999999999994</v>
      </c>
      <c r="AR2005" s="20">
        <f t="shared" si="380"/>
        <v>3.8516275480846573E-3</v>
      </c>
      <c r="AS2005" s="20">
        <f t="shared" si="381"/>
        <v>-4.4033465433734875E-4</v>
      </c>
      <c r="AU2005" s="22">
        <f t="shared" si="382"/>
        <v>1.8420939547019158E-5</v>
      </c>
    </row>
    <row r="2006" spans="2:47" x14ac:dyDescent="0.3">
      <c r="B2006" s="6">
        <f t="shared" si="375"/>
        <v>2020</v>
      </c>
      <c r="C2006" s="5">
        <v>44005</v>
      </c>
      <c r="D2006" s="10">
        <v>1208.8</v>
      </c>
      <c r="E2006" s="10">
        <f>VLOOKUP(C2006,데이터!$X:$Z,2,0)</f>
        <v>136.71255789473682</v>
      </c>
      <c r="F2006" s="10">
        <f>VLOOKUP(C2006,데이터!$X:$Z,3,0)</f>
        <v>68.150000000000006</v>
      </c>
      <c r="H2006" s="6">
        <f t="shared" si="383"/>
        <v>1.485767899218897</v>
      </c>
      <c r="I2006" s="6">
        <f t="shared" si="384"/>
        <v>1.3597366320829987</v>
      </c>
      <c r="AM2006" s="1">
        <f t="shared" si="376"/>
        <v>44005</v>
      </c>
      <c r="AN2006" s="2">
        <f t="shared" si="377"/>
        <v>1208.8</v>
      </c>
      <c r="AO2006" s="2">
        <f t="shared" si="378"/>
        <v>136.71255789473682</v>
      </c>
      <c r="AP2006" s="2">
        <f t="shared" si="379"/>
        <v>68.150000000000006</v>
      </c>
      <c r="AR2006" s="20">
        <f t="shared" si="380"/>
        <v>1.6144744270509825E-3</v>
      </c>
      <c r="AS2006" s="20">
        <f t="shared" si="381"/>
        <v>7.3421439060217253E-4</v>
      </c>
      <c r="AU2006" s="22">
        <f t="shared" si="382"/>
        <v>7.7485773176886035E-7</v>
      </c>
    </row>
    <row r="2007" spans="2:47" x14ac:dyDescent="0.3">
      <c r="B2007" s="6">
        <f t="shared" si="375"/>
        <v>2020</v>
      </c>
      <c r="C2007" s="5">
        <v>44006</v>
      </c>
      <c r="D2007" s="10">
        <v>1199.5</v>
      </c>
      <c r="E2007" s="10">
        <f>VLOOKUP(C2007,데이터!$X:$Z,2,0)</f>
        <v>133.46777368421053</v>
      </c>
      <c r="F2007" s="10">
        <f>VLOOKUP(C2007,데이터!$X:$Z,3,0)</f>
        <v>65.81</v>
      </c>
      <c r="H2007" s="6">
        <f t="shared" si="383"/>
        <v>1.4505041583151224</v>
      </c>
      <c r="I2007" s="6">
        <f t="shared" si="384"/>
        <v>1.3130486831604129</v>
      </c>
      <c r="AM2007" s="1">
        <f t="shared" si="376"/>
        <v>44006</v>
      </c>
      <c r="AN2007" s="2">
        <f t="shared" si="377"/>
        <v>1199.5</v>
      </c>
      <c r="AO2007" s="2">
        <f t="shared" si="378"/>
        <v>133.46777368421053</v>
      </c>
      <c r="AP2007" s="2">
        <f t="shared" si="379"/>
        <v>65.81</v>
      </c>
      <c r="AR2007" s="20">
        <f t="shared" si="380"/>
        <v>-2.3734353745503367E-2</v>
      </c>
      <c r="AS2007" s="20">
        <f t="shared" si="381"/>
        <v>-3.433602347762299E-2</v>
      </c>
      <c r="AU2007" s="22">
        <f t="shared" si="382"/>
        <v>1.1239540110894136E-4</v>
      </c>
    </row>
    <row r="2008" spans="2:47" x14ac:dyDescent="0.3">
      <c r="B2008" s="6">
        <f t="shared" si="375"/>
        <v>2020</v>
      </c>
      <c r="C2008" s="5">
        <v>44007</v>
      </c>
      <c r="D2008" s="10">
        <v>1204.7</v>
      </c>
      <c r="E2008" s="10">
        <f>VLOOKUP(C2008,데이터!$X:$Z,2,0)</f>
        <v>135.14648421052632</v>
      </c>
      <c r="F2008" s="10">
        <f>VLOOKUP(C2008,데이터!$X:$Z,3,0)</f>
        <v>66.31</v>
      </c>
      <c r="H2008" s="6">
        <f t="shared" si="383"/>
        <v>1.4687480874061229</v>
      </c>
      <c r="I2008" s="6">
        <f t="shared" si="384"/>
        <v>1.323024740622504</v>
      </c>
      <c r="AM2008" s="1">
        <f t="shared" si="376"/>
        <v>44007</v>
      </c>
      <c r="AN2008" s="2">
        <f t="shared" si="377"/>
        <v>1204.7</v>
      </c>
      <c r="AO2008" s="2">
        <f t="shared" si="378"/>
        <v>135.14648421052632</v>
      </c>
      <c r="AP2008" s="2">
        <f t="shared" si="379"/>
        <v>66.31</v>
      </c>
      <c r="AR2008" s="20">
        <f t="shared" si="380"/>
        <v>1.2577646872927506E-2</v>
      </c>
      <c r="AS2008" s="20">
        <f t="shared" si="381"/>
        <v>7.5976295395836502E-3</v>
      </c>
      <c r="AU2008" s="22">
        <f t="shared" si="382"/>
        <v>2.4800572640405248E-5</v>
      </c>
    </row>
    <row r="2009" spans="2:47" x14ac:dyDescent="0.3">
      <c r="B2009" s="6">
        <f t="shared" si="375"/>
        <v>2020</v>
      </c>
      <c r="C2009" s="5">
        <v>44008</v>
      </c>
      <c r="D2009" s="10">
        <v>1200.7</v>
      </c>
      <c r="E2009" s="10">
        <f>VLOOKUP(C2009,데이터!$X:$Z,2,0)</f>
        <v>132.77582631578946</v>
      </c>
      <c r="F2009" s="10">
        <f>VLOOKUP(C2009,데이터!$X:$Z,3,0)</f>
        <v>65.19</v>
      </c>
      <c r="H2009" s="6">
        <f t="shared" si="383"/>
        <v>1.4429841966979857</v>
      </c>
      <c r="I2009" s="6">
        <f t="shared" si="384"/>
        <v>1.3006783719074202</v>
      </c>
      <c r="AM2009" s="1">
        <f t="shared" si="376"/>
        <v>44008</v>
      </c>
      <c r="AN2009" s="2">
        <f t="shared" si="377"/>
        <v>1200.7</v>
      </c>
      <c r="AO2009" s="2">
        <f t="shared" si="378"/>
        <v>132.77582631578946</v>
      </c>
      <c r="AP2009" s="2">
        <f t="shared" si="379"/>
        <v>65.19</v>
      </c>
      <c r="AR2009" s="20">
        <f t="shared" si="380"/>
        <v>-1.7541395239286772E-2</v>
      </c>
      <c r="AS2009" s="20">
        <f t="shared" si="381"/>
        <v>-1.6890363444427736E-2</v>
      </c>
      <c r="AU2009" s="22">
        <f t="shared" si="382"/>
        <v>4.23842397917378E-7</v>
      </c>
    </row>
    <row r="2010" spans="2:47" x14ac:dyDescent="0.3">
      <c r="B2010" s="6">
        <f t="shared" si="375"/>
        <v>2020</v>
      </c>
      <c r="C2010" s="5">
        <v>44009</v>
      </c>
      <c r="D2010" s="10">
        <v>1200.7</v>
      </c>
      <c r="E2010" s="10">
        <f>VLOOKUP(C2010,데이터!$X:$Z,2,0)</f>
        <v>132.77582631578946</v>
      </c>
      <c r="F2010" s="10">
        <f>VLOOKUP(C2010,데이터!$X:$Z,3,0)</f>
        <v>65.19</v>
      </c>
      <c r="H2010" s="6">
        <f t="shared" si="383"/>
        <v>1.4429841966979857</v>
      </c>
      <c r="I2010" s="6">
        <f t="shared" si="384"/>
        <v>1.3006783719074202</v>
      </c>
      <c r="AM2010" s="1">
        <f t="shared" si="376"/>
        <v>44009</v>
      </c>
      <c r="AN2010" s="2">
        <f t="shared" si="377"/>
        <v>1200.7</v>
      </c>
      <c r="AO2010" s="2">
        <f t="shared" si="378"/>
        <v>132.77582631578946</v>
      </c>
      <c r="AP2010" s="2">
        <f t="shared" si="379"/>
        <v>65.19</v>
      </c>
      <c r="AR2010" s="20">
        <f t="shared" si="380"/>
        <v>0</v>
      </c>
      <c r="AS2010" s="20">
        <f t="shared" si="381"/>
        <v>0</v>
      </c>
      <c r="AU2010" s="22">
        <f t="shared" si="382"/>
        <v>0</v>
      </c>
    </row>
    <row r="2011" spans="2:47" x14ac:dyDescent="0.3">
      <c r="B2011" s="6">
        <f t="shared" si="375"/>
        <v>2020</v>
      </c>
      <c r="C2011" s="5">
        <v>44010</v>
      </c>
      <c r="D2011" s="10">
        <v>1200.7</v>
      </c>
      <c r="E2011" s="10">
        <f>VLOOKUP(C2011,데이터!$X:$Z,2,0)</f>
        <v>132.77582631578946</v>
      </c>
      <c r="F2011" s="10">
        <f>VLOOKUP(C2011,데이터!$X:$Z,3,0)</f>
        <v>65.19</v>
      </c>
      <c r="H2011" s="6">
        <f t="shared" si="383"/>
        <v>1.4429841966979857</v>
      </c>
      <c r="I2011" s="6">
        <f t="shared" si="384"/>
        <v>1.3006783719074202</v>
      </c>
      <c r="AM2011" s="1">
        <f t="shared" si="376"/>
        <v>44010</v>
      </c>
      <c r="AN2011" s="2">
        <f t="shared" si="377"/>
        <v>1200.7</v>
      </c>
      <c r="AO2011" s="2">
        <f t="shared" si="378"/>
        <v>132.77582631578946</v>
      </c>
      <c r="AP2011" s="2">
        <f t="shared" si="379"/>
        <v>65.19</v>
      </c>
      <c r="AR2011" s="20">
        <f t="shared" si="380"/>
        <v>0</v>
      </c>
      <c r="AS2011" s="20">
        <f t="shared" si="381"/>
        <v>0</v>
      </c>
      <c r="AU2011" s="22">
        <f t="shared" si="382"/>
        <v>0</v>
      </c>
    </row>
    <row r="2012" spans="2:47" x14ac:dyDescent="0.3">
      <c r="B2012" s="6">
        <f t="shared" si="375"/>
        <v>2020</v>
      </c>
      <c r="C2012" s="5">
        <v>44011</v>
      </c>
      <c r="D2012" s="10">
        <v>1198.7</v>
      </c>
      <c r="E2012" s="10">
        <f>VLOOKUP(C2012,데이터!$X:$Z,2,0)</f>
        <v>134.57741578947369</v>
      </c>
      <c r="F2012" s="10">
        <f>VLOOKUP(C2012,데이터!$X:$Z,3,0)</f>
        <v>66.599999999999994</v>
      </c>
      <c r="H2012" s="6">
        <f t="shared" si="383"/>
        <v>1.4625635524557186</v>
      </c>
      <c r="I2012" s="6">
        <f t="shared" si="384"/>
        <v>1.3288108539505166</v>
      </c>
      <c r="AM2012" s="1">
        <f t="shared" si="376"/>
        <v>44011</v>
      </c>
      <c r="AN2012" s="2">
        <f t="shared" si="377"/>
        <v>1198.7</v>
      </c>
      <c r="AO2012" s="2">
        <f t="shared" si="378"/>
        <v>134.57741578947369</v>
      </c>
      <c r="AP2012" s="2">
        <f t="shared" si="379"/>
        <v>66.599999999999994</v>
      </c>
      <c r="AR2012" s="20">
        <f t="shared" si="380"/>
        <v>1.3568655708452448E-2</v>
      </c>
      <c r="AS2012" s="20">
        <f t="shared" si="381"/>
        <v>2.1629084215370353E-2</v>
      </c>
      <c r="AU2012" s="22">
        <f t="shared" si="382"/>
        <v>6.497050771513481E-5</v>
      </c>
    </row>
    <row r="2013" spans="2:47" x14ac:dyDescent="0.3">
      <c r="B2013" s="6">
        <f t="shared" si="375"/>
        <v>2020</v>
      </c>
      <c r="C2013" s="5">
        <v>44012</v>
      </c>
      <c r="D2013" s="10">
        <v>1202.9000000000001</v>
      </c>
      <c r="E2013" s="10">
        <f>VLOOKUP(C2013,데이터!$X:$Z,2,0)</f>
        <v>136.26461578947368</v>
      </c>
      <c r="F2013" s="10">
        <f>VLOOKUP(C2013,데이터!$X:$Z,3,0)</f>
        <v>67.349999999999994</v>
      </c>
      <c r="H2013" s="6">
        <f t="shared" si="383"/>
        <v>1.4808997436452085</v>
      </c>
      <c r="I2013" s="6">
        <f t="shared" si="384"/>
        <v>1.343774940143653</v>
      </c>
      <c r="AM2013" s="1">
        <f t="shared" si="376"/>
        <v>44012</v>
      </c>
      <c r="AN2013" s="2">
        <f t="shared" si="377"/>
        <v>1202.9000000000001</v>
      </c>
      <c r="AO2013" s="2">
        <f t="shared" si="378"/>
        <v>136.26461578947368</v>
      </c>
      <c r="AP2013" s="2">
        <f t="shared" si="379"/>
        <v>67.349999999999994</v>
      </c>
      <c r="AR2013" s="20">
        <f t="shared" si="380"/>
        <v>1.2537021833138429E-2</v>
      </c>
      <c r="AS2013" s="20">
        <f t="shared" si="381"/>
        <v>1.1261261261261257E-2</v>
      </c>
      <c r="AU2013" s="22">
        <f t="shared" si="382"/>
        <v>1.6275650367563675E-6</v>
      </c>
    </row>
    <row r="2014" spans="2:47" x14ac:dyDescent="0.3">
      <c r="B2014" s="6">
        <f t="shared" si="375"/>
        <v>2020</v>
      </c>
      <c r="C2014" s="5">
        <v>44013</v>
      </c>
      <c r="D2014" s="10">
        <v>1203.3499999999999</v>
      </c>
      <c r="E2014" s="10">
        <f>VLOOKUP(C2014,데이터!$X:$Z,2,0)</f>
        <v>136.61105789473683</v>
      </c>
      <c r="F2014" s="10">
        <f>VLOOKUP(C2014,데이터!$X:$Z,3,0)</f>
        <v>67.16</v>
      </c>
      <c r="H2014" s="6">
        <f t="shared" si="383"/>
        <v>1.4846648151709285</v>
      </c>
      <c r="I2014" s="6">
        <f t="shared" si="384"/>
        <v>1.3399840383080586</v>
      </c>
      <c r="AM2014" s="1">
        <f t="shared" si="376"/>
        <v>44013</v>
      </c>
      <c r="AN2014" s="2">
        <f t="shared" si="377"/>
        <v>1203.3499999999999</v>
      </c>
      <c r="AO2014" s="2">
        <f t="shared" si="378"/>
        <v>136.61105789473683</v>
      </c>
      <c r="AP2014" s="2">
        <f t="shared" si="379"/>
        <v>67.16</v>
      </c>
      <c r="AR2014" s="20">
        <f t="shared" si="380"/>
        <v>2.5424216202862837E-3</v>
      </c>
      <c r="AS2014" s="20">
        <f t="shared" si="381"/>
        <v>-2.8210838901261415E-3</v>
      </c>
      <c r="AU2014" s="22">
        <f t="shared" si="382"/>
        <v>2.8767191360224451E-5</v>
      </c>
    </row>
    <row r="2015" spans="2:47" x14ac:dyDescent="0.3">
      <c r="B2015" s="6">
        <f t="shared" si="375"/>
        <v>2020</v>
      </c>
      <c r="C2015" s="5">
        <v>44014</v>
      </c>
      <c r="D2015" s="10">
        <v>1199.95</v>
      </c>
      <c r="E2015" s="10">
        <f>VLOOKUP(C2015,데이터!$X:$Z,2,0)</f>
        <v>137.37384736842108</v>
      </c>
      <c r="F2015" s="10">
        <f>VLOOKUP(C2015,데이터!$X:$Z,3,0)</f>
        <v>67.69</v>
      </c>
      <c r="H2015" s="6">
        <f t="shared" si="383"/>
        <v>1.4929546762584138</v>
      </c>
      <c r="I2015" s="6">
        <f t="shared" si="384"/>
        <v>1.3505586592178751</v>
      </c>
      <c r="AM2015" s="1">
        <f t="shared" si="376"/>
        <v>44014</v>
      </c>
      <c r="AN2015" s="2">
        <f t="shared" si="377"/>
        <v>1199.95</v>
      </c>
      <c r="AO2015" s="2">
        <f t="shared" si="378"/>
        <v>137.37384736842108</v>
      </c>
      <c r="AP2015" s="2">
        <f t="shared" si="379"/>
        <v>67.69</v>
      </c>
      <c r="AR2015" s="20">
        <f t="shared" si="380"/>
        <v>5.5836583468376055E-3</v>
      </c>
      <c r="AS2015" s="20">
        <f t="shared" si="381"/>
        <v>7.891602144133536E-3</v>
      </c>
      <c r="AU2015" s="22">
        <f t="shared" si="382"/>
        <v>5.326604571476759E-6</v>
      </c>
    </row>
    <row r="2016" spans="2:47" x14ac:dyDescent="0.3">
      <c r="B2016" s="6">
        <f t="shared" si="375"/>
        <v>2020</v>
      </c>
      <c r="C2016" s="5">
        <v>44015</v>
      </c>
      <c r="D2016" s="10">
        <v>1198.6500000000001</v>
      </c>
      <c r="E2016" s="10">
        <f>VLOOKUP(C2016,데이터!$X:$Z,2,0)</f>
        <v>137.37384736842108</v>
      </c>
      <c r="F2016" s="10">
        <f>VLOOKUP(C2016,데이터!$X:$Z,3,0)</f>
        <v>67.69</v>
      </c>
      <c r="H2016" s="6">
        <f t="shared" si="383"/>
        <v>1.4929546762584138</v>
      </c>
      <c r="I2016" s="6">
        <f t="shared" si="384"/>
        <v>1.3505586592178751</v>
      </c>
      <c r="AM2016" s="1">
        <f t="shared" si="376"/>
        <v>44015</v>
      </c>
      <c r="AN2016" s="2">
        <f t="shared" si="377"/>
        <v>1198.6500000000001</v>
      </c>
      <c r="AO2016" s="2">
        <f t="shared" si="378"/>
        <v>137.37384736842108</v>
      </c>
      <c r="AP2016" s="2">
        <f t="shared" si="379"/>
        <v>67.69</v>
      </c>
      <c r="AR2016" s="20">
        <f t="shared" si="380"/>
        <v>0</v>
      </c>
      <c r="AS2016" s="20">
        <f t="shared" si="381"/>
        <v>0</v>
      </c>
      <c r="AU2016" s="22">
        <f t="shared" si="382"/>
        <v>0</v>
      </c>
    </row>
    <row r="2017" spans="2:47" x14ac:dyDescent="0.3">
      <c r="B2017" s="6">
        <f t="shared" si="375"/>
        <v>2020</v>
      </c>
      <c r="C2017" s="5">
        <v>44016</v>
      </c>
      <c r="D2017" s="10">
        <v>1198.6500000000001</v>
      </c>
      <c r="E2017" s="10">
        <f>VLOOKUP(C2017,데이터!$X:$Z,2,0)</f>
        <v>137.37384736842108</v>
      </c>
      <c r="F2017" s="10">
        <f>VLOOKUP(C2017,데이터!$X:$Z,3,0)</f>
        <v>67.69</v>
      </c>
      <c r="H2017" s="6">
        <f t="shared" si="383"/>
        <v>1.4929546762584138</v>
      </c>
      <c r="I2017" s="6">
        <f t="shared" si="384"/>
        <v>1.3505586592178751</v>
      </c>
      <c r="AM2017" s="1">
        <f t="shared" si="376"/>
        <v>44016</v>
      </c>
      <c r="AN2017" s="2">
        <f t="shared" si="377"/>
        <v>1198.6500000000001</v>
      </c>
      <c r="AO2017" s="2">
        <f t="shared" si="378"/>
        <v>137.37384736842108</v>
      </c>
      <c r="AP2017" s="2">
        <f t="shared" si="379"/>
        <v>67.69</v>
      </c>
      <c r="AR2017" s="20">
        <f t="shared" si="380"/>
        <v>0</v>
      </c>
      <c r="AS2017" s="20">
        <f t="shared" si="381"/>
        <v>0</v>
      </c>
      <c r="AU2017" s="22">
        <f t="shared" si="382"/>
        <v>0</v>
      </c>
    </row>
    <row r="2018" spans="2:47" x14ac:dyDescent="0.3">
      <c r="B2018" s="6">
        <f t="shared" si="375"/>
        <v>2020</v>
      </c>
      <c r="C2018" s="5">
        <v>44017</v>
      </c>
      <c r="D2018" s="10">
        <v>1198.6500000000001</v>
      </c>
      <c r="E2018" s="10">
        <f>VLOOKUP(C2018,데이터!$X:$Z,2,0)</f>
        <v>137.37384736842108</v>
      </c>
      <c r="F2018" s="10">
        <f>VLOOKUP(C2018,데이터!$X:$Z,3,0)</f>
        <v>67.69</v>
      </c>
      <c r="H2018" s="6">
        <f t="shared" si="383"/>
        <v>1.4929546762584138</v>
      </c>
      <c r="I2018" s="6">
        <f t="shared" si="384"/>
        <v>1.3505586592178751</v>
      </c>
      <c r="AM2018" s="1">
        <f t="shared" si="376"/>
        <v>44017</v>
      </c>
      <c r="AN2018" s="2">
        <f t="shared" si="377"/>
        <v>1198.6500000000001</v>
      </c>
      <c r="AO2018" s="2">
        <f t="shared" si="378"/>
        <v>137.37384736842108</v>
      </c>
      <c r="AP2018" s="2">
        <f t="shared" si="379"/>
        <v>67.69</v>
      </c>
      <c r="AR2018" s="20">
        <f t="shared" si="380"/>
        <v>0</v>
      </c>
      <c r="AS2018" s="20">
        <f t="shared" si="381"/>
        <v>0</v>
      </c>
      <c r="AU2018" s="22">
        <f t="shared" si="382"/>
        <v>0</v>
      </c>
    </row>
    <row r="2019" spans="2:47" x14ac:dyDescent="0.3">
      <c r="B2019" s="6">
        <f t="shared" si="375"/>
        <v>2020</v>
      </c>
      <c r="C2019" s="5">
        <v>44018</v>
      </c>
      <c r="D2019" s="10">
        <v>1195.75</v>
      </c>
      <c r="E2019" s="10">
        <f>VLOOKUP(C2019,데이터!$X:$Z,2,0)</f>
        <v>138.7405894736842</v>
      </c>
      <c r="F2019" s="10">
        <f>VLOOKUP(C2019,데이터!$X:$Z,3,0)</f>
        <v>68.459999999999994</v>
      </c>
      <c r="H2019" s="6">
        <f t="shared" si="383"/>
        <v>1.5078081877264262</v>
      </c>
      <c r="I2019" s="6">
        <f t="shared" si="384"/>
        <v>1.3659217877094951</v>
      </c>
      <c r="AM2019" s="1">
        <f t="shared" si="376"/>
        <v>44018</v>
      </c>
      <c r="AN2019" s="2">
        <f t="shared" si="377"/>
        <v>1195.75</v>
      </c>
      <c r="AO2019" s="2">
        <f t="shared" si="378"/>
        <v>138.7405894736842</v>
      </c>
      <c r="AP2019" s="2">
        <f t="shared" si="379"/>
        <v>68.459999999999994</v>
      </c>
      <c r="AR2019" s="20">
        <f t="shared" si="380"/>
        <v>9.9490705941842617E-3</v>
      </c>
      <c r="AS2019" s="20">
        <f t="shared" si="381"/>
        <v>1.1375387797311287E-2</v>
      </c>
      <c r="AU2019" s="22">
        <f t="shared" si="382"/>
        <v>2.0343807639361003E-6</v>
      </c>
    </row>
    <row r="2020" spans="2:47" x14ac:dyDescent="0.3">
      <c r="B2020" s="6">
        <f t="shared" si="375"/>
        <v>2020</v>
      </c>
      <c r="C2020" s="5">
        <v>44019</v>
      </c>
      <c r="D2020" s="10">
        <v>1195.75</v>
      </c>
      <c r="E2020" s="10">
        <f>VLOOKUP(C2020,데이터!$X:$Z,2,0)</f>
        <v>139.20043157894739</v>
      </c>
      <c r="F2020" s="10">
        <f>VLOOKUP(C2020,데이터!$X:$Z,3,0)</f>
        <v>67.77</v>
      </c>
      <c r="H2020" s="6">
        <f t="shared" si="383"/>
        <v>1.5128056703953945</v>
      </c>
      <c r="I2020" s="6">
        <f t="shared" si="384"/>
        <v>1.3521548284118097</v>
      </c>
      <c r="AM2020" s="1">
        <f t="shared" si="376"/>
        <v>44019</v>
      </c>
      <c r="AN2020" s="2">
        <f t="shared" si="377"/>
        <v>1195.75</v>
      </c>
      <c r="AO2020" s="2">
        <f t="shared" si="378"/>
        <v>139.20043157894739</v>
      </c>
      <c r="AP2020" s="2">
        <f t="shared" si="379"/>
        <v>67.77</v>
      </c>
      <c r="AR2020" s="20">
        <f t="shared" si="380"/>
        <v>3.3144021299578164E-3</v>
      </c>
      <c r="AS2020" s="20">
        <f t="shared" si="381"/>
        <v>-1.0078878177037676E-2</v>
      </c>
      <c r="AU2020" s="22">
        <f t="shared" si="382"/>
        <v>1.7937995738175327E-4</v>
      </c>
    </row>
    <row r="2021" spans="2:47" x14ac:dyDescent="0.3">
      <c r="B2021" s="6">
        <f t="shared" si="375"/>
        <v>2020</v>
      </c>
      <c r="C2021" s="5">
        <v>44020</v>
      </c>
      <c r="D2021" s="10">
        <v>1195.45</v>
      </c>
      <c r="E2021" s="10">
        <f>VLOOKUP(C2021,데이터!$X:$Z,2,0)</f>
        <v>140.18052105263158</v>
      </c>
      <c r="F2021" s="10">
        <f>VLOOKUP(C2021,데이터!$X:$Z,3,0)</f>
        <v>67.760000000000005</v>
      </c>
      <c r="H2021" s="6">
        <f t="shared" ref="H2021:H2084" si="385">H2020*(E2021/E2020)</f>
        <v>1.5234571094496145</v>
      </c>
      <c r="I2021" s="6">
        <f t="shared" ref="I2021:I2084" si="386">I2020*(F2021/F2020)</f>
        <v>1.3519553072625681</v>
      </c>
      <c r="AM2021" s="1">
        <f t="shared" si="376"/>
        <v>44020</v>
      </c>
      <c r="AN2021" s="2">
        <f t="shared" si="377"/>
        <v>1195.45</v>
      </c>
      <c r="AO2021" s="2">
        <f t="shared" si="378"/>
        <v>140.18052105263158</v>
      </c>
      <c r="AP2021" s="2">
        <f t="shared" si="379"/>
        <v>67.760000000000005</v>
      </c>
      <c r="AR2021" s="20">
        <f t="shared" si="380"/>
        <v>7.0408508261581293E-3</v>
      </c>
      <c r="AS2021" s="20">
        <f t="shared" si="381"/>
        <v>-1.4755791648213279E-4</v>
      </c>
      <c r="AU2021" s="22">
        <f t="shared" si="382"/>
        <v>5.1673220251266957E-5</v>
      </c>
    </row>
    <row r="2022" spans="2:47" x14ac:dyDescent="0.3">
      <c r="B2022" s="6">
        <f t="shared" si="375"/>
        <v>2020</v>
      </c>
      <c r="C2022" s="5">
        <v>44021</v>
      </c>
      <c r="D2022" s="10">
        <v>1195.7</v>
      </c>
      <c r="E2022" s="10">
        <f>VLOOKUP(C2022,데이터!$X:$Z,2,0)</f>
        <v>139.20050000000001</v>
      </c>
      <c r="F2022" s="10">
        <f>VLOOKUP(C2022,데이터!$X:$Z,3,0)</f>
        <v>66.66</v>
      </c>
      <c r="H2022" s="6">
        <f t="shared" si="385"/>
        <v>1.5128064139832929</v>
      </c>
      <c r="I2022" s="6">
        <f t="shared" si="386"/>
        <v>1.3300079808459677</v>
      </c>
      <c r="AM2022" s="1">
        <f t="shared" si="376"/>
        <v>44021</v>
      </c>
      <c r="AN2022" s="2">
        <f t="shared" si="377"/>
        <v>1195.7</v>
      </c>
      <c r="AO2022" s="2">
        <f t="shared" si="378"/>
        <v>139.20050000000001</v>
      </c>
      <c r="AP2022" s="2">
        <f t="shared" si="379"/>
        <v>66.66</v>
      </c>
      <c r="AR2022" s="20">
        <f t="shared" si="380"/>
        <v>-6.9911357531879936E-3</v>
      </c>
      <c r="AS2022" s="20">
        <f t="shared" si="381"/>
        <v>-1.6233766233766378E-2</v>
      </c>
      <c r="AU2022" s="22">
        <f t="shared" si="382"/>
        <v>8.542621820051662E-5</v>
      </c>
    </row>
    <row r="2023" spans="2:47" x14ac:dyDescent="0.3">
      <c r="B2023" s="6">
        <f t="shared" si="375"/>
        <v>2020</v>
      </c>
      <c r="C2023" s="5">
        <v>44022</v>
      </c>
      <c r="D2023" s="10">
        <v>1204.45</v>
      </c>
      <c r="E2023" s="10">
        <f>VLOOKUP(C2023,데이터!$X:$Z,2,0)</f>
        <v>140.78598421052632</v>
      </c>
      <c r="F2023" s="10">
        <f>VLOOKUP(C2023,데이터!$X:$Z,3,0)</f>
        <v>67.86</v>
      </c>
      <c r="H2023" s="6">
        <f t="shared" si="385"/>
        <v>1.5300371759629801</v>
      </c>
      <c r="I2023" s="6">
        <f t="shared" si="386"/>
        <v>1.3539505187549861</v>
      </c>
      <c r="AM2023" s="1">
        <f t="shared" si="376"/>
        <v>44022</v>
      </c>
      <c r="AN2023" s="2">
        <f t="shared" si="377"/>
        <v>1204.45</v>
      </c>
      <c r="AO2023" s="2">
        <f t="shared" si="378"/>
        <v>140.78598421052632</v>
      </c>
      <c r="AP2023" s="2">
        <f t="shared" si="379"/>
        <v>67.86</v>
      </c>
      <c r="AR2023" s="20">
        <f t="shared" si="380"/>
        <v>1.1389931864657976E-2</v>
      </c>
      <c r="AS2023" s="20">
        <f t="shared" si="381"/>
        <v>1.8001800180017957E-2</v>
      </c>
      <c r="AU2023" s="22">
        <f t="shared" si="382"/>
        <v>4.3716802619661237E-5</v>
      </c>
    </row>
    <row r="2024" spans="2:47" x14ac:dyDescent="0.3">
      <c r="B2024" s="6">
        <f t="shared" si="375"/>
        <v>2020</v>
      </c>
      <c r="C2024" s="5">
        <v>44023</v>
      </c>
      <c r="D2024" s="10">
        <v>1204.45</v>
      </c>
      <c r="E2024" s="10">
        <f>VLOOKUP(C2024,데이터!$X:$Z,2,0)</f>
        <v>140.78598421052632</v>
      </c>
      <c r="F2024" s="10">
        <f>VLOOKUP(C2024,데이터!$X:$Z,3,0)</f>
        <v>67.86</v>
      </c>
      <c r="H2024" s="6">
        <f t="shared" si="385"/>
        <v>1.5300371759629801</v>
      </c>
      <c r="I2024" s="6">
        <f t="shared" si="386"/>
        <v>1.3539505187549861</v>
      </c>
      <c r="AM2024" s="1">
        <f t="shared" si="376"/>
        <v>44023</v>
      </c>
      <c r="AN2024" s="2">
        <f t="shared" si="377"/>
        <v>1204.45</v>
      </c>
      <c r="AO2024" s="2">
        <f t="shared" si="378"/>
        <v>140.78598421052632</v>
      </c>
      <c r="AP2024" s="2">
        <f t="shared" si="379"/>
        <v>67.86</v>
      </c>
      <c r="AR2024" s="20">
        <f t="shared" si="380"/>
        <v>0</v>
      </c>
      <c r="AS2024" s="20">
        <f t="shared" si="381"/>
        <v>0</v>
      </c>
      <c r="AU2024" s="22">
        <f t="shared" si="382"/>
        <v>0</v>
      </c>
    </row>
    <row r="2025" spans="2:47" x14ac:dyDescent="0.3">
      <c r="B2025" s="6">
        <f t="shared" si="375"/>
        <v>2020</v>
      </c>
      <c r="C2025" s="5">
        <v>44024</v>
      </c>
      <c r="D2025" s="10">
        <v>1204.45</v>
      </c>
      <c r="E2025" s="10">
        <f>VLOOKUP(C2025,데이터!$X:$Z,2,0)</f>
        <v>140.78598421052632</v>
      </c>
      <c r="F2025" s="10">
        <f>VLOOKUP(C2025,데이터!$X:$Z,3,0)</f>
        <v>67.86</v>
      </c>
      <c r="H2025" s="6">
        <f t="shared" si="385"/>
        <v>1.5300371759629801</v>
      </c>
      <c r="I2025" s="6">
        <f t="shared" si="386"/>
        <v>1.3539505187549861</v>
      </c>
      <c r="AM2025" s="1">
        <f t="shared" si="376"/>
        <v>44024</v>
      </c>
      <c r="AN2025" s="2">
        <f t="shared" si="377"/>
        <v>1204.45</v>
      </c>
      <c r="AO2025" s="2">
        <f t="shared" si="378"/>
        <v>140.78598421052632</v>
      </c>
      <c r="AP2025" s="2">
        <f t="shared" si="379"/>
        <v>67.86</v>
      </c>
      <c r="AR2025" s="20">
        <f t="shared" si="380"/>
        <v>0</v>
      </c>
      <c r="AS2025" s="20">
        <f t="shared" si="381"/>
        <v>0</v>
      </c>
      <c r="AU2025" s="22">
        <f t="shared" si="382"/>
        <v>0</v>
      </c>
    </row>
    <row r="2026" spans="2:47" x14ac:dyDescent="0.3">
      <c r="B2026" s="6">
        <f t="shared" si="375"/>
        <v>2020</v>
      </c>
      <c r="C2026" s="5">
        <v>44025</v>
      </c>
      <c r="D2026" s="10">
        <v>1200.6500000000001</v>
      </c>
      <c r="E2026" s="10">
        <f>VLOOKUP(C2026,데이터!$X:$Z,2,0)</f>
        <v>140.71555263157893</v>
      </c>
      <c r="F2026" s="10">
        <f>VLOOKUP(C2026,데이터!$X:$Z,3,0)</f>
        <v>67.84</v>
      </c>
      <c r="H2026" s="6">
        <f t="shared" si="385"/>
        <v>1.5292717380200231</v>
      </c>
      <c r="I2026" s="6">
        <f t="shared" si="386"/>
        <v>1.3535514764565024</v>
      </c>
      <c r="AM2026" s="1">
        <f t="shared" si="376"/>
        <v>44025</v>
      </c>
      <c r="AN2026" s="2">
        <f t="shared" si="377"/>
        <v>1200.6500000000001</v>
      </c>
      <c r="AO2026" s="2">
        <f t="shared" si="378"/>
        <v>140.71555263157893</v>
      </c>
      <c r="AP2026" s="2">
        <f t="shared" si="379"/>
        <v>67.84</v>
      </c>
      <c r="AR2026" s="20">
        <f t="shared" si="380"/>
        <v>-5.0027408155961517E-4</v>
      </c>
      <c r="AS2026" s="20">
        <f t="shared" si="381"/>
        <v>-2.9472443265543546E-4</v>
      </c>
      <c r="AU2026" s="22">
        <f t="shared" si="382"/>
        <v>4.2250658164631543E-8</v>
      </c>
    </row>
    <row r="2027" spans="2:47" x14ac:dyDescent="0.3">
      <c r="B2027" s="6">
        <f t="shared" si="375"/>
        <v>2020</v>
      </c>
      <c r="C2027" s="5">
        <v>44026</v>
      </c>
      <c r="D2027" s="10">
        <v>1205.75</v>
      </c>
      <c r="E2027" s="10">
        <f>VLOOKUP(C2027,데이터!$X:$Z,2,0)</f>
        <v>143.59212105263154</v>
      </c>
      <c r="F2027" s="10">
        <f>VLOOKUP(C2027,데이터!$X:$Z,3,0)</f>
        <v>69.150000000000006</v>
      </c>
      <c r="H2027" s="6">
        <f t="shared" si="385"/>
        <v>1.5605337748491308</v>
      </c>
      <c r="I2027" s="6">
        <f t="shared" si="386"/>
        <v>1.3796887470071806</v>
      </c>
      <c r="AM2027" s="1">
        <f t="shared" si="376"/>
        <v>44026</v>
      </c>
      <c r="AN2027" s="2">
        <f t="shared" si="377"/>
        <v>1205.75</v>
      </c>
      <c r="AO2027" s="2">
        <f t="shared" si="378"/>
        <v>143.59212105263154</v>
      </c>
      <c r="AP2027" s="2">
        <f t="shared" si="379"/>
        <v>69.150000000000006</v>
      </c>
      <c r="AR2027" s="20">
        <f t="shared" si="380"/>
        <v>2.0442434167771362E-2</v>
      </c>
      <c r="AS2027" s="20">
        <f t="shared" si="381"/>
        <v>1.9310141509433887E-2</v>
      </c>
      <c r="AU2027" s="22">
        <f t="shared" si="382"/>
        <v>1.2820866641249455E-6</v>
      </c>
    </row>
    <row r="2028" spans="2:47" x14ac:dyDescent="0.3">
      <c r="B2028" s="6">
        <f t="shared" si="375"/>
        <v>2020</v>
      </c>
      <c r="C2028" s="5">
        <v>44027</v>
      </c>
      <c r="D2028" s="10">
        <v>1200.55</v>
      </c>
      <c r="E2028" s="10">
        <f>VLOOKUP(C2028,데이터!$X:$Z,2,0)</f>
        <v>144.73185263157896</v>
      </c>
      <c r="F2028" s="10">
        <f>VLOOKUP(C2028,데이터!$X:$Z,3,0)</f>
        <v>70.3</v>
      </c>
      <c r="H2028" s="6">
        <f t="shared" si="385"/>
        <v>1.5729201760678835</v>
      </c>
      <c r="I2028" s="6">
        <f t="shared" si="386"/>
        <v>1.4026336791699896</v>
      </c>
      <c r="AM2028" s="1">
        <f t="shared" si="376"/>
        <v>44027</v>
      </c>
      <c r="AN2028" s="2">
        <f t="shared" si="377"/>
        <v>1200.55</v>
      </c>
      <c r="AO2028" s="2">
        <f t="shared" si="378"/>
        <v>144.73185263157896</v>
      </c>
      <c r="AP2028" s="2">
        <f t="shared" si="379"/>
        <v>70.3</v>
      </c>
      <c r="AR2028" s="20">
        <f t="shared" si="380"/>
        <v>7.9372849331313944E-3</v>
      </c>
      <c r="AS2028" s="20">
        <f t="shared" si="381"/>
        <v>1.663051337671706E-2</v>
      </c>
      <c r="AU2028" s="22">
        <f t="shared" si="382"/>
        <v>7.5572220772366847E-5</v>
      </c>
    </row>
    <row r="2029" spans="2:47" x14ac:dyDescent="0.3">
      <c r="B2029" s="6">
        <f t="shared" si="375"/>
        <v>2020</v>
      </c>
      <c r="C2029" s="5">
        <v>44028</v>
      </c>
      <c r="D2029" s="10">
        <v>1205.5</v>
      </c>
      <c r="E2029" s="10">
        <f>VLOOKUP(C2029,데이터!$X:$Z,2,0)</f>
        <v>145.06973157894734</v>
      </c>
      <c r="F2029" s="10">
        <f>VLOOKUP(C2029,데이터!$X:$Z,3,0)</f>
        <v>70.36</v>
      </c>
      <c r="H2029" s="6">
        <f t="shared" si="385"/>
        <v>1.5765921847081457</v>
      </c>
      <c r="I2029" s="6">
        <f t="shared" si="386"/>
        <v>1.4038308060654405</v>
      </c>
      <c r="AM2029" s="1">
        <f t="shared" si="376"/>
        <v>44028</v>
      </c>
      <c r="AN2029" s="2">
        <f t="shared" si="377"/>
        <v>1205.5</v>
      </c>
      <c r="AO2029" s="2">
        <f t="shared" si="378"/>
        <v>145.06973157894734</v>
      </c>
      <c r="AP2029" s="2">
        <f t="shared" si="379"/>
        <v>70.36</v>
      </c>
      <c r="AR2029" s="20">
        <f t="shared" si="380"/>
        <v>2.3345168407984396E-3</v>
      </c>
      <c r="AS2029" s="20">
        <f t="shared" si="381"/>
        <v>8.5348506401139446E-4</v>
      </c>
      <c r="AU2029" s="22">
        <f t="shared" si="382"/>
        <v>2.193455123852992E-6</v>
      </c>
    </row>
    <row r="2030" spans="2:47" x14ac:dyDescent="0.3">
      <c r="B2030" s="6">
        <f t="shared" si="375"/>
        <v>2020</v>
      </c>
      <c r="C2030" s="5">
        <v>44029</v>
      </c>
      <c r="D2030" s="10">
        <v>1205.05</v>
      </c>
      <c r="E2030" s="10">
        <f>VLOOKUP(C2030,데이터!$X:$Z,2,0)</f>
        <v>146.17713684210528</v>
      </c>
      <c r="F2030" s="10">
        <f>VLOOKUP(C2030,데이터!$X:$Z,3,0)</f>
        <v>70.58</v>
      </c>
      <c r="H2030" s="6">
        <f t="shared" si="385"/>
        <v>1.5886272692443664</v>
      </c>
      <c r="I2030" s="6">
        <f t="shared" si="386"/>
        <v>1.4082202713487604</v>
      </c>
      <c r="AM2030" s="1">
        <f t="shared" si="376"/>
        <v>44029</v>
      </c>
      <c r="AN2030" s="2">
        <f t="shared" si="377"/>
        <v>1205.05</v>
      </c>
      <c r="AO2030" s="2">
        <f t="shared" si="378"/>
        <v>146.17713684210528</v>
      </c>
      <c r="AP2030" s="2">
        <f t="shared" si="379"/>
        <v>70.58</v>
      </c>
      <c r="AR2030" s="20">
        <f t="shared" si="380"/>
        <v>7.633606618726585E-3</v>
      </c>
      <c r="AS2030" s="20">
        <f t="shared" si="381"/>
        <v>3.1267765776008538E-3</v>
      </c>
      <c r="AU2030" s="22">
        <f t="shared" si="382"/>
        <v>2.031151701959336E-5</v>
      </c>
    </row>
    <row r="2031" spans="2:47" x14ac:dyDescent="0.3">
      <c r="B2031" s="6">
        <f t="shared" si="375"/>
        <v>2020</v>
      </c>
      <c r="C2031" s="5">
        <v>44030</v>
      </c>
      <c r="D2031" s="10">
        <v>1205.05</v>
      </c>
      <c r="E2031" s="10">
        <f>VLOOKUP(C2031,데이터!$X:$Z,2,0)</f>
        <v>146.17713684210528</v>
      </c>
      <c r="F2031" s="10">
        <f>VLOOKUP(C2031,데이터!$X:$Z,3,0)</f>
        <v>70.58</v>
      </c>
      <c r="H2031" s="6">
        <f t="shared" si="385"/>
        <v>1.5886272692443664</v>
      </c>
      <c r="I2031" s="6">
        <f t="shared" si="386"/>
        <v>1.4082202713487604</v>
      </c>
      <c r="AM2031" s="1">
        <f t="shared" si="376"/>
        <v>44030</v>
      </c>
      <c r="AN2031" s="2">
        <f t="shared" si="377"/>
        <v>1205.05</v>
      </c>
      <c r="AO2031" s="2">
        <f t="shared" si="378"/>
        <v>146.17713684210528</v>
      </c>
      <c r="AP2031" s="2">
        <f t="shared" si="379"/>
        <v>70.58</v>
      </c>
      <c r="AR2031" s="20">
        <f t="shared" si="380"/>
        <v>0</v>
      </c>
      <c r="AS2031" s="20">
        <f t="shared" si="381"/>
        <v>0</v>
      </c>
      <c r="AU2031" s="22">
        <f t="shared" si="382"/>
        <v>0</v>
      </c>
    </row>
    <row r="2032" spans="2:47" x14ac:dyDescent="0.3">
      <c r="B2032" s="6">
        <f t="shared" si="375"/>
        <v>2020</v>
      </c>
      <c r="C2032" s="5">
        <v>44031</v>
      </c>
      <c r="D2032" s="10">
        <v>1205.05</v>
      </c>
      <c r="E2032" s="10">
        <f>VLOOKUP(C2032,데이터!$X:$Z,2,0)</f>
        <v>146.17713684210528</v>
      </c>
      <c r="F2032" s="10">
        <f>VLOOKUP(C2032,데이터!$X:$Z,3,0)</f>
        <v>70.58</v>
      </c>
      <c r="H2032" s="6">
        <f t="shared" si="385"/>
        <v>1.5886272692443664</v>
      </c>
      <c r="I2032" s="6">
        <f t="shared" si="386"/>
        <v>1.4082202713487604</v>
      </c>
      <c r="AM2032" s="1">
        <f t="shared" si="376"/>
        <v>44031</v>
      </c>
      <c r="AN2032" s="2">
        <f t="shared" si="377"/>
        <v>1205.05</v>
      </c>
      <c r="AO2032" s="2">
        <f t="shared" si="378"/>
        <v>146.17713684210528</v>
      </c>
      <c r="AP2032" s="2">
        <f t="shared" si="379"/>
        <v>70.58</v>
      </c>
      <c r="AR2032" s="20">
        <f t="shared" si="380"/>
        <v>0</v>
      </c>
      <c r="AS2032" s="20">
        <f t="shared" si="381"/>
        <v>0</v>
      </c>
      <c r="AU2032" s="22">
        <f t="shared" si="382"/>
        <v>0</v>
      </c>
    </row>
    <row r="2033" spans="2:47" x14ac:dyDescent="0.3">
      <c r="B2033" s="6">
        <f t="shared" si="375"/>
        <v>2020</v>
      </c>
      <c r="C2033" s="5">
        <v>44032</v>
      </c>
      <c r="D2033" s="10">
        <v>1203.3</v>
      </c>
      <c r="E2033" s="10">
        <f>VLOOKUP(C2033,데이터!$X:$Z,2,0)</f>
        <v>145.43718947368421</v>
      </c>
      <c r="F2033" s="10">
        <f>VLOOKUP(C2033,데이터!$X:$Z,3,0)</f>
        <v>69.83</v>
      </c>
      <c r="H2033" s="6">
        <f t="shared" si="385"/>
        <v>1.58058565211686</v>
      </c>
      <c r="I2033" s="6">
        <f t="shared" si="386"/>
        <v>1.393256185155624</v>
      </c>
      <c r="AM2033" s="1">
        <f t="shared" si="376"/>
        <v>44032</v>
      </c>
      <c r="AN2033" s="2">
        <f t="shared" si="377"/>
        <v>1203.3</v>
      </c>
      <c r="AO2033" s="2">
        <f t="shared" si="378"/>
        <v>145.43718947368421</v>
      </c>
      <c r="AP2033" s="2">
        <f t="shared" si="379"/>
        <v>69.83</v>
      </c>
      <c r="AR2033" s="20">
        <f t="shared" si="380"/>
        <v>-5.0619911184902611E-3</v>
      </c>
      <c r="AS2033" s="20">
        <f t="shared" si="381"/>
        <v>-1.0626239727968279E-2</v>
      </c>
      <c r="AU2033" s="22">
        <f t="shared" si="382"/>
        <v>3.0960862588078048E-5</v>
      </c>
    </row>
    <row r="2034" spans="2:47" x14ac:dyDescent="0.3">
      <c r="B2034" s="6">
        <f t="shared" si="375"/>
        <v>2020</v>
      </c>
      <c r="C2034" s="5">
        <v>44033</v>
      </c>
      <c r="D2034" s="10">
        <v>1197.75</v>
      </c>
      <c r="E2034" s="10">
        <f>VLOOKUP(C2034,데이터!$X:$Z,2,0)</f>
        <v>146.19055263157892</v>
      </c>
      <c r="F2034" s="10">
        <f>VLOOKUP(C2034,데이터!$X:$Z,3,0)</f>
        <v>70.58</v>
      </c>
      <c r="H2034" s="6">
        <f t="shared" si="385"/>
        <v>1.5887730696715514</v>
      </c>
      <c r="I2034" s="6">
        <f t="shared" si="386"/>
        <v>1.4082202713487606</v>
      </c>
      <c r="AM2034" s="1">
        <f t="shared" si="376"/>
        <v>44033</v>
      </c>
      <c r="AN2034" s="2">
        <f t="shared" si="377"/>
        <v>1197.75</v>
      </c>
      <c r="AO2034" s="2">
        <f t="shared" si="378"/>
        <v>146.19055263157892</v>
      </c>
      <c r="AP2034" s="2">
        <f t="shared" si="379"/>
        <v>70.58</v>
      </c>
      <c r="AR2034" s="20">
        <f t="shared" si="380"/>
        <v>5.1799897991773314E-3</v>
      </c>
      <c r="AS2034" s="20">
        <f t="shared" si="381"/>
        <v>1.0740369468709821E-2</v>
      </c>
      <c r="AU2034" s="22">
        <f t="shared" si="382"/>
        <v>3.091782206935023E-5</v>
      </c>
    </row>
    <row r="2035" spans="2:47" x14ac:dyDescent="0.3">
      <c r="B2035" s="6">
        <f t="shared" si="375"/>
        <v>2020</v>
      </c>
      <c r="C2035" s="5">
        <v>44034</v>
      </c>
      <c r="D2035" s="10">
        <v>1195.0999999999999</v>
      </c>
      <c r="E2035" s="10">
        <f>VLOOKUP(C2035,데이터!$X:$Z,2,0)</f>
        <v>147.72084210526316</v>
      </c>
      <c r="F2035" s="10">
        <f>VLOOKUP(C2035,데이터!$X:$Z,3,0)</f>
        <v>71.209999999999994</v>
      </c>
      <c r="H2035" s="6">
        <f t="shared" si="385"/>
        <v>1.6054039850133828</v>
      </c>
      <c r="I2035" s="6">
        <f t="shared" si="386"/>
        <v>1.4207901037509951</v>
      </c>
      <c r="AM2035" s="1">
        <f t="shared" si="376"/>
        <v>44034</v>
      </c>
      <c r="AN2035" s="2">
        <f t="shared" si="377"/>
        <v>1195.0999999999999</v>
      </c>
      <c r="AO2035" s="2">
        <f t="shared" si="378"/>
        <v>147.72084210526316</v>
      </c>
      <c r="AP2035" s="2">
        <f t="shared" si="379"/>
        <v>71.209999999999994</v>
      </c>
      <c r="AR2035" s="20">
        <f t="shared" si="380"/>
        <v>1.0467772685289534E-2</v>
      </c>
      <c r="AS2035" s="20">
        <f t="shared" si="381"/>
        <v>8.9260413714933318E-3</v>
      </c>
      <c r="AU2035" s="22">
        <f t="shared" si="382"/>
        <v>2.3769354439397627E-6</v>
      </c>
    </row>
    <row r="2036" spans="2:47" x14ac:dyDescent="0.3">
      <c r="B2036" s="6">
        <f t="shared" si="375"/>
        <v>2020</v>
      </c>
      <c r="C2036" s="5">
        <v>44035</v>
      </c>
      <c r="D2036" s="10">
        <v>1197.4000000000001</v>
      </c>
      <c r="E2036" s="10">
        <f>VLOOKUP(C2036,데이터!$X:$Z,2,0)</f>
        <v>146.85123684210524</v>
      </c>
      <c r="F2036" s="10">
        <f>VLOOKUP(C2036,데이터!$X:$Z,3,0)</f>
        <v>71.28</v>
      </c>
      <c r="H2036" s="6">
        <f t="shared" si="385"/>
        <v>1.5959532688181182</v>
      </c>
      <c r="I2036" s="6">
        <f t="shared" si="386"/>
        <v>1.4221867517956881</v>
      </c>
      <c r="AM2036" s="1">
        <f t="shared" si="376"/>
        <v>44035</v>
      </c>
      <c r="AN2036" s="2">
        <f t="shared" si="377"/>
        <v>1197.4000000000001</v>
      </c>
      <c r="AO2036" s="2">
        <f t="shared" si="378"/>
        <v>146.85123684210524</v>
      </c>
      <c r="AP2036" s="2">
        <f t="shared" si="379"/>
        <v>71.28</v>
      </c>
      <c r="AR2036" s="20">
        <f t="shared" si="380"/>
        <v>-5.8868149596538188E-3</v>
      </c>
      <c r="AS2036" s="20">
        <f t="shared" si="381"/>
        <v>9.8300800449391268E-4</v>
      </c>
      <c r="AU2036" s="22">
        <f t="shared" si="382"/>
        <v>4.7194467558731521E-5</v>
      </c>
    </row>
    <row r="2037" spans="2:47" x14ac:dyDescent="0.3">
      <c r="B2037" s="6">
        <f t="shared" si="375"/>
        <v>2020</v>
      </c>
      <c r="C2037" s="5">
        <v>44036</v>
      </c>
      <c r="D2037" s="10">
        <v>1201.45</v>
      </c>
      <c r="E2037" s="10">
        <f>VLOOKUP(C2037,데이터!$X:$Z,2,0)</f>
        <v>146.51013684210525</v>
      </c>
      <c r="F2037" s="10">
        <f>VLOOKUP(C2037,데이터!$X:$Z,3,0)</f>
        <v>70.98</v>
      </c>
      <c r="H2037" s="6">
        <f t="shared" si="385"/>
        <v>1.5922462543475546</v>
      </c>
      <c r="I2037" s="6">
        <f t="shared" si="386"/>
        <v>1.4162011173184335</v>
      </c>
      <c r="AM2037" s="1">
        <f t="shared" si="376"/>
        <v>44036</v>
      </c>
      <c r="AN2037" s="2">
        <f t="shared" si="377"/>
        <v>1201.45</v>
      </c>
      <c r="AO2037" s="2">
        <f t="shared" si="378"/>
        <v>146.51013684210525</v>
      </c>
      <c r="AP2037" s="2">
        <f t="shared" si="379"/>
        <v>70.98</v>
      </c>
      <c r="AR2037" s="20">
        <f t="shared" si="380"/>
        <v>-2.3227587818462903E-3</v>
      </c>
      <c r="AS2037" s="20">
        <f t="shared" si="381"/>
        <v>-4.2087542087542174E-3</v>
      </c>
      <c r="AU2037" s="22">
        <f t="shared" si="382"/>
        <v>3.5569787503176143E-6</v>
      </c>
    </row>
    <row r="2038" spans="2:47" x14ac:dyDescent="0.3">
      <c r="B2038" s="6">
        <f t="shared" si="375"/>
        <v>2020</v>
      </c>
      <c r="C2038" s="5">
        <v>44037</v>
      </c>
      <c r="D2038" s="10">
        <v>1201.45</v>
      </c>
      <c r="E2038" s="10">
        <f>VLOOKUP(C2038,데이터!$X:$Z,2,0)</f>
        <v>146.51013684210525</v>
      </c>
      <c r="F2038" s="10">
        <f>VLOOKUP(C2038,데이터!$X:$Z,3,0)</f>
        <v>70.98</v>
      </c>
      <c r="H2038" s="6">
        <f t="shared" si="385"/>
        <v>1.5922462543475546</v>
      </c>
      <c r="I2038" s="6">
        <f t="shared" si="386"/>
        <v>1.4162011173184335</v>
      </c>
      <c r="AM2038" s="1">
        <f t="shared" si="376"/>
        <v>44037</v>
      </c>
      <c r="AN2038" s="2">
        <f t="shared" si="377"/>
        <v>1201.45</v>
      </c>
      <c r="AO2038" s="2">
        <f t="shared" si="378"/>
        <v>146.51013684210525</v>
      </c>
      <c r="AP2038" s="2">
        <f t="shared" si="379"/>
        <v>70.98</v>
      </c>
      <c r="AR2038" s="20">
        <f t="shared" si="380"/>
        <v>0</v>
      </c>
      <c r="AS2038" s="20">
        <f t="shared" si="381"/>
        <v>0</v>
      </c>
      <c r="AU2038" s="22">
        <f t="shared" si="382"/>
        <v>0</v>
      </c>
    </row>
    <row r="2039" spans="2:47" x14ac:dyDescent="0.3">
      <c r="B2039" s="6">
        <f t="shared" si="375"/>
        <v>2020</v>
      </c>
      <c r="C2039" s="5">
        <v>44038</v>
      </c>
      <c r="D2039" s="10">
        <v>1201.45</v>
      </c>
      <c r="E2039" s="10">
        <f>VLOOKUP(C2039,데이터!$X:$Z,2,0)</f>
        <v>146.51013684210525</v>
      </c>
      <c r="F2039" s="10">
        <f>VLOOKUP(C2039,데이터!$X:$Z,3,0)</f>
        <v>70.98</v>
      </c>
      <c r="H2039" s="6">
        <f t="shared" si="385"/>
        <v>1.5922462543475546</v>
      </c>
      <c r="I2039" s="6">
        <f t="shared" si="386"/>
        <v>1.4162011173184335</v>
      </c>
      <c r="AM2039" s="1">
        <f t="shared" si="376"/>
        <v>44038</v>
      </c>
      <c r="AN2039" s="2">
        <f t="shared" si="377"/>
        <v>1201.45</v>
      </c>
      <c r="AO2039" s="2">
        <f t="shared" si="378"/>
        <v>146.51013684210525</v>
      </c>
      <c r="AP2039" s="2">
        <f t="shared" si="379"/>
        <v>70.98</v>
      </c>
      <c r="AR2039" s="20">
        <f t="shared" si="380"/>
        <v>0</v>
      </c>
      <c r="AS2039" s="20">
        <f t="shared" si="381"/>
        <v>0</v>
      </c>
      <c r="AU2039" s="22">
        <f t="shared" si="382"/>
        <v>0</v>
      </c>
    </row>
    <row r="2040" spans="2:47" x14ac:dyDescent="0.3">
      <c r="B2040" s="6">
        <f t="shared" si="375"/>
        <v>2020</v>
      </c>
      <c r="C2040" s="5">
        <v>44039</v>
      </c>
      <c r="D2040" s="10">
        <v>1196.1500000000001</v>
      </c>
      <c r="E2040" s="10">
        <f>VLOOKUP(C2040,데이터!$X:$Z,2,0)</f>
        <v>147.21256315789469</v>
      </c>
      <c r="F2040" s="10">
        <f>VLOOKUP(C2040,데이터!$X:$Z,3,0)</f>
        <v>71.349999999999994</v>
      </c>
      <c r="H2040" s="6">
        <f t="shared" si="385"/>
        <v>1.5998800993113076</v>
      </c>
      <c r="I2040" s="6">
        <f t="shared" si="386"/>
        <v>1.4235833998403806</v>
      </c>
      <c r="AM2040" s="1">
        <f t="shared" si="376"/>
        <v>44039</v>
      </c>
      <c r="AN2040" s="2">
        <f t="shared" si="377"/>
        <v>1196.1500000000001</v>
      </c>
      <c r="AO2040" s="2">
        <f t="shared" si="378"/>
        <v>147.21256315789469</v>
      </c>
      <c r="AP2040" s="2">
        <f t="shared" si="379"/>
        <v>71.349999999999994</v>
      </c>
      <c r="AR2040" s="20">
        <f t="shared" si="380"/>
        <v>4.794387138866929E-3</v>
      </c>
      <c r="AS2040" s="20">
        <f t="shared" si="381"/>
        <v>5.2127359819666985E-3</v>
      </c>
      <c r="AU2040" s="22">
        <f t="shared" si="382"/>
        <v>1.7501575452291554E-7</v>
      </c>
    </row>
    <row r="2041" spans="2:47" x14ac:dyDescent="0.3">
      <c r="B2041" s="6">
        <f t="shared" si="375"/>
        <v>2020</v>
      </c>
      <c r="C2041" s="5">
        <v>44040</v>
      </c>
      <c r="D2041" s="10">
        <v>1197.05</v>
      </c>
      <c r="E2041" s="10">
        <f>VLOOKUP(C2041,데이터!$X:$Z,2,0)</f>
        <v>146.03943684210529</v>
      </c>
      <c r="F2041" s="10">
        <f>VLOOKUP(C2041,데이터!$X:$Z,3,0)</f>
        <v>70.92</v>
      </c>
      <c r="H2041" s="6">
        <f t="shared" si="385"/>
        <v>1.5871307699989934</v>
      </c>
      <c r="I2041" s="6">
        <f t="shared" si="386"/>
        <v>1.4150039904229825</v>
      </c>
      <c r="AM2041" s="1">
        <f t="shared" si="376"/>
        <v>44040</v>
      </c>
      <c r="AN2041" s="2">
        <f t="shared" si="377"/>
        <v>1197.05</v>
      </c>
      <c r="AO2041" s="2">
        <f t="shared" si="378"/>
        <v>146.03943684210529</v>
      </c>
      <c r="AP2041" s="2">
        <f t="shared" si="379"/>
        <v>70.92</v>
      </c>
      <c r="AR2041" s="20">
        <f t="shared" si="380"/>
        <v>-7.9689279951681291E-3</v>
      </c>
      <c r="AS2041" s="20">
        <f t="shared" si="381"/>
        <v>-6.0266292922213083E-3</v>
      </c>
      <c r="AU2041" s="22">
        <f t="shared" si="382"/>
        <v>3.7725242514689025E-6</v>
      </c>
    </row>
    <row r="2042" spans="2:47" x14ac:dyDescent="0.3">
      <c r="B2042" s="6">
        <f t="shared" si="375"/>
        <v>2020</v>
      </c>
      <c r="C2042" s="5">
        <v>44041</v>
      </c>
      <c r="D2042" s="10">
        <v>1193.0999999999999</v>
      </c>
      <c r="E2042" s="10">
        <f>VLOOKUP(C2042,데이터!$X:$Z,2,0)</f>
        <v>146.54058947368421</v>
      </c>
      <c r="F2042" s="10">
        <f>VLOOKUP(C2042,데이터!$X:$Z,3,0)</f>
        <v>71.900000000000006</v>
      </c>
      <c r="H2042" s="6">
        <f t="shared" si="385"/>
        <v>1.5925772081614797</v>
      </c>
      <c r="I2042" s="6">
        <f t="shared" si="386"/>
        <v>1.4345570630486808</v>
      </c>
      <c r="AM2042" s="1">
        <f t="shared" si="376"/>
        <v>44041</v>
      </c>
      <c r="AN2042" s="2">
        <f t="shared" si="377"/>
        <v>1193.0999999999999</v>
      </c>
      <c r="AO2042" s="2">
        <f t="shared" si="378"/>
        <v>146.54058947368421</v>
      </c>
      <c r="AP2042" s="2">
        <f t="shared" si="379"/>
        <v>71.900000000000006</v>
      </c>
      <c r="AR2042" s="20">
        <f t="shared" si="380"/>
        <v>3.4316253363859683E-3</v>
      </c>
      <c r="AS2042" s="20">
        <f t="shared" si="381"/>
        <v>1.3818386914833614E-2</v>
      </c>
      <c r="AU2042" s="22">
        <f t="shared" si="382"/>
        <v>1.0788481608751622E-4</v>
      </c>
    </row>
    <row r="2043" spans="2:47" x14ac:dyDescent="0.3">
      <c r="B2043" s="6">
        <f t="shared" si="375"/>
        <v>2020</v>
      </c>
      <c r="C2043" s="5">
        <v>44042</v>
      </c>
      <c r="D2043" s="10">
        <v>1194.4000000000001</v>
      </c>
      <c r="E2043" s="10">
        <f>VLOOKUP(C2043,데이터!$X:$Z,2,0)</f>
        <v>144.94340526315784</v>
      </c>
      <c r="F2043" s="10">
        <f>VLOOKUP(C2043,데이터!$X:$Z,3,0)</f>
        <v>70.97</v>
      </c>
      <c r="H2043" s="6">
        <f t="shared" si="385"/>
        <v>1.5752192926511395</v>
      </c>
      <c r="I2043" s="6">
        <f t="shared" si="386"/>
        <v>1.4160015961691916</v>
      </c>
      <c r="AM2043" s="1">
        <f t="shared" si="376"/>
        <v>44042</v>
      </c>
      <c r="AN2043" s="2">
        <f t="shared" si="377"/>
        <v>1194.4000000000001</v>
      </c>
      <c r="AO2043" s="2">
        <f t="shared" si="378"/>
        <v>144.94340526315784</v>
      </c>
      <c r="AP2043" s="2">
        <f t="shared" si="379"/>
        <v>70.97</v>
      </c>
      <c r="AR2043" s="20">
        <f t="shared" si="380"/>
        <v>-1.0899261537454019E-2</v>
      </c>
      <c r="AS2043" s="20">
        <f t="shared" si="381"/>
        <v>-1.2934631432545252E-2</v>
      </c>
      <c r="AU2043" s="22">
        <f t="shared" si="382"/>
        <v>4.1427306098436945E-6</v>
      </c>
    </row>
    <row r="2044" spans="2:47" x14ac:dyDescent="0.3">
      <c r="B2044" s="6">
        <f t="shared" si="375"/>
        <v>2020</v>
      </c>
      <c r="C2044" s="5">
        <v>44043</v>
      </c>
      <c r="D2044" s="10">
        <v>1191.1500000000001</v>
      </c>
      <c r="E2044" s="10">
        <f>VLOOKUP(C2044,데이터!$X:$Z,2,0)</f>
        <v>144.41067894736838</v>
      </c>
      <c r="F2044" s="10">
        <f>VLOOKUP(C2044,데이터!$X:$Z,3,0)</f>
        <v>70.760000000000005</v>
      </c>
      <c r="H2044" s="6">
        <f t="shared" si="385"/>
        <v>1.5694297172730052</v>
      </c>
      <c r="I2044" s="6">
        <f t="shared" si="386"/>
        <v>1.4118116520351136</v>
      </c>
      <c r="AM2044" s="1">
        <f t="shared" si="376"/>
        <v>44043</v>
      </c>
      <c r="AN2044" s="2">
        <f t="shared" si="377"/>
        <v>1191.1500000000001</v>
      </c>
      <c r="AO2044" s="2">
        <f t="shared" si="378"/>
        <v>144.41067894736838</v>
      </c>
      <c r="AP2044" s="2">
        <f t="shared" si="379"/>
        <v>70.760000000000005</v>
      </c>
      <c r="AR2044" s="20">
        <f t="shared" si="380"/>
        <v>-3.6754091351879348E-3</v>
      </c>
      <c r="AS2044" s="20">
        <f t="shared" si="381"/>
        <v>-2.958996759193977E-3</v>
      </c>
      <c r="AU2044" s="22">
        <f t="shared" si="382"/>
        <v>5.1324669247730792E-7</v>
      </c>
    </row>
    <row r="2045" spans="2:47" x14ac:dyDescent="0.3">
      <c r="B2045" s="6">
        <f t="shared" si="375"/>
        <v>2020</v>
      </c>
      <c r="C2045" s="5">
        <v>44044</v>
      </c>
      <c r="D2045" s="10">
        <v>1191.1500000000001</v>
      </c>
      <c r="E2045" s="10">
        <f>VLOOKUP(C2045,데이터!$X:$Z,2,0)</f>
        <v>144.41067894736838</v>
      </c>
      <c r="F2045" s="10">
        <f>VLOOKUP(C2045,데이터!$X:$Z,3,0)</f>
        <v>70.760000000000005</v>
      </c>
      <c r="H2045" s="6">
        <f t="shared" si="385"/>
        <v>1.5694297172730052</v>
      </c>
      <c r="I2045" s="6">
        <f t="shared" si="386"/>
        <v>1.4118116520351136</v>
      </c>
      <c r="AM2045" s="1">
        <f t="shared" si="376"/>
        <v>44044</v>
      </c>
      <c r="AN2045" s="2">
        <f t="shared" si="377"/>
        <v>1191.1500000000001</v>
      </c>
      <c r="AO2045" s="2">
        <f t="shared" si="378"/>
        <v>144.41067894736838</v>
      </c>
      <c r="AP2045" s="2">
        <f t="shared" si="379"/>
        <v>70.760000000000005</v>
      </c>
      <c r="AR2045" s="20">
        <f t="shared" si="380"/>
        <v>0</v>
      </c>
      <c r="AS2045" s="20">
        <f t="shared" si="381"/>
        <v>0</v>
      </c>
      <c r="AU2045" s="22">
        <f t="shared" si="382"/>
        <v>0</v>
      </c>
    </row>
    <row r="2046" spans="2:47" x14ac:dyDescent="0.3">
      <c r="B2046" s="6">
        <f t="shared" si="375"/>
        <v>2020</v>
      </c>
      <c r="C2046" s="5">
        <v>44045</v>
      </c>
      <c r="D2046" s="10">
        <v>1191.1500000000001</v>
      </c>
      <c r="E2046" s="10">
        <f>VLOOKUP(C2046,데이터!$X:$Z,2,0)</f>
        <v>144.41067894736838</v>
      </c>
      <c r="F2046" s="10">
        <f>VLOOKUP(C2046,데이터!$X:$Z,3,0)</f>
        <v>70.760000000000005</v>
      </c>
      <c r="H2046" s="6">
        <f t="shared" si="385"/>
        <v>1.5694297172730052</v>
      </c>
      <c r="I2046" s="6">
        <f t="shared" si="386"/>
        <v>1.4118116520351136</v>
      </c>
      <c r="AM2046" s="1">
        <f t="shared" si="376"/>
        <v>44045</v>
      </c>
      <c r="AN2046" s="2">
        <f t="shared" si="377"/>
        <v>1191.1500000000001</v>
      </c>
      <c r="AO2046" s="2">
        <f t="shared" si="378"/>
        <v>144.41067894736838</v>
      </c>
      <c r="AP2046" s="2">
        <f t="shared" si="379"/>
        <v>70.760000000000005</v>
      </c>
      <c r="AR2046" s="20">
        <f t="shared" si="380"/>
        <v>0</v>
      </c>
      <c r="AS2046" s="20">
        <f t="shared" si="381"/>
        <v>0</v>
      </c>
      <c r="AU2046" s="22">
        <f t="shared" si="382"/>
        <v>0</v>
      </c>
    </row>
    <row r="2047" spans="2:47" x14ac:dyDescent="0.3">
      <c r="B2047" s="6">
        <f t="shared" si="375"/>
        <v>2020</v>
      </c>
      <c r="C2047" s="5">
        <v>44046</v>
      </c>
      <c r="D2047" s="10">
        <v>1193.3499999999999</v>
      </c>
      <c r="E2047" s="10">
        <f>VLOOKUP(C2047,데이터!$X:$Z,2,0)</f>
        <v>144.24599473684211</v>
      </c>
      <c r="F2047" s="10">
        <f>VLOOKUP(C2047,데이터!$X:$Z,3,0)</f>
        <v>70.92</v>
      </c>
      <c r="H2047" s="6">
        <f t="shared" si="385"/>
        <v>1.5676399584002576</v>
      </c>
      <c r="I2047" s="6">
        <f t="shared" si="386"/>
        <v>1.4150039904229825</v>
      </c>
      <c r="AM2047" s="1">
        <f t="shared" si="376"/>
        <v>44046</v>
      </c>
      <c r="AN2047" s="2">
        <f t="shared" si="377"/>
        <v>1193.3499999999999</v>
      </c>
      <c r="AO2047" s="2">
        <f t="shared" si="378"/>
        <v>144.24599473684211</v>
      </c>
      <c r="AP2047" s="2">
        <f t="shared" si="379"/>
        <v>70.92</v>
      </c>
      <c r="AR2047" s="20">
        <f t="shared" si="380"/>
        <v>-1.1403880358895613E-3</v>
      </c>
      <c r="AS2047" s="20">
        <f t="shared" si="381"/>
        <v>2.2611644997172498E-3</v>
      </c>
      <c r="AU2047" s="22">
        <f t="shared" si="382"/>
        <v>1.1570559652493125E-5</v>
      </c>
    </row>
    <row r="2048" spans="2:47" x14ac:dyDescent="0.3">
      <c r="B2048" s="6">
        <f t="shared" si="375"/>
        <v>2020</v>
      </c>
      <c r="C2048" s="5">
        <v>44047</v>
      </c>
      <c r="D2048" s="10">
        <v>1194.05</v>
      </c>
      <c r="E2048" s="10">
        <f>VLOOKUP(C2048,데이터!$X:$Z,2,0)</f>
        <v>144.95896315789471</v>
      </c>
      <c r="F2048" s="10">
        <f>VLOOKUP(C2048,데이터!$X:$Z,3,0)</f>
        <v>71.11</v>
      </c>
      <c r="H2048" s="6">
        <f t="shared" si="385"/>
        <v>1.5753883730994571</v>
      </c>
      <c r="I2048" s="6">
        <f t="shared" si="386"/>
        <v>1.4187948922585771</v>
      </c>
      <c r="AM2048" s="1">
        <f t="shared" si="376"/>
        <v>44047</v>
      </c>
      <c r="AN2048" s="2">
        <f t="shared" si="377"/>
        <v>1194.05</v>
      </c>
      <c r="AO2048" s="2">
        <f t="shared" si="378"/>
        <v>144.95896315789471</v>
      </c>
      <c r="AP2048" s="2">
        <f t="shared" si="379"/>
        <v>71.11</v>
      </c>
      <c r="AR2048" s="20">
        <f t="shared" si="380"/>
        <v>4.9427259478040941E-3</v>
      </c>
      <c r="AS2048" s="20">
        <f t="shared" si="381"/>
        <v>2.6790750141003628E-3</v>
      </c>
      <c r="AU2048" s="22">
        <f t="shared" si="382"/>
        <v>5.1241155496577746E-6</v>
      </c>
    </row>
    <row r="2049" spans="2:47" x14ac:dyDescent="0.3">
      <c r="B2049" s="6">
        <f t="shared" si="375"/>
        <v>2020</v>
      </c>
      <c r="C2049" s="5">
        <v>44048</v>
      </c>
      <c r="D2049" s="10">
        <v>1188.75</v>
      </c>
      <c r="E2049" s="10">
        <f>VLOOKUP(C2049,데이터!$X:$Z,2,0)</f>
        <v>145.51422631578947</v>
      </c>
      <c r="F2049" s="10">
        <f>VLOOKUP(C2049,데이터!$X:$Z,3,0)</f>
        <v>71.72</v>
      </c>
      <c r="H2049" s="6">
        <f t="shared" si="385"/>
        <v>1.5814228748915615</v>
      </c>
      <c r="I2049" s="6">
        <f t="shared" si="386"/>
        <v>1.430965682362328</v>
      </c>
      <c r="AM2049" s="1">
        <f t="shared" si="376"/>
        <v>44048</v>
      </c>
      <c r="AN2049" s="2">
        <f t="shared" si="377"/>
        <v>1188.75</v>
      </c>
      <c r="AO2049" s="2">
        <f t="shared" si="378"/>
        <v>145.51422631578947</v>
      </c>
      <c r="AP2049" s="2">
        <f t="shared" si="379"/>
        <v>71.72</v>
      </c>
      <c r="AR2049" s="20">
        <f t="shared" si="380"/>
        <v>3.8304851648942595E-3</v>
      </c>
      <c r="AS2049" s="20">
        <f t="shared" si="381"/>
        <v>8.5782590352974086E-3</v>
      </c>
      <c r="AU2049" s="22">
        <f t="shared" si="382"/>
        <v>2.2541356724482899E-5</v>
      </c>
    </row>
    <row r="2050" spans="2:47" x14ac:dyDescent="0.3">
      <c r="B2050" s="6">
        <f t="shared" ref="B2050:B2113" si="387">YEAR(C2050)</f>
        <v>2020</v>
      </c>
      <c r="C2050" s="5">
        <v>44049</v>
      </c>
      <c r="D2050" s="10">
        <v>1183.5999999999999</v>
      </c>
      <c r="E2050" s="10">
        <f>VLOOKUP(C2050,데이터!$X:$Z,2,0)</f>
        <v>145.83514736842105</v>
      </c>
      <c r="F2050" s="10">
        <f>VLOOKUP(C2050,데이터!$X:$Z,3,0)</f>
        <v>71.540000000000006</v>
      </c>
      <c r="H2050" s="6">
        <f t="shared" si="385"/>
        <v>1.584910588131121</v>
      </c>
      <c r="I2050" s="6">
        <f t="shared" si="386"/>
        <v>1.4273743016759755</v>
      </c>
      <c r="AM2050" s="1">
        <f t="shared" si="376"/>
        <v>44049</v>
      </c>
      <c r="AN2050" s="2">
        <f t="shared" si="377"/>
        <v>1183.5999999999999</v>
      </c>
      <c r="AO2050" s="2">
        <f t="shared" si="378"/>
        <v>145.83514736842105</v>
      </c>
      <c r="AP2050" s="2">
        <f t="shared" si="379"/>
        <v>71.540000000000006</v>
      </c>
      <c r="AR2050" s="20">
        <f t="shared" si="380"/>
        <v>2.2054273369471744E-3</v>
      </c>
      <c r="AS2050" s="20">
        <f t="shared" si="381"/>
        <v>-2.5097601784717094E-3</v>
      </c>
      <c r="AU2050" s="22">
        <f t="shared" si="382"/>
        <v>2.2232993305562107E-5</v>
      </c>
    </row>
    <row r="2051" spans="2:47" x14ac:dyDescent="0.3">
      <c r="B2051" s="6">
        <f t="shared" si="387"/>
        <v>2020</v>
      </c>
      <c r="C2051" s="5">
        <v>44050</v>
      </c>
      <c r="D2051" s="10">
        <v>1184.75</v>
      </c>
      <c r="E2051" s="10">
        <f>VLOOKUP(C2051,데이터!$X:$Z,2,0)</f>
        <v>146.17801578947368</v>
      </c>
      <c r="F2051" s="10">
        <f>VLOOKUP(C2051,데이터!$X:$Z,3,0)</f>
        <v>72.430000000000007</v>
      </c>
      <c r="H2051" s="6">
        <f t="shared" si="385"/>
        <v>1.5886368214889088</v>
      </c>
      <c r="I2051" s="6">
        <f t="shared" si="386"/>
        <v>1.4451316839584973</v>
      </c>
      <c r="AM2051" s="1">
        <f t="shared" ref="AM2051:AM2114" si="388">C2051</f>
        <v>44050</v>
      </c>
      <c r="AN2051" s="2">
        <f t="shared" ref="AN2051:AN2114" si="389">D2051</f>
        <v>1184.75</v>
      </c>
      <c r="AO2051" s="2">
        <f t="shared" ref="AO2051:AO2114" si="390">E2051</f>
        <v>146.17801578947368</v>
      </c>
      <c r="AP2051" s="2">
        <f t="shared" ref="AP2051:AP2114" si="391">F2051</f>
        <v>72.430000000000007</v>
      </c>
      <c r="AR2051" s="20">
        <f t="shared" si="380"/>
        <v>2.3510684991900899E-3</v>
      </c>
      <c r="AS2051" s="20">
        <f t="shared" si="381"/>
        <v>1.2440592675426299E-2</v>
      </c>
      <c r="AU2051" s="22">
        <f t="shared" si="382"/>
        <v>1.0179849810285495E-4</v>
      </c>
    </row>
    <row r="2052" spans="2:47" x14ac:dyDescent="0.3">
      <c r="B2052" s="6">
        <f t="shared" si="387"/>
        <v>2020</v>
      </c>
      <c r="C2052" s="5">
        <v>44051</v>
      </c>
      <c r="D2052" s="10">
        <v>1184.75</v>
      </c>
      <c r="E2052" s="10">
        <f>VLOOKUP(C2052,데이터!$X:$Z,2,0)</f>
        <v>146.17801578947368</v>
      </c>
      <c r="F2052" s="10">
        <f>VLOOKUP(C2052,데이터!$X:$Z,3,0)</f>
        <v>72.430000000000007</v>
      </c>
      <c r="H2052" s="6">
        <f t="shared" si="385"/>
        <v>1.5886368214889088</v>
      </c>
      <c r="I2052" s="6">
        <f t="shared" si="386"/>
        <v>1.4451316839584973</v>
      </c>
      <c r="AM2052" s="1">
        <f t="shared" si="388"/>
        <v>44051</v>
      </c>
      <c r="AN2052" s="2">
        <f t="shared" si="389"/>
        <v>1184.75</v>
      </c>
      <c r="AO2052" s="2">
        <f t="shared" si="390"/>
        <v>146.17801578947368</v>
      </c>
      <c r="AP2052" s="2">
        <f t="shared" si="391"/>
        <v>72.430000000000007</v>
      </c>
      <c r="AR2052" s="20">
        <f t="shared" ref="AR2052:AR2115" si="392">AO2052/AO2051-1</f>
        <v>0</v>
      </c>
      <c r="AS2052" s="20">
        <f t="shared" ref="AS2052:AS2115" si="393">AP2052/AP2051-1</f>
        <v>0</v>
      </c>
      <c r="AU2052" s="22">
        <f t="shared" ref="AU2052:AU2115" si="394">(AR2052-AS2052)^2</f>
        <v>0</v>
      </c>
    </row>
    <row r="2053" spans="2:47" x14ac:dyDescent="0.3">
      <c r="B2053" s="6">
        <f t="shared" si="387"/>
        <v>2020</v>
      </c>
      <c r="C2053" s="5">
        <v>44052</v>
      </c>
      <c r="D2053" s="10">
        <v>1184.75</v>
      </c>
      <c r="E2053" s="10">
        <f>VLOOKUP(C2053,데이터!$X:$Z,2,0)</f>
        <v>146.17801578947368</v>
      </c>
      <c r="F2053" s="10">
        <f>VLOOKUP(C2053,데이터!$X:$Z,3,0)</f>
        <v>72.430000000000007</v>
      </c>
      <c r="H2053" s="6">
        <f t="shared" si="385"/>
        <v>1.5886368214889088</v>
      </c>
      <c r="I2053" s="6">
        <f t="shared" si="386"/>
        <v>1.4451316839584973</v>
      </c>
      <c r="AM2053" s="1">
        <f t="shared" si="388"/>
        <v>44052</v>
      </c>
      <c r="AN2053" s="2">
        <f t="shared" si="389"/>
        <v>1184.75</v>
      </c>
      <c r="AO2053" s="2">
        <f t="shared" si="390"/>
        <v>146.17801578947368</v>
      </c>
      <c r="AP2053" s="2">
        <f t="shared" si="391"/>
        <v>72.430000000000007</v>
      </c>
      <c r="AR2053" s="20">
        <f t="shared" si="392"/>
        <v>0</v>
      </c>
      <c r="AS2053" s="20">
        <f t="shared" si="393"/>
        <v>0</v>
      </c>
      <c r="AU2053" s="22">
        <f t="shared" si="394"/>
        <v>0</v>
      </c>
    </row>
    <row r="2054" spans="2:47" x14ac:dyDescent="0.3">
      <c r="B2054" s="6">
        <f t="shared" si="387"/>
        <v>2020</v>
      </c>
      <c r="C2054" s="5">
        <v>44053</v>
      </c>
      <c r="D2054" s="10">
        <v>1185.7</v>
      </c>
      <c r="E2054" s="10">
        <f>VLOOKUP(C2054,데이터!$X:$Z,2,0)</f>
        <v>146.69636315789472</v>
      </c>
      <c r="F2054" s="10">
        <f>VLOOKUP(C2054,데이터!$X:$Z,3,0)</f>
        <v>73.28</v>
      </c>
      <c r="H2054" s="6">
        <f t="shared" si="385"/>
        <v>1.5942701290102088</v>
      </c>
      <c r="I2054" s="6">
        <f t="shared" si="386"/>
        <v>1.4620909816440519</v>
      </c>
      <c r="AM2054" s="1">
        <f t="shared" si="388"/>
        <v>44053</v>
      </c>
      <c r="AN2054" s="2">
        <f t="shared" si="389"/>
        <v>1185.7</v>
      </c>
      <c r="AO2054" s="2">
        <f t="shared" si="390"/>
        <v>146.69636315789472</v>
      </c>
      <c r="AP2054" s="2">
        <f t="shared" si="391"/>
        <v>73.28</v>
      </c>
      <c r="AR2054" s="20">
        <f t="shared" si="392"/>
        <v>3.5460008512331331E-3</v>
      </c>
      <c r="AS2054" s="20">
        <f t="shared" si="393"/>
        <v>1.1735468728427456E-2</v>
      </c>
      <c r="AU2054" s="22">
        <f t="shared" si="394"/>
        <v>6.7067384111597686E-5</v>
      </c>
    </row>
    <row r="2055" spans="2:47" x14ac:dyDescent="0.3">
      <c r="B2055" s="6">
        <f t="shared" si="387"/>
        <v>2020</v>
      </c>
      <c r="C2055" s="5">
        <v>44054</v>
      </c>
      <c r="D2055" s="10">
        <v>1185.6500000000001</v>
      </c>
      <c r="E2055" s="10">
        <f>VLOOKUP(C2055,데이터!$X:$Z,2,0)</f>
        <v>146.55865789473683</v>
      </c>
      <c r="F2055" s="10">
        <f>VLOOKUP(C2055,데이터!$X:$Z,3,0)</f>
        <v>73.37</v>
      </c>
      <c r="H2055" s="6">
        <f t="shared" si="385"/>
        <v>1.592773572565767</v>
      </c>
      <c r="I2055" s="6">
        <f t="shared" si="386"/>
        <v>1.4638866719872283</v>
      </c>
      <c r="AM2055" s="1">
        <f t="shared" si="388"/>
        <v>44054</v>
      </c>
      <c r="AN2055" s="2">
        <f t="shared" si="389"/>
        <v>1185.6500000000001</v>
      </c>
      <c r="AO2055" s="2">
        <f t="shared" si="390"/>
        <v>146.55865789473683</v>
      </c>
      <c r="AP2055" s="2">
        <f t="shared" si="391"/>
        <v>73.37</v>
      </c>
      <c r="AR2055" s="20">
        <f t="shared" si="392"/>
        <v>-9.3870945532359418E-4</v>
      </c>
      <c r="AS2055" s="20">
        <f t="shared" si="393"/>
        <v>1.228165938864656E-3</v>
      </c>
      <c r="AU2055" s="22">
        <f t="shared" si="394"/>
        <v>4.6953489739384848E-6</v>
      </c>
    </row>
    <row r="2056" spans="2:47" x14ac:dyDescent="0.3">
      <c r="B2056" s="6">
        <f t="shared" si="387"/>
        <v>2020</v>
      </c>
      <c r="C2056" s="5">
        <v>44055</v>
      </c>
      <c r="D2056" s="10">
        <v>1185.1500000000001</v>
      </c>
      <c r="E2056" s="10">
        <f>VLOOKUP(C2056,데이터!$X:$Z,2,0)</f>
        <v>148.3487789473684</v>
      </c>
      <c r="F2056" s="10">
        <f>VLOOKUP(C2056,데이터!$X:$Z,3,0)</f>
        <v>73.84</v>
      </c>
      <c r="H2056" s="6">
        <f t="shared" si="385"/>
        <v>1.6122282915518882</v>
      </c>
      <c r="I2056" s="6">
        <f t="shared" si="386"/>
        <v>1.4732641660015937</v>
      </c>
      <c r="AM2056" s="1">
        <f t="shared" si="388"/>
        <v>44055</v>
      </c>
      <c r="AN2056" s="2">
        <f t="shared" si="389"/>
        <v>1185.1500000000001</v>
      </c>
      <c r="AO2056" s="2">
        <f t="shared" si="390"/>
        <v>148.3487789473684</v>
      </c>
      <c r="AP2056" s="2">
        <f t="shared" si="391"/>
        <v>73.84</v>
      </c>
      <c r="AR2056" s="20">
        <f t="shared" si="392"/>
        <v>1.2214365758707268E-2</v>
      </c>
      <c r="AS2056" s="20">
        <f t="shared" si="393"/>
        <v>6.4058879651083256E-3</v>
      </c>
      <c r="AU2056" s="22">
        <f t="shared" si="394"/>
        <v>3.3738414278732041E-5</v>
      </c>
    </row>
    <row r="2057" spans="2:47" x14ac:dyDescent="0.3">
      <c r="B2057" s="6">
        <f t="shared" si="387"/>
        <v>2020</v>
      </c>
      <c r="C2057" s="5">
        <v>44056</v>
      </c>
      <c r="D2057" s="10">
        <v>1183.3</v>
      </c>
      <c r="E2057" s="10">
        <f>VLOOKUP(C2057,데이터!$X:$Z,2,0)</f>
        <v>148.52390526315793</v>
      </c>
      <c r="F2057" s="10">
        <f>VLOOKUP(C2057,데이터!$X:$Z,3,0)</f>
        <v>73.44</v>
      </c>
      <c r="H2057" s="6">
        <f t="shared" si="385"/>
        <v>1.6141315333777699</v>
      </c>
      <c r="I2057" s="6">
        <f t="shared" si="386"/>
        <v>1.4652833200319209</v>
      </c>
      <c r="AM2057" s="1">
        <f t="shared" si="388"/>
        <v>44056</v>
      </c>
      <c r="AN2057" s="2">
        <f t="shared" si="389"/>
        <v>1183.3</v>
      </c>
      <c r="AO2057" s="2">
        <f t="shared" si="390"/>
        <v>148.52390526315793</v>
      </c>
      <c r="AP2057" s="2">
        <f t="shared" si="391"/>
        <v>73.44</v>
      </c>
      <c r="AR2057" s="20">
        <f t="shared" si="392"/>
        <v>1.1805039248193872E-3</v>
      </c>
      <c r="AS2057" s="20">
        <f t="shared" si="393"/>
        <v>-5.4171180931744667E-3</v>
      </c>
      <c r="AU2057" s="22">
        <f t="shared" si="394"/>
        <v>4.352861629231729E-5</v>
      </c>
    </row>
    <row r="2058" spans="2:47" x14ac:dyDescent="0.3">
      <c r="B2058" s="6">
        <f t="shared" si="387"/>
        <v>2020</v>
      </c>
      <c r="C2058" s="5">
        <v>44057</v>
      </c>
      <c r="D2058" s="10">
        <v>1184.5999999999999</v>
      </c>
      <c r="E2058" s="10">
        <f>VLOOKUP(C2058,데이터!$X:$Z,2,0)</f>
        <v>148.31044210526315</v>
      </c>
      <c r="F2058" s="10">
        <f>VLOOKUP(C2058,데이터!$X:$Z,3,0)</f>
        <v>73.53</v>
      </c>
      <c r="H2058" s="6">
        <f t="shared" si="385"/>
        <v>1.6118116535324221</v>
      </c>
      <c r="I2058" s="6">
        <f t="shared" si="386"/>
        <v>1.4670790103750972</v>
      </c>
      <c r="AM2058" s="1">
        <f t="shared" si="388"/>
        <v>44057</v>
      </c>
      <c r="AN2058" s="2">
        <f t="shared" si="389"/>
        <v>1184.5999999999999</v>
      </c>
      <c r="AO2058" s="2">
        <f t="shared" si="390"/>
        <v>148.31044210526315</v>
      </c>
      <c r="AP2058" s="2">
        <f t="shared" si="391"/>
        <v>73.53</v>
      </c>
      <c r="AR2058" s="20">
        <f t="shared" si="392"/>
        <v>-1.4372309798652561E-3</v>
      </c>
      <c r="AS2058" s="20">
        <f t="shared" si="393"/>
        <v>1.225490196078427E-3</v>
      </c>
      <c r="AU2058" s="22">
        <f t="shared" si="394"/>
        <v>7.0900840608189101E-6</v>
      </c>
    </row>
    <row r="2059" spans="2:47" x14ac:dyDescent="0.3">
      <c r="B2059" s="6">
        <f t="shared" si="387"/>
        <v>2020</v>
      </c>
      <c r="C2059" s="5">
        <v>44058</v>
      </c>
      <c r="D2059" s="10">
        <v>1184.5999999999999</v>
      </c>
      <c r="E2059" s="10">
        <f>VLOOKUP(C2059,데이터!$X:$Z,2,0)</f>
        <v>148.31044210526315</v>
      </c>
      <c r="F2059" s="10">
        <f>VLOOKUP(C2059,데이터!$X:$Z,3,0)</f>
        <v>73.53</v>
      </c>
      <c r="H2059" s="6">
        <f t="shared" si="385"/>
        <v>1.6118116535324221</v>
      </c>
      <c r="I2059" s="6">
        <f t="shared" si="386"/>
        <v>1.4670790103750972</v>
      </c>
      <c r="AM2059" s="1">
        <f t="shared" si="388"/>
        <v>44058</v>
      </c>
      <c r="AN2059" s="2">
        <f t="shared" si="389"/>
        <v>1184.5999999999999</v>
      </c>
      <c r="AO2059" s="2">
        <f t="shared" si="390"/>
        <v>148.31044210526315</v>
      </c>
      <c r="AP2059" s="2">
        <f t="shared" si="391"/>
        <v>73.53</v>
      </c>
      <c r="AR2059" s="20">
        <f t="shared" si="392"/>
        <v>0</v>
      </c>
      <c r="AS2059" s="20">
        <f t="shared" si="393"/>
        <v>0</v>
      </c>
      <c r="AU2059" s="22">
        <f t="shared" si="394"/>
        <v>0</v>
      </c>
    </row>
    <row r="2060" spans="2:47" x14ac:dyDescent="0.3">
      <c r="B2060" s="6">
        <f t="shared" si="387"/>
        <v>2020</v>
      </c>
      <c r="C2060" s="5">
        <v>44059</v>
      </c>
      <c r="D2060" s="10">
        <v>1184.5999999999999</v>
      </c>
      <c r="E2060" s="10">
        <f>VLOOKUP(C2060,데이터!$X:$Z,2,0)</f>
        <v>148.31044210526315</v>
      </c>
      <c r="F2060" s="10">
        <f>VLOOKUP(C2060,데이터!$X:$Z,3,0)</f>
        <v>73.53</v>
      </c>
      <c r="H2060" s="6">
        <f t="shared" si="385"/>
        <v>1.6118116535324221</v>
      </c>
      <c r="I2060" s="6">
        <f t="shared" si="386"/>
        <v>1.4670790103750972</v>
      </c>
      <c r="AM2060" s="1">
        <f t="shared" si="388"/>
        <v>44059</v>
      </c>
      <c r="AN2060" s="2">
        <f t="shared" si="389"/>
        <v>1184.5999999999999</v>
      </c>
      <c r="AO2060" s="2">
        <f t="shared" si="390"/>
        <v>148.31044210526315</v>
      </c>
      <c r="AP2060" s="2">
        <f t="shared" si="391"/>
        <v>73.53</v>
      </c>
      <c r="AR2060" s="20">
        <f t="shared" si="392"/>
        <v>0</v>
      </c>
      <c r="AS2060" s="20">
        <f t="shared" si="393"/>
        <v>0</v>
      </c>
      <c r="AU2060" s="22">
        <f t="shared" si="394"/>
        <v>0</v>
      </c>
    </row>
    <row r="2061" spans="2:47" x14ac:dyDescent="0.3">
      <c r="B2061" s="6">
        <f t="shared" si="387"/>
        <v>2020</v>
      </c>
      <c r="C2061" s="5">
        <v>44060</v>
      </c>
      <c r="D2061" s="10">
        <v>1184.5999999999999</v>
      </c>
      <c r="E2061" s="10">
        <f>VLOOKUP(C2061,데이터!$X:$Z,2,0)</f>
        <v>148.96095263157892</v>
      </c>
      <c r="F2061" s="10">
        <f>VLOOKUP(C2061,데이터!$X:$Z,3,0)</f>
        <v>73.599999999999994</v>
      </c>
      <c r="H2061" s="6">
        <f t="shared" si="385"/>
        <v>1.6188812868783808</v>
      </c>
      <c r="I2061" s="6">
        <f t="shared" si="386"/>
        <v>1.4684756584197898</v>
      </c>
      <c r="AM2061" s="1">
        <f t="shared" si="388"/>
        <v>44060</v>
      </c>
      <c r="AN2061" s="2">
        <f t="shared" si="389"/>
        <v>1184.5999999999999</v>
      </c>
      <c r="AO2061" s="2">
        <f t="shared" si="390"/>
        <v>148.96095263157892</v>
      </c>
      <c r="AP2061" s="2">
        <f t="shared" si="391"/>
        <v>73.599999999999994</v>
      </c>
      <c r="AR2061" s="20">
        <f t="shared" si="392"/>
        <v>4.3861411043064624E-3</v>
      </c>
      <c r="AS2061" s="20">
        <f t="shared" si="393"/>
        <v>9.5199238406085129E-4</v>
      </c>
      <c r="AU2061" s="22">
        <f t="shared" si="394"/>
        <v>1.1793377432764569E-5</v>
      </c>
    </row>
    <row r="2062" spans="2:47" x14ac:dyDescent="0.3">
      <c r="B2062" s="6">
        <f t="shared" si="387"/>
        <v>2020</v>
      </c>
      <c r="C2062" s="5">
        <v>44061</v>
      </c>
      <c r="D2062" s="10">
        <v>1183.7</v>
      </c>
      <c r="E2062" s="10">
        <f>VLOOKUP(C2062,데이터!$X:$Z,2,0)</f>
        <v>148.71113684210528</v>
      </c>
      <c r="F2062" s="10">
        <f>VLOOKUP(C2062,데이터!$X:$Z,3,0)</f>
        <v>73.319999999999993</v>
      </c>
      <c r="H2062" s="6">
        <f t="shared" si="385"/>
        <v>1.6161663330626257</v>
      </c>
      <c r="I2062" s="6">
        <f t="shared" si="386"/>
        <v>1.4628890662410188</v>
      </c>
      <c r="AM2062" s="1">
        <f t="shared" si="388"/>
        <v>44061</v>
      </c>
      <c r="AN2062" s="2">
        <f t="shared" si="389"/>
        <v>1183.7</v>
      </c>
      <c r="AO2062" s="2">
        <f t="shared" si="390"/>
        <v>148.71113684210528</v>
      </c>
      <c r="AP2062" s="2">
        <f t="shared" si="391"/>
        <v>73.319999999999993</v>
      </c>
      <c r="AR2062" s="20">
        <f t="shared" si="392"/>
        <v>-1.6770555307302759E-3</v>
      </c>
      <c r="AS2062" s="20">
        <f t="shared" si="393"/>
        <v>-3.8043478260869623E-3</v>
      </c>
      <c r="AU2062" s="22">
        <f t="shared" si="394"/>
        <v>4.5253725098839196E-6</v>
      </c>
    </row>
    <row r="2063" spans="2:47" x14ac:dyDescent="0.3">
      <c r="B2063" s="6">
        <f t="shared" si="387"/>
        <v>2020</v>
      </c>
      <c r="C2063" s="5">
        <v>44062</v>
      </c>
      <c r="D2063" s="10">
        <v>1181.3499999999999</v>
      </c>
      <c r="E2063" s="10">
        <f>VLOOKUP(C2063,데이터!$X:$Z,2,0)</f>
        <v>148.99328947368423</v>
      </c>
      <c r="F2063" s="10">
        <f>VLOOKUP(C2063,데이터!$X:$Z,3,0)</f>
        <v>73.06</v>
      </c>
      <c r="H2063" s="6">
        <f t="shared" si="385"/>
        <v>1.6192327179590513</v>
      </c>
      <c r="I2063" s="6">
        <f t="shared" si="386"/>
        <v>1.4577015163607316</v>
      </c>
      <c r="AM2063" s="1">
        <f t="shared" si="388"/>
        <v>44062</v>
      </c>
      <c r="AN2063" s="2">
        <f t="shared" si="389"/>
        <v>1181.3499999999999</v>
      </c>
      <c r="AO2063" s="2">
        <f t="shared" si="390"/>
        <v>148.99328947368423</v>
      </c>
      <c r="AP2063" s="2">
        <f t="shared" si="391"/>
        <v>73.06</v>
      </c>
      <c r="AR2063" s="20">
        <f t="shared" si="392"/>
        <v>1.8973201171781362E-3</v>
      </c>
      <c r="AS2063" s="20">
        <f t="shared" si="393"/>
        <v>-3.5460992907799804E-3</v>
      </c>
      <c r="AU2063" s="22">
        <f t="shared" si="394"/>
        <v>2.9630814850935092E-5</v>
      </c>
    </row>
    <row r="2064" spans="2:47" x14ac:dyDescent="0.3">
      <c r="B2064" s="6">
        <f t="shared" si="387"/>
        <v>2020</v>
      </c>
      <c r="C2064" s="5">
        <v>44063</v>
      </c>
      <c r="D2064" s="10">
        <v>1187</v>
      </c>
      <c r="E2064" s="10">
        <f>VLOOKUP(C2064,데이터!$X:$Z,2,0)</f>
        <v>148.72452105263153</v>
      </c>
      <c r="F2064" s="10">
        <f>VLOOKUP(C2064,데이터!$X:$Z,3,0)</f>
        <v>72.75</v>
      </c>
      <c r="H2064" s="6">
        <f t="shared" si="385"/>
        <v>1.6163117902953958</v>
      </c>
      <c r="I2064" s="6">
        <f t="shared" si="386"/>
        <v>1.4515163607342352</v>
      </c>
      <c r="AM2064" s="1">
        <f t="shared" si="388"/>
        <v>44063</v>
      </c>
      <c r="AN2064" s="2">
        <f t="shared" si="389"/>
        <v>1187</v>
      </c>
      <c r="AO2064" s="2">
        <f t="shared" si="390"/>
        <v>148.72452105263153</v>
      </c>
      <c r="AP2064" s="2">
        <f t="shared" si="391"/>
        <v>72.75</v>
      </c>
      <c r="AR2064" s="20">
        <f t="shared" si="392"/>
        <v>-1.8038961486259719E-3</v>
      </c>
      <c r="AS2064" s="20">
        <f t="shared" si="393"/>
        <v>-4.2430878729811106E-3</v>
      </c>
      <c r="AU2064" s="22">
        <f t="shared" si="394"/>
        <v>5.9496562681625949E-6</v>
      </c>
    </row>
    <row r="2065" spans="2:47" x14ac:dyDescent="0.3">
      <c r="B2065" s="6">
        <f t="shared" si="387"/>
        <v>2020</v>
      </c>
      <c r="C2065" s="5">
        <v>44064</v>
      </c>
      <c r="D2065" s="10">
        <v>1186.3</v>
      </c>
      <c r="E2065" s="10">
        <f>VLOOKUP(C2065,데이터!$X:$Z,2,0)</f>
        <v>149.09792105263156</v>
      </c>
      <c r="F2065" s="10">
        <f>VLOOKUP(C2065,데이터!$X:$Z,3,0)</f>
        <v>72.78</v>
      </c>
      <c r="H2065" s="6">
        <f t="shared" si="385"/>
        <v>1.6203698354531459</v>
      </c>
      <c r="I2065" s="6">
        <f t="shared" si="386"/>
        <v>1.4521149241819609</v>
      </c>
      <c r="AM2065" s="1">
        <f t="shared" si="388"/>
        <v>44064</v>
      </c>
      <c r="AN2065" s="2">
        <f t="shared" si="389"/>
        <v>1186.3</v>
      </c>
      <c r="AO2065" s="2">
        <f t="shared" si="390"/>
        <v>149.09792105263156</v>
      </c>
      <c r="AP2065" s="2">
        <f t="shared" si="391"/>
        <v>72.78</v>
      </c>
      <c r="AR2065" s="20">
        <f t="shared" si="392"/>
        <v>2.510682148156862E-3</v>
      </c>
      <c r="AS2065" s="20">
        <f t="shared" si="393"/>
        <v>4.1237113402070591E-4</v>
      </c>
      <c r="AU2065" s="22">
        <f t="shared" si="394"/>
        <v>4.4029091120451035E-6</v>
      </c>
    </row>
    <row r="2066" spans="2:47" x14ac:dyDescent="0.3">
      <c r="B2066" s="6">
        <f t="shared" si="387"/>
        <v>2020</v>
      </c>
      <c r="C2066" s="5">
        <v>44065</v>
      </c>
      <c r="D2066" s="10">
        <v>1186.3</v>
      </c>
      <c r="E2066" s="10">
        <f>VLOOKUP(C2066,데이터!$X:$Z,2,0)</f>
        <v>149.09792105263156</v>
      </c>
      <c r="F2066" s="10">
        <f>VLOOKUP(C2066,데이터!$X:$Z,3,0)</f>
        <v>72.78</v>
      </c>
      <c r="H2066" s="6">
        <f t="shared" si="385"/>
        <v>1.6203698354531459</v>
      </c>
      <c r="I2066" s="6">
        <f t="shared" si="386"/>
        <v>1.4521149241819609</v>
      </c>
      <c r="AM2066" s="1">
        <f t="shared" si="388"/>
        <v>44065</v>
      </c>
      <c r="AN2066" s="2">
        <f t="shared" si="389"/>
        <v>1186.3</v>
      </c>
      <c r="AO2066" s="2">
        <f t="shared" si="390"/>
        <v>149.09792105263156</v>
      </c>
      <c r="AP2066" s="2">
        <f t="shared" si="391"/>
        <v>72.78</v>
      </c>
      <c r="AR2066" s="20">
        <f t="shared" si="392"/>
        <v>0</v>
      </c>
      <c r="AS2066" s="20">
        <f t="shared" si="393"/>
        <v>0</v>
      </c>
      <c r="AU2066" s="22">
        <f t="shared" si="394"/>
        <v>0</v>
      </c>
    </row>
    <row r="2067" spans="2:47" x14ac:dyDescent="0.3">
      <c r="B2067" s="6">
        <f t="shared" si="387"/>
        <v>2020</v>
      </c>
      <c r="C2067" s="5">
        <v>44066</v>
      </c>
      <c r="D2067" s="10">
        <v>1186.3</v>
      </c>
      <c r="E2067" s="10">
        <f>VLOOKUP(C2067,데이터!$X:$Z,2,0)</f>
        <v>149.09792105263156</v>
      </c>
      <c r="F2067" s="10">
        <f>VLOOKUP(C2067,데이터!$X:$Z,3,0)</f>
        <v>72.78</v>
      </c>
      <c r="H2067" s="6">
        <f t="shared" si="385"/>
        <v>1.6203698354531459</v>
      </c>
      <c r="I2067" s="6">
        <f t="shared" si="386"/>
        <v>1.4521149241819609</v>
      </c>
      <c r="AM2067" s="1">
        <f t="shared" si="388"/>
        <v>44066</v>
      </c>
      <c r="AN2067" s="2">
        <f t="shared" si="389"/>
        <v>1186.3</v>
      </c>
      <c r="AO2067" s="2">
        <f t="shared" si="390"/>
        <v>149.09792105263156</v>
      </c>
      <c r="AP2067" s="2">
        <f t="shared" si="391"/>
        <v>72.78</v>
      </c>
      <c r="AR2067" s="20">
        <f t="shared" si="392"/>
        <v>0</v>
      </c>
      <c r="AS2067" s="20">
        <f t="shared" si="393"/>
        <v>0</v>
      </c>
      <c r="AU2067" s="22">
        <f t="shared" si="394"/>
        <v>0</v>
      </c>
    </row>
    <row r="2068" spans="2:47" x14ac:dyDescent="0.3">
      <c r="B2068" s="6">
        <f t="shared" si="387"/>
        <v>2020</v>
      </c>
      <c r="C2068" s="5">
        <v>44067</v>
      </c>
      <c r="D2068" s="10">
        <v>1189.1500000000001</v>
      </c>
      <c r="E2068" s="10">
        <f>VLOOKUP(C2068,데이터!$X:$Z,2,0)</f>
        <v>150.37065789473687</v>
      </c>
      <c r="F2068" s="10">
        <f>VLOOKUP(C2068,데이터!$X:$Z,3,0)</f>
        <v>73.709999999999994</v>
      </c>
      <c r="H2068" s="6">
        <f t="shared" si="385"/>
        <v>1.6342017143476164</v>
      </c>
      <c r="I2068" s="6">
        <f t="shared" si="386"/>
        <v>1.4706703910614498</v>
      </c>
      <c r="AM2068" s="1">
        <f t="shared" si="388"/>
        <v>44067</v>
      </c>
      <c r="AN2068" s="2">
        <f t="shared" si="389"/>
        <v>1189.1500000000001</v>
      </c>
      <c r="AO2068" s="2">
        <f t="shared" si="390"/>
        <v>150.37065789473687</v>
      </c>
      <c r="AP2068" s="2">
        <f t="shared" si="391"/>
        <v>73.709999999999994</v>
      </c>
      <c r="AR2068" s="20">
        <f t="shared" si="392"/>
        <v>8.5362480785766692E-3</v>
      </c>
      <c r="AS2068" s="20">
        <f t="shared" si="393"/>
        <v>1.277823577906001E-2</v>
      </c>
      <c r="AU2068" s="22">
        <f t="shared" si="394"/>
        <v>1.7994459651051939E-5</v>
      </c>
    </row>
    <row r="2069" spans="2:47" x14ac:dyDescent="0.3">
      <c r="B2069" s="6">
        <f t="shared" si="387"/>
        <v>2020</v>
      </c>
      <c r="C2069" s="5">
        <v>44068</v>
      </c>
      <c r="D2069" s="10">
        <v>1185.0999999999999</v>
      </c>
      <c r="E2069" s="10">
        <f>VLOOKUP(C2069,데이터!$X:$Z,2,0)</f>
        <v>150.2604789473684</v>
      </c>
      <c r="F2069" s="10">
        <f>VLOOKUP(C2069,데이터!$X:$Z,3,0)</f>
        <v>73.400000000000006</v>
      </c>
      <c r="H2069" s="6">
        <f t="shared" si="385"/>
        <v>1.6330043090346689</v>
      </c>
      <c r="I2069" s="6">
        <f t="shared" si="386"/>
        <v>1.4644852354349536</v>
      </c>
      <c r="AM2069" s="1">
        <f t="shared" si="388"/>
        <v>44068</v>
      </c>
      <c r="AN2069" s="2">
        <f t="shared" si="389"/>
        <v>1185.0999999999999</v>
      </c>
      <c r="AO2069" s="2">
        <f t="shared" si="390"/>
        <v>150.2604789473684</v>
      </c>
      <c r="AP2069" s="2">
        <f t="shared" si="391"/>
        <v>73.400000000000006</v>
      </c>
      <c r="AR2069" s="20">
        <f t="shared" si="392"/>
        <v>-7.3271573664057676E-4</v>
      </c>
      <c r="AS2069" s="20">
        <f t="shared" si="393"/>
        <v>-4.2056708723373637E-3</v>
      </c>
      <c r="AU2069" s="22">
        <f t="shared" si="394"/>
        <v>1.2061417374562688E-5</v>
      </c>
    </row>
    <row r="2070" spans="2:47" x14ac:dyDescent="0.3">
      <c r="B2070" s="6">
        <f t="shared" si="387"/>
        <v>2020</v>
      </c>
      <c r="C2070" s="5">
        <v>44069</v>
      </c>
      <c r="D2070" s="10">
        <v>1186.8499999999999</v>
      </c>
      <c r="E2070" s="10">
        <f>VLOOKUP(C2070,데이터!$X:$Z,2,0)</f>
        <v>151.08698421052631</v>
      </c>
      <c r="F2070" s="10">
        <f>VLOOKUP(C2070,데이터!$X:$Z,3,0)</f>
        <v>73.39</v>
      </c>
      <c r="H2070" s="6">
        <f t="shared" si="385"/>
        <v>1.641986622052914</v>
      </c>
      <c r="I2070" s="6">
        <f t="shared" si="386"/>
        <v>1.4642857142857117</v>
      </c>
      <c r="AM2070" s="1">
        <f t="shared" si="388"/>
        <v>44069</v>
      </c>
      <c r="AN2070" s="2">
        <f t="shared" si="389"/>
        <v>1186.8499999999999</v>
      </c>
      <c r="AO2070" s="2">
        <f t="shared" si="390"/>
        <v>151.08698421052631</v>
      </c>
      <c r="AP2070" s="2">
        <f t="shared" si="391"/>
        <v>73.39</v>
      </c>
      <c r="AR2070" s="20">
        <f t="shared" si="392"/>
        <v>5.5004833536262954E-3</v>
      </c>
      <c r="AS2070" s="20">
        <f t="shared" si="393"/>
        <v>-1.3623978201637854E-4</v>
      </c>
      <c r="AU2070" s="22">
        <f t="shared" si="394"/>
        <v>3.1772647707889378E-5</v>
      </c>
    </row>
    <row r="2071" spans="2:47" x14ac:dyDescent="0.3">
      <c r="B2071" s="6">
        <f t="shared" si="387"/>
        <v>2020</v>
      </c>
      <c r="C2071" s="5">
        <v>44070</v>
      </c>
      <c r="D2071" s="10">
        <v>1185</v>
      </c>
      <c r="E2071" s="10">
        <f>VLOOKUP(C2071,데이터!$X:$Z,2,0)</f>
        <v>151.09427368421049</v>
      </c>
      <c r="F2071" s="10">
        <f>VLOOKUP(C2071,데이터!$X:$Z,3,0)</f>
        <v>73.77</v>
      </c>
      <c r="H2071" s="6">
        <f t="shared" si="385"/>
        <v>1.6420658427636441</v>
      </c>
      <c r="I2071" s="6">
        <f t="shared" si="386"/>
        <v>1.471867517956901</v>
      </c>
      <c r="AM2071" s="1">
        <f t="shared" si="388"/>
        <v>44070</v>
      </c>
      <c r="AN2071" s="2">
        <f t="shared" si="389"/>
        <v>1185</v>
      </c>
      <c r="AO2071" s="2">
        <f t="shared" si="390"/>
        <v>151.09427368421049</v>
      </c>
      <c r="AP2071" s="2">
        <f t="shared" si="391"/>
        <v>73.77</v>
      </c>
      <c r="AR2071" s="20">
        <f t="shared" si="392"/>
        <v>4.8246867341061872E-5</v>
      </c>
      <c r="AS2071" s="20">
        <f t="shared" si="393"/>
        <v>5.1778171412999452E-3</v>
      </c>
      <c r="AU2071" s="22">
        <f t="shared" si="394"/>
        <v>2.6312491195482612E-5</v>
      </c>
    </row>
    <row r="2072" spans="2:47" x14ac:dyDescent="0.3">
      <c r="B2072" s="6">
        <f t="shared" si="387"/>
        <v>2020</v>
      </c>
      <c r="C2072" s="5">
        <v>44071</v>
      </c>
      <c r="D2072" s="10">
        <v>1184.4000000000001</v>
      </c>
      <c r="E2072" s="10">
        <f>VLOOKUP(C2072,데이터!$X:$Z,2,0)</f>
        <v>152.21631052631577</v>
      </c>
      <c r="F2072" s="10">
        <f>VLOOKUP(C2072,데이터!$X:$Z,3,0)</f>
        <v>74.28</v>
      </c>
      <c r="H2072" s="6">
        <f t="shared" si="385"/>
        <v>1.6542599407120164</v>
      </c>
      <c r="I2072" s="6">
        <f t="shared" si="386"/>
        <v>1.4820430965682339</v>
      </c>
      <c r="AM2072" s="1">
        <f t="shared" si="388"/>
        <v>44071</v>
      </c>
      <c r="AN2072" s="2">
        <f t="shared" si="389"/>
        <v>1184.4000000000001</v>
      </c>
      <c r="AO2072" s="2">
        <f t="shared" si="390"/>
        <v>152.21631052631577</v>
      </c>
      <c r="AP2072" s="2">
        <f t="shared" si="391"/>
        <v>74.28</v>
      </c>
      <c r="AR2072" s="20">
        <f t="shared" si="392"/>
        <v>7.4260712517162375E-3</v>
      </c>
      <c r="AS2072" s="20">
        <f t="shared" si="393"/>
        <v>6.9133794225295642E-3</v>
      </c>
      <c r="AU2072" s="22">
        <f t="shared" si="394"/>
        <v>2.6285291171477704E-7</v>
      </c>
    </row>
    <row r="2073" spans="2:47" x14ac:dyDescent="0.3">
      <c r="B2073" s="6">
        <f t="shared" si="387"/>
        <v>2020</v>
      </c>
      <c r="C2073" s="5">
        <v>44072</v>
      </c>
      <c r="D2073" s="10">
        <v>1184.4000000000001</v>
      </c>
      <c r="E2073" s="10">
        <f>VLOOKUP(C2073,데이터!$X:$Z,2,0)</f>
        <v>152.21631052631577</v>
      </c>
      <c r="F2073" s="10">
        <f>VLOOKUP(C2073,데이터!$X:$Z,3,0)</f>
        <v>74.28</v>
      </c>
      <c r="H2073" s="6">
        <f t="shared" si="385"/>
        <v>1.6542599407120164</v>
      </c>
      <c r="I2073" s="6">
        <f t="shared" si="386"/>
        <v>1.4820430965682339</v>
      </c>
      <c r="AM2073" s="1">
        <f t="shared" si="388"/>
        <v>44072</v>
      </c>
      <c r="AN2073" s="2">
        <f t="shared" si="389"/>
        <v>1184.4000000000001</v>
      </c>
      <c r="AO2073" s="2">
        <f t="shared" si="390"/>
        <v>152.21631052631577</v>
      </c>
      <c r="AP2073" s="2">
        <f t="shared" si="391"/>
        <v>74.28</v>
      </c>
      <c r="AR2073" s="20">
        <f t="shared" si="392"/>
        <v>0</v>
      </c>
      <c r="AS2073" s="20">
        <f t="shared" si="393"/>
        <v>0</v>
      </c>
      <c r="AU2073" s="22">
        <f t="shared" si="394"/>
        <v>0</v>
      </c>
    </row>
    <row r="2074" spans="2:47" x14ac:dyDescent="0.3">
      <c r="B2074" s="6">
        <f t="shared" si="387"/>
        <v>2020</v>
      </c>
      <c r="C2074" s="5">
        <v>44073</v>
      </c>
      <c r="D2074" s="10">
        <v>1184.4000000000001</v>
      </c>
      <c r="E2074" s="10">
        <f>VLOOKUP(C2074,데이터!$X:$Z,2,0)</f>
        <v>152.21631052631577</v>
      </c>
      <c r="F2074" s="10">
        <f>VLOOKUP(C2074,데이터!$X:$Z,3,0)</f>
        <v>74.28</v>
      </c>
      <c r="H2074" s="6">
        <f t="shared" si="385"/>
        <v>1.6542599407120164</v>
      </c>
      <c r="I2074" s="6">
        <f t="shared" si="386"/>
        <v>1.4820430965682339</v>
      </c>
      <c r="AM2074" s="1">
        <f t="shared" si="388"/>
        <v>44073</v>
      </c>
      <c r="AN2074" s="2">
        <f t="shared" si="389"/>
        <v>1184.4000000000001</v>
      </c>
      <c r="AO2074" s="2">
        <f t="shared" si="390"/>
        <v>152.21631052631577</v>
      </c>
      <c r="AP2074" s="2">
        <f t="shared" si="391"/>
        <v>74.28</v>
      </c>
      <c r="AR2074" s="20">
        <f t="shared" si="392"/>
        <v>0</v>
      </c>
      <c r="AS2074" s="20">
        <f t="shared" si="393"/>
        <v>0</v>
      </c>
      <c r="AU2074" s="22">
        <f t="shared" si="394"/>
        <v>0</v>
      </c>
    </row>
    <row r="2075" spans="2:47" x14ac:dyDescent="0.3">
      <c r="B2075" s="6">
        <f t="shared" si="387"/>
        <v>2020</v>
      </c>
      <c r="C2075" s="5">
        <v>44074</v>
      </c>
      <c r="D2075" s="10">
        <v>1187.8499999999999</v>
      </c>
      <c r="E2075" s="10">
        <f>VLOOKUP(C2075,데이터!$X:$Z,2,0)</f>
        <v>151.13862105263155</v>
      </c>
      <c r="F2075" s="10">
        <f>VLOOKUP(C2075,데이터!$X:$Z,3,0)</f>
        <v>73.64</v>
      </c>
      <c r="H2075" s="6">
        <f t="shared" si="385"/>
        <v>1.6425478021200448</v>
      </c>
      <c r="I2075" s="6">
        <f t="shared" si="386"/>
        <v>1.4692737430167575</v>
      </c>
      <c r="AM2075" s="1">
        <f t="shared" si="388"/>
        <v>44074</v>
      </c>
      <c r="AN2075" s="2">
        <f t="shared" si="389"/>
        <v>1187.8499999999999</v>
      </c>
      <c r="AO2075" s="2">
        <f t="shared" si="390"/>
        <v>151.13862105263155</v>
      </c>
      <c r="AP2075" s="2">
        <f t="shared" si="391"/>
        <v>73.64</v>
      </c>
      <c r="AR2075" s="20">
        <f t="shared" si="392"/>
        <v>-7.0799868289929124E-3</v>
      </c>
      <c r="AS2075" s="20">
        <f t="shared" si="393"/>
        <v>-8.6160473882606059E-3</v>
      </c>
      <c r="AU2075" s="22">
        <f t="shared" si="394"/>
        <v>2.3594820417377792E-6</v>
      </c>
    </row>
    <row r="2076" spans="2:47" x14ac:dyDescent="0.3">
      <c r="B2076" s="6">
        <f t="shared" si="387"/>
        <v>2020</v>
      </c>
      <c r="C2076" s="5">
        <v>44075</v>
      </c>
      <c r="D2076" s="10">
        <v>1183.0999999999999</v>
      </c>
      <c r="E2076" s="10">
        <f>VLOOKUP(C2076,데이터!$X:$Z,2,0)</f>
        <v>152.4120894736842</v>
      </c>
      <c r="F2076" s="10">
        <f>VLOOKUP(C2076,데이터!$X:$Z,3,0)</f>
        <v>74</v>
      </c>
      <c r="H2076" s="6">
        <f t="shared" si="385"/>
        <v>1.6563876316851227</v>
      </c>
      <c r="I2076" s="6">
        <f t="shared" si="386"/>
        <v>1.4764565043894629</v>
      </c>
      <c r="AM2076" s="1">
        <f t="shared" si="388"/>
        <v>44075</v>
      </c>
      <c r="AN2076" s="2">
        <f t="shared" si="389"/>
        <v>1183.0999999999999</v>
      </c>
      <c r="AO2076" s="2">
        <f t="shared" si="390"/>
        <v>152.4120894736842</v>
      </c>
      <c r="AP2076" s="2">
        <f t="shared" si="391"/>
        <v>74</v>
      </c>
      <c r="AR2076" s="20">
        <f t="shared" si="392"/>
        <v>8.4258306194893162E-3</v>
      </c>
      <c r="AS2076" s="20">
        <f t="shared" si="393"/>
        <v>4.888647474198704E-3</v>
      </c>
      <c r="AU2076" s="22">
        <f t="shared" si="394"/>
        <v>1.2511664603327988E-5</v>
      </c>
    </row>
    <row r="2077" spans="2:47" x14ac:dyDescent="0.3">
      <c r="B2077" s="6">
        <f t="shared" si="387"/>
        <v>2020</v>
      </c>
      <c r="C2077" s="5">
        <v>44076</v>
      </c>
      <c r="D2077" s="10">
        <v>1185.55</v>
      </c>
      <c r="E2077" s="10">
        <f>VLOOKUP(C2077,데이터!$X:$Z,2,0)</f>
        <v>155.28515263157897</v>
      </c>
      <c r="F2077" s="10">
        <f>VLOOKUP(C2077,데이터!$X:$Z,3,0)</f>
        <v>75.41</v>
      </c>
      <c r="H2077" s="6">
        <f t="shared" si="385"/>
        <v>1.6876115739341973</v>
      </c>
      <c r="I2077" s="6">
        <f t="shared" si="386"/>
        <v>1.5045889864325592</v>
      </c>
      <c r="AM2077" s="1">
        <f t="shared" si="388"/>
        <v>44076</v>
      </c>
      <c r="AN2077" s="2">
        <f t="shared" si="389"/>
        <v>1185.55</v>
      </c>
      <c r="AO2077" s="2">
        <f t="shared" si="390"/>
        <v>155.28515263157897</v>
      </c>
      <c r="AP2077" s="2">
        <f t="shared" si="391"/>
        <v>75.41</v>
      </c>
      <c r="AR2077" s="20">
        <f t="shared" si="392"/>
        <v>1.8850625090280904E-2</v>
      </c>
      <c r="AS2077" s="20">
        <f t="shared" si="393"/>
        <v>1.9054054054054026E-2</v>
      </c>
      <c r="AU2077" s="22">
        <f t="shared" si="394"/>
        <v>4.138334330180633E-8</v>
      </c>
    </row>
    <row r="2078" spans="2:47" x14ac:dyDescent="0.3">
      <c r="B2078" s="6">
        <f t="shared" si="387"/>
        <v>2020</v>
      </c>
      <c r="C2078" s="5">
        <v>44077</v>
      </c>
      <c r="D2078" s="10">
        <v>1188.25</v>
      </c>
      <c r="E2078" s="10">
        <f>VLOOKUP(C2078,데이터!$X:$Z,2,0)</f>
        <v>150.37145789473686</v>
      </c>
      <c r="F2078" s="10">
        <f>VLOOKUP(C2078,데이터!$X:$Z,3,0)</f>
        <v>73.790000000000006</v>
      </c>
      <c r="H2078" s="6">
        <f t="shared" si="385"/>
        <v>1.6342104086061224</v>
      </c>
      <c r="I2078" s="6">
        <f t="shared" si="386"/>
        <v>1.4722665602553846</v>
      </c>
      <c r="AM2078" s="1">
        <f t="shared" si="388"/>
        <v>44077</v>
      </c>
      <c r="AN2078" s="2">
        <f t="shared" si="389"/>
        <v>1188.25</v>
      </c>
      <c r="AO2078" s="2">
        <f t="shared" si="390"/>
        <v>150.37145789473686</v>
      </c>
      <c r="AP2078" s="2">
        <f t="shared" si="391"/>
        <v>73.790000000000006</v>
      </c>
      <c r="AR2078" s="20">
        <f t="shared" si="392"/>
        <v>-3.1643042838100932E-2</v>
      </c>
      <c r="AS2078" s="20">
        <f t="shared" si="393"/>
        <v>-2.1482561994430327E-2</v>
      </c>
      <c r="AU2078" s="22">
        <f t="shared" si="394"/>
        <v>1.0323537097459734E-4</v>
      </c>
    </row>
    <row r="2079" spans="2:47" x14ac:dyDescent="0.3">
      <c r="B2079" s="6">
        <f t="shared" si="387"/>
        <v>2020</v>
      </c>
      <c r="C2079" s="5">
        <v>44078</v>
      </c>
      <c r="D2079" s="10">
        <v>1189.6500000000001</v>
      </c>
      <c r="E2079" s="10">
        <f>VLOOKUP(C2079,데이터!$X:$Z,2,0)</f>
        <v>149.3229789473684</v>
      </c>
      <c r="F2079" s="10">
        <f>VLOOKUP(C2079,데이터!$X:$Z,3,0)</f>
        <v>73.650000000000006</v>
      </c>
      <c r="H2079" s="6">
        <f t="shared" si="385"/>
        <v>1.6228157248477633</v>
      </c>
      <c r="I2079" s="6">
        <f t="shared" si="386"/>
        <v>1.4694732641659991</v>
      </c>
      <c r="AM2079" s="1">
        <f t="shared" si="388"/>
        <v>44078</v>
      </c>
      <c r="AN2079" s="2">
        <f t="shared" si="389"/>
        <v>1189.6500000000001</v>
      </c>
      <c r="AO2079" s="2">
        <f t="shared" si="390"/>
        <v>149.3229789473684</v>
      </c>
      <c r="AP2079" s="2">
        <f t="shared" si="391"/>
        <v>73.650000000000006</v>
      </c>
      <c r="AR2079" s="20">
        <f t="shared" si="392"/>
        <v>-6.9725928181292307E-3</v>
      </c>
      <c r="AS2079" s="20">
        <f t="shared" si="393"/>
        <v>-1.8972760536658528E-3</v>
      </c>
      <c r="AU2079" s="22">
        <f t="shared" si="394"/>
        <v>2.5758840259643009E-5</v>
      </c>
    </row>
    <row r="2080" spans="2:47" x14ac:dyDescent="0.3">
      <c r="B2080" s="6">
        <f t="shared" si="387"/>
        <v>2020</v>
      </c>
      <c r="C2080" s="5">
        <v>44079</v>
      </c>
      <c r="D2080" s="10">
        <v>1189.6500000000001</v>
      </c>
      <c r="E2080" s="10">
        <f>VLOOKUP(C2080,데이터!$X:$Z,2,0)</f>
        <v>149.3229789473684</v>
      </c>
      <c r="F2080" s="10">
        <f>VLOOKUP(C2080,데이터!$X:$Z,3,0)</f>
        <v>73.650000000000006</v>
      </c>
      <c r="H2080" s="6">
        <f t="shared" si="385"/>
        <v>1.6228157248477633</v>
      </c>
      <c r="I2080" s="6">
        <f t="shared" si="386"/>
        <v>1.4694732641659991</v>
      </c>
      <c r="AM2080" s="1">
        <f t="shared" si="388"/>
        <v>44079</v>
      </c>
      <c r="AN2080" s="2">
        <f t="shared" si="389"/>
        <v>1189.6500000000001</v>
      </c>
      <c r="AO2080" s="2">
        <f t="shared" si="390"/>
        <v>149.3229789473684</v>
      </c>
      <c r="AP2080" s="2">
        <f t="shared" si="391"/>
        <v>73.650000000000006</v>
      </c>
      <c r="AR2080" s="20">
        <f t="shared" si="392"/>
        <v>0</v>
      </c>
      <c r="AS2080" s="20">
        <f t="shared" si="393"/>
        <v>0</v>
      </c>
      <c r="AU2080" s="22">
        <f t="shared" si="394"/>
        <v>0</v>
      </c>
    </row>
    <row r="2081" spans="2:47" x14ac:dyDescent="0.3">
      <c r="B2081" s="6">
        <f t="shared" si="387"/>
        <v>2020</v>
      </c>
      <c r="C2081" s="5">
        <v>44080</v>
      </c>
      <c r="D2081" s="10">
        <v>1189.6500000000001</v>
      </c>
      <c r="E2081" s="10">
        <f>VLOOKUP(C2081,데이터!$X:$Z,2,0)</f>
        <v>149.3229789473684</v>
      </c>
      <c r="F2081" s="10">
        <f>VLOOKUP(C2081,데이터!$X:$Z,3,0)</f>
        <v>73.650000000000006</v>
      </c>
      <c r="H2081" s="6">
        <f t="shared" si="385"/>
        <v>1.6228157248477633</v>
      </c>
      <c r="I2081" s="6">
        <f t="shared" si="386"/>
        <v>1.4694732641659991</v>
      </c>
      <c r="AM2081" s="1">
        <f t="shared" si="388"/>
        <v>44080</v>
      </c>
      <c r="AN2081" s="2">
        <f t="shared" si="389"/>
        <v>1189.6500000000001</v>
      </c>
      <c r="AO2081" s="2">
        <f t="shared" si="390"/>
        <v>149.3229789473684</v>
      </c>
      <c r="AP2081" s="2">
        <f t="shared" si="391"/>
        <v>73.650000000000006</v>
      </c>
      <c r="AR2081" s="20">
        <f t="shared" si="392"/>
        <v>0</v>
      </c>
      <c r="AS2081" s="20">
        <f t="shared" si="393"/>
        <v>0</v>
      </c>
      <c r="AU2081" s="22">
        <f t="shared" si="394"/>
        <v>0</v>
      </c>
    </row>
    <row r="2082" spans="2:47" x14ac:dyDescent="0.3">
      <c r="B2082" s="6">
        <f t="shared" si="387"/>
        <v>2020</v>
      </c>
      <c r="C2082" s="5">
        <v>44081</v>
      </c>
      <c r="D2082" s="10">
        <v>1188.25</v>
      </c>
      <c r="E2082" s="10">
        <f>VLOOKUP(C2082,데이터!$X:$Z,2,0)</f>
        <v>149.3229789473684</v>
      </c>
      <c r="F2082" s="10">
        <f>VLOOKUP(C2082,데이터!$X:$Z,3,0)</f>
        <v>73.650000000000006</v>
      </c>
      <c r="H2082" s="6">
        <f t="shared" si="385"/>
        <v>1.6228157248477633</v>
      </c>
      <c r="I2082" s="6">
        <f t="shared" si="386"/>
        <v>1.4694732641659991</v>
      </c>
      <c r="AM2082" s="1">
        <f t="shared" si="388"/>
        <v>44081</v>
      </c>
      <c r="AN2082" s="2">
        <f t="shared" si="389"/>
        <v>1188.25</v>
      </c>
      <c r="AO2082" s="2">
        <f t="shared" si="390"/>
        <v>149.3229789473684</v>
      </c>
      <c r="AP2082" s="2">
        <f t="shared" si="391"/>
        <v>73.650000000000006</v>
      </c>
      <c r="AR2082" s="20">
        <f t="shared" si="392"/>
        <v>0</v>
      </c>
      <c r="AS2082" s="20">
        <f t="shared" si="393"/>
        <v>0</v>
      </c>
      <c r="AU2082" s="22">
        <f t="shared" si="394"/>
        <v>0</v>
      </c>
    </row>
    <row r="2083" spans="2:47" x14ac:dyDescent="0.3">
      <c r="B2083" s="6">
        <f t="shared" si="387"/>
        <v>2020</v>
      </c>
      <c r="C2083" s="5">
        <v>44082</v>
      </c>
      <c r="D2083" s="10">
        <v>1186.45</v>
      </c>
      <c r="E2083" s="10">
        <f>VLOOKUP(C2083,데이터!$X:$Z,2,0)</f>
        <v>147.08962631578947</v>
      </c>
      <c r="F2083" s="10">
        <f>VLOOKUP(C2083,데이터!$X:$Z,3,0)</f>
        <v>72.319999999999993</v>
      </c>
      <c r="H2083" s="6">
        <f t="shared" si="385"/>
        <v>1.5985440434548153</v>
      </c>
      <c r="I2083" s="6">
        <f t="shared" si="386"/>
        <v>1.4429369513168369</v>
      </c>
      <c r="AM2083" s="1">
        <f t="shared" si="388"/>
        <v>44082</v>
      </c>
      <c r="AN2083" s="2">
        <f t="shared" si="389"/>
        <v>1186.45</v>
      </c>
      <c r="AO2083" s="2">
        <f t="shared" si="390"/>
        <v>147.08962631578947</v>
      </c>
      <c r="AP2083" s="2">
        <f t="shared" si="391"/>
        <v>72.319999999999993</v>
      </c>
      <c r="AR2083" s="20">
        <f t="shared" si="392"/>
        <v>-1.4956523418717116E-2</v>
      </c>
      <c r="AS2083" s="20">
        <f t="shared" si="393"/>
        <v>-1.8058384249830417E-2</v>
      </c>
      <c r="AU2083" s="22">
        <f t="shared" si="394"/>
        <v>9.6215406155948998E-6</v>
      </c>
    </row>
    <row r="2084" spans="2:47" x14ac:dyDescent="0.3">
      <c r="B2084" s="6">
        <f t="shared" si="387"/>
        <v>2020</v>
      </c>
      <c r="C2084" s="5">
        <v>44083</v>
      </c>
      <c r="D2084" s="10">
        <v>1189.0999999999999</v>
      </c>
      <c r="E2084" s="10">
        <f>VLOOKUP(C2084,데이터!$X:$Z,2,0)</f>
        <v>150.16741578947367</v>
      </c>
      <c r="F2084" s="10">
        <f>VLOOKUP(C2084,데이터!$X:$Z,3,0)</f>
        <v>73.489999999999995</v>
      </c>
      <c r="H2084" s="6">
        <f t="shared" si="385"/>
        <v>1.6319929150944983</v>
      </c>
      <c r="I2084" s="6">
        <f t="shared" si="386"/>
        <v>1.46628092577813</v>
      </c>
      <c r="AM2084" s="1">
        <f t="shared" si="388"/>
        <v>44083</v>
      </c>
      <c r="AN2084" s="2">
        <f t="shared" si="389"/>
        <v>1189.0999999999999</v>
      </c>
      <c r="AO2084" s="2">
        <f t="shared" si="390"/>
        <v>150.16741578947367</v>
      </c>
      <c r="AP2084" s="2">
        <f t="shared" si="391"/>
        <v>73.489999999999995</v>
      </c>
      <c r="AR2084" s="20">
        <f t="shared" si="392"/>
        <v>2.0924585579382926E-2</v>
      </c>
      <c r="AS2084" s="20">
        <f t="shared" si="393"/>
        <v>1.6178097345132869E-2</v>
      </c>
      <c r="AU2084" s="22">
        <f t="shared" si="394"/>
        <v>2.2529150557874223E-5</v>
      </c>
    </row>
    <row r="2085" spans="2:47" x14ac:dyDescent="0.3">
      <c r="B2085" s="6">
        <f t="shared" si="387"/>
        <v>2020</v>
      </c>
      <c r="C2085" s="5">
        <v>44084</v>
      </c>
      <c r="D2085" s="10">
        <v>1184.9000000000001</v>
      </c>
      <c r="E2085" s="10">
        <f>VLOOKUP(C2085,데이터!$X:$Z,2,0)</f>
        <v>147.57695263157896</v>
      </c>
      <c r="F2085" s="10">
        <f>VLOOKUP(C2085,데이터!$X:$Z,3,0)</f>
        <v>72.45</v>
      </c>
      <c r="H2085" s="6">
        <f t="shared" ref="H2085:H2148" si="395">H2084*(E2085/E2084)</f>
        <v>1.6038402196627253</v>
      </c>
      <c r="I2085" s="6">
        <f t="shared" ref="I2085:I2148" si="396">I2084*(F2085/F2084)</f>
        <v>1.445530726256981</v>
      </c>
      <c r="AM2085" s="1">
        <f t="shared" si="388"/>
        <v>44084</v>
      </c>
      <c r="AN2085" s="2">
        <f t="shared" si="389"/>
        <v>1184.9000000000001</v>
      </c>
      <c r="AO2085" s="2">
        <f t="shared" si="390"/>
        <v>147.57695263157896</v>
      </c>
      <c r="AP2085" s="2">
        <f t="shared" si="391"/>
        <v>72.45</v>
      </c>
      <c r="AR2085" s="20">
        <f t="shared" si="392"/>
        <v>-1.7250501010994235E-2</v>
      </c>
      <c r="AS2085" s="20">
        <f t="shared" si="393"/>
        <v>-1.4151585249693732E-2</v>
      </c>
      <c r="AU2085" s="22">
        <f t="shared" si="394"/>
        <v>9.6032788956366734E-6</v>
      </c>
    </row>
    <row r="2086" spans="2:47" x14ac:dyDescent="0.3">
      <c r="B2086" s="6">
        <f t="shared" si="387"/>
        <v>2020</v>
      </c>
      <c r="C2086" s="5">
        <v>44085</v>
      </c>
      <c r="D2086" s="10">
        <v>1186.9000000000001</v>
      </c>
      <c r="E2086" s="10">
        <f>VLOOKUP(C2086,데이터!$X:$Z,2,0)</f>
        <v>149.16272105263158</v>
      </c>
      <c r="F2086" s="10">
        <f>VLOOKUP(C2086,데이터!$X:$Z,3,0)</f>
        <v>73.010000000000005</v>
      </c>
      <c r="H2086" s="6">
        <f t="shared" si="395"/>
        <v>1.6210740703921447</v>
      </c>
      <c r="I2086" s="6">
        <f t="shared" si="396"/>
        <v>1.456703910614523</v>
      </c>
      <c r="AM2086" s="1">
        <f t="shared" si="388"/>
        <v>44085</v>
      </c>
      <c r="AN2086" s="2">
        <f t="shared" si="389"/>
        <v>1186.9000000000001</v>
      </c>
      <c r="AO2086" s="2">
        <f t="shared" si="390"/>
        <v>149.16272105263158</v>
      </c>
      <c r="AP2086" s="2">
        <f t="shared" si="391"/>
        <v>73.010000000000005</v>
      </c>
      <c r="AR2086" s="20">
        <f t="shared" si="392"/>
        <v>1.0745366351420982E-2</v>
      </c>
      <c r="AS2086" s="20">
        <f t="shared" si="393"/>
        <v>7.7294685990338952E-3</v>
      </c>
      <c r="AU2086" s="22">
        <f t="shared" si="394"/>
        <v>9.0956392528534817E-6</v>
      </c>
    </row>
    <row r="2087" spans="2:47" x14ac:dyDescent="0.3">
      <c r="B2087" s="6">
        <f t="shared" si="387"/>
        <v>2020</v>
      </c>
      <c r="C2087" s="5">
        <v>44086</v>
      </c>
      <c r="D2087" s="10">
        <v>1186.9000000000001</v>
      </c>
      <c r="E2087" s="10">
        <f>VLOOKUP(C2087,데이터!$X:$Z,2,0)</f>
        <v>149.16272105263158</v>
      </c>
      <c r="F2087" s="10">
        <f>VLOOKUP(C2087,데이터!$X:$Z,3,0)</f>
        <v>73.010000000000005</v>
      </c>
      <c r="H2087" s="6">
        <f t="shared" si="395"/>
        <v>1.6210740703921447</v>
      </c>
      <c r="I2087" s="6">
        <f t="shared" si="396"/>
        <v>1.456703910614523</v>
      </c>
      <c r="AM2087" s="1">
        <f t="shared" si="388"/>
        <v>44086</v>
      </c>
      <c r="AN2087" s="2">
        <f t="shared" si="389"/>
        <v>1186.9000000000001</v>
      </c>
      <c r="AO2087" s="2">
        <f t="shared" si="390"/>
        <v>149.16272105263158</v>
      </c>
      <c r="AP2087" s="2">
        <f t="shared" si="391"/>
        <v>73.010000000000005</v>
      </c>
      <c r="AR2087" s="20">
        <f t="shared" si="392"/>
        <v>0</v>
      </c>
      <c r="AS2087" s="20">
        <f t="shared" si="393"/>
        <v>0</v>
      </c>
      <c r="AU2087" s="22">
        <f t="shared" si="394"/>
        <v>0</v>
      </c>
    </row>
    <row r="2088" spans="2:47" x14ac:dyDescent="0.3">
      <c r="B2088" s="6">
        <f t="shared" si="387"/>
        <v>2020</v>
      </c>
      <c r="C2088" s="5">
        <v>44087</v>
      </c>
      <c r="D2088" s="10">
        <v>1186.9000000000001</v>
      </c>
      <c r="E2088" s="10">
        <f>VLOOKUP(C2088,데이터!$X:$Z,2,0)</f>
        <v>149.16272105263158</v>
      </c>
      <c r="F2088" s="10">
        <f>VLOOKUP(C2088,데이터!$X:$Z,3,0)</f>
        <v>73.010000000000005</v>
      </c>
      <c r="H2088" s="6">
        <f t="shared" si="395"/>
        <v>1.6210740703921447</v>
      </c>
      <c r="I2088" s="6">
        <f t="shared" si="396"/>
        <v>1.456703910614523</v>
      </c>
      <c r="AM2088" s="1">
        <f t="shared" si="388"/>
        <v>44087</v>
      </c>
      <c r="AN2088" s="2">
        <f t="shared" si="389"/>
        <v>1186.9000000000001</v>
      </c>
      <c r="AO2088" s="2">
        <f t="shared" si="390"/>
        <v>149.16272105263158</v>
      </c>
      <c r="AP2088" s="2">
        <f t="shared" si="391"/>
        <v>73.010000000000005</v>
      </c>
      <c r="AR2088" s="20">
        <f t="shared" si="392"/>
        <v>0</v>
      </c>
      <c r="AS2088" s="20">
        <f t="shared" si="393"/>
        <v>0</v>
      </c>
      <c r="AU2088" s="22">
        <f t="shared" si="394"/>
        <v>0</v>
      </c>
    </row>
    <row r="2089" spans="2:47" x14ac:dyDescent="0.3">
      <c r="B2089" s="6">
        <f t="shared" si="387"/>
        <v>2020</v>
      </c>
      <c r="C2089" s="5">
        <v>44088</v>
      </c>
      <c r="D2089" s="10">
        <v>1183.5999999999999</v>
      </c>
      <c r="E2089" s="10">
        <f>VLOOKUP(C2089,데이터!$X:$Z,2,0)</f>
        <v>150.35136842105263</v>
      </c>
      <c r="F2089" s="10">
        <f>VLOOKUP(C2089,데이터!$X:$Z,3,0)</f>
        <v>73.900000000000006</v>
      </c>
      <c r="H2089" s="6">
        <f t="shared" si="395"/>
        <v>1.6339920797592928</v>
      </c>
      <c r="I2089" s="6">
        <f t="shared" si="396"/>
        <v>1.4744612928970449</v>
      </c>
      <c r="AM2089" s="1">
        <f t="shared" si="388"/>
        <v>44088</v>
      </c>
      <c r="AN2089" s="2">
        <f t="shared" si="389"/>
        <v>1183.5999999999999</v>
      </c>
      <c r="AO2089" s="2">
        <f t="shared" si="390"/>
        <v>150.35136842105263</v>
      </c>
      <c r="AP2089" s="2">
        <f t="shared" si="391"/>
        <v>73.900000000000006</v>
      </c>
      <c r="AR2089" s="20">
        <f t="shared" si="392"/>
        <v>7.9687964930703625E-3</v>
      </c>
      <c r="AS2089" s="20">
        <f t="shared" si="393"/>
        <v>1.2190110943706367E-2</v>
      </c>
      <c r="AU2089" s="22">
        <f t="shared" si="394"/>
        <v>1.7819495691148352E-5</v>
      </c>
    </row>
    <row r="2090" spans="2:47" x14ac:dyDescent="0.3">
      <c r="B2090" s="6">
        <f t="shared" si="387"/>
        <v>2020</v>
      </c>
      <c r="C2090" s="5">
        <v>44089</v>
      </c>
      <c r="D2090" s="10">
        <v>1178.95</v>
      </c>
      <c r="E2090" s="10">
        <f>VLOOKUP(C2090,데이터!$X:$Z,2,0)</f>
        <v>150.61185789473686</v>
      </c>
      <c r="F2090" s="10">
        <f>VLOOKUP(C2090,데이터!$X:$Z,3,0)</f>
        <v>73.83</v>
      </c>
      <c r="H2090" s="6">
        <f t="shared" si="395"/>
        <v>1.6368230332872231</v>
      </c>
      <c r="I2090" s="6">
        <f t="shared" si="396"/>
        <v>1.4730646448523519</v>
      </c>
      <c r="AM2090" s="1">
        <f t="shared" si="388"/>
        <v>44089</v>
      </c>
      <c r="AN2090" s="2">
        <f t="shared" si="389"/>
        <v>1178.95</v>
      </c>
      <c r="AO2090" s="2">
        <f t="shared" si="390"/>
        <v>150.61185789473686</v>
      </c>
      <c r="AP2090" s="2">
        <f t="shared" si="391"/>
        <v>73.83</v>
      </c>
      <c r="AR2090" s="20">
        <f t="shared" si="392"/>
        <v>1.7325380967252446E-3</v>
      </c>
      <c r="AS2090" s="20">
        <f t="shared" si="393"/>
        <v>-9.472259810555661E-4</v>
      </c>
      <c r="AU2090" s="22">
        <f t="shared" si="394"/>
        <v>7.1811355125644388E-6</v>
      </c>
    </row>
    <row r="2091" spans="2:47" x14ac:dyDescent="0.3">
      <c r="B2091" s="6">
        <f t="shared" si="387"/>
        <v>2020</v>
      </c>
      <c r="C2091" s="5">
        <v>44090</v>
      </c>
      <c r="D2091" s="10">
        <v>1176.05</v>
      </c>
      <c r="E2091" s="10">
        <f>VLOOKUP(C2091,데이터!$X:$Z,2,0)</f>
        <v>150.46199999999999</v>
      </c>
      <c r="F2091" s="10">
        <f>VLOOKUP(C2091,데이터!$X:$Z,3,0)</f>
        <v>74.31</v>
      </c>
      <c r="H2091" s="6">
        <f t="shared" si="395"/>
        <v>1.6351944041921842</v>
      </c>
      <c r="I2091" s="6">
        <f t="shared" si="396"/>
        <v>1.4826416600159593</v>
      </c>
      <c r="AM2091" s="1">
        <f t="shared" si="388"/>
        <v>44090</v>
      </c>
      <c r="AN2091" s="2">
        <f t="shared" si="389"/>
        <v>1176.05</v>
      </c>
      <c r="AO2091" s="2">
        <f t="shared" si="390"/>
        <v>150.46199999999999</v>
      </c>
      <c r="AP2091" s="2">
        <f t="shared" si="391"/>
        <v>74.31</v>
      </c>
      <c r="AR2091" s="20">
        <f t="shared" si="392"/>
        <v>-9.9499399869040772E-4</v>
      </c>
      <c r="AS2091" s="20">
        <f t="shared" si="393"/>
        <v>6.5014221861032784E-3</v>
      </c>
      <c r="AU2091" s="22">
        <f t="shared" si="394"/>
        <v>5.6196255615636725E-5</v>
      </c>
    </row>
    <row r="2092" spans="2:47" x14ac:dyDescent="0.3">
      <c r="B2092" s="6">
        <f t="shared" si="387"/>
        <v>2020</v>
      </c>
      <c r="C2092" s="5">
        <v>44091</v>
      </c>
      <c r="D2092" s="10">
        <v>1174.4000000000001</v>
      </c>
      <c r="E2092" s="10">
        <f>VLOOKUP(C2092,데이터!$X:$Z,2,0)</f>
        <v>149.86258421052634</v>
      </c>
      <c r="F2092" s="10">
        <f>VLOOKUP(C2092,데이터!$X:$Z,3,0)</f>
        <v>74.27</v>
      </c>
      <c r="H2092" s="6">
        <f t="shared" si="395"/>
        <v>1.6286800594092372</v>
      </c>
      <c r="I2092" s="6">
        <f t="shared" si="396"/>
        <v>1.4818435754189918</v>
      </c>
      <c r="AM2092" s="1">
        <f t="shared" si="388"/>
        <v>44091</v>
      </c>
      <c r="AN2092" s="2">
        <f t="shared" si="389"/>
        <v>1174.4000000000001</v>
      </c>
      <c r="AO2092" s="2">
        <f t="shared" si="390"/>
        <v>149.86258421052634</v>
      </c>
      <c r="AP2092" s="2">
        <f t="shared" si="391"/>
        <v>74.27</v>
      </c>
      <c r="AR2092" s="20">
        <f t="shared" si="392"/>
        <v>-3.9838350512000353E-3</v>
      </c>
      <c r="AS2092" s="20">
        <f t="shared" si="393"/>
        <v>-5.3828556048995946E-4</v>
      </c>
      <c r="AU2092" s="22">
        <f t="shared" si="394"/>
        <v>1.1871811292932462E-5</v>
      </c>
    </row>
    <row r="2093" spans="2:47" x14ac:dyDescent="0.3">
      <c r="B2093" s="6">
        <f t="shared" si="387"/>
        <v>2020</v>
      </c>
      <c r="C2093" s="5">
        <v>44092</v>
      </c>
      <c r="D2093" s="10">
        <v>1160.45</v>
      </c>
      <c r="E2093" s="10">
        <f>VLOOKUP(C2093,데이터!$X:$Z,2,0)</f>
        <v>148.56662631578948</v>
      </c>
      <c r="F2093" s="10">
        <f>VLOOKUP(C2093,데이터!$X:$Z,3,0)</f>
        <v>73.569999999999993</v>
      </c>
      <c r="H2093" s="6">
        <f t="shared" si="395"/>
        <v>1.6145958182218119</v>
      </c>
      <c r="I2093" s="6">
        <f t="shared" si="396"/>
        <v>1.4678770949720643</v>
      </c>
      <c r="AM2093" s="1">
        <f t="shared" si="388"/>
        <v>44092</v>
      </c>
      <c r="AN2093" s="2">
        <f t="shared" si="389"/>
        <v>1160.45</v>
      </c>
      <c r="AO2093" s="2">
        <f t="shared" si="390"/>
        <v>148.56662631578948</v>
      </c>
      <c r="AP2093" s="2">
        <f t="shared" si="391"/>
        <v>73.569999999999993</v>
      </c>
      <c r="AR2093" s="20">
        <f t="shared" si="392"/>
        <v>-8.6476414480902708E-3</v>
      </c>
      <c r="AS2093" s="20">
        <f t="shared" si="393"/>
        <v>-9.4250706880302237E-3</v>
      </c>
      <c r="AU2093" s="22">
        <f t="shared" si="394"/>
        <v>6.043962231136129E-7</v>
      </c>
    </row>
    <row r="2094" spans="2:47" x14ac:dyDescent="0.3">
      <c r="B2094" s="6">
        <f t="shared" si="387"/>
        <v>2020</v>
      </c>
      <c r="C2094" s="5">
        <v>44093</v>
      </c>
      <c r="D2094" s="10">
        <v>1160.45</v>
      </c>
      <c r="E2094" s="10">
        <f>VLOOKUP(C2094,데이터!$X:$Z,2,0)</f>
        <v>148.56662631578948</v>
      </c>
      <c r="F2094" s="10">
        <f>VLOOKUP(C2094,데이터!$X:$Z,3,0)</f>
        <v>73.569999999999993</v>
      </c>
      <c r="H2094" s="6">
        <f t="shared" si="395"/>
        <v>1.6145958182218119</v>
      </c>
      <c r="I2094" s="6">
        <f t="shared" si="396"/>
        <v>1.4678770949720643</v>
      </c>
      <c r="AM2094" s="1">
        <f t="shared" si="388"/>
        <v>44093</v>
      </c>
      <c r="AN2094" s="2">
        <f t="shared" si="389"/>
        <v>1160.45</v>
      </c>
      <c r="AO2094" s="2">
        <f t="shared" si="390"/>
        <v>148.56662631578948</v>
      </c>
      <c r="AP2094" s="2">
        <f t="shared" si="391"/>
        <v>73.569999999999993</v>
      </c>
      <c r="AR2094" s="20">
        <f t="shared" si="392"/>
        <v>0</v>
      </c>
      <c r="AS2094" s="20">
        <f t="shared" si="393"/>
        <v>0</v>
      </c>
      <c r="AU2094" s="22">
        <f t="shared" si="394"/>
        <v>0</v>
      </c>
    </row>
    <row r="2095" spans="2:47" x14ac:dyDescent="0.3">
      <c r="B2095" s="6">
        <f t="shared" si="387"/>
        <v>2020</v>
      </c>
      <c r="C2095" s="5">
        <v>44094</v>
      </c>
      <c r="D2095" s="10">
        <v>1160.45</v>
      </c>
      <c r="E2095" s="10">
        <f>VLOOKUP(C2095,데이터!$X:$Z,2,0)</f>
        <v>148.56662631578948</v>
      </c>
      <c r="F2095" s="10">
        <f>VLOOKUP(C2095,데이터!$X:$Z,3,0)</f>
        <v>73.569999999999993</v>
      </c>
      <c r="H2095" s="6">
        <f t="shared" si="395"/>
        <v>1.6145958182218119</v>
      </c>
      <c r="I2095" s="6">
        <f t="shared" si="396"/>
        <v>1.4678770949720643</v>
      </c>
      <c r="AM2095" s="1">
        <f t="shared" si="388"/>
        <v>44094</v>
      </c>
      <c r="AN2095" s="2">
        <f t="shared" si="389"/>
        <v>1160.45</v>
      </c>
      <c r="AO2095" s="2">
        <f t="shared" si="390"/>
        <v>148.56662631578948</v>
      </c>
      <c r="AP2095" s="2">
        <f t="shared" si="391"/>
        <v>73.569999999999993</v>
      </c>
      <c r="AR2095" s="20">
        <f t="shared" si="392"/>
        <v>0</v>
      </c>
      <c r="AS2095" s="20">
        <f t="shared" si="393"/>
        <v>0</v>
      </c>
      <c r="AU2095" s="22">
        <f t="shared" si="394"/>
        <v>0</v>
      </c>
    </row>
    <row r="2096" spans="2:47" x14ac:dyDescent="0.3">
      <c r="B2096" s="6">
        <f t="shared" si="387"/>
        <v>2020</v>
      </c>
      <c r="C2096" s="5">
        <v>44095</v>
      </c>
      <c r="D2096" s="10">
        <v>1158</v>
      </c>
      <c r="E2096" s="10">
        <f>VLOOKUP(C2096,데이터!$X:$Z,2,0)</f>
        <v>146.4878157894737</v>
      </c>
      <c r="F2096" s="10">
        <f>VLOOKUP(C2096,데이터!$X:$Z,3,0)</f>
        <v>71.67</v>
      </c>
      <c r="H2096" s="6">
        <f t="shared" si="395"/>
        <v>1.5920036730954186</v>
      </c>
      <c r="I2096" s="6">
        <f t="shared" si="396"/>
        <v>1.4299680766161187</v>
      </c>
      <c r="AM2096" s="1">
        <f t="shared" si="388"/>
        <v>44095</v>
      </c>
      <c r="AN2096" s="2">
        <f t="shared" si="389"/>
        <v>1158</v>
      </c>
      <c r="AO2096" s="2">
        <f t="shared" si="390"/>
        <v>146.4878157894737</v>
      </c>
      <c r="AP2096" s="2">
        <f t="shared" si="391"/>
        <v>71.67</v>
      </c>
      <c r="AR2096" s="20">
        <f t="shared" si="392"/>
        <v>-1.3992446203207942E-2</v>
      </c>
      <c r="AS2096" s="20">
        <f t="shared" si="393"/>
        <v>-2.5825744189207467E-2</v>
      </c>
      <c r="AU2096" s="22">
        <f t="shared" si="394"/>
        <v>1.4002694122546041E-4</v>
      </c>
    </row>
    <row r="2097" spans="2:47" x14ac:dyDescent="0.3">
      <c r="B2097" s="6">
        <f t="shared" si="387"/>
        <v>2020</v>
      </c>
      <c r="C2097" s="5">
        <v>44096</v>
      </c>
      <c r="D2097" s="10">
        <v>1165.05</v>
      </c>
      <c r="E2097" s="10">
        <f>VLOOKUP(C2097,데이터!$X:$Z,2,0)</f>
        <v>147.18746315789477</v>
      </c>
      <c r="F2097" s="10">
        <f>VLOOKUP(C2097,데이터!$X:$Z,3,0)</f>
        <v>72.02</v>
      </c>
      <c r="H2097" s="6">
        <f t="shared" si="395"/>
        <v>1.5996073169506773</v>
      </c>
      <c r="I2097" s="6">
        <f t="shared" si="396"/>
        <v>1.4369513168395822</v>
      </c>
      <c r="AM2097" s="1">
        <f t="shared" si="388"/>
        <v>44096</v>
      </c>
      <c r="AN2097" s="2">
        <f t="shared" si="389"/>
        <v>1165.05</v>
      </c>
      <c r="AO2097" s="2">
        <f t="shared" si="390"/>
        <v>147.18746315789477</v>
      </c>
      <c r="AP2097" s="2">
        <f t="shared" si="391"/>
        <v>72.02</v>
      </c>
      <c r="AR2097" s="20">
        <f t="shared" si="392"/>
        <v>4.7761471809135703E-3</v>
      </c>
      <c r="AS2097" s="20">
        <f t="shared" si="393"/>
        <v>4.883493790986293E-3</v>
      </c>
      <c r="AU2097" s="22">
        <f t="shared" si="394"/>
        <v>1.1523294694105176E-8</v>
      </c>
    </row>
    <row r="2098" spans="2:47" x14ac:dyDescent="0.3">
      <c r="B2098" s="6">
        <f t="shared" si="387"/>
        <v>2020</v>
      </c>
      <c r="C2098" s="5">
        <v>44097</v>
      </c>
      <c r="D2098" s="10">
        <v>1164.3499999999999</v>
      </c>
      <c r="E2098" s="10">
        <f>VLOOKUP(C2098,데이터!$X:$Z,2,0)</f>
        <v>144.44418947368422</v>
      </c>
      <c r="F2098" s="10">
        <f>VLOOKUP(C2098,데이터!$X:$Z,3,0)</f>
        <v>70.150000000000006</v>
      </c>
      <c r="H2098" s="6">
        <f t="shared" si="395"/>
        <v>1.5697939037460888</v>
      </c>
      <c r="I2098" s="6">
        <f t="shared" si="396"/>
        <v>1.3996408619313623</v>
      </c>
      <c r="AM2098" s="1">
        <f t="shared" si="388"/>
        <v>44097</v>
      </c>
      <c r="AN2098" s="2">
        <f t="shared" si="389"/>
        <v>1164.3499999999999</v>
      </c>
      <c r="AO2098" s="2">
        <f t="shared" si="390"/>
        <v>144.44418947368422</v>
      </c>
      <c r="AP2098" s="2">
        <f t="shared" si="391"/>
        <v>70.150000000000006</v>
      </c>
      <c r="AR2098" s="20">
        <f t="shared" si="392"/>
        <v>-1.8637957509110126E-2</v>
      </c>
      <c r="AS2098" s="20">
        <f t="shared" si="393"/>
        <v>-2.5965009719522203E-2</v>
      </c>
      <c r="AU2098" s="22">
        <f t="shared" si="394"/>
        <v>5.3685694094104503E-5</v>
      </c>
    </row>
    <row r="2099" spans="2:47" x14ac:dyDescent="0.3">
      <c r="B2099" s="6">
        <f t="shared" si="387"/>
        <v>2020</v>
      </c>
      <c r="C2099" s="5">
        <v>44098</v>
      </c>
      <c r="D2099" s="10">
        <v>1172.75</v>
      </c>
      <c r="E2099" s="10">
        <f>VLOOKUP(C2099,데이터!$X:$Z,2,0)</f>
        <v>145.24791052631579</v>
      </c>
      <c r="F2099" s="10">
        <f>VLOOKUP(C2099,데이터!$X:$Z,3,0)</f>
        <v>70.47</v>
      </c>
      <c r="H2099" s="6">
        <f t="shared" si="395"/>
        <v>1.5785286019941156</v>
      </c>
      <c r="I2099" s="6">
        <f t="shared" si="396"/>
        <v>1.4060255387071003</v>
      </c>
      <c r="AM2099" s="1">
        <f t="shared" si="388"/>
        <v>44098</v>
      </c>
      <c r="AN2099" s="2">
        <f t="shared" si="389"/>
        <v>1172.75</v>
      </c>
      <c r="AO2099" s="2">
        <f t="shared" si="390"/>
        <v>145.24791052631579</v>
      </c>
      <c r="AP2099" s="2">
        <f t="shared" si="391"/>
        <v>70.47</v>
      </c>
      <c r="AR2099" s="20">
        <f t="shared" si="392"/>
        <v>5.5642324939488841E-3</v>
      </c>
      <c r="AS2099" s="20">
        <f t="shared" si="393"/>
        <v>4.5616535994297269E-3</v>
      </c>
      <c r="AU2099" s="22">
        <f t="shared" si="394"/>
        <v>1.0051644397352553E-6</v>
      </c>
    </row>
    <row r="2100" spans="2:47" x14ac:dyDescent="0.3">
      <c r="B2100" s="6">
        <f t="shared" si="387"/>
        <v>2020</v>
      </c>
      <c r="C2100" s="5">
        <v>44099</v>
      </c>
      <c r="D2100" s="10">
        <v>1172.5</v>
      </c>
      <c r="E2100" s="10">
        <f>VLOOKUP(C2100,데이터!$X:$Z,2,0)</f>
        <v>146.4358842105263</v>
      </c>
      <c r="F2100" s="10">
        <f>VLOOKUP(C2100,데이터!$X:$Z,3,0)</f>
        <v>71.09</v>
      </c>
      <c r="H2100" s="6">
        <f t="shared" si="395"/>
        <v>1.5914392898804164</v>
      </c>
      <c r="I2100" s="6">
        <f t="shared" si="396"/>
        <v>1.4183958499600933</v>
      </c>
      <c r="AM2100" s="1">
        <f t="shared" si="388"/>
        <v>44099</v>
      </c>
      <c r="AN2100" s="2">
        <f t="shared" si="389"/>
        <v>1172.5</v>
      </c>
      <c r="AO2100" s="2">
        <f t="shared" si="390"/>
        <v>146.4358842105263</v>
      </c>
      <c r="AP2100" s="2">
        <f t="shared" si="391"/>
        <v>71.09</v>
      </c>
      <c r="AR2100" s="20">
        <f t="shared" si="392"/>
        <v>8.1789382023176316E-3</v>
      </c>
      <c r="AS2100" s="20">
        <f t="shared" si="393"/>
        <v>8.7980701007521755E-3</v>
      </c>
      <c r="AU2100" s="22">
        <f t="shared" si="394"/>
        <v>3.833243076591625E-7</v>
      </c>
    </row>
    <row r="2101" spans="2:47" x14ac:dyDescent="0.3">
      <c r="B2101" s="6">
        <f t="shared" si="387"/>
        <v>2020</v>
      </c>
      <c r="C2101" s="5">
        <v>44100</v>
      </c>
      <c r="D2101" s="10">
        <v>1172.5</v>
      </c>
      <c r="E2101" s="10">
        <f>VLOOKUP(C2101,데이터!$X:$Z,2,0)</f>
        <v>146.4358842105263</v>
      </c>
      <c r="F2101" s="10">
        <f>VLOOKUP(C2101,데이터!$X:$Z,3,0)</f>
        <v>71.09</v>
      </c>
      <c r="H2101" s="6">
        <f t="shared" si="395"/>
        <v>1.5914392898804164</v>
      </c>
      <c r="I2101" s="6">
        <f t="shared" si="396"/>
        <v>1.4183958499600933</v>
      </c>
      <c r="AM2101" s="1">
        <f t="shared" si="388"/>
        <v>44100</v>
      </c>
      <c r="AN2101" s="2">
        <f t="shared" si="389"/>
        <v>1172.5</v>
      </c>
      <c r="AO2101" s="2">
        <f t="shared" si="390"/>
        <v>146.4358842105263</v>
      </c>
      <c r="AP2101" s="2">
        <f t="shared" si="391"/>
        <v>71.09</v>
      </c>
      <c r="AR2101" s="20">
        <f t="shared" si="392"/>
        <v>0</v>
      </c>
      <c r="AS2101" s="20">
        <f t="shared" si="393"/>
        <v>0</v>
      </c>
      <c r="AU2101" s="22">
        <f t="shared" si="394"/>
        <v>0</v>
      </c>
    </row>
    <row r="2102" spans="2:47" x14ac:dyDescent="0.3">
      <c r="B2102" s="6">
        <f t="shared" si="387"/>
        <v>2020</v>
      </c>
      <c r="C2102" s="5">
        <v>44101</v>
      </c>
      <c r="D2102" s="10">
        <v>1172.5</v>
      </c>
      <c r="E2102" s="10">
        <f>VLOOKUP(C2102,데이터!$X:$Z,2,0)</f>
        <v>146.4358842105263</v>
      </c>
      <c r="F2102" s="10">
        <f>VLOOKUP(C2102,데이터!$X:$Z,3,0)</f>
        <v>71.09</v>
      </c>
      <c r="H2102" s="6">
        <f t="shared" si="395"/>
        <v>1.5914392898804164</v>
      </c>
      <c r="I2102" s="6">
        <f t="shared" si="396"/>
        <v>1.4183958499600933</v>
      </c>
      <c r="AM2102" s="1">
        <f t="shared" si="388"/>
        <v>44101</v>
      </c>
      <c r="AN2102" s="2">
        <f t="shared" si="389"/>
        <v>1172.5</v>
      </c>
      <c r="AO2102" s="2">
        <f t="shared" si="390"/>
        <v>146.4358842105263</v>
      </c>
      <c r="AP2102" s="2">
        <f t="shared" si="391"/>
        <v>71.09</v>
      </c>
      <c r="AR2102" s="20">
        <f t="shared" si="392"/>
        <v>0</v>
      </c>
      <c r="AS2102" s="20">
        <f t="shared" si="393"/>
        <v>0</v>
      </c>
      <c r="AU2102" s="22">
        <f t="shared" si="394"/>
        <v>0</v>
      </c>
    </row>
    <row r="2103" spans="2:47" x14ac:dyDescent="0.3">
      <c r="B2103" s="6">
        <f t="shared" si="387"/>
        <v>2020</v>
      </c>
      <c r="C2103" s="5">
        <v>44102</v>
      </c>
      <c r="D2103" s="10">
        <v>1173.5</v>
      </c>
      <c r="E2103" s="10">
        <f>VLOOKUP(C2103,데이터!$X:$Z,2,0)</f>
        <v>148.42037368421052</v>
      </c>
      <c r="F2103" s="10">
        <f>VLOOKUP(C2103,데이터!$X:$Z,3,0)</f>
        <v>72.14</v>
      </c>
      <c r="H2103" s="6">
        <f t="shared" si="395"/>
        <v>1.6130063704891195</v>
      </c>
      <c r="I2103" s="6">
        <f t="shared" si="396"/>
        <v>1.4393455706304843</v>
      </c>
      <c r="AM2103" s="1">
        <f t="shared" si="388"/>
        <v>44102</v>
      </c>
      <c r="AN2103" s="2">
        <f t="shared" si="389"/>
        <v>1173.5</v>
      </c>
      <c r="AO2103" s="2">
        <f t="shared" si="390"/>
        <v>148.42037368421052</v>
      </c>
      <c r="AP2103" s="2">
        <f t="shared" si="391"/>
        <v>72.14</v>
      </c>
      <c r="AR2103" s="20">
        <f t="shared" si="392"/>
        <v>1.3551934243325015E-2</v>
      </c>
      <c r="AS2103" s="20">
        <f t="shared" si="393"/>
        <v>1.4770009846673204E-2</v>
      </c>
      <c r="AU2103" s="22">
        <f t="shared" si="394"/>
        <v>1.4837081754720567E-6</v>
      </c>
    </row>
    <row r="2104" spans="2:47" x14ac:dyDescent="0.3">
      <c r="B2104" s="6">
        <f t="shared" si="387"/>
        <v>2020</v>
      </c>
      <c r="C2104" s="5">
        <v>44103</v>
      </c>
      <c r="D2104" s="10">
        <v>1169.5999999999999</v>
      </c>
      <c r="E2104" s="10">
        <f>VLOOKUP(C2104,데이터!$X:$Z,2,0)</f>
        <v>147.96565789473684</v>
      </c>
      <c r="F2104" s="10">
        <f>VLOOKUP(C2104,데이터!$X:$Z,3,0)</f>
        <v>71.569999999999993</v>
      </c>
      <c r="H2104" s="6">
        <f t="shared" si="395"/>
        <v>1.6080645997134739</v>
      </c>
      <c r="I2104" s="6">
        <f t="shared" si="396"/>
        <v>1.4279728651237005</v>
      </c>
      <c r="AM2104" s="1">
        <f t="shared" si="388"/>
        <v>44103</v>
      </c>
      <c r="AN2104" s="2">
        <f t="shared" si="389"/>
        <v>1169.5999999999999</v>
      </c>
      <c r="AO2104" s="2">
        <f t="shared" si="390"/>
        <v>147.96565789473684</v>
      </c>
      <c r="AP2104" s="2">
        <f t="shared" si="391"/>
        <v>71.569999999999993</v>
      </c>
      <c r="AR2104" s="20">
        <f t="shared" si="392"/>
        <v>-3.0637019580692648E-3</v>
      </c>
      <c r="AS2104" s="20">
        <f t="shared" si="393"/>
        <v>-7.9013030219019509E-3</v>
      </c>
      <c r="AU2104" s="22">
        <f t="shared" si="394"/>
        <v>2.3402384052795134E-5</v>
      </c>
    </row>
    <row r="2105" spans="2:47" x14ac:dyDescent="0.3">
      <c r="B2105" s="6">
        <f t="shared" si="387"/>
        <v>2020</v>
      </c>
      <c r="C2105" s="5">
        <v>44104</v>
      </c>
      <c r="D2105" s="10">
        <v>1169.5999999999999</v>
      </c>
      <c r="E2105" s="10">
        <f>VLOOKUP(C2105,데이터!$X:$Z,2,0)</f>
        <v>149.44183157894739</v>
      </c>
      <c r="F2105" s="10">
        <f>VLOOKUP(C2105,데이터!$X:$Z,3,0)</f>
        <v>72.150000000000006</v>
      </c>
      <c r="H2105" s="6">
        <f t="shared" si="395"/>
        <v>1.6241073942266191</v>
      </c>
      <c r="I2105" s="6">
        <f t="shared" si="396"/>
        <v>1.4395450917797263</v>
      </c>
      <c r="AM2105" s="1">
        <f t="shared" si="388"/>
        <v>44104</v>
      </c>
      <c r="AN2105" s="2">
        <f t="shared" si="389"/>
        <v>1169.5999999999999</v>
      </c>
      <c r="AO2105" s="2">
        <f t="shared" si="390"/>
        <v>149.44183157894739</v>
      </c>
      <c r="AP2105" s="2">
        <f t="shared" si="391"/>
        <v>72.150000000000006</v>
      </c>
      <c r="AR2105" s="20">
        <f t="shared" si="392"/>
        <v>9.9764614655428741E-3</v>
      </c>
      <c r="AS2105" s="20">
        <f t="shared" si="393"/>
        <v>8.103954170742167E-3</v>
      </c>
      <c r="AU2105" s="22">
        <f t="shared" si="394"/>
        <v>3.5062835690818621E-6</v>
      </c>
    </row>
    <row r="2106" spans="2:47" x14ac:dyDescent="0.3">
      <c r="B2106" s="6">
        <f t="shared" si="387"/>
        <v>2020</v>
      </c>
      <c r="C2106" s="5">
        <v>44105</v>
      </c>
      <c r="D2106" s="10">
        <v>1169.5999999999999</v>
      </c>
      <c r="E2106" s="10">
        <f>VLOOKUP(C2106,데이터!$X:$Z,2,0)</f>
        <v>149.12688421052627</v>
      </c>
      <c r="F2106" s="10">
        <f>VLOOKUP(C2106,데이터!$X:$Z,3,0)</f>
        <v>72.069999999999993</v>
      </c>
      <c r="H2106" s="6">
        <f t="shared" si="395"/>
        <v>1.6206846019305094</v>
      </c>
      <c r="I2106" s="6">
        <f t="shared" si="396"/>
        <v>1.4379489225857915</v>
      </c>
      <c r="AM2106" s="1">
        <f t="shared" si="388"/>
        <v>44105</v>
      </c>
      <c r="AN2106" s="2">
        <f t="shared" si="389"/>
        <v>1169.5999999999999</v>
      </c>
      <c r="AO2106" s="2">
        <f t="shared" si="390"/>
        <v>149.12688421052627</v>
      </c>
      <c r="AP2106" s="2">
        <f t="shared" si="391"/>
        <v>72.069999999999993</v>
      </c>
      <c r="AR2106" s="20">
        <f t="shared" si="392"/>
        <v>-2.1074913569614218E-3</v>
      </c>
      <c r="AS2106" s="20">
        <f t="shared" si="393"/>
        <v>-1.1088011088012939E-3</v>
      </c>
      <c r="AU2106" s="22">
        <f t="shared" si="394"/>
        <v>9.9738221177013774E-7</v>
      </c>
    </row>
    <row r="2107" spans="2:47" x14ac:dyDescent="0.3">
      <c r="B2107" s="6">
        <f t="shared" si="387"/>
        <v>2020</v>
      </c>
      <c r="C2107" s="5">
        <v>44106</v>
      </c>
      <c r="D2107" s="10">
        <v>1169.5999999999999</v>
      </c>
      <c r="E2107" s="10">
        <f>VLOOKUP(C2107,데이터!$X:$Z,2,0)</f>
        <v>149.08561052631578</v>
      </c>
      <c r="F2107" s="10">
        <f>VLOOKUP(C2107,데이터!$X:$Z,3,0)</f>
        <v>72.64</v>
      </c>
      <c r="H2107" s="6">
        <f t="shared" si="395"/>
        <v>1.6202360468304751</v>
      </c>
      <c r="I2107" s="6">
        <f t="shared" si="396"/>
        <v>1.4493216280925754</v>
      </c>
      <c r="AM2107" s="1">
        <f t="shared" si="388"/>
        <v>44106</v>
      </c>
      <c r="AN2107" s="2">
        <f t="shared" si="389"/>
        <v>1169.5999999999999</v>
      </c>
      <c r="AO2107" s="2">
        <f t="shared" si="390"/>
        <v>149.08561052631578</v>
      </c>
      <c r="AP2107" s="2">
        <f t="shared" si="391"/>
        <v>72.64</v>
      </c>
      <c r="AR2107" s="20">
        <f t="shared" si="392"/>
        <v>-2.7676890340055937E-4</v>
      </c>
      <c r="AS2107" s="20">
        <f t="shared" si="393"/>
        <v>7.9089773830998134E-3</v>
      </c>
      <c r="AU2107" s="22">
        <f t="shared" si="394"/>
        <v>6.7006442266954642E-5</v>
      </c>
    </row>
    <row r="2108" spans="2:47" x14ac:dyDescent="0.3">
      <c r="B2108" s="6">
        <f t="shared" si="387"/>
        <v>2020</v>
      </c>
      <c r="C2108" s="5">
        <v>44107</v>
      </c>
      <c r="D2108" s="10">
        <v>1169.5999999999999</v>
      </c>
      <c r="E2108" s="10">
        <f>VLOOKUP(C2108,데이터!$X:$Z,2,0)</f>
        <v>149.08561052631578</v>
      </c>
      <c r="F2108" s="10">
        <f>VLOOKUP(C2108,데이터!$X:$Z,3,0)</f>
        <v>72.64</v>
      </c>
      <c r="H2108" s="6">
        <f t="shared" si="395"/>
        <v>1.6202360468304751</v>
      </c>
      <c r="I2108" s="6">
        <f t="shared" si="396"/>
        <v>1.4493216280925754</v>
      </c>
      <c r="AM2108" s="1">
        <f t="shared" si="388"/>
        <v>44107</v>
      </c>
      <c r="AN2108" s="2">
        <f t="shared" si="389"/>
        <v>1169.5999999999999</v>
      </c>
      <c r="AO2108" s="2">
        <f t="shared" si="390"/>
        <v>149.08561052631578</v>
      </c>
      <c r="AP2108" s="2">
        <f t="shared" si="391"/>
        <v>72.64</v>
      </c>
      <c r="AR2108" s="20">
        <f t="shared" si="392"/>
        <v>0</v>
      </c>
      <c r="AS2108" s="20">
        <f t="shared" si="393"/>
        <v>0</v>
      </c>
      <c r="AU2108" s="22">
        <f t="shared" si="394"/>
        <v>0</v>
      </c>
    </row>
    <row r="2109" spans="2:47" x14ac:dyDescent="0.3">
      <c r="B2109" s="6">
        <f t="shared" si="387"/>
        <v>2020</v>
      </c>
      <c r="C2109" s="5">
        <v>44108</v>
      </c>
      <c r="D2109" s="10">
        <v>1169.5999999999999</v>
      </c>
      <c r="E2109" s="10">
        <f>VLOOKUP(C2109,데이터!$X:$Z,2,0)</f>
        <v>149.08561052631578</v>
      </c>
      <c r="F2109" s="10">
        <f>VLOOKUP(C2109,데이터!$X:$Z,3,0)</f>
        <v>72.64</v>
      </c>
      <c r="H2109" s="6">
        <f t="shared" si="395"/>
        <v>1.6202360468304751</v>
      </c>
      <c r="I2109" s="6">
        <f t="shared" si="396"/>
        <v>1.4493216280925754</v>
      </c>
      <c r="AM2109" s="1">
        <f t="shared" si="388"/>
        <v>44108</v>
      </c>
      <c r="AN2109" s="2">
        <f t="shared" si="389"/>
        <v>1169.5999999999999</v>
      </c>
      <c r="AO2109" s="2">
        <f t="shared" si="390"/>
        <v>149.08561052631578</v>
      </c>
      <c r="AP2109" s="2">
        <f t="shared" si="391"/>
        <v>72.64</v>
      </c>
      <c r="AR2109" s="20">
        <f t="shared" si="392"/>
        <v>0</v>
      </c>
      <c r="AS2109" s="20">
        <f t="shared" si="393"/>
        <v>0</v>
      </c>
      <c r="AU2109" s="22">
        <f t="shared" si="394"/>
        <v>0</v>
      </c>
    </row>
    <row r="2110" spans="2:47" x14ac:dyDescent="0.3">
      <c r="B2110" s="6">
        <f t="shared" si="387"/>
        <v>2020</v>
      </c>
      <c r="C2110" s="5">
        <v>44109</v>
      </c>
      <c r="D2110" s="10">
        <v>1163.4000000000001</v>
      </c>
      <c r="E2110" s="10">
        <f>VLOOKUP(C2110,데이터!$X:$Z,2,0)</f>
        <v>151.03405789473683</v>
      </c>
      <c r="F2110" s="10">
        <f>VLOOKUP(C2110,데이터!$X:$Z,3,0)</f>
        <v>73.78</v>
      </c>
      <c r="H2110" s="6">
        <f t="shared" si="395"/>
        <v>1.6414114282138481</v>
      </c>
      <c r="I2110" s="6">
        <f t="shared" si="396"/>
        <v>1.4720670391061428</v>
      </c>
      <c r="AM2110" s="1">
        <f t="shared" si="388"/>
        <v>44109</v>
      </c>
      <c r="AN2110" s="2">
        <f t="shared" si="389"/>
        <v>1163.4000000000001</v>
      </c>
      <c r="AO2110" s="2">
        <f t="shared" si="390"/>
        <v>151.03405789473683</v>
      </c>
      <c r="AP2110" s="2">
        <f t="shared" si="391"/>
        <v>73.78</v>
      </c>
      <c r="AR2110" s="20">
        <f t="shared" si="392"/>
        <v>1.3069318772901406E-2</v>
      </c>
      <c r="AS2110" s="20">
        <f t="shared" si="393"/>
        <v>1.569383259911894E-2</v>
      </c>
      <c r="AU2110" s="22">
        <f t="shared" si="394"/>
        <v>6.8880728240069997E-6</v>
      </c>
    </row>
    <row r="2111" spans="2:47" x14ac:dyDescent="0.3">
      <c r="B2111" s="6">
        <f t="shared" si="387"/>
        <v>2020</v>
      </c>
      <c r="C2111" s="5">
        <v>44110</v>
      </c>
      <c r="D2111" s="10">
        <v>1161.05</v>
      </c>
      <c r="E2111" s="10">
        <f>VLOOKUP(C2111,데이터!$X:$Z,2,0)</f>
        <v>149.10112631578949</v>
      </c>
      <c r="F2111" s="10">
        <f>VLOOKUP(C2111,데이터!$X:$Z,3,0)</f>
        <v>73.099999999999994</v>
      </c>
      <c r="H2111" s="6">
        <f t="shared" si="395"/>
        <v>1.6204046696862393</v>
      </c>
      <c r="I2111" s="6">
        <f t="shared" si="396"/>
        <v>1.4584996009576989</v>
      </c>
      <c r="AM2111" s="1">
        <f t="shared" si="388"/>
        <v>44110</v>
      </c>
      <c r="AN2111" s="2">
        <f t="shared" si="389"/>
        <v>1161.05</v>
      </c>
      <c r="AO2111" s="2">
        <f t="shared" si="390"/>
        <v>149.10112631578949</v>
      </c>
      <c r="AP2111" s="2">
        <f t="shared" si="391"/>
        <v>73.099999999999994</v>
      </c>
      <c r="AR2111" s="20">
        <f t="shared" si="392"/>
        <v>-1.2797984811442342E-2</v>
      </c>
      <c r="AS2111" s="20">
        <f t="shared" si="393"/>
        <v>-9.2165898617512232E-3</v>
      </c>
      <c r="AU2111" s="22">
        <f t="shared" si="394"/>
        <v>1.2826389785673053E-5</v>
      </c>
    </row>
    <row r="2112" spans="2:47" x14ac:dyDescent="0.3">
      <c r="B2112" s="6">
        <f t="shared" si="387"/>
        <v>2020</v>
      </c>
      <c r="C2112" s="5">
        <v>44111</v>
      </c>
      <c r="D2112" s="10">
        <v>1158.3</v>
      </c>
      <c r="E2112" s="10">
        <f>VLOOKUP(C2112,데이터!$X:$Z,2,0)</f>
        <v>151.17774736842105</v>
      </c>
      <c r="F2112" s="10">
        <f>VLOOKUP(C2112,데이터!$X:$Z,3,0)</f>
        <v>74.25</v>
      </c>
      <c r="H2112" s="6">
        <f t="shared" si="395"/>
        <v>1.6429730199998789</v>
      </c>
      <c r="I2112" s="6">
        <f t="shared" si="396"/>
        <v>1.4814445331205084</v>
      </c>
      <c r="AM2112" s="1">
        <f t="shared" si="388"/>
        <v>44111</v>
      </c>
      <c r="AN2112" s="2">
        <f t="shared" si="389"/>
        <v>1158.3</v>
      </c>
      <c r="AO2112" s="2">
        <f t="shared" si="390"/>
        <v>151.17774736842105</v>
      </c>
      <c r="AP2112" s="2">
        <f t="shared" si="391"/>
        <v>74.25</v>
      </c>
      <c r="AR2112" s="20">
        <f t="shared" si="392"/>
        <v>1.392760137997473E-2</v>
      </c>
      <c r="AS2112" s="20">
        <f t="shared" si="393"/>
        <v>1.5731874145006985E-2</v>
      </c>
      <c r="AU2112" s="22">
        <f t="shared" si="394"/>
        <v>3.2554002106371402E-6</v>
      </c>
    </row>
    <row r="2113" spans="2:47" x14ac:dyDescent="0.3">
      <c r="B2113" s="6">
        <f t="shared" si="387"/>
        <v>2020</v>
      </c>
      <c r="C2113" s="5">
        <v>44112</v>
      </c>
      <c r="D2113" s="10">
        <v>1153.4000000000001</v>
      </c>
      <c r="E2113" s="10">
        <f>VLOOKUP(C2113,데이터!$X:$Z,2,0)</f>
        <v>152.47234210526315</v>
      </c>
      <c r="F2113" s="10">
        <f>VLOOKUP(C2113,데이터!$X:$Z,3,0)</f>
        <v>75.08</v>
      </c>
      <c r="H2113" s="6">
        <f t="shared" si="395"/>
        <v>1.6570424466284019</v>
      </c>
      <c r="I2113" s="6">
        <f t="shared" si="396"/>
        <v>1.4980047885075793</v>
      </c>
      <c r="AM2113" s="1">
        <f t="shared" si="388"/>
        <v>44112</v>
      </c>
      <c r="AN2113" s="2">
        <f t="shared" si="389"/>
        <v>1153.4000000000001</v>
      </c>
      <c r="AO2113" s="2">
        <f t="shared" si="390"/>
        <v>152.47234210526315</v>
      </c>
      <c r="AP2113" s="2">
        <f t="shared" si="391"/>
        <v>75.08</v>
      </c>
      <c r="AR2113" s="20">
        <f t="shared" si="392"/>
        <v>8.5633948076178079E-3</v>
      </c>
      <c r="AS2113" s="20">
        <f t="shared" si="393"/>
        <v>1.1178451178451176E-2</v>
      </c>
      <c r="AU2113" s="22">
        <f t="shared" si="394"/>
        <v>6.8385198226361878E-6</v>
      </c>
    </row>
    <row r="2114" spans="2:47" x14ac:dyDescent="0.3">
      <c r="B2114" s="6">
        <f t="shared" ref="B2114:B2177" si="397">YEAR(C2114)</f>
        <v>2020</v>
      </c>
      <c r="C2114" s="5">
        <v>44113</v>
      </c>
      <c r="D2114" s="10">
        <v>1153.4000000000001</v>
      </c>
      <c r="E2114" s="10">
        <f>VLOOKUP(C2114,데이터!$X:$Z,2,0)</f>
        <v>153.07673157894737</v>
      </c>
      <c r="F2114" s="10">
        <f>VLOOKUP(C2114,데이터!$X:$Z,3,0)</f>
        <v>75.42</v>
      </c>
      <c r="H2114" s="6">
        <f t="shared" si="395"/>
        <v>1.6636108445316673</v>
      </c>
      <c r="I2114" s="6">
        <f t="shared" si="396"/>
        <v>1.5047885075818013</v>
      </c>
      <c r="AM2114" s="1">
        <f t="shared" si="388"/>
        <v>44113</v>
      </c>
      <c r="AN2114" s="2">
        <f t="shared" si="389"/>
        <v>1153.4000000000001</v>
      </c>
      <c r="AO2114" s="2">
        <f t="shared" si="390"/>
        <v>153.07673157894737</v>
      </c>
      <c r="AP2114" s="2">
        <f t="shared" si="391"/>
        <v>75.42</v>
      </c>
      <c r="AR2114" s="20">
        <f t="shared" si="392"/>
        <v>3.9639285744490493E-3</v>
      </c>
      <c r="AS2114" s="20">
        <f t="shared" si="393"/>
        <v>4.5285029302077895E-3</v>
      </c>
      <c r="AU2114" s="22">
        <f t="shared" si="394"/>
        <v>3.1874420318039648E-7</v>
      </c>
    </row>
    <row r="2115" spans="2:47" x14ac:dyDescent="0.3">
      <c r="B2115" s="6">
        <f t="shared" si="397"/>
        <v>2020</v>
      </c>
      <c r="C2115" s="5">
        <v>44114</v>
      </c>
      <c r="D2115" s="10">
        <v>1153.4000000000001</v>
      </c>
      <c r="E2115" s="10">
        <f>VLOOKUP(C2115,데이터!$X:$Z,2,0)</f>
        <v>153.07673157894737</v>
      </c>
      <c r="F2115" s="10">
        <f>VLOOKUP(C2115,데이터!$X:$Z,3,0)</f>
        <v>75.42</v>
      </c>
      <c r="H2115" s="6">
        <f t="shared" si="395"/>
        <v>1.6636108445316673</v>
      </c>
      <c r="I2115" s="6">
        <f t="shared" si="396"/>
        <v>1.5047885075818013</v>
      </c>
      <c r="AM2115" s="1">
        <f t="shared" ref="AM2115:AM2178" si="398">C2115</f>
        <v>44114</v>
      </c>
      <c r="AN2115" s="2">
        <f t="shared" ref="AN2115:AN2178" si="399">D2115</f>
        <v>1153.4000000000001</v>
      </c>
      <c r="AO2115" s="2">
        <f t="shared" ref="AO2115:AO2178" si="400">E2115</f>
        <v>153.07673157894737</v>
      </c>
      <c r="AP2115" s="2">
        <f t="shared" ref="AP2115:AP2178" si="401">F2115</f>
        <v>75.42</v>
      </c>
      <c r="AR2115" s="20">
        <f t="shared" si="392"/>
        <v>0</v>
      </c>
      <c r="AS2115" s="20">
        <f t="shared" si="393"/>
        <v>0</v>
      </c>
      <c r="AU2115" s="22">
        <f t="shared" si="394"/>
        <v>0</v>
      </c>
    </row>
    <row r="2116" spans="2:47" x14ac:dyDescent="0.3">
      <c r="B2116" s="6">
        <f t="shared" si="397"/>
        <v>2020</v>
      </c>
      <c r="C2116" s="5">
        <v>44115</v>
      </c>
      <c r="D2116" s="10">
        <v>1153.4000000000001</v>
      </c>
      <c r="E2116" s="10">
        <f>VLOOKUP(C2116,데이터!$X:$Z,2,0)</f>
        <v>153.07673157894737</v>
      </c>
      <c r="F2116" s="10">
        <f>VLOOKUP(C2116,데이터!$X:$Z,3,0)</f>
        <v>75.42</v>
      </c>
      <c r="H2116" s="6">
        <f t="shared" si="395"/>
        <v>1.6636108445316673</v>
      </c>
      <c r="I2116" s="6">
        <f t="shared" si="396"/>
        <v>1.5047885075818013</v>
      </c>
      <c r="AM2116" s="1">
        <f t="shared" si="398"/>
        <v>44115</v>
      </c>
      <c r="AN2116" s="2">
        <f t="shared" si="399"/>
        <v>1153.4000000000001</v>
      </c>
      <c r="AO2116" s="2">
        <f t="shared" si="400"/>
        <v>153.07673157894737</v>
      </c>
      <c r="AP2116" s="2">
        <f t="shared" si="401"/>
        <v>75.42</v>
      </c>
      <c r="AR2116" s="20">
        <f t="shared" ref="AR2116:AR2179" si="402">AO2116/AO2115-1</f>
        <v>0</v>
      </c>
      <c r="AS2116" s="20">
        <f t="shared" ref="AS2116:AS2179" si="403">AP2116/AP2115-1</f>
        <v>0</v>
      </c>
      <c r="AU2116" s="22">
        <f t="shared" ref="AU2116:AU2179" si="404">(AR2116-AS2116)^2</f>
        <v>0</v>
      </c>
    </row>
    <row r="2117" spans="2:47" x14ac:dyDescent="0.3">
      <c r="B2117" s="6">
        <f t="shared" si="397"/>
        <v>2020</v>
      </c>
      <c r="C2117" s="5">
        <v>44116</v>
      </c>
      <c r="D2117" s="10">
        <v>1147</v>
      </c>
      <c r="E2117" s="10">
        <f>VLOOKUP(C2117,데이터!$X:$Z,2,0)</f>
        <v>154.34020526315788</v>
      </c>
      <c r="F2117" s="10">
        <f>VLOOKUP(C2117,데이터!$X:$Z,3,0)</f>
        <v>75.88</v>
      </c>
      <c r="H2117" s="6">
        <f t="shared" si="395"/>
        <v>1.6773420530644869</v>
      </c>
      <c r="I2117" s="6">
        <f t="shared" si="396"/>
        <v>1.5139664804469248</v>
      </c>
      <c r="AM2117" s="1">
        <f t="shared" si="398"/>
        <v>44116</v>
      </c>
      <c r="AN2117" s="2">
        <f t="shared" si="399"/>
        <v>1147</v>
      </c>
      <c r="AO2117" s="2">
        <f t="shared" si="400"/>
        <v>154.34020526315788</v>
      </c>
      <c r="AP2117" s="2">
        <f t="shared" si="401"/>
        <v>75.88</v>
      </c>
      <c r="AR2117" s="20">
        <f t="shared" si="402"/>
        <v>8.2538585138192122E-3</v>
      </c>
      <c r="AS2117" s="20">
        <f t="shared" si="403"/>
        <v>6.099177936886635E-3</v>
      </c>
      <c r="AU2117" s="22">
        <f t="shared" si="404"/>
        <v>4.6426483886105041E-6</v>
      </c>
    </row>
    <row r="2118" spans="2:47" x14ac:dyDescent="0.3">
      <c r="B2118" s="6">
        <f t="shared" si="397"/>
        <v>2020</v>
      </c>
      <c r="C2118" s="5">
        <v>44117</v>
      </c>
      <c r="D2118" s="10">
        <v>1147.0999999999999</v>
      </c>
      <c r="E2118" s="10">
        <f>VLOOKUP(C2118,데이터!$X:$Z,2,0)</f>
        <v>153.2972894736842</v>
      </c>
      <c r="F2118" s="10">
        <f>VLOOKUP(C2118,데이터!$X:$Z,3,0)</f>
        <v>75.150000000000006</v>
      </c>
      <c r="H2118" s="6">
        <f t="shared" si="395"/>
        <v>1.6660078287221878</v>
      </c>
      <c r="I2118" s="6">
        <f t="shared" si="396"/>
        <v>1.4994014365522723</v>
      </c>
      <c r="AM2118" s="1">
        <f t="shared" si="398"/>
        <v>44117</v>
      </c>
      <c r="AN2118" s="2">
        <f t="shared" si="399"/>
        <v>1147.0999999999999</v>
      </c>
      <c r="AO2118" s="2">
        <f t="shared" si="400"/>
        <v>153.2972894736842</v>
      </c>
      <c r="AP2118" s="2">
        <f t="shared" si="401"/>
        <v>75.150000000000006</v>
      </c>
      <c r="AR2118" s="20">
        <f t="shared" si="402"/>
        <v>-6.7572528343826654E-3</v>
      </c>
      <c r="AS2118" s="20">
        <f t="shared" si="403"/>
        <v>-9.6204533473904785E-3</v>
      </c>
      <c r="AU2118" s="22">
        <f t="shared" si="404"/>
        <v>8.1979171776882048E-6</v>
      </c>
    </row>
    <row r="2119" spans="2:47" x14ac:dyDescent="0.3">
      <c r="B2119" s="6">
        <f t="shared" si="397"/>
        <v>2020</v>
      </c>
      <c r="C2119" s="5">
        <v>44118</v>
      </c>
      <c r="D2119" s="10">
        <v>1146.9000000000001</v>
      </c>
      <c r="E2119" s="10">
        <f>VLOOKUP(C2119,데이터!$X:$Z,2,0)</f>
        <v>152.50017894736843</v>
      </c>
      <c r="F2119" s="10">
        <f>VLOOKUP(C2119,데이터!$X:$Z,3,0)</f>
        <v>75.099999999999994</v>
      </c>
      <c r="H2119" s="6">
        <f t="shared" si="395"/>
        <v>1.6573449725049751</v>
      </c>
      <c r="I2119" s="6">
        <f t="shared" si="396"/>
        <v>1.498403830806063</v>
      </c>
      <c r="AM2119" s="1">
        <f t="shared" si="398"/>
        <v>44118</v>
      </c>
      <c r="AN2119" s="2">
        <f t="shared" si="399"/>
        <v>1146.9000000000001</v>
      </c>
      <c r="AO2119" s="2">
        <f t="shared" si="400"/>
        <v>152.50017894736843</v>
      </c>
      <c r="AP2119" s="2">
        <f t="shared" si="401"/>
        <v>75.099999999999994</v>
      </c>
      <c r="AR2119" s="20">
        <f t="shared" si="402"/>
        <v>-5.1997692134837514E-3</v>
      </c>
      <c r="AS2119" s="20">
        <f t="shared" si="403"/>
        <v>-6.6533599467744065E-4</v>
      </c>
      <c r="AU2119" s="22">
        <f t="shared" si="404"/>
        <v>2.0561084615814161E-5</v>
      </c>
    </row>
    <row r="2120" spans="2:47" x14ac:dyDescent="0.3">
      <c r="B2120" s="6">
        <f t="shared" si="397"/>
        <v>2020</v>
      </c>
      <c r="C2120" s="5">
        <v>44119</v>
      </c>
      <c r="D2120" s="10">
        <v>1143.25</v>
      </c>
      <c r="E2120" s="10">
        <f>VLOOKUP(C2120,데이터!$X:$Z,2,0)</f>
        <v>152.15344210526314</v>
      </c>
      <c r="F2120" s="10">
        <f>VLOOKUP(C2120,데이터!$X:$Z,3,0)</f>
        <v>75.34</v>
      </c>
      <c r="H2120" s="6">
        <f t="shared" si="395"/>
        <v>1.6535766978313844</v>
      </c>
      <c r="I2120" s="6">
        <f t="shared" si="396"/>
        <v>1.5031923383878669</v>
      </c>
      <c r="AM2120" s="1">
        <f t="shared" si="398"/>
        <v>44119</v>
      </c>
      <c r="AN2120" s="2">
        <f t="shared" si="399"/>
        <v>1143.25</v>
      </c>
      <c r="AO2120" s="2">
        <f t="shared" si="400"/>
        <v>152.15344210526314</v>
      </c>
      <c r="AP2120" s="2">
        <f t="shared" si="401"/>
        <v>75.34</v>
      </c>
      <c r="AR2120" s="20">
        <f t="shared" si="402"/>
        <v>-2.2736815425308254E-3</v>
      </c>
      <c r="AS2120" s="20">
        <f t="shared" si="403"/>
        <v>3.1957390146473141E-3</v>
      </c>
      <c r="AU2120" s="22">
        <f t="shared" si="404"/>
        <v>2.9914561231282831E-5</v>
      </c>
    </row>
    <row r="2121" spans="2:47" x14ac:dyDescent="0.3">
      <c r="B2121" s="6">
        <f t="shared" si="397"/>
        <v>2020</v>
      </c>
      <c r="C2121" s="5">
        <v>44120</v>
      </c>
      <c r="D2121" s="10">
        <v>1147.4000000000001</v>
      </c>
      <c r="E2121" s="10">
        <f>VLOOKUP(C2121,데이터!$X:$Z,2,0)</f>
        <v>152.98493684210524</v>
      </c>
      <c r="F2121" s="10">
        <f>VLOOKUP(C2121,데이터!$X:$Z,3,0)</f>
        <v>75.400000000000006</v>
      </c>
      <c r="H2121" s="6">
        <f t="shared" si="395"/>
        <v>1.6626132355671546</v>
      </c>
      <c r="I2121" s="6">
        <f t="shared" si="396"/>
        <v>1.5043894652833179</v>
      </c>
      <c r="AM2121" s="1">
        <f t="shared" si="398"/>
        <v>44120</v>
      </c>
      <c r="AN2121" s="2">
        <f t="shared" si="399"/>
        <v>1147.4000000000001</v>
      </c>
      <c r="AO2121" s="2">
        <f t="shared" si="400"/>
        <v>152.98493684210524</v>
      </c>
      <c r="AP2121" s="2">
        <f t="shared" si="401"/>
        <v>75.400000000000006</v>
      </c>
      <c r="AR2121" s="20">
        <f t="shared" si="402"/>
        <v>5.4648434194926043E-3</v>
      </c>
      <c r="AS2121" s="20">
        <f t="shared" si="403"/>
        <v>7.9638970002648968E-4</v>
      </c>
      <c r="AU2121" s="22">
        <f t="shared" si="404"/>
        <v>2.1794460130797002E-5</v>
      </c>
    </row>
    <row r="2122" spans="2:47" x14ac:dyDescent="0.3">
      <c r="B2122" s="6">
        <f t="shared" si="397"/>
        <v>2020</v>
      </c>
      <c r="C2122" s="5">
        <v>44121</v>
      </c>
      <c r="D2122" s="10">
        <v>1147.4000000000001</v>
      </c>
      <c r="E2122" s="10">
        <f>VLOOKUP(C2122,데이터!$X:$Z,2,0)</f>
        <v>152.98493684210524</v>
      </c>
      <c r="F2122" s="10">
        <f>VLOOKUP(C2122,데이터!$X:$Z,3,0)</f>
        <v>75.400000000000006</v>
      </c>
      <c r="H2122" s="6">
        <f t="shared" si="395"/>
        <v>1.6626132355671546</v>
      </c>
      <c r="I2122" s="6">
        <f t="shared" si="396"/>
        <v>1.5043894652833179</v>
      </c>
      <c r="AM2122" s="1">
        <f t="shared" si="398"/>
        <v>44121</v>
      </c>
      <c r="AN2122" s="2">
        <f t="shared" si="399"/>
        <v>1147.4000000000001</v>
      </c>
      <c r="AO2122" s="2">
        <f t="shared" si="400"/>
        <v>152.98493684210524</v>
      </c>
      <c r="AP2122" s="2">
        <f t="shared" si="401"/>
        <v>75.400000000000006</v>
      </c>
      <c r="AR2122" s="20">
        <f t="shared" si="402"/>
        <v>0</v>
      </c>
      <c r="AS2122" s="20">
        <f t="shared" si="403"/>
        <v>0</v>
      </c>
      <c r="AU2122" s="22">
        <f t="shared" si="404"/>
        <v>0</v>
      </c>
    </row>
    <row r="2123" spans="2:47" x14ac:dyDescent="0.3">
      <c r="B2123" s="6">
        <f t="shared" si="397"/>
        <v>2020</v>
      </c>
      <c r="C2123" s="5">
        <v>44122</v>
      </c>
      <c r="D2123" s="10">
        <v>1147.4000000000001</v>
      </c>
      <c r="E2123" s="10">
        <f>VLOOKUP(C2123,데이터!$X:$Z,2,0)</f>
        <v>152.98493684210524</v>
      </c>
      <c r="F2123" s="10">
        <f>VLOOKUP(C2123,데이터!$X:$Z,3,0)</f>
        <v>75.400000000000006</v>
      </c>
      <c r="H2123" s="6">
        <f t="shared" si="395"/>
        <v>1.6626132355671546</v>
      </c>
      <c r="I2123" s="6">
        <f t="shared" si="396"/>
        <v>1.5043894652833179</v>
      </c>
      <c r="AM2123" s="1">
        <f t="shared" si="398"/>
        <v>44122</v>
      </c>
      <c r="AN2123" s="2">
        <f t="shared" si="399"/>
        <v>1147.4000000000001</v>
      </c>
      <c r="AO2123" s="2">
        <f t="shared" si="400"/>
        <v>152.98493684210524</v>
      </c>
      <c r="AP2123" s="2">
        <f t="shared" si="401"/>
        <v>75.400000000000006</v>
      </c>
      <c r="AR2123" s="20">
        <f t="shared" si="402"/>
        <v>0</v>
      </c>
      <c r="AS2123" s="20">
        <f t="shared" si="403"/>
        <v>0</v>
      </c>
      <c r="AU2123" s="22">
        <f t="shared" si="404"/>
        <v>0</v>
      </c>
    </row>
    <row r="2124" spans="2:47" x14ac:dyDescent="0.3">
      <c r="B2124" s="6">
        <f t="shared" si="397"/>
        <v>2020</v>
      </c>
      <c r="C2124" s="5">
        <v>44123</v>
      </c>
      <c r="D2124" s="10">
        <v>1142</v>
      </c>
      <c r="E2124" s="10">
        <f>VLOOKUP(C2124,데이터!$X:$Z,2,0)</f>
        <v>150.63840526315789</v>
      </c>
      <c r="F2124" s="10">
        <f>VLOOKUP(C2124,데이터!$X:$Z,3,0)</f>
        <v>74.290000000000006</v>
      </c>
      <c r="H2124" s="6">
        <f t="shared" si="395"/>
        <v>1.6371115453918614</v>
      </c>
      <c r="I2124" s="6">
        <f t="shared" si="396"/>
        <v>1.4822426177174759</v>
      </c>
      <c r="AM2124" s="1">
        <f t="shared" si="398"/>
        <v>44123</v>
      </c>
      <c r="AN2124" s="2">
        <f t="shared" si="399"/>
        <v>1142</v>
      </c>
      <c r="AO2124" s="2">
        <f t="shared" si="400"/>
        <v>150.63840526315789</v>
      </c>
      <c r="AP2124" s="2">
        <f t="shared" si="401"/>
        <v>74.290000000000006</v>
      </c>
      <c r="AR2124" s="20">
        <f t="shared" si="402"/>
        <v>-1.5338317793791578E-2</v>
      </c>
      <c r="AS2124" s="20">
        <f t="shared" si="403"/>
        <v>-1.47214854111406E-2</v>
      </c>
      <c r="AU2124" s="22">
        <f t="shared" si="404"/>
        <v>3.8048218828688262E-7</v>
      </c>
    </row>
    <row r="2125" spans="2:47" x14ac:dyDescent="0.3">
      <c r="B2125" s="6">
        <f t="shared" si="397"/>
        <v>2020</v>
      </c>
      <c r="C2125" s="5">
        <v>44124</v>
      </c>
      <c r="D2125" s="10">
        <v>1139.3499999999999</v>
      </c>
      <c r="E2125" s="10">
        <f>VLOOKUP(C2125,데이터!$X:$Z,2,0)</f>
        <v>151.05658421052627</v>
      </c>
      <c r="F2125" s="10">
        <f>VLOOKUP(C2125,데이터!$X:$Z,3,0)</f>
        <v>74.64</v>
      </c>
      <c r="H2125" s="6">
        <f t="shared" si="395"/>
        <v>1.6416562402296793</v>
      </c>
      <c r="I2125" s="6">
        <f t="shared" si="396"/>
        <v>1.4892258579409394</v>
      </c>
      <c r="AM2125" s="1">
        <f t="shared" si="398"/>
        <v>44124</v>
      </c>
      <c r="AN2125" s="2">
        <f t="shared" si="399"/>
        <v>1139.3499999999999</v>
      </c>
      <c r="AO2125" s="2">
        <f t="shared" si="400"/>
        <v>151.05658421052627</v>
      </c>
      <c r="AP2125" s="2">
        <f t="shared" si="401"/>
        <v>74.64</v>
      </c>
      <c r="AR2125" s="20">
        <f t="shared" si="402"/>
        <v>2.7760447054510085E-3</v>
      </c>
      <c r="AS2125" s="20">
        <f t="shared" si="403"/>
        <v>4.7112666576927253E-3</v>
      </c>
      <c r="AU2125" s="22">
        <f t="shared" si="404"/>
        <v>3.7450840044382421E-6</v>
      </c>
    </row>
    <row r="2126" spans="2:47" x14ac:dyDescent="0.3">
      <c r="B2126" s="6">
        <f t="shared" si="397"/>
        <v>2020</v>
      </c>
      <c r="C2126" s="5">
        <v>44125</v>
      </c>
      <c r="D2126" s="10">
        <v>1131.6500000000001</v>
      </c>
      <c r="E2126" s="10">
        <f>VLOOKUP(C2126,데이터!$X:$Z,2,0)</f>
        <v>150.68111578947367</v>
      </c>
      <c r="F2126" s="10">
        <f>VLOOKUP(C2126,데이터!$X:$Z,3,0)</f>
        <v>74.510000000000005</v>
      </c>
      <c r="H2126" s="6">
        <f t="shared" si="395"/>
        <v>1.6375757158377657</v>
      </c>
      <c r="I2126" s="6">
        <f t="shared" si="396"/>
        <v>1.486632083000796</v>
      </c>
      <c r="AM2126" s="1">
        <f t="shared" si="398"/>
        <v>44125</v>
      </c>
      <c r="AN2126" s="2">
        <f t="shared" si="399"/>
        <v>1131.6500000000001</v>
      </c>
      <c r="AO2126" s="2">
        <f t="shared" si="400"/>
        <v>150.68111578947367</v>
      </c>
      <c r="AP2126" s="2">
        <f t="shared" si="401"/>
        <v>74.510000000000005</v>
      </c>
      <c r="AR2126" s="20">
        <f t="shared" si="402"/>
        <v>-2.485614400821623E-3</v>
      </c>
      <c r="AS2126" s="20">
        <f t="shared" si="403"/>
        <v>-1.741693461950633E-3</v>
      </c>
      <c r="AU2126" s="22">
        <f t="shared" si="404"/>
        <v>5.5341836329069523E-7</v>
      </c>
    </row>
    <row r="2127" spans="2:47" x14ac:dyDescent="0.3">
      <c r="B2127" s="6">
        <f t="shared" si="397"/>
        <v>2020</v>
      </c>
      <c r="C2127" s="5">
        <v>44126</v>
      </c>
      <c r="D2127" s="10">
        <v>1132.9000000000001</v>
      </c>
      <c r="E2127" s="10">
        <f>VLOOKUP(C2127,데이터!$X:$Z,2,0)</f>
        <v>150.94301578947366</v>
      </c>
      <c r="F2127" s="10">
        <f>VLOOKUP(C2127,데이터!$X:$Z,3,0)</f>
        <v>74.989999999999995</v>
      </c>
      <c r="H2127" s="6">
        <f t="shared" si="395"/>
        <v>1.6404219987162194</v>
      </c>
      <c r="I2127" s="6">
        <f t="shared" si="396"/>
        <v>1.4962090981644032</v>
      </c>
      <c r="AM2127" s="1">
        <f t="shared" si="398"/>
        <v>44126</v>
      </c>
      <c r="AN2127" s="2">
        <f t="shared" si="399"/>
        <v>1132.9000000000001</v>
      </c>
      <c r="AO2127" s="2">
        <f t="shared" si="400"/>
        <v>150.94301578947366</v>
      </c>
      <c r="AP2127" s="2">
        <f t="shared" si="401"/>
        <v>74.989999999999995</v>
      </c>
      <c r="AR2127" s="20">
        <f t="shared" si="402"/>
        <v>1.7381076495737169E-3</v>
      </c>
      <c r="AS2127" s="20">
        <f t="shared" si="403"/>
        <v>6.4420883102938031E-3</v>
      </c>
      <c r="AU2127" s="22">
        <f t="shared" si="404"/>
        <v>2.212743405642858E-5</v>
      </c>
    </row>
    <row r="2128" spans="2:47" x14ac:dyDescent="0.3">
      <c r="B2128" s="6">
        <f t="shared" si="397"/>
        <v>2020</v>
      </c>
      <c r="C2128" s="5">
        <v>44127</v>
      </c>
      <c r="D2128" s="10">
        <v>1132.8499999999999</v>
      </c>
      <c r="E2128" s="10">
        <f>VLOOKUP(C2128,데이터!$X:$Z,2,0)</f>
        <v>151.19876315789472</v>
      </c>
      <c r="F2128" s="10">
        <f>VLOOKUP(C2128,데이터!$X:$Z,3,0)</f>
        <v>75.27</v>
      </c>
      <c r="H2128" s="6">
        <f t="shared" si="395"/>
        <v>1.6432014158828727</v>
      </c>
      <c r="I2128" s="6">
        <f t="shared" si="396"/>
        <v>1.5017956903431742</v>
      </c>
      <c r="AM2128" s="1">
        <f t="shared" si="398"/>
        <v>44127</v>
      </c>
      <c r="AN2128" s="2">
        <f t="shared" si="399"/>
        <v>1132.8499999999999</v>
      </c>
      <c r="AO2128" s="2">
        <f t="shared" si="400"/>
        <v>151.19876315789472</v>
      </c>
      <c r="AP2128" s="2">
        <f t="shared" si="401"/>
        <v>75.27</v>
      </c>
      <c r="AR2128" s="20">
        <f t="shared" si="402"/>
        <v>1.6943305861714109E-3</v>
      </c>
      <c r="AS2128" s="20">
        <f t="shared" si="403"/>
        <v>3.7338311774903765E-3</v>
      </c>
      <c r="AU2128" s="22">
        <f t="shared" si="404"/>
        <v>4.159562661990411E-6</v>
      </c>
    </row>
    <row r="2129" spans="2:47" x14ac:dyDescent="0.3">
      <c r="B2129" s="6">
        <f t="shared" si="397"/>
        <v>2020</v>
      </c>
      <c r="C2129" s="5">
        <v>44128</v>
      </c>
      <c r="D2129" s="10">
        <v>1132.8499999999999</v>
      </c>
      <c r="E2129" s="10">
        <f>VLOOKUP(C2129,데이터!$X:$Z,2,0)</f>
        <v>151.19876315789472</v>
      </c>
      <c r="F2129" s="10">
        <f>VLOOKUP(C2129,데이터!$X:$Z,3,0)</f>
        <v>75.27</v>
      </c>
      <c r="H2129" s="6">
        <f t="shared" si="395"/>
        <v>1.6432014158828727</v>
      </c>
      <c r="I2129" s="6">
        <f t="shared" si="396"/>
        <v>1.5017956903431742</v>
      </c>
      <c r="AM2129" s="1">
        <f t="shared" si="398"/>
        <v>44128</v>
      </c>
      <c r="AN2129" s="2">
        <f t="shared" si="399"/>
        <v>1132.8499999999999</v>
      </c>
      <c r="AO2129" s="2">
        <f t="shared" si="400"/>
        <v>151.19876315789472</v>
      </c>
      <c r="AP2129" s="2">
        <f t="shared" si="401"/>
        <v>75.27</v>
      </c>
      <c r="AR2129" s="20">
        <f t="shared" si="402"/>
        <v>0</v>
      </c>
      <c r="AS2129" s="20">
        <f t="shared" si="403"/>
        <v>0</v>
      </c>
      <c r="AU2129" s="22">
        <f t="shared" si="404"/>
        <v>0</v>
      </c>
    </row>
    <row r="2130" spans="2:47" x14ac:dyDescent="0.3">
      <c r="B2130" s="6">
        <f t="shared" si="397"/>
        <v>2020</v>
      </c>
      <c r="C2130" s="5">
        <v>44129</v>
      </c>
      <c r="D2130" s="10">
        <v>1132.8499999999999</v>
      </c>
      <c r="E2130" s="10">
        <f>VLOOKUP(C2130,데이터!$X:$Z,2,0)</f>
        <v>151.19876315789472</v>
      </c>
      <c r="F2130" s="10">
        <f>VLOOKUP(C2130,데이터!$X:$Z,3,0)</f>
        <v>75.27</v>
      </c>
      <c r="H2130" s="6">
        <f t="shared" si="395"/>
        <v>1.6432014158828727</v>
      </c>
      <c r="I2130" s="6">
        <f t="shared" si="396"/>
        <v>1.5017956903431742</v>
      </c>
      <c r="AM2130" s="1">
        <f t="shared" si="398"/>
        <v>44129</v>
      </c>
      <c r="AN2130" s="2">
        <f t="shared" si="399"/>
        <v>1132.8499999999999</v>
      </c>
      <c r="AO2130" s="2">
        <f t="shared" si="400"/>
        <v>151.19876315789472</v>
      </c>
      <c r="AP2130" s="2">
        <f t="shared" si="401"/>
        <v>75.27</v>
      </c>
      <c r="AR2130" s="20">
        <f t="shared" si="402"/>
        <v>0</v>
      </c>
      <c r="AS2130" s="20">
        <f t="shared" si="403"/>
        <v>0</v>
      </c>
      <c r="AU2130" s="22">
        <f t="shared" si="404"/>
        <v>0</v>
      </c>
    </row>
    <row r="2131" spans="2:47" x14ac:dyDescent="0.3">
      <c r="B2131" s="6">
        <f t="shared" si="397"/>
        <v>2020</v>
      </c>
      <c r="C2131" s="5">
        <v>44130</v>
      </c>
      <c r="D2131" s="10">
        <v>1127.8499999999999</v>
      </c>
      <c r="E2131" s="10">
        <f>VLOOKUP(C2131,데이터!$X:$Z,2,0)</f>
        <v>148.40110526315786</v>
      </c>
      <c r="F2131" s="10">
        <f>VLOOKUP(C2131,데이터!$X:$Z,3,0)</f>
        <v>73.73</v>
      </c>
      <c r="H2131" s="6">
        <f t="shared" si="395"/>
        <v>1.612796964697073</v>
      </c>
      <c r="I2131" s="6">
        <f t="shared" si="396"/>
        <v>1.4710694333599341</v>
      </c>
      <c r="AM2131" s="1">
        <f t="shared" si="398"/>
        <v>44130</v>
      </c>
      <c r="AN2131" s="2">
        <f t="shared" si="399"/>
        <v>1127.8499999999999</v>
      </c>
      <c r="AO2131" s="2">
        <f t="shared" si="400"/>
        <v>148.40110526315786</v>
      </c>
      <c r="AP2131" s="2">
        <f t="shared" si="401"/>
        <v>73.73</v>
      </c>
      <c r="AR2131" s="20">
        <f t="shared" si="402"/>
        <v>-1.8503179763549427E-2</v>
      </c>
      <c r="AS2131" s="20">
        <f t="shared" si="403"/>
        <v>-2.0459678490766464E-2</v>
      </c>
      <c r="AU2131" s="22">
        <f t="shared" si="404"/>
        <v>3.8278872696018877E-6</v>
      </c>
    </row>
    <row r="2132" spans="2:47" x14ac:dyDescent="0.3">
      <c r="B2132" s="6">
        <f t="shared" si="397"/>
        <v>2020</v>
      </c>
      <c r="C2132" s="5">
        <v>44131</v>
      </c>
      <c r="D2132" s="10">
        <v>1125.45</v>
      </c>
      <c r="E2132" s="10">
        <f>VLOOKUP(C2132,데이터!$X:$Z,2,0)</f>
        <v>147.16488947368424</v>
      </c>
      <c r="F2132" s="10">
        <f>VLOOKUP(C2132,데이터!$X:$Z,3,0)</f>
        <v>72.53</v>
      </c>
      <c r="H2132" s="6">
        <f t="shared" si="395"/>
        <v>1.5993619901432237</v>
      </c>
      <c r="I2132" s="6">
        <f t="shared" si="396"/>
        <v>1.4471268954509158</v>
      </c>
      <c r="AM2132" s="1">
        <f t="shared" si="398"/>
        <v>44131</v>
      </c>
      <c r="AN2132" s="2">
        <f t="shared" si="399"/>
        <v>1125.45</v>
      </c>
      <c r="AO2132" s="2">
        <f t="shared" si="400"/>
        <v>147.16488947368424</v>
      </c>
      <c r="AP2132" s="2">
        <f t="shared" si="401"/>
        <v>72.53</v>
      </c>
      <c r="AR2132" s="20">
        <f t="shared" si="402"/>
        <v>-8.330233034864909E-3</v>
      </c>
      <c r="AS2132" s="20">
        <f t="shared" si="403"/>
        <v>-1.6275600162756088E-2</v>
      </c>
      <c r="AU2132" s="22">
        <f t="shared" si="404"/>
        <v>6.3128858796973717E-5</v>
      </c>
    </row>
    <row r="2133" spans="2:47" x14ac:dyDescent="0.3">
      <c r="B2133" s="6">
        <f t="shared" si="397"/>
        <v>2020</v>
      </c>
      <c r="C2133" s="5">
        <v>44132</v>
      </c>
      <c r="D2133" s="10">
        <v>1130.5999999999999</v>
      </c>
      <c r="E2133" s="10">
        <f>VLOOKUP(C2133,데이터!$X:$Z,2,0)</f>
        <v>143.94885263157892</v>
      </c>
      <c r="F2133" s="10">
        <f>VLOOKUP(C2133,데이터!$X:$Z,3,0)</f>
        <v>70.5</v>
      </c>
      <c r="H2133" s="6">
        <f t="shared" si="395"/>
        <v>1.5644106705549787</v>
      </c>
      <c r="I2133" s="6">
        <f t="shared" si="396"/>
        <v>1.4066241021548265</v>
      </c>
      <c r="AM2133" s="1">
        <f t="shared" si="398"/>
        <v>44132</v>
      </c>
      <c r="AN2133" s="2">
        <f t="shared" si="399"/>
        <v>1130.5999999999999</v>
      </c>
      <c r="AO2133" s="2">
        <f t="shared" si="400"/>
        <v>143.94885263157892</v>
      </c>
      <c r="AP2133" s="2">
        <f t="shared" si="401"/>
        <v>70.5</v>
      </c>
      <c r="AR2133" s="20">
        <f t="shared" si="402"/>
        <v>-2.1853288876219401E-2</v>
      </c>
      <c r="AS2133" s="20">
        <f t="shared" si="403"/>
        <v>-2.79884185854129E-2</v>
      </c>
      <c r="AU2133" s="22">
        <f t="shared" si="404"/>
        <v>3.7639816548628704E-5</v>
      </c>
    </row>
    <row r="2134" spans="2:47" x14ac:dyDescent="0.3">
      <c r="B2134" s="6">
        <f t="shared" si="397"/>
        <v>2020</v>
      </c>
      <c r="C2134" s="5">
        <v>44133</v>
      </c>
      <c r="D2134" s="10">
        <v>1131.45</v>
      </c>
      <c r="E2134" s="10">
        <f>VLOOKUP(C2134,데이터!$X:$Z,2,0)</f>
        <v>145.00404736842106</v>
      </c>
      <c r="F2134" s="10">
        <f>VLOOKUP(C2134,데이터!$X:$Z,3,0)</f>
        <v>71.03</v>
      </c>
      <c r="H2134" s="6">
        <f t="shared" si="395"/>
        <v>1.5758783403255341</v>
      </c>
      <c r="I2134" s="6">
        <f t="shared" si="396"/>
        <v>1.417198723064643</v>
      </c>
      <c r="AM2134" s="1">
        <f t="shared" si="398"/>
        <v>44133</v>
      </c>
      <c r="AN2134" s="2">
        <f t="shared" si="399"/>
        <v>1131.45</v>
      </c>
      <c r="AO2134" s="2">
        <f t="shared" si="400"/>
        <v>145.00404736842106</v>
      </c>
      <c r="AP2134" s="2">
        <f t="shared" si="401"/>
        <v>71.03</v>
      </c>
      <c r="AR2134" s="20">
        <f t="shared" si="402"/>
        <v>7.3303448937018789E-3</v>
      </c>
      <c r="AS2134" s="20">
        <f t="shared" si="403"/>
        <v>7.5177304964539893E-3</v>
      </c>
      <c r="AU2134" s="22">
        <f t="shared" si="404"/>
        <v>3.5113364118771709E-8</v>
      </c>
    </row>
    <row r="2135" spans="2:47" x14ac:dyDescent="0.3">
      <c r="B2135" s="6">
        <f t="shared" si="397"/>
        <v>2020</v>
      </c>
      <c r="C2135" s="5">
        <v>44134</v>
      </c>
      <c r="D2135" s="10">
        <v>1135.1500000000001</v>
      </c>
      <c r="E2135" s="10">
        <f>VLOOKUP(C2135,데이터!$X:$Z,2,0)</f>
        <v>144.68124210526312</v>
      </c>
      <c r="F2135" s="10">
        <f>VLOOKUP(C2135,데이터!$X:$Z,3,0)</f>
        <v>70.760000000000005</v>
      </c>
      <c r="H2135" s="6">
        <f t="shared" si="395"/>
        <v>1.5723701498192293</v>
      </c>
      <c r="I2135" s="6">
        <f t="shared" si="396"/>
        <v>1.4118116520351138</v>
      </c>
      <c r="AM2135" s="1">
        <f t="shared" si="398"/>
        <v>44134</v>
      </c>
      <c r="AN2135" s="2">
        <f t="shared" si="399"/>
        <v>1135.1500000000001</v>
      </c>
      <c r="AO2135" s="2">
        <f t="shared" si="400"/>
        <v>144.68124210526312</v>
      </c>
      <c r="AP2135" s="2">
        <f t="shared" si="401"/>
        <v>70.760000000000005</v>
      </c>
      <c r="AR2135" s="20">
        <f t="shared" si="402"/>
        <v>-2.2261810550553429E-3</v>
      </c>
      <c r="AS2135" s="20">
        <f t="shared" si="403"/>
        <v>-3.8012107560185804E-3</v>
      </c>
      <c r="AU2135" s="22">
        <f t="shared" si="404"/>
        <v>2.4807185589163452E-6</v>
      </c>
    </row>
    <row r="2136" spans="2:47" x14ac:dyDescent="0.3">
      <c r="B2136" s="6">
        <f t="shared" si="397"/>
        <v>2020</v>
      </c>
      <c r="C2136" s="5">
        <v>44135</v>
      </c>
      <c r="D2136" s="10">
        <v>1135.1500000000001</v>
      </c>
      <c r="E2136" s="10">
        <f>VLOOKUP(C2136,데이터!$X:$Z,2,0)</f>
        <v>144.68124210526312</v>
      </c>
      <c r="F2136" s="10">
        <f>VLOOKUP(C2136,데이터!$X:$Z,3,0)</f>
        <v>70.760000000000005</v>
      </c>
      <c r="H2136" s="6">
        <f t="shared" si="395"/>
        <v>1.5723701498192293</v>
      </c>
      <c r="I2136" s="6">
        <f t="shared" si="396"/>
        <v>1.4118116520351138</v>
      </c>
      <c r="AM2136" s="1">
        <f t="shared" si="398"/>
        <v>44135</v>
      </c>
      <c r="AN2136" s="2">
        <f t="shared" si="399"/>
        <v>1135.1500000000001</v>
      </c>
      <c r="AO2136" s="2">
        <f t="shared" si="400"/>
        <v>144.68124210526312</v>
      </c>
      <c r="AP2136" s="2">
        <f t="shared" si="401"/>
        <v>70.760000000000005</v>
      </c>
      <c r="AR2136" s="20">
        <f t="shared" si="402"/>
        <v>0</v>
      </c>
      <c r="AS2136" s="20">
        <f t="shared" si="403"/>
        <v>0</v>
      </c>
      <c r="AU2136" s="22">
        <f t="shared" si="404"/>
        <v>0</v>
      </c>
    </row>
    <row r="2137" spans="2:47" x14ac:dyDescent="0.3">
      <c r="B2137" s="6">
        <f t="shared" si="397"/>
        <v>2020</v>
      </c>
      <c r="C2137" s="5">
        <v>44136</v>
      </c>
      <c r="D2137" s="10">
        <v>1135.1500000000001</v>
      </c>
      <c r="E2137" s="10">
        <f>VLOOKUP(C2137,데이터!$X:$Z,2,0)</f>
        <v>144.68124210526312</v>
      </c>
      <c r="F2137" s="10">
        <f>VLOOKUP(C2137,데이터!$X:$Z,3,0)</f>
        <v>70.760000000000005</v>
      </c>
      <c r="H2137" s="6">
        <f t="shared" si="395"/>
        <v>1.5723701498192293</v>
      </c>
      <c r="I2137" s="6">
        <f t="shared" si="396"/>
        <v>1.4118116520351138</v>
      </c>
      <c r="AM2137" s="1">
        <f t="shared" si="398"/>
        <v>44136</v>
      </c>
      <c r="AN2137" s="2">
        <f t="shared" si="399"/>
        <v>1135.1500000000001</v>
      </c>
      <c r="AO2137" s="2">
        <f t="shared" si="400"/>
        <v>144.68124210526312</v>
      </c>
      <c r="AP2137" s="2">
        <f t="shared" si="401"/>
        <v>70.760000000000005</v>
      </c>
      <c r="AR2137" s="20">
        <f t="shared" si="402"/>
        <v>0</v>
      </c>
      <c r="AS2137" s="20">
        <f t="shared" si="403"/>
        <v>0</v>
      </c>
      <c r="AU2137" s="22">
        <f t="shared" si="404"/>
        <v>0</v>
      </c>
    </row>
    <row r="2138" spans="2:47" x14ac:dyDescent="0.3">
      <c r="B2138" s="6">
        <f t="shared" si="397"/>
        <v>2020</v>
      </c>
      <c r="C2138" s="5">
        <v>44137</v>
      </c>
      <c r="D2138" s="10">
        <v>1133.7</v>
      </c>
      <c r="E2138" s="10">
        <f>VLOOKUP(C2138,데이터!$X:$Z,2,0)</f>
        <v>147.81303157894735</v>
      </c>
      <c r="F2138" s="10">
        <f>VLOOKUP(C2138,데이터!$X:$Z,3,0)</f>
        <v>72.77</v>
      </c>
      <c r="H2138" s="6">
        <f t="shared" si="395"/>
        <v>1.6064058839080786</v>
      </c>
      <c r="I2138" s="6">
        <f t="shared" si="396"/>
        <v>1.4519154030327193</v>
      </c>
      <c r="AM2138" s="1">
        <f t="shared" si="398"/>
        <v>44137</v>
      </c>
      <c r="AN2138" s="2">
        <f t="shared" si="399"/>
        <v>1133.7</v>
      </c>
      <c r="AO2138" s="2">
        <f t="shared" si="400"/>
        <v>147.81303157894735</v>
      </c>
      <c r="AP2138" s="2">
        <f t="shared" si="401"/>
        <v>72.77</v>
      </c>
      <c r="AR2138" s="20">
        <f t="shared" si="402"/>
        <v>2.1646133445589966E-2</v>
      </c>
      <c r="AS2138" s="20">
        <f t="shared" si="403"/>
        <v>2.8405879027699088E-2</v>
      </c>
      <c r="AU2138" s="22">
        <f t="shared" si="404"/>
        <v>4.5694160334843797E-5</v>
      </c>
    </row>
    <row r="2139" spans="2:47" x14ac:dyDescent="0.3">
      <c r="B2139" s="6">
        <f t="shared" si="397"/>
        <v>2020</v>
      </c>
      <c r="C2139" s="5">
        <v>44138</v>
      </c>
      <c r="D2139" s="10">
        <v>1134.1500000000001</v>
      </c>
      <c r="E2139" s="10">
        <f>VLOOKUP(C2139,데이터!$X:$Z,2,0)</f>
        <v>150.13534210526313</v>
      </c>
      <c r="F2139" s="10">
        <f>VLOOKUP(C2139,데이터!$X:$Z,3,0)</f>
        <v>74.05</v>
      </c>
      <c r="H2139" s="6">
        <f t="shared" si="395"/>
        <v>1.6316443439672843</v>
      </c>
      <c r="I2139" s="6">
        <f t="shared" si="396"/>
        <v>1.4774541101356722</v>
      </c>
      <c r="AM2139" s="1">
        <f t="shared" si="398"/>
        <v>44138</v>
      </c>
      <c r="AN2139" s="2">
        <f t="shared" si="399"/>
        <v>1134.1500000000001</v>
      </c>
      <c r="AO2139" s="2">
        <f t="shared" si="400"/>
        <v>150.13534210526313</v>
      </c>
      <c r="AP2139" s="2">
        <f t="shared" si="401"/>
        <v>74.05</v>
      </c>
      <c r="AR2139" s="20">
        <f t="shared" si="402"/>
        <v>1.5711135219329098E-2</v>
      </c>
      <c r="AS2139" s="20">
        <f t="shared" si="403"/>
        <v>1.7589666071183174E-2</v>
      </c>
      <c r="AU2139" s="22">
        <f t="shared" si="404"/>
        <v>3.5288781613676026E-6</v>
      </c>
    </row>
    <row r="2140" spans="2:47" x14ac:dyDescent="0.3">
      <c r="B2140" s="6">
        <f t="shared" si="397"/>
        <v>2020</v>
      </c>
      <c r="C2140" s="5">
        <v>44139</v>
      </c>
      <c r="D2140" s="10">
        <v>1137.6500000000001</v>
      </c>
      <c r="E2140" s="10">
        <f>VLOOKUP(C2140,데이터!$X:$Z,2,0)</f>
        <v>150.36225789473684</v>
      </c>
      <c r="F2140" s="10">
        <f>VLOOKUP(C2140,데이터!$X:$Z,3,0)</f>
        <v>73.5</v>
      </c>
      <c r="H2140" s="6">
        <f t="shared" si="395"/>
        <v>1.6341104246333014</v>
      </c>
      <c r="I2140" s="6">
        <f t="shared" si="396"/>
        <v>1.4664804469273722</v>
      </c>
      <c r="AM2140" s="1">
        <f t="shared" si="398"/>
        <v>44139</v>
      </c>
      <c r="AN2140" s="2">
        <f t="shared" si="399"/>
        <v>1137.6500000000001</v>
      </c>
      <c r="AO2140" s="2">
        <f t="shared" si="400"/>
        <v>150.36225789473684</v>
      </c>
      <c r="AP2140" s="2">
        <f t="shared" si="401"/>
        <v>73.5</v>
      </c>
      <c r="AR2140" s="20">
        <f t="shared" si="402"/>
        <v>1.5114082153595554E-3</v>
      </c>
      <c r="AS2140" s="20">
        <f t="shared" si="403"/>
        <v>-7.4274139095205083E-3</v>
      </c>
      <c r="AU2140" s="22">
        <f t="shared" si="404"/>
        <v>7.9902540980245337E-5</v>
      </c>
    </row>
    <row r="2141" spans="2:47" x14ac:dyDescent="0.3">
      <c r="B2141" s="6">
        <f t="shared" si="397"/>
        <v>2020</v>
      </c>
      <c r="C2141" s="5">
        <v>44140</v>
      </c>
      <c r="D2141" s="10">
        <v>1128.3</v>
      </c>
      <c r="E2141" s="10">
        <f>VLOOKUP(C2141,데이터!$X:$Z,2,0)</f>
        <v>153.27811578947367</v>
      </c>
      <c r="F2141" s="10">
        <f>VLOOKUP(C2141,데이터!$X:$Z,3,0)</f>
        <v>74.78</v>
      </c>
      <c r="H2141" s="6">
        <f t="shared" si="395"/>
        <v>1.6657994525133857</v>
      </c>
      <c r="I2141" s="6">
        <f t="shared" si="396"/>
        <v>1.4920191540303249</v>
      </c>
      <c r="AM2141" s="1">
        <f t="shared" si="398"/>
        <v>44140</v>
      </c>
      <c r="AN2141" s="2">
        <f t="shared" si="399"/>
        <v>1128.3</v>
      </c>
      <c r="AO2141" s="2">
        <f t="shared" si="400"/>
        <v>153.27811578947367</v>
      </c>
      <c r="AP2141" s="2">
        <f t="shared" si="401"/>
        <v>74.78</v>
      </c>
      <c r="AR2141" s="20">
        <f t="shared" si="402"/>
        <v>1.9392219401082045E-2</v>
      </c>
      <c r="AS2141" s="20">
        <f t="shared" si="403"/>
        <v>1.7414965986394471E-2</v>
      </c>
      <c r="AU2141" s="22">
        <f t="shared" si="404"/>
        <v>3.9095310658936722E-6</v>
      </c>
    </row>
    <row r="2142" spans="2:47" x14ac:dyDescent="0.3">
      <c r="B2142" s="6">
        <f t="shared" si="397"/>
        <v>2020</v>
      </c>
      <c r="C2142" s="5">
        <v>44141</v>
      </c>
      <c r="D2142" s="10">
        <v>1120.5</v>
      </c>
      <c r="E2142" s="10">
        <f>VLOOKUP(C2142,데이터!$X:$Z,2,0)</f>
        <v>153.87878421052628</v>
      </c>
      <c r="F2142" s="10">
        <f>VLOOKUP(C2142,데이터!$X:$Z,3,0)</f>
        <v>74.88</v>
      </c>
      <c r="H2142" s="6">
        <f t="shared" si="395"/>
        <v>1.6723274106747832</v>
      </c>
      <c r="I2142" s="6">
        <f t="shared" si="396"/>
        <v>1.4940143655227431</v>
      </c>
      <c r="AM2142" s="1">
        <f t="shared" si="398"/>
        <v>44141</v>
      </c>
      <c r="AN2142" s="2">
        <f t="shared" si="399"/>
        <v>1120.5</v>
      </c>
      <c r="AO2142" s="2">
        <f t="shared" si="400"/>
        <v>153.87878421052628</v>
      </c>
      <c r="AP2142" s="2">
        <f t="shared" si="401"/>
        <v>74.88</v>
      </c>
      <c r="AR2142" s="20">
        <f t="shared" si="402"/>
        <v>3.9188139674004585E-3</v>
      </c>
      <c r="AS2142" s="20">
        <f t="shared" si="403"/>
        <v>1.3372559507889292E-3</v>
      </c>
      <c r="AU2142" s="22">
        <f t="shared" si="404"/>
        <v>6.6644417931312532E-6</v>
      </c>
    </row>
    <row r="2143" spans="2:47" x14ac:dyDescent="0.3">
      <c r="B2143" s="6">
        <f t="shared" si="397"/>
        <v>2020</v>
      </c>
      <c r="C2143" s="5">
        <v>44142</v>
      </c>
      <c r="D2143" s="10">
        <v>1120.5</v>
      </c>
      <c r="E2143" s="10">
        <f>VLOOKUP(C2143,데이터!$X:$Z,2,0)</f>
        <v>153.87878421052628</v>
      </c>
      <c r="F2143" s="10">
        <f>VLOOKUP(C2143,데이터!$X:$Z,3,0)</f>
        <v>74.88</v>
      </c>
      <c r="H2143" s="6">
        <f t="shared" si="395"/>
        <v>1.6723274106747832</v>
      </c>
      <c r="I2143" s="6">
        <f t="shared" si="396"/>
        <v>1.4940143655227431</v>
      </c>
      <c r="AM2143" s="1">
        <f t="shared" si="398"/>
        <v>44142</v>
      </c>
      <c r="AN2143" s="2">
        <f t="shared" si="399"/>
        <v>1120.5</v>
      </c>
      <c r="AO2143" s="2">
        <f t="shared" si="400"/>
        <v>153.87878421052628</v>
      </c>
      <c r="AP2143" s="2">
        <f t="shared" si="401"/>
        <v>74.88</v>
      </c>
      <c r="AR2143" s="20">
        <f t="shared" si="402"/>
        <v>0</v>
      </c>
      <c r="AS2143" s="20">
        <f t="shared" si="403"/>
        <v>0</v>
      </c>
      <c r="AU2143" s="22">
        <f t="shared" si="404"/>
        <v>0</v>
      </c>
    </row>
    <row r="2144" spans="2:47" x14ac:dyDescent="0.3">
      <c r="B2144" s="6">
        <f t="shared" si="397"/>
        <v>2020</v>
      </c>
      <c r="C2144" s="5">
        <v>44143</v>
      </c>
      <c r="D2144" s="10">
        <v>1120.5</v>
      </c>
      <c r="E2144" s="10">
        <f>VLOOKUP(C2144,데이터!$X:$Z,2,0)</f>
        <v>153.87878421052628</v>
      </c>
      <c r="F2144" s="10">
        <f>VLOOKUP(C2144,데이터!$X:$Z,3,0)</f>
        <v>74.88</v>
      </c>
      <c r="H2144" s="6">
        <f t="shared" si="395"/>
        <v>1.6723274106747832</v>
      </c>
      <c r="I2144" s="6">
        <f t="shared" si="396"/>
        <v>1.4940143655227431</v>
      </c>
      <c r="AM2144" s="1">
        <f t="shared" si="398"/>
        <v>44143</v>
      </c>
      <c r="AN2144" s="2">
        <f t="shared" si="399"/>
        <v>1120.5</v>
      </c>
      <c r="AO2144" s="2">
        <f t="shared" si="400"/>
        <v>153.87878421052628</v>
      </c>
      <c r="AP2144" s="2">
        <f t="shared" si="401"/>
        <v>74.88</v>
      </c>
      <c r="AR2144" s="20">
        <f t="shared" si="402"/>
        <v>0</v>
      </c>
      <c r="AS2144" s="20">
        <f t="shared" si="403"/>
        <v>0</v>
      </c>
      <c r="AU2144" s="22">
        <f t="shared" si="404"/>
        <v>0</v>
      </c>
    </row>
    <row r="2145" spans="2:47" x14ac:dyDescent="0.3">
      <c r="B2145" s="6">
        <f t="shared" si="397"/>
        <v>2020</v>
      </c>
      <c r="C2145" s="5">
        <v>44144</v>
      </c>
      <c r="D2145" s="10">
        <v>1113.3</v>
      </c>
      <c r="E2145" s="10">
        <f>VLOOKUP(C2145,데이터!$X:$Z,2,0)</f>
        <v>154.83895263157896</v>
      </c>
      <c r="F2145" s="10">
        <f>VLOOKUP(C2145,데이터!$X:$Z,3,0)</f>
        <v>77.53</v>
      </c>
      <c r="H2145" s="6">
        <f t="shared" si="395"/>
        <v>1.6827623512523868</v>
      </c>
      <c r="I2145" s="6">
        <f t="shared" si="396"/>
        <v>1.5468874700718256</v>
      </c>
      <c r="AM2145" s="1">
        <f t="shared" si="398"/>
        <v>44144</v>
      </c>
      <c r="AN2145" s="2">
        <f t="shared" si="399"/>
        <v>1113.3</v>
      </c>
      <c r="AO2145" s="2">
        <f t="shared" si="400"/>
        <v>154.83895263157896</v>
      </c>
      <c r="AP2145" s="2">
        <f t="shared" si="401"/>
        <v>77.53</v>
      </c>
      <c r="AR2145" s="20">
        <f t="shared" si="402"/>
        <v>6.2397712977706465E-3</v>
      </c>
      <c r="AS2145" s="20">
        <f t="shared" si="403"/>
        <v>3.5389957264957417E-2</v>
      </c>
      <c r="AU2145" s="22">
        <f t="shared" si="404"/>
        <v>8.4973334192157252E-4</v>
      </c>
    </row>
    <row r="2146" spans="2:47" x14ac:dyDescent="0.3">
      <c r="B2146" s="6">
        <f t="shared" si="397"/>
        <v>2020</v>
      </c>
      <c r="C2146" s="5">
        <v>44145</v>
      </c>
      <c r="D2146" s="10">
        <v>1115.0999999999999</v>
      </c>
      <c r="E2146" s="10">
        <f>VLOOKUP(C2146,데이터!$X:$Z,2,0)</f>
        <v>156.12070526315787</v>
      </c>
      <c r="F2146" s="10">
        <f>VLOOKUP(C2146,데이터!$X:$Z,3,0)</f>
        <v>78.81</v>
      </c>
      <c r="H2146" s="6">
        <f t="shared" si="395"/>
        <v>1.6966922121522581</v>
      </c>
      <c r="I2146" s="6">
        <f t="shared" si="396"/>
        <v>1.5724261771747783</v>
      </c>
      <c r="AM2146" s="1">
        <f t="shared" si="398"/>
        <v>44145</v>
      </c>
      <c r="AN2146" s="2">
        <f t="shared" si="399"/>
        <v>1115.0999999999999</v>
      </c>
      <c r="AO2146" s="2">
        <f t="shared" si="400"/>
        <v>156.12070526315787</v>
      </c>
      <c r="AP2146" s="2">
        <f t="shared" si="401"/>
        <v>78.81</v>
      </c>
      <c r="AR2146" s="20">
        <f t="shared" si="402"/>
        <v>8.2779727568209616E-3</v>
      </c>
      <c r="AS2146" s="20">
        <f t="shared" si="403"/>
        <v>1.6509738165871202E-2</v>
      </c>
      <c r="AU2146" s="22">
        <f t="shared" si="404"/>
        <v>6.776196174963607E-5</v>
      </c>
    </row>
    <row r="2147" spans="2:47" x14ac:dyDescent="0.3">
      <c r="B2147" s="6">
        <f t="shared" si="397"/>
        <v>2020</v>
      </c>
      <c r="C2147" s="5">
        <v>44146</v>
      </c>
      <c r="D2147" s="10">
        <v>1109.95</v>
      </c>
      <c r="E2147" s="10">
        <f>VLOOKUP(C2147,데이터!$X:$Z,2,0)</f>
        <v>155.38974736842101</v>
      </c>
      <c r="F2147" s="10">
        <f>VLOOKUP(C2147,데이터!$X:$Z,3,0)</f>
        <v>78.23</v>
      </c>
      <c r="H2147" s="6">
        <f t="shared" si="395"/>
        <v>1.6887482910348077</v>
      </c>
      <c r="I2147" s="6">
        <f t="shared" si="396"/>
        <v>1.5608539505187529</v>
      </c>
      <c r="AM2147" s="1">
        <f t="shared" si="398"/>
        <v>44146</v>
      </c>
      <c r="AN2147" s="2">
        <f t="shared" si="399"/>
        <v>1109.95</v>
      </c>
      <c r="AO2147" s="2">
        <f t="shared" si="400"/>
        <v>155.38974736842101</v>
      </c>
      <c r="AP2147" s="2">
        <f t="shared" si="401"/>
        <v>78.23</v>
      </c>
      <c r="AR2147" s="20">
        <f t="shared" si="402"/>
        <v>-4.68200482123593E-3</v>
      </c>
      <c r="AS2147" s="20">
        <f t="shared" si="403"/>
        <v>-7.3594721482045378E-3</v>
      </c>
      <c r="AU2147" s="22">
        <f t="shared" si="404"/>
        <v>7.1688312869844218E-6</v>
      </c>
    </row>
    <row r="2148" spans="2:47" x14ac:dyDescent="0.3">
      <c r="B2148" s="6">
        <f t="shared" si="397"/>
        <v>2020</v>
      </c>
      <c r="C2148" s="5">
        <v>44147</v>
      </c>
      <c r="D2148" s="10">
        <v>1114.9000000000001</v>
      </c>
      <c r="E2148" s="10">
        <f>VLOOKUP(C2148,데이터!$X:$Z,2,0)</f>
        <v>153.28875263157894</v>
      </c>
      <c r="F2148" s="10">
        <f>VLOOKUP(C2148,데이터!$X:$Z,3,0)</f>
        <v>77.16</v>
      </c>
      <c r="H2148" s="6">
        <f t="shared" si="395"/>
        <v>1.6659150518320762</v>
      </c>
      <c r="I2148" s="6">
        <f t="shared" si="396"/>
        <v>1.539505187549878</v>
      </c>
      <c r="AM2148" s="1">
        <f t="shared" si="398"/>
        <v>44147</v>
      </c>
      <c r="AN2148" s="2">
        <f t="shared" si="399"/>
        <v>1114.9000000000001</v>
      </c>
      <c r="AO2148" s="2">
        <f t="shared" si="400"/>
        <v>153.28875263157894</v>
      </c>
      <c r="AP2148" s="2">
        <f t="shared" si="401"/>
        <v>77.16</v>
      </c>
      <c r="AR2148" s="20">
        <f t="shared" si="402"/>
        <v>-1.352080669685829E-2</v>
      </c>
      <c r="AS2148" s="20">
        <f t="shared" si="403"/>
        <v>-1.3677617282372601E-2</v>
      </c>
      <c r="AU2148" s="22">
        <f t="shared" si="404"/>
        <v>2.458955972934102E-8</v>
      </c>
    </row>
    <row r="2149" spans="2:47" x14ac:dyDescent="0.3">
      <c r="B2149" s="6">
        <f t="shared" si="397"/>
        <v>2020</v>
      </c>
      <c r="C2149" s="5">
        <v>44148</v>
      </c>
      <c r="D2149" s="10">
        <v>1115.6500000000001</v>
      </c>
      <c r="E2149" s="10">
        <f>VLOOKUP(C2149,데이터!$X:$Z,2,0)</f>
        <v>154.77215263157896</v>
      </c>
      <c r="F2149" s="10">
        <f>VLOOKUP(C2149,데이터!$X:$Z,3,0)</f>
        <v>78.66</v>
      </c>
      <c r="H2149" s="6">
        <f t="shared" ref="H2149:H2212" si="405">H2148*(E2149/E2148)</f>
        <v>1.6820363806671221</v>
      </c>
      <c r="I2149" s="6">
        <f t="shared" ref="I2149:I2212" si="406">I2148*(F2149/F2148)</f>
        <v>1.569433359936151</v>
      </c>
      <c r="AM2149" s="1">
        <f t="shared" si="398"/>
        <v>44148</v>
      </c>
      <c r="AN2149" s="2">
        <f t="shared" si="399"/>
        <v>1115.6500000000001</v>
      </c>
      <c r="AO2149" s="2">
        <f t="shared" si="400"/>
        <v>154.77215263157896</v>
      </c>
      <c r="AP2149" s="2">
        <f t="shared" si="401"/>
        <v>78.66</v>
      </c>
      <c r="AR2149" s="20">
        <f t="shared" si="402"/>
        <v>9.6771613998665185E-3</v>
      </c>
      <c r="AS2149" s="20">
        <f t="shared" si="403"/>
        <v>1.9440124416796323E-2</v>
      </c>
      <c r="AU2149" s="22">
        <f t="shared" si="404"/>
        <v>9.5315446869939101E-5</v>
      </c>
    </row>
    <row r="2150" spans="2:47" x14ac:dyDescent="0.3">
      <c r="B2150" s="6">
        <f t="shared" si="397"/>
        <v>2020</v>
      </c>
      <c r="C2150" s="5">
        <v>44149</v>
      </c>
      <c r="D2150" s="10">
        <v>1115.6500000000001</v>
      </c>
      <c r="E2150" s="10">
        <f>VLOOKUP(C2150,데이터!$X:$Z,2,0)</f>
        <v>154.77215263157896</v>
      </c>
      <c r="F2150" s="10">
        <f>VLOOKUP(C2150,데이터!$X:$Z,3,0)</f>
        <v>78.66</v>
      </c>
      <c r="H2150" s="6">
        <f t="shared" si="405"/>
        <v>1.6820363806671221</v>
      </c>
      <c r="I2150" s="6">
        <f t="shared" si="406"/>
        <v>1.569433359936151</v>
      </c>
      <c r="AM2150" s="1">
        <f t="shared" si="398"/>
        <v>44149</v>
      </c>
      <c r="AN2150" s="2">
        <f t="shared" si="399"/>
        <v>1115.6500000000001</v>
      </c>
      <c r="AO2150" s="2">
        <f t="shared" si="400"/>
        <v>154.77215263157896</v>
      </c>
      <c r="AP2150" s="2">
        <f t="shared" si="401"/>
        <v>78.66</v>
      </c>
      <c r="AR2150" s="20">
        <f t="shared" si="402"/>
        <v>0</v>
      </c>
      <c r="AS2150" s="20">
        <f t="shared" si="403"/>
        <v>0</v>
      </c>
      <c r="AU2150" s="22">
        <f t="shared" si="404"/>
        <v>0</v>
      </c>
    </row>
    <row r="2151" spans="2:47" x14ac:dyDescent="0.3">
      <c r="B2151" s="6">
        <f t="shared" si="397"/>
        <v>2020</v>
      </c>
      <c r="C2151" s="5">
        <v>44150</v>
      </c>
      <c r="D2151" s="10">
        <v>1115.6500000000001</v>
      </c>
      <c r="E2151" s="10">
        <f>VLOOKUP(C2151,데이터!$X:$Z,2,0)</f>
        <v>154.77215263157896</v>
      </c>
      <c r="F2151" s="10">
        <f>VLOOKUP(C2151,데이터!$X:$Z,3,0)</f>
        <v>78.66</v>
      </c>
      <c r="H2151" s="6">
        <f t="shared" si="405"/>
        <v>1.6820363806671221</v>
      </c>
      <c r="I2151" s="6">
        <f t="shared" si="406"/>
        <v>1.569433359936151</v>
      </c>
      <c r="AM2151" s="1">
        <f t="shared" si="398"/>
        <v>44150</v>
      </c>
      <c r="AN2151" s="2">
        <f t="shared" si="399"/>
        <v>1115.6500000000001</v>
      </c>
      <c r="AO2151" s="2">
        <f t="shared" si="400"/>
        <v>154.77215263157896</v>
      </c>
      <c r="AP2151" s="2">
        <f t="shared" si="401"/>
        <v>78.66</v>
      </c>
      <c r="AR2151" s="20">
        <f t="shared" si="402"/>
        <v>0</v>
      </c>
      <c r="AS2151" s="20">
        <f t="shared" si="403"/>
        <v>0</v>
      </c>
      <c r="AU2151" s="22">
        <f t="shared" si="404"/>
        <v>0</v>
      </c>
    </row>
    <row r="2152" spans="2:47" x14ac:dyDescent="0.3">
      <c r="B2152" s="6">
        <f t="shared" si="397"/>
        <v>2020</v>
      </c>
      <c r="C2152" s="5">
        <v>44151</v>
      </c>
      <c r="D2152" s="10">
        <v>1109</v>
      </c>
      <c r="E2152" s="10">
        <f>VLOOKUP(C2152,데이터!$X:$Z,2,0)</f>
        <v>156.23911578947369</v>
      </c>
      <c r="F2152" s="10">
        <f>VLOOKUP(C2152,데이터!$X:$Z,3,0)</f>
        <v>80.22</v>
      </c>
      <c r="H2152" s="6">
        <f t="shared" si="405"/>
        <v>1.6979790768093079</v>
      </c>
      <c r="I2152" s="6">
        <f t="shared" si="406"/>
        <v>1.6005586592178747</v>
      </c>
      <c r="AM2152" s="1">
        <f t="shared" si="398"/>
        <v>44151</v>
      </c>
      <c r="AN2152" s="2">
        <f t="shared" si="399"/>
        <v>1109</v>
      </c>
      <c r="AO2152" s="2">
        <f t="shared" si="400"/>
        <v>156.23911578947369</v>
      </c>
      <c r="AP2152" s="2">
        <f t="shared" si="401"/>
        <v>80.22</v>
      </c>
      <c r="AR2152" s="20">
        <f t="shared" si="402"/>
        <v>9.4782112476441416E-3</v>
      </c>
      <c r="AS2152" s="20">
        <f t="shared" si="403"/>
        <v>1.9832189168573544E-2</v>
      </c>
      <c r="AU2152" s="22">
        <f t="shared" si="404"/>
        <v>1.0720485878709355E-4</v>
      </c>
    </row>
    <row r="2153" spans="2:47" x14ac:dyDescent="0.3">
      <c r="B2153" s="6">
        <f t="shared" si="397"/>
        <v>2020</v>
      </c>
      <c r="C2153" s="5">
        <v>44152</v>
      </c>
      <c r="D2153" s="10">
        <v>1106.55</v>
      </c>
      <c r="E2153" s="10">
        <f>VLOOKUP(C2153,데이터!$X:$Z,2,0)</f>
        <v>155.02962105263157</v>
      </c>
      <c r="F2153" s="10">
        <f>VLOOKUP(C2153,데이터!$X:$Z,3,0)</f>
        <v>79.56</v>
      </c>
      <c r="H2153" s="6">
        <f t="shared" si="405"/>
        <v>1.6848345019293773</v>
      </c>
      <c r="I2153" s="6">
        <f t="shared" si="406"/>
        <v>1.5873902633679147</v>
      </c>
      <c r="AM2153" s="1">
        <f t="shared" si="398"/>
        <v>44152</v>
      </c>
      <c r="AN2153" s="2">
        <f t="shared" si="399"/>
        <v>1106.55</v>
      </c>
      <c r="AO2153" s="2">
        <f t="shared" si="400"/>
        <v>155.02962105263157</v>
      </c>
      <c r="AP2153" s="2">
        <f t="shared" si="401"/>
        <v>79.56</v>
      </c>
      <c r="AR2153" s="20">
        <f t="shared" si="402"/>
        <v>-7.7413055669866004E-3</v>
      </c>
      <c r="AS2153" s="20">
        <f t="shared" si="403"/>
        <v>-8.2273747195212854E-3</v>
      </c>
      <c r="AU2153" s="22">
        <f t="shared" si="404"/>
        <v>2.3626322104578685E-7</v>
      </c>
    </row>
    <row r="2154" spans="2:47" x14ac:dyDescent="0.3">
      <c r="B2154" s="6">
        <f t="shared" si="397"/>
        <v>2020</v>
      </c>
      <c r="C2154" s="5">
        <v>44153</v>
      </c>
      <c r="D2154" s="10">
        <v>1103.9000000000001</v>
      </c>
      <c r="E2154" s="10">
        <f>VLOOKUP(C2154,데이터!$X:$Z,2,0)</f>
        <v>153.60286842105265</v>
      </c>
      <c r="F2154" s="10">
        <f>VLOOKUP(C2154,데이터!$X:$Z,3,0)</f>
        <v>78.61</v>
      </c>
      <c r="H2154" s="6">
        <f t="shared" si="405"/>
        <v>1.6693288066752645</v>
      </c>
      <c r="I2154" s="6">
        <f t="shared" si="406"/>
        <v>1.5684357541899416</v>
      </c>
      <c r="AM2154" s="1">
        <f t="shared" si="398"/>
        <v>44153</v>
      </c>
      <c r="AN2154" s="2">
        <f t="shared" si="399"/>
        <v>1103.9000000000001</v>
      </c>
      <c r="AO2154" s="2">
        <f t="shared" si="400"/>
        <v>153.60286842105265</v>
      </c>
      <c r="AP2154" s="2">
        <f t="shared" si="401"/>
        <v>78.61</v>
      </c>
      <c r="AR2154" s="20">
        <f t="shared" si="402"/>
        <v>-9.2030969429677256E-3</v>
      </c>
      <c r="AS2154" s="20">
        <f t="shared" si="403"/>
        <v>-1.1940673705379656E-2</v>
      </c>
      <c r="AU2154" s="22">
        <f t="shared" si="404"/>
        <v>7.4943265300977881E-6</v>
      </c>
    </row>
    <row r="2155" spans="2:47" x14ac:dyDescent="0.3">
      <c r="B2155" s="6">
        <f t="shared" si="397"/>
        <v>2020</v>
      </c>
      <c r="C2155" s="5">
        <v>44154</v>
      </c>
      <c r="D2155" s="10">
        <v>1115.25</v>
      </c>
      <c r="E2155" s="10">
        <f>VLOOKUP(C2155,데이터!$X:$Z,2,0)</f>
        <v>154.58611052631579</v>
      </c>
      <c r="F2155" s="10">
        <f>VLOOKUP(C2155,데이터!$X:$Z,3,0)</f>
        <v>78.83</v>
      </c>
      <c r="H2155" s="6">
        <f t="shared" si="405"/>
        <v>1.6800145079718871</v>
      </c>
      <c r="I2155" s="6">
        <f t="shared" si="406"/>
        <v>1.5728252194732615</v>
      </c>
      <c r="AM2155" s="1">
        <f t="shared" si="398"/>
        <v>44154</v>
      </c>
      <c r="AN2155" s="2">
        <f t="shared" si="399"/>
        <v>1115.25</v>
      </c>
      <c r="AO2155" s="2">
        <f t="shared" si="400"/>
        <v>154.58611052631579</v>
      </c>
      <c r="AP2155" s="2">
        <f t="shared" si="401"/>
        <v>78.83</v>
      </c>
      <c r="AR2155" s="20">
        <f t="shared" si="402"/>
        <v>6.4011962495902353E-3</v>
      </c>
      <c r="AS2155" s="20">
        <f t="shared" si="403"/>
        <v>2.7986261289911774E-3</v>
      </c>
      <c r="AU2155" s="22">
        <f t="shared" si="404"/>
        <v>1.297851147383311E-5</v>
      </c>
    </row>
    <row r="2156" spans="2:47" x14ac:dyDescent="0.3">
      <c r="B2156" s="6">
        <f t="shared" si="397"/>
        <v>2020</v>
      </c>
      <c r="C2156" s="5">
        <v>44155</v>
      </c>
      <c r="D2156" s="10">
        <v>1114.1500000000001</v>
      </c>
      <c r="E2156" s="10">
        <f>VLOOKUP(C2156,데이터!$X:$Z,2,0)</f>
        <v>154.3340473684211</v>
      </c>
      <c r="F2156" s="10">
        <f>VLOOKUP(C2156,데이터!$X:$Z,3,0)</f>
        <v>78.38</v>
      </c>
      <c r="H2156" s="6">
        <f t="shared" si="405"/>
        <v>1.677275130153618</v>
      </c>
      <c r="I2156" s="6">
        <f t="shared" si="406"/>
        <v>1.5638467677573795</v>
      </c>
      <c r="AM2156" s="1">
        <f t="shared" si="398"/>
        <v>44155</v>
      </c>
      <c r="AN2156" s="2">
        <f t="shared" si="399"/>
        <v>1114.1500000000001</v>
      </c>
      <c r="AO2156" s="2">
        <f t="shared" si="400"/>
        <v>154.3340473684211</v>
      </c>
      <c r="AP2156" s="2">
        <f t="shared" si="401"/>
        <v>78.38</v>
      </c>
      <c r="AR2156" s="20">
        <f t="shared" si="402"/>
        <v>-1.6305679535923989E-3</v>
      </c>
      <c r="AS2156" s="20">
        <f t="shared" si="403"/>
        <v>-5.7084866167702586E-3</v>
      </c>
      <c r="AU2156" s="22">
        <f t="shared" si="404"/>
        <v>1.6629420623494303E-5</v>
      </c>
    </row>
    <row r="2157" spans="2:47" x14ac:dyDescent="0.3">
      <c r="B2157" s="6">
        <f t="shared" si="397"/>
        <v>2020</v>
      </c>
      <c r="C2157" s="5">
        <v>44156</v>
      </c>
      <c r="D2157" s="10">
        <v>1114.1500000000001</v>
      </c>
      <c r="E2157" s="10">
        <f>VLOOKUP(C2157,데이터!$X:$Z,2,0)</f>
        <v>154.3340473684211</v>
      </c>
      <c r="F2157" s="10">
        <f>VLOOKUP(C2157,데이터!$X:$Z,3,0)</f>
        <v>78.38</v>
      </c>
      <c r="H2157" s="6">
        <f t="shared" si="405"/>
        <v>1.677275130153618</v>
      </c>
      <c r="I2157" s="6">
        <f t="shared" si="406"/>
        <v>1.5638467677573795</v>
      </c>
      <c r="AM2157" s="1">
        <f t="shared" si="398"/>
        <v>44156</v>
      </c>
      <c r="AN2157" s="2">
        <f t="shared" si="399"/>
        <v>1114.1500000000001</v>
      </c>
      <c r="AO2157" s="2">
        <f t="shared" si="400"/>
        <v>154.3340473684211</v>
      </c>
      <c r="AP2157" s="2">
        <f t="shared" si="401"/>
        <v>78.38</v>
      </c>
      <c r="AR2157" s="20">
        <f t="shared" si="402"/>
        <v>0</v>
      </c>
      <c r="AS2157" s="20">
        <f t="shared" si="403"/>
        <v>0</v>
      </c>
      <c r="AU2157" s="22">
        <f t="shared" si="404"/>
        <v>0</v>
      </c>
    </row>
    <row r="2158" spans="2:47" x14ac:dyDescent="0.3">
      <c r="B2158" s="6">
        <f t="shared" si="397"/>
        <v>2020</v>
      </c>
      <c r="C2158" s="5">
        <v>44157</v>
      </c>
      <c r="D2158" s="10">
        <v>1114.1500000000001</v>
      </c>
      <c r="E2158" s="10">
        <f>VLOOKUP(C2158,데이터!$X:$Z,2,0)</f>
        <v>154.3340473684211</v>
      </c>
      <c r="F2158" s="10">
        <f>VLOOKUP(C2158,데이터!$X:$Z,3,0)</f>
        <v>78.38</v>
      </c>
      <c r="H2158" s="6">
        <f t="shared" si="405"/>
        <v>1.677275130153618</v>
      </c>
      <c r="I2158" s="6">
        <f t="shared" si="406"/>
        <v>1.5638467677573795</v>
      </c>
      <c r="AM2158" s="1">
        <f t="shared" si="398"/>
        <v>44157</v>
      </c>
      <c r="AN2158" s="2">
        <f t="shared" si="399"/>
        <v>1114.1500000000001</v>
      </c>
      <c r="AO2158" s="2">
        <f t="shared" si="400"/>
        <v>154.3340473684211</v>
      </c>
      <c r="AP2158" s="2">
        <f t="shared" si="401"/>
        <v>78.38</v>
      </c>
      <c r="AR2158" s="20">
        <f t="shared" si="402"/>
        <v>0</v>
      </c>
      <c r="AS2158" s="20">
        <f t="shared" si="403"/>
        <v>0</v>
      </c>
      <c r="AU2158" s="22">
        <f t="shared" si="404"/>
        <v>0</v>
      </c>
    </row>
    <row r="2159" spans="2:47" x14ac:dyDescent="0.3">
      <c r="B2159" s="6">
        <f t="shared" si="397"/>
        <v>2020</v>
      </c>
      <c r="C2159" s="5">
        <v>44158</v>
      </c>
      <c r="D2159" s="10">
        <v>1110.4000000000001</v>
      </c>
      <c r="E2159" s="10">
        <f>VLOOKUP(C2159,데이터!$X:$Z,2,0)</f>
        <v>155.77503157894736</v>
      </c>
      <c r="F2159" s="10">
        <f>VLOOKUP(C2159,데이터!$X:$Z,3,0)</f>
        <v>79.3</v>
      </c>
      <c r="H2159" s="6">
        <f t="shared" si="405"/>
        <v>1.6929354916906296</v>
      </c>
      <c r="I2159" s="6">
        <f t="shared" si="406"/>
        <v>1.5822027134876269</v>
      </c>
      <c r="AM2159" s="1">
        <f t="shared" si="398"/>
        <v>44158</v>
      </c>
      <c r="AN2159" s="2">
        <f t="shared" si="399"/>
        <v>1110.4000000000001</v>
      </c>
      <c r="AO2159" s="2">
        <f t="shared" si="400"/>
        <v>155.77503157894736</v>
      </c>
      <c r="AP2159" s="2">
        <f t="shared" si="401"/>
        <v>79.3</v>
      </c>
      <c r="AR2159" s="20">
        <f t="shared" si="402"/>
        <v>9.336787540382474E-3</v>
      </c>
      <c r="AS2159" s="20">
        <f t="shared" si="403"/>
        <v>1.1737688185761597E-2</v>
      </c>
      <c r="AU2159" s="22">
        <f t="shared" si="404"/>
        <v>5.7643239089818873E-6</v>
      </c>
    </row>
    <row r="2160" spans="2:47" x14ac:dyDescent="0.3">
      <c r="B2160" s="6">
        <f t="shared" si="397"/>
        <v>2020</v>
      </c>
      <c r="C2160" s="5">
        <v>44159</v>
      </c>
      <c r="D2160" s="10">
        <v>1112</v>
      </c>
      <c r="E2160" s="10">
        <f>VLOOKUP(C2160,데이터!$X:$Z,2,0)</f>
        <v>157.89534210526313</v>
      </c>
      <c r="F2160" s="10">
        <f>VLOOKUP(C2160,데이터!$X:$Z,3,0)</f>
        <v>80.650000000000006</v>
      </c>
      <c r="H2160" s="6">
        <f t="shared" si="405"/>
        <v>1.7159786514770299</v>
      </c>
      <c r="I2160" s="6">
        <f t="shared" si="406"/>
        <v>1.6091380686352728</v>
      </c>
      <c r="AM2160" s="1">
        <f t="shared" si="398"/>
        <v>44159</v>
      </c>
      <c r="AN2160" s="2">
        <f t="shared" si="399"/>
        <v>1112</v>
      </c>
      <c r="AO2160" s="2">
        <f t="shared" si="400"/>
        <v>157.89534210526313</v>
      </c>
      <c r="AP2160" s="2">
        <f t="shared" si="401"/>
        <v>80.650000000000006</v>
      </c>
      <c r="AR2160" s="20">
        <f t="shared" si="402"/>
        <v>1.3611363161503798E-2</v>
      </c>
      <c r="AS2160" s="20">
        <f t="shared" si="403"/>
        <v>1.7023959646910614E-2</v>
      </c>
      <c r="AU2160" s="22">
        <f t="shared" si="404"/>
        <v>1.1645814772210952E-5</v>
      </c>
    </row>
    <row r="2161" spans="2:47" x14ac:dyDescent="0.3">
      <c r="B2161" s="6">
        <f t="shared" si="397"/>
        <v>2020</v>
      </c>
      <c r="C2161" s="5">
        <v>44160</v>
      </c>
      <c r="D2161" s="10">
        <v>1108.5999999999999</v>
      </c>
      <c r="E2161" s="10">
        <f>VLOOKUP(C2161,데이터!$X:$Z,2,0)</f>
        <v>157.25323157894738</v>
      </c>
      <c r="F2161" s="10">
        <f>VLOOKUP(C2161,데이터!$X:$Z,3,0)</f>
        <v>79.97</v>
      </c>
      <c r="H2161" s="6">
        <f t="shared" si="405"/>
        <v>1.7090003078453859</v>
      </c>
      <c r="I2161" s="6">
        <f t="shared" si="406"/>
        <v>1.5955706304868289</v>
      </c>
      <c r="AM2161" s="1">
        <f t="shared" si="398"/>
        <v>44160</v>
      </c>
      <c r="AN2161" s="2">
        <f t="shared" si="399"/>
        <v>1108.5999999999999</v>
      </c>
      <c r="AO2161" s="2">
        <f t="shared" si="400"/>
        <v>157.25323157894738</v>
      </c>
      <c r="AP2161" s="2">
        <f t="shared" si="401"/>
        <v>79.97</v>
      </c>
      <c r="AR2161" s="20">
        <f t="shared" si="402"/>
        <v>-4.0666844110428535E-3</v>
      </c>
      <c r="AS2161" s="20">
        <f t="shared" si="403"/>
        <v>-8.4314941103534879E-3</v>
      </c>
      <c r="AU2161" s="22">
        <f t="shared" si="404"/>
        <v>1.9051563711196192E-5</v>
      </c>
    </row>
    <row r="2162" spans="2:47" x14ac:dyDescent="0.3">
      <c r="B2162" s="6">
        <f t="shared" si="397"/>
        <v>2020</v>
      </c>
      <c r="C2162" s="5">
        <v>44161</v>
      </c>
      <c r="D2162" s="10">
        <v>1104.0999999999999</v>
      </c>
      <c r="E2162" s="10">
        <f>VLOOKUP(C2162,데이터!$X:$Z,2,0)</f>
        <v>157.25323157894738</v>
      </c>
      <c r="F2162" s="10">
        <f>VLOOKUP(C2162,데이터!$X:$Z,3,0)</f>
        <v>79.97</v>
      </c>
      <c r="H2162" s="6">
        <f t="shared" si="405"/>
        <v>1.7090003078453859</v>
      </c>
      <c r="I2162" s="6">
        <f t="shared" si="406"/>
        <v>1.5955706304868289</v>
      </c>
      <c r="AM2162" s="1">
        <f t="shared" si="398"/>
        <v>44161</v>
      </c>
      <c r="AN2162" s="2">
        <f t="shared" si="399"/>
        <v>1104.0999999999999</v>
      </c>
      <c r="AO2162" s="2">
        <f t="shared" si="400"/>
        <v>157.25323157894738</v>
      </c>
      <c r="AP2162" s="2">
        <f t="shared" si="401"/>
        <v>79.97</v>
      </c>
      <c r="AR2162" s="20">
        <f t="shared" si="402"/>
        <v>0</v>
      </c>
      <c r="AS2162" s="20">
        <f t="shared" si="403"/>
        <v>0</v>
      </c>
      <c r="AU2162" s="22">
        <f t="shared" si="404"/>
        <v>0</v>
      </c>
    </row>
    <row r="2163" spans="2:47" x14ac:dyDescent="0.3">
      <c r="B2163" s="6">
        <f t="shared" si="397"/>
        <v>2020</v>
      </c>
      <c r="C2163" s="5">
        <v>44162</v>
      </c>
      <c r="D2163" s="10">
        <v>1103.4000000000001</v>
      </c>
      <c r="E2163" s="10">
        <f>VLOOKUP(C2163,데이터!$X:$Z,2,0)</f>
        <v>157.53445263157894</v>
      </c>
      <c r="F2163" s="10">
        <f>VLOOKUP(C2163,데이터!$X:$Z,3,0)</f>
        <v>79.98</v>
      </c>
      <c r="H2163" s="6">
        <f t="shared" si="405"/>
        <v>1.7120565685065772</v>
      </c>
      <c r="I2163" s="6">
        <f t="shared" si="406"/>
        <v>1.5957701516360709</v>
      </c>
      <c r="AM2163" s="1">
        <f t="shared" si="398"/>
        <v>44162</v>
      </c>
      <c r="AN2163" s="2">
        <f t="shared" si="399"/>
        <v>1103.4000000000001</v>
      </c>
      <c r="AO2163" s="2">
        <f t="shared" si="400"/>
        <v>157.53445263157894</v>
      </c>
      <c r="AP2163" s="2">
        <f t="shared" si="401"/>
        <v>79.98</v>
      </c>
      <c r="AR2163" s="20">
        <f t="shared" si="402"/>
        <v>1.7883324228562536E-3</v>
      </c>
      <c r="AS2163" s="20">
        <f t="shared" si="403"/>
        <v>1.2504689258485691E-4</v>
      </c>
      <c r="AU2163" s="22">
        <f t="shared" si="404"/>
        <v>2.7665187552102015E-6</v>
      </c>
    </row>
    <row r="2164" spans="2:47" x14ac:dyDescent="0.3">
      <c r="B2164" s="6">
        <f t="shared" si="397"/>
        <v>2020</v>
      </c>
      <c r="C2164" s="5">
        <v>44163</v>
      </c>
      <c r="D2164" s="10">
        <v>1103.4000000000001</v>
      </c>
      <c r="E2164" s="10">
        <f>VLOOKUP(C2164,데이터!$X:$Z,2,0)</f>
        <v>157.53445263157894</v>
      </c>
      <c r="F2164" s="10">
        <f>VLOOKUP(C2164,데이터!$X:$Z,3,0)</f>
        <v>79.98</v>
      </c>
      <c r="H2164" s="6">
        <f t="shared" si="405"/>
        <v>1.7120565685065772</v>
      </c>
      <c r="I2164" s="6">
        <f t="shared" si="406"/>
        <v>1.5957701516360709</v>
      </c>
      <c r="AM2164" s="1">
        <f t="shared" si="398"/>
        <v>44163</v>
      </c>
      <c r="AN2164" s="2">
        <f t="shared" si="399"/>
        <v>1103.4000000000001</v>
      </c>
      <c r="AO2164" s="2">
        <f t="shared" si="400"/>
        <v>157.53445263157894</v>
      </c>
      <c r="AP2164" s="2">
        <f t="shared" si="401"/>
        <v>79.98</v>
      </c>
      <c r="AR2164" s="20">
        <f t="shared" si="402"/>
        <v>0</v>
      </c>
      <c r="AS2164" s="20">
        <f t="shared" si="403"/>
        <v>0</v>
      </c>
      <c r="AU2164" s="22">
        <f t="shared" si="404"/>
        <v>0</v>
      </c>
    </row>
    <row r="2165" spans="2:47" x14ac:dyDescent="0.3">
      <c r="B2165" s="6">
        <f t="shared" si="397"/>
        <v>2020</v>
      </c>
      <c r="C2165" s="5">
        <v>44164</v>
      </c>
      <c r="D2165" s="10">
        <v>1103.4000000000001</v>
      </c>
      <c r="E2165" s="10">
        <f>VLOOKUP(C2165,데이터!$X:$Z,2,0)</f>
        <v>157.53445263157894</v>
      </c>
      <c r="F2165" s="10">
        <f>VLOOKUP(C2165,데이터!$X:$Z,3,0)</f>
        <v>79.98</v>
      </c>
      <c r="H2165" s="6">
        <f t="shared" si="405"/>
        <v>1.7120565685065772</v>
      </c>
      <c r="I2165" s="6">
        <f t="shared" si="406"/>
        <v>1.5957701516360709</v>
      </c>
      <c r="AM2165" s="1">
        <f t="shared" si="398"/>
        <v>44164</v>
      </c>
      <c r="AN2165" s="2">
        <f t="shared" si="399"/>
        <v>1103.4000000000001</v>
      </c>
      <c r="AO2165" s="2">
        <f t="shared" si="400"/>
        <v>157.53445263157894</v>
      </c>
      <c r="AP2165" s="2">
        <f t="shared" si="401"/>
        <v>79.98</v>
      </c>
      <c r="AR2165" s="20">
        <f t="shared" si="402"/>
        <v>0</v>
      </c>
      <c r="AS2165" s="20">
        <f t="shared" si="403"/>
        <v>0</v>
      </c>
      <c r="AU2165" s="22">
        <f t="shared" si="404"/>
        <v>0</v>
      </c>
    </row>
    <row r="2166" spans="2:47" x14ac:dyDescent="0.3">
      <c r="B2166" s="6">
        <f t="shared" si="397"/>
        <v>2020</v>
      </c>
      <c r="C2166" s="5">
        <v>44165</v>
      </c>
      <c r="D2166" s="10">
        <v>1106.4000000000001</v>
      </c>
      <c r="E2166" s="10">
        <f>VLOOKUP(C2166,데이터!$X:$Z,2,0)</f>
        <v>157.37167894736842</v>
      </c>
      <c r="F2166" s="10">
        <f>VLOOKUP(C2166,데이터!$X:$Z,3,0)</f>
        <v>79.22</v>
      </c>
      <c r="H2166" s="6">
        <f t="shared" si="405"/>
        <v>1.7102875728959195</v>
      </c>
      <c r="I2166" s="6">
        <f t="shared" si="406"/>
        <v>1.5806065442936925</v>
      </c>
      <c r="AM2166" s="1">
        <f t="shared" si="398"/>
        <v>44165</v>
      </c>
      <c r="AN2166" s="2">
        <f t="shared" si="399"/>
        <v>1106.4000000000001</v>
      </c>
      <c r="AO2166" s="2">
        <f t="shared" si="400"/>
        <v>157.37167894736842</v>
      </c>
      <c r="AP2166" s="2">
        <f t="shared" si="401"/>
        <v>79.22</v>
      </c>
      <c r="AR2166" s="20">
        <f t="shared" si="402"/>
        <v>-1.0332576873910426E-3</v>
      </c>
      <c r="AS2166" s="20">
        <f t="shared" si="403"/>
        <v>-9.5023755938985488E-3</v>
      </c>
      <c r="AU2166" s="22">
        <f t="shared" si="404"/>
        <v>7.1725958114326086E-5</v>
      </c>
    </row>
    <row r="2167" spans="2:47" x14ac:dyDescent="0.3">
      <c r="B2167" s="6">
        <f t="shared" si="397"/>
        <v>2020</v>
      </c>
      <c r="C2167" s="5">
        <v>44166</v>
      </c>
      <c r="D2167" s="10">
        <v>1106.1500000000001</v>
      </c>
      <c r="E2167" s="10">
        <f>VLOOKUP(C2167,데이터!$X:$Z,2,0)</f>
        <v>157.09989473684212</v>
      </c>
      <c r="F2167" s="10">
        <f>VLOOKUP(C2167,데이터!$X:$Z,3,0)</f>
        <v>79.569999999999993</v>
      </c>
      <c r="H2167" s="6">
        <f t="shared" si="405"/>
        <v>1.7073338701656593</v>
      </c>
      <c r="I2167" s="6">
        <f t="shared" si="406"/>
        <v>1.587589784517156</v>
      </c>
      <c r="AM2167" s="1">
        <f t="shared" si="398"/>
        <v>44166</v>
      </c>
      <c r="AN2167" s="2">
        <f t="shared" si="399"/>
        <v>1106.1500000000001</v>
      </c>
      <c r="AO2167" s="2">
        <f t="shared" si="400"/>
        <v>157.09989473684212</v>
      </c>
      <c r="AP2167" s="2">
        <f t="shared" si="401"/>
        <v>79.569999999999993</v>
      </c>
      <c r="AR2167" s="20">
        <f t="shared" si="402"/>
        <v>-1.7270211028072024E-3</v>
      </c>
      <c r="AS2167" s="20">
        <f t="shared" si="403"/>
        <v>4.4180762433727594E-3</v>
      </c>
      <c r="AU2167" s="22">
        <f t="shared" si="404"/>
        <v>3.7762221394028011E-5</v>
      </c>
    </row>
    <row r="2168" spans="2:47" x14ac:dyDescent="0.3">
      <c r="B2168" s="6">
        <f t="shared" si="397"/>
        <v>2020</v>
      </c>
      <c r="C2168" s="5">
        <v>44167</v>
      </c>
      <c r="D2168" s="10">
        <v>1100.5999999999999</v>
      </c>
      <c r="E2168" s="10">
        <f>VLOOKUP(C2168,데이터!$X:$Z,2,0)</f>
        <v>155.67171052631576</v>
      </c>
      <c r="F2168" s="10">
        <f>VLOOKUP(C2168,데이터!$X:$Z,3,0)</f>
        <v>79.28</v>
      </c>
      <c r="H2168" s="6">
        <f t="shared" si="405"/>
        <v>1.6918126167647454</v>
      </c>
      <c r="I2168" s="6">
        <f t="shared" si="406"/>
        <v>1.5818036711891434</v>
      </c>
      <c r="AM2168" s="1">
        <f t="shared" si="398"/>
        <v>44167</v>
      </c>
      <c r="AN2168" s="2">
        <f t="shared" si="399"/>
        <v>1100.5999999999999</v>
      </c>
      <c r="AO2168" s="2">
        <f t="shared" si="400"/>
        <v>155.67171052631576</v>
      </c>
      <c r="AP2168" s="2">
        <f t="shared" si="401"/>
        <v>79.28</v>
      </c>
      <c r="AR2168" s="20">
        <f t="shared" si="402"/>
        <v>-9.0909304103525823E-3</v>
      </c>
      <c r="AS2168" s="20">
        <f t="shared" si="403"/>
        <v>-3.6445896694733415E-3</v>
      </c>
      <c r="AU2168" s="22">
        <f t="shared" si="404"/>
        <v>2.9662627465761039E-5</v>
      </c>
    </row>
    <row r="2169" spans="2:47" x14ac:dyDescent="0.3">
      <c r="B2169" s="6">
        <f t="shared" si="397"/>
        <v>2020</v>
      </c>
      <c r="C2169" s="5">
        <v>44168</v>
      </c>
      <c r="D2169" s="10">
        <v>1096.9000000000001</v>
      </c>
      <c r="E2169" s="10">
        <f>VLOOKUP(C2169,데이터!$X:$Z,2,0)</f>
        <v>154.64251578947369</v>
      </c>
      <c r="F2169" s="10">
        <f>VLOOKUP(C2169,데이터!$X:$Z,3,0)</f>
        <v>79.42</v>
      </c>
      <c r="H2169" s="6">
        <f t="shared" si="405"/>
        <v>1.680627510395641</v>
      </c>
      <c r="I2169" s="6">
        <f t="shared" si="406"/>
        <v>1.5845969672785289</v>
      </c>
      <c r="AM2169" s="1">
        <f t="shared" si="398"/>
        <v>44168</v>
      </c>
      <c r="AN2169" s="2">
        <f t="shared" si="399"/>
        <v>1096.9000000000001</v>
      </c>
      <c r="AO2169" s="2">
        <f t="shared" si="400"/>
        <v>154.64251578947369</v>
      </c>
      <c r="AP2169" s="2">
        <f t="shared" si="401"/>
        <v>79.42</v>
      </c>
      <c r="AR2169" s="20">
        <f t="shared" si="402"/>
        <v>-6.6113151410903681E-3</v>
      </c>
      <c r="AS2169" s="20">
        <f t="shared" si="403"/>
        <v>1.765893037336097E-3</v>
      </c>
      <c r="AU2169" s="22">
        <f t="shared" si="404"/>
        <v>7.0177616864695259E-5</v>
      </c>
    </row>
    <row r="2170" spans="2:47" x14ac:dyDescent="0.3">
      <c r="B2170" s="6">
        <f t="shared" si="397"/>
        <v>2020</v>
      </c>
      <c r="C2170" s="5">
        <v>44169</v>
      </c>
      <c r="D2170" s="10">
        <v>1082.05</v>
      </c>
      <c r="E2170" s="10">
        <f>VLOOKUP(C2170,데이터!$X:$Z,2,0)</f>
        <v>157.08562631578948</v>
      </c>
      <c r="F2170" s="10">
        <f>VLOOKUP(C2170,데이터!$X:$Z,3,0)</f>
        <v>80.56</v>
      </c>
      <c r="H2170" s="6">
        <f t="shared" si="405"/>
        <v>1.7071788034892765</v>
      </c>
      <c r="I2170" s="6">
        <f t="shared" si="406"/>
        <v>1.6073423782920964</v>
      </c>
      <c r="AM2170" s="1">
        <f t="shared" si="398"/>
        <v>44169</v>
      </c>
      <c r="AN2170" s="2">
        <f t="shared" si="399"/>
        <v>1082.05</v>
      </c>
      <c r="AO2170" s="2">
        <f t="shared" si="400"/>
        <v>157.08562631578948</v>
      </c>
      <c r="AP2170" s="2">
        <f t="shared" si="401"/>
        <v>80.56</v>
      </c>
      <c r="AR2170" s="20">
        <f t="shared" si="402"/>
        <v>1.5798440123942159E-2</v>
      </c>
      <c r="AS2170" s="20">
        <f t="shared" si="403"/>
        <v>1.4354066985645897E-2</v>
      </c>
      <c r="AU2170" s="22">
        <f t="shared" si="404"/>
        <v>2.0862137626317932E-6</v>
      </c>
    </row>
    <row r="2171" spans="2:47" x14ac:dyDescent="0.3">
      <c r="B2171" s="6">
        <f t="shared" si="397"/>
        <v>2020</v>
      </c>
      <c r="C2171" s="5">
        <v>44170</v>
      </c>
      <c r="D2171" s="10">
        <v>1082.05</v>
      </c>
      <c r="E2171" s="10">
        <f>VLOOKUP(C2171,데이터!$X:$Z,2,0)</f>
        <v>157.08562631578948</v>
      </c>
      <c r="F2171" s="10">
        <f>VLOOKUP(C2171,데이터!$X:$Z,3,0)</f>
        <v>80.56</v>
      </c>
      <c r="H2171" s="6">
        <f t="shared" si="405"/>
        <v>1.7071788034892765</v>
      </c>
      <c r="I2171" s="6">
        <f t="shared" si="406"/>
        <v>1.6073423782920964</v>
      </c>
      <c r="AM2171" s="1">
        <f t="shared" si="398"/>
        <v>44170</v>
      </c>
      <c r="AN2171" s="2">
        <f t="shared" si="399"/>
        <v>1082.05</v>
      </c>
      <c r="AO2171" s="2">
        <f t="shared" si="400"/>
        <v>157.08562631578948</v>
      </c>
      <c r="AP2171" s="2">
        <f t="shared" si="401"/>
        <v>80.56</v>
      </c>
      <c r="AR2171" s="20">
        <f t="shared" si="402"/>
        <v>0</v>
      </c>
      <c r="AS2171" s="20">
        <f t="shared" si="403"/>
        <v>0</v>
      </c>
      <c r="AU2171" s="22">
        <f t="shared" si="404"/>
        <v>0</v>
      </c>
    </row>
    <row r="2172" spans="2:47" x14ac:dyDescent="0.3">
      <c r="B2172" s="6">
        <f t="shared" si="397"/>
        <v>2020</v>
      </c>
      <c r="C2172" s="5">
        <v>44171</v>
      </c>
      <c r="D2172" s="10">
        <v>1082.05</v>
      </c>
      <c r="E2172" s="10">
        <f>VLOOKUP(C2172,데이터!$X:$Z,2,0)</f>
        <v>157.08562631578948</v>
      </c>
      <c r="F2172" s="10">
        <f>VLOOKUP(C2172,데이터!$X:$Z,3,0)</f>
        <v>80.56</v>
      </c>
      <c r="H2172" s="6">
        <f t="shared" si="405"/>
        <v>1.7071788034892765</v>
      </c>
      <c r="I2172" s="6">
        <f t="shared" si="406"/>
        <v>1.6073423782920964</v>
      </c>
      <c r="AM2172" s="1">
        <f t="shared" si="398"/>
        <v>44171</v>
      </c>
      <c r="AN2172" s="2">
        <f t="shared" si="399"/>
        <v>1082.05</v>
      </c>
      <c r="AO2172" s="2">
        <f t="shared" si="400"/>
        <v>157.08562631578948</v>
      </c>
      <c r="AP2172" s="2">
        <f t="shared" si="401"/>
        <v>80.56</v>
      </c>
      <c r="AR2172" s="20">
        <f t="shared" si="402"/>
        <v>0</v>
      </c>
      <c r="AS2172" s="20">
        <f t="shared" si="403"/>
        <v>0</v>
      </c>
      <c r="AU2172" s="22">
        <f t="shared" si="404"/>
        <v>0</v>
      </c>
    </row>
    <row r="2173" spans="2:47" x14ac:dyDescent="0.3">
      <c r="B2173" s="6">
        <f t="shared" si="397"/>
        <v>2020</v>
      </c>
      <c r="C2173" s="5">
        <v>44172</v>
      </c>
      <c r="D2173" s="10">
        <v>1081.9000000000001</v>
      </c>
      <c r="E2173" s="10">
        <f>VLOOKUP(C2173,데이터!$X:$Z,2,0)</f>
        <v>155.66363157894736</v>
      </c>
      <c r="F2173" s="10">
        <f>VLOOKUP(C2173,데이터!$X:$Z,3,0)</f>
        <v>79.790000000000006</v>
      </c>
      <c r="H2173" s="6">
        <f t="shared" si="405"/>
        <v>1.6917248161936471</v>
      </c>
      <c r="I2173" s="6">
        <f t="shared" si="406"/>
        <v>1.5919792498004763</v>
      </c>
      <c r="AM2173" s="1">
        <f t="shared" si="398"/>
        <v>44172</v>
      </c>
      <c r="AN2173" s="2">
        <f t="shared" si="399"/>
        <v>1081.9000000000001</v>
      </c>
      <c r="AO2173" s="2">
        <f t="shared" si="400"/>
        <v>155.66363157894736</v>
      </c>
      <c r="AP2173" s="2">
        <f t="shared" si="401"/>
        <v>79.790000000000006</v>
      </c>
      <c r="AR2173" s="20">
        <f t="shared" si="402"/>
        <v>-9.0523542490353881E-3</v>
      </c>
      <c r="AS2173" s="20">
        <f t="shared" si="403"/>
        <v>-9.5580933465739815E-3</v>
      </c>
      <c r="AU2173" s="22">
        <f t="shared" si="404"/>
        <v>2.5577203477915087E-7</v>
      </c>
    </row>
    <row r="2174" spans="2:47" x14ac:dyDescent="0.3">
      <c r="B2174" s="6">
        <f t="shared" si="397"/>
        <v>2020</v>
      </c>
      <c r="C2174" s="5">
        <v>44173</v>
      </c>
      <c r="D2174" s="10">
        <v>1085.4000000000001</v>
      </c>
      <c r="E2174" s="10">
        <f>VLOOKUP(C2174,데이터!$X:$Z,2,0)</f>
        <v>155.90861578947366</v>
      </c>
      <c r="F2174" s="10">
        <f>VLOOKUP(C2174,데이터!$X:$Z,3,0)</f>
        <v>80.27</v>
      </c>
      <c r="H2174" s="6">
        <f t="shared" si="405"/>
        <v>1.694387261263951</v>
      </c>
      <c r="I2174" s="6">
        <f t="shared" si="406"/>
        <v>1.6015562649640835</v>
      </c>
      <c r="AM2174" s="1">
        <f t="shared" si="398"/>
        <v>44173</v>
      </c>
      <c r="AN2174" s="2">
        <f t="shared" si="399"/>
        <v>1085.4000000000001</v>
      </c>
      <c r="AO2174" s="2">
        <f t="shared" si="400"/>
        <v>155.90861578947366</v>
      </c>
      <c r="AP2174" s="2">
        <f t="shared" si="401"/>
        <v>80.27</v>
      </c>
      <c r="AR2174" s="20">
        <f t="shared" si="402"/>
        <v>1.5738050567197792E-3</v>
      </c>
      <c r="AS2174" s="20">
        <f t="shared" si="403"/>
        <v>6.0157914525629241E-3</v>
      </c>
      <c r="AU2174" s="22">
        <f t="shared" si="404"/>
        <v>1.9731243140855571E-5</v>
      </c>
    </row>
    <row r="2175" spans="2:47" x14ac:dyDescent="0.3">
      <c r="B2175" s="6">
        <f t="shared" si="397"/>
        <v>2020</v>
      </c>
      <c r="C2175" s="5">
        <v>44174</v>
      </c>
      <c r="D2175" s="10">
        <v>1084.4000000000001</v>
      </c>
      <c r="E2175" s="10">
        <f>VLOOKUP(C2175,데이터!$X:$Z,2,0)</f>
        <v>156.43711578947367</v>
      </c>
      <c r="F2175" s="10">
        <f>VLOOKUP(C2175,데이터!$X:$Z,3,0)</f>
        <v>80.38</v>
      </c>
      <c r="H2175" s="6">
        <f t="shared" si="405"/>
        <v>1.7001309057895828</v>
      </c>
      <c r="I2175" s="6">
        <f t="shared" si="406"/>
        <v>1.6037509976057436</v>
      </c>
      <c r="AM2175" s="1">
        <f t="shared" si="398"/>
        <v>44174</v>
      </c>
      <c r="AN2175" s="2">
        <f t="shared" si="399"/>
        <v>1084.4000000000001</v>
      </c>
      <c r="AO2175" s="2">
        <f t="shared" si="400"/>
        <v>156.43711578947367</v>
      </c>
      <c r="AP2175" s="2">
        <f t="shared" si="401"/>
        <v>80.38</v>
      </c>
      <c r="AR2175" s="20">
        <f t="shared" si="402"/>
        <v>3.3898062485120395E-3</v>
      </c>
      <c r="AS2175" s="20">
        <f t="shared" si="403"/>
        <v>1.3703749844276025E-3</v>
      </c>
      <c r="AU2175" s="22">
        <f t="shared" si="404"/>
        <v>4.0781026303616674E-6</v>
      </c>
    </row>
    <row r="2176" spans="2:47" x14ac:dyDescent="0.3">
      <c r="B2176" s="6">
        <f t="shared" si="397"/>
        <v>2020</v>
      </c>
      <c r="C2176" s="5">
        <v>44175</v>
      </c>
      <c r="D2176" s="10">
        <v>1087.4000000000001</v>
      </c>
      <c r="E2176" s="10">
        <f>VLOOKUP(C2176,데이터!$X:$Z,2,0)</f>
        <v>155.83143684210526</v>
      </c>
      <c r="F2176" s="10">
        <f>VLOOKUP(C2176,데이터!$X:$Z,3,0)</f>
        <v>79.959999999999994</v>
      </c>
      <c r="H2176" s="6">
        <f t="shared" si="405"/>
        <v>1.6935484941143837</v>
      </c>
      <c r="I2176" s="6">
        <f t="shared" si="406"/>
        <v>1.5953711093375871</v>
      </c>
      <c r="AM2176" s="1">
        <f t="shared" si="398"/>
        <v>44175</v>
      </c>
      <c r="AN2176" s="2">
        <f t="shared" si="399"/>
        <v>1087.4000000000001</v>
      </c>
      <c r="AO2176" s="2">
        <f t="shared" si="400"/>
        <v>155.83143684210526</v>
      </c>
      <c r="AP2176" s="2">
        <f t="shared" si="401"/>
        <v>79.959999999999994</v>
      </c>
      <c r="AR2176" s="20">
        <f t="shared" si="402"/>
        <v>-3.8717087330061295E-3</v>
      </c>
      <c r="AS2176" s="20">
        <f t="shared" si="403"/>
        <v>-5.225180393132689E-3</v>
      </c>
      <c r="AU2176" s="22">
        <f t="shared" si="404"/>
        <v>1.8318855347657449E-6</v>
      </c>
    </row>
    <row r="2177" spans="2:47" x14ac:dyDescent="0.3">
      <c r="B2177" s="6">
        <f t="shared" si="397"/>
        <v>2020</v>
      </c>
      <c r="C2177" s="5">
        <v>44176</v>
      </c>
      <c r="D2177" s="10">
        <v>1090.0999999999999</v>
      </c>
      <c r="E2177" s="10">
        <f>VLOOKUP(C2177,데이터!$X:$Z,2,0)</f>
        <v>155.54201052631578</v>
      </c>
      <c r="F2177" s="10">
        <f>VLOOKUP(C2177,데이터!$X:$Z,3,0)</f>
        <v>79.790000000000006</v>
      </c>
      <c r="H2177" s="6">
        <f t="shared" si="405"/>
        <v>1.6904030601044349</v>
      </c>
      <c r="I2177" s="6">
        <f t="shared" si="406"/>
        <v>1.5919792498004763</v>
      </c>
      <c r="AM2177" s="1">
        <f t="shared" si="398"/>
        <v>44176</v>
      </c>
      <c r="AN2177" s="2">
        <f t="shared" si="399"/>
        <v>1090.0999999999999</v>
      </c>
      <c r="AO2177" s="2">
        <f t="shared" si="400"/>
        <v>155.54201052631578</v>
      </c>
      <c r="AP2177" s="2">
        <f t="shared" si="401"/>
        <v>79.790000000000006</v>
      </c>
      <c r="AR2177" s="20">
        <f t="shared" si="402"/>
        <v>-1.8573037742233289E-3</v>
      </c>
      <c r="AS2177" s="20">
        <f t="shared" si="403"/>
        <v>-2.1260630315156348E-3</v>
      </c>
      <c r="AU2177" s="22">
        <f t="shared" si="404"/>
        <v>7.2231538380311864E-8</v>
      </c>
    </row>
    <row r="2178" spans="2:47" x14ac:dyDescent="0.3">
      <c r="B2178" s="6">
        <f t="shared" ref="B2178:B2241" si="407">YEAR(C2178)</f>
        <v>2020</v>
      </c>
      <c r="C2178" s="5">
        <v>44177</v>
      </c>
      <c r="D2178" s="10">
        <v>1090.0999999999999</v>
      </c>
      <c r="E2178" s="10">
        <f>VLOOKUP(C2178,데이터!$X:$Z,2,0)</f>
        <v>155.54201052631578</v>
      </c>
      <c r="F2178" s="10">
        <f>VLOOKUP(C2178,데이터!$X:$Z,3,0)</f>
        <v>79.790000000000006</v>
      </c>
      <c r="H2178" s="6">
        <f t="shared" si="405"/>
        <v>1.6904030601044349</v>
      </c>
      <c r="I2178" s="6">
        <f t="shared" si="406"/>
        <v>1.5919792498004763</v>
      </c>
      <c r="AM2178" s="1">
        <f t="shared" si="398"/>
        <v>44177</v>
      </c>
      <c r="AN2178" s="2">
        <f t="shared" si="399"/>
        <v>1090.0999999999999</v>
      </c>
      <c r="AO2178" s="2">
        <f t="shared" si="400"/>
        <v>155.54201052631578</v>
      </c>
      <c r="AP2178" s="2">
        <f t="shared" si="401"/>
        <v>79.790000000000006</v>
      </c>
      <c r="AR2178" s="20">
        <f t="shared" si="402"/>
        <v>0</v>
      </c>
      <c r="AS2178" s="20">
        <f t="shared" si="403"/>
        <v>0</v>
      </c>
      <c r="AU2178" s="22">
        <f t="shared" si="404"/>
        <v>0</v>
      </c>
    </row>
    <row r="2179" spans="2:47" x14ac:dyDescent="0.3">
      <c r="B2179" s="6">
        <f t="shared" si="407"/>
        <v>2020</v>
      </c>
      <c r="C2179" s="5">
        <v>44178</v>
      </c>
      <c r="D2179" s="10">
        <v>1090.0999999999999</v>
      </c>
      <c r="E2179" s="10">
        <f>VLOOKUP(C2179,데이터!$X:$Z,2,0)</f>
        <v>155.54201052631578</v>
      </c>
      <c r="F2179" s="10">
        <f>VLOOKUP(C2179,데이터!$X:$Z,3,0)</f>
        <v>79.790000000000006</v>
      </c>
      <c r="H2179" s="6">
        <f t="shared" si="405"/>
        <v>1.6904030601044349</v>
      </c>
      <c r="I2179" s="6">
        <f t="shared" si="406"/>
        <v>1.5919792498004763</v>
      </c>
      <c r="AM2179" s="1">
        <f t="shared" ref="AM2179:AM2242" si="408">C2179</f>
        <v>44178</v>
      </c>
      <c r="AN2179" s="2">
        <f t="shared" ref="AN2179:AN2242" si="409">D2179</f>
        <v>1090.0999999999999</v>
      </c>
      <c r="AO2179" s="2">
        <f t="shared" ref="AO2179:AO2242" si="410">E2179</f>
        <v>155.54201052631578</v>
      </c>
      <c r="AP2179" s="2">
        <f t="shared" ref="AP2179:AP2242" si="411">F2179</f>
        <v>79.790000000000006</v>
      </c>
      <c r="AR2179" s="20">
        <f t="shared" si="402"/>
        <v>0</v>
      </c>
      <c r="AS2179" s="20">
        <f t="shared" si="403"/>
        <v>0</v>
      </c>
      <c r="AU2179" s="22">
        <f t="shared" si="404"/>
        <v>0</v>
      </c>
    </row>
    <row r="2180" spans="2:47" x14ac:dyDescent="0.3">
      <c r="B2180" s="6">
        <f t="shared" si="407"/>
        <v>2020</v>
      </c>
      <c r="C2180" s="5">
        <v>44179</v>
      </c>
      <c r="D2180" s="10">
        <v>1091.5999999999999</v>
      </c>
      <c r="E2180" s="10">
        <f>VLOOKUP(C2180,데이터!$X:$Z,2,0)</f>
        <v>154.59007368421052</v>
      </c>
      <c r="F2180" s="10">
        <f>VLOOKUP(C2180,데이터!$X:$Z,3,0)</f>
        <v>78.97</v>
      </c>
      <c r="H2180" s="6">
        <f t="shared" si="405"/>
        <v>1.6800575788709347</v>
      </c>
      <c r="I2180" s="6">
        <f t="shared" si="406"/>
        <v>1.575618515562647</v>
      </c>
      <c r="AM2180" s="1">
        <f t="shared" si="408"/>
        <v>44179</v>
      </c>
      <c r="AN2180" s="2">
        <f t="shared" si="409"/>
        <v>1091.5999999999999</v>
      </c>
      <c r="AO2180" s="2">
        <f t="shared" si="410"/>
        <v>154.59007368421052</v>
      </c>
      <c r="AP2180" s="2">
        <f t="shared" si="411"/>
        <v>78.97</v>
      </c>
      <c r="AR2180" s="20">
        <f t="shared" ref="AR2180:AR2243" si="412">AO2180/AO2179-1</f>
        <v>-6.120126896162259E-3</v>
      </c>
      <c r="AS2180" s="20">
        <f t="shared" ref="AS2180:AS2243" si="413">AP2180/AP2179-1</f>
        <v>-1.0276977064795134E-2</v>
      </c>
      <c r="AU2180" s="22">
        <f t="shared" ref="AU2180:AU2243" si="414">(AR2180-AS2180)^2</f>
        <v>1.7279403324463164E-5</v>
      </c>
    </row>
    <row r="2181" spans="2:47" x14ac:dyDescent="0.3">
      <c r="B2181" s="6">
        <f t="shared" si="407"/>
        <v>2020</v>
      </c>
      <c r="C2181" s="5">
        <v>44180</v>
      </c>
      <c r="D2181" s="10">
        <v>1093.2</v>
      </c>
      <c r="E2181" s="10">
        <f>VLOOKUP(C2181,데이터!$X:$Z,2,0)</f>
        <v>156.25388421052631</v>
      </c>
      <c r="F2181" s="10">
        <f>VLOOKUP(C2181,데이터!$X:$Z,3,0)</f>
        <v>80.03</v>
      </c>
      <c r="H2181" s="6">
        <f t="shared" si="405"/>
        <v>1.6981395773972578</v>
      </c>
      <c r="I2181" s="6">
        <f t="shared" si="406"/>
        <v>1.5967677573822798</v>
      </c>
      <c r="AM2181" s="1">
        <f t="shared" si="408"/>
        <v>44180</v>
      </c>
      <c r="AN2181" s="2">
        <f t="shared" si="409"/>
        <v>1093.2</v>
      </c>
      <c r="AO2181" s="2">
        <f t="shared" si="410"/>
        <v>156.25388421052631</v>
      </c>
      <c r="AP2181" s="2">
        <f t="shared" si="411"/>
        <v>80.03</v>
      </c>
      <c r="AR2181" s="20">
        <f t="shared" si="412"/>
        <v>1.0762725488536518E-2</v>
      </c>
      <c r="AS2181" s="20">
        <f t="shared" si="413"/>
        <v>1.3422818791946289E-2</v>
      </c>
      <c r="AU2181" s="22">
        <f t="shared" si="414"/>
        <v>7.0760963828455122E-6</v>
      </c>
    </row>
    <row r="2182" spans="2:47" x14ac:dyDescent="0.3">
      <c r="B2182" s="6">
        <f t="shared" si="407"/>
        <v>2020</v>
      </c>
      <c r="C2182" s="5">
        <v>44181</v>
      </c>
      <c r="D2182" s="10">
        <v>1093.95</v>
      </c>
      <c r="E2182" s="10">
        <f>VLOOKUP(C2182,데이터!$X:$Z,2,0)</f>
        <v>155.76583157894737</v>
      </c>
      <c r="F2182" s="10">
        <f>VLOOKUP(C2182,데이터!$X:$Z,3,0)</f>
        <v>79.84</v>
      </c>
      <c r="H2182" s="6">
        <f t="shared" si="405"/>
        <v>1.6928355077178097</v>
      </c>
      <c r="I2182" s="6">
        <f t="shared" si="406"/>
        <v>1.5929768555466854</v>
      </c>
      <c r="AM2182" s="1">
        <f t="shared" si="408"/>
        <v>44181</v>
      </c>
      <c r="AN2182" s="2">
        <f t="shared" si="409"/>
        <v>1093.95</v>
      </c>
      <c r="AO2182" s="2">
        <f t="shared" si="410"/>
        <v>155.76583157894737</v>
      </c>
      <c r="AP2182" s="2">
        <f t="shared" si="411"/>
        <v>79.84</v>
      </c>
      <c r="AR2182" s="20">
        <f t="shared" si="412"/>
        <v>-3.1234591961973868E-3</v>
      </c>
      <c r="AS2182" s="20">
        <f t="shared" si="413"/>
        <v>-2.3741097088590957E-3</v>
      </c>
      <c r="AU2182" s="22">
        <f t="shared" si="414"/>
        <v>5.6152465417415972E-7</v>
      </c>
    </row>
    <row r="2183" spans="2:47" x14ac:dyDescent="0.3">
      <c r="B2183" s="6">
        <f t="shared" si="407"/>
        <v>2020</v>
      </c>
      <c r="C2183" s="5">
        <v>44182</v>
      </c>
      <c r="D2183" s="10">
        <v>1093.2</v>
      </c>
      <c r="E2183" s="10">
        <f>VLOOKUP(C2183,데이터!$X:$Z,2,0)</f>
        <v>156.52372631578947</v>
      </c>
      <c r="F2183" s="10">
        <f>VLOOKUP(C2183,데이터!$X:$Z,3,0)</f>
        <v>80.180000000000007</v>
      </c>
      <c r="H2183" s="6">
        <f t="shared" si="405"/>
        <v>1.7010721736710135</v>
      </c>
      <c r="I2183" s="6">
        <f t="shared" si="406"/>
        <v>1.5997605746209071</v>
      </c>
      <c r="AM2183" s="1">
        <f t="shared" si="408"/>
        <v>44182</v>
      </c>
      <c r="AN2183" s="2">
        <f t="shared" si="409"/>
        <v>1093.2</v>
      </c>
      <c r="AO2183" s="2">
        <f t="shared" si="410"/>
        <v>156.52372631578947</v>
      </c>
      <c r="AP2183" s="2">
        <f t="shared" si="411"/>
        <v>80.180000000000007</v>
      </c>
      <c r="AR2183" s="20">
        <f t="shared" si="412"/>
        <v>4.8656032530343118E-3</v>
      </c>
      <c r="AS2183" s="20">
        <f t="shared" si="413"/>
        <v>4.2585170340680989E-3</v>
      </c>
      <c r="AU2183" s="22">
        <f t="shared" si="414"/>
        <v>3.6855367725869265E-7</v>
      </c>
    </row>
    <row r="2184" spans="2:47" x14ac:dyDescent="0.3">
      <c r="B2184" s="6">
        <f t="shared" si="407"/>
        <v>2020</v>
      </c>
      <c r="C2184" s="5">
        <v>44183</v>
      </c>
      <c r="D2184" s="10">
        <v>1099.55</v>
      </c>
      <c r="E2184" s="10">
        <f>VLOOKUP(C2184,데이터!$X:$Z,2,0)</f>
        <v>156.8546</v>
      </c>
      <c r="F2184" s="10">
        <f>VLOOKUP(C2184,데이터!$X:$Z,3,0)</f>
        <v>79.930000000000007</v>
      </c>
      <c r="H2184" s="6">
        <f t="shared" si="405"/>
        <v>1.704668050350278</v>
      </c>
      <c r="I2184" s="6">
        <f t="shared" si="406"/>
        <v>1.5947725458898616</v>
      </c>
      <c r="AM2184" s="1">
        <f t="shared" si="408"/>
        <v>44183</v>
      </c>
      <c r="AN2184" s="2">
        <f t="shared" si="409"/>
        <v>1099.55</v>
      </c>
      <c r="AO2184" s="2">
        <f t="shared" si="410"/>
        <v>156.8546</v>
      </c>
      <c r="AP2184" s="2">
        <f t="shared" si="411"/>
        <v>79.930000000000007</v>
      </c>
      <c r="AR2184" s="20">
        <f t="shared" si="412"/>
        <v>2.113888366949368E-3</v>
      </c>
      <c r="AS2184" s="20">
        <f t="shared" si="413"/>
        <v>-3.117984534796725E-3</v>
      </c>
      <c r="AU2184" s="22">
        <f t="shared" si="414"/>
        <v>2.7372494060025084E-5</v>
      </c>
    </row>
    <row r="2185" spans="2:47" x14ac:dyDescent="0.3">
      <c r="B2185" s="6">
        <f t="shared" si="407"/>
        <v>2020</v>
      </c>
      <c r="C2185" s="5">
        <v>44184</v>
      </c>
      <c r="D2185" s="10">
        <v>1099.55</v>
      </c>
      <c r="E2185" s="10">
        <f>VLOOKUP(C2185,데이터!$X:$Z,2,0)</f>
        <v>156.8546</v>
      </c>
      <c r="F2185" s="10">
        <f>VLOOKUP(C2185,데이터!$X:$Z,3,0)</f>
        <v>79.930000000000007</v>
      </c>
      <c r="H2185" s="6">
        <f t="shared" si="405"/>
        <v>1.704668050350278</v>
      </c>
      <c r="I2185" s="6">
        <f t="shared" si="406"/>
        <v>1.5947725458898616</v>
      </c>
      <c r="AM2185" s="1">
        <f t="shared" si="408"/>
        <v>44184</v>
      </c>
      <c r="AN2185" s="2">
        <f t="shared" si="409"/>
        <v>1099.55</v>
      </c>
      <c r="AO2185" s="2">
        <f t="shared" si="410"/>
        <v>156.8546</v>
      </c>
      <c r="AP2185" s="2">
        <f t="shared" si="411"/>
        <v>79.930000000000007</v>
      </c>
      <c r="AR2185" s="20">
        <f t="shared" si="412"/>
        <v>0</v>
      </c>
      <c r="AS2185" s="20">
        <f t="shared" si="413"/>
        <v>0</v>
      </c>
      <c r="AU2185" s="22">
        <f t="shared" si="414"/>
        <v>0</v>
      </c>
    </row>
    <row r="2186" spans="2:47" x14ac:dyDescent="0.3">
      <c r="B2186" s="6">
        <f t="shared" si="407"/>
        <v>2020</v>
      </c>
      <c r="C2186" s="5">
        <v>44185</v>
      </c>
      <c r="D2186" s="10">
        <v>1099.55</v>
      </c>
      <c r="E2186" s="10">
        <f>VLOOKUP(C2186,데이터!$X:$Z,2,0)</f>
        <v>156.8546</v>
      </c>
      <c r="F2186" s="10">
        <f>VLOOKUP(C2186,데이터!$X:$Z,3,0)</f>
        <v>79.930000000000007</v>
      </c>
      <c r="H2186" s="6">
        <f t="shared" si="405"/>
        <v>1.704668050350278</v>
      </c>
      <c r="I2186" s="6">
        <f t="shared" si="406"/>
        <v>1.5947725458898616</v>
      </c>
      <c r="AM2186" s="1">
        <f t="shared" si="408"/>
        <v>44185</v>
      </c>
      <c r="AN2186" s="2">
        <f t="shared" si="409"/>
        <v>1099.55</v>
      </c>
      <c r="AO2186" s="2">
        <f t="shared" si="410"/>
        <v>156.8546</v>
      </c>
      <c r="AP2186" s="2">
        <f t="shared" si="411"/>
        <v>79.930000000000007</v>
      </c>
      <c r="AR2186" s="20">
        <f t="shared" si="412"/>
        <v>0</v>
      </c>
      <c r="AS2186" s="20">
        <f t="shared" si="413"/>
        <v>0</v>
      </c>
      <c r="AU2186" s="22">
        <f t="shared" si="414"/>
        <v>0</v>
      </c>
    </row>
    <row r="2187" spans="2:47" x14ac:dyDescent="0.3">
      <c r="B2187" s="6">
        <f t="shared" si="407"/>
        <v>2020</v>
      </c>
      <c r="C2187" s="5">
        <v>44186</v>
      </c>
      <c r="D2187" s="10">
        <v>1102.9000000000001</v>
      </c>
      <c r="E2187" s="10">
        <f>VLOOKUP(C2187,데이터!$X:$Z,2,0)</f>
        <v>155.48040526315788</v>
      </c>
      <c r="F2187" s="10">
        <f>VLOOKUP(C2187,데이터!$X:$Z,3,0)</f>
        <v>79.5</v>
      </c>
      <c r="H2187" s="6">
        <f t="shared" si="405"/>
        <v>1.6897335450003916</v>
      </c>
      <c r="I2187" s="6">
        <f t="shared" si="406"/>
        <v>1.5861931364724633</v>
      </c>
      <c r="AM2187" s="1">
        <f t="shared" si="408"/>
        <v>44186</v>
      </c>
      <c r="AN2187" s="2">
        <f t="shared" si="409"/>
        <v>1102.9000000000001</v>
      </c>
      <c r="AO2187" s="2">
        <f t="shared" si="410"/>
        <v>155.48040526315788</v>
      </c>
      <c r="AP2187" s="2">
        <f t="shared" si="411"/>
        <v>79.5</v>
      </c>
      <c r="AR2187" s="20">
        <f t="shared" si="412"/>
        <v>-8.7609463595083037E-3</v>
      </c>
      <c r="AS2187" s="20">
        <f t="shared" si="413"/>
        <v>-5.3797072438384053E-3</v>
      </c>
      <c r="AU2187" s="22">
        <f t="shared" si="414"/>
        <v>1.1432777957336156E-5</v>
      </c>
    </row>
    <row r="2188" spans="2:47" x14ac:dyDescent="0.3">
      <c r="B2188" s="6">
        <f t="shared" si="407"/>
        <v>2020</v>
      </c>
      <c r="C2188" s="5">
        <v>44187</v>
      </c>
      <c r="D2188" s="10">
        <v>1107.5</v>
      </c>
      <c r="E2188" s="10">
        <f>VLOOKUP(C2188,데이터!$X:$Z,2,0)</f>
        <v>154.72619999999995</v>
      </c>
      <c r="F2188" s="10">
        <f>VLOOKUP(C2188,데이터!$X:$Z,3,0)</f>
        <v>79.02</v>
      </c>
      <c r="H2188" s="6">
        <f t="shared" si="405"/>
        <v>1.6815369755946403</v>
      </c>
      <c r="I2188" s="6">
        <f t="shared" si="406"/>
        <v>1.5766161213088559</v>
      </c>
      <c r="AM2188" s="1">
        <f t="shared" si="408"/>
        <v>44187</v>
      </c>
      <c r="AN2188" s="2">
        <f t="shared" si="409"/>
        <v>1107.5</v>
      </c>
      <c r="AO2188" s="2">
        <f t="shared" si="410"/>
        <v>154.72619999999995</v>
      </c>
      <c r="AP2188" s="2">
        <f t="shared" si="411"/>
        <v>79.02</v>
      </c>
      <c r="AR2188" s="20">
        <f t="shared" si="412"/>
        <v>-4.8508058740996951E-3</v>
      </c>
      <c r="AS2188" s="20">
        <f t="shared" si="413"/>
        <v>-6.0377358490566468E-3</v>
      </c>
      <c r="AU2188" s="22">
        <f t="shared" si="414"/>
        <v>1.4088027654513101E-6</v>
      </c>
    </row>
    <row r="2189" spans="2:47" x14ac:dyDescent="0.3">
      <c r="B2189" s="6">
        <f t="shared" si="407"/>
        <v>2020</v>
      </c>
      <c r="C2189" s="5">
        <v>44188</v>
      </c>
      <c r="D2189" s="10">
        <v>1107.5999999999999</v>
      </c>
      <c r="E2189" s="10">
        <f>VLOOKUP(C2189,데이터!$X:$Z,2,0)</f>
        <v>154.81130526315786</v>
      </c>
      <c r="F2189" s="10">
        <f>VLOOKUP(C2189,데이터!$X:$Z,3,0)</f>
        <v>78.760000000000005</v>
      </c>
      <c r="H2189" s="6">
        <f t="shared" si="405"/>
        <v>1.6824618845423025</v>
      </c>
      <c r="I2189" s="6">
        <f t="shared" si="406"/>
        <v>1.5714285714285687</v>
      </c>
      <c r="AM2189" s="1">
        <f t="shared" si="408"/>
        <v>44188</v>
      </c>
      <c r="AN2189" s="2">
        <f t="shared" si="409"/>
        <v>1107.5999999999999</v>
      </c>
      <c r="AO2189" s="2">
        <f t="shared" si="410"/>
        <v>154.81130526315786</v>
      </c>
      <c r="AP2189" s="2">
        <f t="shared" si="411"/>
        <v>78.760000000000005</v>
      </c>
      <c r="AR2189" s="20">
        <f t="shared" si="412"/>
        <v>5.5003782913254362E-4</v>
      </c>
      <c r="AS2189" s="20">
        <f t="shared" si="413"/>
        <v>-3.290306251581776E-3</v>
      </c>
      <c r="AU2189" s="22">
        <f t="shared" si="414"/>
        <v>1.4748242658277513E-5</v>
      </c>
    </row>
    <row r="2190" spans="2:47" x14ac:dyDescent="0.3">
      <c r="B2190" s="6">
        <f t="shared" si="407"/>
        <v>2020</v>
      </c>
      <c r="C2190" s="5">
        <v>44189</v>
      </c>
      <c r="D2190" s="10">
        <v>1102.9000000000001</v>
      </c>
      <c r="E2190" s="10">
        <f>VLOOKUP(C2190,데이터!$X:$Z,2,0)</f>
        <v>155.48996842105262</v>
      </c>
      <c r="F2190" s="10">
        <f>VLOOKUP(C2190,데이터!$X:$Z,3,0)</f>
        <v>78.98</v>
      </c>
      <c r="H2190" s="6">
        <f t="shared" si="405"/>
        <v>1.6898374757089818</v>
      </c>
      <c r="I2190" s="6">
        <f t="shared" si="406"/>
        <v>1.5758180367118888</v>
      </c>
      <c r="AM2190" s="1">
        <f t="shared" si="408"/>
        <v>44189</v>
      </c>
      <c r="AN2190" s="2">
        <f t="shared" si="409"/>
        <v>1102.9000000000001</v>
      </c>
      <c r="AO2190" s="2">
        <f t="shared" si="410"/>
        <v>155.48996842105262</v>
      </c>
      <c r="AP2190" s="2">
        <f t="shared" si="411"/>
        <v>78.98</v>
      </c>
      <c r="AR2190" s="20">
        <f t="shared" si="412"/>
        <v>4.3838087712078089E-3</v>
      </c>
      <c r="AS2190" s="20">
        <f t="shared" si="413"/>
        <v>2.7932960893854997E-3</v>
      </c>
      <c r="AU2190" s="22">
        <f t="shared" si="414"/>
        <v>2.5297305910375941E-6</v>
      </c>
    </row>
    <row r="2191" spans="2:47" x14ac:dyDescent="0.3">
      <c r="B2191" s="6">
        <f t="shared" si="407"/>
        <v>2020</v>
      </c>
      <c r="C2191" s="5">
        <v>44190</v>
      </c>
      <c r="D2191" s="10">
        <v>1102.9000000000001</v>
      </c>
      <c r="E2191" s="10">
        <f>VLOOKUP(C2191,데이터!$X:$Z,2,0)</f>
        <v>155.48996842105262</v>
      </c>
      <c r="F2191" s="10">
        <f>VLOOKUP(C2191,데이터!$X:$Z,3,0)</f>
        <v>78.98</v>
      </c>
      <c r="H2191" s="6">
        <f t="shared" si="405"/>
        <v>1.6898374757089818</v>
      </c>
      <c r="I2191" s="6">
        <f t="shared" si="406"/>
        <v>1.5758180367118888</v>
      </c>
      <c r="AM2191" s="1">
        <f t="shared" si="408"/>
        <v>44190</v>
      </c>
      <c r="AN2191" s="2">
        <f t="shared" si="409"/>
        <v>1102.9000000000001</v>
      </c>
      <c r="AO2191" s="2">
        <f t="shared" si="410"/>
        <v>155.48996842105262</v>
      </c>
      <c r="AP2191" s="2">
        <f t="shared" si="411"/>
        <v>78.98</v>
      </c>
      <c r="AR2191" s="20">
        <f t="shared" si="412"/>
        <v>0</v>
      </c>
      <c r="AS2191" s="20">
        <f t="shared" si="413"/>
        <v>0</v>
      </c>
      <c r="AU2191" s="22">
        <f t="shared" si="414"/>
        <v>0</v>
      </c>
    </row>
    <row r="2192" spans="2:47" x14ac:dyDescent="0.3">
      <c r="B2192" s="6">
        <f t="shared" si="407"/>
        <v>2020</v>
      </c>
      <c r="C2192" s="5">
        <v>44191</v>
      </c>
      <c r="D2192" s="10">
        <v>1102.9000000000001</v>
      </c>
      <c r="E2192" s="10">
        <f>VLOOKUP(C2192,데이터!$X:$Z,2,0)</f>
        <v>155.48996842105262</v>
      </c>
      <c r="F2192" s="10">
        <f>VLOOKUP(C2192,데이터!$X:$Z,3,0)</f>
        <v>78.98</v>
      </c>
      <c r="H2192" s="6">
        <f t="shared" si="405"/>
        <v>1.6898374757089818</v>
      </c>
      <c r="I2192" s="6">
        <f t="shared" si="406"/>
        <v>1.5758180367118888</v>
      </c>
      <c r="AM2192" s="1">
        <f t="shared" si="408"/>
        <v>44191</v>
      </c>
      <c r="AN2192" s="2">
        <f t="shared" si="409"/>
        <v>1102.9000000000001</v>
      </c>
      <c r="AO2192" s="2">
        <f t="shared" si="410"/>
        <v>155.48996842105262</v>
      </c>
      <c r="AP2192" s="2">
        <f t="shared" si="411"/>
        <v>78.98</v>
      </c>
      <c r="AR2192" s="20">
        <f t="shared" si="412"/>
        <v>0</v>
      </c>
      <c r="AS2192" s="20">
        <f t="shared" si="413"/>
        <v>0</v>
      </c>
      <c r="AU2192" s="22">
        <f t="shared" si="414"/>
        <v>0</v>
      </c>
    </row>
    <row r="2193" spans="2:47" x14ac:dyDescent="0.3">
      <c r="B2193" s="6">
        <f t="shared" si="407"/>
        <v>2020</v>
      </c>
      <c r="C2193" s="5">
        <v>44192</v>
      </c>
      <c r="D2193" s="10">
        <v>1102.9000000000001</v>
      </c>
      <c r="E2193" s="10">
        <f>VLOOKUP(C2193,데이터!$X:$Z,2,0)</f>
        <v>155.48996842105262</v>
      </c>
      <c r="F2193" s="10">
        <f>VLOOKUP(C2193,데이터!$X:$Z,3,0)</f>
        <v>78.98</v>
      </c>
      <c r="H2193" s="6">
        <f t="shared" si="405"/>
        <v>1.6898374757089818</v>
      </c>
      <c r="I2193" s="6">
        <f t="shared" si="406"/>
        <v>1.5758180367118888</v>
      </c>
      <c r="AM2193" s="1">
        <f t="shared" si="408"/>
        <v>44192</v>
      </c>
      <c r="AN2193" s="2">
        <f t="shared" si="409"/>
        <v>1102.9000000000001</v>
      </c>
      <c r="AO2193" s="2">
        <f t="shared" si="410"/>
        <v>155.48996842105262</v>
      </c>
      <c r="AP2193" s="2">
        <f t="shared" si="411"/>
        <v>78.98</v>
      </c>
      <c r="AR2193" s="20">
        <f t="shared" si="412"/>
        <v>0</v>
      </c>
      <c r="AS2193" s="20">
        <f t="shared" si="413"/>
        <v>0</v>
      </c>
      <c r="AU2193" s="22">
        <f t="shared" si="414"/>
        <v>0</v>
      </c>
    </row>
    <row r="2194" spans="2:47" x14ac:dyDescent="0.3">
      <c r="B2194" s="6">
        <f t="shared" si="407"/>
        <v>2020</v>
      </c>
      <c r="C2194" s="5">
        <v>44193</v>
      </c>
      <c r="D2194" s="10">
        <v>1096.6500000000001</v>
      </c>
      <c r="E2194" s="10">
        <f>VLOOKUP(C2194,데이터!$X:$Z,2,0)</f>
        <v>156.25966315789475</v>
      </c>
      <c r="F2194" s="10">
        <f>VLOOKUP(C2194,데이터!$X:$Z,3,0)</f>
        <v>79.260000000000005</v>
      </c>
      <c r="H2194" s="6">
        <f t="shared" si="405"/>
        <v>1.6982023819751515</v>
      </c>
      <c r="I2194" s="6">
        <f t="shared" si="406"/>
        <v>1.5814046288906598</v>
      </c>
      <c r="AM2194" s="1">
        <f t="shared" si="408"/>
        <v>44193</v>
      </c>
      <c r="AN2194" s="2">
        <f t="shared" si="409"/>
        <v>1096.6500000000001</v>
      </c>
      <c r="AO2194" s="2">
        <f t="shared" si="410"/>
        <v>156.25966315789475</v>
      </c>
      <c r="AP2194" s="2">
        <f t="shared" si="411"/>
        <v>79.260000000000005</v>
      </c>
      <c r="AR2194" s="20">
        <f t="shared" si="412"/>
        <v>4.9501247228880274E-3</v>
      </c>
      <c r="AS2194" s="20">
        <f t="shared" si="413"/>
        <v>3.5452013167891483E-3</v>
      </c>
      <c r="AU2194" s="22">
        <f t="shared" si="414"/>
        <v>1.973809777004476E-6</v>
      </c>
    </row>
    <row r="2195" spans="2:47" x14ac:dyDescent="0.3">
      <c r="B2195" s="6">
        <f t="shared" si="407"/>
        <v>2020</v>
      </c>
      <c r="C2195" s="5">
        <v>44194</v>
      </c>
      <c r="D2195" s="10">
        <v>1092.1500000000001</v>
      </c>
      <c r="E2195" s="10">
        <f>VLOOKUP(C2195,데이터!$X:$Z,2,0)</f>
        <v>155.94312105263157</v>
      </c>
      <c r="F2195" s="10">
        <f>VLOOKUP(C2195,데이터!$X:$Z,3,0)</f>
        <v>78.819999999999993</v>
      </c>
      <c r="H2195" s="6">
        <f t="shared" si="405"/>
        <v>1.6947622583610988</v>
      </c>
      <c r="I2195" s="6">
        <f t="shared" si="406"/>
        <v>1.5726256983240194</v>
      </c>
      <c r="AM2195" s="1">
        <f t="shared" si="408"/>
        <v>44194</v>
      </c>
      <c r="AN2195" s="2">
        <f t="shared" si="409"/>
        <v>1092.1500000000001</v>
      </c>
      <c r="AO2195" s="2">
        <f t="shared" si="410"/>
        <v>155.94312105263157</v>
      </c>
      <c r="AP2195" s="2">
        <f t="shared" si="411"/>
        <v>78.819999999999993</v>
      </c>
      <c r="AR2195" s="20">
        <f t="shared" si="412"/>
        <v>-2.0257441931340603E-3</v>
      </c>
      <c r="AS2195" s="20">
        <f t="shared" si="413"/>
        <v>-5.5513499873834915E-3</v>
      </c>
      <c r="AU2195" s="22">
        <f t="shared" si="414"/>
        <v>1.2429896216445163E-5</v>
      </c>
    </row>
    <row r="2196" spans="2:47" x14ac:dyDescent="0.3">
      <c r="B2196" s="6">
        <f t="shared" si="407"/>
        <v>2020</v>
      </c>
      <c r="C2196" s="5">
        <v>44195</v>
      </c>
      <c r="D2196" s="10">
        <v>1086.3499999999999</v>
      </c>
      <c r="E2196" s="10">
        <f>VLOOKUP(C2196,데이터!$X:$Z,2,0)</f>
        <v>156.57395263157895</v>
      </c>
      <c r="F2196" s="10">
        <f>VLOOKUP(C2196,데이터!$X:$Z,3,0)</f>
        <v>79.28</v>
      </c>
      <c r="H2196" s="6">
        <f t="shared" si="405"/>
        <v>1.7016180243876204</v>
      </c>
      <c r="I2196" s="6">
        <f t="shared" si="406"/>
        <v>1.5818036711891432</v>
      </c>
      <c r="AM2196" s="1">
        <f t="shared" si="408"/>
        <v>44195</v>
      </c>
      <c r="AN2196" s="2">
        <f t="shared" si="409"/>
        <v>1086.3499999999999</v>
      </c>
      <c r="AO2196" s="2">
        <f t="shared" si="410"/>
        <v>156.57395263157895</v>
      </c>
      <c r="AP2196" s="2">
        <f t="shared" si="411"/>
        <v>79.28</v>
      </c>
      <c r="AR2196" s="20">
        <f t="shared" si="412"/>
        <v>4.045267112067652E-3</v>
      </c>
      <c r="AS2196" s="20">
        <f t="shared" si="413"/>
        <v>5.8360822126364287E-3</v>
      </c>
      <c r="AU2196" s="22">
        <f t="shared" si="414"/>
        <v>3.2070187244251577E-6</v>
      </c>
    </row>
    <row r="2197" spans="2:47" x14ac:dyDescent="0.3">
      <c r="B2197" s="6">
        <f t="shared" si="407"/>
        <v>2020</v>
      </c>
      <c r="C2197" s="5">
        <v>44196</v>
      </c>
      <c r="D2197" s="10">
        <v>1086.3499999999999</v>
      </c>
      <c r="E2197" s="10">
        <f>VLOOKUP(C2197,데이터!$X:$Z,2,0)</f>
        <v>158.06505263157894</v>
      </c>
      <c r="F2197" s="10">
        <f>VLOOKUP(C2197,데이터!$X:$Z,3,0)</f>
        <v>79.88</v>
      </c>
      <c r="H2197" s="6">
        <f t="shared" si="405"/>
        <v>1.7178230354607882</v>
      </c>
      <c r="I2197" s="6">
        <f t="shared" si="406"/>
        <v>1.5937749401436523</v>
      </c>
      <c r="AM2197" s="1">
        <f t="shared" si="408"/>
        <v>44196</v>
      </c>
      <c r="AN2197" s="2">
        <f t="shared" si="409"/>
        <v>1086.3499999999999</v>
      </c>
      <c r="AO2197" s="2">
        <f t="shared" si="410"/>
        <v>158.06505263157894</v>
      </c>
      <c r="AP2197" s="2">
        <f t="shared" si="411"/>
        <v>79.88</v>
      </c>
      <c r="AR2197" s="20">
        <f t="shared" si="412"/>
        <v>9.5232953817585564E-3</v>
      </c>
      <c r="AS2197" s="20">
        <f t="shared" si="413"/>
        <v>7.5681130171543209E-3</v>
      </c>
      <c r="AU2197" s="22">
        <f t="shared" si="414"/>
        <v>3.8227380788594091E-6</v>
      </c>
    </row>
    <row r="2198" spans="2:47" x14ac:dyDescent="0.3">
      <c r="B2198" s="6">
        <f t="shared" si="407"/>
        <v>2021</v>
      </c>
      <c r="C2198" s="5">
        <v>44197</v>
      </c>
      <c r="D2198" s="10">
        <v>1086.3499999999999</v>
      </c>
      <c r="E2198" s="10">
        <f>VLOOKUP(C2198,데이터!$X:$Z,2,0)</f>
        <v>158.06505263157894</v>
      </c>
      <c r="F2198" s="10">
        <f>VLOOKUP(C2198,데이터!$X:$Z,3,0)</f>
        <v>79.88</v>
      </c>
      <c r="H2198" s="6">
        <f t="shared" si="405"/>
        <v>1.7178230354607882</v>
      </c>
      <c r="I2198" s="6">
        <f t="shared" si="406"/>
        <v>1.5937749401436523</v>
      </c>
      <c r="AM2198" s="1">
        <f t="shared" si="408"/>
        <v>44197</v>
      </c>
      <c r="AN2198" s="2">
        <f t="shared" si="409"/>
        <v>1086.3499999999999</v>
      </c>
      <c r="AO2198" s="2">
        <f t="shared" si="410"/>
        <v>158.06505263157894</v>
      </c>
      <c r="AP2198" s="2">
        <f t="shared" si="411"/>
        <v>79.88</v>
      </c>
      <c r="AR2198" s="20">
        <f t="shared" si="412"/>
        <v>0</v>
      </c>
      <c r="AS2198" s="20">
        <f t="shared" si="413"/>
        <v>0</v>
      </c>
      <c r="AU2198" s="22">
        <f t="shared" si="414"/>
        <v>0</v>
      </c>
    </row>
    <row r="2199" spans="2:47" x14ac:dyDescent="0.3">
      <c r="B2199" s="6">
        <f t="shared" si="407"/>
        <v>2021</v>
      </c>
      <c r="C2199" s="5">
        <v>44198</v>
      </c>
      <c r="D2199" s="10">
        <v>1086.3499999999999</v>
      </c>
      <c r="E2199" s="10">
        <f>VLOOKUP(C2199,데이터!$X:$Z,2,0)</f>
        <v>158.06505263157894</v>
      </c>
      <c r="F2199" s="10">
        <f>VLOOKUP(C2199,데이터!$X:$Z,3,0)</f>
        <v>79.88</v>
      </c>
      <c r="H2199" s="6">
        <f t="shared" si="405"/>
        <v>1.7178230354607882</v>
      </c>
      <c r="I2199" s="6">
        <f t="shared" si="406"/>
        <v>1.5937749401436523</v>
      </c>
      <c r="AM2199" s="1">
        <f t="shared" si="408"/>
        <v>44198</v>
      </c>
      <c r="AN2199" s="2">
        <f t="shared" si="409"/>
        <v>1086.3499999999999</v>
      </c>
      <c r="AO2199" s="2">
        <f t="shared" si="410"/>
        <v>158.06505263157894</v>
      </c>
      <c r="AP2199" s="2">
        <f t="shared" si="411"/>
        <v>79.88</v>
      </c>
      <c r="AR2199" s="20">
        <f t="shared" si="412"/>
        <v>0</v>
      </c>
      <c r="AS2199" s="20">
        <f t="shared" si="413"/>
        <v>0</v>
      </c>
      <c r="AU2199" s="22">
        <f t="shared" si="414"/>
        <v>0</v>
      </c>
    </row>
    <row r="2200" spans="2:47" x14ac:dyDescent="0.3">
      <c r="B2200" s="6">
        <f t="shared" si="407"/>
        <v>2021</v>
      </c>
      <c r="C2200" s="5">
        <v>44199</v>
      </c>
      <c r="D2200" s="10">
        <v>1086.3499999999999</v>
      </c>
      <c r="E2200" s="10">
        <f>VLOOKUP(C2200,데이터!$X:$Z,2,0)</f>
        <v>158.06505263157894</v>
      </c>
      <c r="F2200" s="10">
        <f>VLOOKUP(C2200,데이터!$X:$Z,3,0)</f>
        <v>79.88</v>
      </c>
      <c r="H2200" s="6">
        <f t="shared" si="405"/>
        <v>1.7178230354607882</v>
      </c>
      <c r="I2200" s="6">
        <f t="shared" si="406"/>
        <v>1.5937749401436523</v>
      </c>
      <c r="AM2200" s="1">
        <f t="shared" si="408"/>
        <v>44199</v>
      </c>
      <c r="AN2200" s="2">
        <f t="shared" si="409"/>
        <v>1086.3499999999999</v>
      </c>
      <c r="AO2200" s="2">
        <f t="shared" si="410"/>
        <v>158.06505263157894</v>
      </c>
      <c r="AP2200" s="2">
        <f t="shared" si="411"/>
        <v>79.88</v>
      </c>
      <c r="AR2200" s="20">
        <f t="shared" si="412"/>
        <v>0</v>
      </c>
      <c r="AS2200" s="20">
        <f t="shared" si="413"/>
        <v>0</v>
      </c>
      <c r="AU2200" s="22">
        <f t="shared" si="414"/>
        <v>0</v>
      </c>
    </row>
    <row r="2201" spans="2:47" x14ac:dyDescent="0.3">
      <c r="B2201" s="6">
        <f t="shared" si="407"/>
        <v>2021</v>
      </c>
      <c r="C2201" s="5">
        <v>44200</v>
      </c>
      <c r="D2201" s="10">
        <v>1081.9000000000001</v>
      </c>
      <c r="E2201" s="10">
        <f>VLOOKUP(C2201,데이터!$X:$Z,2,0)</f>
        <v>156.39121052631577</v>
      </c>
      <c r="F2201" s="10">
        <f>VLOOKUP(C2201,데이터!$X:$Z,3,0)</f>
        <v>78.62</v>
      </c>
      <c r="H2201" s="6">
        <f t="shared" si="405"/>
        <v>1.6996320155087232</v>
      </c>
      <c r="I2201" s="6">
        <f t="shared" si="406"/>
        <v>1.5686352753391832</v>
      </c>
      <c r="AM2201" s="1">
        <f t="shared" si="408"/>
        <v>44200</v>
      </c>
      <c r="AN2201" s="2">
        <f t="shared" si="409"/>
        <v>1081.9000000000001</v>
      </c>
      <c r="AO2201" s="2">
        <f t="shared" si="410"/>
        <v>156.39121052631577</v>
      </c>
      <c r="AP2201" s="2">
        <f t="shared" si="411"/>
        <v>78.62</v>
      </c>
      <c r="AR2201" s="20">
        <f t="shared" si="412"/>
        <v>-1.0589577375870629E-2</v>
      </c>
      <c r="AS2201" s="20">
        <f t="shared" si="413"/>
        <v>-1.577366049073603E-2</v>
      </c>
      <c r="AU2201" s="22">
        <f t="shared" si="414"/>
        <v>2.6874717741832558E-5</v>
      </c>
    </row>
    <row r="2202" spans="2:47" x14ac:dyDescent="0.3">
      <c r="B2202" s="6">
        <f t="shared" si="407"/>
        <v>2021</v>
      </c>
      <c r="C2202" s="5">
        <v>44201</v>
      </c>
      <c r="D2202" s="10">
        <v>1087.5999999999999</v>
      </c>
      <c r="E2202" s="10">
        <f>VLOOKUP(C2202,데이터!$X:$Z,2,0)</f>
        <v>157.91496842105258</v>
      </c>
      <c r="F2202" s="10">
        <f>VLOOKUP(C2202,데이터!$X:$Z,3,0)</f>
        <v>79.19</v>
      </c>
      <c r="H2202" s="6">
        <f t="shared" si="405"/>
        <v>1.7161919468057771</v>
      </c>
      <c r="I2202" s="6">
        <f t="shared" si="406"/>
        <v>1.5800079808459666</v>
      </c>
      <c r="AM2202" s="1">
        <f t="shared" si="408"/>
        <v>44201</v>
      </c>
      <c r="AN2202" s="2">
        <f t="shared" si="409"/>
        <v>1087.5999999999999</v>
      </c>
      <c r="AO2202" s="2">
        <f t="shared" si="410"/>
        <v>157.91496842105258</v>
      </c>
      <c r="AP2202" s="2">
        <f t="shared" si="411"/>
        <v>79.19</v>
      </c>
      <c r="AR2202" s="20">
        <f t="shared" si="412"/>
        <v>9.74324509420188E-3</v>
      </c>
      <c r="AS2202" s="20">
        <f t="shared" si="413"/>
        <v>7.2500635970489391E-3</v>
      </c>
      <c r="AU2202" s="22">
        <f t="shared" si="414"/>
        <v>6.21595397774578E-6</v>
      </c>
    </row>
    <row r="2203" spans="2:47" x14ac:dyDescent="0.3">
      <c r="B2203" s="6">
        <f t="shared" si="407"/>
        <v>2021</v>
      </c>
      <c r="C2203" s="5">
        <v>44202</v>
      </c>
      <c r="D2203" s="10">
        <v>1085.7</v>
      </c>
      <c r="E2203" s="10">
        <f>VLOOKUP(C2203,데이터!$X:$Z,2,0)</f>
        <v>160.7406947368421</v>
      </c>
      <c r="F2203" s="10">
        <f>VLOOKUP(C2203,데이터!$X:$Z,3,0)</f>
        <v>81.069999999999993</v>
      </c>
      <c r="H2203" s="6">
        <f t="shared" si="405"/>
        <v>1.7469014406271912</v>
      </c>
      <c r="I2203" s="6">
        <f t="shared" si="406"/>
        <v>1.6175179569034284</v>
      </c>
      <c r="AM2203" s="1">
        <f t="shared" si="408"/>
        <v>44202</v>
      </c>
      <c r="AN2203" s="2">
        <f t="shared" si="409"/>
        <v>1085.7</v>
      </c>
      <c r="AO2203" s="2">
        <f t="shared" si="410"/>
        <v>160.7406947368421</v>
      </c>
      <c r="AP2203" s="2">
        <f t="shared" si="411"/>
        <v>81.069999999999993</v>
      </c>
      <c r="AR2203" s="20">
        <f t="shared" si="412"/>
        <v>1.7893973852150635E-2</v>
      </c>
      <c r="AS2203" s="20">
        <f t="shared" si="413"/>
        <v>2.3740371258997195E-2</v>
      </c>
      <c r="AU2203" s="22">
        <f t="shared" si="414"/>
        <v>3.4180362638782177E-5</v>
      </c>
    </row>
    <row r="2204" spans="2:47" x14ac:dyDescent="0.3">
      <c r="B2204" s="6">
        <f t="shared" si="407"/>
        <v>2021</v>
      </c>
      <c r="C2204" s="5">
        <v>44203</v>
      </c>
      <c r="D2204" s="10">
        <v>1087</v>
      </c>
      <c r="E2204" s="10">
        <f>VLOOKUP(C2204,데이터!$X:$Z,2,0)</f>
        <v>160.71034736842105</v>
      </c>
      <c r="F2204" s="10">
        <f>VLOOKUP(C2204,데이터!$X:$Z,3,0)</f>
        <v>81.349999999999994</v>
      </c>
      <c r="H2204" s="6">
        <f t="shared" si="405"/>
        <v>1.7465716307946484</v>
      </c>
      <c r="I2204" s="6">
        <f t="shared" si="406"/>
        <v>1.6231045490821994</v>
      </c>
      <c r="AM2204" s="1">
        <f t="shared" si="408"/>
        <v>44203</v>
      </c>
      <c r="AN2204" s="2">
        <f t="shared" si="409"/>
        <v>1087</v>
      </c>
      <c r="AO2204" s="2">
        <f t="shared" si="410"/>
        <v>160.71034736842105</v>
      </c>
      <c r="AP2204" s="2">
        <f t="shared" si="411"/>
        <v>81.349999999999994</v>
      </c>
      <c r="AR2204" s="20">
        <f t="shared" si="412"/>
        <v>-1.8879704651475482E-4</v>
      </c>
      <c r="AS2204" s="20">
        <f t="shared" si="413"/>
        <v>3.4538053533983426E-3</v>
      </c>
      <c r="AU2204" s="22">
        <f t="shared" si="414"/>
        <v>1.3268552243852656E-5</v>
      </c>
    </row>
    <row r="2205" spans="2:47" x14ac:dyDescent="0.3">
      <c r="B2205" s="6">
        <f t="shared" si="407"/>
        <v>2021</v>
      </c>
      <c r="C2205" s="5">
        <v>44204</v>
      </c>
      <c r="D2205" s="10">
        <v>1089.7</v>
      </c>
      <c r="E2205" s="10">
        <f>VLOOKUP(C2205,데이터!$X:$Z,2,0)</f>
        <v>161.4024842105263</v>
      </c>
      <c r="F2205" s="10">
        <f>VLOOKUP(C2205,데이터!$X:$Z,3,0)</f>
        <v>81.3</v>
      </c>
      <c r="H2205" s="6">
        <f t="shared" si="405"/>
        <v>1.7540936515782732</v>
      </c>
      <c r="I2205" s="6">
        <f t="shared" si="406"/>
        <v>1.6221069433359903</v>
      </c>
      <c r="AM2205" s="1">
        <f t="shared" si="408"/>
        <v>44204</v>
      </c>
      <c r="AN2205" s="2">
        <f t="shared" si="409"/>
        <v>1089.7</v>
      </c>
      <c r="AO2205" s="2">
        <f t="shared" si="410"/>
        <v>161.4024842105263</v>
      </c>
      <c r="AP2205" s="2">
        <f t="shared" si="411"/>
        <v>81.3</v>
      </c>
      <c r="AR2205" s="20">
        <f t="shared" si="412"/>
        <v>4.3067347774350395E-3</v>
      </c>
      <c r="AS2205" s="20">
        <f t="shared" si="413"/>
        <v>-6.1462814996926518E-4</v>
      </c>
      <c r="AU2205" s="22">
        <f t="shared" si="414"/>
        <v>2.4219813063229468E-5</v>
      </c>
    </row>
    <row r="2206" spans="2:47" x14ac:dyDescent="0.3">
      <c r="B2206" s="6">
        <f t="shared" si="407"/>
        <v>2021</v>
      </c>
      <c r="C2206" s="5">
        <v>44205</v>
      </c>
      <c r="D2206" s="10">
        <v>1089.7</v>
      </c>
      <c r="E2206" s="10">
        <f>VLOOKUP(C2206,데이터!$X:$Z,2,0)</f>
        <v>161.4024842105263</v>
      </c>
      <c r="F2206" s="10">
        <f>VLOOKUP(C2206,데이터!$X:$Z,3,0)</f>
        <v>81.3</v>
      </c>
      <c r="H2206" s="6">
        <f t="shared" si="405"/>
        <v>1.7540936515782732</v>
      </c>
      <c r="I2206" s="6">
        <f t="shared" si="406"/>
        <v>1.6221069433359903</v>
      </c>
      <c r="AM2206" s="1">
        <f t="shared" si="408"/>
        <v>44205</v>
      </c>
      <c r="AN2206" s="2">
        <f t="shared" si="409"/>
        <v>1089.7</v>
      </c>
      <c r="AO2206" s="2">
        <f t="shared" si="410"/>
        <v>161.4024842105263</v>
      </c>
      <c r="AP2206" s="2">
        <f t="shared" si="411"/>
        <v>81.3</v>
      </c>
      <c r="AR2206" s="20">
        <f t="shared" si="412"/>
        <v>0</v>
      </c>
      <c r="AS2206" s="20">
        <f t="shared" si="413"/>
        <v>0</v>
      </c>
      <c r="AU2206" s="22">
        <f t="shared" si="414"/>
        <v>0</v>
      </c>
    </row>
    <row r="2207" spans="2:47" x14ac:dyDescent="0.3">
      <c r="B2207" s="6">
        <f t="shared" si="407"/>
        <v>2021</v>
      </c>
      <c r="C2207" s="5">
        <v>44206</v>
      </c>
      <c r="D2207" s="10">
        <v>1089.7</v>
      </c>
      <c r="E2207" s="10">
        <f>VLOOKUP(C2207,데이터!$X:$Z,2,0)</f>
        <v>161.4024842105263</v>
      </c>
      <c r="F2207" s="10">
        <f>VLOOKUP(C2207,데이터!$X:$Z,3,0)</f>
        <v>81.3</v>
      </c>
      <c r="H2207" s="6">
        <f t="shared" si="405"/>
        <v>1.7540936515782732</v>
      </c>
      <c r="I2207" s="6">
        <f t="shared" si="406"/>
        <v>1.6221069433359903</v>
      </c>
      <c r="AM2207" s="1">
        <f t="shared" si="408"/>
        <v>44206</v>
      </c>
      <c r="AN2207" s="2">
        <f t="shared" si="409"/>
        <v>1089.7</v>
      </c>
      <c r="AO2207" s="2">
        <f t="shared" si="410"/>
        <v>161.4024842105263</v>
      </c>
      <c r="AP2207" s="2">
        <f t="shared" si="411"/>
        <v>81.3</v>
      </c>
      <c r="AR2207" s="20">
        <f t="shared" si="412"/>
        <v>0</v>
      </c>
      <c r="AS2207" s="20">
        <f t="shared" si="413"/>
        <v>0</v>
      </c>
      <c r="AU2207" s="22">
        <f t="shared" si="414"/>
        <v>0</v>
      </c>
    </row>
    <row r="2208" spans="2:47" x14ac:dyDescent="0.3">
      <c r="B2208" s="6">
        <f t="shared" si="407"/>
        <v>2021</v>
      </c>
      <c r="C2208" s="5">
        <v>44207</v>
      </c>
      <c r="D2208" s="10">
        <v>1097.2</v>
      </c>
      <c r="E2208" s="10">
        <f>VLOOKUP(C2208,데이터!$X:$Z,2,0)</f>
        <v>160.47131578947364</v>
      </c>
      <c r="F2208" s="10">
        <f>VLOOKUP(C2208,데이터!$X:$Z,3,0)</f>
        <v>81.19</v>
      </c>
      <c r="H2208" s="6">
        <f t="shared" si="405"/>
        <v>1.7439738778715181</v>
      </c>
      <c r="I2208" s="6">
        <f t="shared" si="406"/>
        <v>1.6199122106943302</v>
      </c>
      <c r="AM2208" s="1">
        <f t="shared" si="408"/>
        <v>44207</v>
      </c>
      <c r="AN2208" s="2">
        <f t="shared" si="409"/>
        <v>1097.2</v>
      </c>
      <c r="AO2208" s="2">
        <f t="shared" si="410"/>
        <v>160.47131578947364</v>
      </c>
      <c r="AP2208" s="2">
        <f t="shared" si="411"/>
        <v>81.19</v>
      </c>
      <c r="AR2208" s="20">
        <f t="shared" si="412"/>
        <v>-5.7692322742571855E-3</v>
      </c>
      <c r="AS2208" s="20">
        <f t="shared" si="413"/>
        <v>-1.353013530135283E-3</v>
      </c>
      <c r="AU2208" s="22">
        <f t="shared" si="414"/>
        <v>1.9502987995933635E-5</v>
      </c>
    </row>
    <row r="2209" spans="2:47" x14ac:dyDescent="0.3">
      <c r="B2209" s="6">
        <f t="shared" si="407"/>
        <v>2021</v>
      </c>
      <c r="C2209" s="5">
        <v>44208</v>
      </c>
      <c r="D2209" s="10">
        <v>1099.95</v>
      </c>
      <c r="E2209" s="10">
        <f>VLOOKUP(C2209,데이터!$X:$Z,2,0)</f>
        <v>160.96298421052632</v>
      </c>
      <c r="F2209" s="10">
        <f>VLOOKUP(C2209,데이터!$X:$Z,3,0)</f>
        <v>81.87</v>
      </c>
      <c r="H2209" s="6">
        <f t="shared" si="405"/>
        <v>1.7493172433114523</v>
      </c>
      <c r="I2209" s="6">
        <f t="shared" si="406"/>
        <v>1.6334796488427739</v>
      </c>
      <c r="AM2209" s="1">
        <f t="shared" si="408"/>
        <v>44208</v>
      </c>
      <c r="AN2209" s="2">
        <f t="shared" si="409"/>
        <v>1099.95</v>
      </c>
      <c r="AO2209" s="2">
        <f t="shared" si="410"/>
        <v>160.96298421052632</v>
      </c>
      <c r="AP2209" s="2">
        <f t="shared" si="411"/>
        <v>81.87</v>
      </c>
      <c r="AR2209" s="20">
        <f t="shared" si="412"/>
        <v>3.0639022222371803E-3</v>
      </c>
      <c r="AS2209" s="20">
        <f t="shared" si="413"/>
        <v>8.3754156915876177E-3</v>
      </c>
      <c r="AU2209" s="22">
        <f t="shared" si="414"/>
        <v>2.8212175335091119E-5</v>
      </c>
    </row>
    <row r="2210" spans="2:47" x14ac:dyDescent="0.3">
      <c r="B2210" s="6">
        <f t="shared" si="407"/>
        <v>2021</v>
      </c>
      <c r="C2210" s="5">
        <v>44209</v>
      </c>
      <c r="D2210" s="10">
        <v>1095.25</v>
      </c>
      <c r="E2210" s="10">
        <f>VLOOKUP(C2210,데이터!$X:$Z,2,0)</f>
        <v>161.02102105263157</v>
      </c>
      <c r="F2210" s="10">
        <f>VLOOKUP(C2210,데이터!$X:$Z,3,0)</f>
        <v>81.510000000000005</v>
      </c>
      <c r="H2210" s="6">
        <f t="shared" si="405"/>
        <v>1.7499479774466324</v>
      </c>
      <c r="I2210" s="6">
        <f t="shared" si="406"/>
        <v>1.6262968874700685</v>
      </c>
      <c r="AM2210" s="1">
        <f t="shared" si="408"/>
        <v>44209</v>
      </c>
      <c r="AN2210" s="2">
        <f t="shared" si="409"/>
        <v>1095.25</v>
      </c>
      <c r="AO2210" s="2">
        <f t="shared" si="410"/>
        <v>161.02102105263157</v>
      </c>
      <c r="AP2210" s="2">
        <f t="shared" si="411"/>
        <v>81.510000000000005</v>
      </c>
      <c r="AR2210" s="20">
        <f t="shared" si="412"/>
        <v>3.6056017717300826E-4</v>
      </c>
      <c r="AS2210" s="20">
        <f t="shared" si="413"/>
        <v>-4.3972150971051116E-3</v>
      </c>
      <c r="AU2210" s="22">
        <f t="shared" si="414"/>
        <v>2.2636425560532239E-5</v>
      </c>
    </row>
    <row r="2211" spans="2:47" x14ac:dyDescent="0.3">
      <c r="B2211" s="6">
        <f t="shared" si="407"/>
        <v>2021</v>
      </c>
      <c r="C2211" s="5">
        <v>44210</v>
      </c>
      <c r="D2211" s="10">
        <v>1098.05</v>
      </c>
      <c r="E2211" s="10">
        <f>VLOOKUP(C2211,데이터!$X:$Z,2,0)</f>
        <v>160.30039473684209</v>
      </c>
      <c r="F2211" s="10">
        <f>VLOOKUP(C2211,데이터!$X:$Z,3,0)</f>
        <v>81.459999999999994</v>
      </c>
      <c r="H2211" s="6">
        <f t="shared" si="405"/>
        <v>1.7421163381018636</v>
      </c>
      <c r="I2211" s="6">
        <f t="shared" si="406"/>
        <v>1.6252992817238592</v>
      </c>
      <c r="AM2211" s="1">
        <f t="shared" si="408"/>
        <v>44210</v>
      </c>
      <c r="AN2211" s="2">
        <f t="shared" si="409"/>
        <v>1098.05</v>
      </c>
      <c r="AO2211" s="2">
        <f t="shared" si="410"/>
        <v>160.30039473684209</v>
      </c>
      <c r="AP2211" s="2">
        <f t="shared" si="411"/>
        <v>81.459999999999994</v>
      </c>
      <c r="AR2211" s="20">
        <f t="shared" si="412"/>
        <v>-4.4753555223944197E-3</v>
      </c>
      <c r="AS2211" s="20">
        <f t="shared" si="413"/>
        <v>-6.13421666053382E-4</v>
      </c>
      <c r="AU2211" s="22">
        <f t="shared" si="414"/>
        <v>1.4914533110753159E-5</v>
      </c>
    </row>
    <row r="2212" spans="2:47" x14ac:dyDescent="0.3">
      <c r="B2212" s="6">
        <f t="shared" si="407"/>
        <v>2021</v>
      </c>
      <c r="C2212" s="5">
        <v>44211</v>
      </c>
      <c r="D2212" s="10">
        <v>1099.45</v>
      </c>
      <c r="E2212" s="10">
        <f>VLOOKUP(C2212,데이터!$X:$Z,2,0)</f>
        <v>159.10071052631579</v>
      </c>
      <c r="F2212" s="10">
        <f>VLOOKUP(C2212,데이터!$X:$Z,3,0)</f>
        <v>80.930000000000007</v>
      </c>
      <c r="H2212" s="6">
        <f t="shared" si="405"/>
        <v>1.7290783822867719</v>
      </c>
      <c r="I2212" s="6">
        <f t="shared" si="406"/>
        <v>1.6147246608140429</v>
      </c>
      <c r="AM2212" s="1">
        <f t="shared" si="408"/>
        <v>44211</v>
      </c>
      <c r="AN2212" s="2">
        <f t="shared" si="409"/>
        <v>1099.45</v>
      </c>
      <c r="AO2212" s="2">
        <f t="shared" si="410"/>
        <v>159.10071052631579</v>
      </c>
      <c r="AP2212" s="2">
        <f t="shared" si="411"/>
        <v>80.930000000000007</v>
      </c>
      <c r="AR2212" s="20">
        <f t="shared" si="412"/>
        <v>-7.4839753981627011E-3</v>
      </c>
      <c r="AS2212" s="20">
        <f t="shared" si="413"/>
        <v>-6.5062607414680951E-3</v>
      </c>
      <c r="AU2212" s="22">
        <f t="shared" si="414"/>
        <v>9.5592594991545122E-7</v>
      </c>
    </row>
    <row r="2213" spans="2:47" x14ac:dyDescent="0.3">
      <c r="B2213" s="6">
        <f t="shared" si="407"/>
        <v>2021</v>
      </c>
      <c r="C2213" s="5">
        <v>44212</v>
      </c>
      <c r="D2213" s="10">
        <v>1099.45</v>
      </c>
      <c r="E2213" s="10">
        <f>VLOOKUP(C2213,데이터!$X:$Z,2,0)</f>
        <v>159.10071052631579</v>
      </c>
      <c r="F2213" s="10">
        <f>VLOOKUP(C2213,데이터!$X:$Z,3,0)</f>
        <v>80.930000000000007</v>
      </c>
      <c r="H2213" s="6">
        <f t="shared" ref="H2213:H2276" si="415">H2212*(E2213/E2212)</f>
        <v>1.7290783822867719</v>
      </c>
      <c r="I2213" s="6">
        <f t="shared" ref="I2213:I2276" si="416">I2212*(F2213/F2212)</f>
        <v>1.6147246608140429</v>
      </c>
      <c r="AM2213" s="1">
        <f t="shared" si="408"/>
        <v>44212</v>
      </c>
      <c r="AN2213" s="2">
        <f t="shared" si="409"/>
        <v>1099.45</v>
      </c>
      <c r="AO2213" s="2">
        <f t="shared" si="410"/>
        <v>159.10071052631579</v>
      </c>
      <c r="AP2213" s="2">
        <f t="shared" si="411"/>
        <v>80.930000000000007</v>
      </c>
      <c r="AR2213" s="20">
        <f t="shared" si="412"/>
        <v>0</v>
      </c>
      <c r="AS2213" s="20">
        <f t="shared" si="413"/>
        <v>0</v>
      </c>
      <c r="AU2213" s="22">
        <f t="shared" si="414"/>
        <v>0</v>
      </c>
    </row>
    <row r="2214" spans="2:47" x14ac:dyDescent="0.3">
      <c r="B2214" s="6">
        <f t="shared" si="407"/>
        <v>2021</v>
      </c>
      <c r="C2214" s="5">
        <v>44213</v>
      </c>
      <c r="D2214" s="10">
        <v>1099.45</v>
      </c>
      <c r="E2214" s="10">
        <f>VLOOKUP(C2214,데이터!$X:$Z,2,0)</f>
        <v>159.10071052631579</v>
      </c>
      <c r="F2214" s="10">
        <f>VLOOKUP(C2214,데이터!$X:$Z,3,0)</f>
        <v>80.930000000000007</v>
      </c>
      <c r="H2214" s="6">
        <f t="shared" si="415"/>
        <v>1.7290783822867719</v>
      </c>
      <c r="I2214" s="6">
        <f t="shared" si="416"/>
        <v>1.6147246608140429</v>
      </c>
      <c r="AM2214" s="1">
        <f t="shared" si="408"/>
        <v>44213</v>
      </c>
      <c r="AN2214" s="2">
        <f t="shared" si="409"/>
        <v>1099.45</v>
      </c>
      <c r="AO2214" s="2">
        <f t="shared" si="410"/>
        <v>159.10071052631579</v>
      </c>
      <c r="AP2214" s="2">
        <f t="shared" si="411"/>
        <v>80.930000000000007</v>
      </c>
      <c r="AR2214" s="20">
        <f t="shared" si="412"/>
        <v>0</v>
      </c>
      <c r="AS2214" s="20">
        <f t="shared" si="413"/>
        <v>0</v>
      </c>
      <c r="AU2214" s="22">
        <f t="shared" si="414"/>
        <v>0</v>
      </c>
    </row>
    <row r="2215" spans="2:47" x14ac:dyDescent="0.3">
      <c r="B2215" s="6">
        <f t="shared" si="407"/>
        <v>2021</v>
      </c>
      <c r="C2215" s="5">
        <v>44214</v>
      </c>
      <c r="D2215" s="10">
        <v>1103.95</v>
      </c>
      <c r="E2215" s="10">
        <f>VLOOKUP(C2215,데이터!$X:$Z,2,0)</f>
        <v>159.10071052631579</v>
      </c>
      <c r="F2215" s="10">
        <f>VLOOKUP(C2215,데이터!$X:$Z,3,0)</f>
        <v>80.930000000000007</v>
      </c>
      <c r="H2215" s="6">
        <f t="shared" si="415"/>
        <v>1.7290783822867719</v>
      </c>
      <c r="I2215" s="6">
        <f t="shared" si="416"/>
        <v>1.6147246608140429</v>
      </c>
      <c r="AM2215" s="1">
        <f t="shared" si="408"/>
        <v>44214</v>
      </c>
      <c r="AN2215" s="2">
        <f t="shared" si="409"/>
        <v>1103.95</v>
      </c>
      <c r="AO2215" s="2">
        <f t="shared" si="410"/>
        <v>159.10071052631579</v>
      </c>
      <c r="AP2215" s="2">
        <f t="shared" si="411"/>
        <v>80.930000000000007</v>
      </c>
      <c r="AR2215" s="20">
        <f t="shared" si="412"/>
        <v>0</v>
      </c>
      <c r="AS2215" s="20">
        <f t="shared" si="413"/>
        <v>0</v>
      </c>
      <c r="AU2215" s="22">
        <f t="shared" si="414"/>
        <v>0</v>
      </c>
    </row>
    <row r="2216" spans="2:47" x14ac:dyDescent="0.3">
      <c r="B2216" s="6">
        <f t="shared" si="407"/>
        <v>2021</v>
      </c>
      <c r="C2216" s="5">
        <v>44215</v>
      </c>
      <c r="D2216" s="10">
        <v>1102.9000000000001</v>
      </c>
      <c r="E2216" s="10">
        <f>VLOOKUP(C2216,데이터!$X:$Z,2,0)</f>
        <v>159.42975263157896</v>
      </c>
      <c r="F2216" s="10">
        <f>VLOOKUP(C2216,데이터!$X:$Z,3,0)</f>
        <v>81.12</v>
      </c>
      <c r="H2216" s="6">
        <f t="shared" si="415"/>
        <v>1.7326543536899832</v>
      </c>
      <c r="I2216" s="6">
        <f t="shared" si="416"/>
        <v>1.6185155626496375</v>
      </c>
      <c r="AM2216" s="1">
        <f t="shared" si="408"/>
        <v>44215</v>
      </c>
      <c r="AN2216" s="2">
        <f t="shared" si="409"/>
        <v>1102.9000000000001</v>
      </c>
      <c r="AO2216" s="2">
        <f t="shared" si="410"/>
        <v>159.42975263157896</v>
      </c>
      <c r="AP2216" s="2">
        <f t="shared" si="411"/>
        <v>81.12</v>
      </c>
      <c r="AR2216" s="20">
        <f t="shared" si="412"/>
        <v>2.0681372457400649E-3</v>
      </c>
      <c r="AS2216" s="20">
        <f t="shared" si="413"/>
        <v>2.3477078957123698E-3</v>
      </c>
      <c r="AU2216" s="22">
        <f t="shared" si="414"/>
        <v>7.8159748325937066E-8</v>
      </c>
    </row>
    <row r="2217" spans="2:47" x14ac:dyDescent="0.3">
      <c r="B2217" s="6">
        <f t="shared" si="407"/>
        <v>2021</v>
      </c>
      <c r="C2217" s="5">
        <v>44216</v>
      </c>
      <c r="D2217" s="10">
        <v>1100.2</v>
      </c>
      <c r="E2217" s="10">
        <f>VLOOKUP(C2217,데이터!$X:$Z,2,0)</f>
        <v>160.33619473684209</v>
      </c>
      <c r="F2217" s="10">
        <f>VLOOKUP(C2217,데이터!$X:$Z,3,0)</f>
        <v>81.44</v>
      </c>
      <c r="H2217" s="6">
        <f t="shared" si="415"/>
        <v>1.7425054061700145</v>
      </c>
      <c r="I2217" s="6">
        <f t="shared" si="416"/>
        <v>1.6249002394253758</v>
      </c>
      <c r="AM2217" s="1">
        <f t="shared" si="408"/>
        <v>44216</v>
      </c>
      <c r="AN2217" s="2">
        <f t="shared" si="409"/>
        <v>1100.2</v>
      </c>
      <c r="AO2217" s="2">
        <f t="shared" si="410"/>
        <v>160.33619473684209</v>
      </c>
      <c r="AP2217" s="2">
        <f t="shared" si="411"/>
        <v>81.44</v>
      </c>
      <c r="AR2217" s="20">
        <f t="shared" si="412"/>
        <v>5.685526636661109E-3</v>
      </c>
      <c r="AS2217" s="20">
        <f t="shared" si="413"/>
        <v>3.9447731755424265E-3</v>
      </c>
      <c r="AU2217" s="22">
        <f t="shared" si="414"/>
        <v>3.0302226123966728E-6</v>
      </c>
    </row>
    <row r="2218" spans="2:47" x14ac:dyDescent="0.3">
      <c r="B2218" s="6">
        <f t="shared" si="407"/>
        <v>2021</v>
      </c>
      <c r="C2218" s="5">
        <v>44217</v>
      </c>
      <c r="D2218" s="10">
        <v>1098.25</v>
      </c>
      <c r="E2218" s="10">
        <f>VLOOKUP(C2218,데이터!$X:$Z,2,0)</f>
        <v>159.37091052631578</v>
      </c>
      <c r="F2218" s="10">
        <f>VLOOKUP(C2218,데이터!$X:$Z,3,0)</f>
        <v>80.81</v>
      </c>
      <c r="H2218" s="6">
        <f t="shared" si="415"/>
        <v>1.7320148680972274</v>
      </c>
      <c r="I2218" s="6">
        <f t="shared" si="416"/>
        <v>1.6123304070231412</v>
      </c>
      <c r="AM2218" s="1">
        <f t="shared" si="408"/>
        <v>44217</v>
      </c>
      <c r="AN2218" s="2">
        <f t="shared" si="409"/>
        <v>1098.25</v>
      </c>
      <c r="AO2218" s="2">
        <f t="shared" si="410"/>
        <v>159.37091052631578</v>
      </c>
      <c r="AP2218" s="2">
        <f t="shared" si="411"/>
        <v>80.81</v>
      </c>
      <c r="AR2218" s="20">
        <f t="shared" si="412"/>
        <v>-6.0203761983413928E-3</v>
      </c>
      <c r="AS2218" s="20">
        <f t="shared" si="413"/>
        <v>-7.7357563850687372E-3</v>
      </c>
      <c r="AU2218" s="22">
        <f t="shared" si="414"/>
        <v>2.9425291850167387E-6</v>
      </c>
    </row>
    <row r="2219" spans="2:47" x14ac:dyDescent="0.3">
      <c r="B2219" s="6">
        <f t="shared" si="407"/>
        <v>2021</v>
      </c>
      <c r="C2219" s="5">
        <v>44218</v>
      </c>
      <c r="D2219" s="10">
        <v>1103.1500000000001</v>
      </c>
      <c r="E2219" s="10">
        <f>VLOOKUP(C2219,데이터!$X:$Z,2,0)</f>
        <v>158.36010526315786</v>
      </c>
      <c r="F2219" s="10">
        <f>VLOOKUP(C2219,데이터!$X:$Z,3,0)</f>
        <v>80.61</v>
      </c>
      <c r="H2219" s="6">
        <f t="shared" si="415"/>
        <v>1.7210296152756257</v>
      </c>
      <c r="I2219" s="6">
        <f t="shared" si="416"/>
        <v>1.6083399840383048</v>
      </c>
      <c r="AM2219" s="1">
        <f t="shared" si="408"/>
        <v>44218</v>
      </c>
      <c r="AN2219" s="2">
        <f t="shared" si="409"/>
        <v>1103.1500000000001</v>
      </c>
      <c r="AO2219" s="2">
        <f t="shared" si="410"/>
        <v>158.36010526315786</v>
      </c>
      <c r="AP2219" s="2">
        <f t="shared" si="411"/>
        <v>80.61</v>
      </c>
      <c r="AR2219" s="20">
        <f t="shared" si="412"/>
        <v>-6.3424702777926667E-3</v>
      </c>
      <c r="AS2219" s="20">
        <f t="shared" si="413"/>
        <v>-2.4749412201460208E-3</v>
      </c>
      <c r="AU2219" s="22">
        <f t="shared" si="414"/>
        <v>1.4957781011741153E-5</v>
      </c>
    </row>
    <row r="2220" spans="2:47" x14ac:dyDescent="0.3">
      <c r="B2220" s="6">
        <f t="shared" si="407"/>
        <v>2021</v>
      </c>
      <c r="C2220" s="5">
        <v>44219</v>
      </c>
      <c r="D2220" s="10">
        <v>1103.1500000000001</v>
      </c>
      <c r="E2220" s="10">
        <f>VLOOKUP(C2220,데이터!$X:$Z,2,0)</f>
        <v>158.36010526315786</v>
      </c>
      <c r="F2220" s="10">
        <f>VLOOKUP(C2220,데이터!$X:$Z,3,0)</f>
        <v>80.61</v>
      </c>
      <c r="H2220" s="6">
        <f t="shared" si="415"/>
        <v>1.7210296152756257</v>
      </c>
      <c r="I2220" s="6">
        <f t="shared" si="416"/>
        <v>1.6083399840383048</v>
      </c>
      <c r="AM2220" s="1">
        <f t="shared" si="408"/>
        <v>44219</v>
      </c>
      <c r="AN2220" s="2">
        <f t="shared" si="409"/>
        <v>1103.1500000000001</v>
      </c>
      <c r="AO2220" s="2">
        <f t="shared" si="410"/>
        <v>158.36010526315786</v>
      </c>
      <c r="AP2220" s="2">
        <f t="shared" si="411"/>
        <v>80.61</v>
      </c>
      <c r="AR2220" s="20">
        <f t="shared" si="412"/>
        <v>0</v>
      </c>
      <c r="AS2220" s="20">
        <f t="shared" si="413"/>
        <v>0</v>
      </c>
      <c r="AU2220" s="22">
        <f t="shared" si="414"/>
        <v>0</v>
      </c>
    </row>
    <row r="2221" spans="2:47" x14ac:dyDescent="0.3">
      <c r="B2221" s="6">
        <f t="shared" si="407"/>
        <v>2021</v>
      </c>
      <c r="C2221" s="5">
        <v>44220</v>
      </c>
      <c r="D2221" s="10">
        <v>1103.1500000000001</v>
      </c>
      <c r="E2221" s="10">
        <f>VLOOKUP(C2221,데이터!$X:$Z,2,0)</f>
        <v>158.36010526315786</v>
      </c>
      <c r="F2221" s="10">
        <f>VLOOKUP(C2221,데이터!$X:$Z,3,0)</f>
        <v>80.61</v>
      </c>
      <c r="H2221" s="6">
        <f t="shared" si="415"/>
        <v>1.7210296152756257</v>
      </c>
      <c r="I2221" s="6">
        <f t="shared" si="416"/>
        <v>1.6083399840383048</v>
      </c>
      <c r="AM2221" s="1">
        <f t="shared" si="408"/>
        <v>44220</v>
      </c>
      <c r="AN2221" s="2">
        <f t="shared" si="409"/>
        <v>1103.1500000000001</v>
      </c>
      <c r="AO2221" s="2">
        <f t="shared" si="410"/>
        <v>158.36010526315786</v>
      </c>
      <c r="AP2221" s="2">
        <f t="shared" si="411"/>
        <v>80.61</v>
      </c>
      <c r="AR2221" s="20">
        <f t="shared" si="412"/>
        <v>0</v>
      </c>
      <c r="AS2221" s="20">
        <f t="shared" si="413"/>
        <v>0</v>
      </c>
      <c r="AU2221" s="22">
        <f t="shared" si="414"/>
        <v>0</v>
      </c>
    </row>
    <row r="2222" spans="2:47" x14ac:dyDescent="0.3">
      <c r="B2222" s="6">
        <f t="shared" si="407"/>
        <v>2021</v>
      </c>
      <c r="C2222" s="5">
        <v>44221</v>
      </c>
      <c r="D2222" s="10">
        <v>1100.8</v>
      </c>
      <c r="E2222" s="10">
        <f>VLOOKUP(C2222,데이터!$X:$Z,2,0)</f>
        <v>158.4307</v>
      </c>
      <c r="F2222" s="10">
        <f>VLOOKUP(C2222,데이터!$X:$Z,3,0)</f>
        <v>80.790000000000006</v>
      </c>
      <c r="H2222" s="6">
        <f t="shared" si="415"/>
        <v>1.7217968263897254</v>
      </c>
      <c r="I2222" s="6">
        <f t="shared" si="416"/>
        <v>1.6119313647246578</v>
      </c>
      <c r="AM2222" s="1">
        <f t="shared" si="408"/>
        <v>44221</v>
      </c>
      <c r="AN2222" s="2">
        <f t="shared" si="409"/>
        <v>1100.8</v>
      </c>
      <c r="AO2222" s="2">
        <f t="shared" si="410"/>
        <v>158.4307</v>
      </c>
      <c r="AP2222" s="2">
        <f t="shared" si="411"/>
        <v>80.790000000000006</v>
      </c>
      <c r="AR2222" s="20">
        <f t="shared" si="412"/>
        <v>4.4578611971002324E-4</v>
      </c>
      <c r="AS2222" s="20">
        <f t="shared" si="413"/>
        <v>2.2329735764794467E-3</v>
      </c>
      <c r="AU2222" s="22">
        <f t="shared" si="414"/>
        <v>3.1940390056339599E-6</v>
      </c>
    </row>
    <row r="2223" spans="2:47" x14ac:dyDescent="0.3">
      <c r="B2223" s="6">
        <f t="shared" si="407"/>
        <v>2021</v>
      </c>
      <c r="C2223" s="5">
        <v>44222</v>
      </c>
      <c r="D2223" s="10">
        <v>1106.45</v>
      </c>
      <c r="E2223" s="10">
        <f>VLOOKUP(C2223,데이터!$X:$Z,2,0)</f>
        <v>158.94726315789472</v>
      </c>
      <c r="F2223" s="10">
        <f>VLOOKUP(C2223,데이터!$X:$Z,3,0)</f>
        <v>80.77</v>
      </c>
      <c r="H2223" s="6">
        <f t="shared" si="415"/>
        <v>1.7274107434265937</v>
      </c>
      <c r="I2223" s="6">
        <f t="shared" si="416"/>
        <v>1.6115323224261739</v>
      </c>
      <c r="AM2223" s="1">
        <f t="shared" si="408"/>
        <v>44222</v>
      </c>
      <c r="AN2223" s="2">
        <f t="shared" si="409"/>
        <v>1106.45</v>
      </c>
      <c r="AO2223" s="2">
        <f t="shared" si="410"/>
        <v>158.94726315789472</v>
      </c>
      <c r="AP2223" s="2">
        <f t="shared" si="411"/>
        <v>80.77</v>
      </c>
      <c r="AR2223" s="20">
        <f t="shared" si="412"/>
        <v>3.2604991197711097E-3</v>
      </c>
      <c r="AS2223" s="20">
        <f t="shared" si="413"/>
        <v>-2.4755539051879438E-4</v>
      </c>
      <c r="AU2223" s="22">
        <f t="shared" si="414"/>
        <v>1.2306446447165339E-5</v>
      </c>
    </row>
    <row r="2224" spans="2:47" x14ac:dyDescent="0.3">
      <c r="B2224" s="6">
        <f t="shared" si="407"/>
        <v>2021</v>
      </c>
      <c r="C2224" s="5">
        <v>44223</v>
      </c>
      <c r="D2224" s="10">
        <v>1104.4000000000001</v>
      </c>
      <c r="E2224" s="10">
        <f>VLOOKUP(C2224,데이터!$X:$Z,2,0)</f>
        <v>153.88204736842107</v>
      </c>
      <c r="F2224" s="10">
        <f>VLOOKUP(C2224,데이터!$X:$Z,3,0)</f>
        <v>79.38</v>
      </c>
      <c r="H2224" s="6">
        <f t="shared" si="415"/>
        <v>1.6723628740976388</v>
      </c>
      <c r="I2224" s="6">
        <f t="shared" si="416"/>
        <v>1.583798882681561</v>
      </c>
      <c r="AM2224" s="1">
        <f t="shared" si="408"/>
        <v>44223</v>
      </c>
      <c r="AN2224" s="2">
        <f t="shared" si="409"/>
        <v>1104.4000000000001</v>
      </c>
      <c r="AO2224" s="2">
        <f t="shared" si="410"/>
        <v>153.88204736842107</v>
      </c>
      <c r="AP2224" s="2">
        <f t="shared" si="411"/>
        <v>79.38</v>
      </c>
      <c r="AR2224" s="20">
        <f t="shared" si="412"/>
        <v>-3.1867272759783072E-2</v>
      </c>
      <c r="AS2224" s="20">
        <f t="shared" si="413"/>
        <v>-1.7209359910858035E-2</v>
      </c>
      <c r="AU2224" s="22">
        <f t="shared" si="414"/>
        <v>2.1485440908668168E-4</v>
      </c>
    </row>
    <row r="2225" spans="2:47" x14ac:dyDescent="0.3">
      <c r="B2225" s="6">
        <f t="shared" si="407"/>
        <v>2021</v>
      </c>
      <c r="C2225" s="5">
        <v>44224</v>
      </c>
      <c r="D2225" s="10">
        <v>1119.6500000000001</v>
      </c>
      <c r="E2225" s="10">
        <f>VLOOKUP(C2225,데이터!$X:$Z,2,0)</f>
        <v>156.49400526315787</v>
      </c>
      <c r="F2225" s="10">
        <f>VLOOKUP(C2225,데이터!$X:$Z,3,0)</f>
        <v>79.959999999999994</v>
      </c>
      <c r="H2225" s="6">
        <f t="shared" si="415"/>
        <v>1.7007491705276956</v>
      </c>
      <c r="I2225" s="6">
        <f t="shared" si="416"/>
        <v>1.5953711093375864</v>
      </c>
      <c r="AM2225" s="1">
        <f t="shared" si="408"/>
        <v>44224</v>
      </c>
      <c r="AN2225" s="2">
        <f t="shared" si="409"/>
        <v>1119.6500000000001</v>
      </c>
      <c r="AO2225" s="2">
        <f t="shared" si="410"/>
        <v>156.49400526315787</v>
      </c>
      <c r="AP2225" s="2">
        <f t="shared" si="411"/>
        <v>79.959999999999994</v>
      </c>
      <c r="AR2225" s="20">
        <f t="shared" si="412"/>
        <v>1.6973766202130758E-2</v>
      </c>
      <c r="AS2225" s="20">
        <f t="shared" si="413"/>
        <v>7.3066263542453935E-3</v>
      </c>
      <c r="AU2225" s="22">
        <f t="shared" si="414"/>
        <v>9.3453592838573061E-5</v>
      </c>
    </row>
    <row r="2226" spans="2:47" x14ac:dyDescent="0.3">
      <c r="B2226" s="6">
        <f t="shared" si="407"/>
        <v>2021</v>
      </c>
      <c r="C2226" s="5">
        <v>44225</v>
      </c>
      <c r="D2226" s="10">
        <v>1118.75</v>
      </c>
      <c r="E2226" s="10">
        <f>VLOOKUP(C2226,데이터!$X:$Z,2,0)</f>
        <v>153.80840000000003</v>
      </c>
      <c r="F2226" s="10">
        <f>VLOOKUP(C2226,데이터!$X:$Z,3,0)</f>
        <v>78.239999999999995</v>
      </c>
      <c r="H2226" s="6">
        <f t="shared" si="415"/>
        <v>1.67156248752345</v>
      </c>
      <c r="I2226" s="6">
        <f t="shared" si="416"/>
        <v>1.5610534716679934</v>
      </c>
      <c r="AM2226" s="1">
        <f t="shared" si="408"/>
        <v>44225</v>
      </c>
      <c r="AN2226" s="2">
        <f t="shared" si="409"/>
        <v>1118.75</v>
      </c>
      <c r="AO2226" s="2">
        <f t="shared" si="410"/>
        <v>153.80840000000003</v>
      </c>
      <c r="AP2226" s="2">
        <f t="shared" si="411"/>
        <v>78.239999999999995</v>
      </c>
      <c r="AR2226" s="20">
        <f t="shared" si="412"/>
        <v>-1.7161074372412988E-2</v>
      </c>
      <c r="AS2226" s="20">
        <f t="shared" si="413"/>
        <v>-2.1510755377688873E-2</v>
      </c>
      <c r="AU2226" s="22">
        <f t="shared" si="414"/>
        <v>1.8919724847657834E-5</v>
      </c>
    </row>
    <row r="2227" spans="2:47" x14ac:dyDescent="0.3">
      <c r="B2227" s="6">
        <f t="shared" si="407"/>
        <v>2021</v>
      </c>
      <c r="C2227" s="5">
        <v>44226</v>
      </c>
      <c r="D2227" s="10">
        <v>1118.75</v>
      </c>
      <c r="E2227" s="10">
        <f>VLOOKUP(C2227,데이터!$X:$Z,2,0)</f>
        <v>153.80840000000003</v>
      </c>
      <c r="F2227" s="10">
        <f>VLOOKUP(C2227,데이터!$X:$Z,3,0)</f>
        <v>78.239999999999995</v>
      </c>
      <c r="H2227" s="6">
        <f t="shared" si="415"/>
        <v>1.67156248752345</v>
      </c>
      <c r="I2227" s="6">
        <f t="shared" si="416"/>
        <v>1.5610534716679934</v>
      </c>
      <c r="AM2227" s="1">
        <f t="shared" si="408"/>
        <v>44226</v>
      </c>
      <c r="AN2227" s="2">
        <f t="shared" si="409"/>
        <v>1118.75</v>
      </c>
      <c r="AO2227" s="2">
        <f t="shared" si="410"/>
        <v>153.80840000000003</v>
      </c>
      <c r="AP2227" s="2">
        <f t="shared" si="411"/>
        <v>78.239999999999995</v>
      </c>
      <c r="AR2227" s="20">
        <f t="shared" si="412"/>
        <v>0</v>
      </c>
      <c r="AS2227" s="20">
        <f t="shared" si="413"/>
        <v>0</v>
      </c>
      <c r="AU2227" s="22">
        <f t="shared" si="414"/>
        <v>0</v>
      </c>
    </row>
    <row r="2228" spans="2:47" x14ac:dyDescent="0.3">
      <c r="B2228" s="6">
        <f t="shared" si="407"/>
        <v>2021</v>
      </c>
      <c r="C2228" s="5">
        <v>44227</v>
      </c>
      <c r="D2228" s="10">
        <v>1118.75</v>
      </c>
      <c r="E2228" s="10">
        <f>VLOOKUP(C2228,데이터!$X:$Z,2,0)</f>
        <v>153.80840000000003</v>
      </c>
      <c r="F2228" s="10">
        <f>VLOOKUP(C2228,데이터!$X:$Z,3,0)</f>
        <v>78.239999999999995</v>
      </c>
      <c r="H2228" s="6">
        <f t="shared" si="415"/>
        <v>1.67156248752345</v>
      </c>
      <c r="I2228" s="6">
        <f t="shared" si="416"/>
        <v>1.5610534716679934</v>
      </c>
      <c r="AM2228" s="1">
        <f t="shared" si="408"/>
        <v>44227</v>
      </c>
      <c r="AN2228" s="2">
        <f t="shared" si="409"/>
        <v>1118.75</v>
      </c>
      <c r="AO2228" s="2">
        <f t="shared" si="410"/>
        <v>153.80840000000003</v>
      </c>
      <c r="AP2228" s="2">
        <f t="shared" si="411"/>
        <v>78.239999999999995</v>
      </c>
      <c r="AR2228" s="20">
        <f t="shared" si="412"/>
        <v>0</v>
      </c>
      <c r="AS2228" s="20">
        <f t="shared" si="413"/>
        <v>0</v>
      </c>
      <c r="AU2228" s="22">
        <f t="shared" si="414"/>
        <v>0</v>
      </c>
    </row>
    <row r="2229" spans="2:47" x14ac:dyDescent="0.3">
      <c r="B2229" s="6">
        <f t="shared" si="407"/>
        <v>2021</v>
      </c>
      <c r="C2229" s="5">
        <v>44228</v>
      </c>
      <c r="D2229" s="10">
        <v>1116.2</v>
      </c>
      <c r="E2229" s="10">
        <f>VLOOKUP(C2229,데이터!$X:$Z,2,0)</f>
        <v>154.84607894736837</v>
      </c>
      <c r="F2229" s="10">
        <f>VLOOKUP(C2229,데이터!$X:$Z,3,0)</f>
        <v>78.8</v>
      </c>
      <c r="H2229" s="6">
        <f t="shared" si="415"/>
        <v>1.6828397987919743</v>
      </c>
      <c r="I2229" s="6">
        <f t="shared" si="416"/>
        <v>1.5722266560255354</v>
      </c>
      <c r="AM2229" s="1">
        <f t="shared" si="408"/>
        <v>44228</v>
      </c>
      <c r="AN2229" s="2">
        <f t="shared" si="409"/>
        <v>1116.2</v>
      </c>
      <c r="AO2229" s="2">
        <f t="shared" si="410"/>
        <v>154.84607894736837</v>
      </c>
      <c r="AP2229" s="2">
        <f t="shared" si="411"/>
        <v>78.8</v>
      </c>
      <c r="AR2229" s="20">
        <f t="shared" si="412"/>
        <v>6.7465687658692097E-3</v>
      </c>
      <c r="AS2229" s="20">
        <f t="shared" si="413"/>
        <v>7.1574642126790433E-3</v>
      </c>
      <c r="AU2229" s="22">
        <f t="shared" si="414"/>
        <v>1.6883506820905279E-7</v>
      </c>
    </row>
    <row r="2230" spans="2:47" x14ac:dyDescent="0.3">
      <c r="B2230" s="6">
        <f t="shared" si="407"/>
        <v>2021</v>
      </c>
      <c r="C2230" s="5">
        <v>44229</v>
      </c>
      <c r="D2230" s="10">
        <v>1117.45</v>
      </c>
      <c r="E2230" s="10">
        <f>VLOOKUP(C2230,데이터!$X:$Z,2,0)</f>
        <v>156.90288421052631</v>
      </c>
      <c r="F2230" s="10">
        <f>VLOOKUP(C2230,데이터!$X:$Z,3,0)</f>
        <v>79.55</v>
      </c>
      <c r="H2230" s="6">
        <f t="shared" si="415"/>
        <v>1.7051927946103795</v>
      </c>
      <c r="I2230" s="6">
        <f t="shared" si="416"/>
        <v>1.5871907422186717</v>
      </c>
      <c r="AM2230" s="1">
        <f t="shared" si="408"/>
        <v>44229</v>
      </c>
      <c r="AN2230" s="2">
        <f t="shared" si="409"/>
        <v>1117.45</v>
      </c>
      <c r="AO2230" s="2">
        <f t="shared" si="410"/>
        <v>156.90288421052631</v>
      </c>
      <c r="AP2230" s="2">
        <f t="shared" si="411"/>
        <v>79.55</v>
      </c>
      <c r="AR2230" s="20">
        <f t="shared" si="412"/>
        <v>1.328290181540237E-2</v>
      </c>
      <c r="AS2230" s="20">
        <f t="shared" si="413"/>
        <v>9.5177664974619436E-3</v>
      </c>
      <c r="AU2230" s="22">
        <f t="shared" si="414"/>
        <v>1.4176243962402359E-5</v>
      </c>
    </row>
    <row r="2231" spans="2:47" x14ac:dyDescent="0.3">
      <c r="B2231" s="6">
        <f t="shared" si="407"/>
        <v>2021</v>
      </c>
      <c r="C2231" s="5">
        <v>44230</v>
      </c>
      <c r="D2231" s="10">
        <v>1114.9000000000001</v>
      </c>
      <c r="E2231" s="10">
        <f>VLOOKUP(C2231,데이터!$X:$Z,2,0)</f>
        <v>157.15153157894738</v>
      </c>
      <c r="F2231" s="10">
        <f>VLOOKUP(C2231,데이터!$X:$Z,3,0)</f>
        <v>79.709999999999994</v>
      </c>
      <c r="H2231" s="6">
        <f t="shared" si="415"/>
        <v>1.7078950502327908</v>
      </c>
      <c r="I2231" s="6">
        <f t="shared" si="416"/>
        <v>1.5903830806065409</v>
      </c>
      <c r="AM2231" s="1">
        <f t="shared" si="408"/>
        <v>44230</v>
      </c>
      <c r="AN2231" s="2">
        <f t="shared" si="409"/>
        <v>1114.9000000000001</v>
      </c>
      <c r="AO2231" s="2">
        <f t="shared" si="410"/>
        <v>157.15153157894738</v>
      </c>
      <c r="AP2231" s="2">
        <f t="shared" si="411"/>
        <v>79.709999999999994</v>
      </c>
      <c r="AR2231" s="20">
        <f t="shared" si="412"/>
        <v>1.5847214643132101E-3</v>
      </c>
      <c r="AS2231" s="20">
        <f t="shared" si="413"/>
        <v>2.0113136392205799E-3</v>
      </c>
      <c r="AU2231" s="22">
        <f t="shared" si="414"/>
        <v>1.8198088369219998E-7</v>
      </c>
    </row>
    <row r="2232" spans="2:47" x14ac:dyDescent="0.3">
      <c r="B2232" s="6">
        <f t="shared" si="407"/>
        <v>2021</v>
      </c>
      <c r="C2232" s="5">
        <v>44231</v>
      </c>
      <c r="D2232" s="10">
        <v>1118.55</v>
      </c>
      <c r="E2232" s="10">
        <f>VLOOKUP(C2232,데이터!$X:$Z,2,0)</f>
        <v>157.82178421052629</v>
      </c>
      <c r="F2232" s="10">
        <f>VLOOKUP(C2232,데이터!$X:$Z,3,0)</f>
        <v>80.28</v>
      </c>
      <c r="H2232" s="6">
        <f t="shared" si="415"/>
        <v>1.7151792372870165</v>
      </c>
      <c r="I2232" s="6">
        <f t="shared" si="416"/>
        <v>1.6017557861133245</v>
      </c>
      <c r="AM2232" s="1">
        <f t="shared" si="408"/>
        <v>44231</v>
      </c>
      <c r="AN2232" s="2">
        <f t="shared" si="409"/>
        <v>1118.55</v>
      </c>
      <c r="AO2232" s="2">
        <f t="shared" si="410"/>
        <v>157.82178421052629</v>
      </c>
      <c r="AP2232" s="2">
        <f t="shared" si="411"/>
        <v>80.28</v>
      </c>
      <c r="AR2232" s="20">
        <f t="shared" si="412"/>
        <v>4.2650085865831855E-3</v>
      </c>
      <c r="AS2232" s="20">
        <f t="shared" si="413"/>
        <v>7.1509220925856098E-3</v>
      </c>
      <c r="AU2232" s="22">
        <f t="shared" si="414"/>
        <v>8.3284967641272045E-6</v>
      </c>
    </row>
    <row r="2233" spans="2:47" x14ac:dyDescent="0.3">
      <c r="B2233" s="6">
        <f t="shared" si="407"/>
        <v>2021</v>
      </c>
      <c r="C2233" s="5">
        <v>44232</v>
      </c>
      <c r="D2233" s="10">
        <v>1123.8</v>
      </c>
      <c r="E2233" s="10">
        <f>VLOOKUP(C2233,데이터!$X:$Z,2,0)</f>
        <v>158.45786315789474</v>
      </c>
      <c r="F2233" s="10">
        <f>VLOOKUP(C2233,데이터!$X:$Z,3,0)</f>
        <v>80.930000000000007</v>
      </c>
      <c r="H2233" s="6">
        <f t="shared" si="415"/>
        <v>1.7220920307854501</v>
      </c>
      <c r="I2233" s="6">
        <f t="shared" si="416"/>
        <v>1.6147246608140426</v>
      </c>
      <c r="AM2233" s="1">
        <f t="shared" si="408"/>
        <v>44232</v>
      </c>
      <c r="AN2233" s="2">
        <f t="shared" si="409"/>
        <v>1123.8</v>
      </c>
      <c r="AO2233" s="2">
        <f t="shared" si="410"/>
        <v>158.45786315789474</v>
      </c>
      <c r="AP2233" s="2">
        <f t="shared" si="411"/>
        <v>80.930000000000007</v>
      </c>
      <c r="AR2233" s="20">
        <f t="shared" si="412"/>
        <v>4.0303621616641916E-3</v>
      </c>
      <c r="AS2233" s="20">
        <f t="shared" si="413"/>
        <v>8.0966616841056105E-3</v>
      </c>
      <c r="AU2233" s="22">
        <f t="shared" si="414"/>
        <v>1.6534791806207313E-5</v>
      </c>
    </row>
    <row r="2234" spans="2:47" x14ac:dyDescent="0.3">
      <c r="B2234" s="6">
        <f t="shared" si="407"/>
        <v>2021</v>
      </c>
      <c r="C2234" s="5">
        <v>44233</v>
      </c>
      <c r="D2234" s="10">
        <v>1123.8</v>
      </c>
      <c r="E2234" s="10">
        <f>VLOOKUP(C2234,데이터!$X:$Z,2,0)</f>
        <v>158.45786315789474</v>
      </c>
      <c r="F2234" s="10">
        <f>VLOOKUP(C2234,데이터!$X:$Z,3,0)</f>
        <v>80.930000000000007</v>
      </c>
      <c r="H2234" s="6">
        <f t="shared" si="415"/>
        <v>1.7220920307854501</v>
      </c>
      <c r="I2234" s="6">
        <f t="shared" si="416"/>
        <v>1.6147246608140426</v>
      </c>
      <c r="AM2234" s="1">
        <f t="shared" si="408"/>
        <v>44233</v>
      </c>
      <c r="AN2234" s="2">
        <f t="shared" si="409"/>
        <v>1123.8</v>
      </c>
      <c r="AO2234" s="2">
        <f t="shared" si="410"/>
        <v>158.45786315789474</v>
      </c>
      <c r="AP2234" s="2">
        <f t="shared" si="411"/>
        <v>80.930000000000007</v>
      </c>
      <c r="AR2234" s="20">
        <f t="shared" si="412"/>
        <v>0</v>
      </c>
      <c r="AS2234" s="20">
        <f t="shared" si="413"/>
        <v>0</v>
      </c>
      <c r="AU2234" s="22">
        <f t="shared" si="414"/>
        <v>0</v>
      </c>
    </row>
    <row r="2235" spans="2:47" x14ac:dyDescent="0.3">
      <c r="B2235" s="6">
        <f t="shared" si="407"/>
        <v>2021</v>
      </c>
      <c r="C2235" s="5">
        <v>44234</v>
      </c>
      <c r="D2235" s="10">
        <v>1123.8</v>
      </c>
      <c r="E2235" s="10">
        <f>VLOOKUP(C2235,데이터!$X:$Z,2,0)</f>
        <v>158.45786315789474</v>
      </c>
      <c r="F2235" s="10">
        <f>VLOOKUP(C2235,데이터!$X:$Z,3,0)</f>
        <v>80.930000000000007</v>
      </c>
      <c r="H2235" s="6">
        <f t="shared" si="415"/>
        <v>1.7220920307854501</v>
      </c>
      <c r="I2235" s="6">
        <f t="shared" si="416"/>
        <v>1.6147246608140426</v>
      </c>
      <c r="AM2235" s="1">
        <f t="shared" si="408"/>
        <v>44234</v>
      </c>
      <c r="AN2235" s="2">
        <f t="shared" si="409"/>
        <v>1123.8</v>
      </c>
      <c r="AO2235" s="2">
        <f t="shared" si="410"/>
        <v>158.45786315789474</v>
      </c>
      <c r="AP2235" s="2">
        <f t="shared" si="411"/>
        <v>80.930000000000007</v>
      </c>
      <c r="AR2235" s="20">
        <f t="shared" si="412"/>
        <v>0</v>
      </c>
      <c r="AS2235" s="20">
        <f t="shared" si="413"/>
        <v>0</v>
      </c>
      <c r="AU2235" s="22">
        <f t="shared" si="414"/>
        <v>0</v>
      </c>
    </row>
    <row r="2236" spans="2:47" x14ac:dyDescent="0.3">
      <c r="B2236" s="6">
        <f t="shared" si="407"/>
        <v>2021</v>
      </c>
      <c r="C2236" s="5">
        <v>44235</v>
      </c>
      <c r="D2236" s="10">
        <v>1119.6500000000001</v>
      </c>
      <c r="E2236" s="10">
        <f>VLOOKUP(C2236,데이터!$X:$Z,2,0)</f>
        <v>159.6840947368421</v>
      </c>
      <c r="F2236" s="10">
        <f>VLOOKUP(C2236,데이터!$X:$Z,3,0)</f>
        <v>81.599999999999994</v>
      </c>
      <c r="H2236" s="6">
        <f t="shared" si="415"/>
        <v>1.7354184987051806</v>
      </c>
      <c r="I2236" s="6">
        <f t="shared" si="416"/>
        <v>1.6280925778132445</v>
      </c>
      <c r="AM2236" s="1">
        <f t="shared" si="408"/>
        <v>44235</v>
      </c>
      <c r="AN2236" s="2">
        <f t="shared" si="409"/>
        <v>1119.6500000000001</v>
      </c>
      <c r="AO2236" s="2">
        <f t="shared" si="410"/>
        <v>159.6840947368421</v>
      </c>
      <c r="AP2236" s="2">
        <f t="shared" si="411"/>
        <v>81.599999999999994</v>
      </c>
      <c r="AR2236" s="20">
        <f t="shared" si="412"/>
        <v>7.7385341093834104E-3</v>
      </c>
      <c r="AS2236" s="20">
        <f t="shared" si="413"/>
        <v>8.2787594217224036E-3</v>
      </c>
      <c r="AU2236" s="22">
        <f t="shared" si="414"/>
        <v>2.9184338809176284E-7</v>
      </c>
    </row>
    <row r="2237" spans="2:47" x14ac:dyDescent="0.3">
      <c r="B2237" s="6">
        <f t="shared" si="407"/>
        <v>2021</v>
      </c>
      <c r="C2237" s="5">
        <v>44236</v>
      </c>
      <c r="D2237" s="10">
        <v>1116.55</v>
      </c>
      <c r="E2237" s="10">
        <f>VLOOKUP(C2237,데이터!$X:$Z,2,0)</f>
        <v>159.85292105263159</v>
      </c>
      <c r="F2237" s="10">
        <f>VLOOKUP(C2237,데이터!$X:$Z,3,0)</f>
        <v>81.48</v>
      </c>
      <c r="H2237" s="6">
        <f t="shared" si="415"/>
        <v>1.7372532732453261</v>
      </c>
      <c r="I2237" s="6">
        <f t="shared" si="416"/>
        <v>1.6256983240223428</v>
      </c>
      <c r="AM2237" s="1">
        <f t="shared" si="408"/>
        <v>44236</v>
      </c>
      <c r="AN2237" s="2">
        <f t="shared" si="409"/>
        <v>1116.55</v>
      </c>
      <c r="AO2237" s="2">
        <f t="shared" si="410"/>
        <v>159.85292105263159</v>
      </c>
      <c r="AP2237" s="2">
        <f t="shared" si="411"/>
        <v>81.48</v>
      </c>
      <c r="AR2237" s="20">
        <f t="shared" si="412"/>
        <v>1.0572519202223241E-3</v>
      </c>
      <c r="AS2237" s="20">
        <f t="shared" si="413"/>
        <v>-1.4705882352940014E-3</v>
      </c>
      <c r="AU2237" s="22">
        <f t="shared" si="414"/>
        <v>6.3899758518408009E-6</v>
      </c>
    </row>
    <row r="2238" spans="2:47" x14ac:dyDescent="0.3">
      <c r="B2238" s="6">
        <f t="shared" si="407"/>
        <v>2021</v>
      </c>
      <c r="C2238" s="5">
        <v>44237</v>
      </c>
      <c r="D2238" s="10">
        <v>1106.8499999999999</v>
      </c>
      <c r="E2238" s="10">
        <f>VLOOKUP(C2238,데이터!$X:$Z,2,0)</f>
        <v>159.32311578947369</v>
      </c>
      <c r="F2238" s="10">
        <f>VLOOKUP(C2238,데이터!$X:$Z,3,0)</f>
        <v>81.739999999999995</v>
      </c>
      <c r="H2238" s="6">
        <f t="shared" si="415"/>
        <v>1.7314954433505527</v>
      </c>
      <c r="I2238" s="6">
        <f t="shared" si="416"/>
        <v>1.6308858739026302</v>
      </c>
      <c r="AM2238" s="1">
        <f t="shared" si="408"/>
        <v>44237</v>
      </c>
      <c r="AN2238" s="2">
        <f t="shared" si="409"/>
        <v>1106.8499999999999</v>
      </c>
      <c r="AO2238" s="2">
        <f t="shared" si="410"/>
        <v>159.32311578947369</v>
      </c>
      <c r="AP2238" s="2">
        <f t="shared" si="411"/>
        <v>81.739999999999995</v>
      </c>
      <c r="AR2238" s="20">
        <f t="shared" si="412"/>
        <v>-3.3143295703896847E-3</v>
      </c>
      <c r="AS2238" s="20">
        <f t="shared" si="413"/>
        <v>3.1909671084928704E-3</v>
      </c>
      <c r="AU2238" s="22">
        <f t="shared" si="414"/>
        <v>4.2318884880280402E-5</v>
      </c>
    </row>
    <row r="2239" spans="2:47" x14ac:dyDescent="0.3">
      <c r="B2239" s="6">
        <f t="shared" si="407"/>
        <v>2021</v>
      </c>
      <c r="C2239" s="5">
        <v>44238</v>
      </c>
      <c r="D2239" s="10">
        <v>1106.8499999999999</v>
      </c>
      <c r="E2239" s="10">
        <f>VLOOKUP(C2239,데이터!$X:$Z,2,0)</f>
        <v>159.49099473684208</v>
      </c>
      <c r="F2239" s="10">
        <f>VLOOKUP(C2239,데이터!$X:$Z,3,0)</f>
        <v>81.47</v>
      </c>
      <c r="H2239" s="6">
        <f t="shared" si="415"/>
        <v>1.7333199220582562</v>
      </c>
      <c r="I2239" s="6">
        <f t="shared" si="416"/>
        <v>1.6254988028731012</v>
      </c>
      <c r="AM2239" s="1">
        <f t="shared" si="408"/>
        <v>44238</v>
      </c>
      <c r="AN2239" s="2">
        <f t="shared" si="409"/>
        <v>1106.8499999999999</v>
      </c>
      <c r="AO2239" s="2">
        <f t="shared" si="410"/>
        <v>159.49099473684208</v>
      </c>
      <c r="AP2239" s="2">
        <f t="shared" si="411"/>
        <v>81.47</v>
      </c>
      <c r="AR2239" s="20">
        <f t="shared" si="412"/>
        <v>1.0537011314180056E-3</v>
      </c>
      <c r="AS2239" s="20">
        <f t="shared" si="413"/>
        <v>-3.3031563494004823E-3</v>
      </c>
      <c r="AU2239" s="22">
        <f t="shared" si="414"/>
        <v>1.8982207108164022E-5</v>
      </c>
    </row>
    <row r="2240" spans="2:47" x14ac:dyDescent="0.3">
      <c r="B2240" s="6">
        <f t="shared" si="407"/>
        <v>2021</v>
      </c>
      <c r="C2240" s="5">
        <v>44239</v>
      </c>
      <c r="D2240" s="10">
        <v>1106.8499999999999</v>
      </c>
      <c r="E2240" s="10">
        <f>VLOOKUP(C2240,데이터!$X:$Z,2,0)</f>
        <v>159.66335789473686</v>
      </c>
      <c r="F2240" s="10">
        <f>VLOOKUP(C2240,데이터!$X:$Z,3,0)</f>
        <v>81.81</v>
      </c>
      <c r="H2240" s="6">
        <f t="shared" si="415"/>
        <v>1.7351931343728504</v>
      </c>
      <c r="I2240" s="6">
        <f t="shared" si="416"/>
        <v>1.6322825219473229</v>
      </c>
      <c r="AM2240" s="1">
        <f t="shared" si="408"/>
        <v>44239</v>
      </c>
      <c r="AN2240" s="2">
        <f t="shared" si="409"/>
        <v>1106.8499999999999</v>
      </c>
      <c r="AO2240" s="2">
        <f t="shared" si="410"/>
        <v>159.66335789473686</v>
      </c>
      <c r="AP2240" s="2">
        <f t="shared" si="411"/>
        <v>81.81</v>
      </c>
      <c r="AR2240" s="20">
        <f t="shared" si="412"/>
        <v>1.0807077739980464E-3</v>
      </c>
      <c r="AS2240" s="20">
        <f t="shared" si="413"/>
        <v>4.1733153307965676E-3</v>
      </c>
      <c r="AU2240" s="22">
        <f t="shared" si="414"/>
        <v>9.5642215003673187E-6</v>
      </c>
    </row>
    <row r="2241" spans="2:47" x14ac:dyDescent="0.3">
      <c r="B2241" s="6">
        <f t="shared" si="407"/>
        <v>2021</v>
      </c>
      <c r="C2241" s="5">
        <v>44240</v>
      </c>
      <c r="D2241" s="10">
        <v>1106.8499999999999</v>
      </c>
      <c r="E2241" s="10">
        <f>VLOOKUP(C2241,데이터!$X:$Z,2,0)</f>
        <v>159.66335789473686</v>
      </c>
      <c r="F2241" s="10">
        <f>VLOOKUP(C2241,데이터!$X:$Z,3,0)</f>
        <v>81.81</v>
      </c>
      <c r="H2241" s="6">
        <f t="shared" si="415"/>
        <v>1.7351931343728504</v>
      </c>
      <c r="I2241" s="6">
        <f t="shared" si="416"/>
        <v>1.6322825219473229</v>
      </c>
      <c r="AM2241" s="1">
        <f t="shared" si="408"/>
        <v>44240</v>
      </c>
      <c r="AN2241" s="2">
        <f t="shared" si="409"/>
        <v>1106.8499999999999</v>
      </c>
      <c r="AO2241" s="2">
        <f t="shared" si="410"/>
        <v>159.66335789473686</v>
      </c>
      <c r="AP2241" s="2">
        <f t="shared" si="411"/>
        <v>81.81</v>
      </c>
      <c r="AR2241" s="20">
        <f t="shared" si="412"/>
        <v>0</v>
      </c>
      <c r="AS2241" s="20">
        <f t="shared" si="413"/>
        <v>0</v>
      </c>
      <c r="AU2241" s="22">
        <f t="shared" si="414"/>
        <v>0</v>
      </c>
    </row>
    <row r="2242" spans="2:47" x14ac:dyDescent="0.3">
      <c r="B2242" s="6">
        <f t="shared" ref="B2242:B2305" si="417">YEAR(C2242)</f>
        <v>2021</v>
      </c>
      <c r="C2242" s="5">
        <v>44241</v>
      </c>
      <c r="D2242" s="10">
        <v>1106.8499999999999</v>
      </c>
      <c r="E2242" s="10">
        <f>VLOOKUP(C2242,데이터!$X:$Z,2,0)</f>
        <v>159.66335789473686</v>
      </c>
      <c r="F2242" s="10">
        <f>VLOOKUP(C2242,데이터!$X:$Z,3,0)</f>
        <v>81.81</v>
      </c>
      <c r="H2242" s="6">
        <f t="shared" si="415"/>
        <v>1.7351931343728504</v>
      </c>
      <c r="I2242" s="6">
        <f t="shared" si="416"/>
        <v>1.6322825219473229</v>
      </c>
      <c r="AM2242" s="1">
        <f t="shared" si="408"/>
        <v>44241</v>
      </c>
      <c r="AN2242" s="2">
        <f t="shared" si="409"/>
        <v>1106.8499999999999</v>
      </c>
      <c r="AO2242" s="2">
        <f t="shared" si="410"/>
        <v>159.66335789473686</v>
      </c>
      <c r="AP2242" s="2">
        <f t="shared" si="411"/>
        <v>81.81</v>
      </c>
      <c r="AR2242" s="20">
        <f t="shared" si="412"/>
        <v>0</v>
      </c>
      <c r="AS2242" s="20">
        <f t="shared" si="413"/>
        <v>0</v>
      </c>
      <c r="AU2242" s="22">
        <f t="shared" si="414"/>
        <v>0</v>
      </c>
    </row>
    <row r="2243" spans="2:47" x14ac:dyDescent="0.3">
      <c r="B2243" s="6">
        <f t="shared" si="417"/>
        <v>2021</v>
      </c>
      <c r="C2243" s="5">
        <v>44242</v>
      </c>
      <c r="D2243" s="10">
        <v>1101.5</v>
      </c>
      <c r="E2243" s="10">
        <f>VLOOKUP(C2243,데이터!$X:$Z,2,0)</f>
        <v>159.66335789473686</v>
      </c>
      <c r="F2243" s="10">
        <f>VLOOKUP(C2243,데이터!$X:$Z,3,0)</f>
        <v>81.81</v>
      </c>
      <c r="H2243" s="6">
        <f t="shared" si="415"/>
        <v>1.7351931343728504</v>
      </c>
      <c r="I2243" s="6">
        <f t="shared" si="416"/>
        <v>1.6322825219473229</v>
      </c>
      <c r="AM2243" s="1">
        <f t="shared" ref="AM2243:AM2306" si="418">C2243</f>
        <v>44242</v>
      </c>
      <c r="AN2243" s="2">
        <f t="shared" ref="AN2243:AN2306" si="419">D2243</f>
        <v>1101.5</v>
      </c>
      <c r="AO2243" s="2">
        <f t="shared" ref="AO2243:AO2306" si="420">E2243</f>
        <v>159.66335789473686</v>
      </c>
      <c r="AP2243" s="2">
        <f t="shared" ref="AP2243:AP2306" si="421">F2243</f>
        <v>81.81</v>
      </c>
      <c r="AR2243" s="20">
        <f t="shared" si="412"/>
        <v>0</v>
      </c>
      <c r="AS2243" s="20">
        <f t="shared" si="413"/>
        <v>0</v>
      </c>
      <c r="AU2243" s="22">
        <f t="shared" si="414"/>
        <v>0</v>
      </c>
    </row>
    <row r="2244" spans="2:47" x14ac:dyDescent="0.3">
      <c r="B2244" s="6">
        <f t="shared" si="417"/>
        <v>2021</v>
      </c>
      <c r="C2244" s="5">
        <v>44243</v>
      </c>
      <c r="D2244" s="10">
        <v>1100.05</v>
      </c>
      <c r="E2244" s="10">
        <f>VLOOKUP(C2244,데이터!$X:$Z,2,0)</f>
        <v>159.50139473684209</v>
      </c>
      <c r="F2244" s="10">
        <f>VLOOKUP(C2244,데이터!$X:$Z,3,0)</f>
        <v>81.41</v>
      </c>
      <c r="H2244" s="6">
        <f t="shared" si="415"/>
        <v>1.7334329474188366</v>
      </c>
      <c r="I2244" s="6">
        <f t="shared" si="416"/>
        <v>1.6243016759776501</v>
      </c>
      <c r="AM2244" s="1">
        <f t="shared" si="418"/>
        <v>44243</v>
      </c>
      <c r="AN2244" s="2">
        <f t="shared" si="419"/>
        <v>1100.05</v>
      </c>
      <c r="AO2244" s="2">
        <f t="shared" si="420"/>
        <v>159.50139473684209</v>
      </c>
      <c r="AP2244" s="2">
        <f t="shared" si="421"/>
        <v>81.41</v>
      </c>
      <c r="AR2244" s="20">
        <f t="shared" ref="AR2244:AR2307" si="422">AO2244/AO2243-1</f>
        <v>-1.0144040563242473E-3</v>
      </c>
      <c r="AS2244" s="20">
        <f t="shared" ref="AS2244:AS2307" si="423">AP2244/AP2243-1</f>
        <v>-4.8893778266716481E-3</v>
      </c>
      <c r="AU2244" s="22">
        <f t="shared" ref="AU2244:AU2307" si="424">(AR2244-AS2244)^2</f>
        <v>1.501542172088035E-5</v>
      </c>
    </row>
    <row r="2245" spans="2:47" x14ac:dyDescent="0.3">
      <c r="B2245" s="6">
        <f t="shared" si="417"/>
        <v>2021</v>
      </c>
      <c r="C2245" s="5">
        <v>44244</v>
      </c>
      <c r="D2245" s="10">
        <v>1107.5999999999999</v>
      </c>
      <c r="E2245" s="10">
        <f>VLOOKUP(C2245,데이터!$X:$Z,2,0)</f>
        <v>160.2342631578947</v>
      </c>
      <c r="F2245" s="10">
        <f>VLOOKUP(C2245,데이터!$X:$Z,3,0)</f>
        <v>81.55</v>
      </c>
      <c r="H2245" s="6">
        <f t="shared" si="415"/>
        <v>1.741397631798377</v>
      </c>
      <c r="I2245" s="6">
        <f t="shared" si="416"/>
        <v>1.6270949720670356</v>
      </c>
      <c r="AM2245" s="1">
        <f t="shared" si="418"/>
        <v>44244</v>
      </c>
      <c r="AN2245" s="2">
        <f t="shared" si="419"/>
        <v>1107.5999999999999</v>
      </c>
      <c r="AO2245" s="2">
        <f t="shared" si="420"/>
        <v>160.2342631578947</v>
      </c>
      <c r="AP2245" s="2">
        <f t="shared" si="421"/>
        <v>81.55</v>
      </c>
      <c r="AR2245" s="20">
        <f t="shared" si="422"/>
        <v>4.5947461604443074E-3</v>
      </c>
      <c r="AS2245" s="20">
        <f t="shared" si="423"/>
        <v>1.7196904557179593E-3</v>
      </c>
      <c r="AU2245" s="22">
        <f t="shared" si="424"/>
        <v>8.2659453052795186E-6</v>
      </c>
    </row>
    <row r="2246" spans="2:47" x14ac:dyDescent="0.3">
      <c r="B2246" s="6">
        <f t="shared" si="417"/>
        <v>2021</v>
      </c>
      <c r="C2246" s="5">
        <v>44245</v>
      </c>
      <c r="D2246" s="10">
        <v>1107.6500000000001</v>
      </c>
      <c r="E2246" s="10">
        <f>VLOOKUP(C2246,데이터!$X:$Z,2,0)</f>
        <v>160.02825789473684</v>
      </c>
      <c r="F2246" s="10">
        <f>VLOOKUP(C2246,데이터!$X:$Z,3,0)</f>
        <v>81.33</v>
      </c>
      <c r="H2246" s="6">
        <f t="shared" si="415"/>
        <v>1.7391588030339722</v>
      </c>
      <c r="I2246" s="6">
        <f t="shared" si="416"/>
        <v>1.6227055067837155</v>
      </c>
      <c r="AM2246" s="1">
        <f t="shared" si="418"/>
        <v>44245</v>
      </c>
      <c r="AN2246" s="2">
        <f t="shared" si="419"/>
        <v>1107.6500000000001</v>
      </c>
      <c r="AO2246" s="2">
        <f t="shared" si="420"/>
        <v>160.02825789473684</v>
      </c>
      <c r="AP2246" s="2">
        <f t="shared" si="421"/>
        <v>81.33</v>
      </c>
      <c r="AR2246" s="20">
        <f t="shared" si="422"/>
        <v>-1.2856505162998078E-3</v>
      </c>
      <c r="AS2246" s="20">
        <f t="shared" si="423"/>
        <v>-2.6977314530962637E-3</v>
      </c>
      <c r="AU2246" s="22">
        <f t="shared" si="424"/>
        <v>1.9939725720639568E-6</v>
      </c>
    </row>
    <row r="2247" spans="2:47" x14ac:dyDescent="0.3">
      <c r="B2247" s="6">
        <f t="shared" si="417"/>
        <v>2021</v>
      </c>
      <c r="C2247" s="5">
        <v>44246</v>
      </c>
      <c r="D2247" s="10">
        <v>1105.8499999999999</v>
      </c>
      <c r="E2247" s="10">
        <f>VLOOKUP(C2247,데이터!$X:$Z,2,0)</f>
        <v>159.60500000000002</v>
      </c>
      <c r="F2247" s="10">
        <f>VLOOKUP(C2247,데이터!$X:$Z,3,0)</f>
        <v>81.36</v>
      </c>
      <c r="H2247" s="6">
        <f t="shared" si="415"/>
        <v>1.7345589110944537</v>
      </c>
      <c r="I2247" s="6">
        <f t="shared" si="416"/>
        <v>1.623304070231441</v>
      </c>
      <c r="AM2247" s="1">
        <f t="shared" si="418"/>
        <v>44246</v>
      </c>
      <c r="AN2247" s="2">
        <f t="shared" si="419"/>
        <v>1105.8499999999999</v>
      </c>
      <c r="AO2247" s="2">
        <f t="shared" si="420"/>
        <v>159.60500000000002</v>
      </c>
      <c r="AP2247" s="2">
        <f t="shared" si="421"/>
        <v>81.36</v>
      </c>
      <c r="AR2247" s="20">
        <f t="shared" si="422"/>
        <v>-2.6448947223760566E-3</v>
      </c>
      <c r="AS2247" s="20">
        <f t="shared" si="423"/>
        <v>3.6886757654008839E-4</v>
      </c>
      <c r="AU2247" s="22">
        <f t="shared" si="424"/>
        <v>9.0827631943683278E-6</v>
      </c>
    </row>
    <row r="2248" spans="2:47" x14ac:dyDescent="0.3">
      <c r="B2248" s="6">
        <f t="shared" si="417"/>
        <v>2021</v>
      </c>
      <c r="C2248" s="5">
        <v>44247</v>
      </c>
      <c r="D2248" s="10">
        <v>1105.8499999999999</v>
      </c>
      <c r="E2248" s="10">
        <f>VLOOKUP(C2248,데이터!$X:$Z,2,0)</f>
        <v>159.60500000000002</v>
      </c>
      <c r="F2248" s="10">
        <f>VLOOKUP(C2248,데이터!$X:$Z,3,0)</f>
        <v>81.36</v>
      </c>
      <c r="H2248" s="6">
        <f t="shared" si="415"/>
        <v>1.7345589110944537</v>
      </c>
      <c r="I2248" s="6">
        <f t="shared" si="416"/>
        <v>1.623304070231441</v>
      </c>
      <c r="AM2248" s="1">
        <f t="shared" si="418"/>
        <v>44247</v>
      </c>
      <c r="AN2248" s="2">
        <f t="shared" si="419"/>
        <v>1105.8499999999999</v>
      </c>
      <c r="AO2248" s="2">
        <f t="shared" si="420"/>
        <v>159.60500000000002</v>
      </c>
      <c r="AP2248" s="2">
        <f t="shared" si="421"/>
        <v>81.36</v>
      </c>
      <c r="AR2248" s="20">
        <f t="shared" si="422"/>
        <v>0</v>
      </c>
      <c r="AS2248" s="20">
        <f t="shared" si="423"/>
        <v>0</v>
      </c>
      <c r="AU2248" s="22">
        <f t="shared" si="424"/>
        <v>0</v>
      </c>
    </row>
    <row r="2249" spans="2:47" x14ac:dyDescent="0.3">
      <c r="B2249" s="6">
        <f t="shared" si="417"/>
        <v>2021</v>
      </c>
      <c r="C2249" s="5">
        <v>44248</v>
      </c>
      <c r="D2249" s="10">
        <v>1105.8499999999999</v>
      </c>
      <c r="E2249" s="10">
        <f>VLOOKUP(C2249,데이터!$X:$Z,2,0)</f>
        <v>159.60500000000002</v>
      </c>
      <c r="F2249" s="10">
        <f>VLOOKUP(C2249,데이터!$X:$Z,3,0)</f>
        <v>81.36</v>
      </c>
      <c r="H2249" s="6">
        <f t="shared" si="415"/>
        <v>1.7345589110944537</v>
      </c>
      <c r="I2249" s="6">
        <f t="shared" si="416"/>
        <v>1.623304070231441</v>
      </c>
      <c r="AM2249" s="1">
        <f t="shared" si="418"/>
        <v>44248</v>
      </c>
      <c r="AN2249" s="2">
        <f t="shared" si="419"/>
        <v>1105.8499999999999</v>
      </c>
      <c r="AO2249" s="2">
        <f t="shared" si="420"/>
        <v>159.60500000000002</v>
      </c>
      <c r="AP2249" s="2">
        <f t="shared" si="421"/>
        <v>81.36</v>
      </c>
      <c r="AR2249" s="20">
        <f t="shared" si="422"/>
        <v>0</v>
      </c>
      <c r="AS2249" s="20">
        <f t="shared" si="423"/>
        <v>0</v>
      </c>
      <c r="AU2249" s="22">
        <f t="shared" si="424"/>
        <v>0</v>
      </c>
    </row>
    <row r="2250" spans="2:47" x14ac:dyDescent="0.3">
      <c r="B2250" s="6">
        <f t="shared" si="417"/>
        <v>2021</v>
      </c>
      <c r="C2250" s="5">
        <v>44249</v>
      </c>
      <c r="D2250" s="10">
        <v>1110.2</v>
      </c>
      <c r="E2250" s="10">
        <f>VLOOKUP(C2250,데이터!$X:$Z,2,0)</f>
        <v>159.98900526315788</v>
      </c>
      <c r="F2250" s="10">
        <f>VLOOKUP(C2250,데이터!$X:$Z,3,0)</f>
        <v>81.760000000000005</v>
      </c>
      <c r="H2250" s="6">
        <f t="shared" si="415"/>
        <v>1.7387322123764788</v>
      </c>
      <c r="I2250" s="6">
        <f t="shared" si="416"/>
        <v>1.6312849162011138</v>
      </c>
      <c r="AM2250" s="1">
        <f t="shared" si="418"/>
        <v>44249</v>
      </c>
      <c r="AN2250" s="2">
        <f t="shared" si="419"/>
        <v>1110.2</v>
      </c>
      <c r="AO2250" s="2">
        <f t="shared" si="420"/>
        <v>159.98900526315788</v>
      </c>
      <c r="AP2250" s="2">
        <f t="shared" si="421"/>
        <v>81.760000000000005</v>
      </c>
      <c r="AR2250" s="20">
        <f t="shared" si="422"/>
        <v>2.4059726396907788E-3</v>
      </c>
      <c r="AS2250" s="20">
        <f t="shared" si="423"/>
        <v>4.9164208456244918E-3</v>
      </c>
      <c r="AU2250" s="22">
        <f t="shared" si="424"/>
        <v>6.302350194675798E-6</v>
      </c>
    </row>
    <row r="2251" spans="2:47" x14ac:dyDescent="0.3">
      <c r="B2251" s="6">
        <f t="shared" si="417"/>
        <v>2021</v>
      </c>
      <c r="C2251" s="5">
        <v>44250</v>
      </c>
      <c r="D2251" s="10">
        <v>1110.5</v>
      </c>
      <c r="E2251" s="10">
        <f>VLOOKUP(C2251,데이터!$X:$Z,2,0)</f>
        <v>159.58541052631577</v>
      </c>
      <c r="F2251" s="10">
        <f>VLOOKUP(C2251,데이터!$X:$Z,3,0)</f>
        <v>81.98</v>
      </c>
      <c r="H2251" s="6">
        <f t="shared" si="415"/>
        <v>1.7343460161591904</v>
      </c>
      <c r="I2251" s="6">
        <f t="shared" si="416"/>
        <v>1.6356743814844337</v>
      </c>
      <c r="AM2251" s="1">
        <f t="shared" si="418"/>
        <v>44250</v>
      </c>
      <c r="AN2251" s="2">
        <f t="shared" si="419"/>
        <v>1110.5</v>
      </c>
      <c r="AO2251" s="2">
        <f t="shared" si="420"/>
        <v>159.58541052631577</v>
      </c>
      <c r="AP2251" s="2">
        <f t="shared" si="421"/>
        <v>81.98</v>
      </c>
      <c r="AR2251" s="20">
        <f t="shared" si="422"/>
        <v>-2.5226404538127856E-3</v>
      </c>
      <c r="AS2251" s="20">
        <f t="shared" si="423"/>
        <v>2.6908023483365184E-3</v>
      </c>
      <c r="AU2251" s="22">
        <f t="shared" si="424"/>
        <v>2.7179985851282386E-5</v>
      </c>
    </row>
    <row r="2252" spans="2:47" x14ac:dyDescent="0.3">
      <c r="B2252" s="6">
        <f t="shared" si="417"/>
        <v>2021</v>
      </c>
      <c r="C2252" s="5">
        <v>44251</v>
      </c>
      <c r="D2252" s="10">
        <v>1112.1500000000001</v>
      </c>
      <c r="E2252" s="10">
        <f>VLOOKUP(C2252,데이터!$X:$Z,2,0)</f>
        <v>160.4460947368421</v>
      </c>
      <c r="F2252" s="10">
        <f>VLOOKUP(C2252,데이터!$X:$Z,3,0)</f>
        <v>82.74</v>
      </c>
      <c r="H2252" s="6">
        <f t="shared" si="415"/>
        <v>1.7436997799322973</v>
      </c>
      <c r="I2252" s="6">
        <f t="shared" si="416"/>
        <v>1.6508379888268119</v>
      </c>
      <c r="AM2252" s="1">
        <f t="shared" si="418"/>
        <v>44251</v>
      </c>
      <c r="AN2252" s="2">
        <f t="shared" si="419"/>
        <v>1112.1500000000001</v>
      </c>
      <c r="AO2252" s="2">
        <f t="shared" si="420"/>
        <v>160.4460947368421</v>
      </c>
      <c r="AP2252" s="2">
        <f t="shared" si="421"/>
        <v>82.74</v>
      </c>
      <c r="AR2252" s="20">
        <f t="shared" si="422"/>
        <v>5.3932512232024443E-3</v>
      </c>
      <c r="AS2252" s="20">
        <f t="shared" si="423"/>
        <v>9.2705537936081939E-3</v>
      </c>
      <c r="AU2252" s="22">
        <f t="shared" si="424"/>
        <v>1.5033475222475032E-5</v>
      </c>
    </row>
    <row r="2253" spans="2:47" x14ac:dyDescent="0.3">
      <c r="B2253" s="6">
        <f t="shared" si="417"/>
        <v>2021</v>
      </c>
      <c r="C2253" s="5">
        <v>44252</v>
      </c>
      <c r="D2253" s="10">
        <v>1108</v>
      </c>
      <c r="E2253" s="10">
        <f>VLOOKUP(C2253,데이터!$X:$Z,2,0)</f>
        <v>158.56362631578946</v>
      </c>
      <c r="F2253" s="10">
        <f>VLOOKUP(C2253,데이터!$X:$Z,3,0)</f>
        <v>81.540000000000006</v>
      </c>
      <c r="H2253" s="6">
        <f t="shared" si="415"/>
        <v>1.7232414460794057</v>
      </c>
      <c r="I2253" s="6">
        <f t="shared" si="416"/>
        <v>1.6268954509177938</v>
      </c>
      <c r="AM2253" s="1">
        <f t="shared" si="418"/>
        <v>44252</v>
      </c>
      <c r="AN2253" s="2">
        <f t="shared" si="419"/>
        <v>1108</v>
      </c>
      <c r="AO2253" s="2">
        <f t="shared" si="420"/>
        <v>158.56362631578946</v>
      </c>
      <c r="AP2253" s="2">
        <f t="shared" si="421"/>
        <v>81.540000000000006</v>
      </c>
      <c r="AR2253" s="20">
        <f t="shared" si="422"/>
        <v>-1.1732715739452559E-2</v>
      </c>
      <c r="AS2253" s="20">
        <f t="shared" si="423"/>
        <v>-1.450326323422757E-2</v>
      </c>
      <c r="AU2253" s="22">
        <f t="shared" si="424"/>
        <v>7.6759334208040885E-6</v>
      </c>
    </row>
    <row r="2254" spans="2:47" x14ac:dyDescent="0.3">
      <c r="B2254" s="6">
        <f t="shared" si="417"/>
        <v>2021</v>
      </c>
      <c r="C2254" s="5">
        <v>44253</v>
      </c>
      <c r="D2254" s="10">
        <v>1123.4000000000001</v>
      </c>
      <c r="E2254" s="10">
        <f>VLOOKUP(C2254,데이터!$X:$Z,2,0)</f>
        <v>156.3335631578947</v>
      </c>
      <c r="F2254" s="10">
        <f>VLOOKUP(C2254,데이터!$X:$Z,3,0)</f>
        <v>80.5</v>
      </c>
      <c r="H2254" s="6">
        <f t="shared" si="415"/>
        <v>1.6990055141046567</v>
      </c>
      <c r="I2254" s="6">
        <f t="shared" si="416"/>
        <v>1.6061452513966445</v>
      </c>
      <c r="AM2254" s="1">
        <f t="shared" si="418"/>
        <v>44253</v>
      </c>
      <c r="AN2254" s="2">
        <f t="shared" si="419"/>
        <v>1123.4000000000001</v>
      </c>
      <c r="AO2254" s="2">
        <f t="shared" si="420"/>
        <v>156.3335631578947</v>
      </c>
      <c r="AP2254" s="2">
        <f t="shared" si="421"/>
        <v>80.5</v>
      </c>
      <c r="AR2254" s="20">
        <f t="shared" si="422"/>
        <v>-1.4064153360452636E-2</v>
      </c>
      <c r="AS2254" s="20">
        <f t="shared" si="423"/>
        <v>-1.2754476330635311E-2</v>
      </c>
      <c r="AU2254" s="22">
        <f t="shared" si="424"/>
        <v>1.7152539224311288E-6</v>
      </c>
    </row>
    <row r="2255" spans="2:47" x14ac:dyDescent="0.3">
      <c r="B2255" s="6">
        <f t="shared" si="417"/>
        <v>2021</v>
      </c>
      <c r="C2255" s="5">
        <v>44254</v>
      </c>
      <c r="D2255" s="10">
        <v>1123.4000000000001</v>
      </c>
      <c r="E2255" s="10">
        <f>VLOOKUP(C2255,데이터!$X:$Z,2,0)</f>
        <v>156.3335631578947</v>
      </c>
      <c r="F2255" s="10">
        <f>VLOOKUP(C2255,데이터!$X:$Z,3,0)</f>
        <v>80.5</v>
      </c>
      <c r="H2255" s="6">
        <f t="shared" si="415"/>
        <v>1.6990055141046567</v>
      </c>
      <c r="I2255" s="6">
        <f t="shared" si="416"/>
        <v>1.6061452513966445</v>
      </c>
      <c r="AM2255" s="1">
        <f t="shared" si="418"/>
        <v>44254</v>
      </c>
      <c r="AN2255" s="2">
        <f t="shared" si="419"/>
        <v>1123.4000000000001</v>
      </c>
      <c r="AO2255" s="2">
        <f t="shared" si="420"/>
        <v>156.3335631578947</v>
      </c>
      <c r="AP2255" s="2">
        <f t="shared" si="421"/>
        <v>80.5</v>
      </c>
      <c r="AR2255" s="20">
        <f t="shared" si="422"/>
        <v>0</v>
      </c>
      <c r="AS2255" s="20">
        <f t="shared" si="423"/>
        <v>0</v>
      </c>
      <c r="AU2255" s="22">
        <f t="shared" si="424"/>
        <v>0</v>
      </c>
    </row>
    <row r="2256" spans="2:47" x14ac:dyDescent="0.3">
      <c r="B2256" s="6">
        <f t="shared" si="417"/>
        <v>2021</v>
      </c>
      <c r="C2256" s="5">
        <v>44255</v>
      </c>
      <c r="D2256" s="10">
        <v>1123.4000000000001</v>
      </c>
      <c r="E2256" s="10">
        <f>VLOOKUP(C2256,데이터!$X:$Z,2,0)</f>
        <v>156.3335631578947</v>
      </c>
      <c r="F2256" s="10">
        <f>VLOOKUP(C2256,데이터!$X:$Z,3,0)</f>
        <v>80.5</v>
      </c>
      <c r="H2256" s="6">
        <f t="shared" si="415"/>
        <v>1.6990055141046567</v>
      </c>
      <c r="I2256" s="6">
        <f t="shared" si="416"/>
        <v>1.6061452513966445</v>
      </c>
      <c r="AM2256" s="1">
        <f t="shared" si="418"/>
        <v>44255</v>
      </c>
      <c r="AN2256" s="2">
        <f t="shared" si="419"/>
        <v>1123.4000000000001</v>
      </c>
      <c r="AO2256" s="2">
        <f t="shared" si="420"/>
        <v>156.3335631578947</v>
      </c>
      <c r="AP2256" s="2">
        <f t="shared" si="421"/>
        <v>80.5</v>
      </c>
      <c r="AR2256" s="20">
        <f t="shared" si="422"/>
        <v>0</v>
      </c>
      <c r="AS2256" s="20">
        <f t="shared" si="423"/>
        <v>0</v>
      </c>
      <c r="AU2256" s="22">
        <f t="shared" si="424"/>
        <v>0</v>
      </c>
    </row>
    <row r="2257" spans="2:47" x14ac:dyDescent="0.3">
      <c r="B2257" s="6">
        <f t="shared" si="417"/>
        <v>2021</v>
      </c>
      <c r="C2257" s="5">
        <v>44256</v>
      </c>
      <c r="D2257" s="10">
        <v>1123.4000000000001</v>
      </c>
      <c r="E2257" s="10">
        <f>VLOOKUP(C2257,데이터!$X:$Z,2,0)</f>
        <v>159.19507894736842</v>
      </c>
      <c r="F2257" s="10">
        <f>VLOOKUP(C2257,데이터!$X:$Z,3,0)</f>
        <v>82.02</v>
      </c>
      <c r="H2257" s="6">
        <f t="shared" si="415"/>
        <v>1.7301039615960832</v>
      </c>
      <c r="I2257" s="6">
        <f t="shared" si="416"/>
        <v>1.6364724660814007</v>
      </c>
      <c r="AM2257" s="1">
        <f t="shared" si="418"/>
        <v>44256</v>
      </c>
      <c r="AN2257" s="2">
        <f t="shared" si="419"/>
        <v>1123.4000000000001</v>
      </c>
      <c r="AO2257" s="2">
        <f t="shared" si="420"/>
        <v>159.19507894736842</v>
      </c>
      <c r="AP2257" s="2">
        <f t="shared" si="421"/>
        <v>82.02</v>
      </c>
      <c r="AR2257" s="20">
        <f t="shared" si="422"/>
        <v>1.8303912043401871E-2</v>
      </c>
      <c r="AS2257" s="20">
        <f t="shared" si="423"/>
        <v>1.8881987577639592E-2</v>
      </c>
      <c r="AU2257" s="22">
        <f t="shared" si="424"/>
        <v>3.3417132328422637E-7</v>
      </c>
    </row>
    <row r="2258" spans="2:47" x14ac:dyDescent="0.3">
      <c r="B2258" s="6">
        <f t="shared" si="417"/>
        <v>2021</v>
      </c>
      <c r="C2258" s="5">
        <v>44257</v>
      </c>
      <c r="D2258" s="10">
        <v>1123.8499999999999</v>
      </c>
      <c r="E2258" s="10">
        <f>VLOOKUP(C2258,데이터!$X:$Z,2,0)</f>
        <v>158.2928894736842</v>
      </c>
      <c r="F2258" s="10">
        <f>VLOOKUP(C2258,데이터!$X:$Z,3,0)</f>
        <v>82</v>
      </c>
      <c r="H2258" s="6">
        <f t="shared" si="415"/>
        <v>1.7202991259639002</v>
      </c>
      <c r="I2258" s="6">
        <f t="shared" si="416"/>
        <v>1.6360734237829173</v>
      </c>
      <c r="AM2258" s="1">
        <f t="shared" si="418"/>
        <v>44257</v>
      </c>
      <c r="AN2258" s="2">
        <f t="shared" si="419"/>
        <v>1123.8499999999999</v>
      </c>
      <c r="AO2258" s="2">
        <f t="shared" si="420"/>
        <v>158.2928894736842</v>
      </c>
      <c r="AP2258" s="2">
        <f t="shared" si="421"/>
        <v>82</v>
      </c>
      <c r="AR2258" s="20">
        <f t="shared" si="422"/>
        <v>-5.6671944864733481E-3</v>
      </c>
      <c r="AS2258" s="20">
        <f t="shared" si="423"/>
        <v>-2.4384296513035864E-4</v>
      </c>
      <c r="AU2258" s="22">
        <f t="shared" si="424"/>
        <v>2.9412741724053317E-5</v>
      </c>
    </row>
    <row r="2259" spans="2:47" x14ac:dyDescent="0.3">
      <c r="B2259" s="6">
        <f t="shared" si="417"/>
        <v>2021</v>
      </c>
      <c r="C2259" s="5">
        <v>44258</v>
      </c>
      <c r="D2259" s="10">
        <v>1120.45</v>
      </c>
      <c r="E2259" s="10">
        <f>VLOOKUP(C2259,데이터!$X:$Z,2,0)</f>
        <v>156.4917842105263</v>
      </c>
      <c r="F2259" s="10">
        <f>VLOOKUP(C2259,데이터!$X:$Z,3,0)</f>
        <v>81.7</v>
      </c>
      <c r="H2259" s="6">
        <f t="shared" si="415"/>
        <v>1.7007250325205265</v>
      </c>
      <c r="I2259" s="6">
        <f t="shared" si="416"/>
        <v>1.6300877893056627</v>
      </c>
      <c r="AM2259" s="1">
        <f t="shared" si="418"/>
        <v>44258</v>
      </c>
      <c r="AN2259" s="2">
        <f t="shared" si="419"/>
        <v>1120.45</v>
      </c>
      <c r="AO2259" s="2">
        <f t="shared" si="420"/>
        <v>156.4917842105263</v>
      </c>
      <c r="AP2259" s="2">
        <f t="shared" si="421"/>
        <v>81.7</v>
      </c>
      <c r="AR2259" s="20">
        <f t="shared" si="422"/>
        <v>-1.137830807907092E-2</v>
      </c>
      <c r="AS2259" s="20">
        <f t="shared" si="423"/>
        <v>-3.6585365853658569E-3</v>
      </c>
      <c r="AU2259" s="22">
        <f t="shared" si="424"/>
        <v>5.9594871915021302E-5</v>
      </c>
    </row>
    <row r="2260" spans="2:47" x14ac:dyDescent="0.3">
      <c r="B2260" s="6">
        <f t="shared" si="417"/>
        <v>2021</v>
      </c>
      <c r="C2260" s="5">
        <v>44259</v>
      </c>
      <c r="D2260" s="10">
        <v>1125.4000000000001</v>
      </c>
      <c r="E2260" s="10">
        <f>VLOOKUP(C2260,데이터!$X:$Z,2,0)</f>
        <v>154.9470894736842</v>
      </c>
      <c r="F2260" s="10">
        <f>VLOOKUP(C2260,데이터!$X:$Z,3,0)</f>
        <v>80.61</v>
      </c>
      <c r="H2260" s="6">
        <f t="shared" si="415"/>
        <v>1.6839375633265152</v>
      </c>
      <c r="I2260" s="6">
        <f t="shared" si="416"/>
        <v>1.6083399840383044</v>
      </c>
      <c r="AM2260" s="1">
        <f t="shared" si="418"/>
        <v>44259</v>
      </c>
      <c r="AN2260" s="2">
        <f t="shared" si="419"/>
        <v>1125.4000000000001</v>
      </c>
      <c r="AO2260" s="2">
        <f t="shared" si="420"/>
        <v>154.9470894736842</v>
      </c>
      <c r="AP2260" s="2">
        <f t="shared" si="421"/>
        <v>80.61</v>
      </c>
      <c r="AR2260" s="20">
        <f t="shared" si="422"/>
        <v>-9.8707720960229395E-3</v>
      </c>
      <c r="AS2260" s="20">
        <f t="shared" si="423"/>
        <v>-1.3341493268053894E-2</v>
      </c>
      <c r="AU2260" s="22">
        <f t="shared" si="424"/>
        <v>1.2045905453983927E-5</v>
      </c>
    </row>
    <row r="2261" spans="2:47" x14ac:dyDescent="0.3">
      <c r="B2261" s="6">
        <f t="shared" si="417"/>
        <v>2021</v>
      </c>
      <c r="C2261" s="5">
        <v>44260</v>
      </c>
      <c r="D2261" s="10">
        <v>1125.9000000000001</v>
      </c>
      <c r="E2261" s="10">
        <f>VLOOKUP(C2261,데이터!$X:$Z,2,0)</f>
        <v>158.64751578947363</v>
      </c>
      <c r="F2261" s="10">
        <f>VLOOKUP(C2261,데이터!$X:$Z,3,0)</f>
        <v>82.78</v>
      </c>
      <c r="H2261" s="6">
        <f t="shared" si="415"/>
        <v>1.7241531420421004</v>
      </c>
      <c r="I2261" s="6">
        <f t="shared" si="416"/>
        <v>1.6516360734237794</v>
      </c>
      <c r="AM2261" s="1">
        <f t="shared" si="418"/>
        <v>44260</v>
      </c>
      <c r="AN2261" s="2">
        <f t="shared" si="419"/>
        <v>1125.9000000000001</v>
      </c>
      <c r="AO2261" s="2">
        <f t="shared" si="420"/>
        <v>158.64751578947363</v>
      </c>
      <c r="AP2261" s="2">
        <f t="shared" si="421"/>
        <v>82.78</v>
      </c>
      <c r="AR2261" s="20">
        <f t="shared" si="422"/>
        <v>2.388187043950829E-2</v>
      </c>
      <c r="AS2261" s="20">
        <f t="shared" si="423"/>
        <v>2.6919737005334454E-2</v>
      </c>
      <c r="AU2261" s="22">
        <f t="shared" si="424"/>
        <v>9.2286332717644499E-6</v>
      </c>
    </row>
    <row r="2262" spans="2:47" x14ac:dyDescent="0.3">
      <c r="B2262" s="6">
        <f t="shared" si="417"/>
        <v>2021</v>
      </c>
      <c r="C2262" s="5">
        <v>44261</v>
      </c>
      <c r="D2262" s="10">
        <v>1125.9000000000001</v>
      </c>
      <c r="E2262" s="10">
        <f>VLOOKUP(C2262,데이터!$X:$Z,2,0)</f>
        <v>158.64751578947363</v>
      </c>
      <c r="F2262" s="10">
        <f>VLOOKUP(C2262,데이터!$X:$Z,3,0)</f>
        <v>82.78</v>
      </c>
      <c r="H2262" s="6">
        <f t="shared" si="415"/>
        <v>1.7241531420421004</v>
      </c>
      <c r="I2262" s="6">
        <f t="shared" si="416"/>
        <v>1.6516360734237794</v>
      </c>
      <c r="AM2262" s="1">
        <f t="shared" si="418"/>
        <v>44261</v>
      </c>
      <c r="AN2262" s="2">
        <f t="shared" si="419"/>
        <v>1125.9000000000001</v>
      </c>
      <c r="AO2262" s="2">
        <f t="shared" si="420"/>
        <v>158.64751578947363</v>
      </c>
      <c r="AP2262" s="2">
        <f t="shared" si="421"/>
        <v>82.78</v>
      </c>
      <c r="AR2262" s="20">
        <f t="shared" si="422"/>
        <v>0</v>
      </c>
      <c r="AS2262" s="20">
        <f t="shared" si="423"/>
        <v>0</v>
      </c>
      <c r="AU2262" s="22">
        <f t="shared" si="424"/>
        <v>0</v>
      </c>
    </row>
    <row r="2263" spans="2:47" x14ac:dyDescent="0.3">
      <c r="B2263" s="6">
        <f t="shared" si="417"/>
        <v>2021</v>
      </c>
      <c r="C2263" s="5">
        <v>44262</v>
      </c>
      <c r="D2263" s="10">
        <v>1125.9000000000001</v>
      </c>
      <c r="E2263" s="10">
        <f>VLOOKUP(C2263,데이터!$X:$Z,2,0)</f>
        <v>158.64751578947363</v>
      </c>
      <c r="F2263" s="10">
        <f>VLOOKUP(C2263,데이터!$X:$Z,3,0)</f>
        <v>82.78</v>
      </c>
      <c r="H2263" s="6">
        <f t="shared" si="415"/>
        <v>1.7241531420421004</v>
      </c>
      <c r="I2263" s="6">
        <f t="shared" si="416"/>
        <v>1.6516360734237794</v>
      </c>
      <c r="AM2263" s="1">
        <f t="shared" si="418"/>
        <v>44262</v>
      </c>
      <c r="AN2263" s="2">
        <f t="shared" si="419"/>
        <v>1125.9000000000001</v>
      </c>
      <c r="AO2263" s="2">
        <f t="shared" si="420"/>
        <v>158.64751578947363</v>
      </c>
      <c r="AP2263" s="2">
        <f t="shared" si="421"/>
        <v>82.78</v>
      </c>
      <c r="AR2263" s="20">
        <f t="shared" si="422"/>
        <v>0</v>
      </c>
      <c r="AS2263" s="20">
        <f t="shared" si="423"/>
        <v>0</v>
      </c>
      <c r="AU2263" s="22">
        <f t="shared" si="424"/>
        <v>0</v>
      </c>
    </row>
    <row r="2264" spans="2:47" x14ac:dyDescent="0.3">
      <c r="B2264" s="6">
        <f t="shared" si="417"/>
        <v>2021</v>
      </c>
      <c r="C2264" s="5">
        <v>44263</v>
      </c>
      <c r="D2264" s="10">
        <v>1133.3</v>
      </c>
      <c r="E2264" s="10">
        <f>VLOOKUP(C2264,데이터!$X:$Z,2,0)</f>
        <v>160.55652631578948</v>
      </c>
      <c r="F2264" s="10">
        <f>VLOOKUP(C2264,데이터!$X:$Z,3,0)</f>
        <v>83.79</v>
      </c>
      <c r="H2264" s="6">
        <f t="shared" si="415"/>
        <v>1.7448999308005619</v>
      </c>
      <c r="I2264" s="6">
        <f t="shared" si="416"/>
        <v>1.6717877094972033</v>
      </c>
      <c r="AM2264" s="1">
        <f t="shared" si="418"/>
        <v>44263</v>
      </c>
      <c r="AN2264" s="2">
        <f t="shared" si="419"/>
        <v>1133.3</v>
      </c>
      <c r="AO2264" s="2">
        <f t="shared" si="420"/>
        <v>160.55652631578948</v>
      </c>
      <c r="AP2264" s="2">
        <f t="shared" si="421"/>
        <v>83.79</v>
      </c>
      <c r="AR2264" s="20">
        <f t="shared" si="422"/>
        <v>1.2033031319879761E-2</v>
      </c>
      <c r="AS2264" s="20">
        <f t="shared" si="423"/>
        <v>1.2201014737859506E-2</v>
      </c>
      <c r="AU2264" s="22">
        <f t="shared" si="424"/>
        <v>2.8218428716157578E-8</v>
      </c>
    </row>
    <row r="2265" spans="2:47" x14ac:dyDescent="0.3">
      <c r="B2265" s="6">
        <f t="shared" si="417"/>
        <v>2021</v>
      </c>
      <c r="C2265" s="5">
        <v>44264</v>
      </c>
      <c r="D2265" s="10">
        <v>1140.05</v>
      </c>
      <c r="E2265" s="10">
        <f>VLOOKUP(C2265,데이터!$X:$Z,2,0)</f>
        <v>161.04906842105265</v>
      </c>
      <c r="F2265" s="10">
        <f>VLOOKUP(C2265,데이터!$X:$Z,3,0)</f>
        <v>83.42</v>
      </c>
      <c r="H2265" s="6">
        <f t="shared" si="415"/>
        <v>1.7502527912859693</v>
      </c>
      <c r="I2265" s="6">
        <f t="shared" si="416"/>
        <v>1.664405426975256</v>
      </c>
      <c r="AM2265" s="1">
        <f t="shared" si="418"/>
        <v>44264</v>
      </c>
      <c r="AN2265" s="2">
        <f t="shared" si="419"/>
        <v>1140.05</v>
      </c>
      <c r="AO2265" s="2">
        <f t="shared" si="420"/>
        <v>161.04906842105265</v>
      </c>
      <c r="AP2265" s="2">
        <f t="shared" si="421"/>
        <v>83.42</v>
      </c>
      <c r="AR2265" s="20">
        <f t="shared" si="422"/>
        <v>3.0677177475453288E-3</v>
      </c>
      <c r="AS2265" s="20">
        <f t="shared" si="423"/>
        <v>-4.4158014082826824E-3</v>
      </c>
      <c r="AU2265" s="22">
        <f t="shared" si="424"/>
        <v>5.6003058955644788E-5</v>
      </c>
    </row>
    <row r="2266" spans="2:47" x14ac:dyDescent="0.3">
      <c r="B2266" s="6">
        <f t="shared" si="417"/>
        <v>2021</v>
      </c>
      <c r="C2266" s="5">
        <v>44265</v>
      </c>
      <c r="D2266" s="10">
        <v>1142.5999999999999</v>
      </c>
      <c r="E2266" s="10">
        <f>VLOOKUP(C2266,데이터!$X:$Z,2,0)</f>
        <v>163.15772631578949</v>
      </c>
      <c r="F2266" s="10">
        <f>VLOOKUP(C2266,데이터!$X:$Z,3,0)</f>
        <v>84.74</v>
      </c>
      <c r="H2266" s="6">
        <f t="shared" si="415"/>
        <v>1.7731693123333392</v>
      </c>
      <c r="I2266" s="6">
        <f t="shared" si="416"/>
        <v>1.6907422186751762</v>
      </c>
      <c r="AM2266" s="1">
        <f t="shared" si="418"/>
        <v>44265</v>
      </c>
      <c r="AN2266" s="2">
        <f t="shared" si="419"/>
        <v>1142.5999999999999</v>
      </c>
      <c r="AO2266" s="2">
        <f t="shared" si="420"/>
        <v>163.15772631578949</v>
      </c>
      <c r="AP2266" s="2">
        <f t="shared" si="421"/>
        <v>84.74</v>
      </c>
      <c r="AR2266" s="20">
        <f t="shared" si="422"/>
        <v>1.3093263533967781E-2</v>
      </c>
      <c r="AS2266" s="20">
        <f t="shared" si="423"/>
        <v>1.5823543514744687E-2</v>
      </c>
      <c r="AU2266" s="22">
        <f t="shared" si="424"/>
        <v>7.4544287734311434E-6</v>
      </c>
    </row>
    <row r="2267" spans="2:47" x14ac:dyDescent="0.3">
      <c r="B2267" s="6">
        <f t="shared" si="417"/>
        <v>2021</v>
      </c>
      <c r="C2267" s="5">
        <v>44266</v>
      </c>
      <c r="D2267" s="10">
        <v>1135.8499999999999</v>
      </c>
      <c r="E2267" s="10">
        <f>VLOOKUP(C2267,데이터!$X:$Z,2,0)</f>
        <v>163.09050526315787</v>
      </c>
      <c r="F2267" s="10">
        <f>VLOOKUP(C2267,데이터!$X:$Z,3,0)</f>
        <v>84.67</v>
      </c>
      <c r="H2267" s="6">
        <f t="shared" si="415"/>
        <v>1.7724387658225449</v>
      </c>
      <c r="I2267" s="6">
        <f t="shared" si="416"/>
        <v>1.6893455706304834</v>
      </c>
      <c r="AM2267" s="1">
        <f t="shared" si="418"/>
        <v>44266</v>
      </c>
      <c r="AN2267" s="2">
        <f t="shared" si="419"/>
        <v>1135.8499999999999</v>
      </c>
      <c r="AO2267" s="2">
        <f t="shared" si="420"/>
        <v>163.09050526315787</v>
      </c>
      <c r="AP2267" s="2">
        <f t="shared" si="421"/>
        <v>84.67</v>
      </c>
      <c r="AR2267" s="20">
        <f t="shared" si="422"/>
        <v>-4.1200042529099257E-4</v>
      </c>
      <c r="AS2267" s="20">
        <f t="shared" si="423"/>
        <v>-8.2605617181963353E-4</v>
      </c>
      <c r="AU2267" s="22">
        <f t="shared" si="424"/>
        <v>1.7144216123339017E-7</v>
      </c>
    </row>
    <row r="2268" spans="2:47" x14ac:dyDescent="0.3">
      <c r="B2268" s="6">
        <f t="shared" si="417"/>
        <v>2021</v>
      </c>
      <c r="C2268" s="5">
        <v>44267</v>
      </c>
      <c r="D2268" s="10">
        <v>1133.7</v>
      </c>
      <c r="E2268" s="10">
        <f>VLOOKUP(C2268,데이터!$X:$Z,2,0)</f>
        <v>164.35044736842104</v>
      </c>
      <c r="F2268" s="10">
        <f>VLOOKUP(C2268,데이터!$X:$Z,3,0)</f>
        <v>85.37</v>
      </c>
      <c r="H2268" s="6">
        <f t="shared" si="415"/>
        <v>1.7861315937799858</v>
      </c>
      <c r="I2268" s="6">
        <f t="shared" si="416"/>
        <v>1.7033120510774107</v>
      </c>
      <c r="AM2268" s="1">
        <f t="shared" si="418"/>
        <v>44267</v>
      </c>
      <c r="AN2268" s="2">
        <f t="shared" si="419"/>
        <v>1133.7</v>
      </c>
      <c r="AO2268" s="2">
        <f t="shared" si="420"/>
        <v>164.35044736842104</v>
      </c>
      <c r="AP2268" s="2">
        <f t="shared" si="421"/>
        <v>85.37</v>
      </c>
      <c r="AR2268" s="20">
        <f t="shared" si="422"/>
        <v>7.7254166527362944E-3</v>
      </c>
      <c r="AS2268" s="20">
        <f t="shared" si="423"/>
        <v>8.2673910475965506E-3</v>
      </c>
      <c r="AU2268" s="22">
        <f t="shared" si="424"/>
        <v>2.937362446841409E-7</v>
      </c>
    </row>
    <row r="2269" spans="2:47" x14ac:dyDescent="0.3">
      <c r="B2269" s="6">
        <f t="shared" si="417"/>
        <v>2021</v>
      </c>
      <c r="C2269" s="5">
        <v>44268</v>
      </c>
      <c r="D2269" s="10">
        <v>1133.7</v>
      </c>
      <c r="E2269" s="10">
        <f>VLOOKUP(C2269,데이터!$X:$Z,2,0)</f>
        <v>164.35044736842104</v>
      </c>
      <c r="F2269" s="10">
        <f>VLOOKUP(C2269,데이터!$X:$Z,3,0)</f>
        <v>85.37</v>
      </c>
      <c r="H2269" s="6">
        <f t="shared" si="415"/>
        <v>1.7861315937799858</v>
      </c>
      <c r="I2269" s="6">
        <f t="shared" si="416"/>
        <v>1.7033120510774107</v>
      </c>
      <c r="AM2269" s="1">
        <f t="shared" si="418"/>
        <v>44268</v>
      </c>
      <c r="AN2269" s="2">
        <f t="shared" si="419"/>
        <v>1133.7</v>
      </c>
      <c r="AO2269" s="2">
        <f t="shared" si="420"/>
        <v>164.35044736842104</v>
      </c>
      <c r="AP2269" s="2">
        <f t="shared" si="421"/>
        <v>85.37</v>
      </c>
      <c r="AR2269" s="20">
        <f t="shared" si="422"/>
        <v>0</v>
      </c>
      <c r="AS2269" s="20">
        <f t="shared" si="423"/>
        <v>0</v>
      </c>
      <c r="AU2269" s="22">
        <f t="shared" si="424"/>
        <v>0</v>
      </c>
    </row>
    <row r="2270" spans="2:47" x14ac:dyDescent="0.3">
      <c r="B2270" s="6">
        <f t="shared" si="417"/>
        <v>2021</v>
      </c>
      <c r="C2270" s="5">
        <v>44269</v>
      </c>
      <c r="D2270" s="10">
        <v>1133.7</v>
      </c>
      <c r="E2270" s="10">
        <f>VLOOKUP(C2270,데이터!$X:$Z,2,0)</f>
        <v>164.35044736842104</v>
      </c>
      <c r="F2270" s="10">
        <f>VLOOKUP(C2270,데이터!$X:$Z,3,0)</f>
        <v>85.37</v>
      </c>
      <c r="H2270" s="6">
        <f t="shared" si="415"/>
        <v>1.7861315937799858</v>
      </c>
      <c r="I2270" s="6">
        <f t="shared" si="416"/>
        <v>1.7033120510774107</v>
      </c>
      <c r="AM2270" s="1">
        <f t="shared" si="418"/>
        <v>44269</v>
      </c>
      <c r="AN2270" s="2">
        <f t="shared" si="419"/>
        <v>1133.7</v>
      </c>
      <c r="AO2270" s="2">
        <f t="shared" si="420"/>
        <v>164.35044736842104</v>
      </c>
      <c r="AP2270" s="2">
        <f t="shared" si="421"/>
        <v>85.37</v>
      </c>
      <c r="AR2270" s="20">
        <f t="shared" si="422"/>
        <v>0</v>
      </c>
      <c r="AS2270" s="20">
        <f t="shared" si="423"/>
        <v>0</v>
      </c>
      <c r="AU2270" s="22">
        <f t="shared" si="424"/>
        <v>0</v>
      </c>
    </row>
    <row r="2271" spans="2:47" x14ac:dyDescent="0.3">
      <c r="B2271" s="6">
        <f t="shared" si="417"/>
        <v>2021</v>
      </c>
      <c r="C2271" s="5">
        <v>44270</v>
      </c>
      <c r="D2271" s="10">
        <v>1136.3</v>
      </c>
      <c r="E2271" s="10">
        <f>VLOOKUP(C2271,데이터!$X:$Z,2,0)</f>
        <v>165.73342105263154</v>
      </c>
      <c r="F2271" s="10">
        <f>VLOOKUP(C2271,데이터!$X:$Z,3,0)</f>
        <v>86.02</v>
      </c>
      <c r="H2271" s="6">
        <f t="shared" si="415"/>
        <v>1.8011615071771629</v>
      </c>
      <c r="I2271" s="6">
        <f t="shared" si="416"/>
        <v>1.7162809257781286</v>
      </c>
      <c r="AM2271" s="1">
        <f t="shared" si="418"/>
        <v>44270</v>
      </c>
      <c r="AN2271" s="2">
        <f t="shared" si="419"/>
        <v>1136.3</v>
      </c>
      <c r="AO2271" s="2">
        <f t="shared" si="420"/>
        <v>165.73342105263154</v>
      </c>
      <c r="AP2271" s="2">
        <f t="shared" si="421"/>
        <v>86.02</v>
      </c>
      <c r="AR2271" s="20">
        <f t="shared" si="422"/>
        <v>8.4147850301272697E-3</v>
      </c>
      <c r="AS2271" s="20">
        <f t="shared" si="423"/>
        <v>7.6139158955135233E-3</v>
      </c>
      <c r="AU2271" s="22">
        <f t="shared" si="424"/>
        <v>6.4139137077697109E-7</v>
      </c>
    </row>
    <row r="2272" spans="2:47" x14ac:dyDescent="0.3">
      <c r="B2272" s="6">
        <f t="shared" si="417"/>
        <v>2021</v>
      </c>
      <c r="C2272" s="5">
        <v>44271</v>
      </c>
      <c r="D2272" s="10">
        <v>1129.7</v>
      </c>
      <c r="E2272" s="10">
        <f>VLOOKUP(C2272,데이터!$X:$Z,2,0)</f>
        <v>165.30843157894736</v>
      </c>
      <c r="F2272" s="10">
        <f>VLOOKUP(C2272,데이터!$X:$Z,3,0)</f>
        <v>85.33</v>
      </c>
      <c r="H2272" s="6">
        <f t="shared" si="415"/>
        <v>1.7965427967439043</v>
      </c>
      <c r="I2272" s="6">
        <f t="shared" si="416"/>
        <v>1.7025139664804432</v>
      </c>
      <c r="AM2272" s="1">
        <f t="shared" si="418"/>
        <v>44271</v>
      </c>
      <c r="AN2272" s="2">
        <f t="shared" si="419"/>
        <v>1129.7</v>
      </c>
      <c r="AO2272" s="2">
        <f t="shared" si="420"/>
        <v>165.30843157894736</v>
      </c>
      <c r="AP2272" s="2">
        <f t="shared" si="421"/>
        <v>85.33</v>
      </c>
      <c r="AR2272" s="20">
        <f t="shared" si="422"/>
        <v>-2.564295547542117E-3</v>
      </c>
      <c r="AS2272" s="20">
        <f t="shared" si="423"/>
        <v>-8.0213903743314718E-3</v>
      </c>
      <c r="AU2272" s="22">
        <f t="shared" si="424"/>
        <v>2.977988394857114E-5</v>
      </c>
    </row>
    <row r="2273" spans="2:47" x14ac:dyDescent="0.3">
      <c r="B2273" s="6">
        <f t="shared" si="417"/>
        <v>2021</v>
      </c>
      <c r="C2273" s="5">
        <v>44272</v>
      </c>
      <c r="D2273" s="10">
        <v>1130.25</v>
      </c>
      <c r="E2273" s="10">
        <f>VLOOKUP(C2273,데이터!$X:$Z,2,0)</f>
        <v>165.12077894736842</v>
      </c>
      <c r="F2273" s="10">
        <f>VLOOKUP(C2273,데이터!$X:$Z,3,0)</f>
        <v>85.53</v>
      </c>
      <c r="H2273" s="6">
        <f t="shared" si="415"/>
        <v>1.7945034211335187</v>
      </c>
      <c r="I2273" s="6">
        <f t="shared" si="416"/>
        <v>1.7065043894652796</v>
      </c>
      <c r="AM2273" s="1">
        <f t="shared" si="418"/>
        <v>44272</v>
      </c>
      <c r="AN2273" s="2">
        <f t="shared" si="419"/>
        <v>1130.25</v>
      </c>
      <c r="AO2273" s="2">
        <f t="shared" si="420"/>
        <v>165.12077894736842</v>
      </c>
      <c r="AP2273" s="2">
        <f t="shared" si="421"/>
        <v>85.53</v>
      </c>
      <c r="AR2273" s="20">
        <f t="shared" si="422"/>
        <v>-1.135166729165471E-3</v>
      </c>
      <c r="AS2273" s="20">
        <f t="shared" si="423"/>
        <v>2.3438415563108439E-3</v>
      </c>
      <c r="AU2273" s="22">
        <f t="shared" si="424"/>
        <v>1.2103498650412847E-5</v>
      </c>
    </row>
    <row r="2274" spans="2:47" x14ac:dyDescent="0.3">
      <c r="B2274" s="6">
        <f t="shared" si="417"/>
        <v>2021</v>
      </c>
      <c r="C2274" s="5">
        <v>44273</v>
      </c>
      <c r="D2274" s="10">
        <v>1123.8499999999999</v>
      </c>
      <c r="E2274" s="10">
        <f>VLOOKUP(C2274,데이터!$X:$Z,2,0)</f>
        <v>163.68308421052629</v>
      </c>
      <c r="F2274" s="10">
        <f>VLOOKUP(C2274,데이터!$X:$Z,3,0)</f>
        <v>85.09</v>
      </c>
      <c r="H2274" s="6">
        <f t="shared" si="415"/>
        <v>1.7788788090147059</v>
      </c>
      <c r="I2274" s="6">
        <f t="shared" si="416"/>
        <v>1.6977254588986397</v>
      </c>
      <c r="AM2274" s="1">
        <f t="shared" si="418"/>
        <v>44273</v>
      </c>
      <c r="AN2274" s="2">
        <f t="shared" si="419"/>
        <v>1123.8499999999999</v>
      </c>
      <c r="AO2274" s="2">
        <f t="shared" si="420"/>
        <v>163.68308421052629</v>
      </c>
      <c r="AP2274" s="2">
        <f t="shared" si="421"/>
        <v>85.09</v>
      </c>
      <c r="AR2274" s="20">
        <f t="shared" si="422"/>
        <v>-8.7069280196431231E-3</v>
      </c>
      <c r="AS2274" s="20">
        <f t="shared" si="423"/>
        <v>-5.1443937799602324E-3</v>
      </c>
      <c r="AU2274" s="22">
        <f t="shared" si="424"/>
        <v>1.2691650208912952E-5</v>
      </c>
    </row>
    <row r="2275" spans="2:47" x14ac:dyDescent="0.3">
      <c r="B2275" s="6">
        <f t="shared" si="417"/>
        <v>2021</v>
      </c>
      <c r="C2275" s="5">
        <v>44274</v>
      </c>
      <c r="D2275" s="10">
        <v>1131.0999999999999</v>
      </c>
      <c r="E2275" s="10">
        <f>VLOOKUP(C2275,데이터!$X:$Z,2,0)</f>
        <v>163.79845263157893</v>
      </c>
      <c r="F2275" s="10">
        <f>VLOOKUP(C2275,데이터!$X:$Z,3,0)</f>
        <v>84.73</v>
      </c>
      <c r="H2275" s="6">
        <f t="shared" si="415"/>
        <v>1.7801326126098047</v>
      </c>
      <c r="I2275" s="6">
        <f t="shared" si="416"/>
        <v>1.6905426975259343</v>
      </c>
      <c r="AM2275" s="1">
        <f t="shared" si="418"/>
        <v>44274</v>
      </c>
      <c r="AN2275" s="2">
        <f t="shared" si="419"/>
        <v>1131.0999999999999</v>
      </c>
      <c r="AO2275" s="2">
        <f t="shared" si="420"/>
        <v>163.79845263157893</v>
      </c>
      <c r="AP2275" s="2">
        <f t="shared" si="421"/>
        <v>84.73</v>
      </c>
      <c r="AR2275" s="20">
        <f t="shared" si="422"/>
        <v>7.0482800106730359E-4</v>
      </c>
      <c r="AS2275" s="20">
        <f t="shared" si="423"/>
        <v>-4.2308144317780849E-3</v>
      </c>
      <c r="AU2275" s="22">
        <f t="shared" si="424"/>
        <v>2.4360566224903946E-5</v>
      </c>
    </row>
    <row r="2276" spans="2:47" x14ac:dyDescent="0.3">
      <c r="B2276" s="6">
        <f t="shared" si="417"/>
        <v>2021</v>
      </c>
      <c r="C2276" s="5">
        <v>44275</v>
      </c>
      <c r="D2276" s="10">
        <v>1131.0999999999999</v>
      </c>
      <c r="E2276" s="10">
        <f>VLOOKUP(C2276,데이터!$X:$Z,2,0)</f>
        <v>163.79845263157893</v>
      </c>
      <c r="F2276" s="10">
        <f>VLOOKUP(C2276,데이터!$X:$Z,3,0)</f>
        <v>84.73</v>
      </c>
      <c r="H2276" s="6">
        <f t="shared" si="415"/>
        <v>1.7801326126098047</v>
      </c>
      <c r="I2276" s="6">
        <f t="shared" si="416"/>
        <v>1.6905426975259343</v>
      </c>
      <c r="AM2276" s="1">
        <f t="shared" si="418"/>
        <v>44275</v>
      </c>
      <c r="AN2276" s="2">
        <f t="shared" si="419"/>
        <v>1131.0999999999999</v>
      </c>
      <c r="AO2276" s="2">
        <f t="shared" si="420"/>
        <v>163.79845263157893</v>
      </c>
      <c r="AP2276" s="2">
        <f t="shared" si="421"/>
        <v>84.73</v>
      </c>
      <c r="AR2276" s="20">
        <f t="shared" si="422"/>
        <v>0</v>
      </c>
      <c r="AS2276" s="20">
        <f t="shared" si="423"/>
        <v>0</v>
      </c>
      <c r="AU2276" s="22">
        <f t="shared" si="424"/>
        <v>0</v>
      </c>
    </row>
    <row r="2277" spans="2:47" x14ac:dyDescent="0.3">
      <c r="B2277" s="6">
        <f t="shared" si="417"/>
        <v>2021</v>
      </c>
      <c r="C2277" s="5">
        <v>44276</v>
      </c>
      <c r="D2277" s="10">
        <v>1131.0999999999999</v>
      </c>
      <c r="E2277" s="10">
        <f>VLOOKUP(C2277,데이터!$X:$Z,2,0)</f>
        <v>163.79845263157893</v>
      </c>
      <c r="F2277" s="10">
        <f>VLOOKUP(C2277,데이터!$X:$Z,3,0)</f>
        <v>84.73</v>
      </c>
      <c r="H2277" s="6">
        <f t="shared" ref="H2277:H2340" si="425">H2276*(E2277/E2276)</f>
        <v>1.7801326126098047</v>
      </c>
      <c r="I2277" s="6">
        <f t="shared" ref="I2277:I2340" si="426">I2276*(F2277/F2276)</f>
        <v>1.6905426975259343</v>
      </c>
      <c r="AM2277" s="1">
        <f t="shared" si="418"/>
        <v>44276</v>
      </c>
      <c r="AN2277" s="2">
        <f t="shared" si="419"/>
        <v>1131.0999999999999</v>
      </c>
      <c r="AO2277" s="2">
        <f t="shared" si="420"/>
        <v>163.79845263157893</v>
      </c>
      <c r="AP2277" s="2">
        <f t="shared" si="421"/>
        <v>84.73</v>
      </c>
      <c r="AR2277" s="20">
        <f t="shared" si="422"/>
        <v>0</v>
      </c>
      <c r="AS2277" s="20">
        <f t="shared" si="423"/>
        <v>0</v>
      </c>
      <c r="AU2277" s="22">
        <f t="shared" si="424"/>
        <v>0</v>
      </c>
    </row>
    <row r="2278" spans="2:47" x14ac:dyDescent="0.3">
      <c r="B2278" s="6">
        <f t="shared" si="417"/>
        <v>2021</v>
      </c>
      <c r="C2278" s="5">
        <v>44277</v>
      </c>
      <c r="D2278" s="10">
        <v>1128.4000000000001</v>
      </c>
      <c r="E2278" s="10">
        <f>VLOOKUP(C2278,데이터!$X:$Z,2,0)</f>
        <v>164.72456315789472</v>
      </c>
      <c r="F2278" s="10">
        <f>VLOOKUP(C2278,데이터!$X:$Z,3,0)</f>
        <v>85</v>
      </c>
      <c r="H2278" s="6">
        <f t="shared" si="425"/>
        <v>1.7901974180111357</v>
      </c>
      <c r="I2278" s="6">
        <f t="shared" si="426"/>
        <v>1.6959297685554633</v>
      </c>
      <c r="AM2278" s="1">
        <f t="shared" si="418"/>
        <v>44277</v>
      </c>
      <c r="AN2278" s="2">
        <f t="shared" si="419"/>
        <v>1128.4000000000001</v>
      </c>
      <c r="AO2278" s="2">
        <f t="shared" si="420"/>
        <v>164.72456315789472</v>
      </c>
      <c r="AP2278" s="2">
        <f t="shared" si="421"/>
        <v>85</v>
      </c>
      <c r="AR2278" s="20">
        <f t="shared" si="422"/>
        <v>5.6539638283326088E-3</v>
      </c>
      <c r="AS2278" s="20">
        <f t="shared" si="423"/>
        <v>3.1865927062433297E-3</v>
      </c>
      <c r="AU2278" s="22">
        <f t="shared" si="424"/>
        <v>6.0879202541201082E-6</v>
      </c>
    </row>
    <row r="2279" spans="2:47" x14ac:dyDescent="0.3">
      <c r="B2279" s="6">
        <f t="shared" si="417"/>
        <v>2021</v>
      </c>
      <c r="C2279" s="5">
        <v>44278</v>
      </c>
      <c r="D2279" s="10">
        <v>1129.6500000000001</v>
      </c>
      <c r="E2279" s="10">
        <f>VLOOKUP(C2279,데이터!$X:$Z,2,0)</f>
        <v>164.27161578947363</v>
      </c>
      <c r="F2279" s="10">
        <f>VLOOKUP(C2279,데이터!$X:$Z,3,0)</f>
        <v>83.93</v>
      </c>
      <c r="H2279" s="6">
        <f t="shared" si="425"/>
        <v>1.7852748661227138</v>
      </c>
      <c r="I2279" s="6">
        <f t="shared" si="426"/>
        <v>1.6745810055865888</v>
      </c>
      <c r="AM2279" s="1">
        <f t="shared" si="418"/>
        <v>44278</v>
      </c>
      <c r="AN2279" s="2">
        <f t="shared" si="419"/>
        <v>1129.6500000000001</v>
      </c>
      <c r="AO2279" s="2">
        <f t="shared" si="420"/>
        <v>164.27161578947363</v>
      </c>
      <c r="AP2279" s="2">
        <f t="shared" si="421"/>
        <v>83.93</v>
      </c>
      <c r="AR2279" s="20">
        <f t="shared" si="422"/>
        <v>-2.7497257223679794E-3</v>
      </c>
      <c r="AS2279" s="20">
        <f t="shared" si="423"/>
        <v>-1.2588235294117567E-2</v>
      </c>
      <c r="AU2279" s="22">
        <f t="shared" si="424"/>
        <v>9.6796270593408248E-5</v>
      </c>
    </row>
    <row r="2280" spans="2:47" x14ac:dyDescent="0.3">
      <c r="B2280" s="6">
        <f t="shared" si="417"/>
        <v>2021</v>
      </c>
      <c r="C2280" s="5">
        <v>44279</v>
      </c>
      <c r="D2280" s="10">
        <v>1133.55</v>
      </c>
      <c r="E2280" s="10">
        <f>VLOOKUP(C2280,데이터!$X:$Z,2,0)</f>
        <v>165.01597368421051</v>
      </c>
      <c r="F2280" s="10">
        <f>VLOOKUP(C2280,데이터!$X:$Z,3,0)</f>
        <v>84.26</v>
      </c>
      <c r="H2280" s="6">
        <f t="shared" si="425"/>
        <v>1.7933644160701423</v>
      </c>
      <c r="I2280" s="6">
        <f t="shared" si="426"/>
        <v>1.681165203511569</v>
      </c>
      <c r="AM2280" s="1">
        <f t="shared" si="418"/>
        <v>44279</v>
      </c>
      <c r="AN2280" s="2">
        <f t="shared" si="419"/>
        <v>1133.55</v>
      </c>
      <c r="AO2280" s="2">
        <f t="shared" si="420"/>
        <v>165.01597368421051</v>
      </c>
      <c r="AP2280" s="2">
        <f t="shared" si="421"/>
        <v>84.26</v>
      </c>
      <c r="AR2280" s="20">
        <f t="shared" si="422"/>
        <v>4.5312630009728405E-3</v>
      </c>
      <c r="AS2280" s="20">
        <f t="shared" si="423"/>
        <v>3.9318479685452878E-3</v>
      </c>
      <c r="AU2280" s="22">
        <f t="shared" si="424"/>
        <v>3.59298381100124E-7</v>
      </c>
    </row>
    <row r="2281" spans="2:47" x14ac:dyDescent="0.3">
      <c r="B2281" s="6">
        <f t="shared" si="417"/>
        <v>2021</v>
      </c>
      <c r="C2281" s="5">
        <v>44280</v>
      </c>
      <c r="D2281" s="10">
        <v>1133.55</v>
      </c>
      <c r="E2281" s="10">
        <f>VLOOKUP(C2281,데이터!$X:$Z,2,0)</f>
        <v>166.36703684210525</v>
      </c>
      <c r="F2281" s="10">
        <f>VLOOKUP(C2281,데이터!$X:$Z,3,0)</f>
        <v>85.36</v>
      </c>
      <c r="H2281" s="6">
        <f t="shared" si="425"/>
        <v>1.8080475315112483</v>
      </c>
      <c r="I2281" s="6">
        <f t="shared" si="426"/>
        <v>1.7031125299281691</v>
      </c>
      <c r="AM2281" s="1">
        <f t="shared" si="418"/>
        <v>44280</v>
      </c>
      <c r="AN2281" s="2">
        <f t="shared" si="419"/>
        <v>1133.55</v>
      </c>
      <c r="AO2281" s="2">
        <f t="shared" si="420"/>
        <v>166.36703684210525</v>
      </c>
      <c r="AP2281" s="2">
        <f t="shared" si="421"/>
        <v>85.36</v>
      </c>
      <c r="AR2281" s="20">
        <f t="shared" si="422"/>
        <v>8.1874689324334948E-3</v>
      </c>
      <c r="AS2281" s="20">
        <f t="shared" si="423"/>
        <v>1.3054830287206221E-2</v>
      </c>
      <c r="AU2281" s="22">
        <f t="shared" si="424"/>
        <v>2.3691206557934982E-5</v>
      </c>
    </row>
    <row r="2282" spans="2:47" x14ac:dyDescent="0.3">
      <c r="B2282" s="6">
        <f t="shared" si="417"/>
        <v>2021</v>
      </c>
      <c r="C2282" s="5">
        <v>44281</v>
      </c>
      <c r="D2282" s="10">
        <v>1129.3499999999999</v>
      </c>
      <c r="E2282" s="10">
        <f>VLOOKUP(C2282,데이터!$X:$Z,2,0)</f>
        <v>170.24501578947368</v>
      </c>
      <c r="F2282" s="10">
        <f>VLOOKUP(C2282,데이터!$X:$Z,3,0)</f>
        <v>86.95</v>
      </c>
      <c r="H2282" s="6">
        <f t="shared" si="425"/>
        <v>1.8501927208235796</v>
      </c>
      <c r="I2282" s="6">
        <f t="shared" si="426"/>
        <v>1.7348363926576185</v>
      </c>
      <c r="AM2282" s="1">
        <f t="shared" si="418"/>
        <v>44281</v>
      </c>
      <c r="AN2282" s="2">
        <f t="shared" si="419"/>
        <v>1129.3499999999999</v>
      </c>
      <c r="AO2282" s="2">
        <f t="shared" si="420"/>
        <v>170.24501578947368</v>
      </c>
      <c r="AP2282" s="2">
        <f t="shared" si="421"/>
        <v>86.95</v>
      </c>
      <c r="AR2282" s="20">
        <f t="shared" si="422"/>
        <v>2.3309779515090723E-2</v>
      </c>
      <c r="AS2282" s="20">
        <f t="shared" si="423"/>
        <v>1.8626991565136031E-2</v>
      </c>
      <c r="AU2282" s="22">
        <f t="shared" si="424"/>
        <v>2.1928502984240867E-5</v>
      </c>
    </row>
    <row r="2283" spans="2:47" x14ac:dyDescent="0.3">
      <c r="B2283" s="6">
        <f t="shared" si="417"/>
        <v>2021</v>
      </c>
      <c r="C2283" s="5">
        <v>44282</v>
      </c>
      <c r="D2283" s="10">
        <v>1129.3499999999999</v>
      </c>
      <c r="E2283" s="10">
        <f>VLOOKUP(C2283,데이터!$X:$Z,2,0)</f>
        <v>170.24501578947368</v>
      </c>
      <c r="F2283" s="10">
        <f>VLOOKUP(C2283,데이터!$X:$Z,3,0)</f>
        <v>86.95</v>
      </c>
      <c r="H2283" s="6">
        <f t="shared" si="425"/>
        <v>1.8501927208235796</v>
      </c>
      <c r="I2283" s="6">
        <f t="shared" si="426"/>
        <v>1.7348363926576185</v>
      </c>
      <c r="AM2283" s="1">
        <f t="shared" si="418"/>
        <v>44282</v>
      </c>
      <c r="AN2283" s="2">
        <f t="shared" si="419"/>
        <v>1129.3499999999999</v>
      </c>
      <c r="AO2283" s="2">
        <f t="shared" si="420"/>
        <v>170.24501578947368</v>
      </c>
      <c r="AP2283" s="2">
        <f t="shared" si="421"/>
        <v>86.95</v>
      </c>
      <c r="AR2283" s="20">
        <f t="shared" si="422"/>
        <v>0</v>
      </c>
      <c r="AS2283" s="20">
        <f t="shared" si="423"/>
        <v>0</v>
      </c>
      <c r="AU2283" s="22">
        <f t="shared" si="424"/>
        <v>0</v>
      </c>
    </row>
    <row r="2284" spans="2:47" x14ac:dyDescent="0.3">
      <c r="B2284" s="6">
        <f t="shared" si="417"/>
        <v>2021</v>
      </c>
      <c r="C2284" s="5">
        <v>44283</v>
      </c>
      <c r="D2284" s="10">
        <v>1129.3499999999999</v>
      </c>
      <c r="E2284" s="10">
        <f>VLOOKUP(C2284,데이터!$X:$Z,2,0)</f>
        <v>170.24501578947368</v>
      </c>
      <c r="F2284" s="10">
        <f>VLOOKUP(C2284,데이터!$X:$Z,3,0)</f>
        <v>86.95</v>
      </c>
      <c r="H2284" s="6">
        <f t="shared" si="425"/>
        <v>1.8501927208235796</v>
      </c>
      <c r="I2284" s="6">
        <f t="shared" si="426"/>
        <v>1.7348363926576185</v>
      </c>
      <c r="AM2284" s="1">
        <f t="shared" si="418"/>
        <v>44283</v>
      </c>
      <c r="AN2284" s="2">
        <f t="shared" si="419"/>
        <v>1129.3499999999999</v>
      </c>
      <c r="AO2284" s="2">
        <f t="shared" si="420"/>
        <v>170.24501578947368</v>
      </c>
      <c r="AP2284" s="2">
        <f t="shared" si="421"/>
        <v>86.95</v>
      </c>
      <c r="AR2284" s="20">
        <f t="shared" si="422"/>
        <v>0</v>
      </c>
      <c r="AS2284" s="20">
        <f t="shared" si="423"/>
        <v>0</v>
      </c>
      <c r="AU2284" s="22">
        <f t="shared" si="424"/>
        <v>0</v>
      </c>
    </row>
    <row r="2285" spans="2:47" x14ac:dyDescent="0.3">
      <c r="B2285" s="6">
        <f t="shared" si="417"/>
        <v>2021</v>
      </c>
      <c r="C2285" s="5">
        <v>44284</v>
      </c>
      <c r="D2285" s="10">
        <v>1131.6500000000001</v>
      </c>
      <c r="E2285" s="10">
        <f>VLOOKUP(C2285,데이터!$X:$Z,2,0)</f>
        <v>170.44782105263155</v>
      </c>
      <c r="F2285" s="10">
        <f>VLOOKUP(C2285,데이터!$X:$Z,3,0)</f>
        <v>86.84</v>
      </c>
      <c r="H2285" s="6">
        <f t="shared" si="425"/>
        <v>1.8523967725539601</v>
      </c>
      <c r="I2285" s="6">
        <f t="shared" si="426"/>
        <v>1.7326416600159584</v>
      </c>
      <c r="AM2285" s="1">
        <f t="shared" si="418"/>
        <v>44284</v>
      </c>
      <c r="AN2285" s="2">
        <f t="shared" si="419"/>
        <v>1131.6500000000001</v>
      </c>
      <c r="AO2285" s="2">
        <f t="shared" si="420"/>
        <v>170.44782105263155</v>
      </c>
      <c r="AP2285" s="2">
        <f t="shared" si="421"/>
        <v>86.84</v>
      </c>
      <c r="AR2285" s="20">
        <f t="shared" si="422"/>
        <v>1.1912552165913581E-3</v>
      </c>
      <c r="AS2285" s="20">
        <f t="shared" si="423"/>
        <v>-1.2650948821161245E-3</v>
      </c>
      <c r="AU2285" s="22">
        <f t="shared" si="424"/>
        <v>6.0336558074202594E-6</v>
      </c>
    </row>
    <row r="2286" spans="2:47" x14ac:dyDescent="0.3">
      <c r="B2286" s="6">
        <f t="shared" si="417"/>
        <v>2021</v>
      </c>
      <c r="C2286" s="5">
        <v>44285</v>
      </c>
      <c r="D2286" s="10">
        <v>1133.6500000000001</v>
      </c>
      <c r="E2286" s="10">
        <f>VLOOKUP(C2286,데이터!$X:$Z,2,0)</f>
        <v>169.26208947368423</v>
      </c>
      <c r="F2286" s="10">
        <f>VLOOKUP(C2286,데이터!$X:$Z,3,0)</f>
        <v>86.61</v>
      </c>
      <c r="H2286" s="6">
        <f t="shared" si="425"/>
        <v>1.8395104514711045</v>
      </c>
      <c r="I2286" s="6">
        <f t="shared" si="426"/>
        <v>1.7280526735833965</v>
      </c>
      <c r="AM2286" s="1">
        <f t="shared" si="418"/>
        <v>44285</v>
      </c>
      <c r="AN2286" s="2">
        <f t="shared" si="419"/>
        <v>1133.6500000000001</v>
      </c>
      <c r="AO2286" s="2">
        <f t="shared" si="420"/>
        <v>169.26208947368423</v>
      </c>
      <c r="AP2286" s="2">
        <f t="shared" si="421"/>
        <v>86.61</v>
      </c>
      <c r="AR2286" s="20">
        <f t="shared" si="422"/>
        <v>-6.9565663651469656E-3</v>
      </c>
      <c r="AS2286" s="20">
        <f t="shared" si="423"/>
        <v>-2.6485490557347502E-3</v>
      </c>
      <c r="AU2286" s="22">
        <f t="shared" si="424"/>
        <v>1.8559013138195264E-5</v>
      </c>
    </row>
    <row r="2287" spans="2:47" x14ac:dyDescent="0.3">
      <c r="B2287" s="6">
        <f t="shared" si="417"/>
        <v>2021</v>
      </c>
      <c r="C2287" s="5">
        <v>44286</v>
      </c>
      <c r="D2287" s="10">
        <v>1131.9000000000001</v>
      </c>
      <c r="E2287" s="10">
        <f>VLOOKUP(C2287,데이터!$X:$Z,2,0)</f>
        <v>168.76606315789473</v>
      </c>
      <c r="F2287" s="10">
        <f>VLOOKUP(C2287,데이터!$X:$Z,3,0)</f>
        <v>86.26</v>
      </c>
      <c r="H2287" s="6">
        <f t="shared" si="425"/>
        <v>1.8341197252019399</v>
      </c>
      <c r="I2287" s="6">
        <f t="shared" si="426"/>
        <v>1.721069433359933</v>
      </c>
      <c r="AM2287" s="1">
        <f t="shared" si="418"/>
        <v>44286</v>
      </c>
      <c r="AN2287" s="2">
        <f t="shared" si="419"/>
        <v>1131.9000000000001</v>
      </c>
      <c r="AO2287" s="2">
        <f t="shared" si="420"/>
        <v>168.76606315789473</v>
      </c>
      <c r="AP2287" s="2">
        <f t="shared" si="421"/>
        <v>86.26</v>
      </c>
      <c r="AR2287" s="20">
        <f t="shared" si="422"/>
        <v>-2.9305222293537492E-3</v>
      </c>
      <c r="AS2287" s="20">
        <f t="shared" si="423"/>
        <v>-4.0411037986375353E-3</v>
      </c>
      <c r="AU2287" s="22">
        <f t="shared" si="424"/>
        <v>1.2333914220328371E-6</v>
      </c>
    </row>
    <row r="2288" spans="2:47" x14ac:dyDescent="0.3">
      <c r="B2288" s="6">
        <f t="shared" si="417"/>
        <v>2021</v>
      </c>
      <c r="C2288" s="5">
        <v>44287</v>
      </c>
      <c r="D2288" s="10">
        <v>1132</v>
      </c>
      <c r="E2288" s="10">
        <f>VLOOKUP(C2288,데이터!$X:$Z,2,0)</f>
        <v>169.89349999999996</v>
      </c>
      <c r="F2288" s="10">
        <f>VLOOKUP(C2288,데이터!$X:$Z,3,0)</f>
        <v>86.66</v>
      </c>
      <c r="H2288" s="6">
        <f t="shared" si="425"/>
        <v>1.8463725093952286</v>
      </c>
      <c r="I2288" s="6">
        <f t="shared" si="426"/>
        <v>1.7290502793296054</v>
      </c>
      <c r="AM2288" s="1">
        <f t="shared" si="418"/>
        <v>44287</v>
      </c>
      <c r="AN2288" s="2">
        <f t="shared" si="419"/>
        <v>1132</v>
      </c>
      <c r="AO2288" s="2">
        <f t="shared" si="420"/>
        <v>169.89349999999996</v>
      </c>
      <c r="AP2288" s="2">
        <f t="shared" si="421"/>
        <v>86.66</v>
      </c>
      <c r="AR2288" s="20">
        <f t="shared" si="422"/>
        <v>6.6804713045325315E-3</v>
      </c>
      <c r="AS2288" s="20">
        <f t="shared" si="423"/>
        <v>4.6371435195917687E-3</v>
      </c>
      <c r="AU2288" s="22">
        <f t="shared" si="424"/>
        <v>4.1751884367109235E-6</v>
      </c>
    </row>
    <row r="2289" spans="2:47" x14ac:dyDescent="0.3">
      <c r="B2289" s="6">
        <f t="shared" si="417"/>
        <v>2021</v>
      </c>
      <c r="C2289" s="5">
        <v>44288</v>
      </c>
      <c r="D2289" s="10">
        <v>1127.5</v>
      </c>
      <c r="E2289" s="10">
        <f>VLOOKUP(C2289,데이터!$X:$Z,2,0)</f>
        <v>169.89349999999996</v>
      </c>
      <c r="F2289" s="10">
        <f>VLOOKUP(C2289,데이터!$X:$Z,3,0)</f>
        <v>86.66</v>
      </c>
      <c r="H2289" s="6">
        <f t="shared" si="425"/>
        <v>1.8463725093952286</v>
      </c>
      <c r="I2289" s="6">
        <f t="shared" si="426"/>
        <v>1.7290502793296054</v>
      </c>
      <c r="AM2289" s="1">
        <f t="shared" si="418"/>
        <v>44288</v>
      </c>
      <c r="AN2289" s="2">
        <f t="shared" si="419"/>
        <v>1127.5</v>
      </c>
      <c r="AO2289" s="2">
        <f t="shared" si="420"/>
        <v>169.89349999999996</v>
      </c>
      <c r="AP2289" s="2">
        <f t="shared" si="421"/>
        <v>86.66</v>
      </c>
      <c r="AR2289" s="20">
        <f t="shared" si="422"/>
        <v>0</v>
      </c>
      <c r="AS2289" s="20">
        <f t="shared" si="423"/>
        <v>0</v>
      </c>
      <c r="AU2289" s="22">
        <f t="shared" si="424"/>
        <v>0</v>
      </c>
    </row>
    <row r="2290" spans="2:47" x14ac:dyDescent="0.3">
      <c r="B2290" s="6">
        <f t="shared" si="417"/>
        <v>2021</v>
      </c>
      <c r="C2290" s="5">
        <v>44289</v>
      </c>
      <c r="D2290" s="10">
        <v>1127.5</v>
      </c>
      <c r="E2290" s="10">
        <f>VLOOKUP(C2290,데이터!$X:$Z,2,0)</f>
        <v>169.89349999999996</v>
      </c>
      <c r="F2290" s="10">
        <f>VLOOKUP(C2290,데이터!$X:$Z,3,0)</f>
        <v>86.66</v>
      </c>
      <c r="H2290" s="6">
        <f t="shared" si="425"/>
        <v>1.8463725093952286</v>
      </c>
      <c r="I2290" s="6">
        <f t="shared" si="426"/>
        <v>1.7290502793296054</v>
      </c>
      <c r="AM2290" s="1">
        <f t="shared" si="418"/>
        <v>44289</v>
      </c>
      <c r="AN2290" s="2">
        <f t="shared" si="419"/>
        <v>1127.5</v>
      </c>
      <c r="AO2290" s="2">
        <f t="shared" si="420"/>
        <v>169.89349999999996</v>
      </c>
      <c r="AP2290" s="2">
        <f t="shared" si="421"/>
        <v>86.66</v>
      </c>
      <c r="AR2290" s="20">
        <f t="shared" si="422"/>
        <v>0</v>
      </c>
      <c r="AS2290" s="20">
        <f t="shared" si="423"/>
        <v>0</v>
      </c>
      <c r="AU2290" s="22">
        <f t="shared" si="424"/>
        <v>0</v>
      </c>
    </row>
    <row r="2291" spans="2:47" x14ac:dyDescent="0.3">
      <c r="B2291" s="6">
        <f t="shared" si="417"/>
        <v>2021</v>
      </c>
      <c r="C2291" s="5">
        <v>44290</v>
      </c>
      <c r="D2291" s="10">
        <v>1127.5</v>
      </c>
      <c r="E2291" s="10">
        <f>VLOOKUP(C2291,데이터!$X:$Z,2,0)</f>
        <v>169.89349999999996</v>
      </c>
      <c r="F2291" s="10">
        <f>VLOOKUP(C2291,데이터!$X:$Z,3,0)</f>
        <v>86.66</v>
      </c>
      <c r="H2291" s="6">
        <f t="shared" si="425"/>
        <v>1.8463725093952286</v>
      </c>
      <c r="I2291" s="6">
        <f t="shared" si="426"/>
        <v>1.7290502793296054</v>
      </c>
      <c r="AM2291" s="1">
        <f t="shared" si="418"/>
        <v>44290</v>
      </c>
      <c r="AN2291" s="2">
        <f t="shared" si="419"/>
        <v>1127.5</v>
      </c>
      <c r="AO2291" s="2">
        <f t="shared" si="420"/>
        <v>169.89349999999996</v>
      </c>
      <c r="AP2291" s="2">
        <f t="shared" si="421"/>
        <v>86.66</v>
      </c>
      <c r="AR2291" s="20">
        <f t="shared" si="422"/>
        <v>0</v>
      </c>
      <c r="AS2291" s="20">
        <f t="shared" si="423"/>
        <v>0</v>
      </c>
      <c r="AU2291" s="22">
        <f t="shared" si="424"/>
        <v>0</v>
      </c>
    </row>
    <row r="2292" spans="2:47" x14ac:dyDescent="0.3">
      <c r="B2292" s="6">
        <f t="shared" si="417"/>
        <v>2021</v>
      </c>
      <c r="C2292" s="5">
        <v>44291</v>
      </c>
      <c r="D2292" s="10">
        <v>1127.5999999999999</v>
      </c>
      <c r="E2292" s="10">
        <f>VLOOKUP(C2292,데이터!$X:$Z,2,0)</f>
        <v>171.88133684210524</v>
      </c>
      <c r="F2292" s="10">
        <f>VLOOKUP(C2292,데이터!$X:$Z,3,0)</f>
        <v>87.49</v>
      </c>
      <c r="H2292" s="6">
        <f t="shared" si="425"/>
        <v>1.8679759686118922</v>
      </c>
      <c r="I2292" s="6">
        <f t="shared" si="426"/>
        <v>1.7456105347166764</v>
      </c>
      <c r="AM2292" s="1">
        <f t="shared" si="418"/>
        <v>44291</v>
      </c>
      <c r="AN2292" s="2">
        <f t="shared" si="419"/>
        <v>1127.5999999999999</v>
      </c>
      <c r="AO2292" s="2">
        <f t="shared" si="420"/>
        <v>171.88133684210524</v>
      </c>
      <c r="AP2292" s="2">
        <f t="shared" si="421"/>
        <v>87.49</v>
      </c>
      <c r="AR2292" s="20">
        <f t="shared" si="422"/>
        <v>1.1700487906278312E-2</v>
      </c>
      <c r="AS2292" s="20">
        <f t="shared" si="423"/>
        <v>9.5776598199861507E-3</v>
      </c>
      <c r="AU2292" s="22">
        <f t="shared" si="424"/>
        <v>4.5063990839508393E-6</v>
      </c>
    </row>
    <row r="2293" spans="2:47" x14ac:dyDescent="0.3">
      <c r="B2293" s="6">
        <f t="shared" si="417"/>
        <v>2021</v>
      </c>
      <c r="C2293" s="5">
        <v>44292</v>
      </c>
      <c r="D2293" s="10">
        <v>1119.7</v>
      </c>
      <c r="E2293" s="10">
        <f>VLOOKUP(C2293,데이터!$X:$Z,2,0)</f>
        <v>171.50116315789475</v>
      </c>
      <c r="F2293" s="10">
        <f>VLOOKUP(C2293,데이터!$X:$Z,3,0)</f>
        <v>87.6</v>
      </c>
      <c r="H2293" s="6">
        <f t="shared" si="425"/>
        <v>1.8638443082521861</v>
      </c>
      <c r="I2293" s="6">
        <f t="shared" si="426"/>
        <v>1.7478052673583364</v>
      </c>
      <c r="AM2293" s="1">
        <f t="shared" si="418"/>
        <v>44292</v>
      </c>
      <c r="AN2293" s="2">
        <f t="shared" si="419"/>
        <v>1119.7</v>
      </c>
      <c r="AO2293" s="2">
        <f t="shared" si="420"/>
        <v>171.50116315789475</v>
      </c>
      <c r="AP2293" s="2">
        <f t="shared" si="421"/>
        <v>87.6</v>
      </c>
      <c r="AR2293" s="20">
        <f t="shared" si="422"/>
        <v>-2.2118380691891204E-3</v>
      </c>
      <c r="AS2293" s="20">
        <f t="shared" si="423"/>
        <v>1.2572865470339423E-3</v>
      </c>
      <c r="AU2293" s="22">
        <f t="shared" si="424"/>
        <v>1.2034825602884811E-5</v>
      </c>
    </row>
    <row r="2294" spans="2:47" x14ac:dyDescent="0.3">
      <c r="B2294" s="6">
        <f t="shared" si="417"/>
        <v>2021</v>
      </c>
      <c r="C2294" s="5">
        <v>44293</v>
      </c>
      <c r="D2294" s="10">
        <v>1116.1500000000001</v>
      </c>
      <c r="E2294" s="10">
        <f>VLOOKUP(C2294,데이터!$X:$Z,2,0)</f>
        <v>170.63475263157895</v>
      </c>
      <c r="F2294" s="10">
        <f>VLOOKUP(C2294,데이터!$X:$Z,3,0)</f>
        <v>87.05</v>
      </c>
      <c r="H2294" s="6">
        <f t="shared" si="425"/>
        <v>1.8544283118918772</v>
      </c>
      <c r="I2294" s="6">
        <f t="shared" si="426"/>
        <v>1.7368316041500362</v>
      </c>
      <c r="AM2294" s="1">
        <f t="shared" si="418"/>
        <v>44293</v>
      </c>
      <c r="AN2294" s="2">
        <f t="shared" si="419"/>
        <v>1116.1500000000001</v>
      </c>
      <c r="AO2294" s="2">
        <f t="shared" si="420"/>
        <v>170.63475263157895</v>
      </c>
      <c r="AP2294" s="2">
        <f t="shared" si="421"/>
        <v>87.05</v>
      </c>
      <c r="AR2294" s="20">
        <f t="shared" si="422"/>
        <v>-5.0519221582079332E-3</v>
      </c>
      <c r="AS2294" s="20">
        <f t="shared" si="423"/>
        <v>-6.2785388127853947E-3</v>
      </c>
      <c r="AU2294" s="22">
        <f t="shared" si="424"/>
        <v>1.5045884172868034E-6</v>
      </c>
    </row>
    <row r="2295" spans="2:47" x14ac:dyDescent="0.3">
      <c r="B2295" s="6">
        <f t="shared" si="417"/>
        <v>2021</v>
      </c>
      <c r="C2295" s="5">
        <v>44294</v>
      </c>
      <c r="D2295" s="10">
        <v>1117.4000000000001</v>
      </c>
      <c r="E2295" s="10">
        <f>VLOOKUP(C2295,데이터!$X:$Z,2,0)</f>
        <v>170.78798947368421</v>
      </c>
      <c r="F2295" s="10">
        <f>VLOOKUP(C2295,데이터!$X:$Z,3,0)</f>
        <v>86.96</v>
      </c>
      <c r="H2295" s="6">
        <f t="shared" si="425"/>
        <v>1.8560936627892903</v>
      </c>
      <c r="I2295" s="6">
        <f t="shared" si="426"/>
        <v>1.7350359138068598</v>
      </c>
      <c r="AM2295" s="1">
        <f t="shared" si="418"/>
        <v>44294</v>
      </c>
      <c r="AN2295" s="2">
        <f t="shared" si="419"/>
        <v>1117.4000000000001</v>
      </c>
      <c r="AO2295" s="2">
        <f t="shared" si="420"/>
        <v>170.78798947368421</v>
      </c>
      <c r="AP2295" s="2">
        <f t="shared" si="421"/>
        <v>86.96</v>
      </c>
      <c r="AR2295" s="20">
        <f t="shared" si="422"/>
        <v>8.980400518767695E-4</v>
      </c>
      <c r="AS2295" s="20">
        <f t="shared" si="423"/>
        <v>-1.0338885697874778E-3</v>
      </c>
      <c r="AU2295" s="22">
        <f t="shared" si="424"/>
        <v>3.7323481992055184E-6</v>
      </c>
    </row>
    <row r="2296" spans="2:47" x14ac:dyDescent="0.3">
      <c r="B2296" s="6">
        <f t="shared" si="417"/>
        <v>2021</v>
      </c>
      <c r="C2296" s="5">
        <v>44295</v>
      </c>
      <c r="D2296" s="10">
        <v>1120.95</v>
      </c>
      <c r="E2296" s="10">
        <f>VLOOKUP(C2296,데이터!$X:$Z,2,0)</f>
        <v>171.66075789473683</v>
      </c>
      <c r="F2296" s="10">
        <f>VLOOKUP(C2296,데이터!$X:$Z,3,0)</f>
        <v>87.44</v>
      </c>
      <c r="H2296" s="6">
        <f t="shared" si="425"/>
        <v>1.8655787556250953</v>
      </c>
      <c r="I2296" s="6">
        <f t="shared" si="426"/>
        <v>1.7446129289704673</v>
      </c>
      <c r="AM2296" s="1">
        <f t="shared" si="418"/>
        <v>44295</v>
      </c>
      <c r="AN2296" s="2">
        <f t="shared" si="419"/>
        <v>1120.95</v>
      </c>
      <c r="AO2296" s="2">
        <f t="shared" si="420"/>
        <v>171.66075789473683</v>
      </c>
      <c r="AP2296" s="2">
        <f t="shared" si="421"/>
        <v>87.44</v>
      </c>
      <c r="AR2296" s="20">
        <f t="shared" si="422"/>
        <v>5.1102447176889498E-3</v>
      </c>
      <c r="AS2296" s="20">
        <f t="shared" si="423"/>
        <v>5.5197792088317321E-3</v>
      </c>
      <c r="AU2296" s="22">
        <f t="shared" si="424"/>
        <v>1.6771849943557762E-7</v>
      </c>
    </row>
    <row r="2297" spans="2:47" x14ac:dyDescent="0.3">
      <c r="B2297" s="6">
        <f t="shared" si="417"/>
        <v>2021</v>
      </c>
      <c r="C2297" s="5">
        <v>44296</v>
      </c>
      <c r="D2297" s="10">
        <v>1120.95</v>
      </c>
      <c r="E2297" s="10">
        <f>VLOOKUP(C2297,데이터!$X:$Z,2,0)</f>
        <v>171.66075789473683</v>
      </c>
      <c r="F2297" s="10">
        <f>VLOOKUP(C2297,데이터!$X:$Z,3,0)</f>
        <v>87.44</v>
      </c>
      <c r="H2297" s="6">
        <f t="shared" si="425"/>
        <v>1.8655787556250953</v>
      </c>
      <c r="I2297" s="6">
        <f t="shared" si="426"/>
        <v>1.7446129289704673</v>
      </c>
      <c r="AM2297" s="1">
        <f t="shared" si="418"/>
        <v>44296</v>
      </c>
      <c r="AN2297" s="2">
        <f t="shared" si="419"/>
        <v>1120.95</v>
      </c>
      <c r="AO2297" s="2">
        <f t="shared" si="420"/>
        <v>171.66075789473683</v>
      </c>
      <c r="AP2297" s="2">
        <f t="shared" si="421"/>
        <v>87.44</v>
      </c>
      <c r="AR2297" s="20">
        <f t="shared" si="422"/>
        <v>0</v>
      </c>
      <c r="AS2297" s="20">
        <f t="shared" si="423"/>
        <v>0</v>
      </c>
      <c r="AU2297" s="22">
        <f t="shared" si="424"/>
        <v>0</v>
      </c>
    </row>
    <row r="2298" spans="2:47" x14ac:dyDescent="0.3">
      <c r="B2298" s="6">
        <f t="shared" si="417"/>
        <v>2021</v>
      </c>
      <c r="C2298" s="5">
        <v>44297</v>
      </c>
      <c r="D2298" s="10">
        <v>1120.95</v>
      </c>
      <c r="E2298" s="10">
        <f>VLOOKUP(C2298,데이터!$X:$Z,2,0)</f>
        <v>171.66075789473683</v>
      </c>
      <c r="F2298" s="10">
        <f>VLOOKUP(C2298,데이터!$X:$Z,3,0)</f>
        <v>87.44</v>
      </c>
      <c r="H2298" s="6">
        <f t="shared" si="425"/>
        <v>1.8655787556250953</v>
      </c>
      <c r="I2298" s="6">
        <f t="shared" si="426"/>
        <v>1.7446129289704673</v>
      </c>
      <c r="AM2298" s="1">
        <f t="shared" si="418"/>
        <v>44297</v>
      </c>
      <c r="AN2298" s="2">
        <f t="shared" si="419"/>
        <v>1120.95</v>
      </c>
      <c r="AO2298" s="2">
        <f t="shared" si="420"/>
        <v>171.66075789473683</v>
      </c>
      <c r="AP2298" s="2">
        <f t="shared" si="421"/>
        <v>87.44</v>
      </c>
      <c r="AR2298" s="20">
        <f t="shared" si="422"/>
        <v>0</v>
      </c>
      <c r="AS2298" s="20">
        <f t="shared" si="423"/>
        <v>0</v>
      </c>
      <c r="AU2298" s="22">
        <f t="shared" si="424"/>
        <v>0</v>
      </c>
    </row>
    <row r="2299" spans="2:47" x14ac:dyDescent="0.3">
      <c r="B2299" s="6">
        <f t="shared" si="417"/>
        <v>2021</v>
      </c>
      <c r="C2299" s="5">
        <v>44298</v>
      </c>
      <c r="D2299" s="10">
        <v>1124.9000000000001</v>
      </c>
      <c r="E2299" s="10">
        <f>VLOOKUP(C2299,데이터!$X:$Z,2,0)</f>
        <v>171.80081578947366</v>
      </c>
      <c r="F2299" s="10">
        <f>VLOOKUP(C2299,데이터!$X:$Z,3,0)</f>
        <v>87.89</v>
      </c>
      <c r="H2299" s="6">
        <f t="shared" si="425"/>
        <v>1.8671008800534332</v>
      </c>
      <c r="I2299" s="6">
        <f t="shared" si="426"/>
        <v>1.7535913806863492</v>
      </c>
      <c r="AM2299" s="1">
        <f t="shared" si="418"/>
        <v>44298</v>
      </c>
      <c r="AN2299" s="2">
        <f t="shared" si="419"/>
        <v>1124.9000000000001</v>
      </c>
      <c r="AO2299" s="2">
        <f t="shared" si="420"/>
        <v>171.80081578947366</v>
      </c>
      <c r="AP2299" s="2">
        <f t="shared" si="421"/>
        <v>87.89</v>
      </c>
      <c r="AR2299" s="20">
        <f t="shared" si="422"/>
        <v>8.1589931475600785E-4</v>
      </c>
      <c r="AS2299" s="20">
        <f t="shared" si="423"/>
        <v>5.1463860933211869E-3</v>
      </c>
      <c r="AU2299" s="22">
        <f t="shared" si="424"/>
        <v>1.8753115739327822E-5</v>
      </c>
    </row>
    <row r="2300" spans="2:47" x14ac:dyDescent="0.3">
      <c r="B2300" s="6">
        <f t="shared" si="417"/>
        <v>2021</v>
      </c>
      <c r="C2300" s="5">
        <v>44299</v>
      </c>
      <c r="D2300" s="10">
        <v>1125.95</v>
      </c>
      <c r="E2300" s="10">
        <f>VLOOKUP(C2300,데이터!$X:$Z,2,0)</f>
        <v>171.74465263157896</v>
      </c>
      <c r="F2300" s="10">
        <f>VLOOKUP(C2300,데이터!$X:$Z,3,0)</f>
        <v>87.48</v>
      </c>
      <c r="H2300" s="6">
        <f t="shared" si="425"/>
        <v>1.8664905087868597</v>
      </c>
      <c r="I2300" s="6">
        <f t="shared" si="426"/>
        <v>1.7454110135674348</v>
      </c>
      <c r="AM2300" s="1">
        <f t="shared" si="418"/>
        <v>44299</v>
      </c>
      <c r="AN2300" s="2">
        <f t="shared" si="419"/>
        <v>1125.95</v>
      </c>
      <c r="AO2300" s="2">
        <f t="shared" si="420"/>
        <v>171.74465263157896</v>
      </c>
      <c r="AP2300" s="2">
        <f t="shared" si="421"/>
        <v>87.48</v>
      </c>
      <c r="AR2300" s="20">
        <f t="shared" si="422"/>
        <v>-3.2690856348160935E-4</v>
      </c>
      <c r="AS2300" s="20">
        <f t="shared" si="423"/>
        <v>-4.6649220616679088E-3</v>
      </c>
      <c r="AU2300" s="22">
        <f t="shared" si="424"/>
        <v>1.8818361110446536E-5</v>
      </c>
    </row>
    <row r="2301" spans="2:47" x14ac:dyDescent="0.3">
      <c r="B2301" s="6">
        <f t="shared" si="417"/>
        <v>2021</v>
      </c>
      <c r="C2301" s="5">
        <v>44300</v>
      </c>
      <c r="D2301" s="10">
        <v>1116.5999999999999</v>
      </c>
      <c r="E2301" s="10">
        <f>VLOOKUP(C2301,데이터!$X:$Z,2,0)</f>
        <v>172.03544210526314</v>
      </c>
      <c r="F2301" s="10">
        <f>VLOOKUP(C2301,데이터!$X:$Z,3,0)</f>
        <v>87.63</v>
      </c>
      <c r="H2301" s="6">
        <f t="shared" si="425"/>
        <v>1.8696507573557102</v>
      </c>
      <c r="I2301" s="6">
        <f t="shared" si="426"/>
        <v>1.7484038308060619</v>
      </c>
      <c r="AM2301" s="1">
        <f t="shared" si="418"/>
        <v>44300</v>
      </c>
      <c r="AN2301" s="2">
        <f t="shared" si="419"/>
        <v>1116.5999999999999</v>
      </c>
      <c r="AO2301" s="2">
        <f t="shared" si="420"/>
        <v>172.03544210526314</v>
      </c>
      <c r="AP2301" s="2">
        <f t="shared" si="421"/>
        <v>87.63</v>
      </c>
      <c r="AR2301" s="20">
        <f t="shared" si="422"/>
        <v>1.6931500878107908E-3</v>
      </c>
      <c r="AS2301" s="20">
        <f t="shared" si="423"/>
        <v>1.7146776406034014E-3</v>
      </c>
      <c r="AU2301" s="22">
        <f t="shared" si="424"/>
        <v>4.6343552923863856E-10</v>
      </c>
    </row>
    <row r="2302" spans="2:47" x14ac:dyDescent="0.3">
      <c r="B2302" s="6">
        <f t="shared" si="417"/>
        <v>2021</v>
      </c>
      <c r="C2302" s="5">
        <v>44301</v>
      </c>
      <c r="D2302" s="10">
        <v>1117.6500000000001</v>
      </c>
      <c r="E2302" s="10">
        <f>VLOOKUP(C2302,데이터!$X:$Z,2,0)</f>
        <v>172.93924210526313</v>
      </c>
      <c r="F2302" s="10">
        <f>VLOOKUP(C2302,데이터!$X:$Z,3,0)</f>
        <v>88.25</v>
      </c>
      <c r="H2302" s="6">
        <f t="shared" si="425"/>
        <v>1.8794730959030435</v>
      </c>
      <c r="I2302" s="6">
        <f t="shared" si="426"/>
        <v>1.7607741420590546</v>
      </c>
      <c r="AM2302" s="1">
        <f t="shared" si="418"/>
        <v>44301</v>
      </c>
      <c r="AN2302" s="2">
        <f t="shared" si="419"/>
        <v>1117.6500000000001</v>
      </c>
      <c r="AO2302" s="2">
        <f t="shared" si="420"/>
        <v>172.93924210526313</v>
      </c>
      <c r="AP2302" s="2">
        <f t="shared" si="421"/>
        <v>88.25</v>
      </c>
      <c r="AR2302" s="20">
        <f t="shared" si="422"/>
        <v>5.2535686189998376E-3</v>
      </c>
      <c r="AS2302" s="20">
        <f t="shared" si="423"/>
        <v>7.0752025562021981E-3</v>
      </c>
      <c r="AU2302" s="22">
        <f t="shared" si="424"/>
        <v>3.3183502011673732E-6</v>
      </c>
    </row>
    <row r="2303" spans="2:47" x14ac:dyDescent="0.3">
      <c r="B2303" s="6">
        <f t="shared" si="417"/>
        <v>2021</v>
      </c>
      <c r="C2303" s="5">
        <v>44302</v>
      </c>
      <c r="D2303" s="10">
        <v>1116.5</v>
      </c>
      <c r="E2303" s="10">
        <f>VLOOKUP(C2303,데이터!$X:$Z,2,0)</f>
        <v>174.13002105263158</v>
      </c>
      <c r="F2303" s="10">
        <f>VLOOKUP(C2303,데이터!$X:$Z,3,0)</f>
        <v>88.81</v>
      </c>
      <c r="H2303" s="6">
        <f t="shared" si="425"/>
        <v>1.8924142708931853</v>
      </c>
      <c r="I2303" s="6">
        <f t="shared" si="426"/>
        <v>1.7719473264165966</v>
      </c>
      <c r="AM2303" s="1">
        <f t="shared" si="418"/>
        <v>44302</v>
      </c>
      <c r="AN2303" s="2">
        <f t="shared" si="419"/>
        <v>1116.5</v>
      </c>
      <c r="AO2303" s="2">
        <f t="shared" si="420"/>
        <v>174.13002105263158</v>
      </c>
      <c r="AP2303" s="2">
        <f t="shared" si="421"/>
        <v>88.81</v>
      </c>
      <c r="AR2303" s="20">
        <f t="shared" si="422"/>
        <v>6.885533513808495E-3</v>
      </c>
      <c r="AS2303" s="20">
        <f t="shared" si="423"/>
        <v>6.3456090651559105E-3</v>
      </c>
      <c r="AU2303" s="22">
        <f t="shared" si="424"/>
        <v>2.9151841025279736E-7</v>
      </c>
    </row>
    <row r="2304" spans="2:47" x14ac:dyDescent="0.3">
      <c r="B2304" s="6">
        <f t="shared" si="417"/>
        <v>2021</v>
      </c>
      <c r="C2304" s="5">
        <v>44303</v>
      </c>
      <c r="D2304" s="10">
        <v>1116.5</v>
      </c>
      <c r="E2304" s="10">
        <f>VLOOKUP(C2304,데이터!$X:$Z,2,0)</f>
        <v>174.13002105263158</v>
      </c>
      <c r="F2304" s="10">
        <f>VLOOKUP(C2304,데이터!$X:$Z,3,0)</f>
        <v>88.81</v>
      </c>
      <c r="H2304" s="6">
        <f t="shared" si="425"/>
        <v>1.8924142708931853</v>
      </c>
      <c r="I2304" s="6">
        <f t="shared" si="426"/>
        <v>1.7719473264165966</v>
      </c>
      <c r="AM2304" s="1">
        <f t="shared" si="418"/>
        <v>44303</v>
      </c>
      <c r="AN2304" s="2">
        <f t="shared" si="419"/>
        <v>1116.5</v>
      </c>
      <c r="AO2304" s="2">
        <f t="shared" si="420"/>
        <v>174.13002105263158</v>
      </c>
      <c r="AP2304" s="2">
        <f t="shared" si="421"/>
        <v>88.81</v>
      </c>
      <c r="AR2304" s="20">
        <f t="shared" si="422"/>
        <v>0</v>
      </c>
      <c r="AS2304" s="20">
        <f t="shared" si="423"/>
        <v>0</v>
      </c>
      <c r="AU2304" s="22">
        <f t="shared" si="424"/>
        <v>0</v>
      </c>
    </row>
    <row r="2305" spans="2:47" x14ac:dyDescent="0.3">
      <c r="B2305" s="6">
        <f t="shared" si="417"/>
        <v>2021</v>
      </c>
      <c r="C2305" s="5">
        <v>44304</v>
      </c>
      <c r="D2305" s="10">
        <v>1116.5</v>
      </c>
      <c r="E2305" s="10">
        <f>VLOOKUP(C2305,데이터!$X:$Z,2,0)</f>
        <v>174.13002105263158</v>
      </c>
      <c r="F2305" s="10">
        <f>VLOOKUP(C2305,데이터!$X:$Z,3,0)</f>
        <v>88.81</v>
      </c>
      <c r="H2305" s="6">
        <f t="shared" si="425"/>
        <v>1.8924142708931853</v>
      </c>
      <c r="I2305" s="6">
        <f t="shared" si="426"/>
        <v>1.7719473264165966</v>
      </c>
      <c r="AM2305" s="1">
        <f t="shared" si="418"/>
        <v>44304</v>
      </c>
      <c r="AN2305" s="2">
        <f t="shared" si="419"/>
        <v>1116.5</v>
      </c>
      <c r="AO2305" s="2">
        <f t="shared" si="420"/>
        <v>174.13002105263158</v>
      </c>
      <c r="AP2305" s="2">
        <f t="shared" si="421"/>
        <v>88.81</v>
      </c>
      <c r="AR2305" s="20">
        <f t="shared" si="422"/>
        <v>0</v>
      </c>
      <c r="AS2305" s="20">
        <f t="shared" si="423"/>
        <v>0</v>
      </c>
      <c r="AU2305" s="22">
        <f t="shared" si="424"/>
        <v>0</v>
      </c>
    </row>
    <row r="2306" spans="2:47" x14ac:dyDescent="0.3">
      <c r="B2306" s="6">
        <f t="shared" ref="B2306:B2369" si="427">YEAR(C2306)</f>
        <v>2021</v>
      </c>
      <c r="C2306" s="5">
        <v>44305</v>
      </c>
      <c r="D2306" s="10">
        <v>1117.3</v>
      </c>
      <c r="E2306" s="10">
        <f>VLOOKUP(C2306,데이터!$X:$Z,2,0)</f>
        <v>173.35059999999999</v>
      </c>
      <c r="F2306" s="10">
        <f>VLOOKUP(C2306,데이터!$X:$Z,3,0)</f>
        <v>88.81</v>
      </c>
      <c r="H2306" s="6">
        <f t="shared" si="425"/>
        <v>1.8839436607472828</v>
      </c>
      <c r="I2306" s="6">
        <f t="shared" si="426"/>
        <v>1.7719473264165966</v>
      </c>
      <c r="AM2306" s="1">
        <f t="shared" si="418"/>
        <v>44305</v>
      </c>
      <c r="AN2306" s="2">
        <f t="shared" si="419"/>
        <v>1117.3</v>
      </c>
      <c r="AO2306" s="2">
        <f t="shared" si="420"/>
        <v>173.35059999999999</v>
      </c>
      <c r="AP2306" s="2">
        <f t="shared" si="421"/>
        <v>88.81</v>
      </c>
      <c r="AR2306" s="20">
        <f t="shared" si="422"/>
        <v>-4.476086592765105E-3</v>
      </c>
      <c r="AS2306" s="20">
        <f t="shared" si="423"/>
        <v>0</v>
      </c>
      <c r="AU2306" s="22">
        <f t="shared" si="424"/>
        <v>2.0035351185931529E-5</v>
      </c>
    </row>
    <row r="2307" spans="2:47" x14ac:dyDescent="0.3">
      <c r="B2307" s="6">
        <f t="shared" si="427"/>
        <v>2021</v>
      </c>
      <c r="C2307" s="5">
        <v>44306</v>
      </c>
      <c r="D2307" s="10">
        <v>1112.3499999999999</v>
      </c>
      <c r="E2307" s="10">
        <f>VLOOKUP(C2307,데이터!$X:$Z,2,0)</f>
        <v>173.56239473684209</v>
      </c>
      <c r="F2307" s="10">
        <f>VLOOKUP(C2307,데이터!$X:$Z,3,0)</f>
        <v>88.8</v>
      </c>
      <c r="H2307" s="6">
        <f t="shared" si="425"/>
        <v>1.8862454084877192</v>
      </c>
      <c r="I2307" s="6">
        <f t="shared" si="426"/>
        <v>1.7717478052673548</v>
      </c>
      <c r="AM2307" s="1">
        <f t="shared" ref="AM2307:AM2370" si="428">C2307</f>
        <v>44306</v>
      </c>
      <c r="AN2307" s="2">
        <f t="shared" ref="AN2307:AN2370" si="429">D2307</f>
        <v>1112.3499999999999</v>
      </c>
      <c r="AO2307" s="2">
        <f t="shared" ref="AO2307:AO2370" si="430">E2307</f>
        <v>173.56239473684209</v>
      </c>
      <c r="AP2307" s="2">
        <f t="shared" ref="AP2307:AP2370" si="431">F2307</f>
        <v>88.8</v>
      </c>
      <c r="AR2307" s="20">
        <f t="shared" si="422"/>
        <v>1.2217710053619157E-3</v>
      </c>
      <c r="AS2307" s="20">
        <f t="shared" si="423"/>
        <v>-1.1259993244006061E-4</v>
      </c>
      <c r="AU2307" s="22">
        <f t="shared" si="424"/>
        <v>1.7805457996505259E-6</v>
      </c>
    </row>
    <row r="2308" spans="2:47" x14ac:dyDescent="0.3">
      <c r="B2308" s="6">
        <f t="shared" si="427"/>
        <v>2021</v>
      </c>
      <c r="C2308" s="5">
        <v>44307</v>
      </c>
      <c r="D2308" s="10">
        <v>1118.5</v>
      </c>
      <c r="E2308" s="10">
        <f>VLOOKUP(C2308,데이터!$X:$Z,2,0)</f>
        <v>175.20967368421051</v>
      </c>
      <c r="F2308" s="10">
        <f>VLOOKUP(C2308,데이터!$X:$Z,3,0)</f>
        <v>89.93</v>
      </c>
      <c r="H2308" s="6">
        <f t="shared" si="425"/>
        <v>1.9041477447379382</v>
      </c>
      <c r="I2308" s="6">
        <f t="shared" si="426"/>
        <v>1.7942936951316804</v>
      </c>
      <c r="AM2308" s="1">
        <f t="shared" si="428"/>
        <v>44307</v>
      </c>
      <c r="AN2308" s="2">
        <f t="shared" si="429"/>
        <v>1118.5</v>
      </c>
      <c r="AO2308" s="2">
        <f t="shared" si="430"/>
        <v>175.20967368421051</v>
      </c>
      <c r="AP2308" s="2">
        <f t="shared" si="431"/>
        <v>89.93</v>
      </c>
      <c r="AR2308" s="20">
        <f t="shared" ref="AR2308:AR2371" si="432">AO2308/AO2307-1</f>
        <v>9.4909899685704513E-3</v>
      </c>
      <c r="AS2308" s="20">
        <f t="shared" ref="AS2308:AS2371" si="433">AP2308/AP2307-1</f>
        <v>1.2725225225225234E-2</v>
      </c>
      <c r="AU2308" s="22">
        <f t="shared" ref="AU2308:AU2371" si="434">(AR2308-AS2308)^2</f>
        <v>1.0460277695388828E-5</v>
      </c>
    </row>
    <row r="2309" spans="2:47" x14ac:dyDescent="0.3">
      <c r="B2309" s="6">
        <f t="shared" si="427"/>
        <v>2021</v>
      </c>
      <c r="C2309" s="5">
        <v>44308</v>
      </c>
      <c r="D2309" s="10">
        <v>1117.4000000000001</v>
      </c>
      <c r="E2309" s="10">
        <f>VLOOKUP(C2309,데이터!$X:$Z,2,0)</f>
        <v>174.03924210526316</v>
      </c>
      <c r="F2309" s="10">
        <f>VLOOKUP(C2309,데이터!$X:$Z,3,0)</f>
        <v>89.28</v>
      </c>
      <c r="H2309" s="6">
        <f t="shared" si="425"/>
        <v>1.8914277013490124</v>
      </c>
      <c r="I2309" s="6">
        <f t="shared" si="426"/>
        <v>1.781324820430962</v>
      </c>
      <c r="AM2309" s="1">
        <f t="shared" si="428"/>
        <v>44308</v>
      </c>
      <c r="AN2309" s="2">
        <f t="shared" si="429"/>
        <v>1117.4000000000001</v>
      </c>
      <c r="AO2309" s="2">
        <f t="shared" si="430"/>
        <v>174.03924210526316</v>
      </c>
      <c r="AP2309" s="2">
        <f t="shared" si="431"/>
        <v>89.28</v>
      </c>
      <c r="AR2309" s="20">
        <f t="shared" si="432"/>
        <v>-6.680176695362694E-3</v>
      </c>
      <c r="AS2309" s="20">
        <f t="shared" si="433"/>
        <v>-7.2278438785723376E-3</v>
      </c>
      <c r="AU2309" s="22">
        <f t="shared" si="434"/>
        <v>2.9993934356478529E-7</v>
      </c>
    </row>
    <row r="2310" spans="2:47" x14ac:dyDescent="0.3">
      <c r="B2310" s="6">
        <f t="shared" si="427"/>
        <v>2021</v>
      </c>
      <c r="C2310" s="5">
        <v>44309</v>
      </c>
      <c r="D2310" s="10">
        <v>1117.7</v>
      </c>
      <c r="E2310" s="10">
        <f>VLOOKUP(C2310,데이터!$X:$Z,2,0)</f>
        <v>175.22284210526317</v>
      </c>
      <c r="F2310" s="10">
        <f>VLOOKUP(C2310,데이터!$X:$Z,3,0)</f>
        <v>89.85</v>
      </c>
      <c r="H2310" s="6">
        <f t="shared" si="425"/>
        <v>1.9042908568088752</v>
      </c>
      <c r="I2310" s="6">
        <f t="shared" si="426"/>
        <v>1.7926975259377456</v>
      </c>
      <c r="AM2310" s="1">
        <f t="shared" si="428"/>
        <v>44309</v>
      </c>
      <c r="AN2310" s="2">
        <f t="shared" si="429"/>
        <v>1117.7</v>
      </c>
      <c r="AO2310" s="2">
        <f t="shared" si="430"/>
        <v>175.22284210526317</v>
      </c>
      <c r="AP2310" s="2">
        <f t="shared" si="431"/>
        <v>89.85</v>
      </c>
      <c r="AR2310" s="20">
        <f t="shared" si="432"/>
        <v>6.8007650785111284E-3</v>
      </c>
      <c r="AS2310" s="20">
        <f t="shared" si="433"/>
        <v>6.3844086021505042E-3</v>
      </c>
      <c r="AU2310" s="22">
        <f t="shared" si="434"/>
        <v>1.7335271540743505E-7</v>
      </c>
    </row>
    <row r="2311" spans="2:47" x14ac:dyDescent="0.3">
      <c r="B2311" s="6">
        <f t="shared" si="427"/>
        <v>2021</v>
      </c>
      <c r="C2311" s="5">
        <v>44310</v>
      </c>
      <c r="D2311" s="10">
        <v>1117.7</v>
      </c>
      <c r="E2311" s="10">
        <f>VLOOKUP(C2311,데이터!$X:$Z,2,0)</f>
        <v>175.22284210526317</v>
      </c>
      <c r="F2311" s="10">
        <f>VLOOKUP(C2311,데이터!$X:$Z,3,0)</f>
        <v>89.85</v>
      </c>
      <c r="H2311" s="6">
        <f t="shared" si="425"/>
        <v>1.9042908568088752</v>
      </c>
      <c r="I2311" s="6">
        <f t="shared" si="426"/>
        <v>1.7926975259377456</v>
      </c>
      <c r="AM2311" s="1">
        <f t="shared" si="428"/>
        <v>44310</v>
      </c>
      <c r="AN2311" s="2">
        <f t="shared" si="429"/>
        <v>1117.7</v>
      </c>
      <c r="AO2311" s="2">
        <f t="shared" si="430"/>
        <v>175.22284210526317</v>
      </c>
      <c r="AP2311" s="2">
        <f t="shared" si="431"/>
        <v>89.85</v>
      </c>
      <c r="AR2311" s="20">
        <f t="shared" si="432"/>
        <v>0</v>
      </c>
      <c r="AS2311" s="20">
        <f t="shared" si="433"/>
        <v>0</v>
      </c>
      <c r="AU2311" s="22">
        <f t="shared" si="434"/>
        <v>0</v>
      </c>
    </row>
    <row r="2312" spans="2:47" x14ac:dyDescent="0.3">
      <c r="B2312" s="6">
        <f t="shared" si="427"/>
        <v>2021</v>
      </c>
      <c r="C2312" s="5">
        <v>44311</v>
      </c>
      <c r="D2312" s="10">
        <v>1117.7</v>
      </c>
      <c r="E2312" s="10">
        <f>VLOOKUP(C2312,데이터!$X:$Z,2,0)</f>
        <v>175.22284210526317</v>
      </c>
      <c r="F2312" s="10">
        <f>VLOOKUP(C2312,데이터!$X:$Z,3,0)</f>
        <v>89.85</v>
      </c>
      <c r="H2312" s="6">
        <f t="shared" si="425"/>
        <v>1.9042908568088752</v>
      </c>
      <c r="I2312" s="6">
        <f t="shared" si="426"/>
        <v>1.7926975259377456</v>
      </c>
      <c r="AM2312" s="1">
        <f t="shared" si="428"/>
        <v>44311</v>
      </c>
      <c r="AN2312" s="2">
        <f t="shared" si="429"/>
        <v>1117.7</v>
      </c>
      <c r="AO2312" s="2">
        <f t="shared" si="430"/>
        <v>175.22284210526317</v>
      </c>
      <c r="AP2312" s="2">
        <f t="shared" si="431"/>
        <v>89.85</v>
      </c>
      <c r="AR2312" s="20">
        <f t="shared" si="432"/>
        <v>0</v>
      </c>
      <c r="AS2312" s="20">
        <f t="shared" si="433"/>
        <v>0</v>
      </c>
      <c r="AU2312" s="22">
        <f t="shared" si="434"/>
        <v>0</v>
      </c>
    </row>
    <row r="2313" spans="2:47" x14ac:dyDescent="0.3">
      <c r="B2313" s="6">
        <f t="shared" si="427"/>
        <v>2021</v>
      </c>
      <c r="C2313" s="5">
        <v>44312</v>
      </c>
      <c r="D2313" s="10">
        <v>1113.2</v>
      </c>
      <c r="E2313" s="10">
        <f>VLOOKUP(C2313,데이터!$X:$Z,2,0)</f>
        <v>173.81803157894737</v>
      </c>
      <c r="F2313" s="10">
        <f>VLOOKUP(C2313,데이터!$X:$Z,3,0)</f>
        <v>89.4</v>
      </c>
      <c r="H2313" s="6">
        <f t="shared" si="425"/>
        <v>1.8890236244739211</v>
      </c>
      <c r="I2313" s="6">
        <f t="shared" si="426"/>
        <v>1.783719074221864</v>
      </c>
      <c r="AM2313" s="1">
        <f t="shared" si="428"/>
        <v>44312</v>
      </c>
      <c r="AN2313" s="2">
        <f t="shared" si="429"/>
        <v>1113.2</v>
      </c>
      <c r="AO2313" s="2">
        <f t="shared" si="430"/>
        <v>173.81803157894737</v>
      </c>
      <c r="AP2313" s="2">
        <f t="shared" si="431"/>
        <v>89.4</v>
      </c>
      <c r="AR2313" s="20">
        <f t="shared" si="432"/>
        <v>-8.0172796505142419E-3</v>
      </c>
      <c r="AS2313" s="20">
        <f t="shared" si="433"/>
        <v>-5.008347245408884E-3</v>
      </c>
      <c r="AU2313" s="22">
        <f t="shared" si="434"/>
        <v>9.0536742184931126E-6</v>
      </c>
    </row>
    <row r="2314" spans="2:47" x14ac:dyDescent="0.3">
      <c r="B2314" s="6">
        <f t="shared" si="427"/>
        <v>2021</v>
      </c>
      <c r="C2314" s="5">
        <v>44313</v>
      </c>
      <c r="D2314" s="10">
        <v>1110.4000000000001</v>
      </c>
      <c r="E2314" s="10">
        <f>VLOOKUP(C2314,데이터!$X:$Z,2,0)</f>
        <v>174.10751578947367</v>
      </c>
      <c r="F2314" s="10">
        <f>VLOOKUP(C2314,데이터!$X:$Z,3,0)</f>
        <v>89.48</v>
      </c>
      <c r="H2314" s="6">
        <f t="shared" si="425"/>
        <v>1.8921696876736298</v>
      </c>
      <c r="I2314" s="6">
        <f t="shared" si="426"/>
        <v>1.7853152434157986</v>
      </c>
      <c r="AM2314" s="1">
        <f t="shared" si="428"/>
        <v>44313</v>
      </c>
      <c r="AN2314" s="2">
        <f t="shared" si="429"/>
        <v>1110.4000000000001</v>
      </c>
      <c r="AO2314" s="2">
        <f t="shared" si="430"/>
        <v>174.10751578947367</v>
      </c>
      <c r="AP2314" s="2">
        <f t="shared" si="431"/>
        <v>89.48</v>
      </c>
      <c r="AR2314" s="20">
        <f t="shared" si="432"/>
        <v>1.6654440733026021E-3</v>
      </c>
      <c r="AS2314" s="20">
        <f t="shared" si="433"/>
        <v>8.9485458612981184E-4</v>
      </c>
      <c r="AU2314" s="22">
        <f t="shared" si="434"/>
        <v>5.938081577412239E-7</v>
      </c>
    </row>
    <row r="2315" spans="2:47" x14ac:dyDescent="0.3">
      <c r="B2315" s="6">
        <f t="shared" si="427"/>
        <v>2021</v>
      </c>
      <c r="C2315" s="5">
        <v>44314</v>
      </c>
      <c r="D2315" s="10">
        <v>1112.9000000000001</v>
      </c>
      <c r="E2315" s="10">
        <f>VLOOKUP(C2315,데이터!$X:$Z,2,0)</f>
        <v>173.07097368421051</v>
      </c>
      <c r="F2315" s="10">
        <f>VLOOKUP(C2315,데이터!$X:$Z,3,0)</f>
        <v>89.47</v>
      </c>
      <c r="H2315" s="6">
        <f t="shared" si="425"/>
        <v>1.8809047314040341</v>
      </c>
      <c r="I2315" s="6">
        <f t="shared" si="426"/>
        <v>1.7851157222665568</v>
      </c>
      <c r="AM2315" s="1">
        <f t="shared" si="428"/>
        <v>44314</v>
      </c>
      <c r="AN2315" s="2">
        <f t="shared" si="429"/>
        <v>1112.9000000000001</v>
      </c>
      <c r="AO2315" s="2">
        <f t="shared" si="430"/>
        <v>173.07097368421051</v>
      </c>
      <c r="AP2315" s="2">
        <f t="shared" si="431"/>
        <v>89.47</v>
      </c>
      <c r="AR2315" s="20">
        <f t="shared" si="432"/>
        <v>-5.9534598524541016E-3</v>
      </c>
      <c r="AS2315" s="20">
        <f t="shared" si="433"/>
        <v>-1.1175681716590891E-4</v>
      </c>
      <c r="AU2315" s="22">
        <f t="shared" si="434"/>
        <v>3.4125494352495283E-5</v>
      </c>
    </row>
    <row r="2316" spans="2:47" x14ac:dyDescent="0.3">
      <c r="B2316" s="6">
        <f t="shared" si="427"/>
        <v>2021</v>
      </c>
      <c r="C2316" s="5">
        <v>44315</v>
      </c>
      <c r="D2316" s="10">
        <v>1108.3499999999999</v>
      </c>
      <c r="E2316" s="10">
        <f>VLOOKUP(C2316,데이터!$X:$Z,2,0)</f>
        <v>175.10541578947368</v>
      </c>
      <c r="F2316" s="10">
        <f>VLOOKUP(C2316,데이터!$X:$Z,3,0)</f>
        <v>90.43</v>
      </c>
      <c r="H2316" s="6">
        <f t="shared" si="425"/>
        <v>1.9030146883777503</v>
      </c>
      <c r="I2316" s="6">
        <f t="shared" si="426"/>
        <v>1.8042697525937716</v>
      </c>
      <c r="AM2316" s="1">
        <f t="shared" si="428"/>
        <v>44315</v>
      </c>
      <c r="AN2316" s="2">
        <f t="shared" si="429"/>
        <v>1108.3499999999999</v>
      </c>
      <c r="AO2316" s="2">
        <f t="shared" si="430"/>
        <v>175.10541578947368</v>
      </c>
      <c r="AP2316" s="2">
        <f t="shared" si="431"/>
        <v>90.43</v>
      </c>
      <c r="AR2316" s="20">
        <f t="shared" si="432"/>
        <v>1.1754958454069042E-2</v>
      </c>
      <c r="AS2316" s="20">
        <f t="shared" si="433"/>
        <v>1.0729853582206461E-2</v>
      </c>
      <c r="AU2316" s="22">
        <f t="shared" si="434"/>
        <v>1.0508399983163988E-6</v>
      </c>
    </row>
    <row r="2317" spans="2:47" x14ac:dyDescent="0.3">
      <c r="B2317" s="6">
        <f t="shared" si="427"/>
        <v>2021</v>
      </c>
      <c r="C2317" s="5">
        <v>44316</v>
      </c>
      <c r="D2317" s="10">
        <v>1112.4000000000001</v>
      </c>
      <c r="E2317" s="10">
        <f>VLOOKUP(C2317,데이터!$X:$Z,2,0)</f>
        <v>174.21203684210525</v>
      </c>
      <c r="F2317" s="10">
        <f>VLOOKUP(C2317,데이터!$X:$Z,3,0)</f>
        <v>90.03</v>
      </c>
      <c r="H2317" s="6">
        <f t="shared" si="425"/>
        <v>1.8933056039872733</v>
      </c>
      <c r="I2317" s="6">
        <f t="shared" si="426"/>
        <v>1.7962889066240988</v>
      </c>
      <c r="AM2317" s="1">
        <f t="shared" si="428"/>
        <v>44316</v>
      </c>
      <c r="AN2317" s="2">
        <f t="shared" si="429"/>
        <v>1112.4000000000001</v>
      </c>
      <c r="AO2317" s="2">
        <f t="shared" si="430"/>
        <v>174.21203684210525</v>
      </c>
      <c r="AP2317" s="2">
        <f t="shared" si="431"/>
        <v>90.03</v>
      </c>
      <c r="AR2317" s="20">
        <f t="shared" si="432"/>
        <v>-5.1019492649074794E-3</v>
      </c>
      <c r="AS2317" s="20">
        <f t="shared" si="433"/>
        <v>-4.4233108481699368E-3</v>
      </c>
      <c r="AU2317" s="22">
        <f t="shared" si="434"/>
        <v>4.6055010067203845E-7</v>
      </c>
    </row>
    <row r="2318" spans="2:47" x14ac:dyDescent="0.3">
      <c r="B2318" s="6">
        <f t="shared" si="427"/>
        <v>2021</v>
      </c>
      <c r="C2318" s="5">
        <v>44317</v>
      </c>
      <c r="D2318" s="10">
        <v>1112.4000000000001</v>
      </c>
      <c r="E2318" s="10">
        <f>VLOOKUP(C2318,데이터!$X:$Z,2,0)</f>
        <v>174.21203684210525</v>
      </c>
      <c r="F2318" s="10">
        <f>VLOOKUP(C2318,데이터!$X:$Z,3,0)</f>
        <v>90.03</v>
      </c>
      <c r="H2318" s="6">
        <f t="shared" si="425"/>
        <v>1.8933056039872733</v>
      </c>
      <c r="I2318" s="6">
        <f t="shared" si="426"/>
        <v>1.7962889066240988</v>
      </c>
      <c r="AM2318" s="1">
        <f t="shared" si="428"/>
        <v>44317</v>
      </c>
      <c r="AN2318" s="2">
        <f t="shared" si="429"/>
        <v>1112.4000000000001</v>
      </c>
      <c r="AO2318" s="2">
        <f t="shared" si="430"/>
        <v>174.21203684210525</v>
      </c>
      <c r="AP2318" s="2">
        <f t="shared" si="431"/>
        <v>90.03</v>
      </c>
      <c r="AR2318" s="20">
        <f t="shared" si="432"/>
        <v>0</v>
      </c>
      <c r="AS2318" s="20">
        <f t="shared" si="433"/>
        <v>0</v>
      </c>
      <c r="AU2318" s="22">
        <f t="shared" si="434"/>
        <v>0</v>
      </c>
    </row>
    <row r="2319" spans="2:47" x14ac:dyDescent="0.3">
      <c r="B2319" s="6">
        <f t="shared" si="427"/>
        <v>2021</v>
      </c>
      <c r="C2319" s="5">
        <v>44318</v>
      </c>
      <c r="D2319" s="10">
        <v>1112.4000000000001</v>
      </c>
      <c r="E2319" s="10">
        <f>VLOOKUP(C2319,데이터!$X:$Z,2,0)</f>
        <v>174.21203684210525</v>
      </c>
      <c r="F2319" s="10">
        <f>VLOOKUP(C2319,데이터!$X:$Z,3,0)</f>
        <v>90.03</v>
      </c>
      <c r="H2319" s="6">
        <f t="shared" si="425"/>
        <v>1.8933056039872733</v>
      </c>
      <c r="I2319" s="6">
        <f t="shared" si="426"/>
        <v>1.7962889066240988</v>
      </c>
      <c r="AM2319" s="1">
        <f t="shared" si="428"/>
        <v>44318</v>
      </c>
      <c r="AN2319" s="2">
        <f t="shared" si="429"/>
        <v>1112.4000000000001</v>
      </c>
      <c r="AO2319" s="2">
        <f t="shared" si="430"/>
        <v>174.21203684210525</v>
      </c>
      <c r="AP2319" s="2">
        <f t="shared" si="431"/>
        <v>90.03</v>
      </c>
      <c r="AR2319" s="20">
        <f t="shared" si="432"/>
        <v>0</v>
      </c>
      <c r="AS2319" s="20">
        <f t="shared" si="433"/>
        <v>0</v>
      </c>
      <c r="AU2319" s="22">
        <f t="shared" si="434"/>
        <v>0</v>
      </c>
    </row>
    <row r="2320" spans="2:47" x14ac:dyDescent="0.3">
      <c r="B2320" s="6">
        <f t="shared" si="427"/>
        <v>2021</v>
      </c>
      <c r="C2320" s="5">
        <v>44319</v>
      </c>
      <c r="D2320" s="10">
        <v>1123.8499999999999</v>
      </c>
      <c r="E2320" s="10">
        <f>VLOOKUP(C2320,데이터!$X:$Z,2,0)</f>
        <v>176.16105263157894</v>
      </c>
      <c r="F2320" s="10">
        <f>VLOOKUP(C2320,데이터!$X:$Z,3,0)</f>
        <v>90.96</v>
      </c>
      <c r="H2320" s="6">
        <f t="shared" si="425"/>
        <v>1.9144871628701117</v>
      </c>
      <c r="I2320" s="6">
        <f t="shared" si="426"/>
        <v>1.814844373503588</v>
      </c>
      <c r="AM2320" s="1">
        <f t="shared" si="428"/>
        <v>44319</v>
      </c>
      <c r="AN2320" s="2">
        <f t="shared" si="429"/>
        <v>1123.8499999999999</v>
      </c>
      <c r="AO2320" s="2">
        <f t="shared" si="430"/>
        <v>176.16105263157894</v>
      </c>
      <c r="AP2320" s="2">
        <f t="shared" si="431"/>
        <v>90.96</v>
      </c>
      <c r="AR2320" s="20">
        <f t="shared" si="432"/>
        <v>1.1187606923166671E-2</v>
      </c>
      <c r="AS2320" s="20">
        <f t="shared" si="433"/>
        <v>1.032989003665441E-2</v>
      </c>
      <c r="AU2320" s="22">
        <f t="shared" si="434"/>
        <v>7.3567825740828662E-7</v>
      </c>
    </row>
    <row r="2321" spans="2:47" x14ac:dyDescent="0.3">
      <c r="B2321" s="6">
        <f t="shared" si="427"/>
        <v>2021</v>
      </c>
      <c r="C2321" s="5">
        <v>44320</v>
      </c>
      <c r="D2321" s="10">
        <v>1122.6500000000001</v>
      </c>
      <c r="E2321" s="10">
        <f>VLOOKUP(C2321,데이터!$X:$Z,2,0)</f>
        <v>176.39448421052629</v>
      </c>
      <c r="F2321" s="10">
        <f>VLOOKUP(C2321,데이터!$X:$Z,3,0)</f>
        <v>91.58</v>
      </c>
      <c r="H2321" s="6">
        <f t="shared" si="425"/>
        <v>1.9170240559836984</v>
      </c>
      <c r="I2321" s="6">
        <f t="shared" si="426"/>
        <v>1.8272146847565809</v>
      </c>
      <c r="AM2321" s="1">
        <f t="shared" si="428"/>
        <v>44320</v>
      </c>
      <c r="AN2321" s="2">
        <f t="shared" si="429"/>
        <v>1122.6500000000001</v>
      </c>
      <c r="AO2321" s="2">
        <f t="shared" si="430"/>
        <v>176.39448421052629</v>
      </c>
      <c r="AP2321" s="2">
        <f t="shared" si="431"/>
        <v>91.58</v>
      </c>
      <c r="AR2321" s="20">
        <f t="shared" si="432"/>
        <v>1.3251032249197436E-3</v>
      </c>
      <c r="AS2321" s="20">
        <f t="shared" si="433"/>
        <v>6.8161829375550376E-3</v>
      </c>
      <c r="AU2321" s="22">
        <f t="shared" si="434"/>
        <v>3.0151956410514902E-5</v>
      </c>
    </row>
    <row r="2322" spans="2:47" x14ac:dyDescent="0.3">
      <c r="B2322" s="6">
        <f t="shared" si="427"/>
        <v>2021</v>
      </c>
      <c r="C2322" s="5">
        <v>44321</v>
      </c>
      <c r="D2322" s="10">
        <v>1122.6500000000001</v>
      </c>
      <c r="E2322" s="10">
        <f>VLOOKUP(C2322,데이터!$X:$Z,2,0)</f>
        <v>177.04257368421051</v>
      </c>
      <c r="F2322" s="10">
        <f>VLOOKUP(C2322,데이터!$X:$Z,3,0)</f>
        <v>91.78</v>
      </c>
      <c r="H2322" s="6">
        <f t="shared" si="425"/>
        <v>1.9240673777578627</v>
      </c>
      <c r="I2322" s="6">
        <f t="shared" si="426"/>
        <v>1.8312051077414173</v>
      </c>
      <c r="AM2322" s="1">
        <f t="shared" si="428"/>
        <v>44321</v>
      </c>
      <c r="AN2322" s="2">
        <f t="shared" si="429"/>
        <v>1122.6500000000001</v>
      </c>
      <c r="AO2322" s="2">
        <f t="shared" si="430"/>
        <v>177.04257368421051</v>
      </c>
      <c r="AP2322" s="2">
        <f t="shared" si="431"/>
        <v>91.78</v>
      </c>
      <c r="AR2322" s="20">
        <f t="shared" si="432"/>
        <v>3.6740914920601053E-3</v>
      </c>
      <c r="AS2322" s="20">
        <f t="shared" si="433"/>
        <v>2.1838829438742824E-3</v>
      </c>
      <c r="AU2322" s="22">
        <f t="shared" si="434"/>
        <v>2.2207215170860981E-6</v>
      </c>
    </row>
    <row r="2323" spans="2:47" x14ac:dyDescent="0.3">
      <c r="B2323" s="6">
        <f t="shared" si="427"/>
        <v>2021</v>
      </c>
      <c r="C2323" s="5">
        <v>44322</v>
      </c>
      <c r="D2323" s="10">
        <v>1125.75</v>
      </c>
      <c r="E2323" s="10">
        <f>VLOOKUP(C2323,데이터!$X:$Z,2,0)</f>
        <v>178.18423157894733</v>
      </c>
      <c r="F2323" s="10">
        <f>VLOOKUP(C2323,데이터!$X:$Z,3,0)</f>
        <v>92.38</v>
      </c>
      <c r="H2323" s="6">
        <f t="shared" si="425"/>
        <v>1.9364747138359122</v>
      </c>
      <c r="I2323" s="6">
        <f t="shared" si="426"/>
        <v>1.8431763766959264</v>
      </c>
      <c r="AM2323" s="1">
        <f t="shared" si="428"/>
        <v>44322</v>
      </c>
      <c r="AN2323" s="2">
        <f t="shared" si="429"/>
        <v>1125.75</v>
      </c>
      <c r="AO2323" s="2">
        <f t="shared" si="430"/>
        <v>178.18423157894733</v>
      </c>
      <c r="AP2323" s="2">
        <f t="shared" si="431"/>
        <v>92.38</v>
      </c>
      <c r="AR2323" s="20">
        <f t="shared" si="432"/>
        <v>6.4484935514617092E-3</v>
      </c>
      <c r="AS2323" s="20">
        <f t="shared" si="433"/>
        <v>6.5373719764654226E-3</v>
      </c>
      <c r="AU2323" s="22">
        <f t="shared" si="434"/>
        <v>7.8993744311406985E-9</v>
      </c>
    </row>
    <row r="2324" spans="2:47" x14ac:dyDescent="0.3">
      <c r="B2324" s="6">
        <f t="shared" si="427"/>
        <v>2021</v>
      </c>
      <c r="C2324" s="5">
        <v>44323</v>
      </c>
      <c r="D2324" s="10">
        <v>1121.3</v>
      </c>
      <c r="E2324" s="10">
        <f>VLOOKUP(C2324,데이터!$X:$Z,2,0)</f>
        <v>178.73674736842102</v>
      </c>
      <c r="F2324" s="10">
        <f>VLOOKUP(C2324,데이터!$X:$Z,3,0)</f>
        <v>92.9</v>
      </c>
      <c r="H2324" s="6">
        <f t="shared" si="425"/>
        <v>1.9424793577139361</v>
      </c>
      <c r="I2324" s="6">
        <f t="shared" si="426"/>
        <v>1.8535514764565011</v>
      </c>
      <c r="AM2324" s="1">
        <f t="shared" si="428"/>
        <v>44323</v>
      </c>
      <c r="AN2324" s="2">
        <f t="shared" si="429"/>
        <v>1121.3</v>
      </c>
      <c r="AO2324" s="2">
        <f t="shared" si="430"/>
        <v>178.73674736842102</v>
      </c>
      <c r="AP2324" s="2">
        <f t="shared" si="431"/>
        <v>92.9</v>
      </c>
      <c r="AR2324" s="20">
        <f t="shared" si="432"/>
        <v>3.1008119213338237E-3</v>
      </c>
      <c r="AS2324" s="20">
        <f t="shared" si="433"/>
        <v>5.6289240095259707E-3</v>
      </c>
      <c r="AU2324" s="22">
        <f t="shared" si="434"/>
        <v>6.3913507304632585E-6</v>
      </c>
    </row>
    <row r="2325" spans="2:47" x14ac:dyDescent="0.3">
      <c r="B2325" s="6">
        <f t="shared" si="427"/>
        <v>2021</v>
      </c>
      <c r="C2325" s="5">
        <v>44324</v>
      </c>
      <c r="D2325" s="10">
        <v>1121.3</v>
      </c>
      <c r="E2325" s="10">
        <f>VLOOKUP(C2325,데이터!$X:$Z,2,0)</f>
        <v>178.73674736842102</v>
      </c>
      <c r="F2325" s="10">
        <f>VLOOKUP(C2325,데이터!$X:$Z,3,0)</f>
        <v>92.9</v>
      </c>
      <c r="H2325" s="6">
        <f t="shared" si="425"/>
        <v>1.9424793577139361</v>
      </c>
      <c r="I2325" s="6">
        <f t="shared" si="426"/>
        <v>1.8535514764565011</v>
      </c>
      <c r="AM2325" s="1">
        <f t="shared" si="428"/>
        <v>44324</v>
      </c>
      <c r="AN2325" s="2">
        <f t="shared" si="429"/>
        <v>1121.3</v>
      </c>
      <c r="AO2325" s="2">
        <f t="shared" si="430"/>
        <v>178.73674736842102</v>
      </c>
      <c r="AP2325" s="2">
        <f t="shared" si="431"/>
        <v>92.9</v>
      </c>
      <c r="AR2325" s="20">
        <f t="shared" si="432"/>
        <v>0</v>
      </c>
      <c r="AS2325" s="20">
        <f t="shared" si="433"/>
        <v>0</v>
      </c>
      <c r="AU2325" s="22">
        <f t="shared" si="434"/>
        <v>0</v>
      </c>
    </row>
    <row r="2326" spans="2:47" x14ac:dyDescent="0.3">
      <c r="B2326" s="6">
        <f t="shared" si="427"/>
        <v>2021</v>
      </c>
      <c r="C2326" s="5">
        <v>44325</v>
      </c>
      <c r="D2326" s="10">
        <v>1121.3</v>
      </c>
      <c r="E2326" s="10">
        <f>VLOOKUP(C2326,데이터!$X:$Z,2,0)</f>
        <v>178.73674736842102</v>
      </c>
      <c r="F2326" s="10">
        <f>VLOOKUP(C2326,데이터!$X:$Z,3,0)</f>
        <v>92.9</v>
      </c>
      <c r="H2326" s="6">
        <f t="shared" si="425"/>
        <v>1.9424793577139361</v>
      </c>
      <c r="I2326" s="6">
        <f t="shared" si="426"/>
        <v>1.8535514764565011</v>
      </c>
      <c r="AM2326" s="1">
        <f t="shared" si="428"/>
        <v>44325</v>
      </c>
      <c r="AN2326" s="2">
        <f t="shared" si="429"/>
        <v>1121.3</v>
      </c>
      <c r="AO2326" s="2">
        <f t="shared" si="430"/>
        <v>178.73674736842102</v>
      </c>
      <c r="AP2326" s="2">
        <f t="shared" si="431"/>
        <v>92.9</v>
      </c>
      <c r="AR2326" s="20">
        <f t="shared" si="432"/>
        <v>0</v>
      </c>
      <c r="AS2326" s="20">
        <f t="shared" si="433"/>
        <v>0</v>
      </c>
      <c r="AU2326" s="22">
        <f t="shared" si="434"/>
        <v>0</v>
      </c>
    </row>
    <row r="2327" spans="2:47" x14ac:dyDescent="0.3">
      <c r="B2327" s="6">
        <f t="shared" si="427"/>
        <v>2021</v>
      </c>
      <c r="C2327" s="5">
        <v>44326</v>
      </c>
      <c r="D2327" s="10">
        <v>1113.75</v>
      </c>
      <c r="E2327" s="10">
        <f>VLOOKUP(C2327,데이터!$X:$Z,2,0)</f>
        <v>179.54559473684211</v>
      </c>
      <c r="F2327" s="10">
        <f>VLOOKUP(C2327,데이터!$X:$Z,3,0)</f>
        <v>93.41</v>
      </c>
      <c r="H2327" s="6">
        <f t="shared" si="425"/>
        <v>1.9512697678552857</v>
      </c>
      <c r="I2327" s="6">
        <f t="shared" si="426"/>
        <v>1.8637270550678335</v>
      </c>
      <c r="AM2327" s="1">
        <f t="shared" si="428"/>
        <v>44326</v>
      </c>
      <c r="AN2327" s="2">
        <f t="shared" si="429"/>
        <v>1113.75</v>
      </c>
      <c r="AO2327" s="2">
        <f t="shared" si="430"/>
        <v>179.54559473684211</v>
      </c>
      <c r="AP2327" s="2">
        <f t="shared" si="431"/>
        <v>93.41</v>
      </c>
      <c r="AR2327" s="20">
        <f t="shared" si="432"/>
        <v>4.5253557554891799E-3</v>
      </c>
      <c r="AS2327" s="20">
        <f t="shared" si="433"/>
        <v>5.4897739504842225E-3</v>
      </c>
      <c r="AU2327" s="22">
        <f t="shared" si="434"/>
        <v>9.3010245483749589E-7</v>
      </c>
    </row>
    <row r="2328" spans="2:47" x14ac:dyDescent="0.3">
      <c r="B2328" s="6">
        <f t="shared" si="427"/>
        <v>2021</v>
      </c>
      <c r="C2328" s="5">
        <v>44327</v>
      </c>
      <c r="D2328" s="10">
        <v>1119.6500000000001</v>
      </c>
      <c r="E2328" s="10">
        <f>VLOOKUP(C2328,데이터!$X:$Z,2,0)</f>
        <v>177.28335789473684</v>
      </c>
      <c r="F2328" s="10">
        <f>VLOOKUP(C2328,데이터!$X:$Z,3,0)</f>
        <v>92.14</v>
      </c>
      <c r="H2328" s="6">
        <f t="shared" si="425"/>
        <v>1.9266841779710098</v>
      </c>
      <c r="I2328" s="6">
        <f t="shared" si="426"/>
        <v>1.8383878691141227</v>
      </c>
      <c r="AM2328" s="1">
        <f t="shared" si="428"/>
        <v>44327</v>
      </c>
      <c r="AN2328" s="2">
        <f t="shared" si="429"/>
        <v>1119.6500000000001</v>
      </c>
      <c r="AO2328" s="2">
        <f t="shared" si="430"/>
        <v>177.28335789473684</v>
      </c>
      <c r="AP2328" s="2">
        <f t="shared" si="431"/>
        <v>92.14</v>
      </c>
      <c r="AR2328" s="20">
        <f t="shared" si="432"/>
        <v>-1.2599790295167113E-2</v>
      </c>
      <c r="AS2328" s="20">
        <f t="shared" si="433"/>
        <v>-1.359597473503904E-2</v>
      </c>
      <c r="AU2328" s="22">
        <f t="shared" si="434"/>
        <v>9.9238343824294649E-7</v>
      </c>
    </row>
    <row r="2329" spans="2:47" x14ac:dyDescent="0.3">
      <c r="B2329" s="6">
        <f t="shared" si="427"/>
        <v>2021</v>
      </c>
      <c r="C2329" s="5">
        <v>44328</v>
      </c>
      <c r="D2329" s="10">
        <v>1124.6500000000001</v>
      </c>
      <c r="E2329" s="10">
        <f>VLOOKUP(C2329,데이터!$X:$Z,2,0)</f>
        <v>173.77761578947369</v>
      </c>
      <c r="F2329" s="10">
        <f>VLOOKUP(C2329,데이터!$X:$Z,3,0)</f>
        <v>90.25</v>
      </c>
      <c r="H2329" s="6">
        <f t="shared" si="425"/>
        <v>1.8885843928221533</v>
      </c>
      <c r="I2329" s="6">
        <f t="shared" si="426"/>
        <v>1.8006783719074189</v>
      </c>
      <c r="AM2329" s="1">
        <f t="shared" si="428"/>
        <v>44328</v>
      </c>
      <c r="AN2329" s="2">
        <f t="shared" si="429"/>
        <v>1124.6500000000001</v>
      </c>
      <c r="AO2329" s="2">
        <f t="shared" si="430"/>
        <v>173.77761578947369</v>
      </c>
      <c r="AP2329" s="2">
        <f t="shared" si="431"/>
        <v>90.25</v>
      </c>
      <c r="AR2329" s="20">
        <f t="shared" si="432"/>
        <v>-1.977479525937631E-2</v>
      </c>
      <c r="AS2329" s="20">
        <f t="shared" si="433"/>
        <v>-2.0512263946168896E-2</v>
      </c>
      <c r="AU2329" s="22">
        <f t="shared" si="434"/>
        <v>5.4386006399958153E-7</v>
      </c>
    </row>
    <row r="2330" spans="2:47" x14ac:dyDescent="0.3">
      <c r="B2330" s="6">
        <f t="shared" si="427"/>
        <v>2021</v>
      </c>
      <c r="C2330" s="5">
        <v>44329</v>
      </c>
      <c r="D2330" s="10">
        <v>1129.2</v>
      </c>
      <c r="E2330" s="10">
        <f>VLOOKUP(C2330,데이터!$X:$Z,2,0)</f>
        <v>176.69715789473685</v>
      </c>
      <c r="F2330" s="10">
        <f>VLOOKUP(C2330,데이터!$X:$Z,3,0)</f>
        <v>91.92</v>
      </c>
      <c r="H2330" s="6">
        <f t="shared" si="425"/>
        <v>1.9203134600506218</v>
      </c>
      <c r="I2330" s="6">
        <f t="shared" si="426"/>
        <v>1.8339984038308028</v>
      </c>
      <c r="AM2330" s="1">
        <f t="shared" si="428"/>
        <v>44329</v>
      </c>
      <c r="AN2330" s="2">
        <f t="shared" si="429"/>
        <v>1129.2</v>
      </c>
      <c r="AO2330" s="2">
        <f t="shared" si="430"/>
        <v>176.69715789473685</v>
      </c>
      <c r="AP2330" s="2">
        <f t="shared" si="431"/>
        <v>91.92</v>
      </c>
      <c r="AR2330" s="20">
        <f t="shared" si="432"/>
        <v>1.6800449770240311E-2</v>
      </c>
      <c r="AS2330" s="20">
        <f t="shared" si="433"/>
        <v>1.8504155124653865E-2</v>
      </c>
      <c r="AU2330" s="22">
        <f t="shared" si="434"/>
        <v>2.902611934657413E-6</v>
      </c>
    </row>
    <row r="2331" spans="2:47" x14ac:dyDescent="0.3">
      <c r="B2331" s="6">
        <f t="shared" si="427"/>
        <v>2021</v>
      </c>
      <c r="C2331" s="5">
        <v>44330</v>
      </c>
      <c r="D2331" s="10">
        <v>1128.75</v>
      </c>
      <c r="E2331" s="10">
        <f>VLOOKUP(C2331,데이터!$X:$Z,2,0)</f>
        <v>177.75121578947369</v>
      </c>
      <c r="F2331" s="10">
        <f>VLOOKUP(C2331,데이터!$X:$Z,3,0)</f>
        <v>92.59</v>
      </c>
      <c r="H2331" s="6">
        <f t="shared" si="425"/>
        <v>1.931768774822247</v>
      </c>
      <c r="I2331" s="6">
        <f t="shared" si="426"/>
        <v>1.8473663208300046</v>
      </c>
      <c r="AM2331" s="1">
        <f t="shared" si="428"/>
        <v>44330</v>
      </c>
      <c r="AN2331" s="2">
        <f t="shared" si="429"/>
        <v>1128.75</v>
      </c>
      <c r="AO2331" s="2">
        <f t="shared" si="430"/>
        <v>177.75121578947369</v>
      </c>
      <c r="AP2331" s="2">
        <f t="shared" si="431"/>
        <v>92.59</v>
      </c>
      <c r="AR2331" s="20">
        <f t="shared" si="432"/>
        <v>5.9653358735105577E-3</v>
      </c>
      <c r="AS2331" s="20">
        <f t="shared" si="433"/>
        <v>7.2889469103567528E-3</v>
      </c>
      <c r="AU2331" s="22">
        <f t="shared" si="434"/>
        <v>1.7519461768610595E-6</v>
      </c>
    </row>
    <row r="2332" spans="2:47" x14ac:dyDescent="0.3">
      <c r="B2332" s="6">
        <f t="shared" si="427"/>
        <v>2021</v>
      </c>
      <c r="C2332" s="5">
        <v>44331</v>
      </c>
      <c r="D2332" s="10">
        <v>1128.75</v>
      </c>
      <c r="E2332" s="10">
        <f>VLOOKUP(C2332,데이터!$X:$Z,2,0)</f>
        <v>177.75121578947369</v>
      </c>
      <c r="F2332" s="10">
        <f>VLOOKUP(C2332,데이터!$X:$Z,3,0)</f>
        <v>92.59</v>
      </c>
      <c r="H2332" s="6">
        <f t="shared" si="425"/>
        <v>1.931768774822247</v>
      </c>
      <c r="I2332" s="6">
        <f t="shared" si="426"/>
        <v>1.8473663208300046</v>
      </c>
      <c r="AM2332" s="1">
        <f t="shared" si="428"/>
        <v>44331</v>
      </c>
      <c r="AN2332" s="2">
        <f t="shared" si="429"/>
        <v>1128.75</v>
      </c>
      <c r="AO2332" s="2">
        <f t="shared" si="430"/>
        <v>177.75121578947369</v>
      </c>
      <c r="AP2332" s="2">
        <f t="shared" si="431"/>
        <v>92.59</v>
      </c>
      <c r="AR2332" s="20">
        <f t="shared" si="432"/>
        <v>0</v>
      </c>
      <c r="AS2332" s="20">
        <f t="shared" si="433"/>
        <v>0</v>
      </c>
      <c r="AU2332" s="22">
        <f t="shared" si="434"/>
        <v>0</v>
      </c>
    </row>
    <row r="2333" spans="2:47" x14ac:dyDescent="0.3">
      <c r="B2333" s="6">
        <f t="shared" si="427"/>
        <v>2021</v>
      </c>
      <c r="C2333" s="5">
        <v>44332</v>
      </c>
      <c r="D2333" s="10">
        <v>1128.75</v>
      </c>
      <c r="E2333" s="10">
        <f>VLOOKUP(C2333,데이터!$X:$Z,2,0)</f>
        <v>177.75121578947369</v>
      </c>
      <c r="F2333" s="10">
        <f>VLOOKUP(C2333,데이터!$X:$Z,3,0)</f>
        <v>92.59</v>
      </c>
      <c r="H2333" s="6">
        <f t="shared" si="425"/>
        <v>1.931768774822247</v>
      </c>
      <c r="I2333" s="6">
        <f t="shared" si="426"/>
        <v>1.8473663208300046</v>
      </c>
      <c r="AM2333" s="1">
        <f t="shared" si="428"/>
        <v>44332</v>
      </c>
      <c r="AN2333" s="2">
        <f t="shared" si="429"/>
        <v>1128.75</v>
      </c>
      <c r="AO2333" s="2">
        <f t="shared" si="430"/>
        <v>177.75121578947369</v>
      </c>
      <c r="AP2333" s="2">
        <f t="shared" si="431"/>
        <v>92.59</v>
      </c>
      <c r="AR2333" s="20">
        <f t="shared" si="432"/>
        <v>0</v>
      </c>
      <c r="AS2333" s="20">
        <f t="shared" si="433"/>
        <v>0</v>
      </c>
      <c r="AU2333" s="22">
        <f t="shared" si="434"/>
        <v>0</v>
      </c>
    </row>
    <row r="2334" spans="2:47" x14ac:dyDescent="0.3">
      <c r="B2334" s="6">
        <f t="shared" si="427"/>
        <v>2021</v>
      </c>
      <c r="C2334" s="5">
        <v>44333</v>
      </c>
      <c r="D2334" s="10">
        <v>1134.8</v>
      </c>
      <c r="E2334" s="10">
        <f>VLOOKUP(C2334,데이터!$X:$Z,2,0)</f>
        <v>177.33546315789476</v>
      </c>
      <c r="F2334" s="10">
        <f>VLOOKUP(C2334,데이터!$X:$Z,3,0)</f>
        <v>92.38</v>
      </c>
      <c r="H2334" s="6">
        <f t="shared" si="425"/>
        <v>1.9272504487552931</v>
      </c>
      <c r="I2334" s="6">
        <f t="shared" si="426"/>
        <v>1.8431763766959264</v>
      </c>
      <c r="AM2334" s="1">
        <f t="shared" si="428"/>
        <v>44333</v>
      </c>
      <c r="AN2334" s="2">
        <f t="shared" si="429"/>
        <v>1134.8</v>
      </c>
      <c r="AO2334" s="2">
        <f t="shared" si="430"/>
        <v>177.33546315789476</v>
      </c>
      <c r="AP2334" s="2">
        <f t="shared" si="431"/>
        <v>92.38</v>
      </c>
      <c r="AR2334" s="20">
        <f t="shared" si="432"/>
        <v>-2.3389580191188752E-3</v>
      </c>
      <c r="AS2334" s="20">
        <f t="shared" si="433"/>
        <v>-2.2680635057782395E-3</v>
      </c>
      <c r="AU2334" s="22">
        <f t="shared" si="434"/>
        <v>5.0260320218055861E-9</v>
      </c>
    </row>
    <row r="2335" spans="2:47" x14ac:dyDescent="0.3">
      <c r="B2335" s="6">
        <f t="shared" si="427"/>
        <v>2021</v>
      </c>
      <c r="C2335" s="5">
        <v>44334</v>
      </c>
      <c r="D2335" s="10">
        <v>1130.2</v>
      </c>
      <c r="E2335" s="10">
        <f>VLOOKUP(C2335,데이터!$X:$Z,2,0)</f>
        <v>175.72566842105263</v>
      </c>
      <c r="F2335" s="10">
        <f>VLOOKUP(C2335,데이터!$X:$Z,3,0)</f>
        <v>91.46</v>
      </c>
      <c r="H2335" s="6">
        <f t="shared" si="425"/>
        <v>1.9097554842753428</v>
      </c>
      <c r="I2335" s="6">
        <f t="shared" si="426"/>
        <v>1.824820430965679</v>
      </c>
      <c r="AM2335" s="1">
        <f t="shared" si="428"/>
        <v>44334</v>
      </c>
      <c r="AN2335" s="2">
        <f t="shared" si="429"/>
        <v>1130.2</v>
      </c>
      <c r="AO2335" s="2">
        <f t="shared" si="430"/>
        <v>175.72566842105263</v>
      </c>
      <c r="AP2335" s="2">
        <f t="shared" si="431"/>
        <v>91.46</v>
      </c>
      <c r="AR2335" s="20">
        <f t="shared" si="432"/>
        <v>-9.077680843841196E-3</v>
      </c>
      <c r="AS2335" s="20">
        <f t="shared" si="433"/>
        <v>-9.9588655553149996E-3</v>
      </c>
      <c r="AU2335" s="22">
        <f t="shared" si="434"/>
        <v>7.7648649573517052E-7</v>
      </c>
    </row>
    <row r="2336" spans="2:47" x14ac:dyDescent="0.3">
      <c r="B2336" s="6">
        <f t="shared" si="427"/>
        <v>2021</v>
      </c>
      <c r="C2336" s="5">
        <v>44335</v>
      </c>
      <c r="D2336" s="10">
        <v>1130.2</v>
      </c>
      <c r="E2336" s="10">
        <f>VLOOKUP(C2336,데이터!$X:$Z,2,0)</f>
        <v>175.49262631578947</v>
      </c>
      <c r="F2336" s="10">
        <f>VLOOKUP(C2336,데이터!$X:$Z,3,0)</f>
        <v>91.02</v>
      </c>
      <c r="H2336" s="6">
        <f t="shared" si="425"/>
        <v>1.9072228238928708</v>
      </c>
      <c r="I2336" s="6">
        <f t="shared" si="426"/>
        <v>1.8160415003990391</v>
      </c>
      <c r="AM2336" s="1">
        <f t="shared" si="428"/>
        <v>44335</v>
      </c>
      <c r="AN2336" s="2">
        <f t="shared" si="429"/>
        <v>1130.2</v>
      </c>
      <c r="AO2336" s="2">
        <f t="shared" si="430"/>
        <v>175.49262631578947</v>
      </c>
      <c r="AP2336" s="2">
        <f t="shared" si="431"/>
        <v>91.02</v>
      </c>
      <c r="AR2336" s="20">
        <f t="shared" si="432"/>
        <v>-1.3261699748086109E-3</v>
      </c>
      <c r="AS2336" s="20">
        <f t="shared" si="433"/>
        <v>-4.8108462715941158E-3</v>
      </c>
      <c r="AU2336" s="22">
        <f t="shared" si="434"/>
        <v>1.2142968893378741E-5</v>
      </c>
    </row>
    <row r="2337" spans="2:47" x14ac:dyDescent="0.3">
      <c r="B2337" s="6">
        <f t="shared" si="427"/>
        <v>2021</v>
      </c>
      <c r="C2337" s="5">
        <v>44336</v>
      </c>
      <c r="D2337" s="10">
        <v>1132.1500000000001</v>
      </c>
      <c r="E2337" s="10">
        <f>VLOOKUP(C2337,데이터!$X:$Z,2,0)</f>
        <v>176.68363157894737</v>
      </c>
      <c r="F2337" s="10">
        <f>VLOOKUP(C2337,데이터!$X:$Z,3,0)</f>
        <v>91.69</v>
      </c>
      <c r="H2337" s="6">
        <f t="shared" si="425"/>
        <v>1.9201664584429847</v>
      </c>
      <c r="I2337" s="6">
        <f t="shared" si="426"/>
        <v>1.8294094173982411</v>
      </c>
      <c r="AM2337" s="1">
        <f t="shared" si="428"/>
        <v>44336</v>
      </c>
      <c r="AN2337" s="2">
        <f t="shared" si="429"/>
        <v>1132.1500000000001</v>
      </c>
      <c r="AO2337" s="2">
        <f t="shared" si="430"/>
        <v>176.68363157894737</v>
      </c>
      <c r="AP2337" s="2">
        <f t="shared" si="431"/>
        <v>91.69</v>
      </c>
      <c r="AR2337" s="20">
        <f t="shared" si="432"/>
        <v>6.7866399185043669E-3</v>
      </c>
      <c r="AS2337" s="20">
        <f t="shared" si="433"/>
        <v>7.3610195561415459E-3</v>
      </c>
      <c r="AU2337" s="22">
        <f t="shared" si="434"/>
        <v>3.2991196813221709E-7</v>
      </c>
    </row>
    <row r="2338" spans="2:47" x14ac:dyDescent="0.3">
      <c r="B2338" s="6">
        <f t="shared" si="427"/>
        <v>2021</v>
      </c>
      <c r="C2338" s="5">
        <v>44337</v>
      </c>
      <c r="D2338" s="10">
        <v>1126.8499999999999</v>
      </c>
      <c r="E2338" s="10">
        <f>VLOOKUP(C2338,데이터!$X:$Z,2,0)</f>
        <v>177.18791578947369</v>
      </c>
      <c r="F2338" s="10">
        <f>VLOOKUP(C2338,데이터!$X:$Z,3,0)</f>
        <v>91.75</v>
      </c>
      <c r="H2338" s="6">
        <f t="shared" si="425"/>
        <v>1.9256469300515975</v>
      </c>
      <c r="I2338" s="6">
        <f t="shared" si="426"/>
        <v>1.8306065442936919</v>
      </c>
      <c r="AM2338" s="1">
        <f t="shared" si="428"/>
        <v>44337</v>
      </c>
      <c r="AN2338" s="2">
        <f t="shared" si="429"/>
        <v>1126.8499999999999</v>
      </c>
      <c r="AO2338" s="2">
        <f t="shared" si="430"/>
        <v>177.18791578947369</v>
      </c>
      <c r="AP2338" s="2">
        <f t="shared" si="431"/>
        <v>91.75</v>
      </c>
      <c r="AR2338" s="20">
        <f t="shared" si="432"/>
        <v>2.8541648483209059E-3</v>
      </c>
      <c r="AS2338" s="20">
        <f t="shared" si="433"/>
        <v>6.5437888537456246E-4</v>
      </c>
      <c r="AU2338" s="22">
        <f t="shared" si="434"/>
        <v>4.8390582827757713E-6</v>
      </c>
    </row>
    <row r="2339" spans="2:47" x14ac:dyDescent="0.3">
      <c r="B2339" s="6">
        <f t="shared" si="427"/>
        <v>2021</v>
      </c>
      <c r="C2339" s="5">
        <v>44338</v>
      </c>
      <c r="D2339" s="10">
        <v>1126.8499999999999</v>
      </c>
      <c r="E2339" s="10">
        <f>VLOOKUP(C2339,데이터!$X:$Z,2,0)</f>
        <v>177.18791578947369</v>
      </c>
      <c r="F2339" s="10">
        <f>VLOOKUP(C2339,데이터!$X:$Z,3,0)</f>
        <v>91.75</v>
      </c>
      <c r="H2339" s="6">
        <f t="shared" si="425"/>
        <v>1.9256469300515975</v>
      </c>
      <c r="I2339" s="6">
        <f t="shared" si="426"/>
        <v>1.8306065442936919</v>
      </c>
      <c r="AM2339" s="1">
        <f t="shared" si="428"/>
        <v>44338</v>
      </c>
      <c r="AN2339" s="2">
        <f t="shared" si="429"/>
        <v>1126.8499999999999</v>
      </c>
      <c r="AO2339" s="2">
        <f t="shared" si="430"/>
        <v>177.18791578947369</v>
      </c>
      <c r="AP2339" s="2">
        <f t="shared" si="431"/>
        <v>91.75</v>
      </c>
      <c r="AR2339" s="20">
        <f t="shared" si="432"/>
        <v>0</v>
      </c>
      <c r="AS2339" s="20">
        <f t="shared" si="433"/>
        <v>0</v>
      </c>
      <c r="AU2339" s="22">
        <f t="shared" si="434"/>
        <v>0</v>
      </c>
    </row>
    <row r="2340" spans="2:47" x14ac:dyDescent="0.3">
      <c r="B2340" s="6">
        <f t="shared" si="427"/>
        <v>2021</v>
      </c>
      <c r="C2340" s="5">
        <v>44339</v>
      </c>
      <c r="D2340" s="10">
        <v>1126.8499999999999</v>
      </c>
      <c r="E2340" s="10">
        <f>VLOOKUP(C2340,데이터!$X:$Z,2,0)</f>
        <v>177.18791578947369</v>
      </c>
      <c r="F2340" s="10">
        <f>VLOOKUP(C2340,데이터!$X:$Z,3,0)</f>
        <v>91.75</v>
      </c>
      <c r="H2340" s="6">
        <f t="shared" si="425"/>
        <v>1.9256469300515975</v>
      </c>
      <c r="I2340" s="6">
        <f t="shared" si="426"/>
        <v>1.8306065442936919</v>
      </c>
      <c r="AM2340" s="1">
        <f t="shared" si="428"/>
        <v>44339</v>
      </c>
      <c r="AN2340" s="2">
        <f t="shared" si="429"/>
        <v>1126.8499999999999</v>
      </c>
      <c r="AO2340" s="2">
        <f t="shared" si="430"/>
        <v>177.18791578947369</v>
      </c>
      <c r="AP2340" s="2">
        <f t="shared" si="431"/>
        <v>91.75</v>
      </c>
      <c r="AR2340" s="20">
        <f t="shared" si="432"/>
        <v>0</v>
      </c>
      <c r="AS2340" s="20">
        <f t="shared" si="433"/>
        <v>0</v>
      </c>
      <c r="AU2340" s="22">
        <f t="shared" si="434"/>
        <v>0</v>
      </c>
    </row>
    <row r="2341" spans="2:47" x14ac:dyDescent="0.3">
      <c r="B2341" s="6">
        <f t="shared" si="427"/>
        <v>2021</v>
      </c>
      <c r="C2341" s="5">
        <v>44340</v>
      </c>
      <c r="D2341" s="10">
        <v>1126.9000000000001</v>
      </c>
      <c r="E2341" s="10">
        <f>VLOOKUP(C2341,데이터!$X:$Z,2,0)</f>
        <v>177.73269999999999</v>
      </c>
      <c r="F2341" s="10">
        <f>VLOOKUP(C2341,데이터!$X:$Z,3,0)</f>
        <v>91.99</v>
      </c>
      <c r="H2341" s="6">
        <f t="shared" ref="H2341:H2404" si="435">H2340*(E2341/E2340)</f>
        <v>1.9315675484970845</v>
      </c>
      <c r="I2341" s="6">
        <f t="shared" ref="I2341:I2404" si="436">I2340*(F2341/F2340)</f>
        <v>1.8353950518754956</v>
      </c>
      <c r="AM2341" s="1">
        <f t="shared" si="428"/>
        <v>44340</v>
      </c>
      <c r="AN2341" s="2">
        <f t="shared" si="429"/>
        <v>1126.9000000000001</v>
      </c>
      <c r="AO2341" s="2">
        <f t="shared" si="430"/>
        <v>177.73269999999999</v>
      </c>
      <c r="AP2341" s="2">
        <f t="shared" si="431"/>
        <v>91.99</v>
      </c>
      <c r="AR2341" s="20">
        <f t="shared" si="432"/>
        <v>3.0746126681324704E-3</v>
      </c>
      <c r="AS2341" s="20">
        <f t="shared" si="433"/>
        <v>2.6158038147139351E-3</v>
      </c>
      <c r="AU2341" s="22">
        <f t="shared" si="434"/>
        <v>2.1050556397523098E-7</v>
      </c>
    </row>
    <row r="2342" spans="2:47" x14ac:dyDescent="0.3">
      <c r="B2342" s="6">
        <f t="shared" si="427"/>
        <v>2021</v>
      </c>
      <c r="C2342" s="5">
        <v>44341</v>
      </c>
      <c r="D2342" s="10">
        <v>1122.05</v>
      </c>
      <c r="E2342" s="10">
        <f>VLOOKUP(C2342,데이터!$X:$Z,2,0)</f>
        <v>177.40699999999998</v>
      </c>
      <c r="F2342" s="10">
        <f>VLOOKUP(C2342,데이터!$X:$Z,3,0)</f>
        <v>91.74</v>
      </c>
      <c r="H2342" s="6">
        <f t="shared" si="435"/>
        <v>1.9280278985027641</v>
      </c>
      <c r="I2342" s="6">
        <f t="shared" si="436"/>
        <v>1.83040702314445</v>
      </c>
      <c r="AM2342" s="1">
        <f t="shared" si="428"/>
        <v>44341</v>
      </c>
      <c r="AN2342" s="2">
        <f t="shared" si="429"/>
        <v>1122.05</v>
      </c>
      <c r="AO2342" s="2">
        <f t="shared" si="430"/>
        <v>177.40699999999998</v>
      </c>
      <c r="AP2342" s="2">
        <f t="shared" si="431"/>
        <v>91.74</v>
      </c>
      <c r="AR2342" s="20">
        <f t="shared" si="432"/>
        <v>-1.8325271601681292E-3</v>
      </c>
      <c r="AS2342" s="20">
        <f t="shared" si="433"/>
        <v>-2.7176867050766607E-3</v>
      </c>
      <c r="AU2342" s="22">
        <f t="shared" si="434"/>
        <v>7.8350741994267844E-7</v>
      </c>
    </row>
    <row r="2343" spans="2:47" x14ac:dyDescent="0.3">
      <c r="B2343" s="6">
        <f t="shared" si="427"/>
        <v>2021</v>
      </c>
      <c r="C2343" s="5">
        <v>44342</v>
      </c>
      <c r="D2343" s="10">
        <v>1116.9000000000001</v>
      </c>
      <c r="E2343" s="10">
        <f>VLOOKUP(C2343,데이터!$X:$Z,2,0)</f>
        <v>177.26375789473681</v>
      </c>
      <c r="F2343" s="10">
        <f>VLOOKUP(C2343,데이터!$X:$Z,3,0)</f>
        <v>91.77</v>
      </c>
      <c r="H2343" s="6">
        <f t="shared" si="435"/>
        <v>1.9264711686376084</v>
      </c>
      <c r="I2343" s="6">
        <f t="shared" si="436"/>
        <v>1.8310055865921753</v>
      </c>
      <c r="AM2343" s="1">
        <f t="shared" si="428"/>
        <v>44342</v>
      </c>
      <c r="AN2343" s="2">
        <f t="shared" si="429"/>
        <v>1116.9000000000001</v>
      </c>
      <c r="AO2343" s="2">
        <f t="shared" si="430"/>
        <v>177.26375789473681</v>
      </c>
      <c r="AP2343" s="2">
        <f t="shared" si="431"/>
        <v>91.77</v>
      </c>
      <c r="AR2343" s="20">
        <f t="shared" si="432"/>
        <v>-8.0742081915130548E-4</v>
      </c>
      <c r="AS2343" s="20">
        <f t="shared" si="433"/>
        <v>3.2701111837796226E-4</v>
      </c>
      <c r="AU2343" s="22">
        <f t="shared" si="434"/>
        <v>1.2869358208864084E-6</v>
      </c>
    </row>
    <row r="2344" spans="2:47" x14ac:dyDescent="0.3">
      <c r="B2344" s="6">
        <f t="shared" si="427"/>
        <v>2021</v>
      </c>
      <c r="C2344" s="5">
        <v>44343</v>
      </c>
      <c r="D2344" s="10">
        <v>1117.95</v>
      </c>
      <c r="E2344" s="10">
        <f>VLOOKUP(C2344,데이터!$X:$Z,2,0)</f>
        <v>177.6427210526316</v>
      </c>
      <c r="F2344" s="10">
        <f>VLOOKUP(C2344,데이터!$X:$Z,3,0)</f>
        <v>92.04</v>
      </c>
      <c r="H2344" s="6">
        <f t="shared" si="435"/>
        <v>1.9305896732114181</v>
      </c>
      <c r="I2344" s="6">
        <f t="shared" si="436"/>
        <v>1.8363926576217044</v>
      </c>
      <c r="AM2344" s="1">
        <f t="shared" si="428"/>
        <v>44343</v>
      </c>
      <c r="AN2344" s="2">
        <f t="shared" si="429"/>
        <v>1117.95</v>
      </c>
      <c r="AO2344" s="2">
        <f t="shared" si="430"/>
        <v>177.6427210526316</v>
      </c>
      <c r="AP2344" s="2">
        <f t="shared" si="431"/>
        <v>92.04</v>
      </c>
      <c r="AR2344" s="20">
        <f t="shared" si="432"/>
        <v>2.1378490583496834E-3</v>
      </c>
      <c r="AS2344" s="20">
        <f t="shared" si="433"/>
        <v>2.942137953579671E-3</v>
      </c>
      <c r="AU2344" s="22">
        <f t="shared" si="434"/>
        <v>6.4688062699027397E-7</v>
      </c>
    </row>
    <row r="2345" spans="2:47" x14ac:dyDescent="0.3">
      <c r="B2345" s="6">
        <f t="shared" si="427"/>
        <v>2021</v>
      </c>
      <c r="C2345" s="5">
        <v>44344</v>
      </c>
      <c r="D2345" s="10">
        <v>1115.4000000000001</v>
      </c>
      <c r="E2345" s="10">
        <f>VLOOKUP(C2345,데이터!$X:$Z,2,0)</f>
        <v>177.77343684210524</v>
      </c>
      <c r="F2345" s="10">
        <f>VLOOKUP(C2345,데이터!$X:$Z,3,0)</f>
        <v>92.24</v>
      </c>
      <c r="H2345" s="6">
        <f t="shared" si="435"/>
        <v>1.9320102692920686</v>
      </c>
      <c r="I2345" s="6">
        <f t="shared" si="436"/>
        <v>1.8403830806065404</v>
      </c>
      <c r="AM2345" s="1">
        <f t="shared" si="428"/>
        <v>44344</v>
      </c>
      <c r="AN2345" s="2">
        <f t="shared" si="429"/>
        <v>1115.4000000000001</v>
      </c>
      <c r="AO2345" s="2">
        <f t="shared" si="430"/>
        <v>177.77343684210524</v>
      </c>
      <c r="AP2345" s="2">
        <f t="shared" si="431"/>
        <v>92.24</v>
      </c>
      <c r="AR2345" s="20">
        <f t="shared" si="432"/>
        <v>7.3583532552912168E-4</v>
      </c>
      <c r="AS2345" s="20">
        <f t="shared" si="433"/>
        <v>2.1729682746629564E-3</v>
      </c>
      <c r="AU2345" s="22">
        <f t="shared" si="434"/>
        <v>2.0653511134861132E-6</v>
      </c>
    </row>
    <row r="2346" spans="2:47" x14ac:dyDescent="0.3">
      <c r="B2346" s="6">
        <f t="shared" si="427"/>
        <v>2021</v>
      </c>
      <c r="C2346" s="5">
        <v>44345</v>
      </c>
      <c r="D2346" s="10">
        <v>1115.4000000000001</v>
      </c>
      <c r="E2346" s="10">
        <f>VLOOKUP(C2346,데이터!$X:$Z,2,0)</f>
        <v>177.77343684210524</v>
      </c>
      <c r="F2346" s="10">
        <f>VLOOKUP(C2346,데이터!$X:$Z,3,0)</f>
        <v>92.24</v>
      </c>
      <c r="H2346" s="6">
        <f t="shared" si="435"/>
        <v>1.9320102692920686</v>
      </c>
      <c r="I2346" s="6">
        <f t="shared" si="436"/>
        <v>1.8403830806065404</v>
      </c>
      <c r="AM2346" s="1">
        <f t="shared" si="428"/>
        <v>44345</v>
      </c>
      <c r="AN2346" s="2">
        <f t="shared" si="429"/>
        <v>1115.4000000000001</v>
      </c>
      <c r="AO2346" s="2">
        <f t="shared" si="430"/>
        <v>177.77343684210524</v>
      </c>
      <c r="AP2346" s="2">
        <f t="shared" si="431"/>
        <v>92.24</v>
      </c>
      <c r="AR2346" s="20">
        <f t="shared" si="432"/>
        <v>0</v>
      </c>
      <c r="AS2346" s="20">
        <f t="shared" si="433"/>
        <v>0</v>
      </c>
      <c r="AU2346" s="22">
        <f t="shared" si="434"/>
        <v>0</v>
      </c>
    </row>
    <row r="2347" spans="2:47" x14ac:dyDescent="0.3">
      <c r="B2347" s="6">
        <f t="shared" si="427"/>
        <v>2021</v>
      </c>
      <c r="C2347" s="5">
        <v>44346</v>
      </c>
      <c r="D2347" s="10">
        <v>1115.4000000000001</v>
      </c>
      <c r="E2347" s="10">
        <f>VLOOKUP(C2347,데이터!$X:$Z,2,0)</f>
        <v>177.77343684210524</v>
      </c>
      <c r="F2347" s="10">
        <f>VLOOKUP(C2347,데이터!$X:$Z,3,0)</f>
        <v>92.24</v>
      </c>
      <c r="H2347" s="6">
        <f t="shared" si="435"/>
        <v>1.9320102692920686</v>
      </c>
      <c r="I2347" s="6">
        <f t="shared" si="436"/>
        <v>1.8403830806065404</v>
      </c>
      <c r="AM2347" s="1">
        <f t="shared" si="428"/>
        <v>44346</v>
      </c>
      <c r="AN2347" s="2">
        <f t="shared" si="429"/>
        <v>1115.4000000000001</v>
      </c>
      <c r="AO2347" s="2">
        <f t="shared" si="430"/>
        <v>177.77343684210524</v>
      </c>
      <c r="AP2347" s="2">
        <f t="shared" si="431"/>
        <v>92.24</v>
      </c>
      <c r="AR2347" s="20">
        <f t="shared" si="432"/>
        <v>0</v>
      </c>
      <c r="AS2347" s="20">
        <f t="shared" si="433"/>
        <v>0</v>
      </c>
      <c r="AU2347" s="22">
        <f t="shared" si="434"/>
        <v>0</v>
      </c>
    </row>
    <row r="2348" spans="2:47" x14ac:dyDescent="0.3">
      <c r="B2348" s="6">
        <f t="shared" si="427"/>
        <v>2021</v>
      </c>
      <c r="C2348" s="5">
        <v>44347</v>
      </c>
      <c r="D2348" s="10">
        <v>1110.6500000000001</v>
      </c>
      <c r="E2348" s="10">
        <f>VLOOKUP(C2348,데이터!$X:$Z,2,0)</f>
        <v>177.77343684210524</v>
      </c>
      <c r="F2348" s="10">
        <f>VLOOKUP(C2348,데이터!$X:$Z,3,0)</f>
        <v>92.24</v>
      </c>
      <c r="H2348" s="6">
        <f t="shared" si="435"/>
        <v>1.9320102692920686</v>
      </c>
      <c r="I2348" s="6">
        <f t="shared" si="436"/>
        <v>1.8403830806065404</v>
      </c>
      <c r="AM2348" s="1">
        <f t="shared" si="428"/>
        <v>44347</v>
      </c>
      <c r="AN2348" s="2">
        <f t="shared" si="429"/>
        <v>1110.6500000000001</v>
      </c>
      <c r="AO2348" s="2">
        <f t="shared" si="430"/>
        <v>177.77343684210524</v>
      </c>
      <c r="AP2348" s="2">
        <f t="shared" si="431"/>
        <v>92.24</v>
      </c>
      <c r="AR2348" s="20">
        <f t="shared" si="432"/>
        <v>0</v>
      </c>
      <c r="AS2348" s="20">
        <f t="shared" si="433"/>
        <v>0</v>
      </c>
      <c r="AU2348" s="22">
        <f t="shared" si="434"/>
        <v>0</v>
      </c>
    </row>
    <row r="2349" spans="2:47" x14ac:dyDescent="0.3">
      <c r="B2349" s="6">
        <f t="shared" si="427"/>
        <v>2021</v>
      </c>
      <c r="C2349" s="5">
        <v>44348</v>
      </c>
      <c r="D2349" s="10">
        <v>1106</v>
      </c>
      <c r="E2349" s="10">
        <f>VLOOKUP(C2349,데이터!$X:$Z,2,0)</f>
        <v>177.56447894736843</v>
      </c>
      <c r="F2349" s="10">
        <f>VLOOKUP(C2349,데이터!$X:$Z,3,0)</f>
        <v>92.36</v>
      </c>
      <c r="H2349" s="6">
        <f t="shared" si="435"/>
        <v>1.9297393518498878</v>
      </c>
      <c r="I2349" s="6">
        <f t="shared" si="436"/>
        <v>1.8427773343974425</v>
      </c>
      <c r="AM2349" s="1">
        <f t="shared" si="428"/>
        <v>44348</v>
      </c>
      <c r="AN2349" s="2">
        <f t="shared" si="429"/>
        <v>1106</v>
      </c>
      <c r="AO2349" s="2">
        <f t="shared" si="430"/>
        <v>177.56447894736843</v>
      </c>
      <c r="AP2349" s="2">
        <f t="shared" si="431"/>
        <v>92.36</v>
      </c>
      <c r="AR2349" s="20">
        <f t="shared" si="432"/>
        <v>-1.1754168589450664E-3</v>
      </c>
      <c r="AS2349" s="20">
        <f t="shared" si="433"/>
        <v>1.3009540329576019E-3</v>
      </c>
      <c r="AU2349" s="22">
        <f t="shared" si="434"/>
        <v>6.1324127942628169E-6</v>
      </c>
    </row>
    <row r="2350" spans="2:47" x14ac:dyDescent="0.3">
      <c r="B2350" s="6">
        <f t="shared" si="427"/>
        <v>2021</v>
      </c>
      <c r="C2350" s="5">
        <v>44349</v>
      </c>
      <c r="D2350" s="10">
        <v>1113.2</v>
      </c>
      <c r="E2350" s="10">
        <f>VLOOKUP(C2350,데이터!$X:$Z,2,0)</f>
        <v>178.34928947368422</v>
      </c>
      <c r="F2350" s="10">
        <f>VLOOKUP(C2350,데이터!$X:$Z,3,0)</f>
        <v>92.59</v>
      </c>
      <c r="H2350" s="6">
        <f t="shared" si="435"/>
        <v>1.9382685338425685</v>
      </c>
      <c r="I2350" s="6">
        <f t="shared" si="436"/>
        <v>1.8473663208300042</v>
      </c>
      <c r="AM2350" s="1">
        <f t="shared" si="428"/>
        <v>44349</v>
      </c>
      <c r="AN2350" s="2">
        <f t="shared" si="429"/>
        <v>1113.2</v>
      </c>
      <c r="AO2350" s="2">
        <f t="shared" si="430"/>
        <v>178.34928947368422</v>
      </c>
      <c r="AP2350" s="2">
        <f t="shared" si="431"/>
        <v>92.59</v>
      </c>
      <c r="AR2350" s="20">
        <f t="shared" si="432"/>
        <v>4.4198621873490218E-3</v>
      </c>
      <c r="AS2350" s="20">
        <f t="shared" si="433"/>
        <v>2.4902555218708766E-3</v>
      </c>
      <c r="AU2350" s="22">
        <f t="shared" si="434"/>
        <v>3.7233818834576865E-6</v>
      </c>
    </row>
    <row r="2351" spans="2:47" x14ac:dyDescent="0.3">
      <c r="B2351" s="6">
        <f t="shared" si="427"/>
        <v>2021</v>
      </c>
      <c r="C2351" s="5">
        <v>44350</v>
      </c>
      <c r="D2351" s="10">
        <v>1113.7</v>
      </c>
      <c r="E2351" s="10">
        <f>VLOOKUP(C2351,데이터!$X:$Z,2,0)</f>
        <v>178.37442631578949</v>
      </c>
      <c r="F2351" s="10">
        <f>VLOOKUP(C2351,데이터!$X:$Z,3,0)</f>
        <v>92.72</v>
      </c>
      <c r="H2351" s="6">
        <f t="shared" si="435"/>
        <v>1.9385417165966832</v>
      </c>
      <c r="I2351" s="6">
        <f t="shared" si="436"/>
        <v>1.8499600957701479</v>
      </c>
      <c r="AM2351" s="1">
        <f t="shared" si="428"/>
        <v>44350</v>
      </c>
      <c r="AN2351" s="2">
        <f t="shared" si="429"/>
        <v>1113.7</v>
      </c>
      <c r="AO2351" s="2">
        <f t="shared" si="430"/>
        <v>178.37442631578949</v>
      </c>
      <c r="AP2351" s="2">
        <f t="shared" si="431"/>
        <v>92.72</v>
      </c>
      <c r="AR2351" s="20">
        <f t="shared" si="432"/>
        <v>1.4094164422773225E-4</v>
      </c>
      <c r="AS2351" s="20">
        <f t="shared" si="433"/>
        <v>1.4040393131007356E-3</v>
      </c>
      <c r="AU2351" s="22">
        <f t="shared" si="434"/>
        <v>1.5954157211124152E-6</v>
      </c>
    </row>
    <row r="2352" spans="2:47" x14ac:dyDescent="0.3">
      <c r="B2352" s="6">
        <f t="shared" si="427"/>
        <v>2021</v>
      </c>
      <c r="C2352" s="5">
        <v>44351</v>
      </c>
      <c r="D2352" s="10">
        <v>1116.45</v>
      </c>
      <c r="E2352" s="10">
        <f>VLOOKUP(C2352,데이터!$X:$Z,2,0)</f>
        <v>179.04422631578947</v>
      </c>
      <c r="F2352" s="10">
        <f>VLOOKUP(C2352,데이터!$X:$Z,3,0)</f>
        <v>93.08</v>
      </c>
      <c r="H2352" s="6">
        <f t="shared" si="435"/>
        <v>1.9458209845309646</v>
      </c>
      <c r="I2352" s="6">
        <f t="shared" si="436"/>
        <v>1.8571428571428532</v>
      </c>
      <c r="AM2352" s="1">
        <f t="shared" si="428"/>
        <v>44351</v>
      </c>
      <c r="AN2352" s="2">
        <f t="shared" si="429"/>
        <v>1116.45</v>
      </c>
      <c r="AO2352" s="2">
        <f t="shared" si="430"/>
        <v>179.04422631578947</v>
      </c>
      <c r="AP2352" s="2">
        <f t="shared" si="431"/>
        <v>93.08</v>
      </c>
      <c r="AR2352" s="20">
        <f t="shared" si="432"/>
        <v>3.7550225883511423E-3</v>
      </c>
      <c r="AS2352" s="20">
        <f t="shared" si="433"/>
        <v>3.8826574633303856E-3</v>
      </c>
      <c r="AU2352" s="22">
        <f t="shared" si="434"/>
        <v>1.6290661310967068E-8</v>
      </c>
    </row>
    <row r="2353" spans="2:47" x14ac:dyDescent="0.3">
      <c r="B2353" s="6">
        <f t="shared" si="427"/>
        <v>2021</v>
      </c>
      <c r="C2353" s="5">
        <v>44352</v>
      </c>
      <c r="D2353" s="10">
        <v>1116.45</v>
      </c>
      <c r="E2353" s="10">
        <f>VLOOKUP(C2353,데이터!$X:$Z,2,0)</f>
        <v>179.04422631578947</v>
      </c>
      <c r="F2353" s="10">
        <f>VLOOKUP(C2353,데이터!$X:$Z,3,0)</f>
        <v>93.08</v>
      </c>
      <c r="H2353" s="6">
        <f t="shared" si="435"/>
        <v>1.9458209845309646</v>
      </c>
      <c r="I2353" s="6">
        <f t="shared" si="436"/>
        <v>1.8571428571428532</v>
      </c>
      <c r="AM2353" s="1">
        <f t="shared" si="428"/>
        <v>44352</v>
      </c>
      <c r="AN2353" s="2">
        <f t="shared" si="429"/>
        <v>1116.45</v>
      </c>
      <c r="AO2353" s="2">
        <f t="shared" si="430"/>
        <v>179.04422631578947</v>
      </c>
      <c r="AP2353" s="2">
        <f t="shared" si="431"/>
        <v>93.08</v>
      </c>
      <c r="AR2353" s="20">
        <f t="shared" si="432"/>
        <v>0</v>
      </c>
      <c r="AS2353" s="20">
        <f t="shared" si="433"/>
        <v>0</v>
      </c>
      <c r="AU2353" s="22">
        <f t="shared" si="434"/>
        <v>0</v>
      </c>
    </row>
    <row r="2354" spans="2:47" x14ac:dyDescent="0.3">
      <c r="B2354" s="6">
        <f t="shared" si="427"/>
        <v>2021</v>
      </c>
      <c r="C2354" s="5">
        <v>44353</v>
      </c>
      <c r="D2354" s="10">
        <v>1116.45</v>
      </c>
      <c r="E2354" s="10">
        <f>VLOOKUP(C2354,데이터!$X:$Z,2,0)</f>
        <v>179.04422631578947</v>
      </c>
      <c r="F2354" s="10">
        <f>VLOOKUP(C2354,데이터!$X:$Z,3,0)</f>
        <v>93.08</v>
      </c>
      <c r="H2354" s="6">
        <f t="shared" si="435"/>
        <v>1.9458209845309646</v>
      </c>
      <c r="I2354" s="6">
        <f t="shared" si="436"/>
        <v>1.8571428571428532</v>
      </c>
      <c r="AM2354" s="1">
        <f t="shared" si="428"/>
        <v>44353</v>
      </c>
      <c r="AN2354" s="2">
        <f t="shared" si="429"/>
        <v>1116.45</v>
      </c>
      <c r="AO2354" s="2">
        <f t="shared" si="430"/>
        <v>179.04422631578947</v>
      </c>
      <c r="AP2354" s="2">
        <f t="shared" si="431"/>
        <v>93.08</v>
      </c>
      <c r="AR2354" s="20">
        <f t="shared" si="432"/>
        <v>0</v>
      </c>
      <c r="AS2354" s="20">
        <f t="shared" si="433"/>
        <v>0</v>
      </c>
      <c r="AU2354" s="22">
        <f t="shared" si="434"/>
        <v>0</v>
      </c>
    </row>
    <row r="2355" spans="2:47" x14ac:dyDescent="0.3">
      <c r="B2355" s="6">
        <f t="shared" si="427"/>
        <v>2021</v>
      </c>
      <c r="C2355" s="5">
        <v>44354</v>
      </c>
      <c r="D2355" s="10">
        <v>1112.8</v>
      </c>
      <c r="E2355" s="10">
        <f>VLOOKUP(C2355,데이터!$X:$Z,2,0)</f>
        <v>177.63123157894736</v>
      </c>
      <c r="F2355" s="10">
        <f>VLOOKUP(C2355,데이터!$X:$Z,3,0)</f>
        <v>92.65</v>
      </c>
      <c r="H2355" s="6">
        <f t="shared" si="435"/>
        <v>1.9304648076435298</v>
      </c>
      <c r="I2355" s="6">
        <f t="shared" si="436"/>
        <v>1.8485634477254551</v>
      </c>
      <c r="AM2355" s="1">
        <f t="shared" si="428"/>
        <v>44354</v>
      </c>
      <c r="AN2355" s="2">
        <f t="shared" si="429"/>
        <v>1112.8</v>
      </c>
      <c r="AO2355" s="2">
        <f t="shared" si="430"/>
        <v>177.63123157894736</v>
      </c>
      <c r="AP2355" s="2">
        <f t="shared" si="431"/>
        <v>92.65</v>
      </c>
      <c r="AR2355" s="20">
        <f t="shared" si="432"/>
        <v>-7.8918754651710055E-3</v>
      </c>
      <c r="AS2355" s="20">
        <f t="shared" si="433"/>
        <v>-4.6196819939835487E-3</v>
      </c>
      <c r="AU2355" s="22">
        <f t="shared" si="434"/>
        <v>1.0707250112881817E-5</v>
      </c>
    </row>
    <row r="2356" spans="2:47" x14ac:dyDescent="0.3">
      <c r="B2356" s="6">
        <f t="shared" si="427"/>
        <v>2021</v>
      </c>
      <c r="C2356" s="5">
        <v>44355</v>
      </c>
      <c r="D2356" s="10">
        <v>1114.2</v>
      </c>
      <c r="E2356" s="10">
        <f>VLOOKUP(C2356,데이터!$X:$Z,2,0)</f>
        <v>178.01664736842102</v>
      </c>
      <c r="F2356" s="10">
        <f>VLOOKUP(C2356,데이터!$X:$Z,3,0)</f>
        <v>92.65</v>
      </c>
      <c r="H2356" s="6">
        <f t="shared" si="435"/>
        <v>1.9346534382760792</v>
      </c>
      <c r="I2356" s="6">
        <f t="shared" si="436"/>
        <v>1.8485634477254551</v>
      </c>
      <c r="AM2356" s="1">
        <f t="shared" si="428"/>
        <v>44355</v>
      </c>
      <c r="AN2356" s="2">
        <f t="shared" si="429"/>
        <v>1114.2</v>
      </c>
      <c r="AO2356" s="2">
        <f t="shared" si="430"/>
        <v>178.01664736842102</v>
      </c>
      <c r="AP2356" s="2">
        <f t="shared" si="431"/>
        <v>92.65</v>
      </c>
      <c r="AR2356" s="20">
        <f t="shared" si="432"/>
        <v>2.169752391219415E-3</v>
      </c>
      <c r="AS2356" s="20">
        <f t="shared" si="433"/>
        <v>0</v>
      </c>
      <c r="AU2356" s="22">
        <f t="shared" si="434"/>
        <v>4.7078254392023694E-6</v>
      </c>
    </row>
    <row r="2357" spans="2:47" x14ac:dyDescent="0.3">
      <c r="B2357" s="6">
        <f t="shared" si="427"/>
        <v>2021</v>
      </c>
      <c r="C2357" s="5">
        <v>44356</v>
      </c>
      <c r="D2357" s="10">
        <v>1115.2</v>
      </c>
      <c r="E2357" s="10">
        <f>VLOOKUP(C2357,데이터!$X:$Z,2,0)</f>
        <v>177.28550526315789</v>
      </c>
      <c r="F2357" s="10">
        <f>VLOOKUP(C2357,데이터!$X:$Z,3,0)</f>
        <v>92.26</v>
      </c>
      <c r="H2357" s="6">
        <f t="shared" si="435"/>
        <v>1.9267075151912101</v>
      </c>
      <c r="I2357" s="6">
        <f t="shared" si="436"/>
        <v>1.8407821229050241</v>
      </c>
      <c r="AM2357" s="1">
        <f t="shared" si="428"/>
        <v>44356</v>
      </c>
      <c r="AN2357" s="2">
        <f t="shared" si="429"/>
        <v>1115.2</v>
      </c>
      <c r="AO2357" s="2">
        <f t="shared" si="430"/>
        <v>177.28550526315789</v>
      </c>
      <c r="AP2357" s="2">
        <f t="shared" si="431"/>
        <v>92.26</v>
      </c>
      <c r="AR2357" s="20">
        <f t="shared" si="432"/>
        <v>-4.1071557973449968E-3</v>
      </c>
      <c r="AS2357" s="20">
        <f t="shared" si="433"/>
        <v>-4.2093901780896337E-3</v>
      </c>
      <c r="AU2357" s="22">
        <f t="shared" si="434"/>
        <v>1.0451868606239376E-8</v>
      </c>
    </row>
    <row r="2358" spans="2:47" x14ac:dyDescent="0.3">
      <c r="B2358" s="6">
        <f t="shared" si="427"/>
        <v>2021</v>
      </c>
      <c r="C2358" s="5">
        <v>44357</v>
      </c>
      <c r="D2358" s="10">
        <v>1115.5</v>
      </c>
      <c r="E2358" s="10">
        <f>VLOOKUP(C2358,데이터!$X:$Z,2,0)</f>
        <v>177.52107368421051</v>
      </c>
      <c r="F2358" s="10">
        <f>VLOOKUP(C2358,데이터!$X:$Z,3,0)</f>
        <v>92.37</v>
      </c>
      <c r="H2358" s="6">
        <f t="shared" si="435"/>
        <v>1.9292676311268591</v>
      </c>
      <c r="I2358" s="6">
        <f t="shared" si="436"/>
        <v>1.8429768555466843</v>
      </c>
      <c r="AM2358" s="1">
        <f t="shared" si="428"/>
        <v>44357</v>
      </c>
      <c r="AN2358" s="2">
        <f t="shared" si="429"/>
        <v>1115.5</v>
      </c>
      <c r="AO2358" s="2">
        <f t="shared" si="430"/>
        <v>177.52107368421051</v>
      </c>
      <c r="AP2358" s="2">
        <f t="shared" si="431"/>
        <v>92.37</v>
      </c>
      <c r="AR2358" s="20">
        <f t="shared" si="432"/>
        <v>1.3287517256581616E-3</v>
      </c>
      <c r="AS2358" s="20">
        <f t="shared" si="433"/>
        <v>1.1922826793844266E-3</v>
      </c>
      <c r="AU2358" s="22">
        <f t="shared" si="434"/>
        <v>1.8623800590862828E-8</v>
      </c>
    </row>
    <row r="2359" spans="2:47" x14ac:dyDescent="0.3">
      <c r="B2359" s="6">
        <f t="shared" si="427"/>
        <v>2021</v>
      </c>
      <c r="C2359" s="5">
        <v>44358</v>
      </c>
      <c r="D2359" s="10">
        <v>1111.2</v>
      </c>
      <c r="E2359" s="10">
        <f>VLOOKUP(C2359,데이터!$X:$Z,2,0)</f>
        <v>177.90458947368421</v>
      </c>
      <c r="F2359" s="10">
        <f>VLOOKUP(C2359,데이터!$X:$Z,3,0)</f>
        <v>92.52</v>
      </c>
      <c r="H2359" s="6">
        <f t="shared" si="435"/>
        <v>1.9334356128954568</v>
      </c>
      <c r="I2359" s="6">
        <f t="shared" si="436"/>
        <v>1.8459696727853114</v>
      </c>
      <c r="AM2359" s="1">
        <f t="shared" si="428"/>
        <v>44358</v>
      </c>
      <c r="AN2359" s="2">
        <f t="shared" si="429"/>
        <v>1111.2</v>
      </c>
      <c r="AO2359" s="2">
        <f t="shared" si="430"/>
        <v>177.90458947368421</v>
      </c>
      <c r="AP2359" s="2">
        <f t="shared" si="431"/>
        <v>92.52</v>
      </c>
      <c r="AR2359" s="20">
        <f t="shared" si="432"/>
        <v>2.1603958421068103E-3</v>
      </c>
      <c r="AS2359" s="20">
        <f t="shared" si="433"/>
        <v>1.6239038648910853E-3</v>
      </c>
      <c r="AU2359" s="22">
        <f t="shared" si="434"/>
        <v>2.8782364161683805E-7</v>
      </c>
    </row>
    <row r="2360" spans="2:47" x14ac:dyDescent="0.3">
      <c r="B2360" s="6">
        <f t="shared" si="427"/>
        <v>2021</v>
      </c>
      <c r="C2360" s="5">
        <v>44359</v>
      </c>
      <c r="D2360" s="10">
        <v>1111.2</v>
      </c>
      <c r="E2360" s="10">
        <f>VLOOKUP(C2360,데이터!$X:$Z,2,0)</f>
        <v>177.90458947368421</v>
      </c>
      <c r="F2360" s="10">
        <f>VLOOKUP(C2360,데이터!$X:$Z,3,0)</f>
        <v>92.52</v>
      </c>
      <c r="H2360" s="6">
        <f t="shared" si="435"/>
        <v>1.9334356128954568</v>
      </c>
      <c r="I2360" s="6">
        <f t="shared" si="436"/>
        <v>1.8459696727853114</v>
      </c>
      <c r="AM2360" s="1">
        <f t="shared" si="428"/>
        <v>44359</v>
      </c>
      <c r="AN2360" s="2">
        <f t="shared" si="429"/>
        <v>1111.2</v>
      </c>
      <c r="AO2360" s="2">
        <f t="shared" si="430"/>
        <v>177.90458947368421</v>
      </c>
      <c r="AP2360" s="2">
        <f t="shared" si="431"/>
        <v>92.52</v>
      </c>
      <c r="AR2360" s="20">
        <f t="shared" si="432"/>
        <v>0</v>
      </c>
      <c r="AS2360" s="20">
        <f t="shared" si="433"/>
        <v>0</v>
      </c>
      <c r="AU2360" s="22">
        <f t="shared" si="434"/>
        <v>0</v>
      </c>
    </row>
    <row r="2361" spans="2:47" x14ac:dyDescent="0.3">
      <c r="B2361" s="6">
        <f t="shared" si="427"/>
        <v>2021</v>
      </c>
      <c r="C2361" s="5">
        <v>44360</v>
      </c>
      <c r="D2361" s="10">
        <v>1111.2</v>
      </c>
      <c r="E2361" s="10">
        <f>VLOOKUP(C2361,데이터!$X:$Z,2,0)</f>
        <v>177.90458947368421</v>
      </c>
      <c r="F2361" s="10">
        <f>VLOOKUP(C2361,데이터!$X:$Z,3,0)</f>
        <v>92.52</v>
      </c>
      <c r="H2361" s="6">
        <f t="shared" si="435"/>
        <v>1.9334356128954568</v>
      </c>
      <c r="I2361" s="6">
        <f t="shared" si="436"/>
        <v>1.8459696727853114</v>
      </c>
      <c r="AM2361" s="1">
        <f t="shared" si="428"/>
        <v>44360</v>
      </c>
      <c r="AN2361" s="2">
        <f t="shared" si="429"/>
        <v>1111.2</v>
      </c>
      <c r="AO2361" s="2">
        <f t="shared" si="430"/>
        <v>177.90458947368421</v>
      </c>
      <c r="AP2361" s="2">
        <f t="shared" si="431"/>
        <v>92.52</v>
      </c>
      <c r="AR2361" s="20">
        <f t="shared" si="432"/>
        <v>0</v>
      </c>
      <c r="AS2361" s="20">
        <f t="shared" si="433"/>
        <v>0</v>
      </c>
      <c r="AU2361" s="22">
        <f t="shared" si="434"/>
        <v>0</v>
      </c>
    </row>
    <row r="2362" spans="2:47" x14ac:dyDescent="0.3">
      <c r="B2362" s="6">
        <f t="shared" si="427"/>
        <v>2021</v>
      </c>
      <c r="C2362" s="5">
        <v>44361</v>
      </c>
      <c r="D2362" s="10">
        <v>1116.8</v>
      </c>
      <c r="E2362" s="10">
        <f>VLOOKUP(C2362,데이터!$X:$Z,2,0)</f>
        <v>177.77701578947367</v>
      </c>
      <c r="F2362" s="10">
        <f>VLOOKUP(C2362,데이터!$X:$Z,3,0)</f>
        <v>92.12</v>
      </c>
      <c r="H2362" s="6">
        <f t="shared" si="435"/>
        <v>1.9320491646590698</v>
      </c>
      <c r="I2362" s="6">
        <f t="shared" si="436"/>
        <v>1.8379888268156388</v>
      </c>
      <c r="AM2362" s="1">
        <f t="shared" si="428"/>
        <v>44361</v>
      </c>
      <c r="AN2362" s="2">
        <f t="shared" si="429"/>
        <v>1116.8</v>
      </c>
      <c r="AO2362" s="2">
        <f t="shared" si="430"/>
        <v>177.77701578947367</v>
      </c>
      <c r="AP2362" s="2">
        <f t="shared" si="431"/>
        <v>92.12</v>
      </c>
      <c r="AR2362" s="20">
        <f t="shared" si="432"/>
        <v>-7.1709046173551449E-4</v>
      </c>
      <c r="AS2362" s="20">
        <f t="shared" si="433"/>
        <v>-4.3233895373971931E-3</v>
      </c>
      <c r="AU2362" s="22">
        <f t="shared" si="434"/>
        <v>1.3005393023118277E-5</v>
      </c>
    </row>
    <row r="2363" spans="2:47" x14ac:dyDescent="0.3">
      <c r="B2363" s="6">
        <f t="shared" si="427"/>
        <v>2021</v>
      </c>
      <c r="C2363" s="5">
        <v>44362</v>
      </c>
      <c r="D2363" s="10">
        <v>1117</v>
      </c>
      <c r="E2363" s="10">
        <f>VLOOKUP(C2363,데이터!$X:$Z,2,0)</f>
        <v>177.95175263157896</v>
      </c>
      <c r="F2363" s="10">
        <f>VLOOKUP(C2363,데이터!$X:$Z,3,0)</f>
        <v>92.24</v>
      </c>
      <c r="H2363" s="6">
        <f t="shared" si="435"/>
        <v>1.9339481737538367</v>
      </c>
      <c r="I2363" s="6">
        <f t="shared" si="436"/>
        <v>1.8403830806065404</v>
      </c>
      <c r="AM2363" s="1">
        <f t="shared" si="428"/>
        <v>44362</v>
      </c>
      <c r="AN2363" s="2">
        <f t="shared" si="429"/>
        <v>1117</v>
      </c>
      <c r="AO2363" s="2">
        <f t="shared" si="430"/>
        <v>177.95175263157896</v>
      </c>
      <c r="AP2363" s="2">
        <f t="shared" si="431"/>
        <v>92.24</v>
      </c>
      <c r="AR2363" s="20">
        <f t="shared" si="432"/>
        <v>9.8289894972825032E-4</v>
      </c>
      <c r="AS2363" s="20">
        <f t="shared" si="433"/>
        <v>1.3026487190619385E-3</v>
      </c>
      <c r="AU2363" s="22">
        <f t="shared" si="434"/>
        <v>1.0223991498894678E-7</v>
      </c>
    </row>
    <row r="2364" spans="2:47" x14ac:dyDescent="0.3">
      <c r="B2364" s="6">
        <f t="shared" si="427"/>
        <v>2021</v>
      </c>
      <c r="C2364" s="5">
        <v>44363</v>
      </c>
      <c r="D2364" s="10">
        <v>1117.05</v>
      </c>
      <c r="E2364" s="10">
        <f>VLOOKUP(C2364,데이터!$X:$Z,2,0)</f>
        <v>176.69588947368425</v>
      </c>
      <c r="F2364" s="10">
        <f>VLOOKUP(C2364,데이터!$X:$Z,3,0)</f>
        <v>91.34</v>
      </c>
      <c r="H2364" s="6">
        <f t="shared" si="435"/>
        <v>1.9202996750749639</v>
      </c>
      <c r="I2364" s="6">
        <f t="shared" si="436"/>
        <v>1.822426177174777</v>
      </c>
      <c r="AM2364" s="1">
        <f t="shared" si="428"/>
        <v>44363</v>
      </c>
      <c r="AN2364" s="2">
        <f t="shared" si="429"/>
        <v>1117.05</v>
      </c>
      <c r="AO2364" s="2">
        <f t="shared" si="430"/>
        <v>176.69588947368425</v>
      </c>
      <c r="AP2364" s="2">
        <f t="shared" si="431"/>
        <v>91.34</v>
      </c>
      <c r="AR2364" s="20">
        <f t="shared" si="432"/>
        <v>-7.0573239056249681E-3</v>
      </c>
      <c r="AS2364" s="20">
        <f t="shared" si="433"/>
        <v>-9.7571552471811263E-3</v>
      </c>
      <c r="AU2364" s="22">
        <f t="shared" si="434"/>
        <v>7.2890892728489246E-6</v>
      </c>
    </row>
    <row r="2365" spans="2:47" x14ac:dyDescent="0.3">
      <c r="B2365" s="6">
        <f t="shared" si="427"/>
        <v>2021</v>
      </c>
      <c r="C2365" s="5">
        <v>44364</v>
      </c>
      <c r="D2365" s="10">
        <v>1130.3499999999999</v>
      </c>
      <c r="E2365" s="10">
        <f>VLOOKUP(C2365,데이터!$X:$Z,2,0)</f>
        <v>175.98220526315788</v>
      </c>
      <c r="F2365" s="10">
        <f>VLOOKUP(C2365,데이터!$X:$Z,3,0)</f>
        <v>90.35</v>
      </c>
      <c r="H2365" s="6">
        <f t="shared" si="435"/>
        <v>1.9125434813023634</v>
      </c>
      <c r="I2365" s="6">
        <f t="shared" si="436"/>
        <v>1.8026735833998366</v>
      </c>
      <c r="AM2365" s="1">
        <f t="shared" si="428"/>
        <v>44364</v>
      </c>
      <c r="AN2365" s="2">
        <f t="shared" si="429"/>
        <v>1130.3499999999999</v>
      </c>
      <c r="AO2365" s="2">
        <f t="shared" si="430"/>
        <v>175.98220526315788</v>
      </c>
      <c r="AP2365" s="2">
        <f t="shared" si="431"/>
        <v>90.35</v>
      </c>
      <c r="AR2365" s="20">
        <f t="shared" si="432"/>
        <v>-4.0390538379369012E-3</v>
      </c>
      <c r="AS2365" s="20">
        <f t="shared" si="433"/>
        <v>-1.0838624917889339E-2</v>
      </c>
      <c r="AU2365" s="22">
        <f t="shared" si="434"/>
        <v>4.623416687132556E-5</v>
      </c>
    </row>
    <row r="2366" spans="2:47" x14ac:dyDescent="0.3">
      <c r="B2366" s="6">
        <f t="shared" si="427"/>
        <v>2021</v>
      </c>
      <c r="C2366" s="5">
        <v>44365</v>
      </c>
      <c r="D2366" s="10">
        <v>1132.0999999999999</v>
      </c>
      <c r="E2366" s="10">
        <f>VLOOKUP(C2366,데이터!$X:$Z,2,0)</f>
        <v>172.90174210526314</v>
      </c>
      <c r="F2366" s="10">
        <f>VLOOKUP(C2366,데이터!$X:$Z,3,0)</f>
        <v>88.66</v>
      </c>
      <c r="H2366" s="6">
        <f t="shared" si="435"/>
        <v>1.8790655525355675</v>
      </c>
      <c r="I2366" s="6">
        <f t="shared" si="436"/>
        <v>1.7689545091779693</v>
      </c>
      <c r="AM2366" s="1">
        <f t="shared" si="428"/>
        <v>44365</v>
      </c>
      <c r="AN2366" s="2">
        <f t="shared" si="429"/>
        <v>1132.0999999999999</v>
      </c>
      <c r="AO2366" s="2">
        <f t="shared" si="430"/>
        <v>172.90174210526314</v>
      </c>
      <c r="AP2366" s="2">
        <f t="shared" si="431"/>
        <v>88.66</v>
      </c>
      <c r="AR2366" s="20">
        <f t="shared" si="432"/>
        <v>-1.7504401386994273E-2</v>
      </c>
      <c r="AS2366" s="20">
        <f t="shared" si="433"/>
        <v>-1.8705035971222972E-2</v>
      </c>
      <c r="AU2366" s="22">
        <f t="shared" si="434"/>
        <v>1.4415234048460212E-6</v>
      </c>
    </row>
    <row r="2367" spans="2:47" x14ac:dyDescent="0.3">
      <c r="B2367" s="6">
        <f t="shared" si="427"/>
        <v>2021</v>
      </c>
      <c r="C2367" s="5">
        <v>44366</v>
      </c>
      <c r="D2367" s="10">
        <v>1132.0999999999999</v>
      </c>
      <c r="E2367" s="10">
        <f>VLOOKUP(C2367,데이터!$X:$Z,2,0)</f>
        <v>172.90174210526314</v>
      </c>
      <c r="F2367" s="10">
        <f>VLOOKUP(C2367,데이터!$X:$Z,3,0)</f>
        <v>88.66</v>
      </c>
      <c r="H2367" s="6">
        <f t="shared" si="435"/>
        <v>1.8790655525355675</v>
      </c>
      <c r="I2367" s="6">
        <f t="shared" si="436"/>
        <v>1.7689545091779693</v>
      </c>
      <c r="AM2367" s="1">
        <f t="shared" si="428"/>
        <v>44366</v>
      </c>
      <c r="AN2367" s="2">
        <f t="shared" si="429"/>
        <v>1132.0999999999999</v>
      </c>
      <c r="AO2367" s="2">
        <f t="shared" si="430"/>
        <v>172.90174210526314</v>
      </c>
      <c r="AP2367" s="2">
        <f t="shared" si="431"/>
        <v>88.66</v>
      </c>
      <c r="AR2367" s="20">
        <f t="shared" si="432"/>
        <v>0</v>
      </c>
      <c r="AS2367" s="20">
        <f t="shared" si="433"/>
        <v>0</v>
      </c>
      <c r="AU2367" s="22">
        <f t="shared" si="434"/>
        <v>0</v>
      </c>
    </row>
    <row r="2368" spans="2:47" x14ac:dyDescent="0.3">
      <c r="B2368" s="6">
        <f t="shared" si="427"/>
        <v>2021</v>
      </c>
      <c r="C2368" s="5">
        <v>44367</v>
      </c>
      <c r="D2368" s="10">
        <v>1132.0999999999999</v>
      </c>
      <c r="E2368" s="10">
        <f>VLOOKUP(C2368,데이터!$X:$Z,2,0)</f>
        <v>172.90174210526314</v>
      </c>
      <c r="F2368" s="10">
        <f>VLOOKUP(C2368,데이터!$X:$Z,3,0)</f>
        <v>88.66</v>
      </c>
      <c r="H2368" s="6">
        <f t="shared" si="435"/>
        <v>1.8790655525355675</v>
      </c>
      <c r="I2368" s="6">
        <f t="shared" si="436"/>
        <v>1.7689545091779693</v>
      </c>
      <c r="AM2368" s="1">
        <f t="shared" si="428"/>
        <v>44367</v>
      </c>
      <c r="AN2368" s="2">
        <f t="shared" si="429"/>
        <v>1132.0999999999999</v>
      </c>
      <c r="AO2368" s="2">
        <f t="shared" si="430"/>
        <v>172.90174210526314</v>
      </c>
      <c r="AP2368" s="2">
        <f t="shared" si="431"/>
        <v>88.66</v>
      </c>
      <c r="AR2368" s="20">
        <f t="shared" si="432"/>
        <v>0</v>
      </c>
      <c r="AS2368" s="20">
        <f t="shared" si="433"/>
        <v>0</v>
      </c>
      <c r="AU2368" s="22">
        <f t="shared" si="434"/>
        <v>0</v>
      </c>
    </row>
    <row r="2369" spans="2:47" x14ac:dyDescent="0.3">
      <c r="B2369" s="6">
        <f t="shared" si="427"/>
        <v>2021</v>
      </c>
      <c r="C2369" s="5">
        <v>44368</v>
      </c>
      <c r="D2369" s="10">
        <v>1134.5999999999999</v>
      </c>
      <c r="E2369" s="10">
        <f>VLOOKUP(C2369,데이터!$X:$Z,2,0)</f>
        <v>175.82498947368418</v>
      </c>
      <c r="F2369" s="10">
        <f>VLOOKUP(C2369,데이터!$X:$Z,3,0)</f>
        <v>90.43</v>
      </c>
      <c r="H2369" s="6">
        <f t="shared" si="435"/>
        <v>1.9108348879086956</v>
      </c>
      <c r="I2369" s="6">
        <f t="shared" si="436"/>
        <v>1.8042697525937714</v>
      </c>
      <c r="AM2369" s="1">
        <f t="shared" si="428"/>
        <v>44368</v>
      </c>
      <c r="AN2369" s="2">
        <f t="shared" si="429"/>
        <v>1134.5999999999999</v>
      </c>
      <c r="AO2369" s="2">
        <f t="shared" si="430"/>
        <v>175.82498947368418</v>
      </c>
      <c r="AP2369" s="2">
        <f t="shared" si="431"/>
        <v>90.43</v>
      </c>
      <c r="AR2369" s="20">
        <f t="shared" si="432"/>
        <v>1.6906986203998775E-2</v>
      </c>
      <c r="AS2369" s="20">
        <f t="shared" si="433"/>
        <v>1.9963907060681407E-2</v>
      </c>
      <c r="AU2369" s="22">
        <f t="shared" si="434"/>
        <v>9.3447651240212783E-6</v>
      </c>
    </row>
    <row r="2370" spans="2:47" x14ac:dyDescent="0.3">
      <c r="B2370" s="6">
        <f t="shared" ref="B2370:B2433" si="437">YEAR(C2370)</f>
        <v>2021</v>
      </c>
      <c r="C2370" s="5">
        <v>44369</v>
      </c>
      <c r="D2370" s="10">
        <v>1131.8</v>
      </c>
      <c r="E2370" s="10">
        <f>VLOOKUP(C2370,데이터!$X:$Z,2,0)</f>
        <v>176.74619999999999</v>
      </c>
      <c r="F2370" s="10">
        <f>VLOOKUP(C2370,데이터!$X:$Z,3,0)</f>
        <v>90.13</v>
      </c>
      <c r="H2370" s="6">
        <f t="shared" si="435"/>
        <v>1.9208464409766766</v>
      </c>
      <c r="I2370" s="6">
        <f t="shared" si="436"/>
        <v>1.7982841181165166</v>
      </c>
      <c r="AM2370" s="1">
        <f t="shared" si="428"/>
        <v>44369</v>
      </c>
      <c r="AN2370" s="2">
        <f t="shared" si="429"/>
        <v>1131.8</v>
      </c>
      <c r="AO2370" s="2">
        <f t="shared" si="430"/>
        <v>176.74619999999999</v>
      </c>
      <c r="AP2370" s="2">
        <f t="shared" si="431"/>
        <v>90.13</v>
      </c>
      <c r="AR2370" s="20">
        <f t="shared" si="432"/>
        <v>5.2393606225904499E-3</v>
      </c>
      <c r="AS2370" s="20">
        <f t="shared" si="433"/>
        <v>-3.3174831361275636E-3</v>
      </c>
      <c r="AU2370" s="22">
        <f t="shared" si="434"/>
        <v>7.3219575111111422E-5</v>
      </c>
    </row>
    <row r="2371" spans="2:47" x14ac:dyDescent="0.3">
      <c r="B2371" s="6">
        <f t="shared" si="437"/>
        <v>2021</v>
      </c>
      <c r="C2371" s="5">
        <v>44370</v>
      </c>
      <c r="D2371" s="10">
        <v>1137.6500000000001</v>
      </c>
      <c r="E2371" s="10">
        <f>VLOOKUP(C2371,데이터!$X:$Z,2,0)</f>
        <v>175.42717368421052</v>
      </c>
      <c r="F2371" s="10">
        <f>VLOOKUP(C2371,데이터!$X:$Z,3,0)</f>
        <v>89.83</v>
      </c>
      <c r="H2371" s="6">
        <f t="shared" si="435"/>
        <v>1.9065114962693008</v>
      </c>
      <c r="I2371" s="6">
        <f t="shared" si="436"/>
        <v>1.7922984836392621</v>
      </c>
      <c r="AM2371" s="1">
        <f t="shared" ref="AM2371:AM2434" si="438">C2371</f>
        <v>44370</v>
      </c>
      <c r="AN2371" s="2">
        <f t="shared" ref="AN2371:AN2434" si="439">D2371</f>
        <v>1137.6500000000001</v>
      </c>
      <c r="AO2371" s="2">
        <f t="shared" ref="AO2371:AO2434" si="440">E2371</f>
        <v>175.42717368421052</v>
      </c>
      <c r="AP2371" s="2">
        <f t="shared" ref="AP2371:AP2434" si="441">F2371</f>
        <v>89.83</v>
      </c>
      <c r="AR2371" s="20">
        <f t="shared" si="432"/>
        <v>-7.4628270129115659E-3</v>
      </c>
      <c r="AS2371" s="20">
        <f t="shared" si="433"/>
        <v>-3.3285254632197114E-3</v>
      </c>
      <c r="AU2371" s="22">
        <f t="shared" si="434"/>
        <v>1.709244930378447E-5</v>
      </c>
    </row>
    <row r="2372" spans="2:47" x14ac:dyDescent="0.3">
      <c r="B2372" s="6">
        <f t="shared" si="437"/>
        <v>2021</v>
      </c>
      <c r="C2372" s="5">
        <v>44371</v>
      </c>
      <c r="D2372" s="10">
        <v>1134.75</v>
      </c>
      <c r="E2372" s="10">
        <f>VLOOKUP(C2372,데이터!$X:$Z,2,0)</f>
        <v>176.80732105263155</v>
      </c>
      <c r="F2372" s="10">
        <f>VLOOKUP(C2372,데이터!$X:$Z,3,0)</f>
        <v>90.23</v>
      </c>
      <c r="H2372" s="6">
        <f t="shared" si="435"/>
        <v>1.9215106937663606</v>
      </c>
      <c r="I2372" s="6">
        <f t="shared" si="436"/>
        <v>1.8002793296089352</v>
      </c>
      <c r="AM2372" s="1">
        <f t="shared" si="438"/>
        <v>44371</v>
      </c>
      <c r="AN2372" s="2">
        <f t="shared" si="439"/>
        <v>1134.75</v>
      </c>
      <c r="AO2372" s="2">
        <f t="shared" si="440"/>
        <v>176.80732105263155</v>
      </c>
      <c r="AP2372" s="2">
        <f t="shared" si="441"/>
        <v>90.23</v>
      </c>
      <c r="AR2372" s="20">
        <f t="shared" ref="AR2372:AR2435" si="442">AO2372/AO2371-1</f>
        <v>7.8673522433043708E-3</v>
      </c>
      <c r="AS2372" s="20">
        <f t="shared" ref="AS2372:AS2435" si="443">AP2372/AP2371-1</f>
        <v>4.4528553935212489E-3</v>
      </c>
      <c r="AU2372" s="22">
        <f t="shared" ref="AU2372:AU2435" si="444">(AR2372-AS2372)^2</f>
        <v>1.1658788737178862E-5</v>
      </c>
    </row>
    <row r="2373" spans="2:47" x14ac:dyDescent="0.3">
      <c r="B2373" s="6">
        <f t="shared" si="437"/>
        <v>2021</v>
      </c>
      <c r="C2373" s="5">
        <v>44372</v>
      </c>
      <c r="D2373" s="10">
        <v>1127.75</v>
      </c>
      <c r="E2373" s="10">
        <f>VLOOKUP(C2373,데이터!$X:$Z,2,0)</f>
        <v>177.10769999999997</v>
      </c>
      <c r="F2373" s="10">
        <f>VLOOKUP(C2373,데이터!$X:$Z,3,0)</f>
        <v>90.84</v>
      </c>
      <c r="H2373" s="6">
        <f t="shared" si="435"/>
        <v>1.9247751590391471</v>
      </c>
      <c r="I2373" s="6">
        <f t="shared" si="436"/>
        <v>1.8124501197126863</v>
      </c>
      <c r="AM2373" s="1">
        <f t="shared" si="438"/>
        <v>44372</v>
      </c>
      <c r="AN2373" s="2">
        <f t="shared" si="439"/>
        <v>1127.75</v>
      </c>
      <c r="AO2373" s="2">
        <f t="shared" si="440"/>
        <v>177.10769999999997</v>
      </c>
      <c r="AP2373" s="2">
        <f t="shared" si="441"/>
        <v>90.84</v>
      </c>
      <c r="AR2373" s="20">
        <f t="shared" si="442"/>
        <v>1.6989055972349565E-3</v>
      </c>
      <c r="AS2373" s="20">
        <f t="shared" si="443"/>
        <v>6.7605009420370621E-3</v>
      </c>
      <c r="AU2373" s="22">
        <f t="shared" si="444"/>
        <v>2.5619747434522345E-5</v>
      </c>
    </row>
    <row r="2374" spans="2:47" x14ac:dyDescent="0.3">
      <c r="B2374" s="6">
        <f t="shared" si="437"/>
        <v>2021</v>
      </c>
      <c r="C2374" s="5">
        <v>44373</v>
      </c>
      <c r="D2374" s="10">
        <v>1127.75</v>
      </c>
      <c r="E2374" s="10">
        <f>VLOOKUP(C2374,데이터!$X:$Z,2,0)</f>
        <v>177.10769999999997</v>
      </c>
      <c r="F2374" s="10">
        <f>VLOOKUP(C2374,데이터!$X:$Z,3,0)</f>
        <v>90.84</v>
      </c>
      <c r="H2374" s="6">
        <f t="shared" si="435"/>
        <v>1.9247751590391471</v>
      </c>
      <c r="I2374" s="6">
        <f t="shared" si="436"/>
        <v>1.8124501197126863</v>
      </c>
      <c r="AM2374" s="1">
        <f t="shared" si="438"/>
        <v>44373</v>
      </c>
      <c r="AN2374" s="2">
        <f t="shared" si="439"/>
        <v>1127.75</v>
      </c>
      <c r="AO2374" s="2">
        <f t="shared" si="440"/>
        <v>177.10769999999997</v>
      </c>
      <c r="AP2374" s="2">
        <f t="shared" si="441"/>
        <v>90.84</v>
      </c>
      <c r="AR2374" s="20">
        <f t="shared" si="442"/>
        <v>0</v>
      </c>
      <c r="AS2374" s="20">
        <f t="shared" si="443"/>
        <v>0</v>
      </c>
      <c r="AU2374" s="22">
        <f t="shared" si="444"/>
        <v>0</v>
      </c>
    </row>
    <row r="2375" spans="2:47" x14ac:dyDescent="0.3">
      <c r="B2375" s="6">
        <f t="shared" si="437"/>
        <v>2021</v>
      </c>
      <c r="C2375" s="5">
        <v>44374</v>
      </c>
      <c r="D2375" s="10">
        <v>1127.75</v>
      </c>
      <c r="E2375" s="10">
        <f>VLOOKUP(C2375,데이터!$X:$Z,2,0)</f>
        <v>177.10769999999997</v>
      </c>
      <c r="F2375" s="10">
        <f>VLOOKUP(C2375,데이터!$X:$Z,3,0)</f>
        <v>90.84</v>
      </c>
      <c r="H2375" s="6">
        <f t="shared" si="435"/>
        <v>1.9247751590391471</v>
      </c>
      <c r="I2375" s="6">
        <f t="shared" si="436"/>
        <v>1.8124501197126863</v>
      </c>
      <c r="AM2375" s="1">
        <f t="shared" si="438"/>
        <v>44374</v>
      </c>
      <c r="AN2375" s="2">
        <f t="shared" si="439"/>
        <v>1127.75</v>
      </c>
      <c r="AO2375" s="2">
        <f t="shared" si="440"/>
        <v>177.10769999999997</v>
      </c>
      <c r="AP2375" s="2">
        <f t="shared" si="441"/>
        <v>90.84</v>
      </c>
      <c r="AR2375" s="20">
        <f t="shared" si="442"/>
        <v>0</v>
      </c>
      <c r="AS2375" s="20">
        <f t="shared" si="443"/>
        <v>0</v>
      </c>
      <c r="AU2375" s="22">
        <f t="shared" si="444"/>
        <v>0</v>
      </c>
    </row>
    <row r="2376" spans="2:47" x14ac:dyDescent="0.3">
      <c r="B2376" s="6">
        <f t="shared" si="437"/>
        <v>2021</v>
      </c>
      <c r="C2376" s="5">
        <v>44375</v>
      </c>
      <c r="D2376" s="10">
        <v>1130.0999999999999</v>
      </c>
      <c r="E2376" s="10">
        <f>VLOOKUP(C2376,데이터!$X:$Z,2,0)</f>
        <v>176.82188421052629</v>
      </c>
      <c r="F2376" s="10">
        <f>VLOOKUP(C2376,데이터!$X:$Z,3,0)</f>
        <v>90.57</v>
      </c>
      <c r="H2376" s="6">
        <f t="shared" si="435"/>
        <v>1.9216689635906143</v>
      </c>
      <c r="I2376" s="6">
        <f t="shared" si="436"/>
        <v>1.8070630486831569</v>
      </c>
      <c r="AM2376" s="1">
        <f t="shared" si="438"/>
        <v>44375</v>
      </c>
      <c r="AN2376" s="2">
        <f t="shared" si="439"/>
        <v>1130.0999999999999</v>
      </c>
      <c r="AO2376" s="2">
        <f t="shared" si="440"/>
        <v>176.82188421052629</v>
      </c>
      <c r="AP2376" s="2">
        <f t="shared" si="441"/>
        <v>90.57</v>
      </c>
      <c r="AR2376" s="20">
        <f t="shared" si="442"/>
        <v>-1.6137965174505275E-3</v>
      </c>
      <c r="AS2376" s="20">
        <f t="shared" si="443"/>
        <v>-2.972258916776882E-3</v>
      </c>
      <c r="AU2376" s="22">
        <f t="shared" si="444"/>
        <v>1.8454200903835157E-6</v>
      </c>
    </row>
    <row r="2377" spans="2:47" x14ac:dyDescent="0.3">
      <c r="B2377" s="6">
        <f t="shared" si="437"/>
        <v>2021</v>
      </c>
      <c r="C2377" s="5">
        <v>44376</v>
      </c>
      <c r="D2377" s="10">
        <v>1128.8</v>
      </c>
      <c r="E2377" s="10">
        <f>VLOOKUP(C2377,데이터!$X:$Z,2,0)</f>
        <v>176.58389999999997</v>
      </c>
      <c r="F2377" s="10">
        <f>VLOOKUP(C2377,데이터!$X:$Z,3,0)</f>
        <v>90.37</v>
      </c>
      <c r="H2377" s="6">
        <f t="shared" si="435"/>
        <v>1.9190825932822393</v>
      </c>
      <c r="I2377" s="6">
        <f t="shared" si="436"/>
        <v>1.8030726256983209</v>
      </c>
      <c r="AM2377" s="1">
        <f t="shared" si="438"/>
        <v>44376</v>
      </c>
      <c r="AN2377" s="2">
        <f t="shared" si="439"/>
        <v>1128.8</v>
      </c>
      <c r="AO2377" s="2">
        <f t="shared" si="440"/>
        <v>176.58389999999997</v>
      </c>
      <c r="AP2377" s="2">
        <f t="shared" si="441"/>
        <v>90.37</v>
      </c>
      <c r="AR2377" s="20">
        <f t="shared" si="442"/>
        <v>-1.3458979446400177E-3</v>
      </c>
      <c r="AS2377" s="20">
        <f t="shared" si="443"/>
        <v>-2.2082367229765421E-3</v>
      </c>
      <c r="AU2377" s="22">
        <f t="shared" si="444"/>
        <v>7.4362816862292938E-7</v>
      </c>
    </row>
    <row r="2378" spans="2:47" x14ac:dyDescent="0.3">
      <c r="B2378" s="6">
        <f t="shared" si="437"/>
        <v>2021</v>
      </c>
      <c r="C2378" s="5">
        <v>44377</v>
      </c>
      <c r="D2378" s="10">
        <v>1126.1500000000001</v>
      </c>
      <c r="E2378" s="10">
        <f>VLOOKUP(C2378,데이터!$X:$Z,2,0)</f>
        <v>177.14986842105262</v>
      </c>
      <c r="F2378" s="10">
        <f>VLOOKUP(C2378,데이터!$X:$Z,3,0)</f>
        <v>90.63</v>
      </c>
      <c r="H2378" s="6">
        <f t="shared" si="435"/>
        <v>1.9252334379809324</v>
      </c>
      <c r="I2378" s="6">
        <f t="shared" si="436"/>
        <v>1.8082601755786079</v>
      </c>
      <c r="AM2378" s="1">
        <f t="shared" si="438"/>
        <v>44377</v>
      </c>
      <c r="AN2378" s="2">
        <f t="shared" si="439"/>
        <v>1126.1500000000001</v>
      </c>
      <c r="AO2378" s="2">
        <f t="shared" si="440"/>
        <v>177.14986842105262</v>
      </c>
      <c r="AP2378" s="2">
        <f t="shared" si="441"/>
        <v>90.63</v>
      </c>
      <c r="AR2378" s="20">
        <f t="shared" si="442"/>
        <v>3.2050963935705834E-3</v>
      </c>
      <c r="AS2378" s="20">
        <f t="shared" si="443"/>
        <v>2.8770609715611517E-3</v>
      </c>
      <c r="AU2378" s="22">
        <f t="shared" si="444"/>
        <v>1.0760723809290594E-7</v>
      </c>
    </row>
    <row r="2379" spans="2:47" x14ac:dyDescent="0.3">
      <c r="B2379" s="6">
        <f t="shared" si="437"/>
        <v>2021</v>
      </c>
      <c r="C2379" s="5">
        <v>44378</v>
      </c>
      <c r="D2379" s="10">
        <v>1132.9000000000001</v>
      </c>
      <c r="E2379" s="10">
        <f>VLOOKUP(C2379,데이터!$X:$Z,2,0)</f>
        <v>178.03138421052628</v>
      </c>
      <c r="F2379" s="10">
        <f>VLOOKUP(C2379,데이터!$X:$Z,3,0)</f>
        <v>91.09</v>
      </c>
      <c r="H2379" s="6">
        <f t="shared" si="435"/>
        <v>1.9348135956696138</v>
      </c>
      <c r="I2379" s="6">
        <f t="shared" si="436"/>
        <v>1.8174381484437319</v>
      </c>
      <c r="AM2379" s="1">
        <f t="shared" si="438"/>
        <v>44378</v>
      </c>
      <c r="AN2379" s="2">
        <f t="shared" si="439"/>
        <v>1132.9000000000001</v>
      </c>
      <c r="AO2379" s="2">
        <f t="shared" si="440"/>
        <v>178.03138421052628</v>
      </c>
      <c r="AP2379" s="2">
        <f t="shared" si="441"/>
        <v>91.09</v>
      </c>
      <c r="AR2379" s="20">
        <f t="shared" si="442"/>
        <v>4.9761018584471017E-3</v>
      </c>
      <c r="AS2379" s="20">
        <f t="shared" si="443"/>
        <v>5.0755820368533211E-3</v>
      </c>
      <c r="AU2379" s="22">
        <f t="shared" si="444"/>
        <v>9.8963058957332333E-9</v>
      </c>
    </row>
    <row r="2380" spans="2:47" x14ac:dyDescent="0.3">
      <c r="B2380" s="6">
        <f t="shared" si="437"/>
        <v>2021</v>
      </c>
      <c r="C2380" s="5">
        <v>44379</v>
      </c>
      <c r="D2380" s="10">
        <v>1134.8499999999999</v>
      </c>
      <c r="E2380" s="10">
        <f>VLOOKUP(C2380,데이터!$X:$Z,2,0)</f>
        <v>178.64221578947368</v>
      </c>
      <c r="F2380" s="10">
        <f>VLOOKUP(C2380,데이터!$X:$Z,3,0)</f>
        <v>91.25</v>
      </c>
      <c r="H2380" s="6">
        <f t="shared" si="435"/>
        <v>1.9414520052334814</v>
      </c>
      <c r="I2380" s="6">
        <f t="shared" si="436"/>
        <v>1.8206304868316008</v>
      </c>
      <c r="AM2380" s="1">
        <f t="shared" si="438"/>
        <v>44379</v>
      </c>
      <c r="AN2380" s="2">
        <f t="shared" si="439"/>
        <v>1134.8499999999999</v>
      </c>
      <c r="AO2380" s="2">
        <f t="shared" si="440"/>
        <v>178.64221578947368</v>
      </c>
      <c r="AP2380" s="2">
        <f t="shared" si="441"/>
        <v>91.25</v>
      </c>
      <c r="AR2380" s="20">
        <f t="shared" si="442"/>
        <v>3.4310331386575577E-3</v>
      </c>
      <c r="AS2380" s="20">
        <f t="shared" si="443"/>
        <v>1.756504555933569E-3</v>
      </c>
      <c r="AU2380" s="22">
        <f t="shared" si="444"/>
        <v>2.8040459743596102E-6</v>
      </c>
    </row>
    <row r="2381" spans="2:47" x14ac:dyDescent="0.3">
      <c r="B2381" s="6">
        <f t="shared" si="437"/>
        <v>2021</v>
      </c>
      <c r="C2381" s="5">
        <v>44380</v>
      </c>
      <c r="D2381" s="10">
        <v>1134.8499999999999</v>
      </c>
      <c r="E2381" s="10">
        <f>VLOOKUP(C2381,데이터!$X:$Z,2,0)</f>
        <v>178.64221578947368</v>
      </c>
      <c r="F2381" s="10">
        <f>VLOOKUP(C2381,데이터!$X:$Z,3,0)</f>
        <v>91.25</v>
      </c>
      <c r="H2381" s="6">
        <f t="shared" si="435"/>
        <v>1.9414520052334814</v>
      </c>
      <c r="I2381" s="6">
        <f t="shared" si="436"/>
        <v>1.8206304868316008</v>
      </c>
      <c r="AM2381" s="1">
        <f t="shared" si="438"/>
        <v>44380</v>
      </c>
      <c r="AN2381" s="2">
        <f t="shared" si="439"/>
        <v>1134.8499999999999</v>
      </c>
      <c r="AO2381" s="2">
        <f t="shared" si="440"/>
        <v>178.64221578947368</v>
      </c>
      <c r="AP2381" s="2">
        <f t="shared" si="441"/>
        <v>91.25</v>
      </c>
      <c r="AR2381" s="20">
        <f t="shared" si="442"/>
        <v>0</v>
      </c>
      <c r="AS2381" s="20">
        <f t="shared" si="443"/>
        <v>0</v>
      </c>
      <c r="AU2381" s="22">
        <f t="shared" si="444"/>
        <v>0</v>
      </c>
    </row>
    <row r="2382" spans="2:47" x14ac:dyDescent="0.3">
      <c r="B2382" s="6">
        <f t="shared" si="437"/>
        <v>2021</v>
      </c>
      <c r="C2382" s="5">
        <v>44381</v>
      </c>
      <c r="D2382" s="10">
        <v>1134.8499999999999</v>
      </c>
      <c r="E2382" s="10">
        <f>VLOOKUP(C2382,데이터!$X:$Z,2,0)</f>
        <v>178.64221578947368</v>
      </c>
      <c r="F2382" s="10">
        <f>VLOOKUP(C2382,데이터!$X:$Z,3,0)</f>
        <v>91.25</v>
      </c>
      <c r="H2382" s="6">
        <f t="shared" si="435"/>
        <v>1.9414520052334814</v>
      </c>
      <c r="I2382" s="6">
        <f t="shared" si="436"/>
        <v>1.8206304868316008</v>
      </c>
      <c r="AM2382" s="1">
        <f t="shared" si="438"/>
        <v>44381</v>
      </c>
      <c r="AN2382" s="2">
        <f t="shared" si="439"/>
        <v>1134.8499999999999</v>
      </c>
      <c r="AO2382" s="2">
        <f t="shared" si="440"/>
        <v>178.64221578947368</v>
      </c>
      <c r="AP2382" s="2">
        <f t="shared" si="441"/>
        <v>91.25</v>
      </c>
      <c r="AR2382" s="20">
        <f t="shared" si="442"/>
        <v>0</v>
      </c>
      <c r="AS2382" s="20">
        <f t="shared" si="443"/>
        <v>0</v>
      </c>
      <c r="AU2382" s="22">
        <f t="shared" si="444"/>
        <v>0</v>
      </c>
    </row>
    <row r="2383" spans="2:47" x14ac:dyDescent="0.3">
      <c r="B2383" s="6">
        <f t="shared" si="437"/>
        <v>2021</v>
      </c>
      <c r="C2383" s="5">
        <v>44382</v>
      </c>
      <c r="D2383" s="10">
        <v>1131.8</v>
      </c>
      <c r="E2383" s="10">
        <f>VLOOKUP(C2383,데이터!$X:$Z,2,0)</f>
        <v>178.64221578947368</v>
      </c>
      <c r="F2383" s="10">
        <f>VLOOKUP(C2383,데이터!$X:$Z,3,0)</f>
        <v>91.25</v>
      </c>
      <c r="H2383" s="6">
        <f t="shared" si="435"/>
        <v>1.9414520052334814</v>
      </c>
      <c r="I2383" s="6">
        <f t="shared" si="436"/>
        <v>1.8206304868316008</v>
      </c>
      <c r="AM2383" s="1">
        <f t="shared" si="438"/>
        <v>44382</v>
      </c>
      <c r="AN2383" s="2">
        <f t="shared" si="439"/>
        <v>1131.8</v>
      </c>
      <c r="AO2383" s="2">
        <f t="shared" si="440"/>
        <v>178.64221578947368</v>
      </c>
      <c r="AP2383" s="2">
        <f t="shared" si="441"/>
        <v>91.25</v>
      </c>
      <c r="AR2383" s="20">
        <f t="shared" si="442"/>
        <v>0</v>
      </c>
      <c r="AS2383" s="20">
        <f t="shared" si="443"/>
        <v>0</v>
      </c>
      <c r="AU2383" s="22">
        <f t="shared" si="444"/>
        <v>0</v>
      </c>
    </row>
    <row r="2384" spans="2:47" x14ac:dyDescent="0.3">
      <c r="B2384" s="6">
        <f t="shared" si="437"/>
        <v>2021</v>
      </c>
      <c r="C2384" s="5">
        <v>44383</v>
      </c>
      <c r="D2384" s="10">
        <v>1129.75</v>
      </c>
      <c r="E2384" s="10">
        <f>VLOOKUP(C2384,데이터!$X:$Z,2,0)</f>
        <v>177.64408947368418</v>
      </c>
      <c r="F2384" s="10">
        <f>VLOOKUP(C2384,데이터!$X:$Z,3,0)</f>
        <v>90.63</v>
      </c>
      <c r="H2384" s="6">
        <f t="shared" si="435"/>
        <v>1.9306045449693883</v>
      </c>
      <c r="I2384" s="6">
        <f t="shared" si="436"/>
        <v>1.8082601755786079</v>
      </c>
      <c r="AM2384" s="1">
        <f t="shared" si="438"/>
        <v>44383</v>
      </c>
      <c r="AN2384" s="2">
        <f t="shared" si="439"/>
        <v>1129.75</v>
      </c>
      <c r="AO2384" s="2">
        <f t="shared" si="440"/>
        <v>177.64408947368418</v>
      </c>
      <c r="AP2384" s="2">
        <f t="shared" si="441"/>
        <v>90.63</v>
      </c>
      <c r="AR2384" s="20">
        <f t="shared" si="442"/>
        <v>-5.587292518616005E-3</v>
      </c>
      <c r="AS2384" s="20">
        <f t="shared" si="443"/>
        <v>-6.7945205479452708E-3</v>
      </c>
      <c r="AU2384" s="22">
        <f t="shared" si="444"/>
        <v>1.4573995147982228E-6</v>
      </c>
    </row>
    <row r="2385" spans="2:47" x14ac:dyDescent="0.3">
      <c r="B2385" s="6">
        <f t="shared" si="437"/>
        <v>2021</v>
      </c>
      <c r="C2385" s="5">
        <v>44384</v>
      </c>
      <c r="D2385" s="10">
        <v>1138</v>
      </c>
      <c r="E2385" s="10">
        <f>VLOOKUP(C2385,데이터!$X:$Z,2,0)</f>
        <v>178.93373684210525</v>
      </c>
      <c r="F2385" s="10">
        <f>VLOOKUP(C2385,데이터!$X:$Z,3,0)</f>
        <v>91.44</v>
      </c>
      <c r="H2385" s="6">
        <f t="shared" si="435"/>
        <v>1.9446202044729393</v>
      </c>
      <c r="I2385" s="6">
        <f t="shared" si="436"/>
        <v>1.8244213886671954</v>
      </c>
      <c r="AM2385" s="1">
        <f t="shared" si="438"/>
        <v>44384</v>
      </c>
      <c r="AN2385" s="2">
        <f t="shared" si="439"/>
        <v>1138</v>
      </c>
      <c r="AO2385" s="2">
        <f t="shared" si="440"/>
        <v>178.93373684210525</v>
      </c>
      <c r="AP2385" s="2">
        <f t="shared" si="441"/>
        <v>91.44</v>
      </c>
      <c r="AR2385" s="20">
        <f t="shared" si="442"/>
        <v>7.2597257372422064E-3</v>
      </c>
      <c r="AS2385" s="20">
        <f t="shared" si="443"/>
        <v>8.9374379344588917E-3</v>
      </c>
      <c r="AU2385" s="22">
        <f t="shared" si="444"/>
        <v>2.8147182166896381E-6</v>
      </c>
    </row>
    <row r="2386" spans="2:47" x14ac:dyDescent="0.3">
      <c r="B2386" s="6">
        <f t="shared" si="437"/>
        <v>2021</v>
      </c>
      <c r="C2386" s="5">
        <v>44385</v>
      </c>
      <c r="D2386" s="10">
        <v>1144.95</v>
      </c>
      <c r="E2386" s="10">
        <f>VLOOKUP(C2386,데이터!$X:$Z,2,0)</f>
        <v>177.6757789473684</v>
      </c>
      <c r="F2386" s="10">
        <f>VLOOKUP(C2386,데이터!$X:$Z,3,0)</f>
        <v>90.52</v>
      </c>
      <c r="H2386" s="6">
        <f t="shared" si="435"/>
        <v>1.9309489405645566</v>
      </c>
      <c r="I2386" s="6">
        <f t="shared" si="436"/>
        <v>1.806065442936948</v>
      </c>
      <c r="AM2386" s="1">
        <f t="shared" si="438"/>
        <v>44385</v>
      </c>
      <c r="AN2386" s="2">
        <f t="shared" si="439"/>
        <v>1144.95</v>
      </c>
      <c r="AO2386" s="2">
        <f t="shared" si="440"/>
        <v>177.6757789473684</v>
      </c>
      <c r="AP2386" s="2">
        <f t="shared" si="441"/>
        <v>90.52</v>
      </c>
      <c r="AR2386" s="20">
        <f t="shared" si="442"/>
        <v>-7.0303002493425915E-3</v>
      </c>
      <c r="AS2386" s="20">
        <f t="shared" si="443"/>
        <v>-1.0061242344706955E-2</v>
      </c>
      <c r="AU2386" s="22">
        <f t="shared" si="444"/>
        <v>9.1866099854517214E-6</v>
      </c>
    </row>
    <row r="2387" spans="2:47" x14ac:dyDescent="0.3">
      <c r="B2387" s="6">
        <f t="shared" si="437"/>
        <v>2021</v>
      </c>
      <c r="C2387" s="5">
        <v>44386</v>
      </c>
      <c r="D2387" s="10">
        <v>1148.9000000000001</v>
      </c>
      <c r="E2387" s="10">
        <f>VLOOKUP(C2387,데이터!$X:$Z,2,0)</f>
        <v>179.24130526315787</v>
      </c>
      <c r="F2387" s="10">
        <f>VLOOKUP(C2387,데이터!$X:$Z,3,0)</f>
        <v>91.7</v>
      </c>
      <c r="H2387" s="6">
        <f t="shared" si="435"/>
        <v>1.9479628036741425</v>
      </c>
      <c r="I2387" s="6">
        <f t="shared" si="436"/>
        <v>1.8296089385474827</v>
      </c>
      <c r="AM2387" s="1">
        <f t="shared" si="438"/>
        <v>44386</v>
      </c>
      <c r="AN2387" s="2">
        <f t="shared" si="439"/>
        <v>1148.9000000000001</v>
      </c>
      <c r="AO2387" s="2">
        <f t="shared" si="440"/>
        <v>179.24130526315787</v>
      </c>
      <c r="AP2387" s="2">
        <f t="shared" si="441"/>
        <v>91.7</v>
      </c>
      <c r="AR2387" s="20">
        <f t="shared" si="442"/>
        <v>8.8111408604163444E-3</v>
      </c>
      <c r="AS2387" s="20">
        <f t="shared" si="443"/>
        <v>1.3035793194874135E-2</v>
      </c>
      <c r="AU2387" s="22">
        <f t="shared" si="444"/>
        <v>1.7847687347039657E-5</v>
      </c>
    </row>
    <row r="2388" spans="2:47" x14ac:dyDescent="0.3">
      <c r="B2388" s="6">
        <f t="shared" si="437"/>
        <v>2021</v>
      </c>
      <c r="C2388" s="5">
        <v>44387</v>
      </c>
      <c r="D2388" s="10">
        <v>1148.9000000000001</v>
      </c>
      <c r="E2388" s="10">
        <f>VLOOKUP(C2388,데이터!$X:$Z,2,0)</f>
        <v>179.24130526315787</v>
      </c>
      <c r="F2388" s="10">
        <f>VLOOKUP(C2388,데이터!$X:$Z,3,0)</f>
        <v>91.7</v>
      </c>
      <c r="H2388" s="6">
        <f t="shared" si="435"/>
        <v>1.9479628036741425</v>
      </c>
      <c r="I2388" s="6">
        <f t="shared" si="436"/>
        <v>1.8296089385474827</v>
      </c>
      <c r="AM2388" s="1">
        <f t="shared" si="438"/>
        <v>44387</v>
      </c>
      <c r="AN2388" s="2">
        <f t="shared" si="439"/>
        <v>1148.9000000000001</v>
      </c>
      <c r="AO2388" s="2">
        <f t="shared" si="440"/>
        <v>179.24130526315787</v>
      </c>
      <c r="AP2388" s="2">
        <f t="shared" si="441"/>
        <v>91.7</v>
      </c>
      <c r="AR2388" s="20">
        <f t="shared" si="442"/>
        <v>0</v>
      </c>
      <c r="AS2388" s="20">
        <f t="shared" si="443"/>
        <v>0</v>
      </c>
      <c r="AU2388" s="22">
        <f t="shared" si="444"/>
        <v>0</v>
      </c>
    </row>
    <row r="2389" spans="2:47" x14ac:dyDescent="0.3">
      <c r="B2389" s="6">
        <f t="shared" si="437"/>
        <v>2021</v>
      </c>
      <c r="C2389" s="5">
        <v>44388</v>
      </c>
      <c r="D2389" s="10">
        <v>1148.9000000000001</v>
      </c>
      <c r="E2389" s="10">
        <f>VLOOKUP(C2389,데이터!$X:$Z,2,0)</f>
        <v>179.24130526315787</v>
      </c>
      <c r="F2389" s="10">
        <f>VLOOKUP(C2389,데이터!$X:$Z,3,0)</f>
        <v>91.7</v>
      </c>
      <c r="H2389" s="6">
        <f t="shared" si="435"/>
        <v>1.9479628036741425</v>
      </c>
      <c r="I2389" s="6">
        <f t="shared" si="436"/>
        <v>1.8296089385474827</v>
      </c>
      <c r="AM2389" s="1">
        <f t="shared" si="438"/>
        <v>44388</v>
      </c>
      <c r="AN2389" s="2">
        <f t="shared" si="439"/>
        <v>1148.9000000000001</v>
      </c>
      <c r="AO2389" s="2">
        <f t="shared" si="440"/>
        <v>179.24130526315787</v>
      </c>
      <c r="AP2389" s="2">
        <f t="shared" si="441"/>
        <v>91.7</v>
      </c>
      <c r="AR2389" s="20">
        <f t="shared" si="442"/>
        <v>0</v>
      </c>
      <c r="AS2389" s="20">
        <f t="shared" si="443"/>
        <v>0</v>
      </c>
      <c r="AU2389" s="22">
        <f t="shared" si="444"/>
        <v>0</v>
      </c>
    </row>
    <row r="2390" spans="2:47" x14ac:dyDescent="0.3">
      <c r="B2390" s="6">
        <f t="shared" si="437"/>
        <v>2021</v>
      </c>
      <c r="C2390" s="5">
        <v>44389</v>
      </c>
      <c r="D2390" s="10">
        <v>1146.95</v>
      </c>
      <c r="E2390" s="10">
        <f>VLOOKUP(C2390,데이터!$X:$Z,2,0)</f>
        <v>179.42693157894735</v>
      </c>
      <c r="F2390" s="10">
        <f>VLOOKUP(C2390,데이터!$X:$Z,3,0)</f>
        <v>91.98</v>
      </c>
      <c r="H2390" s="6">
        <f t="shared" si="435"/>
        <v>1.9499801576429172</v>
      </c>
      <c r="I2390" s="6">
        <f t="shared" si="436"/>
        <v>1.8351955307262535</v>
      </c>
      <c r="AM2390" s="1">
        <f t="shared" si="438"/>
        <v>44389</v>
      </c>
      <c r="AN2390" s="2">
        <f t="shared" si="439"/>
        <v>1146.95</v>
      </c>
      <c r="AO2390" s="2">
        <f t="shared" si="440"/>
        <v>179.42693157894735</v>
      </c>
      <c r="AP2390" s="2">
        <f t="shared" si="441"/>
        <v>91.98</v>
      </c>
      <c r="AR2390" s="20">
        <f t="shared" si="442"/>
        <v>1.0356224281951043E-3</v>
      </c>
      <c r="AS2390" s="20">
        <f t="shared" si="443"/>
        <v>3.0534351145037331E-3</v>
      </c>
      <c r="AU2390" s="22">
        <f t="shared" si="444"/>
        <v>4.0715680370280445E-6</v>
      </c>
    </row>
    <row r="2391" spans="2:47" x14ac:dyDescent="0.3">
      <c r="B2391" s="6">
        <f t="shared" si="437"/>
        <v>2021</v>
      </c>
      <c r="C2391" s="5">
        <v>44390</v>
      </c>
      <c r="D2391" s="10">
        <v>1145.3499999999999</v>
      </c>
      <c r="E2391" s="10">
        <f>VLOOKUP(C2391,데이터!$X:$Z,2,0)</f>
        <v>178.85370526315791</v>
      </c>
      <c r="F2391" s="10">
        <f>VLOOKUP(C2391,데이터!$X:$Z,3,0)</f>
        <v>91.28</v>
      </c>
      <c r="H2391" s="6">
        <f t="shared" si="435"/>
        <v>1.9437504354279087</v>
      </c>
      <c r="I2391" s="6">
        <f t="shared" si="436"/>
        <v>1.821229050279326</v>
      </c>
      <c r="AM2391" s="1">
        <f t="shared" si="438"/>
        <v>44390</v>
      </c>
      <c r="AN2391" s="2">
        <f t="shared" si="439"/>
        <v>1145.3499999999999</v>
      </c>
      <c r="AO2391" s="2">
        <f t="shared" si="440"/>
        <v>178.85370526315791</v>
      </c>
      <c r="AP2391" s="2">
        <f t="shared" si="441"/>
        <v>91.28</v>
      </c>
      <c r="AR2391" s="20">
        <f t="shared" si="442"/>
        <v>-3.1947618495455909E-3</v>
      </c>
      <c r="AS2391" s="20">
        <f t="shared" si="443"/>
        <v>-7.6103500761035558E-3</v>
      </c>
      <c r="AU2391" s="22">
        <f t="shared" si="444"/>
        <v>1.9497419386517315E-5</v>
      </c>
    </row>
    <row r="2392" spans="2:47" x14ac:dyDescent="0.3">
      <c r="B2392" s="6">
        <f t="shared" si="437"/>
        <v>2021</v>
      </c>
      <c r="C2392" s="5">
        <v>44391</v>
      </c>
      <c r="D2392" s="10">
        <v>1148.55</v>
      </c>
      <c r="E2392" s="10">
        <f>VLOOKUP(C2392,데이터!$X:$Z,2,0)</f>
        <v>179.08531578947364</v>
      </c>
      <c r="F2392" s="10">
        <f>VLOOKUP(C2392,데이터!$X:$Z,3,0)</f>
        <v>91.36</v>
      </c>
      <c r="H2392" s="6">
        <f t="shared" si="435"/>
        <v>1.9462675376635794</v>
      </c>
      <c r="I2392" s="6">
        <f t="shared" si="436"/>
        <v>1.8228252194732604</v>
      </c>
      <c r="AM2392" s="1">
        <f t="shared" si="438"/>
        <v>44391</v>
      </c>
      <c r="AN2392" s="2">
        <f t="shared" si="439"/>
        <v>1148.55</v>
      </c>
      <c r="AO2392" s="2">
        <f t="shared" si="440"/>
        <v>179.08531578947364</v>
      </c>
      <c r="AP2392" s="2">
        <f t="shared" si="441"/>
        <v>91.36</v>
      </c>
      <c r="AR2392" s="20">
        <f t="shared" si="442"/>
        <v>1.2949719211852173E-3</v>
      </c>
      <c r="AS2392" s="20">
        <f t="shared" si="443"/>
        <v>8.7642418930755639E-4</v>
      </c>
      <c r="AU2392" s="22">
        <f t="shared" si="444"/>
        <v>1.7518220385993433E-7</v>
      </c>
    </row>
    <row r="2393" spans="2:47" x14ac:dyDescent="0.3">
      <c r="B2393" s="6">
        <f t="shared" si="437"/>
        <v>2021</v>
      </c>
      <c r="C2393" s="5">
        <v>44392</v>
      </c>
      <c r="D2393" s="10">
        <v>1141.4000000000001</v>
      </c>
      <c r="E2393" s="10">
        <f>VLOOKUP(C2393,데이터!$X:$Z,2,0)</f>
        <v>179.53225263157893</v>
      </c>
      <c r="F2393" s="10">
        <f>VLOOKUP(C2393,데이터!$X:$Z,3,0)</f>
        <v>91.5</v>
      </c>
      <c r="H2393" s="6">
        <f t="shared" si="435"/>
        <v>1.951124768215067</v>
      </c>
      <c r="I2393" s="6">
        <f t="shared" si="436"/>
        <v>1.8256185155626461</v>
      </c>
      <c r="AM2393" s="1">
        <f t="shared" si="438"/>
        <v>44392</v>
      </c>
      <c r="AN2393" s="2">
        <f t="shared" si="439"/>
        <v>1141.4000000000001</v>
      </c>
      <c r="AO2393" s="2">
        <f t="shared" si="440"/>
        <v>179.53225263157893</v>
      </c>
      <c r="AP2393" s="2">
        <f t="shared" si="441"/>
        <v>91.5</v>
      </c>
      <c r="AR2393" s="20">
        <f t="shared" si="442"/>
        <v>2.4956643716713689E-3</v>
      </c>
      <c r="AS2393" s="20">
        <f t="shared" si="443"/>
        <v>1.5323992994746849E-3</v>
      </c>
      <c r="AU2393" s="22">
        <f t="shared" si="444"/>
        <v>9.2787959931408283E-7</v>
      </c>
    </row>
    <row r="2394" spans="2:47" x14ac:dyDescent="0.3">
      <c r="B2394" s="6">
        <f t="shared" si="437"/>
        <v>2021</v>
      </c>
      <c r="C2394" s="5">
        <v>44393</v>
      </c>
      <c r="D2394" s="10">
        <v>1140.05</v>
      </c>
      <c r="E2394" s="10">
        <f>VLOOKUP(C2394,데이터!$X:$Z,2,0)</f>
        <v>178.88380526315788</v>
      </c>
      <c r="F2394" s="10">
        <f>VLOOKUP(C2394,데이터!$X:$Z,3,0)</f>
        <v>91.15</v>
      </c>
      <c r="H2394" s="6">
        <f t="shared" si="435"/>
        <v>1.9440775569042028</v>
      </c>
      <c r="I2394" s="6">
        <f t="shared" si="436"/>
        <v>1.8186352753391826</v>
      </c>
      <c r="AM2394" s="1">
        <f t="shared" si="438"/>
        <v>44393</v>
      </c>
      <c r="AN2394" s="2">
        <f t="shared" si="439"/>
        <v>1140.05</v>
      </c>
      <c r="AO2394" s="2">
        <f t="shared" si="440"/>
        <v>178.88380526315788</v>
      </c>
      <c r="AP2394" s="2">
        <f t="shared" si="441"/>
        <v>91.15</v>
      </c>
      <c r="AR2394" s="20">
        <f t="shared" si="442"/>
        <v>-3.6118711758813538E-3</v>
      </c>
      <c r="AS2394" s="20">
        <f t="shared" si="443"/>
        <v>-3.8251366120217734E-3</v>
      </c>
      <c r="AU2394" s="22">
        <f t="shared" si="444"/>
        <v>4.5482146252163386E-8</v>
      </c>
    </row>
    <row r="2395" spans="2:47" x14ac:dyDescent="0.3">
      <c r="B2395" s="6">
        <f t="shared" si="437"/>
        <v>2021</v>
      </c>
      <c r="C2395" s="5">
        <v>44394</v>
      </c>
      <c r="D2395" s="10">
        <v>1140.05</v>
      </c>
      <c r="E2395" s="10">
        <f>VLOOKUP(C2395,데이터!$X:$Z,2,0)</f>
        <v>178.88380526315788</v>
      </c>
      <c r="F2395" s="10">
        <f>VLOOKUP(C2395,데이터!$X:$Z,3,0)</f>
        <v>91.15</v>
      </c>
      <c r="H2395" s="6">
        <f t="shared" si="435"/>
        <v>1.9440775569042028</v>
      </c>
      <c r="I2395" s="6">
        <f t="shared" si="436"/>
        <v>1.8186352753391826</v>
      </c>
      <c r="AM2395" s="1">
        <f t="shared" si="438"/>
        <v>44394</v>
      </c>
      <c r="AN2395" s="2">
        <f t="shared" si="439"/>
        <v>1140.05</v>
      </c>
      <c r="AO2395" s="2">
        <f t="shared" si="440"/>
        <v>178.88380526315788</v>
      </c>
      <c r="AP2395" s="2">
        <f t="shared" si="441"/>
        <v>91.15</v>
      </c>
      <c r="AR2395" s="20">
        <f t="shared" si="442"/>
        <v>0</v>
      </c>
      <c r="AS2395" s="20">
        <f t="shared" si="443"/>
        <v>0</v>
      </c>
      <c r="AU2395" s="22">
        <f t="shared" si="444"/>
        <v>0</v>
      </c>
    </row>
    <row r="2396" spans="2:47" x14ac:dyDescent="0.3">
      <c r="B2396" s="6">
        <f t="shared" si="437"/>
        <v>2021</v>
      </c>
      <c r="C2396" s="5">
        <v>44395</v>
      </c>
      <c r="D2396" s="10">
        <v>1140.05</v>
      </c>
      <c r="E2396" s="10">
        <f>VLOOKUP(C2396,데이터!$X:$Z,2,0)</f>
        <v>178.88380526315788</v>
      </c>
      <c r="F2396" s="10">
        <f>VLOOKUP(C2396,데이터!$X:$Z,3,0)</f>
        <v>91.15</v>
      </c>
      <c r="H2396" s="6">
        <f t="shared" si="435"/>
        <v>1.9440775569042028</v>
      </c>
      <c r="I2396" s="6">
        <f t="shared" si="436"/>
        <v>1.8186352753391826</v>
      </c>
      <c r="AM2396" s="1">
        <f t="shared" si="438"/>
        <v>44395</v>
      </c>
      <c r="AN2396" s="2">
        <f t="shared" si="439"/>
        <v>1140.05</v>
      </c>
      <c r="AO2396" s="2">
        <f t="shared" si="440"/>
        <v>178.88380526315788</v>
      </c>
      <c r="AP2396" s="2">
        <f t="shared" si="441"/>
        <v>91.15</v>
      </c>
      <c r="AR2396" s="20">
        <f t="shared" si="442"/>
        <v>0</v>
      </c>
      <c r="AS2396" s="20">
        <f t="shared" si="443"/>
        <v>0</v>
      </c>
      <c r="AU2396" s="22">
        <f t="shared" si="444"/>
        <v>0</v>
      </c>
    </row>
    <row r="2397" spans="2:47" x14ac:dyDescent="0.3">
      <c r="B2397" s="6">
        <f t="shared" si="437"/>
        <v>2021</v>
      </c>
      <c r="C2397" s="5">
        <v>44396</v>
      </c>
      <c r="D2397" s="10">
        <v>1147.7</v>
      </c>
      <c r="E2397" s="10">
        <f>VLOOKUP(C2397,데이터!$X:$Z,2,0)</f>
        <v>176.33085263157898</v>
      </c>
      <c r="F2397" s="10">
        <f>VLOOKUP(C2397,데이터!$X:$Z,3,0)</f>
        <v>89.76</v>
      </c>
      <c r="H2397" s="6">
        <f t="shared" si="435"/>
        <v>1.9163325192380443</v>
      </c>
      <c r="I2397" s="6">
        <f t="shared" si="436"/>
        <v>1.7909018355945698</v>
      </c>
      <c r="AM2397" s="1">
        <f t="shared" si="438"/>
        <v>44396</v>
      </c>
      <c r="AN2397" s="2">
        <f t="shared" si="439"/>
        <v>1147.7</v>
      </c>
      <c r="AO2397" s="2">
        <f t="shared" si="440"/>
        <v>176.33085263157898</v>
      </c>
      <c r="AP2397" s="2">
        <f t="shared" si="441"/>
        <v>89.76</v>
      </c>
      <c r="AR2397" s="20">
        <f t="shared" si="442"/>
        <v>-1.4271569345381652E-2</v>
      </c>
      <c r="AS2397" s="20">
        <f t="shared" si="443"/>
        <v>-1.5249588590235841E-2</v>
      </c>
      <c r="AU2397" s="22">
        <f t="shared" si="444"/>
        <v>9.5652164330515836E-7</v>
      </c>
    </row>
    <row r="2398" spans="2:47" x14ac:dyDescent="0.3">
      <c r="B2398" s="6">
        <f t="shared" si="437"/>
        <v>2021</v>
      </c>
      <c r="C2398" s="5">
        <v>44397</v>
      </c>
      <c r="D2398" s="10">
        <v>1150.4000000000001</v>
      </c>
      <c r="E2398" s="10">
        <f>VLOOKUP(C2398,데이터!$X:$Z,2,0)</f>
        <v>178.71706842105266</v>
      </c>
      <c r="F2398" s="10">
        <f>VLOOKUP(C2398,데이터!$X:$Z,3,0)</f>
        <v>91.1</v>
      </c>
      <c r="H2398" s="6">
        <f t="shared" si="435"/>
        <v>1.9422654903944985</v>
      </c>
      <c r="I2398" s="6">
        <f t="shared" si="436"/>
        <v>1.8176376695929735</v>
      </c>
      <c r="AM2398" s="1">
        <f t="shared" si="438"/>
        <v>44397</v>
      </c>
      <c r="AN2398" s="2">
        <f t="shared" si="439"/>
        <v>1150.4000000000001</v>
      </c>
      <c r="AO2398" s="2">
        <f t="shared" si="440"/>
        <v>178.71706842105266</v>
      </c>
      <c r="AP2398" s="2">
        <f t="shared" si="441"/>
        <v>91.1</v>
      </c>
      <c r="AR2398" s="20">
        <f t="shared" si="442"/>
        <v>1.3532605065203152E-2</v>
      </c>
      <c r="AS2398" s="20">
        <f t="shared" si="443"/>
        <v>1.4928698752228131E-2</v>
      </c>
      <c r="AU2398" s="22">
        <f t="shared" si="444"/>
        <v>1.9490775829510019E-6</v>
      </c>
    </row>
    <row r="2399" spans="2:47" x14ac:dyDescent="0.3">
      <c r="B2399" s="6">
        <f t="shared" si="437"/>
        <v>2021</v>
      </c>
      <c r="C2399" s="5">
        <v>44398</v>
      </c>
      <c r="D2399" s="10">
        <v>1153.9000000000001</v>
      </c>
      <c r="E2399" s="10">
        <f>VLOOKUP(C2399,데이터!$X:$Z,2,0)</f>
        <v>179.83024736842106</v>
      </c>
      <c r="F2399" s="10">
        <f>VLOOKUP(C2399,데이터!$X:$Z,3,0)</f>
        <v>91.44</v>
      </c>
      <c r="H2399" s="6">
        <f t="shared" si="435"/>
        <v>1.9543633223095427</v>
      </c>
      <c r="I2399" s="6">
        <f t="shared" si="436"/>
        <v>1.8244213886671954</v>
      </c>
      <c r="AM2399" s="1">
        <f t="shared" si="438"/>
        <v>44398</v>
      </c>
      <c r="AN2399" s="2">
        <f t="shared" si="439"/>
        <v>1153.9000000000001</v>
      </c>
      <c r="AO2399" s="2">
        <f t="shared" si="440"/>
        <v>179.83024736842106</v>
      </c>
      <c r="AP2399" s="2">
        <f t="shared" si="441"/>
        <v>91.44</v>
      </c>
      <c r="AR2399" s="20">
        <f t="shared" si="442"/>
        <v>6.2287220644521302E-3</v>
      </c>
      <c r="AS2399" s="20">
        <f t="shared" si="443"/>
        <v>3.7321624588364521E-3</v>
      </c>
      <c r="AU2399" s="22">
        <f t="shared" si="444"/>
        <v>6.2328098643919095E-6</v>
      </c>
    </row>
    <row r="2400" spans="2:47" x14ac:dyDescent="0.3">
      <c r="B2400" s="6">
        <f t="shared" si="437"/>
        <v>2021</v>
      </c>
      <c r="C2400" s="5">
        <v>44399</v>
      </c>
      <c r="D2400" s="10">
        <v>1150</v>
      </c>
      <c r="E2400" s="10">
        <f>VLOOKUP(C2400,데이터!$X:$Z,2,0)</f>
        <v>179.95426842105266</v>
      </c>
      <c r="F2400" s="10">
        <f>VLOOKUP(C2400,데이터!$X:$Z,3,0)</f>
        <v>91.1</v>
      </c>
      <c r="H2400" s="6">
        <f t="shared" si="435"/>
        <v>1.9557111611742743</v>
      </c>
      <c r="I2400" s="6">
        <f t="shared" si="436"/>
        <v>1.8176376695929735</v>
      </c>
      <c r="AM2400" s="1">
        <f t="shared" si="438"/>
        <v>44399</v>
      </c>
      <c r="AN2400" s="2">
        <f t="shared" si="439"/>
        <v>1150</v>
      </c>
      <c r="AO2400" s="2">
        <f t="shared" si="440"/>
        <v>179.95426842105266</v>
      </c>
      <c r="AP2400" s="2">
        <f t="shared" si="441"/>
        <v>91.1</v>
      </c>
      <c r="AR2400" s="20">
        <f t="shared" si="442"/>
        <v>6.8965624218675359E-4</v>
      </c>
      <c r="AS2400" s="20">
        <f t="shared" si="443"/>
        <v>-3.7182852143482492E-3</v>
      </c>
      <c r="AU2400" s="22">
        <f t="shared" si="444"/>
        <v>1.9429947884239924E-5</v>
      </c>
    </row>
    <row r="2401" spans="2:47" x14ac:dyDescent="0.3">
      <c r="B2401" s="6">
        <f t="shared" si="437"/>
        <v>2021</v>
      </c>
      <c r="C2401" s="5">
        <v>44400</v>
      </c>
      <c r="D2401" s="10">
        <v>1150.8</v>
      </c>
      <c r="E2401" s="10">
        <f>VLOOKUP(C2401,데이터!$X:$Z,2,0)</f>
        <v>181.54909999999998</v>
      </c>
      <c r="F2401" s="10">
        <f>VLOOKUP(C2401,데이터!$X:$Z,3,0)</f>
        <v>91.93</v>
      </c>
      <c r="H2401" s="6">
        <f t="shared" si="435"/>
        <v>1.9730435087007174</v>
      </c>
      <c r="I2401" s="6">
        <f t="shared" si="436"/>
        <v>1.8341979249800446</v>
      </c>
      <c r="AM2401" s="1">
        <f t="shared" si="438"/>
        <v>44400</v>
      </c>
      <c r="AN2401" s="2">
        <f t="shared" si="439"/>
        <v>1150.8</v>
      </c>
      <c r="AO2401" s="2">
        <f t="shared" si="440"/>
        <v>181.54909999999998</v>
      </c>
      <c r="AP2401" s="2">
        <f t="shared" si="441"/>
        <v>91.93</v>
      </c>
      <c r="AR2401" s="20">
        <f t="shared" si="442"/>
        <v>8.8624270651684878E-3</v>
      </c>
      <c r="AS2401" s="20">
        <f t="shared" si="443"/>
        <v>9.1108671789243978E-3</v>
      </c>
      <c r="AU2401" s="22">
        <f t="shared" si="444"/>
        <v>6.1722490123049514E-8</v>
      </c>
    </row>
    <row r="2402" spans="2:47" x14ac:dyDescent="0.3">
      <c r="B2402" s="6">
        <f t="shared" si="437"/>
        <v>2021</v>
      </c>
      <c r="C2402" s="5">
        <v>44401</v>
      </c>
      <c r="D2402" s="10">
        <v>1150.8</v>
      </c>
      <c r="E2402" s="10">
        <f>VLOOKUP(C2402,데이터!$X:$Z,2,0)</f>
        <v>181.54909999999998</v>
      </c>
      <c r="F2402" s="10">
        <f>VLOOKUP(C2402,데이터!$X:$Z,3,0)</f>
        <v>91.93</v>
      </c>
      <c r="H2402" s="6">
        <f t="shared" si="435"/>
        <v>1.9730435087007174</v>
      </c>
      <c r="I2402" s="6">
        <f t="shared" si="436"/>
        <v>1.8341979249800446</v>
      </c>
      <c r="AM2402" s="1">
        <f t="shared" si="438"/>
        <v>44401</v>
      </c>
      <c r="AN2402" s="2">
        <f t="shared" si="439"/>
        <v>1150.8</v>
      </c>
      <c r="AO2402" s="2">
        <f t="shared" si="440"/>
        <v>181.54909999999998</v>
      </c>
      <c r="AP2402" s="2">
        <f t="shared" si="441"/>
        <v>91.93</v>
      </c>
      <c r="AR2402" s="20">
        <f t="shared" si="442"/>
        <v>0</v>
      </c>
      <c r="AS2402" s="20">
        <f t="shared" si="443"/>
        <v>0</v>
      </c>
      <c r="AU2402" s="22">
        <f t="shared" si="444"/>
        <v>0</v>
      </c>
    </row>
    <row r="2403" spans="2:47" x14ac:dyDescent="0.3">
      <c r="B2403" s="6">
        <f t="shared" si="437"/>
        <v>2021</v>
      </c>
      <c r="C2403" s="5">
        <v>44402</v>
      </c>
      <c r="D2403" s="10">
        <v>1150.8</v>
      </c>
      <c r="E2403" s="10">
        <f>VLOOKUP(C2403,데이터!$X:$Z,2,0)</f>
        <v>181.54909999999998</v>
      </c>
      <c r="F2403" s="10">
        <f>VLOOKUP(C2403,데이터!$X:$Z,3,0)</f>
        <v>91.93</v>
      </c>
      <c r="H2403" s="6">
        <f t="shared" si="435"/>
        <v>1.9730435087007174</v>
      </c>
      <c r="I2403" s="6">
        <f t="shared" si="436"/>
        <v>1.8341979249800446</v>
      </c>
      <c r="AM2403" s="1">
        <f t="shared" si="438"/>
        <v>44402</v>
      </c>
      <c r="AN2403" s="2">
        <f t="shared" si="439"/>
        <v>1150.8</v>
      </c>
      <c r="AO2403" s="2">
        <f t="shared" si="440"/>
        <v>181.54909999999998</v>
      </c>
      <c r="AP2403" s="2">
        <f t="shared" si="441"/>
        <v>91.93</v>
      </c>
      <c r="AR2403" s="20">
        <f t="shared" si="442"/>
        <v>0</v>
      </c>
      <c r="AS2403" s="20">
        <f t="shared" si="443"/>
        <v>0</v>
      </c>
      <c r="AU2403" s="22">
        <f t="shared" si="444"/>
        <v>0</v>
      </c>
    </row>
    <row r="2404" spans="2:47" x14ac:dyDescent="0.3">
      <c r="B2404" s="6">
        <f t="shared" si="437"/>
        <v>2021</v>
      </c>
      <c r="C2404" s="5">
        <v>44403</v>
      </c>
      <c r="D2404" s="10">
        <v>1155.0999999999999</v>
      </c>
      <c r="E2404" s="10">
        <f>VLOOKUP(C2404,데이터!$X:$Z,2,0)</f>
        <v>181.49572631578945</v>
      </c>
      <c r="F2404" s="10">
        <f>VLOOKUP(C2404,데이터!$X:$Z,3,0)</f>
        <v>92.16</v>
      </c>
      <c r="H2404" s="6">
        <f t="shared" si="435"/>
        <v>1.972463452940777</v>
      </c>
      <c r="I2404" s="6">
        <f t="shared" si="436"/>
        <v>1.8387869114126063</v>
      </c>
      <c r="AM2404" s="1">
        <f t="shared" si="438"/>
        <v>44403</v>
      </c>
      <c r="AN2404" s="2">
        <f t="shared" si="439"/>
        <v>1155.0999999999999</v>
      </c>
      <c r="AO2404" s="2">
        <f t="shared" si="440"/>
        <v>181.49572631578945</v>
      </c>
      <c r="AP2404" s="2">
        <f t="shared" si="441"/>
        <v>92.16</v>
      </c>
      <c r="AR2404" s="20">
        <f t="shared" si="442"/>
        <v>-2.9399035418253838E-4</v>
      </c>
      <c r="AS2404" s="20">
        <f t="shared" si="443"/>
        <v>2.5019036223212776E-3</v>
      </c>
      <c r="AU2404" s="22">
        <f t="shared" si="444"/>
        <v>7.8170231278503207E-6</v>
      </c>
    </row>
    <row r="2405" spans="2:47" x14ac:dyDescent="0.3">
      <c r="B2405" s="6">
        <f t="shared" si="437"/>
        <v>2021</v>
      </c>
      <c r="C2405" s="5">
        <v>44404</v>
      </c>
      <c r="D2405" s="10">
        <v>1150.2</v>
      </c>
      <c r="E2405" s="10">
        <f>VLOOKUP(C2405,데이터!$X:$Z,2,0)</f>
        <v>181.46472105263157</v>
      </c>
      <c r="F2405" s="10">
        <f>VLOOKUP(C2405,데이터!$X:$Z,3,0)</f>
        <v>92.29</v>
      </c>
      <c r="H2405" s="6">
        <f t="shared" ref="H2405:H2468" si="445">H2404*(E2405/E2404)</f>
        <v>1.9721264932245943</v>
      </c>
      <c r="I2405" s="6">
        <f t="shared" ref="I2405:I2468" si="446">I2404*(F2405/F2404)</f>
        <v>1.8413806863527502</v>
      </c>
      <c r="AM2405" s="1">
        <f t="shared" si="438"/>
        <v>44404</v>
      </c>
      <c r="AN2405" s="2">
        <f t="shared" si="439"/>
        <v>1150.2</v>
      </c>
      <c r="AO2405" s="2">
        <f t="shared" si="440"/>
        <v>181.46472105263157</v>
      </c>
      <c r="AP2405" s="2">
        <f t="shared" si="441"/>
        <v>92.29</v>
      </c>
      <c r="AR2405" s="20">
        <f t="shared" si="442"/>
        <v>-1.7083191867517389E-4</v>
      </c>
      <c r="AS2405" s="20">
        <f t="shared" si="443"/>
        <v>1.4105902777779011E-3</v>
      </c>
      <c r="AU2405" s="22">
        <f t="shared" si="444"/>
        <v>2.5008961634344684E-6</v>
      </c>
    </row>
    <row r="2406" spans="2:47" x14ac:dyDescent="0.3">
      <c r="B2406" s="6">
        <f t="shared" si="437"/>
        <v>2021</v>
      </c>
      <c r="C2406" s="5">
        <v>44405</v>
      </c>
      <c r="D2406" s="10">
        <v>1154.5</v>
      </c>
      <c r="E2406" s="10">
        <f>VLOOKUP(C2406,데이터!$X:$Z,2,0)</f>
        <v>180.50808421052631</v>
      </c>
      <c r="F2406" s="10">
        <f>VLOOKUP(C2406,데이터!$X:$Z,3,0)</f>
        <v>91.9</v>
      </c>
      <c r="H2406" s="6">
        <f t="shared" si="445"/>
        <v>1.9617299332223703</v>
      </c>
      <c r="I2406" s="6">
        <f t="shared" si="446"/>
        <v>1.8335993615323194</v>
      </c>
      <c r="AM2406" s="1">
        <f t="shared" si="438"/>
        <v>44405</v>
      </c>
      <c r="AN2406" s="2">
        <f t="shared" si="439"/>
        <v>1154.5</v>
      </c>
      <c r="AO2406" s="2">
        <f t="shared" si="440"/>
        <v>180.50808421052631</v>
      </c>
      <c r="AP2406" s="2">
        <f t="shared" si="441"/>
        <v>91.9</v>
      </c>
      <c r="AR2406" s="20">
        <f t="shared" si="442"/>
        <v>-5.2717510960591518E-3</v>
      </c>
      <c r="AS2406" s="20">
        <f t="shared" si="443"/>
        <v>-4.2258099469064669E-3</v>
      </c>
      <c r="AU2406" s="22">
        <f t="shared" si="444"/>
        <v>1.093992887490839E-6</v>
      </c>
    </row>
    <row r="2407" spans="2:47" x14ac:dyDescent="0.3">
      <c r="B2407" s="6">
        <f t="shared" si="437"/>
        <v>2021</v>
      </c>
      <c r="C2407" s="5">
        <v>44406</v>
      </c>
      <c r="D2407" s="10">
        <v>1146.45</v>
      </c>
      <c r="E2407" s="10">
        <f>VLOOKUP(C2407,데이터!$X:$Z,2,0)</f>
        <v>182.2456</v>
      </c>
      <c r="F2407" s="10">
        <f>VLOOKUP(C2407,데이터!$X:$Z,3,0)</f>
        <v>92.89</v>
      </c>
      <c r="H2407" s="6">
        <f t="shared" si="445"/>
        <v>1.9806129475126426</v>
      </c>
      <c r="I2407" s="6">
        <f t="shared" si="446"/>
        <v>1.8533519553072593</v>
      </c>
      <c r="AM2407" s="1">
        <f t="shared" si="438"/>
        <v>44406</v>
      </c>
      <c r="AN2407" s="2">
        <f t="shared" si="439"/>
        <v>1146.45</v>
      </c>
      <c r="AO2407" s="2">
        <f t="shared" si="440"/>
        <v>182.2456</v>
      </c>
      <c r="AP2407" s="2">
        <f t="shared" si="441"/>
        <v>92.89</v>
      </c>
      <c r="AR2407" s="20">
        <f t="shared" si="442"/>
        <v>9.6256951430897519E-3</v>
      </c>
      <c r="AS2407" s="20">
        <f t="shared" si="443"/>
        <v>1.0772578890097861E-2</v>
      </c>
      <c r="AU2407" s="22">
        <f t="shared" si="444"/>
        <v>1.3153423291513612E-6</v>
      </c>
    </row>
    <row r="2408" spans="2:47" x14ac:dyDescent="0.3">
      <c r="B2408" s="6">
        <f t="shared" si="437"/>
        <v>2021</v>
      </c>
      <c r="C2408" s="5">
        <v>44407</v>
      </c>
      <c r="D2408" s="10">
        <v>1150.25</v>
      </c>
      <c r="E2408" s="10">
        <f>VLOOKUP(C2408,데이터!$X:$Z,2,0)</f>
        <v>182.52052105263158</v>
      </c>
      <c r="F2408" s="10">
        <f>VLOOKUP(C2408,데이터!$X:$Z,3,0)</f>
        <v>92.57</v>
      </c>
      <c r="H2408" s="6">
        <f t="shared" si="445"/>
        <v>1.9836007408880982</v>
      </c>
      <c r="I2408" s="6">
        <f t="shared" si="446"/>
        <v>1.846967278531521</v>
      </c>
      <c r="AM2408" s="1">
        <f t="shared" si="438"/>
        <v>44407</v>
      </c>
      <c r="AN2408" s="2">
        <f t="shared" si="439"/>
        <v>1150.25</v>
      </c>
      <c r="AO2408" s="2">
        <f t="shared" si="440"/>
        <v>182.52052105263158</v>
      </c>
      <c r="AP2408" s="2">
        <f t="shared" si="441"/>
        <v>92.57</v>
      </c>
      <c r="AR2408" s="20">
        <f t="shared" si="442"/>
        <v>1.5085195616881819E-3</v>
      </c>
      <c r="AS2408" s="20">
        <f t="shared" si="443"/>
        <v>-3.4449348692001669E-3</v>
      </c>
      <c r="AU2408" s="22">
        <f t="shared" si="444"/>
        <v>2.4536710798887414E-5</v>
      </c>
    </row>
    <row r="2409" spans="2:47" x14ac:dyDescent="0.3">
      <c r="B2409" s="6">
        <f t="shared" si="437"/>
        <v>2021</v>
      </c>
      <c r="C2409" s="5">
        <v>44408</v>
      </c>
      <c r="D2409" s="10">
        <v>1150.25</v>
      </c>
      <c r="E2409" s="10">
        <f>VLOOKUP(C2409,데이터!$X:$Z,2,0)</f>
        <v>182.52052105263158</v>
      </c>
      <c r="F2409" s="10">
        <f>VLOOKUP(C2409,데이터!$X:$Z,3,0)</f>
        <v>92.57</v>
      </c>
      <c r="H2409" s="6">
        <f t="shared" si="445"/>
        <v>1.9836007408880982</v>
      </c>
      <c r="I2409" s="6">
        <f t="shared" si="446"/>
        <v>1.846967278531521</v>
      </c>
      <c r="AM2409" s="1">
        <f t="shared" si="438"/>
        <v>44408</v>
      </c>
      <c r="AN2409" s="2">
        <f t="shared" si="439"/>
        <v>1150.25</v>
      </c>
      <c r="AO2409" s="2">
        <f t="shared" si="440"/>
        <v>182.52052105263158</v>
      </c>
      <c r="AP2409" s="2">
        <f t="shared" si="441"/>
        <v>92.57</v>
      </c>
      <c r="AR2409" s="20">
        <f t="shared" si="442"/>
        <v>0</v>
      </c>
      <c r="AS2409" s="20">
        <f t="shared" si="443"/>
        <v>0</v>
      </c>
      <c r="AU2409" s="22">
        <f t="shared" si="444"/>
        <v>0</v>
      </c>
    </row>
    <row r="2410" spans="2:47" x14ac:dyDescent="0.3">
      <c r="B2410" s="6">
        <f t="shared" si="437"/>
        <v>2021</v>
      </c>
      <c r="C2410" s="5">
        <v>44409</v>
      </c>
      <c r="D2410" s="10">
        <v>1150.25</v>
      </c>
      <c r="E2410" s="10">
        <f>VLOOKUP(C2410,데이터!$X:$Z,2,0)</f>
        <v>182.52052105263158</v>
      </c>
      <c r="F2410" s="10">
        <f>VLOOKUP(C2410,데이터!$X:$Z,3,0)</f>
        <v>92.57</v>
      </c>
      <c r="H2410" s="6">
        <f t="shared" si="445"/>
        <v>1.9836007408880982</v>
      </c>
      <c r="I2410" s="6">
        <f t="shared" si="446"/>
        <v>1.846967278531521</v>
      </c>
      <c r="AM2410" s="1">
        <f t="shared" si="438"/>
        <v>44409</v>
      </c>
      <c r="AN2410" s="2">
        <f t="shared" si="439"/>
        <v>1150.25</v>
      </c>
      <c r="AO2410" s="2">
        <f t="shared" si="440"/>
        <v>182.52052105263158</v>
      </c>
      <c r="AP2410" s="2">
        <f t="shared" si="441"/>
        <v>92.57</v>
      </c>
      <c r="AR2410" s="20">
        <f t="shared" si="442"/>
        <v>0</v>
      </c>
      <c r="AS2410" s="20">
        <f t="shared" si="443"/>
        <v>0</v>
      </c>
      <c r="AU2410" s="22">
        <f t="shared" si="444"/>
        <v>0</v>
      </c>
    </row>
    <row r="2411" spans="2:47" x14ac:dyDescent="0.3">
      <c r="B2411" s="6">
        <f t="shared" si="437"/>
        <v>2021</v>
      </c>
      <c r="C2411" s="5">
        <v>44410</v>
      </c>
      <c r="D2411" s="10">
        <v>1151</v>
      </c>
      <c r="E2411" s="10">
        <f>VLOOKUP(C2411,데이터!$X:$Z,2,0)</f>
        <v>181.8199631578947</v>
      </c>
      <c r="F2411" s="10">
        <f>VLOOKUP(C2411,데이터!$X:$Z,3,0)</f>
        <v>92.42</v>
      </c>
      <c r="H2411" s="6">
        <f t="shared" si="445"/>
        <v>1.9759872015938817</v>
      </c>
      <c r="I2411" s="6">
        <f t="shared" si="446"/>
        <v>1.8439744612928939</v>
      </c>
      <c r="AM2411" s="1">
        <f t="shared" si="438"/>
        <v>44410</v>
      </c>
      <c r="AN2411" s="2">
        <f t="shared" si="439"/>
        <v>1151</v>
      </c>
      <c r="AO2411" s="2">
        <f t="shared" si="440"/>
        <v>181.8199631578947</v>
      </c>
      <c r="AP2411" s="2">
        <f t="shared" si="441"/>
        <v>92.42</v>
      </c>
      <c r="AR2411" s="20">
        <f t="shared" si="442"/>
        <v>-3.8382418080806779E-3</v>
      </c>
      <c r="AS2411" s="20">
        <f t="shared" si="443"/>
        <v>-1.6203953764717394E-3</v>
      </c>
      <c r="AU2411" s="22">
        <f t="shared" si="444"/>
        <v>4.9188427942005023E-6</v>
      </c>
    </row>
    <row r="2412" spans="2:47" x14ac:dyDescent="0.3">
      <c r="B2412" s="6">
        <f t="shared" si="437"/>
        <v>2021</v>
      </c>
      <c r="C2412" s="5">
        <v>44411</v>
      </c>
      <c r="D2412" s="10">
        <v>1148.5</v>
      </c>
      <c r="E2412" s="10">
        <f>VLOOKUP(C2412,데이터!$X:$Z,2,0)</f>
        <v>183.53213157894734</v>
      </c>
      <c r="F2412" s="10">
        <f>VLOOKUP(C2412,데이터!$X:$Z,3,0)</f>
        <v>93.19</v>
      </c>
      <c r="H2412" s="6">
        <f t="shared" si="445"/>
        <v>1.9945947451672745</v>
      </c>
      <c r="I2412" s="6">
        <f t="shared" si="446"/>
        <v>1.8593375897845141</v>
      </c>
      <c r="AM2412" s="1">
        <f t="shared" si="438"/>
        <v>44411</v>
      </c>
      <c r="AN2412" s="2">
        <f t="shared" si="439"/>
        <v>1148.5</v>
      </c>
      <c r="AO2412" s="2">
        <f t="shared" si="440"/>
        <v>183.53213157894734</v>
      </c>
      <c r="AP2412" s="2">
        <f t="shared" si="441"/>
        <v>93.19</v>
      </c>
      <c r="AR2412" s="20">
        <f t="shared" si="442"/>
        <v>9.416834055596901E-3</v>
      </c>
      <c r="AS2412" s="20">
        <f t="shared" si="443"/>
        <v>8.3315299718675906E-3</v>
      </c>
      <c r="AU2412" s="22">
        <f t="shared" si="444"/>
        <v>1.1778849541595181E-6</v>
      </c>
    </row>
    <row r="2413" spans="2:47" x14ac:dyDescent="0.3">
      <c r="B2413" s="6">
        <f t="shared" si="437"/>
        <v>2021</v>
      </c>
      <c r="C2413" s="5">
        <v>44412</v>
      </c>
      <c r="D2413" s="10">
        <v>1143.7</v>
      </c>
      <c r="E2413" s="10">
        <f>VLOOKUP(C2413,데이터!$X:$Z,2,0)</f>
        <v>182.3099578947369</v>
      </c>
      <c r="F2413" s="10">
        <f>VLOOKUP(C2413,데이터!$X:$Z,3,0)</f>
        <v>92.28</v>
      </c>
      <c r="H2413" s="6">
        <f t="shared" si="445"/>
        <v>1.981312377729836</v>
      </c>
      <c r="I2413" s="6">
        <f t="shared" si="446"/>
        <v>1.8411811652035086</v>
      </c>
      <c r="AM2413" s="1">
        <f t="shared" si="438"/>
        <v>44412</v>
      </c>
      <c r="AN2413" s="2">
        <f t="shared" si="439"/>
        <v>1143.7</v>
      </c>
      <c r="AO2413" s="2">
        <f t="shared" si="440"/>
        <v>182.3099578947369</v>
      </c>
      <c r="AP2413" s="2">
        <f t="shared" si="441"/>
        <v>92.28</v>
      </c>
      <c r="AR2413" s="20">
        <f t="shared" si="442"/>
        <v>-6.6591810038708621E-3</v>
      </c>
      <c r="AS2413" s="20">
        <f t="shared" si="443"/>
        <v>-9.7649962442322158E-3</v>
      </c>
      <c r="AU2413" s="22">
        <f t="shared" si="444"/>
        <v>9.6460883072608539E-6</v>
      </c>
    </row>
    <row r="2414" spans="2:47" x14ac:dyDescent="0.3">
      <c r="B2414" s="6">
        <f t="shared" si="437"/>
        <v>2021</v>
      </c>
      <c r="C2414" s="5">
        <v>44413</v>
      </c>
      <c r="D2414" s="10">
        <v>1143.75</v>
      </c>
      <c r="E2414" s="10">
        <f>VLOOKUP(C2414,데이터!$X:$Z,2,0)</f>
        <v>183.14046315789474</v>
      </c>
      <c r="F2414" s="10">
        <f>VLOOKUP(C2414,데이터!$X:$Z,3,0)</f>
        <v>92.46</v>
      </c>
      <c r="H2414" s="6">
        <f t="shared" si="445"/>
        <v>1.9903381620406115</v>
      </c>
      <c r="I2414" s="6">
        <f t="shared" si="446"/>
        <v>1.8447725458898612</v>
      </c>
      <c r="AM2414" s="1">
        <f t="shared" si="438"/>
        <v>44413</v>
      </c>
      <c r="AN2414" s="2">
        <f t="shared" si="439"/>
        <v>1143.75</v>
      </c>
      <c r="AO2414" s="2">
        <f t="shared" si="440"/>
        <v>183.14046315789474</v>
      </c>
      <c r="AP2414" s="2">
        <f t="shared" si="441"/>
        <v>92.46</v>
      </c>
      <c r="AR2414" s="20">
        <f t="shared" si="442"/>
        <v>4.5554574898063471E-3</v>
      </c>
      <c r="AS2414" s="20">
        <f t="shared" si="443"/>
        <v>1.9505851755525772E-3</v>
      </c>
      <c r="AU2414" s="22">
        <f t="shared" si="444"/>
        <v>6.7853597735657917E-6</v>
      </c>
    </row>
    <row r="2415" spans="2:47" x14ac:dyDescent="0.3">
      <c r="B2415" s="6">
        <f t="shared" si="437"/>
        <v>2021</v>
      </c>
      <c r="C2415" s="5">
        <v>44414</v>
      </c>
      <c r="D2415" s="10">
        <v>1142.1500000000001</v>
      </c>
      <c r="E2415" s="10">
        <f>VLOOKUP(C2415,데이터!$X:$Z,2,0)</f>
        <v>183.38524210526313</v>
      </c>
      <c r="F2415" s="10">
        <f>VLOOKUP(C2415,데이터!$X:$Z,3,0)</f>
        <v>92.92</v>
      </c>
      <c r="H2415" s="6">
        <f t="shared" si="445"/>
        <v>1.9929983763472194</v>
      </c>
      <c r="I2415" s="6">
        <f t="shared" si="446"/>
        <v>1.853950518754985</v>
      </c>
      <c r="AM2415" s="1">
        <f t="shared" si="438"/>
        <v>44414</v>
      </c>
      <c r="AN2415" s="2">
        <f t="shared" si="439"/>
        <v>1142.1500000000001</v>
      </c>
      <c r="AO2415" s="2">
        <f t="shared" si="440"/>
        <v>183.38524210526313</v>
      </c>
      <c r="AP2415" s="2">
        <f t="shared" si="441"/>
        <v>92.92</v>
      </c>
      <c r="AR2415" s="20">
        <f t="shared" si="442"/>
        <v>1.3365639856297573E-3</v>
      </c>
      <c r="AS2415" s="20">
        <f t="shared" si="443"/>
        <v>4.9751243781095411E-3</v>
      </c>
      <c r="AU2415" s="22">
        <f t="shared" si="444"/>
        <v>1.3239121729722639E-5</v>
      </c>
    </row>
    <row r="2416" spans="2:47" x14ac:dyDescent="0.3">
      <c r="B2416" s="6">
        <f t="shared" si="437"/>
        <v>2021</v>
      </c>
      <c r="C2416" s="5">
        <v>44415</v>
      </c>
      <c r="D2416" s="10">
        <v>1142.1500000000001</v>
      </c>
      <c r="E2416" s="10">
        <f>VLOOKUP(C2416,데이터!$X:$Z,2,0)</f>
        <v>183.38524210526313</v>
      </c>
      <c r="F2416" s="10">
        <f>VLOOKUP(C2416,데이터!$X:$Z,3,0)</f>
        <v>92.92</v>
      </c>
      <c r="H2416" s="6">
        <f t="shared" si="445"/>
        <v>1.9929983763472194</v>
      </c>
      <c r="I2416" s="6">
        <f t="shared" si="446"/>
        <v>1.853950518754985</v>
      </c>
      <c r="AM2416" s="1">
        <f t="shared" si="438"/>
        <v>44415</v>
      </c>
      <c r="AN2416" s="2">
        <f t="shared" si="439"/>
        <v>1142.1500000000001</v>
      </c>
      <c r="AO2416" s="2">
        <f t="shared" si="440"/>
        <v>183.38524210526313</v>
      </c>
      <c r="AP2416" s="2">
        <f t="shared" si="441"/>
        <v>92.92</v>
      </c>
      <c r="AR2416" s="20">
        <f t="shared" si="442"/>
        <v>0</v>
      </c>
      <c r="AS2416" s="20">
        <f t="shared" si="443"/>
        <v>0</v>
      </c>
      <c r="AU2416" s="22">
        <f t="shared" si="444"/>
        <v>0</v>
      </c>
    </row>
    <row r="2417" spans="2:47" x14ac:dyDescent="0.3">
      <c r="B2417" s="6">
        <f t="shared" si="437"/>
        <v>2021</v>
      </c>
      <c r="C2417" s="5">
        <v>44416</v>
      </c>
      <c r="D2417" s="10">
        <v>1142.1500000000001</v>
      </c>
      <c r="E2417" s="10">
        <f>VLOOKUP(C2417,데이터!$X:$Z,2,0)</f>
        <v>183.38524210526313</v>
      </c>
      <c r="F2417" s="10">
        <f>VLOOKUP(C2417,데이터!$X:$Z,3,0)</f>
        <v>92.92</v>
      </c>
      <c r="H2417" s="6">
        <f t="shared" si="445"/>
        <v>1.9929983763472194</v>
      </c>
      <c r="I2417" s="6">
        <f t="shared" si="446"/>
        <v>1.853950518754985</v>
      </c>
      <c r="AM2417" s="1">
        <f t="shared" si="438"/>
        <v>44416</v>
      </c>
      <c r="AN2417" s="2">
        <f t="shared" si="439"/>
        <v>1142.1500000000001</v>
      </c>
      <c r="AO2417" s="2">
        <f t="shared" si="440"/>
        <v>183.38524210526313</v>
      </c>
      <c r="AP2417" s="2">
        <f t="shared" si="441"/>
        <v>92.92</v>
      </c>
      <c r="AR2417" s="20">
        <f t="shared" si="442"/>
        <v>0</v>
      </c>
      <c r="AS2417" s="20">
        <f t="shared" si="443"/>
        <v>0</v>
      </c>
      <c r="AU2417" s="22">
        <f t="shared" si="444"/>
        <v>0</v>
      </c>
    </row>
    <row r="2418" spans="2:47" x14ac:dyDescent="0.3">
      <c r="B2418" s="6">
        <f t="shared" si="437"/>
        <v>2021</v>
      </c>
      <c r="C2418" s="5">
        <v>44417</v>
      </c>
      <c r="D2418" s="10">
        <v>1144.45</v>
      </c>
      <c r="E2418" s="10">
        <f>VLOOKUP(C2418,데이터!$X:$Z,2,0)</f>
        <v>182.0008894736842</v>
      </c>
      <c r="F2418" s="10">
        <f>VLOOKUP(C2418,데이터!$X:$Z,3,0)</f>
        <v>92.79</v>
      </c>
      <c r="H2418" s="6">
        <f t="shared" si="445"/>
        <v>1.9779534767939329</v>
      </c>
      <c r="I2418" s="6">
        <f t="shared" si="446"/>
        <v>1.8513567438148415</v>
      </c>
      <c r="AM2418" s="1">
        <f t="shared" si="438"/>
        <v>44417</v>
      </c>
      <c r="AN2418" s="2">
        <f t="shared" si="439"/>
        <v>1144.45</v>
      </c>
      <c r="AO2418" s="2">
        <f t="shared" si="440"/>
        <v>182.0008894736842</v>
      </c>
      <c r="AP2418" s="2">
        <f t="shared" si="441"/>
        <v>92.79</v>
      </c>
      <c r="AR2418" s="20">
        <f t="shared" si="442"/>
        <v>-7.5488769744312956E-3</v>
      </c>
      <c r="AS2418" s="20">
        <f t="shared" si="443"/>
        <v>-1.3990529487730718E-3</v>
      </c>
      <c r="AU2418" s="22">
        <f t="shared" si="444"/>
        <v>3.7820335546563124E-5</v>
      </c>
    </row>
    <row r="2419" spans="2:47" x14ac:dyDescent="0.3">
      <c r="B2419" s="6">
        <f t="shared" si="437"/>
        <v>2021</v>
      </c>
      <c r="C2419" s="5">
        <v>44418</v>
      </c>
      <c r="D2419" s="10">
        <v>1149.8</v>
      </c>
      <c r="E2419" s="10">
        <f>VLOOKUP(C2419,데이터!$X:$Z,2,0)</f>
        <v>182.99374210526312</v>
      </c>
      <c r="F2419" s="10">
        <f>VLOOKUP(C2419,데이터!$X:$Z,3,0)</f>
        <v>93.54</v>
      </c>
      <c r="H2419" s="6">
        <f t="shared" si="445"/>
        <v>1.9887436235907676</v>
      </c>
      <c r="I2419" s="6">
        <f t="shared" si="446"/>
        <v>1.8663208300079779</v>
      </c>
      <c r="AM2419" s="1">
        <f t="shared" si="438"/>
        <v>44418</v>
      </c>
      <c r="AN2419" s="2">
        <f t="shared" si="439"/>
        <v>1149.8</v>
      </c>
      <c r="AO2419" s="2">
        <f t="shared" si="440"/>
        <v>182.99374210526312</v>
      </c>
      <c r="AP2419" s="2">
        <f t="shared" si="441"/>
        <v>93.54</v>
      </c>
      <c r="AR2419" s="20">
        <f t="shared" si="442"/>
        <v>5.4552075786558074E-3</v>
      </c>
      <c r="AS2419" s="20">
        <f t="shared" si="443"/>
        <v>8.0827675396055731E-3</v>
      </c>
      <c r="AU2419" s="22">
        <f t="shared" si="444"/>
        <v>6.9040713483863346E-6</v>
      </c>
    </row>
    <row r="2420" spans="2:47" x14ac:dyDescent="0.3">
      <c r="B2420" s="6">
        <f t="shared" si="437"/>
        <v>2021</v>
      </c>
      <c r="C2420" s="5">
        <v>44419</v>
      </c>
      <c r="D2420" s="10">
        <v>1156.3499999999999</v>
      </c>
      <c r="E2420" s="10">
        <f>VLOOKUP(C2420,데이터!$X:$Z,2,0)</f>
        <v>184.31302631578944</v>
      </c>
      <c r="F2420" s="10">
        <f>VLOOKUP(C2420,데이터!$X:$Z,3,0)</f>
        <v>94.33</v>
      </c>
      <c r="H2420" s="6">
        <f t="shared" si="445"/>
        <v>2.0030813710525299</v>
      </c>
      <c r="I2420" s="6">
        <f t="shared" si="446"/>
        <v>1.8820830007980816</v>
      </c>
      <c r="AM2420" s="1">
        <f t="shared" si="438"/>
        <v>44419</v>
      </c>
      <c r="AN2420" s="2">
        <f t="shared" si="439"/>
        <v>1156.3499999999999</v>
      </c>
      <c r="AO2420" s="2">
        <f t="shared" si="440"/>
        <v>184.31302631578944</v>
      </c>
      <c r="AP2420" s="2">
        <f t="shared" si="441"/>
        <v>94.33</v>
      </c>
      <c r="AR2420" s="20">
        <f t="shared" si="442"/>
        <v>7.2094498716104294E-3</v>
      </c>
      <c r="AS2420" s="20">
        <f t="shared" si="443"/>
        <v>8.4455847765660952E-3</v>
      </c>
      <c r="AU2420" s="22">
        <f t="shared" si="444"/>
        <v>1.528029503249753E-6</v>
      </c>
    </row>
    <row r="2421" spans="2:47" x14ac:dyDescent="0.3">
      <c r="B2421" s="6">
        <f t="shared" si="437"/>
        <v>2021</v>
      </c>
      <c r="C2421" s="5">
        <v>44420</v>
      </c>
      <c r="D2421" s="10">
        <v>1161.2</v>
      </c>
      <c r="E2421" s="10">
        <f>VLOOKUP(C2421,데이터!$X:$Z,2,0)</f>
        <v>184.35764736842103</v>
      </c>
      <c r="F2421" s="10">
        <f>VLOOKUP(C2421,데이터!$X:$Z,3,0)</f>
        <v>94.3</v>
      </c>
      <c r="H2421" s="6">
        <f t="shared" si="445"/>
        <v>2.0035663047605246</v>
      </c>
      <c r="I2421" s="6">
        <f t="shared" si="446"/>
        <v>1.8814844373503561</v>
      </c>
      <c r="AM2421" s="1">
        <f t="shared" si="438"/>
        <v>44420</v>
      </c>
      <c r="AN2421" s="2">
        <f t="shared" si="439"/>
        <v>1161.2</v>
      </c>
      <c r="AO2421" s="2">
        <f t="shared" si="440"/>
        <v>184.35764736842103</v>
      </c>
      <c r="AP2421" s="2">
        <f t="shared" si="441"/>
        <v>94.3</v>
      </c>
      <c r="AR2421" s="20">
        <f t="shared" si="442"/>
        <v>2.4209386348594819E-4</v>
      </c>
      <c r="AS2421" s="20">
        <f t="shared" si="443"/>
        <v>-3.1803243930883518E-4</v>
      </c>
      <c r="AU2421" s="22">
        <f t="shared" si="444"/>
        <v>3.1374147508255332E-7</v>
      </c>
    </row>
    <row r="2422" spans="2:47" x14ac:dyDescent="0.3">
      <c r="B2422" s="6">
        <f t="shared" si="437"/>
        <v>2021</v>
      </c>
      <c r="C2422" s="5">
        <v>44421</v>
      </c>
      <c r="D2422" s="10">
        <v>1168.95</v>
      </c>
      <c r="E2422" s="10">
        <f>VLOOKUP(C2422,데이터!$X:$Z,2,0)</f>
        <v>185.09528421052627</v>
      </c>
      <c r="F2422" s="10">
        <f>VLOOKUP(C2422,데이터!$X:$Z,3,0)</f>
        <v>94.64</v>
      </c>
      <c r="H2422" s="6">
        <f t="shared" si="445"/>
        <v>2.0115828114966869</v>
      </c>
      <c r="I2422" s="6">
        <f t="shared" si="446"/>
        <v>1.888268156424578</v>
      </c>
      <c r="AM2422" s="1">
        <f t="shared" si="438"/>
        <v>44421</v>
      </c>
      <c r="AN2422" s="2">
        <f t="shared" si="439"/>
        <v>1168.95</v>
      </c>
      <c r="AO2422" s="2">
        <f t="shared" si="440"/>
        <v>185.09528421052627</v>
      </c>
      <c r="AP2422" s="2">
        <f t="shared" si="441"/>
        <v>94.64</v>
      </c>
      <c r="AR2422" s="20">
        <f t="shared" si="442"/>
        <v>4.0011187636341816E-3</v>
      </c>
      <c r="AS2422" s="20">
        <f t="shared" si="443"/>
        <v>3.6055143160127479E-3</v>
      </c>
      <c r="AU2422" s="22">
        <f t="shared" si="444"/>
        <v>1.5650287897785974E-7</v>
      </c>
    </row>
    <row r="2423" spans="2:47" x14ac:dyDescent="0.3">
      <c r="B2423" s="6">
        <f t="shared" si="437"/>
        <v>2021</v>
      </c>
      <c r="C2423" s="5">
        <v>44422</v>
      </c>
      <c r="D2423" s="10">
        <v>1168.95</v>
      </c>
      <c r="E2423" s="10">
        <f>VLOOKUP(C2423,데이터!$X:$Z,2,0)</f>
        <v>185.09528421052627</v>
      </c>
      <c r="F2423" s="10">
        <f>VLOOKUP(C2423,데이터!$X:$Z,3,0)</f>
        <v>94.64</v>
      </c>
      <c r="H2423" s="6">
        <f t="shared" si="445"/>
        <v>2.0115828114966869</v>
      </c>
      <c r="I2423" s="6">
        <f t="shared" si="446"/>
        <v>1.888268156424578</v>
      </c>
      <c r="AM2423" s="1">
        <f t="shared" si="438"/>
        <v>44422</v>
      </c>
      <c r="AN2423" s="2">
        <f t="shared" si="439"/>
        <v>1168.95</v>
      </c>
      <c r="AO2423" s="2">
        <f t="shared" si="440"/>
        <v>185.09528421052627</v>
      </c>
      <c r="AP2423" s="2">
        <f t="shared" si="441"/>
        <v>94.64</v>
      </c>
      <c r="AR2423" s="20">
        <f t="shared" si="442"/>
        <v>0</v>
      </c>
      <c r="AS2423" s="20">
        <f t="shared" si="443"/>
        <v>0</v>
      </c>
      <c r="AU2423" s="22">
        <f t="shared" si="444"/>
        <v>0</v>
      </c>
    </row>
    <row r="2424" spans="2:47" x14ac:dyDescent="0.3">
      <c r="B2424" s="6">
        <f t="shared" si="437"/>
        <v>2021</v>
      </c>
      <c r="C2424" s="5">
        <v>44423</v>
      </c>
      <c r="D2424" s="10">
        <v>1168.95</v>
      </c>
      <c r="E2424" s="10">
        <f>VLOOKUP(C2424,데이터!$X:$Z,2,0)</f>
        <v>185.09528421052627</v>
      </c>
      <c r="F2424" s="10">
        <f>VLOOKUP(C2424,데이터!$X:$Z,3,0)</f>
        <v>94.64</v>
      </c>
      <c r="H2424" s="6">
        <f t="shared" si="445"/>
        <v>2.0115828114966869</v>
      </c>
      <c r="I2424" s="6">
        <f t="shared" si="446"/>
        <v>1.888268156424578</v>
      </c>
      <c r="AM2424" s="1">
        <f t="shared" si="438"/>
        <v>44423</v>
      </c>
      <c r="AN2424" s="2">
        <f t="shared" si="439"/>
        <v>1168.95</v>
      </c>
      <c r="AO2424" s="2">
        <f t="shared" si="440"/>
        <v>185.09528421052627</v>
      </c>
      <c r="AP2424" s="2">
        <f t="shared" si="441"/>
        <v>94.64</v>
      </c>
      <c r="AR2424" s="20">
        <f t="shared" si="442"/>
        <v>0</v>
      </c>
      <c r="AS2424" s="20">
        <f t="shared" si="443"/>
        <v>0</v>
      </c>
      <c r="AU2424" s="22">
        <f t="shared" si="444"/>
        <v>0</v>
      </c>
    </row>
    <row r="2425" spans="2:47" x14ac:dyDescent="0.3">
      <c r="B2425" s="6">
        <f t="shared" si="437"/>
        <v>2021</v>
      </c>
      <c r="C2425" s="5">
        <v>44424</v>
      </c>
      <c r="D2425" s="10">
        <v>1168.95</v>
      </c>
      <c r="E2425" s="10">
        <f>VLOOKUP(C2425,데이터!$X:$Z,2,0)</f>
        <v>186.32852631578947</v>
      </c>
      <c r="F2425" s="10">
        <f>VLOOKUP(C2425,데이터!$X:$Z,3,0)</f>
        <v>94.95</v>
      </c>
      <c r="H2425" s="6">
        <f t="shared" si="445"/>
        <v>2.0249854685764848</v>
      </c>
      <c r="I2425" s="6">
        <f t="shared" si="446"/>
        <v>1.8944533120510747</v>
      </c>
      <c r="AM2425" s="1">
        <f t="shared" si="438"/>
        <v>44424</v>
      </c>
      <c r="AN2425" s="2">
        <f t="shared" si="439"/>
        <v>1168.95</v>
      </c>
      <c r="AO2425" s="2">
        <f t="shared" si="440"/>
        <v>186.32852631578947</v>
      </c>
      <c r="AP2425" s="2">
        <f t="shared" si="441"/>
        <v>94.95</v>
      </c>
      <c r="AR2425" s="20">
        <f t="shared" si="442"/>
        <v>6.6627418981701769E-3</v>
      </c>
      <c r="AS2425" s="20">
        <f t="shared" si="443"/>
        <v>3.2755705832629989E-3</v>
      </c>
      <c r="AU2425" s="22">
        <f t="shared" si="444"/>
        <v>1.1472929516530021E-5</v>
      </c>
    </row>
    <row r="2426" spans="2:47" x14ac:dyDescent="0.3">
      <c r="B2426" s="6">
        <f t="shared" si="437"/>
        <v>2021</v>
      </c>
      <c r="C2426" s="5">
        <v>44425</v>
      </c>
      <c r="D2426" s="10">
        <v>1176.4000000000001</v>
      </c>
      <c r="E2426" s="10">
        <f>VLOOKUP(C2426,데이터!$X:$Z,2,0)</f>
        <v>184.91707894736842</v>
      </c>
      <c r="F2426" s="10">
        <f>VLOOKUP(C2426,데이터!$X:$Z,3,0)</f>
        <v>94.24</v>
      </c>
      <c r="H2426" s="6">
        <f t="shared" si="445"/>
        <v>2.0096461082153709</v>
      </c>
      <c r="I2426" s="6">
        <f t="shared" si="446"/>
        <v>1.8802873104549054</v>
      </c>
      <c r="AM2426" s="1">
        <f t="shared" si="438"/>
        <v>44425</v>
      </c>
      <c r="AN2426" s="2">
        <f t="shared" si="439"/>
        <v>1176.4000000000001</v>
      </c>
      <c r="AO2426" s="2">
        <f t="shared" si="440"/>
        <v>184.91707894736842</v>
      </c>
      <c r="AP2426" s="2">
        <f t="shared" si="441"/>
        <v>94.24</v>
      </c>
      <c r="AR2426" s="20">
        <f t="shared" si="442"/>
        <v>-7.5750471295464861E-3</v>
      </c>
      <c r="AS2426" s="20">
        <f t="shared" si="443"/>
        <v>-7.477619799894808E-3</v>
      </c>
      <c r="AU2426" s="22">
        <f t="shared" si="444"/>
        <v>9.492084563056756E-9</v>
      </c>
    </row>
    <row r="2427" spans="2:47" x14ac:dyDescent="0.3">
      <c r="B2427" s="6">
        <f t="shared" si="437"/>
        <v>2021</v>
      </c>
      <c r="C2427" s="5">
        <v>44426</v>
      </c>
      <c r="D2427" s="10">
        <v>1168.3499999999999</v>
      </c>
      <c r="E2427" s="10">
        <f>VLOOKUP(C2427,데이터!$X:$Z,2,0)</f>
        <v>182.55719473684215</v>
      </c>
      <c r="F2427" s="10">
        <f>VLOOKUP(C2427,데이터!$X:$Z,3,0)</f>
        <v>93.21</v>
      </c>
      <c r="H2427" s="6">
        <f t="shared" si="445"/>
        <v>1.9839993040017219</v>
      </c>
      <c r="I2427" s="6">
        <f t="shared" si="446"/>
        <v>1.859736632082998</v>
      </c>
      <c r="AM2427" s="1">
        <f t="shared" si="438"/>
        <v>44426</v>
      </c>
      <c r="AN2427" s="2">
        <f t="shared" si="439"/>
        <v>1168.3499999999999</v>
      </c>
      <c r="AO2427" s="2">
        <f t="shared" si="440"/>
        <v>182.55719473684215</v>
      </c>
      <c r="AP2427" s="2">
        <f t="shared" si="441"/>
        <v>93.21</v>
      </c>
      <c r="AR2427" s="20">
        <f t="shared" si="442"/>
        <v>-1.2761851008894376E-2</v>
      </c>
      <c r="AS2427" s="20">
        <f t="shared" si="443"/>
        <v>-1.0929541595925296E-2</v>
      </c>
      <c r="AU2427" s="22">
        <f t="shared" si="444"/>
        <v>3.3573577848550937E-6</v>
      </c>
    </row>
    <row r="2428" spans="2:47" x14ac:dyDescent="0.3">
      <c r="B2428" s="6">
        <f t="shared" si="437"/>
        <v>2021</v>
      </c>
      <c r="C2428" s="5">
        <v>44427</v>
      </c>
      <c r="D2428" s="10">
        <v>1176.25</v>
      </c>
      <c r="E2428" s="10">
        <f>VLOOKUP(C2428,데이터!$X:$Z,2,0)</f>
        <v>182.81640526315786</v>
      </c>
      <c r="F2428" s="10">
        <f>VLOOKUP(C2428,데이터!$X:$Z,3,0)</f>
        <v>93.09</v>
      </c>
      <c r="H2428" s="6">
        <f t="shared" si="445"/>
        <v>1.9868163581558549</v>
      </c>
      <c r="I2428" s="6">
        <f t="shared" si="446"/>
        <v>1.8573423782920964</v>
      </c>
      <c r="AM2428" s="1">
        <f t="shared" si="438"/>
        <v>44427</v>
      </c>
      <c r="AN2428" s="2">
        <f t="shared" si="439"/>
        <v>1176.25</v>
      </c>
      <c r="AO2428" s="2">
        <f t="shared" si="440"/>
        <v>182.81640526315786</v>
      </c>
      <c r="AP2428" s="2">
        <f t="shared" si="441"/>
        <v>93.09</v>
      </c>
      <c r="AR2428" s="20">
        <f t="shared" si="442"/>
        <v>1.4198866645018793E-3</v>
      </c>
      <c r="AS2428" s="20">
        <f t="shared" si="443"/>
        <v>-1.287415513356871E-3</v>
      </c>
      <c r="AU2428" s="22">
        <f t="shared" si="444"/>
        <v>7.3294850822387326E-6</v>
      </c>
    </row>
    <row r="2429" spans="2:47" x14ac:dyDescent="0.3">
      <c r="B2429" s="6">
        <f t="shared" si="437"/>
        <v>2021</v>
      </c>
      <c r="C2429" s="5">
        <v>44428</v>
      </c>
      <c r="D2429" s="10">
        <v>1179.6500000000001</v>
      </c>
      <c r="E2429" s="10">
        <f>VLOOKUP(C2429,데이터!$X:$Z,2,0)</f>
        <v>184.08541578947367</v>
      </c>
      <c r="F2429" s="10">
        <f>VLOOKUP(C2429,데이터!$X:$Z,3,0)</f>
        <v>93.67</v>
      </c>
      <c r="H2429" s="6">
        <f t="shared" si="445"/>
        <v>2.0006077401093885</v>
      </c>
      <c r="I2429" s="6">
        <f t="shared" si="446"/>
        <v>1.8689146049481218</v>
      </c>
      <c r="AM2429" s="1">
        <f t="shared" si="438"/>
        <v>44428</v>
      </c>
      <c r="AN2429" s="2">
        <f t="shared" si="439"/>
        <v>1179.6500000000001</v>
      </c>
      <c r="AO2429" s="2">
        <f t="shared" si="440"/>
        <v>184.08541578947367</v>
      </c>
      <c r="AP2429" s="2">
        <f t="shared" si="441"/>
        <v>93.67</v>
      </c>
      <c r="AR2429" s="20">
        <f t="shared" si="442"/>
        <v>6.9414477573230826E-3</v>
      </c>
      <c r="AS2429" s="20">
        <f t="shared" si="443"/>
        <v>6.230529595015577E-3</v>
      </c>
      <c r="AU2429" s="22">
        <f t="shared" si="444"/>
        <v>5.0540463349868084E-7</v>
      </c>
    </row>
    <row r="2430" spans="2:47" x14ac:dyDescent="0.3">
      <c r="B2430" s="6">
        <f t="shared" si="437"/>
        <v>2021</v>
      </c>
      <c r="C2430" s="5">
        <v>44429</v>
      </c>
      <c r="D2430" s="10">
        <v>1179.6500000000001</v>
      </c>
      <c r="E2430" s="10">
        <f>VLOOKUP(C2430,데이터!$X:$Z,2,0)</f>
        <v>184.08541578947367</v>
      </c>
      <c r="F2430" s="10">
        <f>VLOOKUP(C2430,데이터!$X:$Z,3,0)</f>
        <v>93.67</v>
      </c>
      <c r="H2430" s="6">
        <f t="shared" si="445"/>
        <v>2.0006077401093885</v>
      </c>
      <c r="I2430" s="6">
        <f t="shared" si="446"/>
        <v>1.8689146049481218</v>
      </c>
      <c r="AM2430" s="1">
        <f t="shared" si="438"/>
        <v>44429</v>
      </c>
      <c r="AN2430" s="2">
        <f t="shared" si="439"/>
        <v>1179.6500000000001</v>
      </c>
      <c r="AO2430" s="2">
        <f t="shared" si="440"/>
        <v>184.08541578947367</v>
      </c>
      <c r="AP2430" s="2">
        <f t="shared" si="441"/>
        <v>93.67</v>
      </c>
      <c r="AR2430" s="20">
        <f t="shared" si="442"/>
        <v>0</v>
      </c>
      <c r="AS2430" s="20">
        <f t="shared" si="443"/>
        <v>0</v>
      </c>
      <c r="AU2430" s="22">
        <f t="shared" si="444"/>
        <v>0</v>
      </c>
    </row>
    <row r="2431" spans="2:47" x14ac:dyDescent="0.3">
      <c r="B2431" s="6">
        <f t="shared" si="437"/>
        <v>2021</v>
      </c>
      <c r="C2431" s="5">
        <v>44430</v>
      </c>
      <c r="D2431" s="10">
        <v>1179.6500000000001</v>
      </c>
      <c r="E2431" s="10">
        <f>VLOOKUP(C2431,데이터!$X:$Z,2,0)</f>
        <v>184.08541578947367</v>
      </c>
      <c r="F2431" s="10">
        <f>VLOOKUP(C2431,데이터!$X:$Z,3,0)</f>
        <v>93.67</v>
      </c>
      <c r="H2431" s="6">
        <f t="shared" si="445"/>
        <v>2.0006077401093885</v>
      </c>
      <c r="I2431" s="6">
        <f t="shared" si="446"/>
        <v>1.8689146049481218</v>
      </c>
      <c r="AM2431" s="1">
        <f t="shared" si="438"/>
        <v>44430</v>
      </c>
      <c r="AN2431" s="2">
        <f t="shared" si="439"/>
        <v>1179.6500000000001</v>
      </c>
      <c r="AO2431" s="2">
        <f t="shared" si="440"/>
        <v>184.08541578947367</v>
      </c>
      <c r="AP2431" s="2">
        <f t="shared" si="441"/>
        <v>93.67</v>
      </c>
      <c r="AR2431" s="20">
        <f t="shared" si="442"/>
        <v>0</v>
      </c>
      <c r="AS2431" s="20">
        <f t="shared" si="443"/>
        <v>0</v>
      </c>
      <c r="AU2431" s="22">
        <f t="shared" si="444"/>
        <v>0</v>
      </c>
    </row>
    <row r="2432" spans="2:47" x14ac:dyDescent="0.3">
      <c r="B2432" s="6">
        <f t="shared" si="437"/>
        <v>2021</v>
      </c>
      <c r="C2432" s="5">
        <v>44431</v>
      </c>
      <c r="D2432" s="10">
        <v>1173.9000000000001</v>
      </c>
      <c r="E2432" s="10">
        <f>VLOOKUP(C2432,데이터!$X:$Z,2,0)</f>
        <v>184.33736842105262</v>
      </c>
      <c r="F2432" s="10">
        <f>VLOOKUP(C2432,데이터!$X:$Z,3,0)</f>
        <v>93.85</v>
      </c>
      <c r="H2432" s="6">
        <f t="shared" si="445"/>
        <v>2.0033459167472065</v>
      </c>
      <c r="I2432" s="6">
        <f t="shared" si="446"/>
        <v>1.8725059856344746</v>
      </c>
      <c r="AM2432" s="1">
        <f t="shared" si="438"/>
        <v>44431</v>
      </c>
      <c r="AN2432" s="2">
        <f t="shared" si="439"/>
        <v>1173.9000000000001</v>
      </c>
      <c r="AO2432" s="2">
        <f t="shared" si="440"/>
        <v>184.33736842105262</v>
      </c>
      <c r="AP2432" s="2">
        <f t="shared" si="441"/>
        <v>93.85</v>
      </c>
      <c r="AR2432" s="20">
        <f t="shared" si="442"/>
        <v>1.3686724203458844E-3</v>
      </c>
      <c r="AS2432" s="20">
        <f t="shared" si="443"/>
        <v>1.9216397992953826E-3</v>
      </c>
      <c r="AU2432" s="22">
        <f t="shared" si="444"/>
        <v>3.0577292218227797E-7</v>
      </c>
    </row>
    <row r="2433" spans="2:47" x14ac:dyDescent="0.3">
      <c r="B2433" s="6">
        <f t="shared" si="437"/>
        <v>2021</v>
      </c>
      <c r="C2433" s="5">
        <v>44432</v>
      </c>
      <c r="D2433" s="10">
        <v>1166</v>
      </c>
      <c r="E2433" s="10">
        <f>VLOOKUP(C2433,데이터!$X:$Z,2,0)</f>
        <v>183.63947894736839</v>
      </c>
      <c r="F2433" s="10">
        <f>VLOOKUP(C2433,데이터!$X:$Z,3,0)</f>
        <v>93.86</v>
      </c>
      <c r="H2433" s="6">
        <f t="shared" si="445"/>
        <v>1.9957613773810339</v>
      </c>
      <c r="I2433" s="6">
        <f t="shared" si="446"/>
        <v>1.8727055067837164</v>
      </c>
      <c r="AM2433" s="1">
        <f t="shared" si="438"/>
        <v>44432</v>
      </c>
      <c r="AN2433" s="2">
        <f t="shared" si="439"/>
        <v>1166</v>
      </c>
      <c r="AO2433" s="2">
        <f t="shared" si="440"/>
        <v>183.63947894736839</v>
      </c>
      <c r="AP2433" s="2">
        <f t="shared" si="441"/>
        <v>93.86</v>
      </c>
      <c r="AR2433" s="20">
        <f t="shared" si="442"/>
        <v>-3.7859359698036998E-3</v>
      </c>
      <c r="AS2433" s="20">
        <f t="shared" si="443"/>
        <v>1.0655301012252316E-4</v>
      </c>
      <c r="AU2433" s="22">
        <f t="shared" si="444"/>
        <v>1.5151470458847089E-5</v>
      </c>
    </row>
    <row r="2434" spans="2:47" x14ac:dyDescent="0.3">
      <c r="B2434" s="6">
        <f t="shared" ref="B2434:B2497" si="447">YEAR(C2434)</f>
        <v>2021</v>
      </c>
      <c r="C2434" s="5">
        <v>44433</v>
      </c>
      <c r="D2434" s="10">
        <v>1167.55</v>
      </c>
      <c r="E2434" s="10">
        <f>VLOOKUP(C2434,데이터!$X:$Z,2,0)</f>
        <v>183.9620631578947</v>
      </c>
      <c r="F2434" s="10">
        <f>VLOOKUP(C2434,데이터!$X:$Z,3,0)</f>
        <v>94.14</v>
      </c>
      <c r="H2434" s="6">
        <f t="shared" si="445"/>
        <v>1.9992671655264354</v>
      </c>
      <c r="I2434" s="6">
        <f t="shared" si="446"/>
        <v>1.8782920989624874</v>
      </c>
      <c r="AM2434" s="1">
        <f t="shared" si="438"/>
        <v>44433</v>
      </c>
      <c r="AN2434" s="2">
        <f t="shared" si="439"/>
        <v>1167.55</v>
      </c>
      <c r="AO2434" s="2">
        <f t="shared" si="440"/>
        <v>183.9620631578947</v>
      </c>
      <c r="AP2434" s="2">
        <f t="shared" si="441"/>
        <v>94.14</v>
      </c>
      <c r="AR2434" s="20">
        <f t="shared" si="442"/>
        <v>1.7566168907436897E-3</v>
      </c>
      <c r="AS2434" s="20">
        <f t="shared" si="443"/>
        <v>2.983166418069505E-3</v>
      </c>
      <c r="AU2434" s="22">
        <f t="shared" si="444"/>
        <v>1.5044237429831811E-6</v>
      </c>
    </row>
    <row r="2435" spans="2:47" x14ac:dyDescent="0.3">
      <c r="B2435" s="6">
        <f t="shared" si="447"/>
        <v>2021</v>
      </c>
      <c r="C2435" s="5">
        <v>44434</v>
      </c>
      <c r="D2435" s="10">
        <v>1170.45</v>
      </c>
      <c r="E2435" s="10">
        <f>VLOOKUP(C2435,데이터!$X:$Z,2,0)</f>
        <v>182.79093157894732</v>
      </c>
      <c r="F2435" s="10">
        <f>VLOOKUP(C2435,데이터!$X:$Z,3,0)</f>
        <v>93.52</v>
      </c>
      <c r="H2435" s="6">
        <f t="shared" si="445"/>
        <v>1.9865395146613165</v>
      </c>
      <c r="I2435" s="6">
        <f t="shared" si="446"/>
        <v>1.8659217877094945</v>
      </c>
      <c r="AM2435" s="1">
        <f t="shared" ref="AM2435:AM2498" si="448">C2435</f>
        <v>44434</v>
      </c>
      <c r="AN2435" s="2">
        <f t="shared" ref="AN2435:AN2498" si="449">D2435</f>
        <v>1170.45</v>
      </c>
      <c r="AO2435" s="2">
        <f t="shared" ref="AO2435:AO2498" si="450">E2435</f>
        <v>182.79093157894732</v>
      </c>
      <c r="AP2435" s="2">
        <f t="shared" ref="AP2435:AP2498" si="451">F2435</f>
        <v>93.52</v>
      </c>
      <c r="AR2435" s="20">
        <f t="shared" si="442"/>
        <v>-6.3661581026203118E-3</v>
      </c>
      <c r="AS2435" s="20">
        <f t="shared" si="443"/>
        <v>-6.585935840238033E-3</v>
      </c>
      <c r="AU2435" s="22">
        <f t="shared" si="444"/>
        <v>4.8302253952363919E-8</v>
      </c>
    </row>
    <row r="2436" spans="2:47" x14ac:dyDescent="0.3">
      <c r="B2436" s="6">
        <f t="shared" si="447"/>
        <v>2021</v>
      </c>
      <c r="C2436" s="5">
        <v>44435</v>
      </c>
      <c r="D2436" s="10">
        <v>1169.0999999999999</v>
      </c>
      <c r="E2436" s="10">
        <f>VLOOKUP(C2436,데이터!$X:$Z,2,0)</f>
        <v>183.41681052631577</v>
      </c>
      <c r="F2436" s="10">
        <f>VLOOKUP(C2436,데이터!$X:$Z,3,0)</f>
        <v>94.15</v>
      </c>
      <c r="H2436" s="6">
        <f t="shared" si="445"/>
        <v>1.9933414563637966</v>
      </c>
      <c r="I2436" s="6">
        <f t="shared" si="446"/>
        <v>1.8784916201117294</v>
      </c>
      <c r="AM2436" s="1">
        <f t="shared" si="448"/>
        <v>44435</v>
      </c>
      <c r="AN2436" s="2">
        <f t="shared" si="449"/>
        <v>1169.0999999999999</v>
      </c>
      <c r="AO2436" s="2">
        <f t="shared" si="450"/>
        <v>183.41681052631577</v>
      </c>
      <c r="AP2436" s="2">
        <f t="shared" si="451"/>
        <v>94.15</v>
      </c>
      <c r="AR2436" s="20">
        <f t="shared" ref="AR2436:AR2499" si="452">AO2436/AO2435-1</f>
        <v>3.4240153051472433E-3</v>
      </c>
      <c r="AS2436" s="20">
        <f t="shared" ref="AS2436:AS2499" si="453">AP2436/AP2435-1</f>
        <v>6.7365269461079347E-3</v>
      </c>
      <c r="AU2436" s="22">
        <f t="shared" ref="AU2436:AU2499" si="454">(AR2436-AS2436)^2</f>
        <v>1.0972733371500092E-5</v>
      </c>
    </row>
    <row r="2437" spans="2:47" x14ac:dyDescent="0.3">
      <c r="B2437" s="6">
        <f t="shared" si="447"/>
        <v>2021</v>
      </c>
      <c r="C2437" s="5">
        <v>44436</v>
      </c>
      <c r="D2437" s="10">
        <v>1169.0999999999999</v>
      </c>
      <c r="E2437" s="10">
        <f>VLOOKUP(C2437,데이터!$X:$Z,2,0)</f>
        <v>183.41681052631577</v>
      </c>
      <c r="F2437" s="10">
        <f>VLOOKUP(C2437,데이터!$X:$Z,3,0)</f>
        <v>94.15</v>
      </c>
      <c r="H2437" s="6">
        <f t="shared" si="445"/>
        <v>1.9933414563637966</v>
      </c>
      <c r="I2437" s="6">
        <f t="shared" si="446"/>
        <v>1.8784916201117294</v>
      </c>
      <c r="AM2437" s="1">
        <f t="shared" si="448"/>
        <v>44436</v>
      </c>
      <c r="AN2437" s="2">
        <f t="shared" si="449"/>
        <v>1169.0999999999999</v>
      </c>
      <c r="AO2437" s="2">
        <f t="shared" si="450"/>
        <v>183.41681052631577</v>
      </c>
      <c r="AP2437" s="2">
        <f t="shared" si="451"/>
        <v>94.15</v>
      </c>
      <c r="AR2437" s="20">
        <f t="shared" si="452"/>
        <v>0</v>
      </c>
      <c r="AS2437" s="20">
        <f t="shared" si="453"/>
        <v>0</v>
      </c>
      <c r="AU2437" s="22">
        <f t="shared" si="454"/>
        <v>0</v>
      </c>
    </row>
    <row r="2438" spans="2:47" x14ac:dyDescent="0.3">
      <c r="B2438" s="6">
        <f t="shared" si="447"/>
        <v>2021</v>
      </c>
      <c r="C2438" s="5">
        <v>44437</v>
      </c>
      <c r="D2438" s="10">
        <v>1169.0999999999999</v>
      </c>
      <c r="E2438" s="10">
        <f>VLOOKUP(C2438,데이터!$X:$Z,2,0)</f>
        <v>183.41681052631577</v>
      </c>
      <c r="F2438" s="10">
        <f>VLOOKUP(C2438,데이터!$X:$Z,3,0)</f>
        <v>94.15</v>
      </c>
      <c r="H2438" s="6">
        <f t="shared" si="445"/>
        <v>1.9933414563637966</v>
      </c>
      <c r="I2438" s="6">
        <f t="shared" si="446"/>
        <v>1.8784916201117294</v>
      </c>
      <c r="AM2438" s="1">
        <f t="shared" si="448"/>
        <v>44437</v>
      </c>
      <c r="AN2438" s="2">
        <f t="shared" si="449"/>
        <v>1169.0999999999999</v>
      </c>
      <c r="AO2438" s="2">
        <f t="shared" si="450"/>
        <v>183.41681052631577</v>
      </c>
      <c r="AP2438" s="2">
        <f t="shared" si="451"/>
        <v>94.15</v>
      </c>
      <c r="AR2438" s="20">
        <f t="shared" si="452"/>
        <v>0</v>
      </c>
      <c r="AS2438" s="20">
        <f t="shared" si="453"/>
        <v>0</v>
      </c>
      <c r="AU2438" s="22">
        <f t="shared" si="454"/>
        <v>0</v>
      </c>
    </row>
    <row r="2439" spans="2:47" x14ac:dyDescent="0.3">
      <c r="B2439" s="6">
        <f t="shared" si="447"/>
        <v>2021</v>
      </c>
      <c r="C2439" s="5">
        <v>44438</v>
      </c>
      <c r="D2439" s="10">
        <v>1166.75</v>
      </c>
      <c r="E2439" s="10">
        <f>VLOOKUP(C2439,데이터!$X:$Z,2,0)</f>
        <v>183.81100526315785</v>
      </c>
      <c r="F2439" s="10">
        <f>VLOOKUP(C2439,데이터!$X:$Z,3,0)</f>
        <v>94.3</v>
      </c>
      <c r="H2439" s="6">
        <f t="shared" si="445"/>
        <v>1.9976254950436372</v>
      </c>
      <c r="I2439" s="6">
        <f t="shared" si="446"/>
        <v>1.8814844373503565</v>
      </c>
      <c r="AM2439" s="1">
        <f t="shared" si="448"/>
        <v>44438</v>
      </c>
      <c r="AN2439" s="2">
        <f t="shared" si="449"/>
        <v>1166.75</v>
      </c>
      <c r="AO2439" s="2">
        <f t="shared" si="450"/>
        <v>183.81100526315785</v>
      </c>
      <c r="AP2439" s="2">
        <f t="shared" si="451"/>
        <v>94.3</v>
      </c>
      <c r="AR2439" s="20">
        <f t="shared" si="452"/>
        <v>2.1491745261021933E-3</v>
      </c>
      <c r="AS2439" s="20">
        <f t="shared" si="453"/>
        <v>1.5932023366966863E-3</v>
      </c>
      <c r="AU2439" s="22">
        <f t="shared" si="454"/>
        <v>3.0910507539235294E-7</v>
      </c>
    </row>
    <row r="2440" spans="2:47" x14ac:dyDescent="0.3">
      <c r="B2440" s="6">
        <f t="shared" si="447"/>
        <v>2021</v>
      </c>
      <c r="C2440" s="5">
        <v>44439</v>
      </c>
      <c r="D2440" s="10">
        <v>1159.45</v>
      </c>
      <c r="E2440" s="10">
        <f>VLOOKUP(C2440,데이터!$X:$Z,2,0)</f>
        <v>183.50040526315786</v>
      </c>
      <c r="F2440" s="10">
        <f>VLOOKUP(C2440,데이터!$X:$Z,3,0)</f>
        <v>94.3</v>
      </c>
      <c r="H2440" s="6">
        <f t="shared" si="445"/>
        <v>1.994249949178621</v>
      </c>
      <c r="I2440" s="6">
        <f t="shared" si="446"/>
        <v>1.8814844373503565</v>
      </c>
      <c r="AM2440" s="1">
        <f t="shared" si="448"/>
        <v>44439</v>
      </c>
      <c r="AN2440" s="2">
        <f t="shared" si="449"/>
        <v>1159.45</v>
      </c>
      <c r="AO2440" s="2">
        <f t="shared" si="450"/>
        <v>183.50040526315786</v>
      </c>
      <c r="AP2440" s="2">
        <f t="shared" si="451"/>
        <v>94.3</v>
      </c>
      <c r="AR2440" s="20">
        <f t="shared" si="452"/>
        <v>-1.6897791269642193E-3</v>
      </c>
      <c r="AS2440" s="20">
        <f t="shared" si="453"/>
        <v>0</v>
      </c>
      <c r="AU2440" s="22">
        <f t="shared" si="454"/>
        <v>2.8553534979239592E-6</v>
      </c>
    </row>
    <row r="2441" spans="2:47" x14ac:dyDescent="0.3">
      <c r="B2441" s="6">
        <f t="shared" si="447"/>
        <v>2021</v>
      </c>
      <c r="C2441" s="5">
        <v>44440</v>
      </c>
      <c r="D2441" s="10">
        <v>1157.3</v>
      </c>
      <c r="E2441" s="10">
        <f>VLOOKUP(C2441,데이터!$X:$Z,2,0)</f>
        <v>183.03864736842107</v>
      </c>
      <c r="F2441" s="10">
        <f>VLOOKUP(C2441,데이터!$X:$Z,3,0)</f>
        <v>94.19</v>
      </c>
      <c r="H2441" s="6">
        <f t="shared" si="445"/>
        <v>1.9892316460484938</v>
      </c>
      <c r="I2441" s="6">
        <f t="shared" si="446"/>
        <v>1.8792897047086965</v>
      </c>
      <c r="AM2441" s="1">
        <f t="shared" si="448"/>
        <v>44440</v>
      </c>
      <c r="AN2441" s="2">
        <f t="shared" si="449"/>
        <v>1157.3</v>
      </c>
      <c r="AO2441" s="2">
        <f t="shared" si="450"/>
        <v>183.03864736842107</v>
      </c>
      <c r="AP2441" s="2">
        <f t="shared" si="451"/>
        <v>94.19</v>
      </c>
      <c r="AR2441" s="20">
        <f t="shared" si="452"/>
        <v>-2.5163862394450565E-3</v>
      </c>
      <c r="AS2441" s="20">
        <f t="shared" si="453"/>
        <v>-1.1664899257688432E-3</v>
      </c>
      <c r="AU2441" s="22">
        <f t="shared" si="454"/>
        <v>1.8222200576766293E-6</v>
      </c>
    </row>
    <row r="2442" spans="2:47" x14ac:dyDescent="0.3">
      <c r="B2442" s="6">
        <f t="shared" si="447"/>
        <v>2021</v>
      </c>
      <c r="C2442" s="5">
        <v>44441</v>
      </c>
      <c r="D2442" s="10">
        <v>1161.45</v>
      </c>
      <c r="E2442" s="10">
        <f>VLOOKUP(C2442,데이터!$X:$Z,2,0)</f>
        <v>183.91118421052633</v>
      </c>
      <c r="F2442" s="10">
        <f>VLOOKUP(C2442,데이터!$X:$Z,3,0)</f>
        <v>94.72</v>
      </c>
      <c r="H2442" s="6">
        <f t="shared" si="445"/>
        <v>1.9987142221252576</v>
      </c>
      <c r="I2442" s="6">
        <f t="shared" si="446"/>
        <v>1.889864325618513</v>
      </c>
      <c r="AM2442" s="1">
        <f t="shared" si="448"/>
        <v>44441</v>
      </c>
      <c r="AN2442" s="2">
        <f t="shared" si="449"/>
        <v>1161.45</v>
      </c>
      <c r="AO2442" s="2">
        <f t="shared" si="450"/>
        <v>183.91118421052633</v>
      </c>
      <c r="AP2442" s="2">
        <f t="shared" si="451"/>
        <v>94.72</v>
      </c>
      <c r="AR2442" s="20">
        <f t="shared" si="452"/>
        <v>4.7669541632320289E-3</v>
      </c>
      <c r="AS2442" s="20">
        <f t="shared" si="453"/>
        <v>5.6269243019428927E-3</v>
      </c>
      <c r="AU2442" s="22">
        <f t="shared" si="454"/>
        <v>7.395486394743823E-7</v>
      </c>
    </row>
    <row r="2443" spans="2:47" x14ac:dyDescent="0.3">
      <c r="B2443" s="6">
        <f t="shared" si="447"/>
        <v>2021</v>
      </c>
      <c r="C2443" s="5">
        <v>44442</v>
      </c>
      <c r="D2443" s="10">
        <v>1157.05</v>
      </c>
      <c r="E2443" s="10">
        <f>VLOOKUP(C2443,데이터!$X:$Z,2,0)</f>
        <v>183.64535789473683</v>
      </c>
      <c r="F2443" s="10">
        <f>VLOOKUP(C2443,데이터!$X:$Z,3,0)</f>
        <v>94.37</v>
      </c>
      <c r="H2443" s="6">
        <f t="shared" si="445"/>
        <v>1.9958252687412403</v>
      </c>
      <c r="I2443" s="6">
        <f t="shared" si="446"/>
        <v>1.8828810853950495</v>
      </c>
      <c r="AM2443" s="1">
        <f t="shared" si="448"/>
        <v>44442</v>
      </c>
      <c r="AN2443" s="2">
        <f t="shared" si="449"/>
        <v>1157.05</v>
      </c>
      <c r="AO2443" s="2">
        <f t="shared" si="450"/>
        <v>183.64535789473683</v>
      </c>
      <c r="AP2443" s="2">
        <f t="shared" si="451"/>
        <v>94.37</v>
      </c>
      <c r="AR2443" s="20">
        <f t="shared" si="452"/>
        <v>-1.4454059274894293E-3</v>
      </c>
      <c r="AS2443" s="20">
        <f t="shared" si="453"/>
        <v>-3.6951013513513153E-3</v>
      </c>
      <c r="AU2443" s="22">
        <f t="shared" si="454"/>
        <v>5.0611295001451107E-6</v>
      </c>
    </row>
    <row r="2444" spans="2:47" x14ac:dyDescent="0.3">
      <c r="B2444" s="6">
        <f t="shared" si="447"/>
        <v>2021</v>
      </c>
      <c r="C2444" s="5">
        <v>44443</v>
      </c>
      <c r="D2444" s="10">
        <v>1157.05</v>
      </c>
      <c r="E2444" s="10">
        <f>VLOOKUP(C2444,데이터!$X:$Z,2,0)</f>
        <v>183.64535789473683</v>
      </c>
      <c r="F2444" s="10">
        <f>VLOOKUP(C2444,데이터!$X:$Z,3,0)</f>
        <v>94.37</v>
      </c>
      <c r="H2444" s="6">
        <f t="shared" si="445"/>
        <v>1.9958252687412403</v>
      </c>
      <c r="I2444" s="6">
        <f t="shared" si="446"/>
        <v>1.8828810853950495</v>
      </c>
      <c r="AM2444" s="1">
        <f t="shared" si="448"/>
        <v>44443</v>
      </c>
      <c r="AN2444" s="2">
        <f t="shared" si="449"/>
        <v>1157.05</v>
      </c>
      <c r="AO2444" s="2">
        <f t="shared" si="450"/>
        <v>183.64535789473683</v>
      </c>
      <c r="AP2444" s="2">
        <f t="shared" si="451"/>
        <v>94.37</v>
      </c>
      <c r="AR2444" s="20">
        <f t="shared" si="452"/>
        <v>0</v>
      </c>
      <c r="AS2444" s="20">
        <f t="shared" si="453"/>
        <v>0</v>
      </c>
      <c r="AU2444" s="22">
        <f t="shared" si="454"/>
        <v>0</v>
      </c>
    </row>
    <row r="2445" spans="2:47" x14ac:dyDescent="0.3">
      <c r="B2445" s="6">
        <f t="shared" si="447"/>
        <v>2021</v>
      </c>
      <c r="C2445" s="5">
        <v>44444</v>
      </c>
      <c r="D2445" s="10">
        <v>1157.05</v>
      </c>
      <c r="E2445" s="10">
        <f>VLOOKUP(C2445,데이터!$X:$Z,2,0)</f>
        <v>183.64535789473683</v>
      </c>
      <c r="F2445" s="10">
        <f>VLOOKUP(C2445,데이터!$X:$Z,3,0)</f>
        <v>94.37</v>
      </c>
      <c r="H2445" s="6">
        <f t="shared" si="445"/>
        <v>1.9958252687412403</v>
      </c>
      <c r="I2445" s="6">
        <f t="shared" si="446"/>
        <v>1.8828810853950495</v>
      </c>
      <c r="AM2445" s="1">
        <f t="shared" si="448"/>
        <v>44444</v>
      </c>
      <c r="AN2445" s="2">
        <f t="shared" si="449"/>
        <v>1157.05</v>
      </c>
      <c r="AO2445" s="2">
        <f t="shared" si="450"/>
        <v>183.64535789473683</v>
      </c>
      <c r="AP2445" s="2">
        <f t="shared" si="451"/>
        <v>94.37</v>
      </c>
      <c r="AR2445" s="20">
        <f t="shared" si="452"/>
        <v>0</v>
      </c>
      <c r="AS2445" s="20">
        <f t="shared" si="453"/>
        <v>0</v>
      </c>
      <c r="AU2445" s="22">
        <f t="shared" si="454"/>
        <v>0</v>
      </c>
    </row>
    <row r="2446" spans="2:47" x14ac:dyDescent="0.3">
      <c r="B2446" s="6">
        <f t="shared" si="447"/>
        <v>2021</v>
      </c>
      <c r="C2446" s="5">
        <v>44445</v>
      </c>
      <c r="D2446" s="10">
        <v>1156.5</v>
      </c>
      <c r="E2446" s="10">
        <f>VLOOKUP(C2446,데이터!$X:$Z,2,0)</f>
        <v>183.64535789473683</v>
      </c>
      <c r="F2446" s="10">
        <f>VLOOKUP(C2446,데이터!$X:$Z,3,0)</f>
        <v>94.37</v>
      </c>
      <c r="H2446" s="6">
        <f t="shared" si="445"/>
        <v>1.9958252687412403</v>
      </c>
      <c r="I2446" s="6">
        <f t="shared" si="446"/>
        <v>1.8828810853950495</v>
      </c>
      <c r="AM2446" s="1">
        <f t="shared" si="448"/>
        <v>44445</v>
      </c>
      <c r="AN2446" s="2">
        <f t="shared" si="449"/>
        <v>1156.5</v>
      </c>
      <c r="AO2446" s="2">
        <f t="shared" si="450"/>
        <v>183.64535789473683</v>
      </c>
      <c r="AP2446" s="2">
        <f t="shared" si="451"/>
        <v>94.37</v>
      </c>
      <c r="AR2446" s="20">
        <f t="shared" si="452"/>
        <v>0</v>
      </c>
      <c r="AS2446" s="20">
        <f t="shared" si="453"/>
        <v>0</v>
      </c>
      <c r="AU2446" s="22">
        <f t="shared" si="454"/>
        <v>0</v>
      </c>
    </row>
    <row r="2447" spans="2:47" x14ac:dyDescent="0.3">
      <c r="B2447" s="6">
        <f t="shared" si="447"/>
        <v>2021</v>
      </c>
      <c r="C2447" s="5">
        <v>44446</v>
      </c>
      <c r="D2447" s="10">
        <v>1157.75</v>
      </c>
      <c r="E2447" s="10">
        <f>VLOOKUP(C2447,데이터!$X:$Z,2,0)</f>
        <v>181.92578421052627</v>
      </c>
      <c r="F2447" s="10">
        <f>VLOOKUP(C2447,데이터!$X:$Z,3,0)</f>
        <v>93.18</v>
      </c>
      <c r="H2447" s="6">
        <f t="shared" si="445"/>
        <v>1.977137246077596</v>
      </c>
      <c r="I2447" s="6">
        <f t="shared" si="446"/>
        <v>1.859138068635273</v>
      </c>
      <c r="AM2447" s="1">
        <f t="shared" si="448"/>
        <v>44446</v>
      </c>
      <c r="AN2447" s="2">
        <f t="shared" si="449"/>
        <v>1157.75</v>
      </c>
      <c r="AO2447" s="2">
        <f t="shared" si="450"/>
        <v>181.92578421052627</v>
      </c>
      <c r="AP2447" s="2">
        <f t="shared" si="451"/>
        <v>93.18</v>
      </c>
      <c r="AR2447" s="20">
        <f t="shared" si="452"/>
        <v>-9.3635564978244989E-3</v>
      </c>
      <c r="AS2447" s="20">
        <f t="shared" si="453"/>
        <v>-1.2609939599449005E-2</v>
      </c>
      <c r="AU2447" s="22">
        <f t="shared" si="454"/>
        <v>1.0539003242513148E-5</v>
      </c>
    </row>
    <row r="2448" spans="2:47" x14ac:dyDescent="0.3">
      <c r="B2448" s="6">
        <f t="shared" si="447"/>
        <v>2021</v>
      </c>
      <c r="C2448" s="5">
        <v>44447</v>
      </c>
      <c r="D2448" s="10">
        <v>1166.55</v>
      </c>
      <c r="E2448" s="10">
        <f>VLOOKUP(C2448,데이터!$X:$Z,2,0)</f>
        <v>182.62487368421051</v>
      </c>
      <c r="F2448" s="10">
        <f>VLOOKUP(C2448,데이터!$X:$Z,3,0)</f>
        <v>93.66</v>
      </c>
      <c r="H2448" s="6">
        <f t="shared" si="445"/>
        <v>1.9847348268315281</v>
      </c>
      <c r="I2448" s="6">
        <f t="shared" si="446"/>
        <v>1.86871508379888</v>
      </c>
      <c r="AM2448" s="1">
        <f t="shared" si="448"/>
        <v>44447</v>
      </c>
      <c r="AN2448" s="2">
        <f t="shared" si="449"/>
        <v>1166.55</v>
      </c>
      <c r="AO2448" s="2">
        <f t="shared" si="450"/>
        <v>182.62487368421051</v>
      </c>
      <c r="AP2448" s="2">
        <f t="shared" si="451"/>
        <v>93.66</v>
      </c>
      <c r="AR2448" s="20">
        <f t="shared" si="452"/>
        <v>3.8427179342277462E-3</v>
      </c>
      <c r="AS2448" s="20">
        <f t="shared" si="453"/>
        <v>5.1513200257564673E-3</v>
      </c>
      <c r="AU2448" s="22">
        <f t="shared" si="454"/>
        <v>1.7124394339533433E-6</v>
      </c>
    </row>
    <row r="2449" spans="2:47" x14ac:dyDescent="0.3">
      <c r="B2449" s="6">
        <f t="shared" si="447"/>
        <v>2021</v>
      </c>
      <c r="C2449" s="5">
        <v>44448</v>
      </c>
      <c r="D2449" s="10">
        <v>1169.3499999999999</v>
      </c>
      <c r="E2449" s="10">
        <f>VLOOKUP(C2449,데이터!$X:$Z,2,0)</f>
        <v>181.72443684210523</v>
      </c>
      <c r="F2449" s="10">
        <f>VLOOKUP(C2449,데이터!$X:$Z,3,0)</f>
        <v>93.09</v>
      </c>
      <c r="H2449" s="6">
        <f t="shared" si="445"/>
        <v>1.9749490384893618</v>
      </c>
      <c r="I2449" s="6">
        <f t="shared" si="446"/>
        <v>1.8573423782920966</v>
      </c>
      <c r="AM2449" s="1">
        <f t="shared" si="448"/>
        <v>44448</v>
      </c>
      <c r="AN2449" s="2">
        <f t="shared" si="449"/>
        <v>1169.3499999999999</v>
      </c>
      <c r="AO2449" s="2">
        <f t="shared" si="450"/>
        <v>181.72443684210523</v>
      </c>
      <c r="AP2449" s="2">
        <f t="shared" si="451"/>
        <v>93.09</v>
      </c>
      <c r="AR2449" s="20">
        <f t="shared" si="452"/>
        <v>-4.9305268441268701E-3</v>
      </c>
      <c r="AS2449" s="20">
        <f t="shared" si="453"/>
        <v>-6.0858424087122387E-3</v>
      </c>
      <c r="AU2449" s="22">
        <f t="shared" si="454"/>
        <v>1.3347540537732089E-6</v>
      </c>
    </row>
    <row r="2450" spans="2:47" x14ac:dyDescent="0.3">
      <c r="B2450" s="6">
        <f t="shared" si="447"/>
        <v>2021</v>
      </c>
      <c r="C2450" s="5">
        <v>44449</v>
      </c>
      <c r="D2450" s="10">
        <v>1169.0999999999999</v>
      </c>
      <c r="E2450" s="10">
        <f>VLOOKUP(C2450,데이터!$X:$Z,2,0)</f>
        <v>181.23192631578945</v>
      </c>
      <c r="F2450" s="10">
        <f>VLOOKUP(C2450,데이터!$X:$Z,3,0)</f>
        <v>92.56</v>
      </c>
      <c r="H2450" s="6">
        <f t="shared" si="445"/>
        <v>1.9695965211983693</v>
      </c>
      <c r="I2450" s="6">
        <f t="shared" si="446"/>
        <v>1.8467677573822801</v>
      </c>
      <c r="AM2450" s="1">
        <f t="shared" si="448"/>
        <v>44449</v>
      </c>
      <c r="AN2450" s="2">
        <f t="shared" si="449"/>
        <v>1169.0999999999999</v>
      </c>
      <c r="AO2450" s="2">
        <f t="shared" si="450"/>
        <v>181.23192631578945</v>
      </c>
      <c r="AP2450" s="2">
        <f t="shared" si="451"/>
        <v>92.56</v>
      </c>
      <c r="AR2450" s="20">
        <f t="shared" si="452"/>
        <v>-2.7102052694416567E-3</v>
      </c>
      <c r="AS2450" s="20">
        <f t="shared" si="453"/>
        <v>-5.6934149747556173E-3</v>
      </c>
      <c r="AU2450" s="22">
        <f t="shared" si="454"/>
        <v>8.8995401458794069E-6</v>
      </c>
    </row>
    <row r="2451" spans="2:47" x14ac:dyDescent="0.3">
      <c r="B2451" s="6">
        <f t="shared" si="447"/>
        <v>2021</v>
      </c>
      <c r="C2451" s="5">
        <v>44450</v>
      </c>
      <c r="D2451" s="10">
        <v>1169.0999999999999</v>
      </c>
      <c r="E2451" s="10">
        <f>VLOOKUP(C2451,데이터!$X:$Z,2,0)</f>
        <v>181.23192631578945</v>
      </c>
      <c r="F2451" s="10">
        <f>VLOOKUP(C2451,데이터!$X:$Z,3,0)</f>
        <v>92.56</v>
      </c>
      <c r="H2451" s="6">
        <f t="shared" si="445"/>
        <v>1.9695965211983693</v>
      </c>
      <c r="I2451" s="6">
        <f t="shared" si="446"/>
        <v>1.8467677573822801</v>
      </c>
      <c r="AM2451" s="1">
        <f t="shared" si="448"/>
        <v>44450</v>
      </c>
      <c r="AN2451" s="2">
        <f t="shared" si="449"/>
        <v>1169.0999999999999</v>
      </c>
      <c r="AO2451" s="2">
        <f t="shared" si="450"/>
        <v>181.23192631578945</v>
      </c>
      <c r="AP2451" s="2">
        <f t="shared" si="451"/>
        <v>92.56</v>
      </c>
      <c r="AR2451" s="20">
        <f t="shared" si="452"/>
        <v>0</v>
      </c>
      <c r="AS2451" s="20">
        <f t="shared" si="453"/>
        <v>0</v>
      </c>
      <c r="AU2451" s="22">
        <f t="shared" si="454"/>
        <v>0</v>
      </c>
    </row>
    <row r="2452" spans="2:47" x14ac:dyDescent="0.3">
      <c r="B2452" s="6">
        <f t="shared" si="447"/>
        <v>2021</v>
      </c>
      <c r="C2452" s="5">
        <v>44451</v>
      </c>
      <c r="D2452" s="10">
        <v>1169.0999999999999</v>
      </c>
      <c r="E2452" s="10">
        <f>VLOOKUP(C2452,데이터!$X:$Z,2,0)</f>
        <v>181.23192631578945</v>
      </c>
      <c r="F2452" s="10">
        <f>VLOOKUP(C2452,데이터!$X:$Z,3,0)</f>
        <v>92.56</v>
      </c>
      <c r="H2452" s="6">
        <f t="shared" si="445"/>
        <v>1.9695965211983693</v>
      </c>
      <c r="I2452" s="6">
        <f t="shared" si="446"/>
        <v>1.8467677573822801</v>
      </c>
      <c r="AM2452" s="1">
        <f t="shared" si="448"/>
        <v>44451</v>
      </c>
      <c r="AN2452" s="2">
        <f t="shared" si="449"/>
        <v>1169.0999999999999</v>
      </c>
      <c r="AO2452" s="2">
        <f t="shared" si="450"/>
        <v>181.23192631578945</v>
      </c>
      <c r="AP2452" s="2">
        <f t="shared" si="451"/>
        <v>92.56</v>
      </c>
      <c r="AR2452" s="20">
        <f t="shared" si="452"/>
        <v>0</v>
      </c>
      <c r="AS2452" s="20">
        <f t="shared" si="453"/>
        <v>0</v>
      </c>
      <c r="AU2452" s="22">
        <f t="shared" si="454"/>
        <v>0</v>
      </c>
    </row>
    <row r="2453" spans="2:47" x14ac:dyDescent="0.3">
      <c r="B2453" s="6">
        <f t="shared" si="447"/>
        <v>2021</v>
      </c>
      <c r="C2453" s="5">
        <v>44452</v>
      </c>
      <c r="D2453" s="10">
        <v>1175.95</v>
      </c>
      <c r="E2453" s="10">
        <f>VLOOKUP(C2453,데이터!$X:$Z,2,0)</f>
        <v>182.0024157894737</v>
      </c>
      <c r="F2453" s="10">
        <f>VLOOKUP(C2453,데이터!$X:$Z,3,0)</f>
        <v>92.67</v>
      </c>
      <c r="H2453" s="6">
        <f t="shared" si="445"/>
        <v>1.9779700645239762</v>
      </c>
      <c r="I2453" s="6">
        <f t="shared" si="446"/>
        <v>1.8489624900239401</v>
      </c>
      <c r="AM2453" s="1">
        <f t="shared" si="448"/>
        <v>44452</v>
      </c>
      <c r="AN2453" s="2">
        <f t="shared" si="449"/>
        <v>1175.95</v>
      </c>
      <c r="AO2453" s="2">
        <f t="shared" si="450"/>
        <v>182.0024157894737</v>
      </c>
      <c r="AP2453" s="2">
        <f t="shared" si="451"/>
        <v>92.67</v>
      </c>
      <c r="AR2453" s="20">
        <f t="shared" si="452"/>
        <v>4.2514003429048319E-3</v>
      </c>
      <c r="AS2453" s="20">
        <f t="shared" si="453"/>
        <v>1.1884183232497847E-3</v>
      </c>
      <c r="AU2453" s="22">
        <f t="shared" si="454"/>
        <v>9.3818588527301121E-6</v>
      </c>
    </row>
    <row r="2454" spans="2:47" x14ac:dyDescent="0.3">
      <c r="B2454" s="6">
        <f t="shared" si="447"/>
        <v>2021</v>
      </c>
      <c r="C2454" s="5">
        <v>44453</v>
      </c>
      <c r="D2454" s="10">
        <v>1170.8</v>
      </c>
      <c r="E2454" s="10">
        <f>VLOOKUP(C2454,데이터!$X:$Z,2,0)</f>
        <v>181.08749473684207</v>
      </c>
      <c r="F2454" s="10">
        <f>VLOOKUP(C2454,데이터!$X:$Z,3,0)</f>
        <v>92.03</v>
      </c>
      <c r="H2454" s="6">
        <f t="shared" si="445"/>
        <v>1.9680268643435925</v>
      </c>
      <c r="I2454" s="6">
        <f t="shared" si="446"/>
        <v>1.8361931364724635</v>
      </c>
      <c r="AM2454" s="1">
        <f t="shared" si="448"/>
        <v>44453</v>
      </c>
      <c r="AN2454" s="2">
        <f t="shared" si="449"/>
        <v>1170.8</v>
      </c>
      <c r="AO2454" s="2">
        <f t="shared" si="450"/>
        <v>181.08749473684207</v>
      </c>
      <c r="AP2454" s="2">
        <f t="shared" si="451"/>
        <v>92.03</v>
      </c>
      <c r="AR2454" s="20">
        <f t="shared" si="452"/>
        <v>-5.0269720248655725E-3</v>
      </c>
      <c r="AS2454" s="20">
        <f t="shared" si="453"/>
        <v>-6.9062263947340385E-3</v>
      </c>
      <c r="AU2454" s="22">
        <f t="shared" si="454"/>
        <v>3.5315969866697253E-6</v>
      </c>
    </row>
    <row r="2455" spans="2:47" x14ac:dyDescent="0.3">
      <c r="B2455" s="6">
        <f t="shared" si="447"/>
        <v>2021</v>
      </c>
      <c r="C2455" s="5">
        <v>44454</v>
      </c>
      <c r="D2455" s="10">
        <v>1170.45</v>
      </c>
      <c r="E2455" s="10">
        <f>VLOOKUP(C2455,데이터!$X:$Z,2,0)</f>
        <v>182.15781578947366</v>
      </c>
      <c r="F2455" s="10">
        <f>VLOOKUP(C2455,데이터!$X:$Z,3,0)</f>
        <v>92.76</v>
      </c>
      <c r="H2455" s="6">
        <f t="shared" si="445"/>
        <v>1.979658924238797</v>
      </c>
      <c r="I2455" s="6">
        <f t="shared" si="446"/>
        <v>1.8507581803671165</v>
      </c>
      <c r="AM2455" s="1">
        <f t="shared" si="448"/>
        <v>44454</v>
      </c>
      <c r="AN2455" s="2">
        <f t="shared" si="449"/>
        <v>1170.45</v>
      </c>
      <c r="AO2455" s="2">
        <f t="shared" si="450"/>
        <v>182.15781578947366</v>
      </c>
      <c r="AP2455" s="2">
        <f t="shared" si="451"/>
        <v>92.76</v>
      </c>
      <c r="AR2455" s="20">
        <f t="shared" si="452"/>
        <v>5.9105188582291301E-3</v>
      </c>
      <c r="AS2455" s="20">
        <f t="shared" si="453"/>
        <v>7.9321960230360755E-3</v>
      </c>
      <c r="AU2455" s="22">
        <f t="shared" si="454"/>
        <v>4.0871785587018489E-6</v>
      </c>
    </row>
    <row r="2456" spans="2:47" x14ac:dyDescent="0.3">
      <c r="B2456" s="6">
        <f t="shared" si="447"/>
        <v>2021</v>
      </c>
      <c r="C2456" s="5">
        <v>44455</v>
      </c>
      <c r="D2456" s="10">
        <v>1171.75</v>
      </c>
      <c r="E2456" s="10">
        <f>VLOOKUP(C2456,데이터!$X:$Z,2,0)</f>
        <v>181.90173684210527</v>
      </c>
      <c r="F2456" s="10">
        <f>VLOOKUP(C2456,데이터!$X:$Z,3,0)</f>
        <v>92.41</v>
      </c>
      <c r="H2456" s="6">
        <f t="shared" si="445"/>
        <v>1.9768759035307895</v>
      </c>
      <c r="I2456" s="6">
        <f t="shared" si="446"/>
        <v>1.8437749401436527</v>
      </c>
      <c r="AM2456" s="1">
        <f t="shared" si="448"/>
        <v>44455</v>
      </c>
      <c r="AN2456" s="2">
        <f t="shared" si="449"/>
        <v>1171.75</v>
      </c>
      <c r="AO2456" s="2">
        <f t="shared" si="450"/>
        <v>181.90173684210527</v>
      </c>
      <c r="AP2456" s="2">
        <f t="shared" si="451"/>
        <v>92.41</v>
      </c>
      <c r="AR2456" s="20">
        <f t="shared" si="452"/>
        <v>-1.4058081793446586E-3</v>
      </c>
      <c r="AS2456" s="20">
        <f t="shared" si="453"/>
        <v>-3.7731780940061244E-3</v>
      </c>
      <c r="AU2456" s="22">
        <f t="shared" si="454"/>
        <v>5.6044403128442358E-6</v>
      </c>
    </row>
    <row r="2457" spans="2:47" x14ac:dyDescent="0.3">
      <c r="B2457" s="6">
        <f t="shared" si="447"/>
        <v>2021</v>
      </c>
      <c r="C2457" s="5">
        <v>44456</v>
      </c>
      <c r="D2457" s="10">
        <v>1175.3</v>
      </c>
      <c r="E2457" s="10">
        <f>VLOOKUP(C2457,데이터!$X:$Z,2,0)</f>
        <v>180.39877894736838</v>
      </c>
      <c r="F2457" s="10">
        <f>VLOOKUP(C2457,데이터!$X:$Z,3,0)</f>
        <v>91.44</v>
      </c>
      <c r="H2457" s="6">
        <f t="shared" si="445"/>
        <v>1.9605420229548951</v>
      </c>
      <c r="I2457" s="6">
        <f t="shared" si="446"/>
        <v>1.8244213886671963</v>
      </c>
      <c r="AM2457" s="1">
        <f t="shared" si="448"/>
        <v>44456</v>
      </c>
      <c r="AN2457" s="2">
        <f t="shared" si="449"/>
        <v>1175.3</v>
      </c>
      <c r="AO2457" s="2">
        <f t="shared" si="450"/>
        <v>180.39877894736838</v>
      </c>
      <c r="AP2457" s="2">
        <f t="shared" si="451"/>
        <v>91.44</v>
      </c>
      <c r="AR2457" s="20">
        <f t="shared" si="452"/>
        <v>-8.2624713805865557E-3</v>
      </c>
      <c r="AS2457" s="20">
        <f t="shared" si="453"/>
        <v>-1.0496699491396977E-2</v>
      </c>
      <c r="AU2457" s="22">
        <f t="shared" si="454"/>
        <v>4.9917752511355036E-6</v>
      </c>
    </row>
    <row r="2458" spans="2:47" x14ac:dyDescent="0.3">
      <c r="B2458" s="6">
        <f t="shared" si="447"/>
        <v>2021</v>
      </c>
      <c r="C2458" s="5">
        <v>44457</v>
      </c>
      <c r="D2458" s="10">
        <v>1175.3</v>
      </c>
      <c r="E2458" s="10">
        <f>VLOOKUP(C2458,데이터!$X:$Z,2,0)</f>
        <v>180.39877894736838</v>
      </c>
      <c r="F2458" s="10">
        <f>VLOOKUP(C2458,데이터!$X:$Z,3,0)</f>
        <v>91.44</v>
      </c>
      <c r="H2458" s="6">
        <f t="shared" si="445"/>
        <v>1.9605420229548951</v>
      </c>
      <c r="I2458" s="6">
        <f t="shared" si="446"/>
        <v>1.8244213886671963</v>
      </c>
      <c r="AM2458" s="1">
        <f t="shared" si="448"/>
        <v>44457</v>
      </c>
      <c r="AN2458" s="2">
        <f t="shared" si="449"/>
        <v>1175.3</v>
      </c>
      <c r="AO2458" s="2">
        <f t="shared" si="450"/>
        <v>180.39877894736838</v>
      </c>
      <c r="AP2458" s="2">
        <f t="shared" si="451"/>
        <v>91.44</v>
      </c>
      <c r="AR2458" s="20">
        <f t="shared" si="452"/>
        <v>0</v>
      </c>
      <c r="AS2458" s="20">
        <f t="shared" si="453"/>
        <v>0</v>
      </c>
      <c r="AU2458" s="22">
        <f t="shared" si="454"/>
        <v>0</v>
      </c>
    </row>
    <row r="2459" spans="2:47" x14ac:dyDescent="0.3">
      <c r="B2459" s="6">
        <f t="shared" si="447"/>
        <v>2021</v>
      </c>
      <c r="C2459" s="5">
        <v>44458</v>
      </c>
      <c r="D2459" s="10">
        <v>1175.3</v>
      </c>
      <c r="E2459" s="10">
        <f>VLOOKUP(C2459,데이터!$X:$Z,2,0)</f>
        <v>180.39877894736838</v>
      </c>
      <c r="F2459" s="10">
        <f>VLOOKUP(C2459,데이터!$X:$Z,3,0)</f>
        <v>91.44</v>
      </c>
      <c r="H2459" s="6">
        <f t="shared" si="445"/>
        <v>1.9605420229548951</v>
      </c>
      <c r="I2459" s="6">
        <f t="shared" si="446"/>
        <v>1.8244213886671963</v>
      </c>
      <c r="AM2459" s="1">
        <f t="shared" si="448"/>
        <v>44458</v>
      </c>
      <c r="AN2459" s="2">
        <f t="shared" si="449"/>
        <v>1175.3</v>
      </c>
      <c r="AO2459" s="2">
        <f t="shared" si="450"/>
        <v>180.39877894736838</v>
      </c>
      <c r="AP2459" s="2">
        <f t="shared" si="451"/>
        <v>91.44</v>
      </c>
      <c r="AR2459" s="20">
        <f t="shared" si="452"/>
        <v>0</v>
      </c>
      <c r="AS2459" s="20">
        <f t="shared" si="453"/>
        <v>0</v>
      </c>
      <c r="AU2459" s="22">
        <f t="shared" si="454"/>
        <v>0</v>
      </c>
    </row>
    <row r="2460" spans="2:47" x14ac:dyDescent="0.3">
      <c r="B2460" s="6">
        <f t="shared" si="447"/>
        <v>2021</v>
      </c>
      <c r="C2460" s="5">
        <v>44459</v>
      </c>
      <c r="D2460" s="10">
        <v>1175.3</v>
      </c>
      <c r="E2460" s="10">
        <f>VLOOKUP(C2460,데이터!$X:$Z,2,0)</f>
        <v>177.95989999999998</v>
      </c>
      <c r="F2460" s="10">
        <f>VLOOKUP(C2460,데이터!$X:$Z,3,0)</f>
        <v>90.17</v>
      </c>
      <c r="H2460" s="6">
        <f t="shared" si="445"/>
        <v>1.9340367179128317</v>
      </c>
      <c r="I2460" s="6">
        <f t="shared" si="446"/>
        <v>1.7990822027134854</v>
      </c>
      <c r="AM2460" s="1">
        <f t="shared" si="448"/>
        <v>44459</v>
      </c>
      <c r="AN2460" s="2">
        <f t="shared" si="449"/>
        <v>1175.3</v>
      </c>
      <c r="AO2460" s="2">
        <f t="shared" si="450"/>
        <v>177.95989999999998</v>
      </c>
      <c r="AP2460" s="2">
        <f t="shared" si="451"/>
        <v>90.17</v>
      </c>
      <c r="AR2460" s="20">
        <f t="shared" si="452"/>
        <v>-1.3519376137684169E-2</v>
      </c>
      <c r="AS2460" s="20">
        <f t="shared" si="453"/>
        <v>-1.388888888888884E-2</v>
      </c>
      <c r="AU2460" s="22">
        <f t="shared" si="454"/>
        <v>1.3653967330284457E-7</v>
      </c>
    </row>
    <row r="2461" spans="2:47" x14ac:dyDescent="0.3">
      <c r="B2461" s="6">
        <f t="shared" si="447"/>
        <v>2021</v>
      </c>
      <c r="C2461" s="5">
        <v>44460</v>
      </c>
      <c r="D2461" s="10">
        <v>1175.3</v>
      </c>
      <c r="E2461" s="10">
        <f>VLOOKUP(C2461,데이터!$X:$Z,2,0)</f>
        <v>177.95464210526308</v>
      </c>
      <c r="F2461" s="10">
        <f>VLOOKUP(C2461,데이터!$X:$Z,3,0)</f>
        <v>89.75</v>
      </c>
      <c r="H2461" s="6">
        <f t="shared" si="445"/>
        <v>1.9339795760427809</v>
      </c>
      <c r="I2461" s="6">
        <f t="shared" si="446"/>
        <v>1.7907023144453289</v>
      </c>
      <c r="AM2461" s="1">
        <f t="shared" si="448"/>
        <v>44460</v>
      </c>
      <c r="AN2461" s="2">
        <f t="shared" si="449"/>
        <v>1175.3</v>
      </c>
      <c r="AO2461" s="2">
        <f t="shared" si="450"/>
        <v>177.95464210526308</v>
      </c>
      <c r="AP2461" s="2">
        <f t="shared" si="451"/>
        <v>89.75</v>
      </c>
      <c r="AR2461" s="20">
        <f t="shared" si="452"/>
        <v>-2.9545390489049694E-5</v>
      </c>
      <c r="AS2461" s="20">
        <f t="shared" si="453"/>
        <v>-4.6578684706665152E-3</v>
      </c>
      <c r="AU2461" s="22">
        <f t="shared" si="454"/>
        <v>2.1421374534503421E-5</v>
      </c>
    </row>
    <row r="2462" spans="2:47" x14ac:dyDescent="0.3">
      <c r="B2462" s="6">
        <f t="shared" si="447"/>
        <v>2021</v>
      </c>
      <c r="C2462" s="5">
        <v>44461</v>
      </c>
      <c r="D2462" s="10">
        <v>1175.3</v>
      </c>
      <c r="E2462" s="10">
        <f>VLOOKUP(C2462,데이터!$X:$Z,2,0)</f>
        <v>178.84914210526316</v>
      </c>
      <c r="F2462" s="10">
        <f>VLOOKUP(C2462,데이터!$X:$Z,3,0)</f>
        <v>89.99</v>
      </c>
      <c r="H2462" s="6">
        <f t="shared" si="445"/>
        <v>1.9437008438349812</v>
      </c>
      <c r="I2462" s="6">
        <f t="shared" si="446"/>
        <v>1.7954908220271324</v>
      </c>
      <c r="AM2462" s="1">
        <f t="shared" si="448"/>
        <v>44461</v>
      </c>
      <c r="AN2462" s="2">
        <f t="shared" si="449"/>
        <v>1175.3</v>
      </c>
      <c r="AO2462" s="2">
        <f t="shared" si="450"/>
        <v>178.84914210526316</v>
      </c>
      <c r="AP2462" s="2">
        <f t="shared" si="451"/>
        <v>89.99</v>
      </c>
      <c r="AR2462" s="20">
        <f t="shared" si="452"/>
        <v>5.0265617655029793E-3</v>
      </c>
      <c r="AS2462" s="20">
        <f t="shared" si="453"/>
        <v>2.6740947075207799E-3</v>
      </c>
      <c r="AU2462" s="22">
        <f t="shared" si="454"/>
        <v>5.5341012588914245E-6</v>
      </c>
    </row>
    <row r="2463" spans="2:47" x14ac:dyDescent="0.3">
      <c r="B2463" s="6">
        <f t="shared" si="447"/>
        <v>2021</v>
      </c>
      <c r="C2463" s="5">
        <v>44462</v>
      </c>
      <c r="D2463" s="10">
        <v>1175.7</v>
      </c>
      <c r="E2463" s="10">
        <f>VLOOKUP(C2463,데이터!$X:$Z,2,0)</f>
        <v>180.51261052631577</v>
      </c>
      <c r="F2463" s="10">
        <f>VLOOKUP(C2463,데이터!$X:$Z,3,0)</f>
        <v>90.9</v>
      </c>
      <c r="H2463" s="6">
        <f t="shared" si="445"/>
        <v>1.9617791244218115</v>
      </c>
      <c r="I2463" s="6">
        <f t="shared" si="446"/>
        <v>1.8136472466081384</v>
      </c>
      <c r="AM2463" s="1">
        <f t="shared" si="448"/>
        <v>44462</v>
      </c>
      <c r="AN2463" s="2">
        <f t="shared" si="449"/>
        <v>1175.7</v>
      </c>
      <c r="AO2463" s="2">
        <f t="shared" si="450"/>
        <v>180.51261052631577</v>
      </c>
      <c r="AP2463" s="2">
        <f t="shared" si="451"/>
        <v>90.9</v>
      </c>
      <c r="AR2463" s="20">
        <f t="shared" si="452"/>
        <v>9.3009583466359125E-3</v>
      </c>
      <c r="AS2463" s="20">
        <f t="shared" si="453"/>
        <v>1.0112234692743804E-2</v>
      </c>
      <c r="AU2463" s="22">
        <f t="shared" si="454"/>
        <v>6.5816930975417215E-7</v>
      </c>
    </row>
    <row r="2464" spans="2:47" x14ac:dyDescent="0.3">
      <c r="B2464" s="6">
        <f t="shared" si="447"/>
        <v>2021</v>
      </c>
      <c r="C2464" s="5">
        <v>44463</v>
      </c>
      <c r="D2464" s="10">
        <v>1176.7</v>
      </c>
      <c r="E2464" s="10">
        <f>VLOOKUP(C2464,데이터!$X:$Z,2,0)</f>
        <v>180.57239473684206</v>
      </c>
      <c r="F2464" s="10">
        <f>VLOOKUP(C2464,데이터!$X:$Z,3,0)</f>
        <v>90.9</v>
      </c>
      <c r="H2464" s="6">
        <f t="shared" si="445"/>
        <v>1.9624288486479393</v>
      </c>
      <c r="I2464" s="6">
        <f t="shared" si="446"/>
        <v>1.8136472466081384</v>
      </c>
      <c r="AM2464" s="1">
        <f t="shared" si="448"/>
        <v>44463</v>
      </c>
      <c r="AN2464" s="2">
        <f t="shared" si="449"/>
        <v>1176.7</v>
      </c>
      <c r="AO2464" s="2">
        <f t="shared" si="450"/>
        <v>180.57239473684206</v>
      </c>
      <c r="AP2464" s="2">
        <f t="shared" si="451"/>
        <v>90.9</v>
      </c>
      <c r="AR2464" s="20">
        <f t="shared" si="452"/>
        <v>3.3119132426251419E-4</v>
      </c>
      <c r="AS2464" s="20">
        <f t="shared" si="453"/>
        <v>0</v>
      </c>
      <c r="AU2464" s="22">
        <f t="shared" si="454"/>
        <v>1.0968769326675781E-7</v>
      </c>
    </row>
    <row r="2465" spans="2:47" x14ac:dyDescent="0.3">
      <c r="B2465" s="6">
        <f t="shared" si="447"/>
        <v>2021</v>
      </c>
      <c r="C2465" s="5">
        <v>44464</v>
      </c>
      <c r="D2465" s="10">
        <v>1176.7</v>
      </c>
      <c r="E2465" s="10">
        <f>VLOOKUP(C2465,데이터!$X:$Z,2,0)</f>
        <v>180.57239473684206</v>
      </c>
      <c r="F2465" s="10">
        <f>VLOOKUP(C2465,데이터!$X:$Z,3,0)</f>
        <v>90.9</v>
      </c>
      <c r="H2465" s="6">
        <f t="shared" si="445"/>
        <v>1.9624288486479393</v>
      </c>
      <c r="I2465" s="6">
        <f t="shared" si="446"/>
        <v>1.8136472466081384</v>
      </c>
      <c r="AM2465" s="1">
        <f t="shared" si="448"/>
        <v>44464</v>
      </c>
      <c r="AN2465" s="2">
        <f t="shared" si="449"/>
        <v>1176.7</v>
      </c>
      <c r="AO2465" s="2">
        <f t="shared" si="450"/>
        <v>180.57239473684206</v>
      </c>
      <c r="AP2465" s="2">
        <f t="shared" si="451"/>
        <v>90.9</v>
      </c>
      <c r="AR2465" s="20">
        <f t="shared" si="452"/>
        <v>0</v>
      </c>
      <c r="AS2465" s="20">
        <f t="shared" si="453"/>
        <v>0</v>
      </c>
      <c r="AU2465" s="22">
        <f t="shared" si="454"/>
        <v>0</v>
      </c>
    </row>
    <row r="2466" spans="2:47" x14ac:dyDescent="0.3">
      <c r="B2466" s="6">
        <f t="shared" si="447"/>
        <v>2021</v>
      </c>
      <c r="C2466" s="5">
        <v>44465</v>
      </c>
      <c r="D2466" s="10">
        <v>1176.7</v>
      </c>
      <c r="E2466" s="10">
        <f>VLOOKUP(C2466,데이터!$X:$Z,2,0)</f>
        <v>180.57239473684206</v>
      </c>
      <c r="F2466" s="10">
        <f>VLOOKUP(C2466,데이터!$X:$Z,3,0)</f>
        <v>90.9</v>
      </c>
      <c r="H2466" s="6">
        <f t="shared" si="445"/>
        <v>1.9624288486479393</v>
      </c>
      <c r="I2466" s="6">
        <f t="shared" si="446"/>
        <v>1.8136472466081384</v>
      </c>
      <c r="AM2466" s="1">
        <f t="shared" si="448"/>
        <v>44465</v>
      </c>
      <c r="AN2466" s="2">
        <f t="shared" si="449"/>
        <v>1176.7</v>
      </c>
      <c r="AO2466" s="2">
        <f t="shared" si="450"/>
        <v>180.57239473684206</v>
      </c>
      <c r="AP2466" s="2">
        <f t="shared" si="451"/>
        <v>90.9</v>
      </c>
      <c r="AR2466" s="20">
        <f t="shared" si="452"/>
        <v>0</v>
      </c>
      <c r="AS2466" s="20">
        <f t="shared" si="453"/>
        <v>0</v>
      </c>
      <c r="AU2466" s="22">
        <f t="shared" si="454"/>
        <v>0</v>
      </c>
    </row>
    <row r="2467" spans="2:47" x14ac:dyDescent="0.3">
      <c r="B2467" s="6">
        <f t="shared" si="447"/>
        <v>2021</v>
      </c>
      <c r="C2467" s="5">
        <v>44466</v>
      </c>
      <c r="D2467" s="10">
        <v>1176.8499999999999</v>
      </c>
      <c r="E2467" s="10">
        <f>VLOOKUP(C2467,데이터!$X:$Z,2,0)</f>
        <v>180.44355263157894</v>
      </c>
      <c r="F2467" s="10">
        <f>VLOOKUP(C2467,데이터!$X:$Z,3,0)</f>
        <v>90.93</v>
      </c>
      <c r="H2467" s="6">
        <f t="shared" si="445"/>
        <v>1.9610286154358951</v>
      </c>
      <c r="I2467" s="6">
        <f t="shared" si="446"/>
        <v>1.8142458100558636</v>
      </c>
      <c r="AM2467" s="1">
        <f t="shared" si="448"/>
        <v>44466</v>
      </c>
      <c r="AN2467" s="2">
        <f t="shared" si="449"/>
        <v>1176.8499999999999</v>
      </c>
      <c r="AO2467" s="2">
        <f t="shared" si="450"/>
        <v>180.44355263157894</v>
      </c>
      <c r="AP2467" s="2">
        <f t="shared" si="451"/>
        <v>90.93</v>
      </c>
      <c r="AR2467" s="20">
        <f t="shared" si="452"/>
        <v>-7.1352049935924367E-4</v>
      </c>
      <c r="AS2467" s="20">
        <f t="shared" si="453"/>
        <v>3.3003300330025631E-4</v>
      </c>
      <c r="AU2467" s="22">
        <f t="shared" si="454"/>
        <v>1.089003912912911E-6</v>
      </c>
    </row>
    <row r="2468" spans="2:47" x14ac:dyDescent="0.3">
      <c r="B2468" s="6">
        <f t="shared" si="447"/>
        <v>2021</v>
      </c>
      <c r="C2468" s="5">
        <v>44467</v>
      </c>
      <c r="D2468" s="10">
        <v>1184.4000000000001</v>
      </c>
      <c r="E2468" s="10">
        <f>VLOOKUP(C2468,데이터!$X:$Z,2,0)</f>
        <v>177.42507368421053</v>
      </c>
      <c r="F2468" s="10">
        <f>VLOOKUP(C2468,데이터!$X:$Z,3,0)</f>
        <v>89.7</v>
      </c>
      <c r="H2468" s="6">
        <f t="shared" si="445"/>
        <v>1.9282243201061193</v>
      </c>
      <c r="I2468" s="6">
        <f t="shared" si="446"/>
        <v>1.7897047086991196</v>
      </c>
      <c r="AM2468" s="1">
        <f t="shared" si="448"/>
        <v>44467</v>
      </c>
      <c r="AN2468" s="2">
        <f t="shared" si="449"/>
        <v>1184.4000000000001</v>
      </c>
      <c r="AO2468" s="2">
        <f t="shared" si="450"/>
        <v>177.42507368421053</v>
      </c>
      <c r="AP2468" s="2">
        <f t="shared" si="451"/>
        <v>89.7</v>
      </c>
      <c r="AR2468" s="20">
        <f t="shared" si="452"/>
        <v>-1.6728106398633091E-2</v>
      </c>
      <c r="AS2468" s="20">
        <f t="shared" si="453"/>
        <v>-1.3526888815572513E-2</v>
      </c>
      <c r="AU2468" s="22">
        <f t="shared" si="454"/>
        <v>1.0247794014096209E-5</v>
      </c>
    </row>
    <row r="2469" spans="2:47" x14ac:dyDescent="0.3">
      <c r="B2469" s="6">
        <f t="shared" si="447"/>
        <v>2021</v>
      </c>
      <c r="C2469" s="5">
        <v>44468</v>
      </c>
      <c r="D2469" s="10">
        <v>1181.9000000000001</v>
      </c>
      <c r="E2469" s="10">
        <f>VLOOKUP(C2469,데이터!$X:$Z,2,0)</f>
        <v>178.00682631578948</v>
      </c>
      <c r="F2469" s="10">
        <f>VLOOKUP(C2469,데이터!$X:$Z,3,0)</f>
        <v>90.2</v>
      </c>
      <c r="H2469" s="6">
        <f t="shared" ref="H2469:H2532" si="455">H2468*(E2469/E2468)</f>
        <v>1.9345467048131018</v>
      </c>
      <c r="I2469" s="6">
        <f t="shared" ref="I2469:I2532" si="456">I2468*(F2469/F2468)</f>
        <v>1.7996807661612104</v>
      </c>
      <c r="AM2469" s="1">
        <f t="shared" si="448"/>
        <v>44468</v>
      </c>
      <c r="AN2469" s="2">
        <f t="shared" si="449"/>
        <v>1181.9000000000001</v>
      </c>
      <c r="AO2469" s="2">
        <f t="shared" si="450"/>
        <v>178.00682631578948</v>
      </c>
      <c r="AP2469" s="2">
        <f t="shared" si="451"/>
        <v>90.2</v>
      </c>
      <c r="AR2469" s="20">
        <f t="shared" si="452"/>
        <v>3.278863688761291E-3</v>
      </c>
      <c r="AS2469" s="20">
        <f t="shared" si="453"/>
        <v>5.5741360089185399E-3</v>
      </c>
      <c r="AU2469" s="22">
        <f t="shared" si="454"/>
        <v>5.2682750236800401E-6</v>
      </c>
    </row>
    <row r="2470" spans="2:47" x14ac:dyDescent="0.3">
      <c r="B2470" s="6">
        <f t="shared" si="447"/>
        <v>2021</v>
      </c>
      <c r="C2470" s="5">
        <v>44469</v>
      </c>
      <c r="D2470" s="10">
        <v>1183.9000000000001</v>
      </c>
      <c r="E2470" s="10">
        <f>VLOOKUP(C2470,데이터!$X:$Z,2,0)</f>
        <v>175.5479421052631</v>
      </c>
      <c r="F2470" s="10">
        <f>VLOOKUP(C2470,데이터!$X:$Z,3,0)</f>
        <v>88.53</v>
      </c>
      <c r="H2470" s="6">
        <f t="shared" si="455"/>
        <v>1.9078239861093145</v>
      </c>
      <c r="I2470" s="6">
        <f t="shared" si="456"/>
        <v>1.7663607342378265</v>
      </c>
      <c r="AM2470" s="1">
        <f t="shared" si="448"/>
        <v>44469</v>
      </c>
      <c r="AN2470" s="2">
        <f t="shared" si="449"/>
        <v>1183.9000000000001</v>
      </c>
      <c r="AO2470" s="2">
        <f t="shared" si="450"/>
        <v>175.5479421052631</v>
      </c>
      <c r="AP2470" s="2">
        <f t="shared" si="451"/>
        <v>88.53</v>
      </c>
      <c r="AR2470" s="20">
        <f t="shared" si="452"/>
        <v>-1.3813426492780945E-2</v>
      </c>
      <c r="AS2470" s="20">
        <f t="shared" si="453"/>
        <v>-1.8514412416851478E-2</v>
      </c>
      <c r="AU2470" s="22">
        <f t="shared" si="454"/>
        <v>2.2099268658309283E-5</v>
      </c>
    </row>
    <row r="2471" spans="2:47" x14ac:dyDescent="0.3">
      <c r="B2471" s="6">
        <f t="shared" si="447"/>
        <v>2021</v>
      </c>
      <c r="C2471" s="5">
        <v>44470</v>
      </c>
      <c r="D2471" s="10">
        <v>1188.1500000000001</v>
      </c>
      <c r="E2471" s="10">
        <f>VLOOKUP(C2471,데이터!$X:$Z,2,0)</f>
        <v>176.94495263157896</v>
      </c>
      <c r="F2471" s="10">
        <f>VLOOKUP(C2471,데이터!$X:$Z,3,0)</f>
        <v>89.21</v>
      </c>
      <c r="H2471" s="6">
        <f t="shared" si="455"/>
        <v>1.9230064494238341</v>
      </c>
      <c r="I2471" s="6">
        <f t="shared" si="456"/>
        <v>1.7799281723862703</v>
      </c>
      <c r="AM2471" s="1">
        <f t="shared" si="448"/>
        <v>44470</v>
      </c>
      <c r="AN2471" s="2">
        <f t="shared" si="449"/>
        <v>1188.1500000000001</v>
      </c>
      <c r="AO2471" s="2">
        <f t="shared" si="450"/>
        <v>176.94495263157896</v>
      </c>
      <c r="AP2471" s="2">
        <f t="shared" si="451"/>
        <v>89.21</v>
      </c>
      <c r="AR2471" s="20">
        <f t="shared" si="452"/>
        <v>7.9580000173296028E-3</v>
      </c>
      <c r="AS2471" s="20">
        <f t="shared" si="453"/>
        <v>7.6810120862984554E-3</v>
      </c>
      <c r="AU2471" s="22">
        <f t="shared" si="454"/>
        <v>7.6722313936915664E-8</v>
      </c>
    </row>
    <row r="2472" spans="2:47" x14ac:dyDescent="0.3">
      <c r="B2472" s="6">
        <f t="shared" si="447"/>
        <v>2021</v>
      </c>
      <c r="C2472" s="5">
        <v>44471</v>
      </c>
      <c r="D2472" s="10">
        <v>1188.1500000000001</v>
      </c>
      <c r="E2472" s="10">
        <f>VLOOKUP(C2472,데이터!$X:$Z,2,0)</f>
        <v>176.94495263157896</v>
      </c>
      <c r="F2472" s="10">
        <f>VLOOKUP(C2472,데이터!$X:$Z,3,0)</f>
        <v>89.21</v>
      </c>
      <c r="H2472" s="6">
        <f t="shared" si="455"/>
        <v>1.9230064494238341</v>
      </c>
      <c r="I2472" s="6">
        <f t="shared" si="456"/>
        <v>1.7799281723862703</v>
      </c>
      <c r="AM2472" s="1">
        <f t="shared" si="448"/>
        <v>44471</v>
      </c>
      <c r="AN2472" s="2">
        <f t="shared" si="449"/>
        <v>1188.1500000000001</v>
      </c>
      <c r="AO2472" s="2">
        <f t="shared" si="450"/>
        <v>176.94495263157896</v>
      </c>
      <c r="AP2472" s="2">
        <f t="shared" si="451"/>
        <v>89.21</v>
      </c>
      <c r="AR2472" s="20">
        <f t="shared" si="452"/>
        <v>0</v>
      </c>
      <c r="AS2472" s="20">
        <f t="shared" si="453"/>
        <v>0</v>
      </c>
      <c r="AU2472" s="22">
        <f t="shared" si="454"/>
        <v>0</v>
      </c>
    </row>
    <row r="2473" spans="2:47" x14ac:dyDescent="0.3">
      <c r="B2473" s="6">
        <f t="shared" si="447"/>
        <v>2021</v>
      </c>
      <c r="C2473" s="5">
        <v>44472</v>
      </c>
      <c r="D2473" s="10">
        <v>1188.1500000000001</v>
      </c>
      <c r="E2473" s="10">
        <f>VLOOKUP(C2473,데이터!$X:$Z,2,0)</f>
        <v>176.94495263157896</v>
      </c>
      <c r="F2473" s="10">
        <f>VLOOKUP(C2473,데이터!$X:$Z,3,0)</f>
        <v>89.21</v>
      </c>
      <c r="H2473" s="6">
        <f t="shared" si="455"/>
        <v>1.9230064494238341</v>
      </c>
      <c r="I2473" s="6">
        <f t="shared" si="456"/>
        <v>1.7799281723862703</v>
      </c>
      <c r="AM2473" s="1">
        <f t="shared" si="448"/>
        <v>44472</v>
      </c>
      <c r="AN2473" s="2">
        <f t="shared" si="449"/>
        <v>1188.1500000000001</v>
      </c>
      <c r="AO2473" s="2">
        <f t="shared" si="450"/>
        <v>176.94495263157896</v>
      </c>
      <c r="AP2473" s="2">
        <f t="shared" si="451"/>
        <v>89.21</v>
      </c>
      <c r="AR2473" s="20">
        <f t="shared" si="452"/>
        <v>0</v>
      </c>
      <c r="AS2473" s="20">
        <f t="shared" si="453"/>
        <v>0</v>
      </c>
      <c r="AU2473" s="22">
        <f t="shared" si="454"/>
        <v>0</v>
      </c>
    </row>
    <row r="2474" spans="2:47" x14ac:dyDescent="0.3">
      <c r="B2474" s="6">
        <f t="shared" si="447"/>
        <v>2021</v>
      </c>
      <c r="C2474" s="5">
        <v>44473</v>
      </c>
      <c r="D2474" s="10">
        <v>1188.1500000000001</v>
      </c>
      <c r="E2474" s="10">
        <f>VLOOKUP(C2474,데이터!$X:$Z,2,0)</f>
        <v>175.56782631578943</v>
      </c>
      <c r="F2474" s="10">
        <f>VLOOKUP(C2474,데이터!$X:$Z,3,0)</f>
        <v>88.93</v>
      </c>
      <c r="H2474" s="6">
        <f t="shared" si="455"/>
        <v>1.9080400841924481</v>
      </c>
      <c r="I2474" s="6">
        <f t="shared" si="456"/>
        <v>1.7743415802074995</v>
      </c>
      <c r="AM2474" s="1">
        <f t="shared" si="448"/>
        <v>44473</v>
      </c>
      <c r="AN2474" s="2">
        <f t="shared" si="449"/>
        <v>1188.1500000000001</v>
      </c>
      <c r="AO2474" s="2">
        <f t="shared" si="450"/>
        <v>175.56782631578943</v>
      </c>
      <c r="AP2474" s="2">
        <f t="shared" si="451"/>
        <v>88.93</v>
      </c>
      <c r="AR2474" s="20">
        <f t="shared" si="452"/>
        <v>-7.7827951309629162E-3</v>
      </c>
      <c r="AS2474" s="20">
        <f t="shared" si="453"/>
        <v>-3.1386615850239608E-3</v>
      </c>
      <c r="AU2474" s="22">
        <f t="shared" si="454"/>
        <v>2.1567976392515537E-5</v>
      </c>
    </row>
    <row r="2475" spans="2:47" x14ac:dyDescent="0.3">
      <c r="B2475" s="6">
        <f t="shared" si="447"/>
        <v>2021</v>
      </c>
      <c r="C2475" s="5">
        <v>44474</v>
      </c>
      <c r="D2475" s="10">
        <v>1188.9000000000001</v>
      </c>
      <c r="E2475" s="10">
        <f>VLOOKUP(C2475,데이터!$X:$Z,2,0)</f>
        <v>176.91272105263158</v>
      </c>
      <c r="F2475" s="10">
        <f>VLOOKUP(C2475,데이터!$X:$Z,3,0)</f>
        <v>89.46</v>
      </c>
      <c r="H2475" s="6">
        <f t="shared" si="455"/>
        <v>1.9226561623245468</v>
      </c>
      <c r="I2475" s="6">
        <f t="shared" si="456"/>
        <v>1.7849162011173159</v>
      </c>
      <c r="AM2475" s="1">
        <f t="shared" si="448"/>
        <v>44474</v>
      </c>
      <c r="AN2475" s="2">
        <f t="shared" si="449"/>
        <v>1188.9000000000001</v>
      </c>
      <c r="AO2475" s="2">
        <f t="shared" si="450"/>
        <v>176.91272105263158</v>
      </c>
      <c r="AP2475" s="2">
        <f t="shared" si="451"/>
        <v>89.46</v>
      </c>
      <c r="AR2475" s="20">
        <f t="shared" si="452"/>
        <v>7.6602573778132843E-3</v>
      </c>
      <c r="AS2475" s="20">
        <f t="shared" si="453"/>
        <v>5.9597436185763186E-3</v>
      </c>
      <c r="AU2475" s="22">
        <f t="shared" si="454"/>
        <v>2.8917470453542369E-6</v>
      </c>
    </row>
    <row r="2476" spans="2:47" x14ac:dyDescent="0.3">
      <c r="B2476" s="6">
        <f t="shared" si="447"/>
        <v>2021</v>
      </c>
      <c r="C2476" s="5">
        <v>44475</v>
      </c>
      <c r="D2476" s="10">
        <v>1192.6500000000001</v>
      </c>
      <c r="E2476" s="10">
        <f>VLOOKUP(C2476,데이터!$X:$Z,2,0)</f>
        <v>177.64984736842104</v>
      </c>
      <c r="F2476" s="10">
        <f>VLOOKUP(C2476,데이터!$X:$Z,3,0)</f>
        <v>89.75</v>
      </c>
      <c r="H2476" s="6">
        <f t="shared" si="455"/>
        <v>1.9306671207510049</v>
      </c>
      <c r="I2476" s="6">
        <f t="shared" si="456"/>
        <v>1.7907023144453289</v>
      </c>
      <c r="AM2476" s="1">
        <f t="shared" si="448"/>
        <v>44475</v>
      </c>
      <c r="AN2476" s="2">
        <f t="shared" si="449"/>
        <v>1192.6500000000001</v>
      </c>
      <c r="AO2476" s="2">
        <f t="shared" si="450"/>
        <v>177.64984736842104</v>
      </c>
      <c r="AP2476" s="2">
        <f t="shared" si="451"/>
        <v>89.75</v>
      </c>
      <c r="AR2476" s="20">
        <f t="shared" si="452"/>
        <v>4.1666100176604992E-3</v>
      </c>
      <c r="AS2476" s="20">
        <f t="shared" si="453"/>
        <v>3.2416722557568889E-3</v>
      </c>
      <c r="AU2476" s="22">
        <f t="shared" si="454"/>
        <v>8.5550986339525977E-7</v>
      </c>
    </row>
    <row r="2477" spans="2:47" x14ac:dyDescent="0.3">
      <c r="B2477" s="6">
        <f t="shared" si="447"/>
        <v>2021</v>
      </c>
      <c r="C2477" s="5">
        <v>44476</v>
      </c>
      <c r="D2477" s="10">
        <v>1190.8</v>
      </c>
      <c r="E2477" s="10">
        <f>VLOOKUP(C2477,데이터!$X:$Z,2,0)</f>
        <v>179.46009473684211</v>
      </c>
      <c r="F2477" s="10">
        <f>VLOOKUP(C2477,데이터!$X:$Z,3,0)</f>
        <v>90.51</v>
      </c>
      <c r="H2477" s="6">
        <f t="shared" si="455"/>
        <v>1.9503405689774391</v>
      </c>
      <c r="I2477" s="6">
        <f t="shared" si="456"/>
        <v>1.8058659217877076</v>
      </c>
      <c r="AM2477" s="1">
        <f t="shared" si="448"/>
        <v>44476</v>
      </c>
      <c r="AN2477" s="2">
        <f t="shared" si="449"/>
        <v>1190.8</v>
      </c>
      <c r="AO2477" s="2">
        <f t="shared" si="450"/>
        <v>179.46009473684211</v>
      </c>
      <c r="AP2477" s="2">
        <f t="shared" si="451"/>
        <v>90.51</v>
      </c>
      <c r="AR2477" s="20">
        <f t="shared" si="452"/>
        <v>1.0189974239982691E-2</v>
      </c>
      <c r="AS2477" s="20">
        <f t="shared" si="453"/>
        <v>8.4679665738163212E-3</v>
      </c>
      <c r="AU2477" s="22">
        <f t="shared" si="454"/>
        <v>2.9653104023357474E-6</v>
      </c>
    </row>
    <row r="2478" spans="2:47" x14ac:dyDescent="0.3">
      <c r="B2478" s="6">
        <f t="shared" si="447"/>
        <v>2021</v>
      </c>
      <c r="C2478" s="5">
        <v>44477</v>
      </c>
      <c r="D2478" s="10">
        <v>1194.8</v>
      </c>
      <c r="E2478" s="10">
        <f>VLOOKUP(C2478,데이터!$X:$Z,2,0)</f>
        <v>179.42571578947366</v>
      </c>
      <c r="F2478" s="10">
        <f>VLOOKUP(C2478,데이터!$X:$Z,3,0)</f>
        <v>90.25</v>
      </c>
      <c r="H2478" s="6">
        <f t="shared" si="455"/>
        <v>1.9499669446579504</v>
      </c>
      <c r="I2478" s="6">
        <f t="shared" si="456"/>
        <v>1.8006783719074202</v>
      </c>
      <c r="AM2478" s="1">
        <f t="shared" si="448"/>
        <v>44477</v>
      </c>
      <c r="AN2478" s="2">
        <f t="shared" si="449"/>
        <v>1194.8</v>
      </c>
      <c r="AO2478" s="2">
        <f t="shared" si="450"/>
        <v>179.42571578947366</v>
      </c>
      <c r="AP2478" s="2">
        <f t="shared" si="451"/>
        <v>90.25</v>
      </c>
      <c r="AR2478" s="20">
        <f t="shared" si="452"/>
        <v>-1.9156875749382074E-4</v>
      </c>
      <c r="AS2478" s="20">
        <f t="shared" si="453"/>
        <v>-2.8726107612419005E-3</v>
      </c>
      <c r="AU2478" s="22">
        <f t="shared" si="454"/>
        <v>7.1879862258615188E-6</v>
      </c>
    </row>
    <row r="2479" spans="2:47" x14ac:dyDescent="0.3">
      <c r="B2479" s="6">
        <f t="shared" si="447"/>
        <v>2021</v>
      </c>
      <c r="C2479" s="5">
        <v>44478</v>
      </c>
      <c r="D2479" s="10">
        <v>1194.8</v>
      </c>
      <c r="E2479" s="10">
        <f>VLOOKUP(C2479,데이터!$X:$Z,2,0)</f>
        <v>179.42571578947366</v>
      </c>
      <c r="F2479" s="10">
        <f>VLOOKUP(C2479,데이터!$X:$Z,3,0)</f>
        <v>90.25</v>
      </c>
      <c r="H2479" s="6">
        <f t="shared" si="455"/>
        <v>1.9499669446579504</v>
      </c>
      <c r="I2479" s="6">
        <f t="shared" si="456"/>
        <v>1.8006783719074202</v>
      </c>
      <c r="AM2479" s="1">
        <f t="shared" si="448"/>
        <v>44478</v>
      </c>
      <c r="AN2479" s="2">
        <f t="shared" si="449"/>
        <v>1194.8</v>
      </c>
      <c r="AO2479" s="2">
        <f t="shared" si="450"/>
        <v>179.42571578947366</v>
      </c>
      <c r="AP2479" s="2">
        <f t="shared" si="451"/>
        <v>90.25</v>
      </c>
      <c r="AR2479" s="20">
        <f t="shared" si="452"/>
        <v>0</v>
      </c>
      <c r="AS2479" s="20">
        <f t="shared" si="453"/>
        <v>0</v>
      </c>
      <c r="AU2479" s="22">
        <f t="shared" si="454"/>
        <v>0</v>
      </c>
    </row>
    <row r="2480" spans="2:47" x14ac:dyDescent="0.3">
      <c r="B2480" s="6">
        <f t="shared" si="447"/>
        <v>2021</v>
      </c>
      <c r="C2480" s="5">
        <v>44479</v>
      </c>
      <c r="D2480" s="10">
        <v>1194.8</v>
      </c>
      <c r="E2480" s="10">
        <f>VLOOKUP(C2480,데이터!$X:$Z,2,0)</f>
        <v>179.42571578947366</v>
      </c>
      <c r="F2480" s="10">
        <f>VLOOKUP(C2480,데이터!$X:$Z,3,0)</f>
        <v>90.25</v>
      </c>
      <c r="H2480" s="6">
        <f t="shared" si="455"/>
        <v>1.9499669446579504</v>
      </c>
      <c r="I2480" s="6">
        <f t="shared" si="456"/>
        <v>1.8006783719074202</v>
      </c>
      <c r="AM2480" s="1">
        <f t="shared" si="448"/>
        <v>44479</v>
      </c>
      <c r="AN2480" s="2">
        <f t="shared" si="449"/>
        <v>1194.8</v>
      </c>
      <c r="AO2480" s="2">
        <f t="shared" si="450"/>
        <v>179.42571578947366</v>
      </c>
      <c r="AP2480" s="2">
        <f t="shared" si="451"/>
        <v>90.25</v>
      </c>
      <c r="AR2480" s="20">
        <f t="shared" si="452"/>
        <v>0</v>
      </c>
      <c r="AS2480" s="20">
        <f t="shared" si="453"/>
        <v>0</v>
      </c>
      <c r="AU2480" s="22">
        <f t="shared" si="454"/>
        <v>0</v>
      </c>
    </row>
    <row r="2481" spans="2:47" x14ac:dyDescent="0.3">
      <c r="B2481" s="6">
        <f t="shared" si="447"/>
        <v>2021</v>
      </c>
      <c r="C2481" s="5">
        <v>44480</v>
      </c>
      <c r="D2481" s="10">
        <v>1194.8</v>
      </c>
      <c r="E2481" s="10">
        <f>VLOOKUP(C2481,데이터!$X:$Z,2,0)</f>
        <v>179.00442105263161</v>
      </c>
      <c r="F2481" s="10">
        <f>VLOOKUP(C2481,데이터!$X:$Z,3,0)</f>
        <v>89.9</v>
      </c>
      <c r="H2481" s="6">
        <f t="shared" si="455"/>
        <v>1.9453883879712139</v>
      </c>
      <c r="I2481" s="6">
        <f t="shared" si="456"/>
        <v>1.7936951316839567</v>
      </c>
      <c r="AM2481" s="1">
        <f t="shared" si="448"/>
        <v>44480</v>
      </c>
      <c r="AN2481" s="2">
        <f t="shared" si="449"/>
        <v>1194.8</v>
      </c>
      <c r="AO2481" s="2">
        <f t="shared" si="450"/>
        <v>179.00442105263161</v>
      </c>
      <c r="AP2481" s="2">
        <f t="shared" si="451"/>
        <v>89.9</v>
      </c>
      <c r="AR2481" s="20">
        <f t="shared" si="452"/>
        <v>-2.3480175903902722E-3</v>
      </c>
      <c r="AS2481" s="20">
        <f t="shared" si="453"/>
        <v>-3.8781163434902233E-3</v>
      </c>
      <c r="AU2481" s="22">
        <f t="shared" si="454"/>
        <v>2.341202194238025E-6</v>
      </c>
    </row>
    <row r="2482" spans="2:47" x14ac:dyDescent="0.3">
      <c r="B2482" s="6">
        <f t="shared" si="447"/>
        <v>2021</v>
      </c>
      <c r="C2482" s="5">
        <v>44481</v>
      </c>
      <c r="D2482" s="10">
        <v>1198.6500000000001</v>
      </c>
      <c r="E2482" s="10">
        <f>VLOOKUP(C2482,데이터!$X:$Z,2,0)</f>
        <v>178.90378421052631</v>
      </c>
      <c r="F2482" s="10">
        <f>VLOOKUP(C2482,데이터!$X:$Z,3,0)</f>
        <v>89.86</v>
      </c>
      <c r="H2482" s="6">
        <f t="shared" si="455"/>
        <v>1.9442946845705802</v>
      </c>
      <c r="I2482" s="6">
        <f t="shared" si="456"/>
        <v>1.7928970470869892</v>
      </c>
      <c r="AM2482" s="1">
        <f t="shared" si="448"/>
        <v>44481</v>
      </c>
      <c r="AN2482" s="2">
        <f t="shared" si="449"/>
        <v>1198.6500000000001</v>
      </c>
      <c r="AO2482" s="2">
        <f t="shared" si="450"/>
        <v>178.90378421052631</v>
      </c>
      <c r="AP2482" s="2">
        <f t="shared" si="451"/>
        <v>89.86</v>
      </c>
      <c r="AR2482" s="20">
        <f t="shared" si="452"/>
        <v>-5.6220310936183626E-4</v>
      </c>
      <c r="AS2482" s="20">
        <f t="shared" si="453"/>
        <v>-4.4493882091223291E-4</v>
      </c>
      <c r="AU2482" s="22">
        <f t="shared" si="454"/>
        <v>1.3750913345591777E-8</v>
      </c>
    </row>
    <row r="2483" spans="2:47" x14ac:dyDescent="0.3">
      <c r="B2483" s="6">
        <f t="shared" si="447"/>
        <v>2021</v>
      </c>
      <c r="C2483" s="5">
        <v>44482</v>
      </c>
      <c r="D2483" s="10">
        <v>1193.95</v>
      </c>
      <c r="E2483" s="10">
        <f>VLOOKUP(C2483,데이터!$X:$Z,2,0)</f>
        <v>180.1052052631579</v>
      </c>
      <c r="F2483" s="10">
        <f>VLOOKUP(C2483,데이터!$X:$Z,3,0)</f>
        <v>90.07</v>
      </c>
      <c r="H2483" s="6">
        <f t="shared" si="455"/>
        <v>1.9573515160784816</v>
      </c>
      <c r="I2483" s="6">
        <f t="shared" si="456"/>
        <v>1.797086991221067</v>
      </c>
      <c r="AM2483" s="1">
        <f t="shared" si="448"/>
        <v>44482</v>
      </c>
      <c r="AN2483" s="2">
        <f t="shared" si="449"/>
        <v>1193.95</v>
      </c>
      <c r="AO2483" s="2">
        <f t="shared" si="450"/>
        <v>180.1052052631579</v>
      </c>
      <c r="AP2483" s="2">
        <f t="shared" si="451"/>
        <v>90.07</v>
      </c>
      <c r="AR2483" s="20">
        <f t="shared" si="452"/>
        <v>6.715459138739055E-3</v>
      </c>
      <c r="AS2483" s="20">
        <f t="shared" si="453"/>
        <v>2.3369686178498217E-3</v>
      </c>
      <c r="AU2483" s="22">
        <f t="shared" si="454"/>
        <v>1.9171179241516869E-5</v>
      </c>
    </row>
    <row r="2484" spans="2:47" x14ac:dyDescent="0.3">
      <c r="B2484" s="6">
        <f t="shared" si="447"/>
        <v>2021</v>
      </c>
      <c r="C2484" s="5">
        <v>44483</v>
      </c>
      <c r="D2484" s="10">
        <v>1186.9000000000001</v>
      </c>
      <c r="E2484" s="10">
        <f>VLOOKUP(C2484,데이터!$X:$Z,2,0)</f>
        <v>183.39268421052634</v>
      </c>
      <c r="F2484" s="10">
        <f>VLOOKUP(C2484,데이터!$X:$Z,3,0)</f>
        <v>91.8</v>
      </c>
      <c r="H2484" s="6">
        <f t="shared" si="455"/>
        <v>1.9930792558309538</v>
      </c>
      <c r="I2484" s="6">
        <f t="shared" si="456"/>
        <v>1.8316041500399016</v>
      </c>
      <c r="AM2484" s="1">
        <f t="shared" si="448"/>
        <v>44483</v>
      </c>
      <c r="AN2484" s="2">
        <f t="shared" si="449"/>
        <v>1186.9000000000001</v>
      </c>
      <c r="AO2484" s="2">
        <f t="shared" si="450"/>
        <v>183.39268421052634</v>
      </c>
      <c r="AP2484" s="2">
        <f t="shared" si="451"/>
        <v>91.8</v>
      </c>
      <c r="AR2484" s="20">
        <f t="shared" si="452"/>
        <v>1.8253103471190579E-2</v>
      </c>
      <c r="AS2484" s="20">
        <f t="shared" si="453"/>
        <v>1.9207283224158989E-2</v>
      </c>
      <c r="AU2484" s="22">
        <f t="shared" si="454"/>
        <v>9.104590009748546E-7</v>
      </c>
    </row>
    <row r="2485" spans="2:47" x14ac:dyDescent="0.3">
      <c r="B2485" s="6">
        <f t="shared" si="447"/>
        <v>2021</v>
      </c>
      <c r="C2485" s="5">
        <v>44484</v>
      </c>
      <c r="D2485" s="10">
        <v>1182.4000000000001</v>
      </c>
      <c r="E2485" s="10">
        <f>VLOOKUP(C2485,데이터!$X:$Z,2,0)</f>
        <v>184.53559473684214</v>
      </c>
      <c r="F2485" s="10">
        <f>VLOOKUP(C2485,데이터!$X:$Z,3,0)</f>
        <v>91.96</v>
      </c>
      <c r="H2485" s="6">
        <f t="shared" si="455"/>
        <v>2.0055002052874542</v>
      </c>
      <c r="I2485" s="6">
        <f t="shared" si="456"/>
        <v>1.8347964884277708</v>
      </c>
      <c r="AM2485" s="1">
        <f t="shared" si="448"/>
        <v>44484</v>
      </c>
      <c r="AN2485" s="2">
        <f t="shared" si="449"/>
        <v>1182.4000000000001</v>
      </c>
      <c r="AO2485" s="2">
        <f t="shared" si="450"/>
        <v>184.53559473684214</v>
      </c>
      <c r="AP2485" s="2">
        <f t="shared" si="451"/>
        <v>91.96</v>
      </c>
      <c r="AR2485" s="20">
        <f t="shared" si="452"/>
        <v>6.2320399051676301E-3</v>
      </c>
      <c r="AS2485" s="20">
        <f t="shared" si="453"/>
        <v>1.7429193899782813E-3</v>
      </c>
      <c r="AU2485" s="22">
        <f t="shared" si="454"/>
        <v>2.0152202999893885E-5</v>
      </c>
    </row>
    <row r="2486" spans="2:47" x14ac:dyDescent="0.3">
      <c r="B2486" s="6">
        <f t="shared" si="447"/>
        <v>2021</v>
      </c>
      <c r="C2486" s="5">
        <v>44485</v>
      </c>
      <c r="D2486" s="10">
        <v>1182.4000000000001</v>
      </c>
      <c r="E2486" s="10">
        <f>VLOOKUP(C2486,데이터!$X:$Z,2,0)</f>
        <v>184.53559473684214</v>
      </c>
      <c r="F2486" s="10">
        <f>VLOOKUP(C2486,데이터!$X:$Z,3,0)</f>
        <v>91.96</v>
      </c>
      <c r="H2486" s="6">
        <f t="shared" si="455"/>
        <v>2.0055002052874542</v>
      </c>
      <c r="I2486" s="6">
        <f t="shared" si="456"/>
        <v>1.8347964884277708</v>
      </c>
      <c r="AM2486" s="1">
        <f t="shared" si="448"/>
        <v>44485</v>
      </c>
      <c r="AN2486" s="2">
        <f t="shared" si="449"/>
        <v>1182.4000000000001</v>
      </c>
      <c r="AO2486" s="2">
        <f t="shared" si="450"/>
        <v>184.53559473684214</v>
      </c>
      <c r="AP2486" s="2">
        <f t="shared" si="451"/>
        <v>91.96</v>
      </c>
      <c r="AR2486" s="20">
        <f t="shared" si="452"/>
        <v>0</v>
      </c>
      <c r="AS2486" s="20">
        <f t="shared" si="453"/>
        <v>0</v>
      </c>
      <c r="AU2486" s="22">
        <f t="shared" si="454"/>
        <v>0</v>
      </c>
    </row>
    <row r="2487" spans="2:47" x14ac:dyDescent="0.3">
      <c r="B2487" s="6">
        <f t="shared" si="447"/>
        <v>2021</v>
      </c>
      <c r="C2487" s="5">
        <v>44486</v>
      </c>
      <c r="D2487" s="10">
        <v>1182.4000000000001</v>
      </c>
      <c r="E2487" s="10">
        <f>VLOOKUP(C2487,데이터!$X:$Z,2,0)</f>
        <v>184.53559473684214</v>
      </c>
      <c r="F2487" s="10">
        <f>VLOOKUP(C2487,데이터!$X:$Z,3,0)</f>
        <v>91.96</v>
      </c>
      <c r="H2487" s="6">
        <f t="shared" si="455"/>
        <v>2.0055002052874542</v>
      </c>
      <c r="I2487" s="6">
        <f t="shared" si="456"/>
        <v>1.8347964884277708</v>
      </c>
      <c r="AM2487" s="1">
        <f t="shared" si="448"/>
        <v>44486</v>
      </c>
      <c r="AN2487" s="2">
        <f t="shared" si="449"/>
        <v>1182.4000000000001</v>
      </c>
      <c r="AO2487" s="2">
        <f t="shared" si="450"/>
        <v>184.53559473684214</v>
      </c>
      <c r="AP2487" s="2">
        <f t="shared" si="451"/>
        <v>91.96</v>
      </c>
      <c r="AR2487" s="20">
        <f t="shared" si="452"/>
        <v>0</v>
      </c>
      <c r="AS2487" s="20">
        <f t="shared" si="453"/>
        <v>0</v>
      </c>
      <c r="AU2487" s="22">
        <f t="shared" si="454"/>
        <v>0</v>
      </c>
    </row>
    <row r="2488" spans="2:47" x14ac:dyDescent="0.3">
      <c r="B2488" s="6">
        <f t="shared" si="447"/>
        <v>2021</v>
      </c>
      <c r="C2488" s="5">
        <v>44487</v>
      </c>
      <c r="D2488" s="10">
        <v>1187.45</v>
      </c>
      <c r="E2488" s="10">
        <f>VLOOKUP(C2488,데이터!$X:$Z,2,0)</f>
        <v>184.58520526315786</v>
      </c>
      <c r="F2488" s="10">
        <f>VLOOKUP(C2488,데이터!$X:$Z,3,0)</f>
        <v>91.67</v>
      </c>
      <c r="H2488" s="6">
        <f t="shared" si="455"/>
        <v>2.0060393637129734</v>
      </c>
      <c r="I2488" s="6">
        <f t="shared" si="456"/>
        <v>1.8290103750997582</v>
      </c>
      <c r="AM2488" s="1">
        <f t="shared" si="448"/>
        <v>44487</v>
      </c>
      <c r="AN2488" s="2">
        <f t="shared" si="449"/>
        <v>1187.45</v>
      </c>
      <c r="AO2488" s="2">
        <f t="shared" si="450"/>
        <v>184.58520526315786</v>
      </c>
      <c r="AP2488" s="2">
        <f t="shared" si="451"/>
        <v>91.67</v>
      </c>
      <c r="AR2488" s="20">
        <f t="shared" si="452"/>
        <v>2.6883987550729849E-4</v>
      </c>
      <c r="AS2488" s="20">
        <f t="shared" si="453"/>
        <v>-3.1535450195736558E-3</v>
      </c>
      <c r="AU2488" s="22">
        <f t="shared" si="454"/>
        <v>1.1712718370078274E-5</v>
      </c>
    </row>
    <row r="2489" spans="2:47" x14ac:dyDescent="0.3">
      <c r="B2489" s="6">
        <f t="shared" si="447"/>
        <v>2021</v>
      </c>
      <c r="C2489" s="5">
        <v>44488</v>
      </c>
      <c r="D2489" s="10">
        <v>1179.1500000000001</v>
      </c>
      <c r="E2489" s="10">
        <f>VLOOKUP(C2489,데이터!$X:$Z,2,0)</f>
        <v>186.06337894736842</v>
      </c>
      <c r="F2489" s="10">
        <f>VLOOKUP(C2489,데이터!$X:$Z,3,0)</f>
        <v>92.21</v>
      </c>
      <c r="H2489" s="6">
        <f t="shared" si="455"/>
        <v>2.0221038938723841</v>
      </c>
      <c r="I2489" s="6">
        <f t="shared" si="456"/>
        <v>1.8397845171588161</v>
      </c>
      <c r="AM2489" s="1">
        <f t="shared" si="448"/>
        <v>44488</v>
      </c>
      <c r="AN2489" s="2">
        <f t="shared" si="449"/>
        <v>1179.1500000000001</v>
      </c>
      <c r="AO2489" s="2">
        <f t="shared" si="450"/>
        <v>186.06337894736842</v>
      </c>
      <c r="AP2489" s="2">
        <f t="shared" si="451"/>
        <v>92.21</v>
      </c>
      <c r="AR2489" s="20">
        <f t="shared" si="452"/>
        <v>8.0080832161124604E-3</v>
      </c>
      <c r="AS2489" s="20">
        <f t="shared" si="453"/>
        <v>5.8906948838222117E-3</v>
      </c>
      <c r="AU2489" s="22">
        <f t="shared" si="454"/>
        <v>4.4833333497188808E-6</v>
      </c>
    </row>
    <row r="2490" spans="2:47" x14ac:dyDescent="0.3">
      <c r="B2490" s="6">
        <f t="shared" si="447"/>
        <v>2021</v>
      </c>
      <c r="C2490" s="5">
        <v>44489</v>
      </c>
      <c r="D2490" s="10">
        <v>1174.5999999999999</v>
      </c>
      <c r="E2490" s="10">
        <f>VLOOKUP(C2490,데이터!$X:$Z,2,0)</f>
        <v>186.13514736842106</v>
      </c>
      <c r="F2490" s="10">
        <f>VLOOKUP(C2490,데이터!$X:$Z,3,0)</f>
        <v>93</v>
      </c>
      <c r="H2490" s="6">
        <f t="shared" si="455"/>
        <v>2.0228838603788977</v>
      </c>
      <c r="I2490" s="6">
        <f t="shared" si="456"/>
        <v>1.85554668794892</v>
      </c>
      <c r="AM2490" s="1">
        <f t="shared" si="448"/>
        <v>44489</v>
      </c>
      <c r="AN2490" s="2">
        <f t="shared" si="449"/>
        <v>1174.5999999999999</v>
      </c>
      <c r="AO2490" s="2">
        <f t="shared" si="450"/>
        <v>186.13514736842106</v>
      </c>
      <c r="AP2490" s="2">
        <f t="shared" si="451"/>
        <v>93</v>
      </c>
      <c r="AR2490" s="20">
        <f t="shared" si="452"/>
        <v>3.8572029304573263E-4</v>
      </c>
      <c r="AS2490" s="20">
        <f t="shared" si="453"/>
        <v>8.5674004988613994E-3</v>
      </c>
      <c r="AU2490" s="22">
        <f t="shared" si="454"/>
        <v>6.6939890990235887E-5</v>
      </c>
    </row>
    <row r="2491" spans="2:47" x14ac:dyDescent="0.3">
      <c r="B2491" s="6">
        <f t="shared" si="447"/>
        <v>2021</v>
      </c>
      <c r="C2491" s="5">
        <v>44490</v>
      </c>
      <c r="D2491" s="10">
        <v>1177.1500000000001</v>
      </c>
      <c r="E2491" s="10">
        <f>VLOOKUP(C2491,데이터!$X:$Z,2,0)</f>
        <v>185.75716842105263</v>
      </c>
      <c r="F2491" s="10">
        <f>VLOOKUP(C2491,데이터!$X:$Z,3,0)</f>
        <v>92.95</v>
      </c>
      <c r="H2491" s="6">
        <f t="shared" si="455"/>
        <v>2.0187760520310136</v>
      </c>
      <c r="I2491" s="6">
        <f t="shared" si="456"/>
        <v>1.8545490822027109</v>
      </c>
      <c r="AM2491" s="1">
        <f t="shared" si="448"/>
        <v>44490</v>
      </c>
      <c r="AN2491" s="2">
        <f t="shared" si="449"/>
        <v>1177.1500000000001</v>
      </c>
      <c r="AO2491" s="2">
        <f t="shared" si="450"/>
        <v>185.75716842105263</v>
      </c>
      <c r="AP2491" s="2">
        <f t="shared" si="451"/>
        <v>92.95</v>
      </c>
      <c r="AR2491" s="20">
        <f t="shared" si="452"/>
        <v>-2.0306693964696754E-3</v>
      </c>
      <c r="AS2491" s="20">
        <f t="shared" si="453"/>
        <v>-5.3763440860210565E-4</v>
      </c>
      <c r="AU2491" s="22">
        <f t="shared" si="454"/>
        <v>2.229153474996714E-6</v>
      </c>
    </row>
    <row r="2492" spans="2:47" x14ac:dyDescent="0.3">
      <c r="B2492" s="6">
        <f t="shared" si="447"/>
        <v>2021</v>
      </c>
      <c r="C2492" s="5">
        <v>44491</v>
      </c>
      <c r="D2492" s="10">
        <v>1177.05</v>
      </c>
      <c r="E2492" s="10">
        <f>VLOOKUP(C2492,데이터!$X:$Z,2,0)</f>
        <v>186.55033684210525</v>
      </c>
      <c r="F2492" s="10">
        <f>VLOOKUP(C2492,데이터!$X:$Z,3,0)</f>
        <v>93.26</v>
      </c>
      <c r="H2492" s="6">
        <f t="shared" si="455"/>
        <v>2.0273960661454558</v>
      </c>
      <c r="I2492" s="6">
        <f t="shared" si="456"/>
        <v>1.8607342378292073</v>
      </c>
      <c r="AM2492" s="1">
        <f t="shared" si="448"/>
        <v>44491</v>
      </c>
      <c r="AN2492" s="2">
        <f t="shared" si="449"/>
        <v>1177.05</v>
      </c>
      <c r="AO2492" s="2">
        <f t="shared" si="450"/>
        <v>186.55033684210525</v>
      </c>
      <c r="AP2492" s="2">
        <f t="shared" si="451"/>
        <v>93.26</v>
      </c>
      <c r="AR2492" s="20">
        <f t="shared" si="452"/>
        <v>4.2699209284604578E-3</v>
      </c>
      <c r="AS2492" s="20">
        <f t="shared" si="453"/>
        <v>3.3351264120495827E-3</v>
      </c>
      <c r="AU2492" s="22">
        <f t="shared" si="454"/>
        <v>8.7384078791184181E-7</v>
      </c>
    </row>
    <row r="2493" spans="2:47" x14ac:dyDescent="0.3">
      <c r="B2493" s="6">
        <f t="shared" si="447"/>
        <v>2021</v>
      </c>
      <c r="C2493" s="5">
        <v>44492</v>
      </c>
      <c r="D2493" s="10">
        <v>1177.05</v>
      </c>
      <c r="E2493" s="10">
        <f>VLOOKUP(C2493,데이터!$X:$Z,2,0)</f>
        <v>186.55033684210525</v>
      </c>
      <c r="F2493" s="10">
        <f>VLOOKUP(C2493,데이터!$X:$Z,3,0)</f>
        <v>93.26</v>
      </c>
      <c r="H2493" s="6">
        <f t="shared" si="455"/>
        <v>2.0273960661454558</v>
      </c>
      <c r="I2493" s="6">
        <f t="shared" si="456"/>
        <v>1.8607342378292073</v>
      </c>
      <c r="AM2493" s="1">
        <f t="shared" si="448"/>
        <v>44492</v>
      </c>
      <c r="AN2493" s="2">
        <f t="shared" si="449"/>
        <v>1177.05</v>
      </c>
      <c r="AO2493" s="2">
        <f t="shared" si="450"/>
        <v>186.55033684210525</v>
      </c>
      <c r="AP2493" s="2">
        <f t="shared" si="451"/>
        <v>93.26</v>
      </c>
      <c r="AR2493" s="20">
        <f t="shared" si="452"/>
        <v>0</v>
      </c>
      <c r="AS2493" s="20">
        <f t="shared" si="453"/>
        <v>0</v>
      </c>
      <c r="AU2493" s="22">
        <f t="shared" si="454"/>
        <v>0</v>
      </c>
    </row>
    <row r="2494" spans="2:47" x14ac:dyDescent="0.3">
      <c r="B2494" s="6">
        <f t="shared" si="447"/>
        <v>2021</v>
      </c>
      <c r="C2494" s="5">
        <v>44493</v>
      </c>
      <c r="D2494" s="10">
        <v>1177.05</v>
      </c>
      <c r="E2494" s="10">
        <f>VLOOKUP(C2494,데이터!$X:$Z,2,0)</f>
        <v>186.55033684210525</v>
      </c>
      <c r="F2494" s="10">
        <f>VLOOKUP(C2494,데이터!$X:$Z,3,0)</f>
        <v>93.26</v>
      </c>
      <c r="H2494" s="6">
        <f t="shared" si="455"/>
        <v>2.0273960661454558</v>
      </c>
      <c r="I2494" s="6">
        <f t="shared" si="456"/>
        <v>1.8607342378292073</v>
      </c>
      <c r="AM2494" s="1">
        <f t="shared" si="448"/>
        <v>44493</v>
      </c>
      <c r="AN2494" s="2">
        <f t="shared" si="449"/>
        <v>1177.05</v>
      </c>
      <c r="AO2494" s="2">
        <f t="shared" si="450"/>
        <v>186.55033684210525</v>
      </c>
      <c r="AP2494" s="2">
        <f t="shared" si="451"/>
        <v>93.26</v>
      </c>
      <c r="AR2494" s="20">
        <f t="shared" si="452"/>
        <v>0</v>
      </c>
      <c r="AS2494" s="20">
        <f t="shared" si="453"/>
        <v>0</v>
      </c>
      <c r="AU2494" s="22">
        <f t="shared" si="454"/>
        <v>0</v>
      </c>
    </row>
    <row r="2495" spans="2:47" x14ac:dyDescent="0.3">
      <c r="B2495" s="6">
        <f t="shared" si="447"/>
        <v>2021</v>
      </c>
      <c r="C2495" s="5">
        <v>44494</v>
      </c>
      <c r="D2495" s="10">
        <v>1168.4000000000001</v>
      </c>
      <c r="E2495" s="10">
        <f>VLOOKUP(C2495,데이터!$X:$Z,2,0)</f>
        <v>187.21984736842109</v>
      </c>
      <c r="F2495" s="10">
        <f>VLOOKUP(C2495,데이터!$X:$Z,3,0)</f>
        <v>93.64</v>
      </c>
      <c r="H2495" s="6">
        <f t="shared" si="455"/>
        <v>2.0346721881309366</v>
      </c>
      <c r="I2495" s="6">
        <f t="shared" si="456"/>
        <v>1.8683160415003963</v>
      </c>
      <c r="AM2495" s="1">
        <f t="shared" si="448"/>
        <v>44494</v>
      </c>
      <c r="AN2495" s="2">
        <f t="shared" si="449"/>
        <v>1168.4000000000001</v>
      </c>
      <c r="AO2495" s="2">
        <f t="shared" si="450"/>
        <v>187.21984736842109</v>
      </c>
      <c r="AP2495" s="2">
        <f t="shared" si="451"/>
        <v>93.64</v>
      </c>
      <c r="AR2495" s="20">
        <f t="shared" si="452"/>
        <v>3.5889001201991899E-3</v>
      </c>
      <c r="AS2495" s="20">
        <f t="shared" si="453"/>
        <v>4.0746300664806778E-3</v>
      </c>
      <c r="AU2495" s="22">
        <f t="shared" si="454"/>
        <v>2.3593358071461715E-7</v>
      </c>
    </row>
    <row r="2496" spans="2:47" x14ac:dyDescent="0.3">
      <c r="B2496" s="6">
        <f t="shared" si="447"/>
        <v>2021</v>
      </c>
      <c r="C2496" s="5">
        <v>44495</v>
      </c>
      <c r="D2496" s="10">
        <v>1167.4000000000001</v>
      </c>
      <c r="E2496" s="10">
        <f>VLOOKUP(C2496,데이터!$X:$Z,2,0)</f>
        <v>188.26210526315791</v>
      </c>
      <c r="F2496" s="10">
        <f>VLOOKUP(C2496,데이터!$X:$Z,3,0)</f>
        <v>93.71</v>
      </c>
      <c r="H2496" s="6">
        <f t="shared" si="455"/>
        <v>2.045999262589596</v>
      </c>
      <c r="I2496" s="6">
        <f t="shared" si="456"/>
        <v>1.8697126895450888</v>
      </c>
      <c r="AM2496" s="1">
        <f t="shared" si="448"/>
        <v>44495</v>
      </c>
      <c r="AN2496" s="2">
        <f t="shared" si="449"/>
        <v>1167.4000000000001</v>
      </c>
      <c r="AO2496" s="2">
        <f t="shared" si="450"/>
        <v>188.26210526315791</v>
      </c>
      <c r="AP2496" s="2">
        <f t="shared" si="451"/>
        <v>93.71</v>
      </c>
      <c r="AR2496" s="20">
        <f t="shared" si="452"/>
        <v>5.5670267302687648E-3</v>
      </c>
      <c r="AS2496" s="20">
        <f t="shared" si="453"/>
        <v>7.4754378470731631E-4</v>
      </c>
      <c r="AU2496" s="22">
        <f t="shared" si="454"/>
        <v>2.3227415862557657E-5</v>
      </c>
    </row>
    <row r="2497" spans="2:47" x14ac:dyDescent="0.3">
      <c r="B2497" s="6">
        <f t="shared" si="447"/>
        <v>2021</v>
      </c>
      <c r="C2497" s="5">
        <v>44496</v>
      </c>
      <c r="D2497" s="10">
        <v>1170.45</v>
      </c>
      <c r="E2497" s="10">
        <f>VLOOKUP(C2497,데이터!$X:$Z,2,0)</f>
        <v>188.11620526315789</v>
      </c>
      <c r="F2497" s="10">
        <f>VLOOKUP(C2497,데이터!$X:$Z,3,0)</f>
        <v>92.74</v>
      </c>
      <c r="H2497" s="6">
        <f t="shared" si="455"/>
        <v>2.0444136471945353</v>
      </c>
      <c r="I2497" s="6">
        <f t="shared" si="456"/>
        <v>1.8503591380686324</v>
      </c>
      <c r="AM2497" s="1">
        <f t="shared" si="448"/>
        <v>44496</v>
      </c>
      <c r="AN2497" s="2">
        <f t="shared" si="449"/>
        <v>1170.45</v>
      </c>
      <c r="AO2497" s="2">
        <f t="shared" si="450"/>
        <v>188.11620526315789</v>
      </c>
      <c r="AP2497" s="2">
        <f t="shared" si="451"/>
        <v>92.74</v>
      </c>
      <c r="AR2497" s="20">
        <f t="shared" si="452"/>
        <v>-7.7498336585613004E-4</v>
      </c>
      <c r="AS2497" s="20">
        <f t="shared" si="453"/>
        <v>-1.0351083128801619E-2</v>
      </c>
      <c r="AU2497" s="22">
        <f t="shared" si="454"/>
        <v>9.1701686669884658E-5</v>
      </c>
    </row>
    <row r="2498" spans="2:47" x14ac:dyDescent="0.3">
      <c r="B2498" s="6">
        <f t="shared" ref="B2498:B2561" si="457">YEAR(C2498)</f>
        <v>2021</v>
      </c>
      <c r="C2498" s="5">
        <v>44497</v>
      </c>
      <c r="D2498" s="10">
        <v>1169.6500000000001</v>
      </c>
      <c r="E2498" s="10">
        <f>VLOOKUP(C2498,데이터!$X:$Z,2,0)</f>
        <v>190.15093684210527</v>
      </c>
      <c r="F2498" s="10">
        <f>VLOOKUP(C2498,데이터!$X:$Z,3,0)</f>
        <v>93.83</v>
      </c>
      <c r="H2498" s="6">
        <f t="shared" si="455"/>
        <v>2.0665267501170534</v>
      </c>
      <c r="I2498" s="6">
        <f t="shared" si="456"/>
        <v>1.8721069433359907</v>
      </c>
      <c r="AM2498" s="1">
        <f t="shared" si="448"/>
        <v>44497</v>
      </c>
      <c r="AN2498" s="2">
        <f t="shared" si="449"/>
        <v>1169.6500000000001</v>
      </c>
      <c r="AO2498" s="2">
        <f t="shared" si="450"/>
        <v>190.15093684210527</v>
      </c>
      <c r="AP2498" s="2">
        <f t="shared" si="451"/>
        <v>93.83</v>
      </c>
      <c r="AR2498" s="20">
        <f t="shared" si="452"/>
        <v>1.0816354583067289E-2</v>
      </c>
      <c r="AS2498" s="20">
        <f t="shared" si="453"/>
        <v>1.1753288764287273E-2</v>
      </c>
      <c r="AU2498" s="22">
        <f t="shared" si="454"/>
        <v>8.7784565993836154E-7</v>
      </c>
    </row>
    <row r="2499" spans="2:47" x14ac:dyDescent="0.3">
      <c r="B2499" s="6">
        <f t="shared" si="457"/>
        <v>2021</v>
      </c>
      <c r="C2499" s="5">
        <v>44498</v>
      </c>
      <c r="D2499" s="10">
        <v>1168.5</v>
      </c>
      <c r="E2499" s="10">
        <f>VLOOKUP(C2499,데이터!$X:$Z,2,0)</f>
        <v>190.93426315789475</v>
      </c>
      <c r="F2499" s="10">
        <f>VLOOKUP(C2499,데이터!$X:$Z,3,0)</f>
        <v>93.8</v>
      </c>
      <c r="H2499" s="6">
        <f t="shared" si="455"/>
        <v>2.0750398019722422</v>
      </c>
      <c r="I2499" s="6">
        <f t="shared" si="456"/>
        <v>1.8715083798882652</v>
      </c>
      <c r="AM2499" s="1">
        <f t="shared" ref="AM2499:AM2562" si="458">C2499</f>
        <v>44498</v>
      </c>
      <c r="AN2499" s="2">
        <f t="shared" ref="AN2499:AN2562" si="459">D2499</f>
        <v>1168.5</v>
      </c>
      <c r="AO2499" s="2">
        <f t="shared" ref="AO2499:AO2562" si="460">E2499</f>
        <v>190.93426315789475</v>
      </c>
      <c r="AP2499" s="2">
        <f t="shared" ref="AP2499:AP2562" si="461">F2499</f>
        <v>93.8</v>
      </c>
      <c r="AR2499" s="20">
        <f t="shared" si="452"/>
        <v>4.119497536001715E-3</v>
      </c>
      <c r="AS2499" s="20">
        <f t="shared" si="453"/>
        <v>-3.1972716615158436E-4</v>
      </c>
      <c r="AU2499" s="22">
        <f t="shared" si="454"/>
        <v>1.970671595620805E-5</v>
      </c>
    </row>
    <row r="2500" spans="2:47" x14ac:dyDescent="0.3">
      <c r="B2500" s="6">
        <f t="shared" si="457"/>
        <v>2021</v>
      </c>
      <c r="C2500" s="5">
        <v>44499</v>
      </c>
      <c r="D2500" s="10">
        <v>1168.5</v>
      </c>
      <c r="E2500" s="10">
        <f>VLOOKUP(C2500,데이터!$X:$Z,2,0)</f>
        <v>190.93426315789475</v>
      </c>
      <c r="F2500" s="10">
        <f>VLOOKUP(C2500,데이터!$X:$Z,3,0)</f>
        <v>93.8</v>
      </c>
      <c r="H2500" s="6">
        <f t="shared" si="455"/>
        <v>2.0750398019722422</v>
      </c>
      <c r="I2500" s="6">
        <f t="shared" si="456"/>
        <v>1.8715083798882652</v>
      </c>
      <c r="AM2500" s="1">
        <f t="shared" si="458"/>
        <v>44499</v>
      </c>
      <c r="AN2500" s="2">
        <f t="shared" si="459"/>
        <v>1168.5</v>
      </c>
      <c r="AO2500" s="2">
        <f t="shared" si="460"/>
        <v>190.93426315789475</v>
      </c>
      <c r="AP2500" s="2">
        <f t="shared" si="461"/>
        <v>93.8</v>
      </c>
      <c r="AR2500" s="20">
        <f t="shared" ref="AR2500:AR2563" si="462">AO2500/AO2499-1</f>
        <v>0</v>
      </c>
      <c r="AS2500" s="20">
        <f t="shared" ref="AS2500:AS2563" si="463">AP2500/AP2499-1</f>
        <v>0</v>
      </c>
      <c r="AU2500" s="22">
        <f t="shared" ref="AU2500:AU2563" si="464">(AR2500-AS2500)^2</f>
        <v>0</v>
      </c>
    </row>
    <row r="2501" spans="2:47" x14ac:dyDescent="0.3">
      <c r="B2501" s="6">
        <f t="shared" si="457"/>
        <v>2021</v>
      </c>
      <c r="C2501" s="5">
        <v>44500</v>
      </c>
      <c r="D2501" s="10">
        <v>1168.5</v>
      </c>
      <c r="E2501" s="10">
        <f>VLOOKUP(C2501,데이터!$X:$Z,2,0)</f>
        <v>190.93426315789475</v>
      </c>
      <c r="F2501" s="10">
        <f>VLOOKUP(C2501,데이터!$X:$Z,3,0)</f>
        <v>93.8</v>
      </c>
      <c r="H2501" s="6">
        <f t="shared" si="455"/>
        <v>2.0750398019722422</v>
      </c>
      <c r="I2501" s="6">
        <f t="shared" si="456"/>
        <v>1.8715083798882652</v>
      </c>
      <c r="AM2501" s="1">
        <f t="shared" si="458"/>
        <v>44500</v>
      </c>
      <c r="AN2501" s="2">
        <f t="shared" si="459"/>
        <v>1168.5</v>
      </c>
      <c r="AO2501" s="2">
        <f t="shared" si="460"/>
        <v>190.93426315789475</v>
      </c>
      <c r="AP2501" s="2">
        <f t="shared" si="461"/>
        <v>93.8</v>
      </c>
      <c r="AR2501" s="20">
        <f t="shared" si="462"/>
        <v>0</v>
      </c>
      <c r="AS2501" s="20">
        <f t="shared" si="463"/>
        <v>0</v>
      </c>
      <c r="AU2501" s="22">
        <f t="shared" si="464"/>
        <v>0</v>
      </c>
    </row>
    <row r="2502" spans="2:47" x14ac:dyDescent="0.3">
      <c r="B2502" s="6">
        <f t="shared" si="457"/>
        <v>2021</v>
      </c>
      <c r="C2502" s="5">
        <v>44501</v>
      </c>
      <c r="D2502" s="10">
        <v>1176.55</v>
      </c>
      <c r="E2502" s="10">
        <f>VLOOKUP(C2502,데이터!$X:$Z,2,0)</f>
        <v>190.43568947368422</v>
      </c>
      <c r="F2502" s="10">
        <f>VLOOKUP(C2502,데이터!$X:$Z,3,0)</f>
        <v>94.28</v>
      </c>
      <c r="H2502" s="6">
        <f t="shared" si="455"/>
        <v>2.0696213913536239</v>
      </c>
      <c r="I2502" s="6">
        <f t="shared" si="456"/>
        <v>1.8810853950518727</v>
      </c>
      <c r="AM2502" s="1">
        <f t="shared" si="458"/>
        <v>44501</v>
      </c>
      <c r="AN2502" s="2">
        <f t="shared" si="459"/>
        <v>1176.55</v>
      </c>
      <c r="AO2502" s="2">
        <f t="shared" si="460"/>
        <v>190.43568947368422</v>
      </c>
      <c r="AP2502" s="2">
        <f t="shared" si="461"/>
        <v>94.28</v>
      </c>
      <c r="AR2502" s="20">
        <f t="shared" si="462"/>
        <v>-2.6112321380381553E-3</v>
      </c>
      <c r="AS2502" s="20">
        <f t="shared" si="463"/>
        <v>5.1172707889126645E-3</v>
      </c>
      <c r="AU2502" s="22">
        <f t="shared" si="464"/>
        <v>5.9729757491887388E-5</v>
      </c>
    </row>
    <row r="2503" spans="2:47" x14ac:dyDescent="0.3">
      <c r="B2503" s="6">
        <f t="shared" si="457"/>
        <v>2021</v>
      </c>
      <c r="C2503" s="5">
        <v>44502</v>
      </c>
      <c r="D2503" s="10">
        <v>1174.4000000000001</v>
      </c>
      <c r="E2503" s="10">
        <f>VLOOKUP(C2503,데이터!$X:$Z,2,0)</f>
        <v>191.13224210526317</v>
      </c>
      <c r="F2503" s="10">
        <f>VLOOKUP(C2503,데이터!$X:$Z,3,0)</f>
        <v>94.87</v>
      </c>
      <c r="H2503" s="6">
        <f t="shared" si="455"/>
        <v>2.0771914021562403</v>
      </c>
      <c r="I2503" s="6">
        <f t="shared" si="456"/>
        <v>1.8928571428571399</v>
      </c>
      <c r="AM2503" s="1">
        <f t="shared" si="458"/>
        <v>44502</v>
      </c>
      <c r="AN2503" s="2">
        <f t="shared" si="459"/>
        <v>1174.4000000000001</v>
      </c>
      <c r="AO2503" s="2">
        <f t="shared" si="460"/>
        <v>191.13224210526317</v>
      </c>
      <c r="AP2503" s="2">
        <f t="shared" si="461"/>
        <v>94.87</v>
      </c>
      <c r="AR2503" s="20">
        <f t="shared" si="462"/>
        <v>3.6576790490483457E-3</v>
      </c>
      <c r="AS2503" s="20">
        <f t="shared" si="463"/>
        <v>6.2579550275774221E-3</v>
      </c>
      <c r="AU2503" s="22">
        <f t="shared" si="464"/>
        <v>6.7614351645153453E-6</v>
      </c>
    </row>
    <row r="2504" spans="2:47" x14ac:dyDescent="0.3">
      <c r="B2504" s="6">
        <f t="shared" si="457"/>
        <v>2021</v>
      </c>
      <c r="C2504" s="5">
        <v>44503</v>
      </c>
      <c r="D2504" s="10">
        <v>1181.5999999999999</v>
      </c>
      <c r="E2504" s="10">
        <f>VLOOKUP(C2504,데이터!$X:$Z,2,0)</f>
        <v>191.27684210526311</v>
      </c>
      <c r="F2504" s="10">
        <f>VLOOKUP(C2504,데이터!$X:$Z,3,0)</f>
        <v>95.41</v>
      </c>
      <c r="H2504" s="6">
        <f t="shared" si="455"/>
        <v>2.078762889381228</v>
      </c>
      <c r="I2504" s="6">
        <f t="shared" si="456"/>
        <v>1.9036312849161983</v>
      </c>
      <c r="AM2504" s="1">
        <f t="shared" si="458"/>
        <v>44503</v>
      </c>
      <c r="AN2504" s="2">
        <f t="shared" si="459"/>
        <v>1181.5999999999999</v>
      </c>
      <c r="AO2504" s="2">
        <f t="shared" si="460"/>
        <v>191.27684210526311</v>
      </c>
      <c r="AP2504" s="2">
        <f t="shared" si="461"/>
        <v>95.41</v>
      </c>
      <c r="AR2504" s="20">
        <f t="shared" si="462"/>
        <v>7.5654425651694446E-4</v>
      </c>
      <c r="AS2504" s="20">
        <f t="shared" si="463"/>
        <v>5.6919995783704103E-3</v>
      </c>
      <c r="AU2504" s="22">
        <f t="shared" si="464"/>
        <v>2.4358719234011696E-5</v>
      </c>
    </row>
    <row r="2505" spans="2:47" x14ac:dyDescent="0.3">
      <c r="B2505" s="6">
        <f t="shared" si="457"/>
        <v>2021</v>
      </c>
      <c r="C2505" s="5">
        <v>44504</v>
      </c>
      <c r="D2505" s="10">
        <v>1182.6500000000001</v>
      </c>
      <c r="E2505" s="10">
        <f>VLOOKUP(C2505,데이터!$X:$Z,2,0)</f>
        <v>192.08526315789473</v>
      </c>
      <c r="F2505" s="10">
        <f>VLOOKUP(C2505,데이터!$X:$Z,3,0)</f>
        <v>95.33</v>
      </c>
      <c r="H2505" s="6">
        <f t="shared" si="455"/>
        <v>2.087548666397979</v>
      </c>
      <c r="I2505" s="6">
        <f t="shared" si="456"/>
        <v>1.9020351157222637</v>
      </c>
      <c r="AM2505" s="1">
        <f t="shared" si="458"/>
        <v>44504</v>
      </c>
      <c r="AN2505" s="2">
        <f t="shared" si="459"/>
        <v>1182.6500000000001</v>
      </c>
      <c r="AO2505" s="2">
        <f t="shared" si="460"/>
        <v>192.08526315789473</v>
      </c>
      <c r="AP2505" s="2">
        <f t="shared" si="461"/>
        <v>95.33</v>
      </c>
      <c r="AR2505" s="20">
        <f t="shared" si="462"/>
        <v>4.2264449984317221E-3</v>
      </c>
      <c r="AS2505" s="20">
        <f t="shared" si="463"/>
        <v>-8.384865318100676E-4</v>
      </c>
      <c r="AU2505" s="22">
        <f t="shared" si="464"/>
        <v>2.5653531406037436E-5</v>
      </c>
    </row>
    <row r="2506" spans="2:47" x14ac:dyDescent="0.3">
      <c r="B2506" s="6">
        <f t="shared" si="457"/>
        <v>2021</v>
      </c>
      <c r="C2506" s="5">
        <v>44505</v>
      </c>
      <c r="D2506" s="10">
        <v>1185.05</v>
      </c>
      <c r="E2506" s="10">
        <f>VLOOKUP(C2506,데이터!$X:$Z,2,0)</f>
        <v>192.81052631578942</v>
      </c>
      <c r="F2506" s="10">
        <f>VLOOKUP(C2506,데이터!$X:$Z,3,0)</f>
        <v>95.71</v>
      </c>
      <c r="H2506" s="6">
        <f t="shared" si="455"/>
        <v>2.0954306981226414</v>
      </c>
      <c r="I2506" s="6">
        <f t="shared" si="456"/>
        <v>1.9096169193934527</v>
      </c>
      <c r="AM2506" s="1">
        <f t="shared" si="458"/>
        <v>44505</v>
      </c>
      <c r="AN2506" s="2">
        <f t="shared" si="459"/>
        <v>1185.05</v>
      </c>
      <c r="AO2506" s="2">
        <f t="shared" si="460"/>
        <v>192.81052631578942</v>
      </c>
      <c r="AP2506" s="2">
        <f t="shared" si="461"/>
        <v>95.71</v>
      </c>
      <c r="AR2506" s="20">
        <f t="shared" si="462"/>
        <v>3.7757355560301686E-3</v>
      </c>
      <c r="AS2506" s="20">
        <f t="shared" si="463"/>
        <v>3.9861533620055845E-3</v>
      </c>
      <c r="AU2506" s="22">
        <f t="shared" si="464"/>
        <v>4.4275653071507736E-8</v>
      </c>
    </row>
    <row r="2507" spans="2:47" x14ac:dyDescent="0.3">
      <c r="B2507" s="6">
        <f t="shared" si="457"/>
        <v>2021</v>
      </c>
      <c r="C2507" s="5">
        <v>44506</v>
      </c>
      <c r="D2507" s="10">
        <v>1185.05</v>
      </c>
      <c r="E2507" s="10">
        <f>VLOOKUP(C2507,데이터!$X:$Z,2,0)</f>
        <v>192.81052631578942</v>
      </c>
      <c r="F2507" s="10">
        <f>VLOOKUP(C2507,데이터!$X:$Z,3,0)</f>
        <v>95.71</v>
      </c>
      <c r="H2507" s="6">
        <f t="shared" si="455"/>
        <v>2.0954306981226414</v>
      </c>
      <c r="I2507" s="6">
        <f t="shared" si="456"/>
        <v>1.9096169193934527</v>
      </c>
      <c r="AM2507" s="1">
        <f t="shared" si="458"/>
        <v>44506</v>
      </c>
      <c r="AN2507" s="2">
        <f t="shared" si="459"/>
        <v>1185.05</v>
      </c>
      <c r="AO2507" s="2">
        <f t="shared" si="460"/>
        <v>192.81052631578942</v>
      </c>
      <c r="AP2507" s="2">
        <f t="shared" si="461"/>
        <v>95.71</v>
      </c>
      <c r="AR2507" s="20">
        <f t="shared" si="462"/>
        <v>0</v>
      </c>
      <c r="AS2507" s="20">
        <f t="shared" si="463"/>
        <v>0</v>
      </c>
      <c r="AU2507" s="22">
        <f t="shared" si="464"/>
        <v>0</v>
      </c>
    </row>
    <row r="2508" spans="2:47" x14ac:dyDescent="0.3">
      <c r="B2508" s="6">
        <f t="shared" si="457"/>
        <v>2021</v>
      </c>
      <c r="C2508" s="5">
        <v>44507</v>
      </c>
      <c r="D2508" s="10">
        <v>1185.05</v>
      </c>
      <c r="E2508" s="10">
        <f>VLOOKUP(C2508,데이터!$X:$Z,2,0)</f>
        <v>192.81052631578942</v>
      </c>
      <c r="F2508" s="10">
        <f>VLOOKUP(C2508,데이터!$X:$Z,3,0)</f>
        <v>95.71</v>
      </c>
      <c r="H2508" s="6">
        <f t="shared" si="455"/>
        <v>2.0954306981226414</v>
      </c>
      <c r="I2508" s="6">
        <f t="shared" si="456"/>
        <v>1.9096169193934527</v>
      </c>
      <c r="AM2508" s="1">
        <f t="shared" si="458"/>
        <v>44507</v>
      </c>
      <c r="AN2508" s="2">
        <f t="shared" si="459"/>
        <v>1185.05</v>
      </c>
      <c r="AO2508" s="2">
        <f t="shared" si="460"/>
        <v>192.81052631578942</v>
      </c>
      <c r="AP2508" s="2">
        <f t="shared" si="461"/>
        <v>95.71</v>
      </c>
      <c r="AR2508" s="20">
        <f t="shared" si="462"/>
        <v>0</v>
      </c>
      <c r="AS2508" s="20">
        <f t="shared" si="463"/>
        <v>0</v>
      </c>
      <c r="AU2508" s="22">
        <f t="shared" si="464"/>
        <v>0</v>
      </c>
    </row>
    <row r="2509" spans="2:47" x14ac:dyDescent="0.3">
      <c r="B2509" s="6">
        <f t="shared" si="457"/>
        <v>2021</v>
      </c>
      <c r="C2509" s="5">
        <v>44508</v>
      </c>
      <c r="D2509" s="10">
        <v>1183.2</v>
      </c>
      <c r="E2509" s="10">
        <f>VLOOKUP(C2509,데이터!$X:$Z,2,0)</f>
        <v>193.08210526315787</v>
      </c>
      <c r="F2509" s="10">
        <f>VLOOKUP(C2509,데이터!$X:$Z,3,0)</f>
        <v>95.78</v>
      </c>
      <c r="H2509" s="6">
        <f t="shared" si="455"/>
        <v>2.0983821700892062</v>
      </c>
      <c r="I2509" s="6">
        <f t="shared" si="456"/>
        <v>1.9110135674381454</v>
      </c>
      <c r="AM2509" s="1">
        <f t="shared" si="458"/>
        <v>44508</v>
      </c>
      <c r="AN2509" s="2">
        <f t="shared" si="459"/>
        <v>1183.2</v>
      </c>
      <c r="AO2509" s="2">
        <f t="shared" si="460"/>
        <v>193.08210526315787</v>
      </c>
      <c r="AP2509" s="2">
        <f t="shared" si="461"/>
        <v>95.78</v>
      </c>
      <c r="AR2509" s="20">
        <f t="shared" si="462"/>
        <v>1.4085275973141353E-3</v>
      </c>
      <c r="AS2509" s="20">
        <f t="shared" si="463"/>
        <v>7.3137603176265387E-4</v>
      </c>
      <c r="AU2509" s="22">
        <f t="shared" si="464"/>
        <v>4.585342427288223E-7</v>
      </c>
    </row>
    <row r="2510" spans="2:47" x14ac:dyDescent="0.3">
      <c r="B2510" s="6">
        <f t="shared" si="457"/>
        <v>2021</v>
      </c>
      <c r="C2510" s="5">
        <v>44509</v>
      </c>
      <c r="D2510" s="10">
        <v>1177.1500000000001</v>
      </c>
      <c r="E2510" s="10">
        <f>VLOOKUP(C2510,데이터!$X:$Z,2,0)</f>
        <v>193.16526315789471</v>
      </c>
      <c r="F2510" s="10">
        <f>VLOOKUP(C2510,데이터!$X:$Z,3,0)</f>
        <v>95.72</v>
      </c>
      <c r="H2510" s="6">
        <f t="shared" si="455"/>
        <v>2.0992859153812939</v>
      </c>
      <c r="I2510" s="6">
        <f t="shared" si="456"/>
        <v>1.9098164405426945</v>
      </c>
      <c r="AM2510" s="1">
        <f t="shared" si="458"/>
        <v>44509</v>
      </c>
      <c r="AN2510" s="2">
        <f t="shared" si="459"/>
        <v>1177.1500000000001</v>
      </c>
      <c r="AO2510" s="2">
        <f t="shared" si="460"/>
        <v>193.16526315789471</v>
      </c>
      <c r="AP2510" s="2">
        <f t="shared" si="461"/>
        <v>95.72</v>
      </c>
      <c r="AR2510" s="20">
        <f t="shared" si="462"/>
        <v>4.3068669995860454E-4</v>
      </c>
      <c r="AS2510" s="20">
        <f t="shared" si="463"/>
        <v>-6.2643558154107382E-4</v>
      </c>
      <c r="AU2510" s="22">
        <f t="shared" si="464"/>
        <v>1.1175075180430852E-6</v>
      </c>
    </row>
    <row r="2511" spans="2:47" x14ac:dyDescent="0.3">
      <c r="B2511" s="6">
        <f t="shared" si="457"/>
        <v>2021</v>
      </c>
      <c r="C2511" s="5">
        <v>44510</v>
      </c>
      <c r="D2511" s="10">
        <v>1180.8</v>
      </c>
      <c r="E2511" s="10">
        <f>VLOOKUP(C2511,데이터!$X:$Z,2,0)</f>
        <v>192.36789473684206</v>
      </c>
      <c r="F2511" s="10">
        <f>VLOOKUP(C2511,데이터!$X:$Z,3,0)</f>
        <v>95.63</v>
      </c>
      <c r="H2511" s="6">
        <f t="shared" si="455"/>
        <v>2.0906202564096938</v>
      </c>
      <c r="I2511" s="6">
        <f t="shared" si="456"/>
        <v>1.9080207501995181</v>
      </c>
      <c r="AM2511" s="1">
        <f t="shared" si="458"/>
        <v>44510</v>
      </c>
      <c r="AN2511" s="2">
        <f t="shared" si="459"/>
        <v>1180.8</v>
      </c>
      <c r="AO2511" s="2">
        <f t="shared" si="460"/>
        <v>192.36789473684206</v>
      </c>
      <c r="AP2511" s="2">
        <f t="shared" si="461"/>
        <v>95.63</v>
      </c>
      <c r="AR2511" s="20">
        <f t="shared" si="462"/>
        <v>-4.1279079272181773E-3</v>
      </c>
      <c r="AS2511" s="20">
        <f t="shared" si="463"/>
        <v>-9.4024237358969476E-4</v>
      </c>
      <c r="AU2511" s="22">
        <f t="shared" si="464"/>
        <v>1.0161211681789581E-5</v>
      </c>
    </row>
    <row r="2512" spans="2:47" x14ac:dyDescent="0.3">
      <c r="B2512" s="6">
        <f t="shared" si="457"/>
        <v>2021</v>
      </c>
      <c r="C2512" s="5">
        <v>44511</v>
      </c>
      <c r="D2512" s="10">
        <v>1180.8499999999999</v>
      </c>
      <c r="E2512" s="10">
        <f>VLOOKUP(C2512,데이터!$X:$Z,2,0)</f>
        <v>191.81578947368419</v>
      </c>
      <c r="F2512" s="10">
        <f>VLOOKUP(C2512,데이터!$X:$Z,3,0)</f>
        <v>95.67</v>
      </c>
      <c r="H2512" s="6">
        <f t="shared" si="455"/>
        <v>2.0846200740590617</v>
      </c>
      <c r="I2512" s="6">
        <f t="shared" si="456"/>
        <v>1.9088188347964856</v>
      </c>
      <c r="AM2512" s="1">
        <f t="shared" si="458"/>
        <v>44511</v>
      </c>
      <c r="AN2512" s="2">
        <f t="shared" si="459"/>
        <v>1180.8499999999999</v>
      </c>
      <c r="AO2512" s="2">
        <f t="shared" si="460"/>
        <v>191.81578947368419</v>
      </c>
      <c r="AP2512" s="2">
        <f t="shared" si="461"/>
        <v>95.67</v>
      </c>
      <c r="AR2512" s="20">
        <f t="shared" si="462"/>
        <v>-2.8700488920625489E-3</v>
      </c>
      <c r="AS2512" s="20">
        <f t="shared" si="463"/>
        <v>4.1827878280886743E-4</v>
      </c>
      <c r="AU2512" s="22">
        <f t="shared" si="464"/>
        <v>1.0813098897325255E-5</v>
      </c>
    </row>
    <row r="2513" spans="2:47" x14ac:dyDescent="0.3">
      <c r="B2513" s="6">
        <f t="shared" si="457"/>
        <v>2021</v>
      </c>
      <c r="C2513" s="5">
        <v>44512</v>
      </c>
      <c r="D2513" s="10">
        <v>1179.5999999999999</v>
      </c>
      <c r="E2513" s="10">
        <f>VLOOKUP(C2513,데이터!$X:$Z,2,0)</f>
        <v>192.59526315789475</v>
      </c>
      <c r="F2513" s="10">
        <f>VLOOKUP(C2513,데이터!$X:$Z,3,0)</f>
        <v>96.3</v>
      </c>
      <c r="H2513" s="6">
        <f t="shared" si="455"/>
        <v>2.0930912561956556</v>
      </c>
      <c r="I2513" s="6">
        <f t="shared" si="456"/>
        <v>1.9213886671987201</v>
      </c>
      <c r="AM2513" s="1">
        <f t="shared" si="458"/>
        <v>44512</v>
      </c>
      <c r="AN2513" s="2">
        <f t="shared" si="459"/>
        <v>1179.5999999999999</v>
      </c>
      <c r="AO2513" s="2">
        <f t="shared" si="460"/>
        <v>192.59526315789475</v>
      </c>
      <c r="AP2513" s="2">
        <f t="shared" si="461"/>
        <v>96.3</v>
      </c>
      <c r="AR2513" s="20">
        <f t="shared" si="462"/>
        <v>4.0636575661958663E-3</v>
      </c>
      <c r="AS2513" s="20">
        <f t="shared" si="463"/>
        <v>6.5851364063969076E-3</v>
      </c>
      <c r="AU2513" s="22">
        <f t="shared" si="464"/>
        <v>6.3578555415815882E-6</v>
      </c>
    </row>
    <row r="2514" spans="2:47" x14ac:dyDescent="0.3">
      <c r="B2514" s="6">
        <f t="shared" si="457"/>
        <v>2021</v>
      </c>
      <c r="C2514" s="5">
        <v>44513</v>
      </c>
      <c r="D2514" s="10">
        <v>1179.5999999999999</v>
      </c>
      <c r="E2514" s="10">
        <f>VLOOKUP(C2514,데이터!$X:$Z,2,0)</f>
        <v>192.59526315789475</v>
      </c>
      <c r="F2514" s="10">
        <f>VLOOKUP(C2514,데이터!$X:$Z,3,0)</f>
        <v>96.3</v>
      </c>
      <c r="H2514" s="6">
        <f t="shared" si="455"/>
        <v>2.0930912561956556</v>
      </c>
      <c r="I2514" s="6">
        <f t="shared" si="456"/>
        <v>1.9213886671987201</v>
      </c>
      <c r="AM2514" s="1">
        <f t="shared" si="458"/>
        <v>44513</v>
      </c>
      <c r="AN2514" s="2">
        <f t="shared" si="459"/>
        <v>1179.5999999999999</v>
      </c>
      <c r="AO2514" s="2">
        <f t="shared" si="460"/>
        <v>192.59526315789475</v>
      </c>
      <c r="AP2514" s="2">
        <f t="shared" si="461"/>
        <v>96.3</v>
      </c>
      <c r="AR2514" s="20">
        <f t="shared" si="462"/>
        <v>0</v>
      </c>
      <c r="AS2514" s="20">
        <f t="shared" si="463"/>
        <v>0</v>
      </c>
      <c r="AU2514" s="22">
        <f t="shared" si="464"/>
        <v>0</v>
      </c>
    </row>
    <row r="2515" spans="2:47" x14ac:dyDescent="0.3">
      <c r="B2515" s="6">
        <f t="shared" si="457"/>
        <v>2021</v>
      </c>
      <c r="C2515" s="5">
        <v>44514</v>
      </c>
      <c r="D2515" s="10">
        <v>1179.5999999999999</v>
      </c>
      <c r="E2515" s="10">
        <f>VLOOKUP(C2515,데이터!$X:$Z,2,0)</f>
        <v>192.59526315789475</v>
      </c>
      <c r="F2515" s="10">
        <f>VLOOKUP(C2515,데이터!$X:$Z,3,0)</f>
        <v>96.3</v>
      </c>
      <c r="H2515" s="6">
        <f t="shared" si="455"/>
        <v>2.0930912561956556</v>
      </c>
      <c r="I2515" s="6">
        <f t="shared" si="456"/>
        <v>1.9213886671987201</v>
      </c>
      <c r="AM2515" s="1">
        <f t="shared" si="458"/>
        <v>44514</v>
      </c>
      <c r="AN2515" s="2">
        <f t="shared" si="459"/>
        <v>1179.5999999999999</v>
      </c>
      <c r="AO2515" s="2">
        <f t="shared" si="460"/>
        <v>192.59526315789475</v>
      </c>
      <c r="AP2515" s="2">
        <f t="shared" si="461"/>
        <v>96.3</v>
      </c>
      <c r="AR2515" s="20">
        <f t="shared" si="462"/>
        <v>0</v>
      </c>
      <c r="AS2515" s="20">
        <f t="shared" si="463"/>
        <v>0</v>
      </c>
      <c r="AU2515" s="22">
        <f t="shared" si="464"/>
        <v>0</v>
      </c>
    </row>
    <row r="2516" spans="2:47" x14ac:dyDescent="0.3">
      <c r="B2516" s="6">
        <f t="shared" si="457"/>
        <v>2021</v>
      </c>
      <c r="C2516" s="5">
        <v>44515</v>
      </c>
      <c r="D2516" s="10">
        <v>1178.4000000000001</v>
      </c>
      <c r="E2516" s="10">
        <f>VLOOKUP(C2516,데이터!$X:$Z,2,0)</f>
        <v>192.93157894736845</v>
      </c>
      <c r="F2516" s="10">
        <f>VLOOKUP(C2516,데이터!$X:$Z,3,0)</f>
        <v>96.48</v>
      </c>
      <c r="H2516" s="6">
        <f t="shared" si="455"/>
        <v>2.0967462767123899</v>
      </c>
      <c r="I2516" s="6">
        <f t="shared" si="456"/>
        <v>1.9249800478850729</v>
      </c>
      <c r="AM2516" s="1">
        <f t="shared" si="458"/>
        <v>44515</v>
      </c>
      <c r="AN2516" s="2">
        <f t="shared" si="459"/>
        <v>1178.4000000000001</v>
      </c>
      <c r="AO2516" s="2">
        <f t="shared" si="460"/>
        <v>192.93157894736845</v>
      </c>
      <c r="AP2516" s="2">
        <f t="shared" si="461"/>
        <v>96.48</v>
      </c>
      <c r="AR2516" s="20">
        <f t="shared" si="462"/>
        <v>1.7462308467990351E-3</v>
      </c>
      <c r="AS2516" s="20">
        <f t="shared" si="463"/>
        <v>1.8691588785046953E-3</v>
      </c>
      <c r="AU2516" s="22">
        <f t="shared" si="464"/>
        <v>1.511130097902781E-8</v>
      </c>
    </row>
    <row r="2517" spans="2:47" x14ac:dyDescent="0.3">
      <c r="B2517" s="6">
        <f t="shared" si="457"/>
        <v>2021</v>
      </c>
      <c r="C2517" s="5">
        <v>44516</v>
      </c>
      <c r="D2517" s="10">
        <v>1180</v>
      </c>
      <c r="E2517" s="10">
        <f>VLOOKUP(C2517,데이터!$X:$Z,2,0)</f>
        <v>193.63263157894738</v>
      </c>
      <c r="F2517" s="10">
        <f>VLOOKUP(C2517,데이터!$X:$Z,3,0)</f>
        <v>96.67</v>
      </c>
      <c r="H2517" s="6">
        <f t="shared" si="455"/>
        <v>2.1043651927191029</v>
      </c>
      <c r="I2517" s="6">
        <f t="shared" si="456"/>
        <v>1.9287709497206673</v>
      </c>
      <c r="AM2517" s="1">
        <f t="shared" si="458"/>
        <v>44516</v>
      </c>
      <c r="AN2517" s="2">
        <f t="shared" si="459"/>
        <v>1180</v>
      </c>
      <c r="AO2517" s="2">
        <f t="shared" si="460"/>
        <v>193.63263157894738</v>
      </c>
      <c r="AP2517" s="2">
        <f t="shared" si="461"/>
        <v>96.67</v>
      </c>
      <c r="AR2517" s="20">
        <f t="shared" si="462"/>
        <v>3.6336852442915291E-3</v>
      </c>
      <c r="AS2517" s="20">
        <f t="shared" si="463"/>
        <v>1.9693200663348787E-3</v>
      </c>
      <c r="AU2517" s="22">
        <f t="shared" si="464"/>
        <v>2.7701114455946725E-6</v>
      </c>
    </row>
    <row r="2518" spans="2:47" x14ac:dyDescent="0.3">
      <c r="B2518" s="6">
        <f t="shared" si="457"/>
        <v>2021</v>
      </c>
      <c r="C2518" s="5">
        <v>44517</v>
      </c>
      <c r="D2518" s="10">
        <v>1182.5</v>
      </c>
      <c r="E2518" s="10">
        <f>VLOOKUP(C2518,데이터!$X:$Z,2,0)</f>
        <v>192.36052631578949</v>
      </c>
      <c r="F2518" s="10">
        <f>VLOOKUP(C2518,데이터!$X:$Z,3,0)</f>
        <v>96.15</v>
      </c>
      <c r="H2518" s="6">
        <f t="shared" si="455"/>
        <v>2.0905401777129273</v>
      </c>
      <c r="I2518" s="6">
        <f t="shared" si="456"/>
        <v>1.9183958499600928</v>
      </c>
      <c r="AM2518" s="1">
        <f t="shared" si="458"/>
        <v>44517</v>
      </c>
      <c r="AN2518" s="2">
        <f t="shared" si="459"/>
        <v>1182.5</v>
      </c>
      <c r="AO2518" s="2">
        <f t="shared" si="460"/>
        <v>192.36052631578949</v>
      </c>
      <c r="AP2518" s="2">
        <f t="shared" si="461"/>
        <v>96.15</v>
      </c>
      <c r="AR2518" s="20">
        <f t="shared" si="462"/>
        <v>-6.5696843181064501E-3</v>
      </c>
      <c r="AS2518" s="20">
        <f t="shared" si="463"/>
        <v>-5.3791248577634843E-3</v>
      </c>
      <c r="AU2518" s="22">
        <f t="shared" si="464"/>
        <v>1.4174318286121342E-6</v>
      </c>
    </row>
    <row r="2519" spans="2:47" x14ac:dyDescent="0.3">
      <c r="B2519" s="6">
        <f t="shared" si="457"/>
        <v>2021</v>
      </c>
      <c r="C2519" s="5">
        <v>44518</v>
      </c>
      <c r="D2519" s="10">
        <v>1180.4000000000001</v>
      </c>
      <c r="E2519" s="10">
        <f>VLOOKUP(C2519,데이터!$X:$Z,2,0)</f>
        <v>191.9094736842105</v>
      </c>
      <c r="F2519" s="10">
        <f>VLOOKUP(C2519,데이터!$X:$Z,3,0)</f>
        <v>95.84</v>
      </c>
      <c r="H2519" s="6">
        <f t="shared" si="455"/>
        <v>2.0856382174893882</v>
      </c>
      <c r="I2519" s="6">
        <f t="shared" si="456"/>
        <v>1.9122106943335964</v>
      </c>
      <c r="AM2519" s="1">
        <f t="shared" si="458"/>
        <v>44518</v>
      </c>
      <c r="AN2519" s="2">
        <f t="shared" si="459"/>
        <v>1180.4000000000001</v>
      </c>
      <c r="AO2519" s="2">
        <f t="shared" si="460"/>
        <v>191.9094736842105</v>
      </c>
      <c r="AP2519" s="2">
        <f t="shared" si="461"/>
        <v>95.84</v>
      </c>
      <c r="AR2519" s="20">
        <f t="shared" si="462"/>
        <v>-2.3448294731660546E-3</v>
      </c>
      <c r="AS2519" s="20">
        <f t="shared" si="463"/>
        <v>-3.224128965158668E-3</v>
      </c>
      <c r="AU2519" s="22">
        <f t="shared" si="464"/>
        <v>7.7316759661846793E-7</v>
      </c>
    </row>
    <row r="2520" spans="2:47" x14ac:dyDescent="0.3">
      <c r="B2520" s="6">
        <f t="shared" si="457"/>
        <v>2021</v>
      </c>
      <c r="C2520" s="5">
        <v>44519</v>
      </c>
      <c r="D2520" s="10">
        <v>1185.3</v>
      </c>
      <c r="E2520" s="10">
        <f>VLOOKUP(C2520,데이터!$X:$Z,2,0)</f>
        <v>191.27526315789476</v>
      </c>
      <c r="F2520" s="10">
        <f>VLOOKUP(C2520,데이터!$X:$Z,3,0)</f>
        <v>95.69</v>
      </c>
      <c r="H2520" s="6">
        <f t="shared" si="455"/>
        <v>2.0787457296604925</v>
      </c>
      <c r="I2520" s="6">
        <f t="shared" si="456"/>
        <v>1.909217877094969</v>
      </c>
      <c r="AM2520" s="1">
        <f t="shared" si="458"/>
        <v>44519</v>
      </c>
      <c r="AN2520" s="2">
        <f t="shared" si="459"/>
        <v>1185.3</v>
      </c>
      <c r="AO2520" s="2">
        <f t="shared" si="460"/>
        <v>191.27526315789476</v>
      </c>
      <c r="AP2520" s="2">
        <f t="shared" si="461"/>
        <v>95.69</v>
      </c>
      <c r="AR2520" s="20">
        <f t="shared" si="462"/>
        <v>-3.3047379795295706E-3</v>
      </c>
      <c r="AS2520" s="20">
        <f t="shared" si="463"/>
        <v>-1.5651085141903387E-3</v>
      </c>
      <c r="AU2520" s="22">
        <f t="shared" si="464"/>
        <v>3.026310676676462E-6</v>
      </c>
    </row>
    <row r="2521" spans="2:47" x14ac:dyDescent="0.3">
      <c r="B2521" s="6">
        <f t="shared" si="457"/>
        <v>2021</v>
      </c>
      <c r="C2521" s="5">
        <v>44520</v>
      </c>
      <c r="D2521" s="10">
        <v>1185.3</v>
      </c>
      <c r="E2521" s="10">
        <f>VLOOKUP(C2521,데이터!$X:$Z,2,0)</f>
        <v>191.27526315789476</v>
      </c>
      <c r="F2521" s="10">
        <f>VLOOKUP(C2521,데이터!$X:$Z,3,0)</f>
        <v>95.69</v>
      </c>
      <c r="H2521" s="6">
        <f t="shared" si="455"/>
        <v>2.0787457296604925</v>
      </c>
      <c r="I2521" s="6">
        <f t="shared" si="456"/>
        <v>1.909217877094969</v>
      </c>
      <c r="AM2521" s="1">
        <f t="shared" si="458"/>
        <v>44520</v>
      </c>
      <c r="AN2521" s="2">
        <f t="shared" si="459"/>
        <v>1185.3</v>
      </c>
      <c r="AO2521" s="2">
        <f t="shared" si="460"/>
        <v>191.27526315789476</v>
      </c>
      <c r="AP2521" s="2">
        <f t="shared" si="461"/>
        <v>95.69</v>
      </c>
      <c r="AR2521" s="20">
        <f t="shared" si="462"/>
        <v>0</v>
      </c>
      <c r="AS2521" s="20">
        <f t="shared" si="463"/>
        <v>0</v>
      </c>
      <c r="AU2521" s="22">
        <f t="shared" si="464"/>
        <v>0</v>
      </c>
    </row>
    <row r="2522" spans="2:47" x14ac:dyDescent="0.3">
      <c r="B2522" s="6">
        <f t="shared" si="457"/>
        <v>2021</v>
      </c>
      <c r="C2522" s="5">
        <v>44521</v>
      </c>
      <c r="D2522" s="10">
        <v>1185.3</v>
      </c>
      <c r="E2522" s="10">
        <f>VLOOKUP(C2522,데이터!$X:$Z,2,0)</f>
        <v>191.27526315789476</v>
      </c>
      <c r="F2522" s="10">
        <f>VLOOKUP(C2522,데이터!$X:$Z,3,0)</f>
        <v>95.69</v>
      </c>
      <c r="H2522" s="6">
        <f t="shared" si="455"/>
        <v>2.0787457296604925</v>
      </c>
      <c r="I2522" s="6">
        <f t="shared" si="456"/>
        <v>1.909217877094969</v>
      </c>
      <c r="AM2522" s="1">
        <f t="shared" si="458"/>
        <v>44521</v>
      </c>
      <c r="AN2522" s="2">
        <f t="shared" si="459"/>
        <v>1185.3</v>
      </c>
      <c r="AO2522" s="2">
        <f t="shared" si="460"/>
        <v>191.27526315789476</v>
      </c>
      <c r="AP2522" s="2">
        <f t="shared" si="461"/>
        <v>95.69</v>
      </c>
      <c r="AR2522" s="20">
        <f t="shared" si="462"/>
        <v>0</v>
      </c>
      <c r="AS2522" s="20">
        <f t="shared" si="463"/>
        <v>0</v>
      </c>
      <c r="AU2522" s="22">
        <f t="shared" si="464"/>
        <v>0</v>
      </c>
    </row>
    <row r="2523" spans="2:47" x14ac:dyDescent="0.3">
      <c r="B2523" s="6">
        <f t="shared" si="457"/>
        <v>2021</v>
      </c>
      <c r="C2523" s="5">
        <v>44522</v>
      </c>
      <c r="D2523" s="10">
        <v>1185.1500000000001</v>
      </c>
      <c r="E2523" s="10">
        <f>VLOOKUP(C2523,데이터!$X:$Z,2,0)</f>
        <v>191.18684210526314</v>
      </c>
      <c r="F2523" s="10">
        <f>VLOOKUP(C2523,데이터!$X:$Z,3,0)</f>
        <v>96.03</v>
      </c>
      <c r="H2523" s="6">
        <f t="shared" si="455"/>
        <v>2.077784785299285</v>
      </c>
      <c r="I2523" s="6">
        <f t="shared" si="456"/>
        <v>1.916001596169191</v>
      </c>
      <c r="AM2523" s="1">
        <f t="shared" si="458"/>
        <v>44522</v>
      </c>
      <c r="AN2523" s="2">
        <f t="shared" si="459"/>
        <v>1185.1500000000001</v>
      </c>
      <c r="AO2523" s="2">
        <f t="shared" si="460"/>
        <v>191.18684210526314</v>
      </c>
      <c r="AP2523" s="2">
        <f t="shared" si="461"/>
        <v>96.03</v>
      </c>
      <c r="AR2523" s="20">
        <f t="shared" si="462"/>
        <v>-4.6227123764885913E-4</v>
      </c>
      <c r="AS2523" s="20">
        <f t="shared" si="463"/>
        <v>3.5531403490438596E-3</v>
      </c>
      <c r="AU2523" s="22">
        <f t="shared" si="464"/>
        <v>1.6123530210546137E-5</v>
      </c>
    </row>
    <row r="2524" spans="2:47" x14ac:dyDescent="0.3">
      <c r="B2524" s="6">
        <f t="shared" si="457"/>
        <v>2021</v>
      </c>
      <c r="C2524" s="5">
        <v>44523</v>
      </c>
      <c r="D2524" s="10">
        <v>1189.6500000000001</v>
      </c>
      <c r="E2524" s="10">
        <f>VLOOKUP(C2524,데이터!$X:$Z,2,0)</f>
        <v>192.53842105263155</v>
      </c>
      <c r="F2524" s="10">
        <f>VLOOKUP(C2524,데이터!$X:$Z,3,0)</f>
        <v>96.29</v>
      </c>
      <c r="H2524" s="6">
        <f t="shared" si="455"/>
        <v>2.0924735062491648</v>
      </c>
      <c r="I2524" s="6">
        <f t="shared" si="456"/>
        <v>1.9211891460494783</v>
      </c>
      <c r="AM2524" s="1">
        <f t="shared" si="458"/>
        <v>44523</v>
      </c>
      <c r="AN2524" s="2">
        <f t="shared" si="459"/>
        <v>1189.6500000000001</v>
      </c>
      <c r="AO2524" s="2">
        <f t="shared" si="460"/>
        <v>192.53842105263155</v>
      </c>
      <c r="AP2524" s="2">
        <f t="shared" si="461"/>
        <v>96.29</v>
      </c>
      <c r="AR2524" s="20">
        <f t="shared" si="462"/>
        <v>7.0694140479827805E-3</v>
      </c>
      <c r="AS2524" s="20">
        <f t="shared" si="463"/>
        <v>2.7074872435697284E-3</v>
      </c>
      <c r="AU2524" s="22">
        <f t="shared" si="464"/>
        <v>1.9026405447057059E-5</v>
      </c>
    </row>
    <row r="2525" spans="2:47" x14ac:dyDescent="0.3">
      <c r="B2525" s="6">
        <f t="shared" si="457"/>
        <v>2021</v>
      </c>
      <c r="C2525" s="5">
        <v>44524</v>
      </c>
      <c r="D2525" s="10">
        <v>1186.25</v>
      </c>
      <c r="E2525" s="10">
        <f>VLOOKUP(C2525,데이터!$X:$Z,2,0)</f>
        <v>192.46631578947364</v>
      </c>
      <c r="F2525" s="10">
        <f>VLOOKUP(C2525,데이터!$X:$Z,3,0)</f>
        <v>95.97</v>
      </c>
      <c r="H2525" s="6">
        <f t="shared" si="455"/>
        <v>2.091689879002228</v>
      </c>
      <c r="I2525" s="6">
        <f t="shared" si="456"/>
        <v>1.9148044692737398</v>
      </c>
      <c r="AM2525" s="1">
        <f t="shared" si="458"/>
        <v>44524</v>
      </c>
      <c r="AN2525" s="2">
        <f t="shared" si="459"/>
        <v>1186.25</v>
      </c>
      <c r="AO2525" s="2">
        <f t="shared" si="460"/>
        <v>192.46631578947364</v>
      </c>
      <c r="AP2525" s="2">
        <f t="shared" si="461"/>
        <v>95.97</v>
      </c>
      <c r="AR2525" s="20">
        <f t="shared" si="462"/>
        <v>-3.7449804960332234E-4</v>
      </c>
      <c r="AS2525" s="20">
        <f t="shared" si="463"/>
        <v>-3.323294215391126E-3</v>
      </c>
      <c r="AU2525" s="22">
        <f t="shared" si="464"/>
        <v>8.6953988273648517E-6</v>
      </c>
    </row>
    <row r="2526" spans="2:47" x14ac:dyDescent="0.3">
      <c r="B2526" s="6">
        <f t="shared" si="457"/>
        <v>2021</v>
      </c>
      <c r="C2526" s="5">
        <v>44525</v>
      </c>
      <c r="D2526" s="10">
        <v>1189.9000000000001</v>
      </c>
      <c r="E2526" s="10">
        <f>VLOOKUP(C2526,데이터!$X:$Z,2,0)</f>
        <v>192.46631578947364</v>
      </c>
      <c r="F2526" s="10">
        <f>VLOOKUP(C2526,데이터!$X:$Z,3,0)</f>
        <v>95.97</v>
      </c>
      <c r="H2526" s="6">
        <f t="shared" si="455"/>
        <v>2.091689879002228</v>
      </c>
      <c r="I2526" s="6">
        <f t="shared" si="456"/>
        <v>1.9148044692737398</v>
      </c>
      <c r="AM2526" s="1">
        <f t="shared" si="458"/>
        <v>44525</v>
      </c>
      <c r="AN2526" s="2">
        <f t="shared" si="459"/>
        <v>1189.9000000000001</v>
      </c>
      <c r="AO2526" s="2">
        <f t="shared" si="460"/>
        <v>192.46631578947364</v>
      </c>
      <c r="AP2526" s="2">
        <f t="shared" si="461"/>
        <v>95.97</v>
      </c>
      <c r="AR2526" s="20">
        <f t="shared" si="462"/>
        <v>0</v>
      </c>
      <c r="AS2526" s="20">
        <f t="shared" si="463"/>
        <v>0</v>
      </c>
      <c r="AU2526" s="22">
        <f t="shared" si="464"/>
        <v>0</v>
      </c>
    </row>
    <row r="2527" spans="2:47" x14ac:dyDescent="0.3">
      <c r="B2527" s="6">
        <f t="shared" si="457"/>
        <v>2021</v>
      </c>
      <c r="C2527" s="5">
        <v>44526</v>
      </c>
      <c r="D2527" s="10">
        <v>1193.3</v>
      </c>
      <c r="E2527" s="10">
        <f>VLOOKUP(C2527,데이터!$X:$Z,2,0)</f>
        <v>188.76421052631576</v>
      </c>
      <c r="F2527" s="10">
        <f>VLOOKUP(C2527,데이터!$X:$Z,3,0)</f>
        <v>94.31</v>
      </c>
      <c r="H2527" s="6">
        <f t="shared" si="455"/>
        <v>2.0514560537835935</v>
      </c>
      <c r="I2527" s="6">
        <f t="shared" si="456"/>
        <v>1.8816839584995979</v>
      </c>
      <c r="AM2527" s="1">
        <f t="shared" si="458"/>
        <v>44526</v>
      </c>
      <c r="AN2527" s="2">
        <f t="shared" si="459"/>
        <v>1193.3</v>
      </c>
      <c r="AO2527" s="2">
        <f t="shared" si="460"/>
        <v>188.76421052631576</v>
      </c>
      <c r="AP2527" s="2">
        <f t="shared" si="461"/>
        <v>94.31</v>
      </c>
      <c r="AR2527" s="20">
        <f t="shared" si="462"/>
        <v>-1.923508146333186E-2</v>
      </c>
      <c r="AS2527" s="20">
        <f t="shared" si="463"/>
        <v>-1.7297072001667191E-2</v>
      </c>
      <c r="AU2527" s="22">
        <f t="shared" si="464"/>
        <v>3.755880673501781E-6</v>
      </c>
    </row>
    <row r="2528" spans="2:47" x14ac:dyDescent="0.3">
      <c r="B2528" s="6">
        <f t="shared" si="457"/>
        <v>2021</v>
      </c>
      <c r="C2528" s="5">
        <v>44527</v>
      </c>
      <c r="D2528" s="10">
        <v>1193.3</v>
      </c>
      <c r="E2528" s="10">
        <f>VLOOKUP(C2528,데이터!$X:$Z,2,0)</f>
        <v>188.76421052631576</v>
      </c>
      <c r="F2528" s="10">
        <f>VLOOKUP(C2528,데이터!$X:$Z,3,0)</f>
        <v>94.31</v>
      </c>
      <c r="H2528" s="6">
        <f t="shared" si="455"/>
        <v>2.0514560537835935</v>
      </c>
      <c r="I2528" s="6">
        <f t="shared" si="456"/>
        <v>1.8816839584995979</v>
      </c>
      <c r="AM2528" s="1">
        <f t="shared" si="458"/>
        <v>44527</v>
      </c>
      <c r="AN2528" s="2">
        <f t="shared" si="459"/>
        <v>1193.3</v>
      </c>
      <c r="AO2528" s="2">
        <f t="shared" si="460"/>
        <v>188.76421052631576</v>
      </c>
      <c r="AP2528" s="2">
        <f t="shared" si="461"/>
        <v>94.31</v>
      </c>
      <c r="AR2528" s="20">
        <f t="shared" si="462"/>
        <v>0</v>
      </c>
      <c r="AS2528" s="20">
        <f t="shared" si="463"/>
        <v>0</v>
      </c>
      <c r="AU2528" s="22">
        <f t="shared" si="464"/>
        <v>0</v>
      </c>
    </row>
    <row r="2529" spans="2:47" x14ac:dyDescent="0.3">
      <c r="B2529" s="6">
        <f t="shared" si="457"/>
        <v>2021</v>
      </c>
      <c r="C2529" s="5">
        <v>44528</v>
      </c>
      <c r="D2529" s="10">
        <v>1193.3</v>
      </c>
      <c r="E2529" s="10">
        <f>VLOOKUP(C2529,데이터!$X:$Z,2,0)</f>
        <v>188.76421052631576</v>
      </c>
      <c r="F2529" s="10">
        <f>VLOOKUP(C2529,데이터!$X:$Z,3,0)</f>
        <v>94.31</v>
      </c>
      <c r="H2529" s="6">
        <f t="shared" si="455"/>
        <v>2.0514560537835935</v>
      </c>
      <c r="I2529" s="6">
        <f t="shared" si="456"/>
        <v>1.8816839584995979</v>
      </c>
      <c r="AM2529" s="1">
        <f t="shared" si="458"/>
        <v>44528</v>
      </c>
      <c r="AN2529" s="2">
        <f t="shared" si="459"/>
        <v>1193.3</v>
      </c>
      <c r="AO2529" s="2">
        <f t="shared" si="460"/>
        <v>188.76421052631576</v>
      </c>
      <c r="AP2529" s="2">
        <f t="shared" si="461"/>
        <v>94.31</v>
      </c>
      <c r="AR2529" s="20">
        <f t="shared" si="462"/>
        <v>0</v>
      </c>
      <c r="AS2529" s="20">
        <f t="shared" si="463"/>
        <v>0</v>
      </c>
      <c r="AU2529" s="22">
        <f t="shared" si="464"/>
        <v>0</v>
      </c>
    </row>
    <row r="2530" spans="2:47" x14ac:dyDescent="0.3">
      <c r="B2530" s="6">
        <f t="shared" si="457"/>
        <v>2021</v>
      </c>
      <c r="C2530" s="5">
        <v>44529</v>
      </c>
      <c r="D2530" s="10">
        <v>1193</v>
      </c>
      <c r="E2530" s="10">
        <f>VLOOKUP(C2530,데이터!$X:$Z,2,0)</f>
        <v>190.13315789473688</v>
      </c>
      <c r="F2530" s="10">
        <f>VLOOKUP(C2530,데이터!$X:$Z,3,0)</f>
        <v>94.8</v>
      </c>
      <c r="H2530" s="6">
        <f t="shared" si="455"/>
        <v>2.0663335316615683</v>
      </c>
      <c r="I2530" s="6">
        <f t="shared" si="456"/>
        <v>1.8914604948124469</v>
      </c>
      <c r="AM2530" s="1">
        <f t="shared" si="458"/>
        <v>44529</v>
      </c>
      <c r="AN2530" s="2">
        <f t="shared" si="459"/>
        <v>1193</v>
      </c>
      <c r="AO2530" s="2">
        <f t="shared" si="460"/>
        <v>190.13315789473688</v>
      </c>
      <c r="AP2530" s="2">
        <f t="shared" si="461"/>
        <v>94.8</v>
      </c>
      <c r="AR2530" s="20">
        <f t="shared" si="462"/>
        <v>7.2521552925959298E-3</v>
      </c>
      <c r="AS2530" s="20">
        <f t="shared" si="463"/>
        <v>5.1956314282683991E-3</v>
      </c>
      <c r="AU2530" s="22">
        <f t="shared" si="464"/>
        <v>4.22929040454864E-6</v>
      </c>
    </row>
    <row r="2531" spans="2:47" x14ac:dyDescent="0.3">
      <c r="B2531" s="6">
        <f t="shared" si="457"/>
        <v>2021</v>
      </c>
      <c r="C2531" s="5">
        <v>44530</v>
      </c>
      <c r="D2531" s="10">
        <v>1188.05</v>
      </c>
      <c r="E2531" s="10">
        <f>VLOOKUP(C2531,데이터!$X:$Z,2,0)</f>
        <v>186.48894736842104</v>
      </c>
      <c r="F2531" s="10">
        <f>VLOOKUP(C2531,데이터!$X:$Z,3,0)</f>
        <v>92.15</v>
      </c>
      <c r="H2531" s="6">
        <f t="shared" si="455"/>
        <v>2.026728896203247</v>
      </c>
      <c r="I2531" s="6">
        <f t="shared" si="456"/>
        <v>1.8385873902633649</v>
      </c>
      <c r="AM2531" s="1">
        <f t="shared" si="458"/>
        <v>44530</v>
      </c>
      <c r="AN2531" s="2">
        <f t="shared" si="459"/>
        <v>1188.05</v>
      </c>
      <c r="AO2531" s="2">
        <f t="shared" si="460"/>
        <v>186.48894736842104</v>
      </c>
      <c r="AP2531" s="2">
        <f t="shared" si="461"/>
        <v>92.15</v>
      </c>
      <c r="AR2531" s="20">
        <f t="shared" si="462"/>
        <v>-1.9166622837734515E-2</v>
      </c>
      <c r="AS2531" s="20">
        <f t="shared" si="463"/>
        <v>-2.7953586497890259E-2</v>
      </c>
      <c r="AU2531" s="22">
        <f t="shared" si="464"/>
        <v>7.7210730364897631E-5</v>
      </c>
    </row>
    <row r="2532" spans="2:47" x14ac:dyDescent="0.3">
      <c r="B2532" s="6">
        <f t="shared" si="457"/>
        <v>2021</v>
      </c>
      <c r="C2532" s="5">
        <v>44531</v>
      </c>
      <c r="D2532" s="10">
        <v>1179.0999999999999</v>
      </c>
      <c r="E2532" s="10">
        <f>VLOOKUP(C2532,데이터!$X:$Z,2,0)</f>
        <v>185.38526315789474</v>
      </c>
      <c r="F2532" s="10">
        <f>VLOOKUP(C2532,데이터!$X:$Z,3,0)</f>
        <v>91.59</v>
      </c>
      <c r="H2532" s="6">
        <f t="shared" si="455"/>
        <v>2.0147342514088944</v>
      </c>
      <c r="I2532" s="6">
        <f t="shared" si="456"/>
        <v>1.8274142059058229</v>
      </c>
      <c r="AM2532" s="1">
        <f t="shared" si="458"/>
        <v>44531</v>
      </c>
      <c r="AN2532" s="2">
        <f t="shared" si="459"/>
        <v>1179.0999999999999</v>
      </c>
      <c r="AO2532" s="2">
        <f t="shared" si="460"/>
        <v>185.38526315789474</v>
      </c>
      <c r="AP2532" s="2">
        <f t="shared" si="461"/>
        <v>91.59</v>
      </c>
      <c r="AR2532" s="20">
        <f t="shared" si="462"/>
        <v>-5.9182285390130263E-3</v>
      </c>
      <c r="AS2532" s="20">
        <f t="shared" si="463"/>
        <v>-6.0770482908302226E-3</v>
      </c>
      <c r="AU2532" s="22">
        <f t="shared" si="464"/>
        <v>2.5223713567275834E-8</v>
      </c>
    </row>
    <row r="2533" spans="2:47" x14ac:dyDescent="0.3">
      <c r="B2533" s="6">
        <f t="shared" si="457"/>
        <v>2021</v>
      </c>
      <c r="C2533" s="5">
        <v>44532</v>
      </c>
      <c r="D2533" s="10">
        <v>1176.5</v>
      </c>
      <c r="E2533" s="10">
        <f>VLOOKUP(C2533,데이터!$X:$Z,2,0)</f>
        <v>188.47315789473686</v>
      </c>
      <c r="F2533" s="10">
        <f>VLOOKUP(C2533,데이터!$X:$Z,3,0)</f>
        <v>93.33</v>
      </c>
      <c r="H2533" s="6">
        <f t="shared" ref="H2533:H2562" si="465">H2532*(E2533/E2532)</f>
        <v>2.0482929452612875</v>
      </c>
      <c r="I2533" s="6">
        <f t="shared" ref="I2533:I2562" si="466">I2532*(F2533/F2532)</f>
        <v>1.8621308858738994</v>
      </c>
      <c r="AM2533" s="1">
        <f t="shared" si="458"/>
        <v>44532</v>
      </c>
      <c r="AN2533" s="2">
        <f t="shared" si="459"/>
        <v>1176.5</v>
      </c>
      <c r="AO2533" s="2">
        <f t="shared" si="460"/>
        <v>188.47315789473686</v>
      </c>
      <c r="AP2533" s="2">
        <f t="shared" si="461"/>
        <v>93.33</v>
      </c>
      <c r="AR2533" s="20">
        <f t="shared" si="462"/>
        <v>1.6656635399395991E-2</v>
      </c>
      <c r="AS2533" s="20">
        <f t="shared" si="463"/>
        <v>1.8997707173272094E-2</v>
      </c>
      <c r="AU2533" s="22">
        <f t="shared" si="464"/>
        <v>5.4806170504393995E-6</v>
      </c>
    </row>
    <row r="2534" spans="2:47" x14ac:dyDescent="0.3">
      <c r="B2534" s="6">
        <f t="shared" si="457"/>
        <v>2021</v>
      </c>
      <c r="C2534" s="5">
        <v>44533</v>
      </c>
      <c r="D2534" s="10">
        <v>1179.9000000000001</v>
      </c>
      <c r="E2534" s="10">
        <f>VLOOKUP(C2534,데이터!$X:$Z,2,0)</f>
        <v>188.73263157894738</v>
      </c>
      <c r="F2534" s="10">
        <f>VLOOKUP(C2534,데이터!$X:$Z,3,0)</f>
        <v>93.69</v>
      </c>
      <c r="H2534" s="6">
        <f t="shared" si="465"/>
        <v>2.0511128593688772</v>
      </c>
      <c r="I2534" s="6">
        <f t="shared" si="466"/>
        <v>1.8693136472466048</v>
      </c>
      <c r="AM2534" s="1">
        <f t="shared" si="458"/>
        <v>44533</v>
      </c>
      <c r="AN2534" s="2">
        <f t="shared" si="459"/>
        <v>1179.9000000000001</v>
      </c>
      <c r="AO2534" s="2">
        <f t="shared" si="460"/>
        <v>188.73263157894738</v>
      </c>
      <c r="AP2534" s="2">
        <f t="shared" si="461"/>
        <v>93.69</v>
      </c>
      <c r="AR2534" s="20">
        <f t="shared" si="462"/>
        <v>1.3767142605816129E-3</v>
      </c>
      <c r="AS2534" s="20">
        <f t="shared" si="463"/>
        <v>3.8572806171648377E-3</v>
      </c>
      <c r="AU2534" s="22">
        <f t="shared" si="464"/>
        <v>6.1532094494125742E-6</v>
      </c>
    </row>
    <row r="2535" spans="2:47" x14ac:dyDescent="0.3">
      <c r="B2535" s="6">
        <f t="shared" si="457"/>
        <v>2021</v>
      </c>
      <c r="C2535" s="5">
        <v>44534</v>
      </c>
      <c r="D2535" s="10">
        <v>1179.9000000000001</v>
      </c>
      <c r="E2535" s="10">
        <f>VLOOKUP(C2535,데이터!$X:$Z,2,0)</f>
        <v>188.73263157894738</v>
      </c>
      <c r="F2535" s="10">
        <f>VLOOKUP(C2535,데이터!$X:$Z,3,0)</f>
        <v>93.69</v>
      </c>
      <c r="H2535" s="6">
        <f t="shared" si="465"/>
        <v>2.0511128593688772</v>
      </c>
      <c r="I2535" s="6">
        <f t="shared" si="466"/>
        <v>1.8693136472466048</v>
      </c>
      <c r="AM2535" s="1">
        <f t="shared" si="458"/>
        <v>44534</v>
      </c>
      <c r="AN2535" s="2">
        <f t="shared" si="459"/>
        <v>1179.9000000000001</v>
      </c>
      <c r="AO2535" s="2">
        <f t="shared" si="460"/>
        <v>188.73263157894738</v>
      </c>
      <c r="AP2535" s="2">
        <f t="shared" si="461"/>
        <v>93.69</v>
      </c>
      <c r="AR2535" s="20">
        <f t="shared" si="462"/>
        <v>0</v>
      </c>
      <c r="AS2535" s="20">
        <f t="shared" si="463"/>
        <v>0</v>
      </c>
      <c r="AU2535" s="22">
        <f t="shared" si="464"/>
        <v>0</v>
      </c>
    </row>
    <row r="2536" spans="2:47" x14ac:dyDescent="0.3">
      <c r="B2536" s="6">
        <f t="shared" si="457"/>
        <v>2021</v>
      </c>
      <c r="C2536" s="5">
        <v>44535</v>
      </c>
      <c r="D2536" s="10">
        <v>1179.9000000000001</v>
      </c>
      <c r="E2536" s="10">
        <f>VLOOKUP(C2536,데이터!$X:$Z,2,0)</f>
        <v>188.73263157894738</v>
      </c>
      <c r="F2536" s="10">
        <f>VLOOKUP(C2536,데이터!$X:$Z,3,0)</f>
        <v>93.69</v>
      </c>
      <c r="H2536" s="6">
        <f t="shared" si="465"/>
        <v>2.0511128593688772</v>
      </c>
      <c r="I2536" s="6">
        <f t="shared" si="466"/>
        <v>1.8693136472466048</v>
      </c>
      <c r="AM2536" s="1">
        <f t="shared" si="458"/>
        <v>44535</v>
      </c>
      <c r="AN2536" s="2">
        <f t="shared" si="459"/>
        <v>1179.9000000000001</v>
      </c>
      <c r="AO2536" s="2">
        <f t="shared" si="460"/>
        <v>188.73263157894738</v>
      </c>
      <c r="AP2536" s="2">
        <f t="shared" si="461"/>
        <v>93.69</v>
      </c>
      <c r="AR2536" s="20">
        <f t="shared" si="462"/>
        <v>0</v>
      </c>
      <c r="AS2536" s="20">
        <f t="shared" si="463"/>
        <v>0</v>
      </c>
      <c r="AU2536" s="22">
        <f t="shared" si="464"/>
        <v>0</v>
      </c>
    </row>
    <row r="2537" spans="2:47" x14ac:dyDescent="0.3">
      <c r="B2537" s="6">
        <f t="shared" si="457"/>
        <v>2021</v>
      </c>
      <c r="C2537" s="5">
        <v>44536</v>
      </c>
      <c r="D2537" s="10">
        <v>1182.5999999999999</v>
      </c>
      <c r="E2537" s="10">
        <f>VLOOKUP(C2537,데이터!$X:$Z,2,0)</f>
        <v>191.00052631578947</v>
      </c>
      <c r="F2537" s="10">
        <f>VLOOKUP(C2537,데이터!$X:$Z,3,0)</f>
        <v>94.98</v>
      </c>
      <c r="H2537" s="6">
        <f t="shared" si="465"/>
        <v>2.0757599382524563</v>
      </c>
      <c r="I2537" s="6">
        <f t="shared" si="466"/>
        <v>1.8950518754987995</v>
      </c>
      <c r="AM2537" s="1">
        <f t="shared" si="458"/>
        <v>44536</v>
      </c>
      <c r="AN2537" s="2">
        <f t="shared" si="459"/>
        <v>1182.5999999999999</v>
      </c>
      <c r="AO2537" s="2">
        <f t="shared" si="460"/>
        <v>191.00052631578947</v>
      </c>
      <c r="AP2537" s="2">
        <f t="shared" si="461"/>
        <v>94.98</v>
      </c>
      <c r="AR2537" s="20">
        <f t="shared" si="462"/>
        <v>1.2016442084597401E-2</v>
      </c>
      <c r="AS2537" s="20">
        <f t="shared" si="463"/>
        <v>1.376881203970548E-2</v>
      </c>
      <c r="AU2537" s="22">
        <f t="shared" si="464"/>
        <v>3.0708004595654927E-6</v>
      </c>
    </row>
    <row r="2538" spans="2:47" x14ac:dyDescent="0.3">
      <c r="B2538" s="6">
        <f t="shared" si="457"/>
        <v>2021</v>
      </c>
      <c r="C2538" s="5">
        <v>44537</v>
      </c>
      <c r="D2538" s="10">
        <v>1179.7</v>
      </c>
      <c r="E2538" s="10">
        <f>VLOOKUP(C2538,데이터!$X:$Z,2,0)</f>
        <v>193.47052631578941</v>
      </c>
      <c r="F2538" s="10">
        <f>VLOOKUP(C2538,데이터!$X:$Z,3,0)</f>
        <v>95.85</v>
      </c>
      <c r="H2538" s="6">
        <f t="shared" si="465"/>
        <v>2.1026034613902227</v>
      </c>
      <c r="I2538" s="6">
        <f t="shared" si="466"/>
        <v>1.9124102154828375</v>
      </c>
      <c r="AM2538" s="1">
        <f t="shared" si="458"/>
        <v>44537</v>
      </c>
      <c r="AN2538" s="2">
        <f t="shared" si="459"/>
        <v>1179.7</v>
      </c>
      <c r="AO2538" s="2">
        <f t="shared" si="460"/>
        <v>193.47052631578941</v>
      </c>
      <c r="AP2538" s="2">
        <f t="shared" si="461"/>
        <v>95.85</v>
      </c>
      <c r="AR2538" s="20">
        <f t="shared" si="462"/>
        <v>1.2931901537884594E-2</v>
      </c>
      <c r="AS2538" s="20">
        <f t="shared" si="463"/>
        <v>9.1598231206568848E-3</v>
      </c>
      <c r="AU2538" s="22">
        <f t="shared" si="464"/>
        <v>1.4228575585715097E-5</v>
      </c>
    </row>
    <row r="2539" spans="2:47" x14ac:dyDescent="0.3">
      <c r="B2539" s="6">
        <f t="shared" si="457"/>
        <v>2021</v>
      </c>
      <c r="C2539" s="5">
        <v>44538</v>
      </c>
      <c r="D2539" s="10">
        <v>1175.9000000000001</v>
      </c>
      <c r="E2539" s="10">
        <f>VLOOKUP(C2539,데이터!$X:$Z,2,0)</f>
        <v>193.52526315789478</v>
      </c>
      <c r="F2539" s="10">
        <f>VLOOKUP(C2539,데이터!$X:$Z,3,0)</f>
        <v>95.9</v>
      </c>
      <c r="H2539" s="6">
        <f t="shared" si="465"/>
        <v>2.1031983317090668</v>
      </c>
      <c r="I2539" s="6">
        <f t="shared" si="466"/>
        <v>1.9134078212290468</v>
      </c>
      <c r="AM2539" s="1">
        <f t="shared" si="458"/>
        <v>44538</v>
      </c>
      <c r="AN2539" s="2">
        <f t="shared" si="459"/>
        <v>1175.9000000000001</v>
      </c>
      <c r="AO2539" s="2">
        <f t="shared" si="460"/>
        <v>193.52526315789478</v>
      </c>
      <c r="AP2539" s="2">
        <f t="shared" si="461"/>
        <v>95.9</v>
      </c>
      <c r="AR2539" s="20">
        <f t="shared" si="462"/>
        <v>2.8292083113501398E-4</v>
      </c>
      <c r="AS2539" s="20">
        <f t="shared" si="463"/>
        <v>5.2164840897250819E-4</v>
      </c>
      <c r="AU2539" s="22">
        <f t="shared" si="464"/>
        <v>5.6990856420156854E-8</v>
      </c>
    </row>
    <row r="2540" spans="2:47" x14ac:dyDescent="0.3">
      <c r="B2540" s="6">
        <f t="shared" si="457"/>
        <v>2021</v>
      </c>
      <c r="C2540" s="5">
        <v>44539</v>
      </c>
      <c r="D2540" s="10">
        <v>1174.2</v>
      </c>
      <c r="E2540" s="10">
        <f>VLOOKUP(C2540,데이터!$X:$Z,2,0)</f>
        <v>193.43947368421047</v>
      </c>
      <c r="F2540" s="10">
        <f>VLOOKUP(C2540,데이터!$X:$Z,3,0)</f>
        <v>95.81</v>
      </c>
      <c r="H2540" s="6">
        <f t="shared" si="465"/>
        <v>2.1022659868824181</v>
      </c>
      <c r="I2540" s="6">
        <f t="shared" si="466"/>
        <v>1.9116121308858705</v>
      </c>
      <c r="AM2540" s="1">
        <f t="shared" si="458"/>
        <v>44539</v>
      </c>
      <c r="AN2540" s="2">
        <f t="shared" si="459"/>
        <v>1174.2</v>
      </c>
      <c r="AO2540" s="2">
        <f t="shared" si="460"/>
        <v>193.43947368421047</v>
      </c>
      <c r="AP2540" s="2">
        <f t="shared" si="461"/>
        <v>95.81</v>
      </c>
      <c r="AR2540" s="20">
        <f t="shared" si="462"/>
        <v>-4.4329857654978877E-4</v>
      </c>
      <c r="AS2540" s="20">
        <f t="shared" si="463"/>
        <v>-9.3847758081333499E-4</v>
      </c>
      <c r="AU2540" s="22">
        <f t="shared" si="464"/>
        <v>2.4520224626343714E-7</v>
      </c>
    </row>
    <row r="2541" spans="2:47" x14ac:dyDescent="0.3">
      <c r="B2541" s="6">
        <f t="shared" si="457"/>
        <v>2021</v>
      </c>
      <c r="C2541" s="5">
        <v>44540</v>
      </c>
      <c r="D2541" s="10">
        <v>1181.3499999999999</v>
      </c>
      <c r="E2541" s="10">
        <f>VLOOKUP(C2541,데이터!$X:$Z,2,0)</f>
        <v>195.1384210526316</v>
      </c>
      <c r="F2541" s="10">
        <f>VLOOKUP(C2541,데이터!$X:$Z,3,0)</f>
        <v>96.54</v>
      </c>
      <c r="H2541" s="6">
        <f t="shared" si="465"/>
        <v>2.1207298463941835</v>
      </c>
      <c r="I2541" s="6">
        <f t="shared" si="466"/>
        <v>1.9261771747805236</v>
      </c>
      <c r="AM2541" s="1">
        <f t="shared" si="458"/>
        <v>44540</v>
      </c>
      <c r="AN2541" s="2">
        <f t="shared" si="459"/>
        <v>1181.3499999999999</v>
      </c>
      <c r="AO2541" s="2">
        <f t="shared" si="460"/>
        <v>195.1384210526316</v>
      </c>
      <c r="AP2541" s="2">
        <f t="shared" si="461"/>
        <v>96.54</v>
      </c>
      <c r="AR2541" s="20">
        <f t="shared" si="462"/>
        <v>8.7828370087206231E-3</v>
      </c>
      <c r="AS2541" s="20">
        <f t="shared" si="463"/>
        <v>7.6192464252167191E-3</v>
      </c>
      <c r="AU2541" s="22">
        <f t="shared" si="464"/>
        <v>1.3539430460189557E-6</v>
      </c>
    </row>
    <row r="2542" spans="2:47" x14ac:dyDescent="0.3">
      <c r="B2542" s="6">
        <f t="shared" si="457"/>
        <v>2021</v>
      </c>
      <c r="C2542" s="5">
        <v>44541</v>
      </c>
      <c r="D2542" s="10">
        <v>1181.3499999999999</v>
      </c>
      <c r="E2542" s="10">
        <f>VLOOKUP(C2542,데이터!$X:$Z,2,0)</f>
        <v>195.1384210526316</v>
      </c>
      <c r="F2542" s="10">
        <f>VLOOKUP(C2542,데이터!$X:$Z,3,0)</f>
        <v>96.54</v>
      </c>
      <c r="H2542" s="6">
        <f t="shared" si="465"/>
        <v>2.1207298463941835</v>
      </c>
      <c r="I2542" s="6">
        <f t="shared" si="466"/>
        <v>1.9261771747805236</v>
      </c>
      <c r="AM2542" s="1">
        <f t="shared" si="458"/>
        <v>44541</v>
      </c>
      <c r="AN2542" s="2">
        <f t="shared" si="459"/>
        <v>1181.3499999999999</v>
      </c>
      <c r="AO2542" s="2">
        <f t="shared" si="460"/>
        <v>195.1384210526316</v>
      </c>
      <c r="AP2542" s="2">
        <f t="shared" si="461"/>
        <v>96.54</v>
      </c>
      <c r="AR2542" s="20">
        <f t="shared" si="462"/>
        <v>0</v>
      </c>
      <c r="AS2542" s="20">
        <f t="shared" si="463"/>
        <v>0</v>
      </c>
      <c r="AU2542" s="22">
        <f t="shared" si="464"/>
        <v>0</v>
      </c>
    </row>
    <row r="2543" spans="2:47" x14ac:dyDescent="0.3">
      <c r="B2543" s="6">
        <f t="shared" si="457"/>
        <v>2021</v>
      </c>
      <c r="C2543" s="5">
        <v>44542</v>
      </c>
      <c r="D2543" s="10">
        <v>1181.3499999999999</v>
      </c>
      <c r="E2543" s="10">
        <f>VLOOKUP(C2543,데이터!$X:$Z,2,0)</f>
        <v>195.1384210526316</v>
      </c>
      <c r="F2543" s="10">
        <f>VLOOKUP(C2543,데이터!$X:$Z,3,0)</f>
        <v>96.54</v>
      </c>
      <c r="H2543" s="6">
        <f t="shared" si="465"/>
        <v>2.1207298463941835</v>
      </c>
      <c r="I2543" s="6">
        <f t="shared" si="466"/>
        <v>1.9261771747805236</v>
      </c>
      <c r="AM2543" s="1">
        <f t="shared" si="458"/>
        <v>44542</v>
      </c>
      <c r="AN2543" s="2">
        <f t="shared" si="459"/>
        <v>1181.3499999999999</v>
      </c>
      <c r="AO2543" s="2">
        <f t="shared" si="460"/>
        <v>195.1384210526316</v>
      </c>
      <c r="AP2543" s="2">
        <f t="shared" si="461"/>
        <v>96.54</v>
      </c>
      <c r="AR2543" s="20">
        <f t="shared" si="462"/>
        <v>0</v>
      </c>
      <c r="AS2543" s="20">
        <f t="shared" si="463"/>
        <v>0</v>
      </c>
      <c r="AU2543" s="22">
        <f t="shared" si="464"/>
        <v>0</v>
      </c>
    </row>
    <row r="2544" spans="2:47" x14ac:dyDescent="0.3">
      <c r="B2544" s="6">
        <f t="shared" si="457"/>
        <v>2021</v>
      </c>
      <c r="C2544" s="5">
        <v>44543</v>
      </c>
      <c r="D2544" s="10">
        <v>1180.25</v>
      </c>
      <c r="E2544" s="10">
        <f>VLOOKUP(C2544,데이터!$X:$Z,2,0)</f>
        <v>195.1163157894737</v>
      </c>
      <c r="F2544" s="10">
        <f>VLOOKUP(C2544,데이터!$X:$Z,3,0)</f>
        <v>96.68</v>
      </c>
      <c r="H2544" s="6">
        <f t="shared" si="465"/>
        <v>2.1204896103038817</v>
      </c>
      <c r="I2544" s="6">
        <f t="shared" si="466"/>
        <v>1.9289704708699089</v>
      </c>
      <c r="AM2544" s="1">
        <f t="shared" si="458"/>
        <v>44543</v>
      </c>
      <c r="AN2544" s="2">
        <f t="shared" si="459"/>
        <v>1180.25</v>
      </c>
      <c r="AO2544" s="2">
        <f t="shared" si="460"/>
        <v>195.1163157894737</v>
      </c>
      <c r="AP2544" s="2">
        <f t="shared" si="461"/>
        <v>96.68</v>
      </c>
      <c r="AR2544" s="20">
        <f t="shared" si="462"/>
        <v>-1.1327991196530274E-4</v>
      </c>
      <c r="AS2544" s="20">
        <f t="shared" si="463"/>
        <v>1.4501760928111729E-3</v>
      </c>
      <c r="AU2544" s="22">
        <f t="shared" si="464"/>
        <v>2.4443946788716192E-6</v>
      </c>
    </row>
    <row r="2545" spans="2:47" x14ac:dyDescent="0.3">
      <c r="B2545" s="6">
        <f t="shared" si="457"/>
        <v>2021</v>
      </c>
      <c r="C2545" s="5">
        <v>44544</v>
      </c>
      <c r="D2545" s="10">
        <v>1182.5999999999999</v>
      </c>
      <c r="E2545" s="10">
        <f>VLOOKUP(C2545,데이터!$X:$Z,2,0)</f>
        <v>194.56368421052633</v>
      </c>
      <c r="F2545" s="10">
        <f>VLOOKUP(C2545,데이터!$X:$Z,3,0)</f>
        <v>96.23</v>
      </c>
      <c r="H2545" s="6">
        <f t="shared" si="465"/>
        <v>2.1144837080463375</v>
      </c>
      <c r="I2545" s="6">
        <f t="shared" si="466"/>
        <v>1.919992019154027</v>
      </c>
      <c r="AM2545" s="1">
        <f t="shared" si="458"/>
        <v>44544</v>
      </c>
      <c r="AN2545" s="2">
        <f t="shared" si="459"/>
        <v>1182.5999999999999</v>
      </c>
      <c r="AO2545" s="2">
        <f t="shared" si="460"/>
        <v>194.56368421052633</v>
      </c>
      <c r="AP2545" s="2">
        <f t="shared" si="461"/>
        <v>96.23</v>
      </c>
      <c r="AR2545" s="20">
        <f t="shared" si="462"/>
        <v>-2.8323186439397352E-3</v>
      </c>
      <c r="AS2545" s="20">
        <f t="shared" si="463"/>
        <v>-4.6545304095987339E-3</v>
      </c>
      <c r="AU2545" s="22">
        <f t="shared" si="464"/>
        <v>3.3204557189060854E-6</v>
      </c>
    </row>
    <row r="2546" spans="2:47" x14ac:dyDescent="0.3">
      <c r="B2546" s="6">
        <f t="shared" si="457"/>
        <v>2021</v>
      </c>
      <c r="C2546" s="5">
        <v>44545</v>
      </c>
      <c r="D2546" s="10">
        <v>1185.95</v>
      </c>
      <c r="E2546" s="10">
        <f>VLOOKUP(C2546,데이터!$X:$Z,2,0)</f>
        <v>196.95368421052632</v>
      </c>
      <c r="F2546" s="10">
        <f>VLOOKUP(C2546,데이터!$X:$Z,3,0)</f>
        <v>96.98</v>
      </c>
      <c r="H2546" s="6">
        <f t="shared" si="465"/>
        <v>2.1404578053334884</v>
      </c>
      <c r="I2546" s="6">
        <f t="shared" si="466"/>
        <v>1.9349561053471633</v>
      </c>
      <c r="AM2546" s="1">
        <f t="shared" si="458"/>
        <v>44545</v>
      </c>
      <c r="AN2546" s="2">
        <f t="shared" si="459"/>
        <v>1185.95</v>
      </c>
      <c r="AO2546" s="2">
        <f t="shared" si="460"/>
        <v>196.95368421052632</v>
      </c>
      <c r="AP2546" s="2">
        <f t="shared" si="461"/>
        <v>96.98</v>
      </c>
      <c r="AR2546" s="20">
        <f t="shared" si="462"/>
        <v>1.2283895680212931E-2</v>
      </c>
      <c r="AS2546" s="20">
        <f t="shared" si="463"/>
        <v>7.7938272887871918E-3</v>
      </c>
      <c r="AU2546" s="22">
        <f t="shared" si="464"/>
        <v>2.0160714159680523E-5</v>
      </c>
    </row>
    <row r="2547" spans="2:47" x14ac:dyDescent="0.3">
      <c r="B2547" s="6">
        <f t="shared" si="457"/>
        <v>2021</v>
      </c>
      <c r="C2547" s="5">
        <v>44546</v>
      </c>
      <c r="D2547" s="10">
        <v>1183.95</v>
      </c>
      <c r="E2547" s="10">
        <f>VLOOKUP(C2547,데이터!$X:$Z,2,0)</f>
        <v>196.49052631578951</v>
      </c>
      <c r="F2547" s="10">
        <f>VLOOKUP(C2547,데이터!$X:$Z,3,0)</f>
        <v>97.42</v>
      </c>
      <c r="H2547" s="6">
        <f t="shared" si="465"/>
        <v>2.1354242872509754</v>
      </c>
      <c r="I2547" s="6">
        <f t="shared" si="466"/>
        <v>1.9437350359138033</v>
      </c>
      <c r="AM2547" s="1">
        <f t="shared" si="458"/>
        <v>44546</v>
      </c>
      <c r="AN2547" s="2">
        <f t="shared" si="459"/>
        <v>1183.95</v>
      </c>
      <c r="AO2547" s="2">
        <f t="shared" si="460"/>
        <v>196.49052631578951</v>
      </c>
      <c r="AP2547" s="2">
        <f t="shared" si="461"/>
        <v>97.42</v>
      </c>
      <c r="AR2547" s="20">
        <f t="shared" si="462"/>
        <v>-2.3516081793206745E-3</v>
      </c>
      <c r="AS2547" s="20">
        <f t="shared" si="463"/>
        <v>4.5370179418435796E-3</v>
      </c>
      <c r="AU2547" s="22">
        <f t="shared" si="464"/>
        <v>4.7453169837186477E-5</v>
      </c>
    </row>
    <row r="2548" spans="2:47" x14ac:dyDescent="0.3">
      <c r="B2548" s="6">
        <f t="shared" si="457"/>
        <v>2021</v>
      </c>
      <c r="C2548" s="5">
        <v>44547</v>
      </c>
      <c r="D2548" s="10">
        <v>1181</v>
      </c>
      <c r="E2548" s="10">
        <f>VLOOKUP(C2548,데이터!$X:$Z,2,0)</f>
        <v>192.91684210526313</v>
      </c>
      <c r="F2548" s="10">
        <f>VLOOKUP(C2548,데이터!$X:$Z,3,0)</f>
        <v>95.76</v>
      </c>
      <c r="H2548" s="6">
        <f t="shared" si="465"/>
        <v>2.0965861193188551</v>
      </c>
      <c r="I2548" s="6">
        <f t="shared" si="466"/>
        <v>1.9106145251396613</v>
      </c>
      <c r="AM2548" s="1">
        <f t="shared" si="458"/>
        <v>44547</v>
      </c>
      <c r="AN2548" s="2">
        <f t="shared" si="459"/>
        <v>1181</v>
      </c>
      <c r="AO2548" s="2">
        <f t="shared" si="460"/>
        <v>192.91684210526313</v>
      </c>
      <c r="AP2548" s="2">
        <f t="shared" si="461"/>
        <v>95.76</v>
      </c>
      <c r="AR2548" s="20">
        <f t="shared" si="462"/>
        <v>-1.8187564955589486E-2</v>
      </c>
      <c r="AS2548" s="20">
        <f t="shared" si="463"/>
        <v>-1.7039622254157227E-2</v>
      </c>
      <c r="AU2548" s="22">
        <f t="shared" si="464"/>
        <v>1.3177724457715913E-6</v>
      </c>
    </row>
    <row r="2549" spans="2:47" x14ac:dyDescent="0.3">
      <c r="B2549" s="6">
        <f t="shared" si="457"/>
        <v>2021</v>
      </c>
      <c r="C2549" s="5">
        <v>44548</v>
      </c>
      <c r="D2549" s="10">
        <v>1181</v>
      </c>
      <c r="E2549" s="10">
        <f>VLOOKUP(C2549,데이터!$X:$Z,2,0)</f>
        <v>192.91684210526313</v>
      </c>
      <c r="F2549" s="10">
        <f>VLOOKUP(C2549,데이터!$X:$Z,3,0)</f>
        <v>95.76</v>
      </c>
      <c r="H2549" s="6">
        <f t="shared" si="465"/>
        <v>2.0965861193188551</v>
      </c>
      <c r="I2549" s="6">
        <f t="shared" si="466"/>
        <v>1.9106145251396613</v>
      </c>
      <c r="AM2549" s="1">
        <f t="shared" si="458"/>
        <v>44548</v>
      </c>
      <c r="AN2549" s="2">
        <f t="shared" si="459"/>
        <v>1181</v>
      </c>
      <c r="AO2549" s="2">
        <f t="shared" si="460"/>
        <v>192.91684210526313</v>
      </c>
      <c r="AP2549" s="2">
        <f t="shared" si="461"/>
        <v>95.76</v>
      </c>
      <c r="AR2549" s="20">
        <f t="shared" si="462"/>
        <v>0</v>
      </c>
      <c r="AS2549" s="20">
        <f t="shared" si="463"/>
        <v>0</v>
      </c>
      <c r="AU2549" s="22">
        <f t="shared" si="464"/>
        <v>0</v>
      </c>
    </row>
    <row r="2550" spans="2:47" x14ac:dyDescent="0.3">
      <c r="B2550" s="6">
        <f t="shared" si="457"/>
        <v>2021</v>
      </c>
      <c r="C2550" s="5">
        <v>44549</v>
      </c>
      <c r="D2550" s="10">
        <v>1181</v>
      </c>
      <c r="E2550" s="10">
        <f>VLOOKUP(C2550,데이터!$X:$Z,2,0)</f>
        <v>192.91684210526313</v>
      </c>
      <c r="F2550" s="10">
        <f>VLOOKUP(C2550,데이터!$X:$Z,3,0)</f>
        <v>95.76</v>
      </c>
      <c r="H2550" s="6">
        <f t="shared" si="465"/>
        <v>2.0965861193188551</v>
      </c>
      <c r="I2550" s="6">
        <f t="shared" si="466"/>
        <v>1.9106145251396613</v>
      </c>
      <c r="AM2550" s="1">
        <f t="shared" si="458"/>
        <v>44549</v>
      </c>
      <c r="AN2550" s="2">
        <f t="shared" si="459"/>
        <v>1181</v>
      </c>
      <c r="AO2550" s="2">
        <f t="shared" si="460"/>
        <v>192.91684210526313</v>
      </c>
      <c r="AP2550" s="2">
        <f t="shared" si="461"/>
        <v>95.76</v>
      </c>
      <c r="AR2550" s="20">
        <f t="shared" si="462"/>
        <v>0</v>
      </c>
      <c r="AS2550" s="20">
        <f t="shared" si="463"/>
        <v>0</v>
      </c>
      <c r="AU2550" s="22">
        <f t="shared" si="464"/>
        <v>0</v>
      </c>
    </row>
    <row r="2551" spans="2:47" x14ac:dyDescent="0.3">
      <c r="B2551" s="6">
        <f t="shared" si="457"/>
        <v>2021</v>
      </c>
      <c r="C2551" s="5">
        <v>44550</v>
      </c>
      <c r="D2551" s="10">
        <v>1191</v>
      </c>
      <c r="E2551" s="10">
        <f>VLOOKUP(C2551,데이터!$X:$Z,2,0)</f>
        <v>191.3284210526316</v>
      </c>
      <c r="F2551" s="10">
        <f>VLOOKUP(C2551,데이터!$X:$Z,3,0)</f>
        <v>94.57</v>
      </c>
      <c r="H2551" s="6">
        <f t="shared" si="465"/>
        <v>2.0793234402585998</v>
      </c>
      <c r="I2551" s="6">
        <f t="shared" si="466"/>
        <v>1.8868715083798846</v>
      </c>
      <c r="AM2551" s="1">
        <f t="shared" si="458"/>
        <v>44550</v>
      </c>
      <c r="AN2551" s="2">
        <f t="shared" si="459"/>
        <v>1191</v>
      </c>
      <c r="AO2551" s="2">
        <f t="shared" si="460"/>
        <v>191.3284210526316</v>
      </c>
      <c r="AP2551" s="2">
        <f t="shared" si="461"/>
        <v>94.57</v>
      </c>
      <c r="AR2551" s="20">
        <f t="shared" si="462"/>
        <v>-8.2337085518164876E-3</v>
      </c>
      <c r="AS2551" s="20">
        <f t="shared" si="463"/>
        <v>-1.2426900584795453E-2</v>
      </c>
      <c r="AU2551" s="22">
        <f t="shared" si="464"/>
        <v>1.7582859425438268E-5</v>
      </c>
    </row>
    <row r="2552" spans="2:47" x14ac:dyDescent="0.3">
      <c r="B2552" s="6">
        <f t="shared" si="457"/>
        <v>2021</v>
      </c>
      <c r="C2552" s="5">
        <v>44551</v>
      </c>
      <c r="D2552" s="10">
        <v>1192.55</v>
      </c>
      <c r="E2552" s="10">
        <f>VLOOKUP(C2552,데이터!$X:$Z,2,0)</f>
        <v>192.87842105263158</v>
      </c>
      <c r="F2552" s="10">
        <f>VLOOKUP(C2552,데이터!$X:$Z,3,0)</f>
        <v>95.54</v>
      </c>
      <c r="H2552" s="6">
        <f t="shared" si="465"/>
        <v>2.0961685661142835</v>
      </c>
      <c r="I2552" s="6">
        <f t="shared" si="466"/>
        <v>1.9062250598563413</v>
      </c>
      <c r="AM2552" s="1">
        <f t="shared" si="458"/>
        <v>44551</v>
      </c>
      <c r="AN2552" s="2">
        <f t="shared" si="459"/>
        <v>1192.55</v>
      </c>
      <c r="AO2552" s="2">
        <f t="shared" si="460"/>
        <v>192.87842105263158</v>
      </c>
      <c r="AP2552" s="2">
        <f t="shared" si="461"/>
        <v>95.54</v>
      </c>
      <c r="AR2552" s="20">
        <f t="shared" si="462"/>
        <v>8.1012532872657417E-3</v>
      </c>
      <c r="AS2552" s="20">
        <f t="shared" si="463"/>
        <v>1.0256952521941587E-2</v>
      </c>
      <c r="AU2552" s="22">
        <f t="shared" si="464"/>
        <v>4.6470391903820252E-6</v>
      </c>
    </row>
    <row r="2553" spans="2:47" x14ac:dyDescent="0.3">
      <c r="B2553" s="6">
        <f t="shared" si="457"/>
        <v>2021</v>
      </c>
      <c r="C2553" s="5">
        <v>44552</v>
      </c>
      <c r="D2553" s="10">
        <v>1192.25</v>
      </c>
      <c r="E2553" s="10">
        <f>VLOOKUP(C2553,데이터!$X:$Z,2,0)</f>
        <v>194.27473684210528</v>
      </c>
      <c r="F2553" s="10">
        <f>VLOOKUP(C2553,데이터!$X:$Z,3,0)</f>
        <v>95.99</v>
      </c>
      <c r="H2553" s="6">
        <f t="shared" si="465"/>
        <v>2.111343479151679</v>
      </c>
      <c r="I2553" s="6">
        <f t="shared" si="466"/>
        <v>1.915203511572223</v>
      </c>
      <c r="AM2553" s="1">
        <f t="shared" si="458"/>
        <v>44552</v>
      </c>
      <c r="AN2553" s="2">
        <f t="shared" si="459"/>
        <v>1192.25</v>
      </c>
      <c r="AO2553" s="2">
        <f t="shared" si="460"/>
        <v>194.27473684210528</v>
      </c>
      <c r="AP2553" s="2">
        <f t="shared" si="461"/>
        <v>95.99</v>
      </c>
      <c r="AR2553" s="20">
        <f t="shared" si="462"/>
        <v>7.2393572171181031E-3</v>
      </c>
      <c r="AS2553" s="20">
        <f t="shared" si="463"/>
        <v>4.710069081013124E-3</v>
      </c>
      <c r="AU2553" s="22">
        <f t="shared" si="464"/>
        <v>6.3972984754413993E-6</v>
      </c>
    </row>
    <row r="2554" spans="2:47" x14ac:dyDescent="0.3">
      <c r="B2554" s="6">
        <f t="shared" si="457"/>
        <v>2021</v>
      </c>
      <c r="C2554" s="5">
        <v>44553</v>
      </c>
      <c r="D2554" s="10">
        <v>1187.75</v>
      </c>
      <c r="E2554" s="10">
        <f>VLOOKUP(C2554,데이터!$X:$Z,2,0)</f>
        <v>195.57736842105263</v>
      </c>
      <c r="F2554" s="10">
        <f>VLOOKUP(C2554,데이터!$X:$Z,3,0)</f>
        <v>96.02</v>
      </c>
      <c r="H2554" s="6">
        <f t="shared" si="465"/>
        <v>2.1255002487587475</v>
      </c>
      <c r="I2554" s="6">
        <f t="shared" si="466"/>
        <v>1.9158020750199485</v>
      </c>
      <c r="AM2554" s="1">
        <f t="shared" si="458"/>
        <v>44553</v>
      </c>
      <c r="AN2554" s="2">
        <f t="shared" si="459"/>
        <v>1187.75</v>
      </c>
      <c r="AO2554" s="2">
        <f t="shared" si="460"/>
        <v>195.57736842105263</v>
      </c>
      <c r="AP2554" s="2">
        <f t="shared" si="461"/>
        <v>96.02</v>
      </c>
      <c r="AR2554" s="20">
        <f t="shared" si="462"/>
        <v>6.7051002107703095E-3</v>
      </c>
      <c r="AS2554" s="20">
        <f t="shared" si="463"/>
        <v>3.1253255547447623E-4</v>
      </c>
      <c r="AU2554" s="22">
        <f t="shared" si="464"/>
        <v>4.0864921227534469E-5</v>
      </c>
    </row>
    <row r="2555" spans="2:47" x14ac:dyDescent="0.3">
      <c r="B2555" s="6">
        <f t="shared" si="457"/>
        <v>2021</v>
      </c>
      <c r="C2555" s="5">
        <v>44554</v>
      </c>
      <c r="D2555" s="10">
        <v>1186.5</v>
      </c>
      <c r="E2555" s="10">
        <f>VLOOKUP(C2555,데이터!$X:$Z,2,0)</f>
        <v>195.57736842105263</v>
      </c>
      <c r="F2555" s="10">
        <f>VLOOKUP(C2555,데이터!$X:$Z,3,0)</f>
        <v>96.02</v>
      </c>
      <c r="H2555" s="6">
        <f t="shared" si="465"/>
        <v>2.1255002487587475</v>
      </c>
      <c r="I2555" s="6">
        <f t="shared" si="466"/>
        <v>1.9158020750199485</v>
      </c>
      <c r="AM2555" s="1">
        <f t="shared" si="458"/>
        <v>44554</v>
      </c>
      <c r="AN2555" s="2">
        <f t="shared" si="459"/>
        <v>1186.5</v>
      </c>
      <c r="AO2555" s="2">
        <f t="shared" si="460"/>
        <v>195.57736842105263</v>
      </c>
      <c r="AP2555" s="2">
        <f t="shared" si="461"/>
        <v>96.02</v>
      </c>
      <c r="AR2555" s="20">
        <f t="shared" si="462"/>
        <v>0</v>
      </c>
      <c r="AS2555" s="20">
        <f t="shared" si="463"/>
        <v>0</v>
      </c>
      <c r="AU2555" s="22">
        <f t="shared" si="464"/>
        <v>0</v>
      </c>
    </row>
    <row r="2556" spans="2:47" x14ac:dyDescent="0.3">
      <c r="B2556" s="6">
        <f t="shared" si="457"/>
        <v>2021</v>
      </c>
      <c r="C2556" s="5">
        <v>44555</v>
      </c>
      <c r="D2556" s="10">
        <v>1186.5</v>
      </c>
      <c r="E2556" s="10">
        <f>VLOOKUP(C2556,데이터!$X:$Z,2,0)</f>
        <v>195.57736842105263</v>
      </c>
      <c r="F2556" s="10">
        <f>VLOOKUP(C2556,데이터!$X:$Z,3,0)</f>
        <v>96.02</v>
      </c>
      <c r="H2556" s="6">
        <f t="shared" si="465"/>
        <v>2.1255002487587475</v>
      </c>
      <c r="I2556" s="6">
        <f t="shared" si="466"/>
        <v>1.9158020750199485</v>
      </c>
      <c r="AM2556" s="1">
        <f t="shared" si="458"/>
        <v>44555</v>
      </c>
      <c r="AN2556" s="2">
        <f t="shared" si="459"/>
        <v>1186.5</v>
      </c>
      <c r="AO2556" s="2">
        <f t="shared" si="460"/>
        <v>195.57736842105263</v>
      </c>
      <c r="AP2556" s="2">
        <f t="shared" si="461"/>
        <v>96.02</v>
      </c>
      <c r="AR2556" s="20">
        <f t="shared" si="462"/>
        <v>0</v>
      </c>
      <c r="AS2556" s="20">
        <f t="shared" si="463"/>
        <v>0</v>
      </c>
      <c r="AU2556" s="22">
        <f t="shared" si="464"/>
        <v>0</v>
      </c>
    </row>
    <row r="2557" spans="2:47" x14ac:dyDescent="0.3">
      <c r="B2557" s="6">
        <f t="shared" si="457"/>
        <v>2021</v>
      </c>
      <c r="C2557" s="5">
        <v>44556</v>
      </c>
      <c r="D2557" s="10">
        <v>1186.5</v>
      </c>
      <c r="E2557" s="10">
        <f>VLOOKUP(C2557,데이터!$X:$Z,2,0)</f>
        <v>195.57736842105263</v>
      </c>
      <c r="F2557" s="10">
        <f>VLOOKUP(C2557,데이터!$X:$Z,3,0)</f>
        <v>96.02</v>
      </c>
      <c r="H2557" s="6">
        <f t="shared" si="465"/>
        <v>2.1255002487587475</v>
      </c>
      <c r="I2557" s="6">
        <f t="shared" si="466"/>
        <v>1.9158020750199485</v>
      </c>
      <c r="AM2557" s="1">
        <f t="shared" si="458"/>
        <v>44556</v>
      </c>
      <c r="AN2557" s="2">
        <f t="shared" si="459"/>
        <v>1186.5</v>
      </c>
      <c r="AO2557" s="2">
        <f t="shared" si="460"/>
        <v>195.57736842105263</v>
      </c>
      <c r="AP2557" s="2">
        <f t="shared" si="461"/>
        <v>96.02</v>
      </c>
      <c r="AR2557" s="20">
        <f t="shared" si="462"/>
        <v>0</v>
      </c>
      <c r="AS2557" s="20">
        <f t="shared" si="463"/>
        <v>0</v>
      </c>
      <c r="AU2557" s="22">
        <f t="shared" si="464"/>
        <v>0</v>
      </c>
    </row>
    <row r="2558" spans="2:47" x14ac:dyDescent="0.3">
      <c r="B2558" s="6">
        <f t="shared" si="457"/>
        <v>2021</v>
      </c>
      <c r="C2558" s="5">
        <v>44557</v>
      </c>
      <c r="D2558" s="10">
        <v>1186.8</v>
      </c>
      <c r="E2558" s="10">
        <f>VLOOKUP(C2558,데이터!$X:$Z,2,0)</f>
        <v>197.70947368421054</v>
      </c>
      <c r="F2558" s="10">
        <f>VLOOKUP(C2558,데이터!$X:$Z,3,0)</f>
        <v>97.34</v>
      </c>
      <c r="H2558" s="6">
        <f t="shared" si="465"/>
        <v>2.1486715916590446</v>
      </c>
      <c r="I2558" s="6">
        <f t="shared" si="466"/>
        <v>1.9421388667198687</v>
      </c>
      <c r="AM2558" s="1">
        <f t="shared" si="458"/>
        <v>44557</v>
      </c>
      <c r="AN2558" s="2">
        <f t="shared" si="459"/>
        <v>1186.8</v>
      </c>
      <c r="AO2558" s="2">
        <f t="shared" si="460"/>
        <v>197.70947368421054</v>
      </c>
      <c r="AP2558" s="2">
        <f t="shared" si="461"/>
        <v>97.34</v>
      </c>
      <c r="AR2558" s="20">
        <f t="shared" si="462"/>
        <v>1.0901595007494658E-2</v>
      </c>
      <c r="AS2558" s="20">
        <f t="shared" si="463"/>
        <v>1.3747136013330552E-2</v>
      </c>
      <c r="AU2558" s="22">
        <f t="shared" si="464"/>
        <v>8.0971036158935537E-6</v>
      </c>
    </row>
    <row r="2559" spans="2:47" x14ac:dyDescent="0.3">
      <c r="B2559" s="6">
        <f t="shared" si="457"/>
        <v>2021</v>
      </c>
      <c r="C2559" s="5">
        <v>44558</v>
      </c>
      <c r="D2559" s="10">
        <v>1188.0999999999999</v>
      </c>
      <c r="E2559" s="10">
        <f>VLOOKUP(C2559,데이터!$X:$Z,2,0)</f>
        <v>198.00894736842105</v>
      </c>
      <c r="F2559" s="10">
        <f>VLOOKUP(C2559,데이터!$X:$Z,3,0)</f>
        <v>97.69</v>
      </c>
      <c r="H2559" s="6">
        <f t="shared" si="465"/>
        <v>2.1519262186919423</v>
      </c>
      <c r="I2559" s="6">
        <f t="shared" si="466"/>
        <v>1.949122106943332</v>
      </c>
      <c r="AM2559" s="1">
        <f t="shared" si="458"/>
        <v>44558</v>
      </c>
      <c r="AN2559" s="2">
        <f t="shared" si="459"/>
        <v>1188.0999999999999</v>
      </c>
      <c r="AO2559" s="2">
        <f t="shared" si="460"/>
        <v>198.00894736842105</v>
      </c>
      <c r="AP2559" s="2">
        <f t="shared" si="461"/>
        <v>97.69</v>
      </c>
      <c r="AR2559" s="20">
        <f t="shared" si="462"/>
        <v>1.5147159042507852E-3</v>
      </c>
      <c r="AS2559" s="20">
        <f t="shared" si="463"/>
        <v>3.5956441339632939E-3</v>
      </c>
      <c r="AU2559" s="22">
        <f t="shared" si="464"/>
        <v>4.3302622972144355E-6</v>
      </c>
    </row>
    <row r="2560" spans="2:47" x14ac:dyDescent="0.3">
      <c r="B2560" s="6">
        <f t="shared" si="457"/>
        <v>2021</v>
      </c>
      <c r="C2560" s="5">
        <v>44559</v>
      </c>
      <c r="D2560" s="10">
        <v>1186.4000000000001</v>
      </c>
      <c r="E2560" s="10">
        <f>VLOOKUP(C2560,데이터!$X:$Z,2,0)</f>
        <v>198.90526315789469</v>
      </c>
      <c r="F2560" s="10">
        <f>VLOOKUP(C2560,데이터!$X:$Z,3,0)</f>
        <v>98.1</v>
      </c>
      <c r="H2560" s="6">
        <f t="shared" si="465"/>
        <v>2.1616672201629874</v>
      </c>
      <c r="I2560" s="6">
        <f t="shared" si="466"/>
        <v>1.9573024740622464</v>
      </c>
      <c r="AM2560" s="1">
        <f t="shared" si="458"/>
        <v>44559</v>
      </c>
      <c r="AN2560" s="2">
        <f t="shared" si="459"/>
        <v>1186.4000000000001</v>
      </c>
      <c r="AO2560" s="2">
        <f t="shared" si="460"/>
        <v>198.90526315789469</v>
      </c>
      <c r="AP2560" s="2">
        <f t="shared" si="461"/>
        <v>98.1</v>
      </c>
      <c r="AR2560" s="20">
        <f t="shared" si="462"/>
        <v>4.526642868344366E-3</v>
      </c>
      <c r="AS2560" s="20">
        <f t="shared" si="463"/>
        <v>4.1969495342408791E-3</v>
      </c>
      <c r="AU2560" s="22">
        <f t="shared" si="464"/>
        <v>1.0869769455227344E-7</v>
      </c>
    </row>
    <row r="2561" spans="2:47" x14ac:dyDescent="0.3">
      <c r="B2561" s="6">
        <f t="shared" si="457"/>
        <v>2021</v>
      </c>
      <c r="C2561" s="5">
        <v>44560</v>
      </c>
      <c r="D2561" s="10">
        <v>1188.9000000000001</v>
      </c>
      <c r="E2561" s="10">
        <f>VLOOKUP(C2561,데이터!$X:$Z,2,0)</f>
        <v>198.39421052631576</v>
      </c>
      <c r="F2561" s="10">
        <f>VLOOKUP(C2561,데이터!$X:$Z,3,0)</f>
        <v>97.96</v>
      </c>
      <c r="H2561" s="6">
        <f t="shared" si="465"/>
        <v>2.156113190551487</v>
      </c>
      <c r="I2561" s="6">
        <f t="shared" si="466"/>
        <v>1.9545091779728609</v>
      </c>
      <c r="AM2561" s="1">
        <f t="shared" si="458"/>
        <v>44560</v>
      </c>
      <c r="AN2561" s="2">
        <f t="shared" si="459"/>
        <v>1188.9000000000001</v>
      </c>
      <c r="AO2561" s="2">
        <f t="shared" si="460"/>
        <v>198.39421052631576</v>
      </c>
      <c r="AP2561" s="2">
        <f t="shared" si="461"/>
        <v>97.96</v>
      </c>
      <c r="AR2561" s="20">
        <f t="shared" si="462"/>
        <v>-2.5693268416595583E-3</v>
      </c>
      <c r="AS2561" s="20">
        <f t="shared" si="463"/>
        <v>-1.4271151885830724E-3</v>
      </c>
      <c r="AU2561" s="22">
        <f t="shared" si="464"/>
        <v>1.3046474604237185E-6</v>
      </c>
    </row>
    <row r="2562" spans="2:47" x14ac:dyDescent="0.3">
      <c r="B2562" s="6">
        <f t="shared" ref="B2562" si="467">YEAR(C2562)</f>
        <v>2021</v>
      </c>
      <c r="C2562" s="5">
        <v>44561</v>
      </c>
      <c r="D2562" s="10">
        <v>1188.9000000000001</v>
      </c>
      <c r="E2562" s="10">
        <f>VLOOKUP(C2562,데이터!$X:$Z,2,0)</f>
        <v>198.97157894736841</v>
      </c>
      <c r="F2562" s="10">
        <f>VLOOKUP(C2562,데이터!$X:$Z,3,0)</f>
        <v>98.18</v>
      </c>
      <c r="H2562" s="6">
        <f t="shared" si="465"/>
        <v>2.1623879284338927</v>
      </c>
      <c r="I2562" s="6">
        <f t="shared" si="466"/>
        <v>1.9588986432561812</v>
      </c>
      <c r="AM2562" s="1">
        <f t="shared" si="458"/>
        <v>44561</v>
      </c>
      <c r="AN2562" s="2">
        <f t="shared" si="459"/>
        <v>1188.9000000000001</v>
      </c>
      <c r="AO2562" s="2">
        <f t="shared" si="460"/>
        <v>198.97157894736841</v>
      </c>
      <c r="AP2562" s="2">
        <f t="shared" si="461"/>
        <v>98.18</v>
      </c>
      <c r="AR2562" s="20">
        <f t="shared" si="462"/>
        <v>2.9102080122245244E-3</v>
      </c>
      <c r="AS2562" s="20">
        <f t="shared" si="463"/>
        <v>2.2458146182116057E-3</v>
      </c>
      <c r="AU2562" s="22">
        <f t="shared" si="464"/>
        <v>4.414185820080055E-7</v>
      </c>
    </row>
    <row r="2563" spans="2:47" x14ac:dyDescent="0.3">
      <c r="AM2563" s="1">
        <f t="shared" ref="AM2563:AM2626" si="468">C2563</f>
        <v>0</v>
      </c>
      <c r="AN2563" s="2">
        <f t="shared" ref="AN2563:AN2626" si="469">D2563</f>
        <v>0</v>
      </c>
      <c r="AO2563" s="2">
        <f t="shared" ref="AO2563:AO2626" si="470">E2563</f>
        <v>0</v>
      </c>
      <c r="AP2563" s="2">
        <f t="shared" ref="AP2563:AP2626" si="471">F2563</f>
        <v>0</v>
      </c>
      <c r="AR2563" s="20">
        <f t="shared" si="462"/>
        <v>-1</v>
      </c>
      <c r="AS2563" s="20">
        <f t="shared" si="463"/>
        <v>-1</v>
      </c>
      <c r="AU2563" s="22">
        <f t="shared" si="464"/>
        <v>0</v>
      </c>
    </row>
    <row r="2564" spans="2:47" x14ac:dyDescent="0.3">
      <c r="AM2564" s="1">
        <f t="shared" si="468"/>
        <v>0</v>
      </c>
      <c r="AN2564" s="2">
        <f t="shared" si="469"/>
        <v>0</v>
      </c>
      <c r="AO2564" s="2">
        <f t="shared" si="470"/>
        <v>0</v>
      </c>
      <c r="AP2564" s="2">
        <f t="shared" si="471"/>
        <v>0</v>
      </c>
      <c r="AR2564" s="20" t="e">
        <f t="shared" ref="AR2564:AR2627" si="472">AO2564/AO2563-1</f>
        <v>#DIV/0!</v>
      </c>
      <c r="AS2564" s="20" t="e">
        <f t="shared" ref="AS2564:AS2627" si="473">AP2564/AP2563-1</f>
        <v>#DIV/0!</v>
      </c>
      <c r="AU2564" s="22" t="e">
        <f t="shared" ref="AU2564:AU2627" si="474">(AR2564-AS2564)^2</f>
        <v>#DIV/0!</v>
      </c>
    </row>
    <row r="2565" spans="2:47" x14ac:dyDescent="0.3">
      <c r="AM2565" s="1">
        <f t="shared" si="468"/>
        <v>0</v>
      </c>
      <c r="AN2565" s="2">
        <f t="shared" si="469"/>
        <v>0</v>
      </c>
      <c r="AO2565" s="2">
        <f t="shared" si="470"/>
        <v>0</v>
      </c>
      <c r="AP2565" s="2">
        <f t="shared" si="471"/>
        <v>0</v>
      </c>
      <c r="AR2565" s="20" t="e">
        <f t="shared" si="472"/>
        <v>#DIV/0!</v>
      </c>
      <c r="AS2565" s="20" t="e">
        <f t="shared" si="473"/>
        <v>#DIV/0!</v>
      </c>
      <c r="AU2565" s="22" t="e">
        <f t="shared" si="474"/>
        <v>#DIV/0!</v>
      </c>
    </row>
    <row r="2566" spans="2:47" x14ac:dyDescent="0.3">
      <c r="AM2566" s="1">
        <f t="shared" si="468"/>
        <v>0</v>
      </c>
      <c r="AN2566" s="2">
        <f t="shared" si="469"/>
        <v>0</v>
      </c>
      <c r="AO2566" s="2">
        <f t="shared" si="470"/>
        <v>0</v>
      </c>
      <c r="AP2566" s="2">
        <f t="shared" si="471"/>
        <v>0</v>
      </c>
      <c r="AR2566" s="20" t="e">
        <f t="shared" si="472"/>
        <v>#DIV/0!</v>
      </c>
      <c r="AS2566" s="20" t="e">
        <f t="shared" si="473"/>
        <v>#DIV/0!</v>
      </c>
      <c r="AU2566" s="22" t="e">
        <f t="shared" si="474"/>
        <v>#DIV/0!</v>
      </c>
    </row>
    <row r="2567" spans="2:47" x14ac:dyDescent="0.3">
      <c r="AM2567" s="1">
        <f t="shared" si="468"/>
        <v>0</v>
      </c>
      <c r="AN2567" s="2">
        <f t="shared" si="469"/>
        <v>0</v>
      </c>
      <c r="AO2567" s="2">
        <f t="shared" si="470"/>
        <v>0</v>
      </c>
      <c r="AP2567" s="2">
        <f t="shared" si="471"/>
        <v>0</v>
      </c>
      <c r="AR2567" s="20" t="e">
        <f t="shared" si="472"/>
        <v>#DIV/0!</v>
      </c>
      <c r="AS2567" s="20" t="e">
        <f t="shared" si="473"/>
        <v>#DIV/0!</v>
      </c>
      <c r="AU2567" s="22" t="e">
        <f t="shared" si="474"/>
        <v>#DIV/0!</v>
      </c>
    </row>
    <row r="2568" spans="2:47" x14ac:dyDescent="0.3">
      <c r="AM2568" s="1">
        <f t="shared" si="468"/>
        <v>0</v>
      </c>
      <c r="AN2568" s="2">
        <f t="shared" si="469"/>
        <v>0</v>
      </c>
      <c r="AO2568" s="2">
        <f t="shared" si="470"/>
        <v>0</v>
      </c>
      <c r="AP2568" s="2">
        <f t="shared" si="471"/>
        <v>0</v>
      </c>
      <c r="AR2568" s="20" t="e">
        <f t="shared" si="472"/>
        <v>#DIV/0!</v>
      </c>
      <c r="AS2568" s="20" t="e">
        <f t="shared" si="473"/>
        <v>#DIV/0!</v>
      </c>
      <c r="AU2568" s="22" t="e">
        <f t="shared" si="474"/>
        <v>#DIV/0!</v>
      </c>
    </row>
    <row r="2569" spans="2:47" x14ac:dyDescent="0.3">
      <c r="AM2569" s="1">
        <f t="shared" si="468"/>
        <v>0</v>
      </c>
      <c r="AN2569" s="2">
        <f t="shared" si="469"/>
        <v>0</v>
      </c>
      <c r="AO2569" s="2">
        <f t="shared" si="470"/>
        <v>0</v>
      </c>
      <c r="AP2569" s="2">
        <f t="shared" si="471"/>
        <v>0</v>
      </c>
      <c r="AR2569" s="20" t="e">
        <f t="shared" si="472"/>
        <v>#DIV/0!</v>
      </c>
      <c r="AS2569" s="20" t="e">
        <f t="shared" si="473"/>
        <v>#DIV/0!</v>
      </c>
      <c r="AU2569" s="22" t="e">
        <f t="shared" si="474"/>
        <v>#DIV/0!</v>
      </c>
    </row>
    <row r="2570" spans="2:47" x14ac:dyDescent="0.3">
      <c r="AM2570" s="1">
        <f t="shared" si="468"/>
        <v>0</v>
      </c>
      <c r="AN2570" s="2">
        <f t="shared" si="469"/>
        <v>0</v>
      </c>
      <c r="AO2570" s="2">
        <f t="shared" si="470"/>
        <v>0</v>
      </c>
      <c r="AP2570" s="2">
        <f t="shared" si="471"/>
        <v>0</v>
      </c>
      <c r="AR2570" s="20" t="e">
        <f t="shared" si="472"/>
        <v>#DIV/0!</v>
      </c>
      <c r="AS2570" s="20" t="e">
        <f t="shared" si="473"/>
        <v>#DIV/0!</v>
      </c>
      <c r="AU2570" s="22" t="e">
        <f t="shared" si="474"/>
        <v>#DIV/0!</v>
      </c>
    </row>
    <row r="2571" spans="2:47" x14ac:dyDescent="0.3">
      <c r="AM2571" s="1">
        <f t="shared" si="468"/>
        <v>0</v>
      </c>
      <c r="AN2571" s="2">
        <f t="shared" si="469"/>
        <v>0</v>
      </c>
      <c r="AO2571" s="2">
        <f t="shared" si="470"/>
        <v>0</v>
      </c>
      <c r="AP2571" s="2">
        <f t="shared" si="471"/>
        <v>0</v>
      </c>
      <c r="AR2571" s="20" t="e">
        <f t="shared" si="472"/>
        <v>#DIV/0!</v>
      </c>
      <c r="AS2571" s="20" t="e">
        <f t="shared" si="473"/>
        <v>#DIV/0!</v>
      </c>
      <c r="AU2571" s="22" t="e">
        <f t="shared" si="474"/>
        <v>#DIV/0!</v>
      </c>
    </row>
    <row r="2572" spans="2:47" x14ac:dyDescent="0.3">
      <c r="AM2572" s="1">
        <f t="shared" si="468"/>
        <v>0</v>
      </c>
      <c r="AN2572" s="2">
        <f t="shared" si="469"/>
        <v>0</v>
      </c>
      <c r="AO2572" s="2">
        <f t="shared" si="470"/>
        <v>0</v>
      </c>
      <c r="AP2572" s="2">
        <f t="shared" si="471"/>
        <v>0</v>
      </c>
      <c r="AR2572" s="20" t="e">
        <f t="shared" si="472"/>
        <v>#DIV/0!</v>
      </c>
      <c r="AS2572" s="20" t="e">
        <f t="shared" si="473"/>
        <v>#DIV/0!</v>
      </c>
      <c r="AU2572" s="22" t="e">
        <f t="shared" si="474"/>
        <v>#DIV/0!</v>
      </c>
    </row>
    <row r="2573" spans="2:47" x14ac:dyDescent="0.3">
      <c r="AM2573" s="1">
        <f t="shared" si="468"/>
        <v>0</v>
      </c>
      <c r="AN2573" s="2">
        <f t="shared" si="469"/>
        <v>0</v>
      </c>
      <c r="AO2573" s="2">
        <f t="shared" si="470"/>
        <v>0</v>
      </c>
      <c r="AP2573" s="2">
        <f t="shared" si="471"/>
        <v>0</v>
      </c>
      <c r="AR2573" s="20" t="e">
        <f t="shared" si="472"/>
        <v>#DIV/0!</v>
      </c>
      <c r="AS2573" s="20" t="e">
        <f t="shared" si="473"/>
        <v>#DIV/0!</v>
      </c>
      <c r="AU2573" s="22" t="e">
        <f t="shared" si="474"/>
        <v>#DIV/0!</v>
      </c>
    </row>
    <row r="2574" spans="2:47" x14ac:dyDescent="0.3">
      <c r="AM2574" s="1">
        <f t="shared" si="468"/>
        <v>0</v>
      </c>
      <c r="AN2574" s="2">
        <f t="shared" si="469"/>
        <v>0</v>
      </c>
      <c r="AO2574" s="2">
        <f t="shared" si="470"/>
        <v>0</v>
      </c>
      <c r="AP2574" s="2">
        <f t="shared" si="471"/>
        <v>0</v>
      </c>
      <c r="AR2574" s="20" t="e">
        <f t="shared" si="472"/>
        <v>#DIV/0!</v>
      </c>
      <c r="AS2574" s="20" t="e">
        <f t="shared" si="473"/>
        <v>#DIV/0!</v>
      </c>
      <c r="AU2574" s="22" t="e">
        <f t="shared" si="474"/>
        <v>#DIV/0!</v>
      </c>
    </row>
    <row r="2575" spans="2:47" x14ac:dyDescent="0.3">
      <c r="AM2575" s="1">
        <f t="shared" si="468"/>
        <v>0</v>
      </c>
      <c r="AN2575" s="2">
        <f t="shared" si="469"/>
        <v>0</v>
      </c>
      <c r="AO2575" s="2">
        <f t="shared" si="470"/>
        <v>0</v>
      </c>
      <c r="AP2575" s="2">
        <f t="shared" si="471"/>
        <v>0</v>
      </c>
      <c r="AR2575" s="20" t="e">
        <f t="shared" si="472"/>
        <v>#DIV/0!</v>
      </c>
      <c r="AS2575" s="20" t="e">
        <f t="shared" si="473"/>
        <v>#DIV/0!</v>
      </c>
      <c r="AU2575" s="22" t="e">
        <f t="shared" si="474"/>
        <v>#DIV/0!</v>
      </c>
    </row>
    <row r="2576" spans="2:47" x14ac:dyDescent="0.3">
      <c r="AM2576" s="1">
        <f t="shared" si="468"/>
        <v>0</v>
      </c>
      <c r="AN2576" s="2">
        <f t="shared" si="469"/>
        <v>0</v>
      </c>
      <c r="AO2576" s="2">
        <f t="shared" si="470"/>
        <v>0</v>
      </c>
      <c r="AP2576" s="2">
        <f t="shared" si="471"/>
        <v>0</v>
      </c>
      <c r="AR2576" s="20" t="e">
        <f t="shared" si="472"/>
        <v>#DIV/0!</v>
      </c>
      <c r="AS2576" s="20" t="e">
        <f t="shared" si="473"/>
        <v>#DIV/0!</v>
      </c>
      <c r="AU2576" s="22" t="e">
        <f t="shared" si="474"/>
        <v>#DIV/0!</v>
      </c>
    </row>
    <row r="2577" spans="39:47" x14ac:dyDescent="0.3">
      <c r="AM2577" s="1">
        <f t="shared" si="468"/>
        <v>0</v>
      </c>
      <c r="AN2577" s="2">
        <f t="shared" si="469"/>
        <v>0</v>
      </c>
      <c r="AO2577" s="2">
        <f t="shared" si="470"/>
        <v>0</v>
      </c>
      <c r="AP2577" s="2">
        <f t="shared" si="471"/>
        <v>0</v>
      </c>
      <c r="AR2577" s="20" t="e">
        <f t="shared" si="472"/>
        <v>#DIV/0!</v>
      </c>
      <c r="AS2577" s="20" t="e">
        <f t="shared" si="473"/>
        <v>#DIV/0!</v>
      </c>
      <c r="AU2577" s="22" t="e">
        <f t="shared" si="474"/>
        <v>#DIV/0!</v>
      </c>
    </row>
    <row r="2578" spans="39:47" x14ac:dyDescent="0.3">
      <c r="AM2578" s="1">
        <f t="shared" si="468"/>
        <v>0</v>
      </c>
      <c r="AN2578" s="2">
        <f t="shared" si="469"/>
        <v>0</v>
      </c>
      <c r="AO2578" s="2">
        <f t="shared" si="470"/>
        <v>0</v>
      </c>
      <c r="AP2578" s="2">
        <f t="shared" si="471"/>
        <v>0</v>
      </c>
      <c r="AR2578" s="20" t="e">
        <f t="shared" si="472"/>
        <v>#DIV/0!</v>
      </c>
      <c r="AS2578" s="20" t="e">
        <f t="shared" si="473"/>
        <v>#DIV/0!</v>
      </c>
      <c r="AU2578" s="22" t="e">
        <f t="shared" si="474"/>
        <v>#DIV/0!</v>
      </c>
    </row>
    <row r="2579" spans="39:47" x14ac:dyDescent="0.3">
      <c r="AM2579" s="1">
        <f t="shared" si="468"/>
        <v>0</v>
      </c>
      <c r="AN2579" s="2">
        <f t="shared" si="469"/>
        <v>0</v>
      </c>
      <c r="AO2579" s="2">
        <f t="shared" si="470"/>
        <v>0</v>
      </c>
      <c r="AP2579" s="2">
        <f t="shared" si="471"/>
        <v>0</v>
      </c>
      <c r="AR2579" s="20" t="e">
        <f t="shared" si="472"/>
        <v>#DIV/0!</v>
      </c>
      <c r="AS2579" s="20" t="e">
        <f t="shared" si="473"/>
        <v>#DIV/0!</v>
      </c>
      <c r="AU2579" s="22" t="e">
        <f t="shared" si="474"/>
        <v>#DIV/0!</v>
      </c>
    </row>
    <row r="2580" spans="39:47" x14ac:dyDescent="0.3">
      <c r="AM2580" s="1">
        <f t="shared" si="468"/>
        <v>0</v>
      </c>
      <c r="AN2580" s="2">
        <f t="shared" si="469"/>
        <v>0</v>
      </c>
      <c r="AO2580" s="2">
        <f t="shared" si="470"/>
        <v>0</v>
      </c>
      <c r="AP2580" s="2">
        <f t="shared" si="471"/>
        <v>0</v>
      </c>
      <c r="AR2580" s="20" t="e">
        <f t="shared" si="472"/>
        <v>#DIV/0!</v>
      </c>
      <c r="AS2580" s="20" t="e">
        <f t="shared" si="473"/>
        <v>#DIV/0!</v>
      </c>
      <c r="AU2580" s="22" t="e">
        <f t="shared" si="474"/>
        <v>#DIV/0!</v>
      </c>
    </row>
    <row r="2581" spans="39:47" x14ac:dyDescent="0.3">
      <c r="AM2581" s="1">
        <f t="shared" si="468"/>
        <v>0</v>
      </c>
      <c r="AN2581" s="2">
        <f t="shared" si="469"/>
        <v>0</v>
      </c>
      <c r="AO2581" s="2">
        <f t="shared" si="470"/>
        <v>0</v>
      </c>
      <c r="AP2581" s="2">
        <f t="shared" si="471"/>
        <v>0</v>
      </c>
      <c r="AR2581" s="20" t="e">
        <f t="shared" si="472"/>
        <v>#DIV/0!</v>
      </c>
      <c r="AS2581" s="20" t="e">
        <f t="shared" si="473"/>
        <v>#DIV/0!</v>
      </c>
      <c r="AU2581" s="22" t="e">
        <f t="shared" si="474"/>
        <v>#DIV/0!</v>
      </c>
    </row>
    <row r="2582" spans="39:47" x14ac:dyDescent="0.3">
      <c r="AM2582" s="1">
        <f t="shared" si="468"/>
        <v>0</v>
      </c>
      <c r="AN2582" s="2">
        <f t="shared" si="469"/>
        <v>0</v>
      </c>
      <c r="AO2582" s="2">
        <f t="shared" si="470"/>
        <v>0</v>
      </c>
      <c r="AP2582" s="2">
        <f t="shared" si="471"/>
        <v>0</v>
      </c>
      <c r="AR2582" s="20" t="e">
        <f t="shared" si="472"/>
        <v>#DIV/0!</v>
      </c>
      <c r="AS2582" s="20" t="e">
        <f t="shared" si="473"/>
        <v>#DIV/0!</v>
      </c>
      <c r="AU2582" s="22" t="e">
        <f t="shared" si="474"/>
        <v>#DIV/0!</v>
      </c>
    </row>
    <row r="2583" spans="39:47" x14ac:dyDescent="0.3">
      <c r="AM2583" s="1">
        <f t="shared" si="468"/>
        <v>0</v>
      </c>
      <c r="AN2583" s="2">
        <f t="shared" si="469"/>
        <v>0</v>
      </c>
      <c r="AO2583" s="2">
        <f t="shared" si="470"/>
        <v>0</v>
      </c>
      <c r="AP2583" s="2">
        <f t="shared" si="471"/>
        <v>0</v>
      </c>
      <c r="AR2583" s="20" t="e">
        <f t="shared" si="472"/>
        <v>#DIV/0!</v>
      </c>
      <c r="AS2583" s="20" t="e">
        <f t="shared" si="473"/>
        <v>#DIV/0!</v>
      </c>
      <c r="AU2583" s="22" t="e">
        <f t="shared" si="474"/>
        <v>#DIV/0!</v>
      </c>
    </row>
    <row r="2584" spans="39:47" x14ac:dyDescent="0.3">
      <c r="AM2584" s="1">
        <f t="shared" si="468"/>
        <v>0</v>
      </c>
      <c r="AN2584" s="2">
        <f t="shared" si="469"/>
        <v>0</v>
      </c>
      <c r="AO2584" s="2">
        <f t="shared" si="470"/>
        <v>0</v>
      </c>
      <c r="AP2584" s="2">
        <f t="shared" si="471"/>
        <v>0</v>
      </c>
      <c r="AR2584" s="20" t="e">
        <f t="shared" si="472"/>
        <v>#DIV/0!</v>
      </c>
      <c r="AS2584" s="20" t="e">
        <f t="shared" si="473"/>
        <v>#DIV/0!</v>
      </c>
      <c r="AU2584" s="22" t="e">
        <f t="shared" si="474"/>
        <v>#DIV/0!</v>
      </c>
    </row>
    <row r="2585" spans="39:47" x14ac:dyDescent="0.3">
      <c r="AM2585" s="1">
        <f t="shared" si="468"/>
        <v>0</v>
      </c>
      <c r="AN2585" s="2">
        <f t="shared" si="469"/>
        <v>0</v>
      </c>
      <c r="AO2585" s="2">
        <f t="shared" si="470"/>
        <v>0</v>
      </c>
      <c r="AP2585" s="2">
        <f t="shared" si="471"/>
        <v>0</v>
      </c>
      <c r="AR2585" s="20" t="e">
        <f t="shared" si="472"/>
        <v>#DIV/0!</v>
      </c>
      <c r="AS2585" s="20" t="e">
        <f t="shared" si="473"/>
        <v>#DIV/0!</v>
      </c>
      <c r="AU2585" s="22" t="e">
        <f t="shared" si="474"/>
        <v>#DIV/0!</v>
      </c>
    </row>
    <row r="2586" spans="39:47" x14ac:dyDescent="0.3">
      <c r="AM2586" s="1">
        <f t="shared" si="468"/>
        <v>0</v>
      </c>
      <c r="AN2586" s="2">
        <f t="shared" si="469"/>
        <v>0</v>
      </c>
      <c r="AO2586" s="2">
        <f t="shared" si="470"/>
        <v>0</v>
      </c>
      <c r="AP2586" s="2">
        <f t="shared" si="471"/>
        <v>0</v>
      </c>
      <c r="AR2586" s="20" t="e">
        <f t="shared" si="472"/>
        <v>#DIV/0!</v>
      </c>
      <c r="AS2586" s="20" t="e">
        <f t="shared" si="473"/>
        <v>#DIV/0!</v>
      </c>
      <c r="AU2586" s="22" t="e">
        <f t="shared" si="474"/>
        <v>#DIV/0!</v>
      </c>
    </row>
    <row r="2587" spans="39:47" x14ac:dyDescent="0.3">
      <c r="AM2587" s="1">
        <f t="shared" si="468"/>
        <v>0</v>
      </c>
      <c r="AN2587" s="2">
        <f t="shared" si="469"/>
        <v>0</v>
      </c>
      <c r="AO2587" s="2">
        <f t="shared" si="470"/>
        <v>0</v>
      </c>
      <c r="AP2587" s="2">
        <f t="shared" si="471"/>
        <v>0</v>
      </c>
      <c r="AR2587" s="20" t="e">
        <f t="shared" si="472"/>
        <v>#DIV/0!</v>
      </c>
      <c r="AS2587" s="20" t="e">
        <f t="shared" si="473"/>
        <v>#DIV/0!</v>
      </c>
      <c r="AU2587" s="22" t="e">
        <f t="shared" si="474"/>
        <v>#DIV/0!</v>
      </c>
    </row>
    <row r="2588" spans="39:47" x14ac:dyDescent="0.3">
      <c r="AM2588" s="1">
        <f t="shared" si="468"/>
        <v>0</v>
      </c>
      <c r="AN2588" s="2">
        <f t="shared" si="469"/>
        <v>0</v>
      </c>
      <c r="AO2588" s="2">
        <f t="shared" si="470"/>
        <v>0</v>
      </c>
      <c r="AP2588" s="2">
        <f t="shared" si="471"/>
        <v>0</v>
      </c>
      <c r="AR2588" s="20" t="e">
        <f t="shared" si="472"/>
        <v>#DIV/0!</v>
      </c>
      <c r="AS2588" s="20" t="e">
        <f t="shared" si="473"/>
        <v>#DIV/0!</v>
      </c>
      <c r="AU2588" s="22" t="e">
        <f t="shared" si="474"/>
        <v>#DIV/0!</v>
      </c>
    </row>
    <row r="2589" spans="39:47" x14ac:dyDescent="0.3">
      <c r="AM2589" s="1">
        <f t="shared" si="468"/>
        <v>0</v>
      </c>
      <c r="AN2589" s="2">
        <f t="shared" si="469"/>
        <v>0</v>
      </c>
      <c r="AO2589" s="2">
        <f t="shared" si="470"/>
        <v>0</v>
      </c>
      <c r="AP2589" s="2">
        <f t="shared" si="471"/>
        <v>0</v>
      </c>
      <c r="AR2589" s="20" t="e">
        <f t="shared" si="472"/>
        <v>#DIV/0!</v>
      </c>
      <c r="AS2589" s="20" t="e">
        <f t="shared" si="473"/>
        <v>#DIV/0!</v>
      </c>
      <c r="AU2589" s="22" t="e">
        <f t="shared" si="474"/>
        <v>#DIV/0!</v>
      </c>
    </row>
    <row r="2590" spans="39:47" x14ac:dyDescent="0.3">
      <c r="AM2590" s="1">
        <f t="shared" si="468"/>
        <v>0</v>
      </c>
      <c r="AN2590" s="2">
        <f t="shared" si="469"/>
        <v>0</v>
      </c>
      <c r="AO2590" s="2">
        <f t="shared" si="470"/>
        <v>0</v>
      </c>
      <c r="AP2590" s="2">
        <f t="shared" si="471"/>
        <v>0</v>
      </c>
      <c r="AR2590" s="20" t="e">
        <f t="shared" si="472"/>
        <v>#DIV/0!</v>
      </c>
      <c r="AS2590" s="20" t="e">
        <f t="shared" si="473"/>
        <v>#DIV/0!</v>
      </c>
      <c r="AU2590" s="22" t="e">
        <f t="shared" si="474"/>
        <v>#DIV/0!</v>
      </c>
    </row>
    <row r="2591" spans="39:47" x14ac:dyDescent="0.3">
      <c r="AM2591" s="1">
        <f t="shared" si="468"/>
        <v>0</v>
      </c>
      <c r="AN2591" s="2">
        <f t="shared" si="469"/>
        <v>0</v>
      </c>
      <c r="AO2591" s="2">
        <f t="shared" si="470"/>
        <v>0</v>
      </c>
      <c r="AP2591" s="2">
        <f t="shared" si="471"/>
        <v>0</v>
      </c>
      <c r="AR2591" s="20" t="e">
        <f t="shared" si="472"/>
        <v>#DIV/0!</v>
      </c>
      <c r="AS2591" s="20" t="e">
        <f t="shared" si="473"/>
        <v>#DIV/0!</v>
      </c>
      <c r="AU2591" s="22" t="e">
        <f t="shared" si="474"/>
        <v>#DIV/0!</v>
      </c>
    </row>
    <row r="2592" spans="39:47" x14ac:dyDescent="0.3">
      <c r="AM2592" s="1">
        <f t="shared" si="468"/>
        <v>0</v>
      </c>
      <c r="AN2592" s="2">
        <f t="shared" si="469"/>
        <v>0</v>
      </c>
      <c r="AO2592" s="2">
        <f t="shared" si="470"/>
        <v>0</v>
      </c>
      <c r="AP2592" s="2">
        <f t="shared" si="471"/>
        <v>0</v>
      </c>
      <c r="AR2592" s="20" t="e">
        <f t="shared" si="472"/>
        <v>#DIV/0!</v>
      </c>
      <c r="AS2592" s="20" t="e">
        <f t="shared" si="473"/>
        <v>#DIV/0!</v>
      </c>
      <c r="AU2592" s="22" t="e">
        <f t="shared" si="474"/>
        <v>#DIV/0!</v>
      </c>
    </row>
    <row r="2593" spans="39:47" x14ac:dyDescent="0.3">
      <c r="AM2593" s="1">
        <f t="shared" si="468"/>
        <v>0</v>
      </c>
      <c r="AN2593" s="2">
        <f t="shared" si="469"/>
        <v>0</v>
      </c>
      <c r="AO2593" s="2">
        <f t="shared" si="470"/>
        <v>0</v>
      </c>
      <c r="AP2593" s="2">
        <f t="shared" si="471"/>
        <v>0</v>
      </c>
      <c r="AR2593" s="20" t="e">
        <f t="shared" si="472"/>
        <v>#DIV/0!</v>
      </c>
      <c r="AS2593" s="20" t="e">
        <f t="shared" si="473"/>
        <v>#DIV/0!</v>
      </c>
      <c r="AU2593" s="22" t="e">
        <f t="shared" si="474"/>
        <v>#DIV/0!</v>
      </c>
    </row>
    <row r="2594" spans="39:47" x14ac:dyDescent="0.3">
      <c r="AM2594" s="1">
        <f t="shared" si="468"/>
        <v>0</v>
      </c>
      <c r="AN2594" s="2">
        <f t="shared" si="469"/>
        <v>0</v>
      </c>
      <c r="AO2594" s="2">
        <f t="shared" si="470"/>
        <v>0</v>
      </c>
      <c r="AP2594" s="2">
        <f t="shared" si="471"/>
        <v>0</v>
      </c>
      <c r="AR2594" s="20" t="e">
        <f t="shared" si="472"/>
        <v>#DIV/0!</v>
      </c>
      <c r="AS2594" s="20" t="e">
        <f t="shared" si="473"/>
        <v>#DIV/0!</v>
      </c>
      <c r="AU2594" s="22" t="e">
        <f t="shared" si="474"/>
        <v>#DIV/0!</v>
      </c>
    </row>
    <row r="2595" spans="39:47" x14ac:dyDescent="0.3">
      <c r="AM2595" s="1">
        <f t="shared" si="468"/>
        <v>0</v>
      </c>
      <c r="AN2595" s="2">
        <f t="shared" si="469"/>
        <v>0</v>
      </c>
      <c r="AO2595" s="2">
        <f t="shared" si="470"/>
        <v>0</v>
      </c>
      <c r="AP2595" s="2">
        <f t="shared" si="471"/>
        <v>0</v>
      </c>
      <c r="AR2595" s="20" t="e">
        <f t="shared" si="472"/>
        <v>#DIV/0!</v>
      </c>
      <c r="AS2595" s="20" t="e">
        <f t="shared" si="473"/>
        <v>#DIV/0!</v>
      </c>
      <c r="AU2595" s="22" t="e">
        <f t="shared" si="474"/>
        <v>#DIV/0!</v>
      </c>
    </row>
    <row r="2596" spans="39:47" x14ac:dyDescent="0.3">
      <c r="AM2596" s="1">
        <f t="shared" si="468"/>
        <v>0</v>
      </c>
      <c r="AN2596" s="2">
        <f t="shared" si="469"/>
        <v>0</v>
      </c>
      <c r="AO2596" s="2">
        <f t="shared" si="470"/>
        <v>0</v>
      </c>
      <c r="AP2596" s="2">
        <f t="shared" si="471"/>
        <v>0</v>
      </c>
      <c r="AR2596" s="20" t="e">
        <f t="shared" si="472"/>
        <v>#DIV/0!</v>
      </c>
      <c r="AS2596" s="20" t="e">
        <f t="shared" si="473"/>
        <v>#DIV/0!</v>
      </c>
      <c r="AU2596" s="22" t="e">
        <f t="shared" si="474"/>
        <v>#DIV/0!</v>
      </c>
    </row>
    <row r="2597" spans="39:47" x14ac:dyDescent="0.3">
      <c r="AM2597" s="1">
        <f t="shared" si="468"/>
        <v>0</v>
      </c>
      <c r="AN2597" s="2">
        <f t="shared" si="469"/>
        <v>0</v>
      </c>
      <c r="AO2597" s="2">
        <f t="shared" si="470"/>
        <v>0</v>
      </c>
      <c r="AP2597" s="2">
        <f t="shared" si="471"/>
        <v>0</v>
      </c>
      <c r="AR2597" s="20" t="e">
        <f t="shared" si="472"/>
        <v>#DIV/0!</v>
      </c>
      <c r="AS2597" s="20" t="e">
        <f t="shared" si="473"/>
        <v>#DIV/0!</v>
      </c>
      <c r="AU2597" s="22" t="e">
        <f t="shared" si="474"/>
        <v>#DIV/0!</v>
      </c>
    </row>
    <row r="2598" spans="39:47" x14ac:dyDescent="0.3">
      <c r="AM2598" s="1">
        <f t="shared" si="468"/>
        <v>0</v>
      </c>
      <c r="AN2598" s="2">
        <f t="shared" si="469"/>
        <v>0</v>
      </c>
      <c r="AO2598" s="2">
        <f t="shared" si="470"/>
        <v>0</v>
      </c>
      <c r="AP2598" s="2">
        <f t="shared" si="471"/>
        <v>0</v>
      </c>
      <c r="AR2598" s="20" t="e">
        <f t="shared" si="472"/>
        <v>#DIV/0!</v>
      </c>
      <c r="AS2598" s="20" t="e">
        <f t="shared" si="473"/>
        <v>#DIV/0!</v>
      </c>
      <c r="AU2598" s="22" t="e">
        <f t="shared" si="474"/>
        <v>#DIV/0!</v>
      </c>
    </row>
    <row r="2599" spans="39:47" x14ac:dyDescent="0.3">
      <c r="AM2599" s="1">
        <f t="shared" si="468"/>
        <v>0</v>
      </c>
      <c r="AN2599" s="2">
        <f t="shared" si="469"/>
        <v>0</v>
      </c>
      <c r="AO2599" s="2">
        <f t="shared" si="470"/>
        <v>0</v>
      </c>
      <c r="AP2599" s="2">
        <f t="shared" si="471"/>
        <v>0</v>
      </c>
      <c r="AR2599" s="20" t="e">
        <f t="shared" si="472"/>
        <v>#DIV/0!</v>
      </c>
      <c r="AS2599" s="20" t="e">
        <f t="shared" si="473"/>
        <v>#DIV/0!</v>
      </c>
      <c r="AU2599" s="22" t="e">
        <f t="shared" si="474"/>
        <v>#DIV/0!</v>
      </c>
    </row>
    <row r="2600" spans="39:47" x14ac:dyDescent="0.3">
      <c r="AM2600" s="1">
        <f t="shared" si="468"/>
        <v>0</v>
      </c>
      <c r="AN2600" s="2">
        <f t="shared" si="469"/>
        <v>0</v>
      </c>
      <c r="AO2600" s="2">
        <f t="shared" si="470"/>
        <v>0</v>
      </c>
      <c r="AP2600" s="2">
        <f t="shared" si="471"/>
        <v>0</v>
      </c>
      <c r="AR2600" s="20" t="e">
        <f t="shared" si="472"/>
        <v>#DIV/0!</v>
      </c>
      <c r="AS2600" s="20" t="e">
        <f t="shared" si="473"/>
        <v>#DIV/0!</v>
      </c>
      <c r="AU2600" s="22" t="e">
        <f t="shared" si="474"/>
        <v>#DIV/0!</v>
      </c>
    </row>
    <row r="2601" spans="39:47" x14ac:dyDescent="0.3">
      <c r="AM2601" s="1">
        <f t="shared" si="468"/>
        <v>0</v>
      </c>
      <c r="AN2601" s="2">
        <f t="shared" si="469"/>
        <v>0</v>
      </c>
      <c r="AO2601" s="2">
        <f t="shared" si="470"/>
        <v>0</v>
      </c>
      <c r="AP2601" s="2">
        <f t="shared" si="471"/>
        <v>0</v>
      </c>
      <c r="AR2601" s="20" t="e">
        <f t="shared" si="472"/>
        <v>#DIV/0!</v>
      </c>
      <c r="AS2601" s="20" t="e">
        <f t="shared" si="473"/>
        <v>#DIV/0!</v>
      </c>
      <c r="AU2601" s="22" t="e">
        <f t="shared" si="474"/>
        <v>#DIV/0!</v>
      </c>
    </row>
    <row r="2602" spans="39:47" x14ac:dyDescent="0.3">
      <c r="AM2602" s="1">
        <f t="shared" si="468"/>
        <v>0</v>
      </c>
      <c r="AN2602" s="2">
        <f t="shared" si="469"/>
        <v>0</v>
      </c>
      <c r="AO2602" s="2">
        <f t="shared" si="470"/>
        <v>0</v>
      </c>
      <c r="AP2602" s="2">
        <f t="shared" si="471"/>
        <v>0</v>
      </c>
      <c r="AR2602" s="20" t="e">
        <f t="shared" si="472"/>
        <v>#DIV/0!</v>
      </c>
      <c r="AS2602" s="20" t="e">
        <f t="shared" si="473"/>
        <v>#DIV/0!</v>
      </c>
      <c r="AU2602" s="22" t="e">
        <f t="shared" si="474"/>
        <v>#DIV/0!</v>
      </c>
    </row>
    <row r="2603" spans="39:47" x14ac:dyDescent="0.3">
      <c r="AM2603" s="1">
        <f t="shared" si="468"/>
        <v>0</v>
      </c>
      <c r="AN2603" s="2">
        <f t="shared" si="469"/>
        <v>0</v>
      </c>
      <c r="AO2603" s="2">
        <f t="shared" si="470"/>
        <v>0</v>
      </c>
      <c r="AP2603" s="2">
        <f t="shared" si="471"/>
        <v>0</v>
      </c>
      <c r="AR2603" s="20" t="e">
        <f t="shared" si="472"/>
        <v>#DIV/0!</v>
      </c>
      <c r="AS2603" s="20" t="e">
        <f t="shared" si="473"/>
        <v>#DIV/0!</v>
      </c>
      <c r="AU2603" s="22" t="e">
        <f t="shared" si="474"/>
        <v>#DIV/0!</v>
      </c>
    </row>
    <row r="2604" spans="39:47" x14ac:dyDescent="0.3">
      <c r="AM2604" s="1">
        <f t="shared" si="468"/>
        <v>0</v>
      </c>
      <c r="AN2604" s="2">
        <f t="shared" si="469"/>
        <v>0</v>
      </c>
      <c r="AO2604" s="2">
        <f t="shared" si="470"/>
        <v>0</v>
      </c>
      <c r="AP2604" s="2">
        <f t="shared" si="471"/>
        <v>0</v>
      </c>
      <c r="AR2604" s="20" t="e">
        <f t="shared" si="472"/>
        <v>#DIV/0!</v>
      </c>
      <c r="AS2604" s="20" t="e">
        <f t="shared" si="473"/>
        <v>#DIV/0!</v>
      </c>
      <c r="AU2604" s="22" t="e">
        <f t="shared" si="474"/>
        <v>#DIV/0!</v>
      </c>
    </row>
    <row r="2605" spans="39:47" x14ac:dyDescent="0.3">
      <c r="AM2605" s="1">
        <f t="shared" si="468"/>
        <v>0</v>
      </c>
      <c r="AN2605" s="2">
        <f t="shared" si="469"/>
        <v>0</v>
      </c>
      <c r="AO2605" s="2">
        <f t="shared" si="470"/>
        <v>0</v>
      </c>
      <c r="AP2605" s="2">
        <f t="shared" si="471"/>
        <v>0</v>
      </c>
      <c r="AR2605" s="20" t="e">
        <f t="shared" si="472"/>
        <v>#DIV/0!</v>
      </c>
      <c r="AS2605" s="20" t="e">
        <f t="shared" si="473"/>
        <v>#DIV/0!</v>
      </c>
      <c r="AU2605" s="22" t="e">
        <f t="shared" si="474"/>
        <v>#DIV/0!</v>
      </c>
    </row>
    <row r="2606" spans="39:47" x14ac:dyDescent="0.3">
      <c r="AM2606" s="1">
        <f t="shared" si="468"/>
        <v>0</v>
      </c>
      <c r="AN2606" s="2">
        <f t="shared" si="469"/>
        <v>0</v>
      </c>
      <c r="AO2606" s="2">
        <f t="shared" si="470"/>
        <v>0</v>
      </c>
      <c r="AP2606" s="2">
        <f t="shared" si="471"/>
        <v>0</v>
      </c>
      <c r="AR2606" s="20" t="e">
        <f t="shared" si="472"/>
        <v>#DIV/0!</v>
      </c>
      <c r="AS2606" s="20" t="e">
        <f t="shared" si="473"/>
        <v>#DIV/0!</v>
      </c>
      <c r="AU2606" s="22" t="e">
        <f t="shared" si="474"/>
        <v>#DIV/0!</v>
      </c>
    </row>
    <row r="2607" spans="39:47" x14ac:dyDescent="0.3">
      <c r="AM2607" s="1">
        <f t="shared" si="468"/>
        <v>0</v>
      </c>
      <c r="AN2607" s="2">
        <f t="shared" si="469"/>
        <v>0</v>
      </c>
      <c r="AO2607" s="2">
        <f t="shared" si="470"/>
        <v>0</v>
      </c>
      <c r="AP2607" s="2">
        <f t="shared" si="471"/>
        <v>0</v>
      </c>
      <c r="AR2607" s="20" t="e">
        <f t="shared" si="472"/>
        <v>#DIV/0!</v>
      </c>
      <c r="AS2607" s="20" t="e">
        <f t="shared" si="473"/>
        <v>#DIV/0!</v>
      </c>
      <c r="AU2607" s="22" t="e">
        <f t="shared" si="474"/>
        <v>#DIV/0!</v>
      </c>
    </row>
    <row r="2608" spans="39:47" x14ac:dyDescent="0.3">
      <c r="AM2608" s="1">
        <f t="shared" si="468"/>
        <v>0</v>
      </c>
      <c r="AN2608" s="2">
        <f t="shared" si="469"/>
        <v>0</v>
      </c>
      <c r="AO2608" s="2">
        <f t="shared" si="470"/>
        <v>0</v>
      </c>
      <c r="AP2608" s="2">
        <f t="shared" si="471"/>
        <v>0</v>
      </c>
      <c r="AR2608" s="20" t="e">
        <f t="shared" si="472"/>
        <v>#DIV/0!</v>
      </c>
      <c r="AS2608" s="20" t="e">
        <f t="shared" si="473"/>
        <v>#DIV/0!</v>
      </c>
      <c r="AU2608" s="22" t="e">
        <f t="shared" si="474"/>
        <v>#DIV/0!</v>
      </c>
    </row>
    <row r="2609" spans="39:47" x14ac:dyDescent="0.3">
      <c r="AM2609" s="1">
        <f t="shared" si="468"/>
        <v>0</v>
      </c>
      <c r="AN2609" s="2">
        <f t="shared" si="469"/>
        <v>0</v>
      </c>
      <c r="AO2609" s="2">
        <f t="shared" si="470"/>
        <v>0</v>
      </c>
      <c r="AP2609" s="2">
        <f t="shared" si="471"/>
        <v>0</v>
      </c>
      <c r="AR2609" s="20" t="e">
        <f t="shared" si="472"/>
        <v>#DIV/0!</v>
      </c>
      <c r="AS2609" s="20" t="e">
        <f t="shared" si="473"/>
        <v>#DIV/0!</v>
      </c>
      <c r="AU2609" s="22" t="e">
        <f t="shared" si="474"/>
        <v>#DIV/0!</v>
      </c>
    </row>
    <row r="2610" spans="39:47" x14ac:dyDescent="0.3">
      <c r="AM2610" s="1">
        <f t="shared" si="468"/>
        <v>0</v>
      </c>
      <c r="AN2610" s="2">
        <f t="shared" si="469"/>
        <v>0</v>
      </c>
      <c r="AO2610" s="2">
        <f t="shared" si="470"/>
        <v>0</v>
      </c>
      <c r="AP2610" s="2">
        <f t="shared" si="471"/>
        <v>0</v>
      </c>
      <c r="AR2610" s="20" t="e">
        <f t="shared" si="472"/>
        <v>#DIV/0!</v>
      </c>
      <c r="AS2610" s="20" t="e">
        <f t="shared" si="473"/>
        <v>#DIV/0!</v>
      </c>
      <c r="AU2610" s="22" t="e">
        <f t="shared" si="474"/>
        <v>#DIV/0!</v>
      </c>
    </row>
    <row r="2611" spans="39:47" x14ac:dyDescent="0.3">
      <c r="AM2611" s="1">
        <f t="shared" si="468"/>
        <v>0</v>
      </c>
      <c r="AN2611" s="2">
        <f t="shared" si="469"/>
        <v>0</v>
      </c>
      <c r="AO2611" s="2">
        <f t="shared" si="470"/>
        <v>0</v>
      </c>
      <c r="AP2611" s="2">
        <f t="shared" si="471"/>
        <v>0</v>
      </c>
      <c r="AR2611" s="20" t="e">
        <f t="shared" si="472"/>
        <v>#DIV/0!</v>
      </c>
      <c r="AS2611" s="20" t="e">
        <f t="shared" si="473"/>
        <v>#DIV/0!</v>
      </c>
      <c r="AU2611" s="22" t="e">
        <f t="shared" si="474"/>
        <v>#DIV/0!</v>
      </c>
    </row>
    <row r="2612" spans="39:47" x14ac:dyDescent="0.3">
      <c r="AM2612" s="1">
        <f t="shared" si="468"/>
        <v>0</v>
      </c>
      <c r="AN2612" s="2">
        <f t="shared" si="469"/>
        <v>0</v>
      </c>
      <c r="AO2612" s="2">
        <f t="shared" si="470"/>
        <v>0</v>
      </c>
      <c r="AP2612" s="2">
        <f t="shared" si="471"/>
        <v>0</v>
      </c>
      <c r="AR2612" s="20" t="e">
        <f t="shared" si="472"/>
        <v>#DIV/0!</v>
      </c>
      <c r="AS2612" s="20" t="e">
        <f t="shared" si="473"/>
        <v>#DIV/0!</v>
      </c>
      <c r="AU2612" s="22" t="e">
        <f t="shared" si="474"/>
        <v>#DIV/0!</v>
      </c>
    </row>
    <row r="2613" spans="39:47" x14ac:dyDescent="0.3">
      <c r="AM2613" s="1">
        <f t="shared" si="468"/>
        <v>0</v>
      </c>
      <c r="AN2613" s="2">
        <f t="shared" si="469"/>
        <v>0</v>
      </c>
      <c r="AO2613" s="2">
        <f t="shared" si="470"/>
        <v>0</v>
      </c>
      <c r="AP2613" s="2">
        <f t="shared" si="471"/>
        <v>0</v>
      </c>
      <c r="AR2613" s="20" t="e">
        <f t="shared" si="472"/>
        <v>#DIV/0!</v>
      </c>
      <c r="AS2613" s="20" t="e">
        <f t="shared" si="473"/>
        <v>#DIV/0!</v>
      </c>
      <c r="AU2613" s="22" t="e">
        <f t="shared" si="474"/>
        <v>#DIV/0!</v>
      </c>
    </row>
    <row r="2614" spans="39:47" x14ac:dyDescent="0.3">
      <c r="AM2614" s="1">
        <f t="shared" si="468"/>
        <v>0</v>
      </c>
      <c r="AN2614" s="2">
        <f t="shared" si="469"/>
        <v>0</v>
      </c>
      <c r="AO2614" s="2">
        <f t="shared" si="470"/>
        <v>0</v>
      </c>
      <c r="AP2614" s="2">
        <f t="shared" si="471"/>
        <v>0</v>
      </c>
      <c r="AR2614" s="20" t="e">
        <f t="shared" si="472"/>
        <v>#DIV/0!</v>
      </c>
      <c r="AS2614" s="20" t="e">
        <f t="shared" si="473"/>
        <v>#DIV/0!</v>
      </c>
      <c r="AU2614" s="22" t="e">
        <f t="shared" si="474"/>
        <v>#DIV/0!</v>
      </c>
    </row>
    <row r="2615" spans="39:47" x14ac:dyDescent="0.3">
      <c r="AM2615" s="1">
        <f t="shared" si="468"/>
        <v>0</v>
      </c>
      <c r="AN2615" s="2">
        <f t="shared" si="469"/>
        <v>0</v>
      </c>
      <c r="AO2615" s="2">
        <f t="shared" si="470"/>
        <v>0</v>
      </c>
      <c r="AP2615" s="2">
        <f t="shared" si="471"/>
        <v>0</v>
      </c>
      <c r="AR2615" s="20" t="e">
        <f t="shared" si="472"/>
        <v>#DIV/0!</v>
      </c>
      <c r="AS2615" s="20" t="e">
        <f t="shared" si="473"/>
        <v>#DIV/0!</v>
      </c>
      <c r="AU2615" s="22" t="e">
        <f t="shared" si="474"/>
        <v>#DIV/0!</v>
      </c>
    </row>
    <row r="2616" spans="39:47" x14ac:dyDescent="0.3">
      <c r="AM2616" s="1">
        <f t="shared" si="468"/>
        <v>0</v>
      </c>
      <c r="AN2616" s="2">
        <f t="shared" si="469"/>
        <v>0</v>
      </c>
      <c r="AO2616" s="2">
        <f t="shared" si="470"/>
        <v>0</v>
      </c>
      <c r="AP2616" s="2">
        <f t="shared" si="471"/>
        <v>0</v>
      </c>
      <c r="AR2616" s="20" t="e">
        <f t="shared" si="472"/>
        <v>#DIV/0!</v>
      </c>
      <c r="AS2616" s="20" t="e">
        <f t="shared" si="473"/>
        <v>#DIV/0!</v>
      </c>
      <c r="AU2616" s="22" t="e">
        <f t="shared" si="474"/>
        <v>#DIV/0!</v>
      </c>
    </row>
    <row r="2617" spans="39:47" x14ac:dyDescent="0.3">
      <c r="AM2617" s="1">
        <f t="shared" si="468"/>
        <v>0</v>
      </c>
      <c r="AN2617" s="2">
        <f t="shared" si="469"/>
        <v>0</v>
      </c>
      <c r="AO2617" s="2">
        <f t="shared" si="470"/>
        <v>0</v>
      </c>
      <c r="AP2617" s="2">
        <f t="shared" si="471"/>
        <v>0</v>
      </c>
      <c r="AR2617" s="20" t="e">
        <f t="shared" si="472"/>
        <v>#DIV/0!</v>
      </c>
      <c r="AS2617" s="20" t="e">
        <f t="shared" si="473"/>
        <v>#DIV/0!</v>
      </c>
      <c r="AU2617" s="22" t="e">
        <f t="shared" si="474"/>
        <v>#DIV/0!</v>
      </c>
    </row>
    <row r="2618" spans="39:47" x14ac:dyDescent="0.3">
      <c r="AM2618" s="1">
        <f t="shared" si="468"/>
        <v>0</v>
      </c>
      <c r="AN2618" s="2">
        <f t="shared" si="469"/>
        <v>0</v>
      </c>
      <c r="AO2618" s="2">
        <f t="shared" si="470"/>
        <v>0</v>
      </c>
      <c r="AP2618" s="2">
        <f t="shared" si="471"/>
        <v>0</v>
      </c>
      <c r="AR2618" s="20" t="e">
        <f t="shared" si="472"/>
        <v>#DIV/0!</v>
      </c>
      <c r="AS2618" s="20" t="e">
        <f t="shared" si="473"/>
        <v>#DIV/0!</v>
      </c>
      <c r="AU2618" s="22" t="e">
        <f t="shared" si="474"/>
        <v>#DIV/0!</v>
      </c>
    </row>
    <row r="2619" spans="39:47" x14ac:dyDescent="0.3">
      <c r="AM2619" s="1">
        <f t="shared" si="468"/>
        <v>0</v>
      </c>
      <c r="AN2619" s="2">
        <f t="shared" si="469"/>
        <v>0</v>
      </c>
      <c r="AO2619" s="2">
        <f t="shared" si="470"/>
        <v>0</v>
      </c>
      <c r="AP2619" s="2">
        <f t="shared" si="471"/>
        <v>0</v>
      </c>
      <c r="AR2619" s="20" t="e">
        <f t="shared" si="472"/>
        <v>#DIV/0!</v>
      </c>
      <c r="AS2619" s="20" t="e">
        <f t="shared" si="473"/>
        <v>#DIV/0!</v>
      </c>
      <c r="AU2619" s="22" t="e">
        <f t="shared" si="474"/>
        <v>#DIV/0!</v>
      </c>
    </row>
    <row r="2620" spans="39:47" x14ac:dyDescent="0.3">
      <c r="AM2620" s="1">
        <f t="shared" si="468"/>
        <v>0</v>
      </c>
      <c r="AN2620" s="2">
        <f t="shared" si="469"/>
        <v>0</v>
      </c>
      <c r="AO2620" s="2">
        <f t="shared" si="470"/>
        <v>0</v>
      </c>
      <c r="AP2620" s="2">
        <f t="shared" si="471"/>
        <v>0</v>
      </c>
      <c r="AR2620" s="20" t="e">
        <f t="shared" si="472"/>
        <v>#DIV/0!</v>
      </c>
      <c r="AS2620" s="20" t="e">
        <f t="shared" si="473"/>
        <v>#DIV/0!</v>
      </c>
      <c r="AU2620" s="22" t="e">
        <f t="shared" si="474"/>
        <v>#DIV/0!</v>
      </c>
    </row>
    <row r="2621" spans="39:47" x14ac:dyDescent="0.3">
      <c r="AM2621" s="1">
        <f t="shared" si="468"/>
        <v>0</v>
      </c>
      <c r="AN2621" s="2">
        <f t="shared" si="469"/>
        <v>0</v>
      </c>
      <c r="AO2621" s="2">
        <f t="shared" si="470"/>
        <v>0</v>
      </c>
      <c r="AP2621" s="2">
        <f t="shared" si="471"/>
        <v>0</v>
      </c>
      <c r="AR2621" s="20" t="e">
        <f t="shared" si="472"/>
        <v>#DIV/0!</v>
      </c>
      <c r="AS2621" s="20" t="e">
        <f t="shared" si="473"/>
        <v>#DIV/0!</v>
      </c>
      <c r="AU2621" s="22" t="e">
        <f t="shared" si="474"/>
        <v>#DIV/0!</v>
      </c>
    </row>
    <row r="2622" spans="39:47" x14ac:dyDescent="0.3">
      <c r="AM2622" s="1">
        <f t="shared" si="468"/>
        <v>0</v>
      </c>
      <c r="AN2622" s="2">
        <f t="shared" si="469"/>
        <v>0</v>
      </c>
      <c r="AO2622" s="2">
        <f t="shared" si="470"/>
        <v>0</v>
      </c>
      <c r="AP2622" s="2">
        <f t="shared" si="471"/>
        <v>0</v>
      </c>
      <c r="AR2622" s="20" t="e">
        <f t="shared" si="472"/>
        <v>#DIV/0!</v>
      </c>
      <c r="AS2622" s="20" t="e">
        <f t="shared" si="473"/>
        <v>#DIV/0!</v>
      </c>
      <c r="AU2622" s="22" t="e">
        <f t="shared" si="474"/>
        <v>#DIV/0!</v>
      </c>
    </row>
    <row r="2623" spans="39:47" x14ac:dyDescent="0.3">
      <c r="AM2623" s="1">
        <f t="shared" si="468"/>
        <v>0</v>
      </c>
      <c r="AN2623" s="2">
        <f t="shared" si="469"/>
        <v>0</v>
      </c>
      <c r="AO2623" s="2">
        <f t="shared" si="470"/>
        <v>0</v>
      </c>
      <c r="AP2623" s="2">
        <f t="shared" si="471"/>
        <v>0</v>
      </c>
      <c r="AR2623" s="20" t="e">
        <f t="shared" si="472"/>
        <v>#DIV/0!</v>
      </c>
      <c r="AS2623" s="20" t="e">
        <f t="shared" si="473"/>
        <v>#DIV/0!</v>
      </c>
      <c r="AU2623" s="22" t="e">
        <f t="shared" si="474"/>
        <v>#DIV/0!</v>
      </c>
    </row>
    <row r="2624" spans="39:47" x14ac:dyDescent="0.3">
      <c r="AM2624" s="1">
        <f t="shared" si="468"/>
        <v>0</v>
      </c>
      <c r="AN2624" s="2">
        <f t="shared" si="469"/>
        <v>0</v>
      </c>
      <c r="AO2624" s="2">
        <f t="shared" si="470"/>
        <v>0</v>
      </c>
      <c r="AP2624" s="2">
        <f t="shared" si="471"/>
        <v>0</v>
      </c>
      <c r="AR2624" s="20" t="e">
        <f t="shared" si="472"/>
        <v>#DIV/0!</v>
      </c>
      <c r="AS2624" s="20" t="e">
        <f t="shared" si="473"/>
        <v>#DIV/0!</v>
      </c>
      <c r="AU2624" s="22" t="e">
        <f t="shared" si="474"/>
        <v>#DIV/0!</v>
      </c>
    </row>
    <row r="2625" spans="39:47" x14ac:dyDescent="0.3">
      <c r="AM2625" s="1">
        <f t="shared" si="468"/>
        <v>0</v>
      </c>
      <c r="AN2625" s="2">
        <f t="shared" si="469"/>
        <v>0</v>
      </c>
      <c r="AO2625" s="2">
        <f t="shared" si="470"/>
        <v>0</v>
      </c>
      <c r="AP2625" s="2">
        <f t="shared" si="471"/>
        <v>0</v>
      </c>
      <c r="AR2625" s="20" t="e">
        <f t="shared" si="472"/>
        <v>#DIV/0!</v>
      </c>
      <c r="AS2625" s="20" t="e">
        <f t="shared" si="473"/>
        <v>#DIV/0!</v>
      </c>
      <c r="AU2625" s="22" t="e">
        <f t="shared" si="474"/>
        <v>#DIV/0!</v>
      </c>
    </row>
    <row r="2626" spans="39:47" x14ac:dyDescent="0.3">
      <c r="AM2626" s="1">
        <f t="shared" si="468"/>
        <v>0</v>
      </c>
      <c r="AN2626" s="2">
        <f t="shared" si="469"/>
        <v>0</v>
      </c>
      <c r="AO2626" s="2">
        <f t="shared" si="470"/>
        <v>0</v>
      </c>
      <c r="AP2626" s="2">
        <f t="shared" si="471"/>
        <v>0</v>
      </c>
      <c r="AR2626" s="20" t="e">
        <f t="shared" si="472"/>
        <v>#DIV/0!</v>
      </c>
      <c r="AS2626" s="20" t="e">
        <f t="shared" si="473"/>
        <v>#DIV/0!</v>
      </c>
      <c r="AU2626" s="22" t="e">
        <f t="shared" si="474"/>
        <v>#DIV/0!</v>
      </c>
    </row>
    <row r="2627" spans="39:47" x14ac:dyDescent="0.3">
      <c r="AM2627" s="1">
        <f t="shared" ref="AM2627:AM2690" si="475">C2627</f>
        <v>0</v>
      </c>
      <c r="AN2627" s="2">
        <f t="shared" ref="AN2627:AN2690" si="476">D2627</f>
        <v>0</v>
      </c>
      <c r="AO2627" s="2">
        <f t="shared" ref="AO2627:AO2690" si="477">E2627</f>
        <v>0</v>
      </c>
      <c r="AP2627" s="2">
        <f t="shared" ref="AP2627:AP2690" si="478">F2627</f>
        <v>0</v>
      </c>
      <c r="AR2627" s="20" t="e">
        <f t="shared" si="472"/>
        <v>#DIV/0!</v>
      </c>
      <c r="AS2627" s="20" t="e">
        <f t="shared" si="473"/>
        <v>#DIV/0!</v>
      </c>
      <c r="AU2627" s="22" t="e">
        <f t="shared" si="474"/>
        <v>#DIV/0!</v>
      </c>
    </row>
    <row r="2628" spans="39:47" x14ac:dyDescent="0.3">
      <c r="AM2628" s="1">
        <f t="shared" si="475"/>
        <v>0</v>
      </c>
      <c r="AN2628" s="2">
        <f t="shared" si="476"/>
        <v>0</v>
      </c>
      <c r="AO2628" s="2">
        <f t="shared" si="477"/>
        <v>0</v>
      </c>
      <c r="AP2628" s="2">
        <f t="shared" si="478"/>
        <v>0</v>
      </c>
      <c r="AR2628" s="20" t="e">
        <f t="shared" ref="AR2628:AR2691" si="479">AO2628/AO2627-1</f>
        <v>#DIV/0!</v>
      </c>
      <c r="AS2628" s="20" t="e">
        <f t="shared" ref="AS2628:AS2691" si="480">AP2628/AP2627-1</f>
        <v>#DIV/0!</v>
      </c>
      <c r="AU2628" s="22" t="e">
        <f t="shared" ref="AU2628:AU2691" si="481">(AR2628-AS2628)^2</f>
        <v>#DIV/0!</v>
      </c>
    </row>
    <row r="2629" spans="39:47" x14ac:dyDescent="0.3">
      <c r="AM2629" s="1">
        <f t="shared" si="475"/>
        <v>0</v>
      </c>
      <c r="AN2629" s="2">
        <f t="shared" si="476"/>
        <v>0</v>
      </c>
      <c r="AO2629" s="2">
        <f t="shared" si="477"/>
        <v>0</v>
      </c>
      <c r="AP2629" s="2">
        <f t="shared" si="478"/>
        <v>0</v>
      </c>
      <c r="AR2629" s="20" t="e">
        <f t="shared" si="479"/>
        <v>#DIV/0!</v>
      </c>
      <c r="AS2629" s="20" t="e">
        <f t="shared" si="480"/>
        <v>#DIV/0!</v>
      </c>
      <c r="AU2629" s="22" t="e">
        <f t="shared" si="481"/>
        <v>#DIV/0!</v>
      </c>
    </row>
    <row r="2630" spans="39:47" x14ac:dyDescent="0.3">
      <c r="AM2630" s="1">
        <f t="shared" si="475"/>
        <v>0</v>
      </c>
      <c r="AN2630" s="2">
        <f t="shared" si="476"/>
        <v>0</v>
      </c>
      <c r="AO2630" s="2">
        <f t="shared" si="477"/>
        <v>0</v>
      </c>
      <c r="AP2630" s="2">
        <f t="shared" si="478"/>
        <v>0</v>
      </c>
      <c r="AR2630" s="20" t="e">
        <f t="shared" si="479"/>
        <v>#DIV/0!</v>
      </c>
      <c r="AS2630" s="20" t="e">
        <f t="shared" si="480"/>
        <v>#DIV/0!</v>
      </c>
      <c r="AU2630" s="22" t="e">
        <f t="shared" si="481"/>
        <v>#DIV/0!</v>
      </c>
    </row>
    <row r="2631" spans="39:47" x14ac:dyDescent="0.3">
      <c r="AM2631" s="1">
        <f t="shared" si="475"/>
        <v>0</v>
      </c>
      <c r="AN2631" s="2">
        <f t="shared" si="476"/>
        <v>0</v>
      </c>
      <c r="AO2631" s="2">
        <f t="shared" si="477"/>
        <v>0</v>
      </c>
      <c r="AP2631" s="2">
        <f t="shared" si="478"/>
        <v>0</v>
      </c>
      <c r="AR2631" s="20" t="e">
        <f t="shared" si="479"/>
        <v>#DIV/0!</v>
      </c>
      <c r="AS2631" s="20" t="e">
        <f t="shared" si="480"/>
        <v>#DIV/0!</v>
      </c>
      <c r="AU2631" s="22" t="e">
        <f t="shared" si="481"/>
        <v>#DIV/0!</v>
      </c>
    </row>
    <row r="2632" spans="39:47" x14ac:dyDescent="0.3">
      <c r="AM2632" s="1">
        <f t="shared" si="475"/>
        <v>0</v>
      </c>
      <c r="AN2632" s="2">
        <f t="shared" si="476"/>
        <v>0</v>
      </c>
      <c r="AO2632" s="2">
        <f t="shared" si="477"/>
        <v>0</v>
      </c>
      <c r="AP2632" s="2">
        <f t="shared" si="478"/>
        <v>0</v>
      </c>
      <c r="AR2632" s="20" t="e">
        <f t="shared" si="479"/>
        <v>#DIV/0!</v>
      </c>
      <c r="AS2632" s="20" t="e">
        <f t="shared" si="480"/>
        <v>#DIV/0!</v>
      </c>
      <c r="AU2632" s="22" t="e">
        <f t="shared" si="481"/>
        <v>#DIV/0!</v>
      </c>
    </row>
    <row r="2633" spans="39:47" x14ac:dyDescent="0.3">
      <c r="AM2633" s="1">
        <f t="shared" si="475"/>
        <v>0</v>
      </c>
      <c r="AN2633" s="2">
        <f t="shared" si="476"/>
        <v>0</v>
      </c>
      <c r="AO2633" s="2">
        <f t="shared" si="477"/>
        <v>0</v>
      </c>
      <c r="AP2633" s="2">
        <f t="shared" si="478"/>
        <v>0</v>
      </c>
      <c r="AR2633" s="20" t="e">
        <f t="shared" si="479"/>
        <v>#DIV/0!</v>
      </c>
      <c r="AS2633" s="20" t="e">
        <f t="shared" si="480"/>
        <v>#DIV/0!</v>
      </c>
      <c r="AU2633" s="22" t="e">
        <f t="shared" si="481"/>
        <v>#DIV/0!</v>
      </c>
    </row>
    <row r="2634" spans="39:47" x14ac:dyDescent="0.3">
      <c r="AM2634" s="1">
        <f t="shared" si="475"/>
        <v>0</v>
      </c>
      <c r="AN2634" s="2">
        <f t="shared" si="476"/>
        <v>0</v>
      </c>
      <c r="AO2634" s="2">
        <f t="shared" si="477"/>
        <v>0</v>
      </c>
      <c r="AP2634" s="2">
        <f t="shared" si="478"/>
        <v>0</v>
      </c>
      <c r="AR2634" s="20" t="e">
        <f t="shared" si="479"/>
        <v>#DIV/0!</v>
      </c>
      <c r="AS2634" s="20" t="e">
        <f t="shared" si="480"/>
        <v>#DIV/0!</v>
      </c>
      <c r="AU2634" s="22" t="e">
        <f t="shared" si="481"/>
        <v>#DIV/0!</v>
      </c>
    </row>
    <row r="2635" spans="39:47" x14ac:dyDescent="0.3">
      <c r="AM2635" s="1">
        <f t="shared" si="475"/>
        <v>0</v>
      </c>
      <c r="AN2635" s="2">
        <f t="shared" si="476"/>
        <v>0</v>
      </c>
      <c r="AO2635" s="2">
        <f t="shared" si="477"/>
        <v>0</v>
      </c>
      <c r="AP2635" s="2">
        <f t="shared" si="478"/>
        <v>0</v>
      </c>
      <c r="AR2635" s="20" t="e">
        <f t="shared" si="479"/>
        <v>#DIV/0!</v>
      </c>
      <c r="AS2635" s="20" t="e">
        <f t="shared" si="480"/>
        <v>#DIV/0!</v>
      </c>
      <c r="AU2635" s="22" t="e">
        <f t="shared" si="481"/>
        <v>#DIV/0!</v>
      </c>
    </row>
    <row r="2636" spans="39:47" x14ac:dyDescent="0.3">
      <c r="AM2636" s="1">
        <f t="shared" si="475"/>
        <v>0</v>
      </c>
      <c r="AN2636" s="2">
        <f t="shared" si="476"/>
        <v>0</v>
      </c>
      <c r="AO2636" s="2">
        <f t="shared" si="477"/>
        <v>0</v>
      </c>
      <c r="AP2636" s="2">
        <f t="shared" si="478"/>
        <v>0</v>
      </c>
      <c r="AR2636" s="20" t="e">
        <f t="shared" si="479"/>
        <v>#DIV/0!</v>
      </c>
      <c r="AS2636" s="20" t="e">
        <f t="shared" si="480"/>
        <v>#DIV/0!</v>
      </c>
      <c r="AU2636" s="22" t="e">
        <f t="shared" si="481"/>
        <v>#DIV/0!</v>
      </c>
    </row>
    <row r="2637" spans="39:47" x14ac:dyDescent="0.3">
      <c r="AM2637" s="1">
        <f t="shared" si="475"/>
        <v>0</v>
      </c>
      <c r="AN2637" s="2">
        <f t="shared" si="476"/>
        <v>0</v>
      </c>
      <c r="AO2637" s="2">
        <f t="shared" si="477"/>
        <v>0</v>
      </c>
      <c r="AP2637" s="2">
        <f t="shared" si="478"/>
        <v>0</v>
      </c>
      <c r="AR2637" s="20" t="e">
        <f t="shared" si="479"/>
        <v>#DIV/0!</v>
      </c>
      <c r="AS2637" s="20" t="e">
        <f t="shared" si="480"/>
        <v>#DIV/0!</v>
      </c>
      <c r="AU2637" s="22" t="e">
        <f t="shared" si="481"/>
        <v>#DIV/0!</v>
      </c>
    </row>
    <row r="2638" spans="39:47" x14ac:dyDescent="0.3">
      <c r="AM2638" s="1">
        <f t="shared" si="475"/>
        <v>0</v>
      </c>
      <c r="AN2638" s="2">
        <f t="shared" si="476"/>
        <v>0</v>
      </c>
      <c r="AO2638" s="2">
        <f t="shared" si="477"/>
        <v>0</v>
      </c>
      <c r="AP2638" s="2">
        <f t="shared" si="478"/>
        <v>0</v>
      </c>
      <c r="AR2638" s="20" t="e">
        <f t="shared" si="479"/>
        <v>#DIV/0!</v>
      </c>
      <c r="AS2638" s="20" t="e">
        <f t="shared" si="480"/>
        <v>#DIV/0!</v>
      </c>
      <c r="AU2638" s="22" t="e">
        <f t="shared" si="481"/>
        <v>#DIV/0!</v>
      </c>
    </row>
    <row r="2639" spans="39:47" x14ac:dyDescent="0.3">
      <c r="AM2639" s="1">
        <f t="shared" si="475"/>
        <v>0</v>
      </c>
      <c r="AN2639" s="2">
        <f t="shared" si="476"/>
        <v>0</v>
      </c>
      <c r="AO2639" s="2">
        <f t="shared" si="477"/>
        <v>0</v>
      </c>
      <c r="AP2639" s="2">
        <f t="shared" si="478"/>
        <v>0</v>
      </c>
      <c r="AR2639" s="20" t="e">
        <f t="shared" si="479"/>
        <v>#DIV/0!</v>
      </c>
      <c r="AS2639" s="20" t="e">
        <f t="shared" si="480"/>
        <v>#DIV/0!</v>
      </c>
      <c r="AU2639" s="22" t="e">
        <f t="shared" si="481"/>
        <v>#DIV/0!</v>
      </c>
    </row>
    <row r="2640" spans="39:47" x14ac:dyDescent="0.3">
      <c r="AM2640" s="1">
        <f t="shared" si="475"/>
        <v>0</v>
      </c>
      <c r="AN2640" s="2">
        <f t="shared" si="476"/>
        <v>0</v>
      </c>
      <c r="AO2640" s="2">
        <f t="shared" si="477"/>
        <v>0</v>
      </c>
      <c r="AP2640" s="2">
        <f t="shared" si="478"/>
        <v>0</v>
      </c>
      <c r="AR2640" s="20" t="e">
        <f t="shared" si="479"/>
        <v>#DIV/0!</v>
      </c>
      <c r="AS2640" s="20" t="e">
        <f t="shared" si="480"/>
        <v>#DIV/0!</v>
      </c>
      <c r="AU2640" s="22" t="e">
        <f t="shared" si="481"/>
        <v>#DIV/0!</v>
      </c>
    </row>
    <row r="2641" spans="39:47" x14ac:dyDescent="0.3">
      <c r="AM2641" s="1">
        <f t="shared" si="475"/>
        <v>0</v>
      </c>
      <c r="AN2641" s="2">
        <f t="shared" si="476"/>
        <v>0</v>
      </c>
      <c r="AO2641" s="2">
        <f t="shared" si="477"/>
        <v>0</v>
      </c>
      <c r="AP2641" s="2">
        <f t="shared" si="478"/>
        <v>0</v>
      </c>
      <c r="AR2641" s="20" t="e">
        <f t="shared" si="479"/>
        <v>#DIV/0!</v>
      </c>
      <c r="AS2641" s="20" t="e">
        <f t="shared" si="480"/>
        <v>#DIV/0!</v>
      </c>
      <c r="AU2641" s="22" t="e">
        <f t="shared" si="481"/>
        <v>#DIV/0!</v>
      </c>
    </row>
    <row r="2642" spans="39:47" x14ac:dyDescent="0.3">
      <c r="AM2642" s="1">
        <f t="shared" si="475"/>
        <v>0</v>
      </c>
      <c r="AN2642" s="2">
        <f t="shared" si="476"/>
        <v>0</v>
      </c>
      <c r="AO2642" s="2">
        <f t="shared" si="477"/>
        <v>0</v>
      </c>
      <c r="AP2642" s="2">
        <f t="shared" si="478"/>
        <v>0</v>
      </c>
      <c r="AR2642" s="20" t="e">
        <f t="shared" si="479"/>
        <v>#DIV/0!</v>
      </c>
      <c r="AS2642" s="20" t="e">
        <f t="shared" si="480"/>
        <v>#DIV/0!</v>
      </c>
      <c r="AU2642" s="22" t="e">
        <f t="shared" si="481"/>
        <v>#DIV/0!</v>
      </c>
    </row>
    <row r="2643" spans="39:47" x14ac:dyDescent="0.3">
      <c r="AM2643" s="1">
        <f t="shared" si="475"/>
        <v>0</v>
      </c>
      <c r="AN2643" s="2">
        <f t="shared" si="476"/>
        <v>0</v>
      </c>
      <c r="AO2643" s="2">
        <f t="shared" si="477"/>
        <v>0</v>
      </c>
      <c r="AP2643" s="2">
        <f t="shared" si="478"/>
        <v>0</v>
      </c>
      <c r="AR2643" s="20" t="e">
        <f t="shared" si="479"/>
        <v>#DIV/0!</v>
      </c>
      <c r="AS2643" s="20" t="e">
        <f t="shared" si="480"/>
        <v>#DIV/0!</v>
      </c>
      <c r="AU2643" s="22" t="e">
        <f t="shared" si="481"/>
        <v>#DIV/0!</v>
      </c>
    </row>
    <row r="2644" spans="39:47" x14ac:dyDescent="0.3">
      <c r="AM2644" s="1">
        <f t="shared" si="475"/>
        <v>0</v>
      </c>
      <c r="AN2644" s="2">
        <f t="shared" si="476"/>
        <v>0</v>
      </c>
      <c r="AO2644" s="2">
        <f t="shared" si="477"/>
        <v>0</v>
      </c>
      <c r="AP2644" s="2">
        <f t="shared" si="478"/>
        <v>0</v>
      </c>
      <c r="AR2644" s="20" t="e">
        <f t="shared" si="479"/>
        <v>#DIV/0!</v>
      </c>
      <c r="AS2644" s="20" t="e">
        <f t="shared" si="480"/>
        <v>#DIV/0!</v>
      </c>
      <c r="AU2644" s="22" t="e">
        <f t="shared" si="481"/>
        <v>#DIV/0!</v>
      </c>
    </row>
    <row r="2645" spans="39:47" x14ac:dyDescent="0.3">
      <c r="AM2645" s="1">
        <f t="shared" si="475"/>
        <v>0</v>
      </c>
      <c r="AN2645" s="2">
        <f t="shared" si="476"/>
        <v>0</v>
      </c>
      <c r="AO2645" s="2">
        <f t="shared" si="477"/>
        <v>0</v>
      </c>
      <c r="AP2645" s="2">
        <f t="shared" si="478"/>
        <v>0</v>
      </c>
      <c r="AR2645" s="20" t="e">
        <f t="shared" si="479"/>
        <v>#DIV/0!</v>
      </c>
      <c r="AS2645" s="20" t="e">
        <f t="shared" si="480"/>
        <v>#DIV/0!</v>
      </c>
      <c r="AU2645" s="22" t="e">
        <f t="shared" si="481"/>
        <v>#DIV/0!</v>
      </c>
    </row>
    <row r="2646" spans="39:47" x14ac:dyDescent="0.3">
      <c r="AM2646" s="1">
        <f t="shared" si="475"/>
        <v>0</v>
      </c>
      <c r="AN2646" s="2">
        <f t="shared" si="476"/>
        <v>0</v>
      </c>
      <c r="AO2646" s="2">
        <f t="shared" si="477"/>
        <v>0</v>
      </c>
      <c r="AP2646" s="2">
        <f t="shared" si="478"/>
        <v>0</v>
      </c>
      <c r="AR2646" s="20" t="e">
        <f t="shared" si="479"/>
        <v>#DIV/0!</v>
      </c>
      <c r="AS2646" s="20" t="e">
        <f t="shared" si="480"/>
        <v>#DIV/0!</v>
      </c>
      <c r="AU2646" s="22" t="e">
        <f t="shared" si="481"/>
        <v>#DIV/0!</v>
      </c>
    </row>
    <row r="2647" spans="39:47" x14ac:dyDescent="0.3">
      <c r="AM2647" s="1">
        <f t="shared" si="475"/>
        <v>0</v>
      </c>
      <c r="AN2647" s="2">
        <f t="shared" si="476"/>
        <v>0</v>
      </c>
      <c r="AO2647" s="2">
        <f t="shared" si="477"/>
        <v>0</v>
      </c>
      <c r="AP2647" s="2">
        <f t="shared" si="478"/>
        <v>0</v>
      </c>
      <c r="AR2647" s="20" t="e">
        <f t="shared" si="479"/>
        <v>#DIV/0!</v>
      </c>
      <c r="AS2647" s="20" t="e">
        <f t="shared" si="480"/>
        <v>#DIV/0!</v>
      </c>
      <c r="AU2647" s="22" t="e">
        <f t="shared" si="481"/>
        <v>#DIV/0!</v>
      </c>
    </row>
    <row r="2648" spans="39:47" x14ac:dyDescent="0.3">
      <c r="AM2648" s="1">
        <f t="shared" si="475"/>
        <v>0</v>
      </c>
      <c r="AN2648" s="2">
        <f t="shared" si="476"/>
        <v>0</v>
      </c>
      <c r="AO2648" s="2">
        <f t="shared" si="477"/>
        <v>0</v>
      </c>
      <c r="AP2648" s="2">
        <f t="shared" si="478"/>
        <v>0</v>
      </c>
      <c r="AR2648" s="20" t="e">
        <f t="shared" si="479"/>
        <v>#DIV/0!</v>
      </c>
      <c r="AS2648" s="20" t="e">
        <f t="shared" si="480"/>
        <v>#DIV/0!</v>
      </c>
      <c r="AU2648" s="22" t="e">
        <f t="shared" si="481"/>
        <v>#DIV/0!</v>
      </c>
    </row>
    <row r="2649" spans="39:47" x14ac:dyDescent="0.3">
      <c r="AM2649" s="1">
        <f t="shared" si="475"/>
        <v>0</v>
      </c>
      <c r="AN2649" s="2">
        <f t="shared" si="476"/>
        <v>0</v>
      </c>
      <c r="AO2649" s="2">
        <f t="shared" si="477"/>
        <v>0</v>
      </c>
      <c r="AP2649" s="2">
        <f t="shared" si="478"/>
        <v>0</v>
      </c>
      <c r="AR2649" s="20" t="e">
        <f t="shared" si="479"/>
        <v>#DIV/0!</v>
      </c>
      <c r="AS2649" s="20" t="e">
        <f t="shared" si="480"/>
        <v>#DIV/0!</v>
      </c>
      <c r="AU2649" s="22" t="e">
        <f t="shared" si="481"/>
        <v>#DIV/0!</v>
      </c>
    </row>
    <row r="2650" spans="39:47" x14ac:dyDescent="0.3">
      <c r="AM2650" s="1">
        <f t="shared" si="475"/>
        <v>0</v>
      </c>
      <c r="AN2650" s="2">
        <f t="shared" si="476"/>
        <v>0</v>
      </c>
      <c r="AO2650" s="2">
        <f t="shared" si="477"/>
        <v>0</v>
      </c>
      <c r="AP2650" s="2">
        <f t="shared" si="478"/>
        <v>0</v>
      </c>
      <c r="AR2650" s="20" t="e">
        <f t="shared" si="479"/>
        <v>#DIV/0!</v>
      </c>
      <c r="AS2650" s="20" t="e">
        <f t="shared" si="480"/>
        <v>#DIV/0!</v>
      </c>
      <c r="AU2650" s="22" t="e">
        <f t="shared" si="481"/>
        <v>#DIV/0!</v>
      </c>
    </row>
    <row r="2651" spans="39:47" x14ac:dyDescent="0.3">
      <c r="AM2651" s="1">
        <f t="shared" si="475"/>
        <v>0</v>
      </c>
      <c r="AN2651" s="2">
        <f t="shared" si="476"/>
        <v>0</v>
      </c>
      <c r="AO2651" s="2">
        <f t="shared" si="477"/>
        <v>0</v>
      </c>
      <c r="AP2651" s="2">
        <f t="shared" si="478"/>
        <v>0</v>
      </c>
      <c r="AR2651" s="20" t="e">
        <f t="shared" si="479"/>
        <v>#DIV/0!</v>
      </c>
      <c r="AS2651" s="20" t="e">
        <f t="shared" si="480"/>
        <v>#DIV/0!</v>
      </c>
      <c r="AU2651" s="22" t="e">
        <f t="shared" si="481"/>
        <v>#DIV/0!</v>
      </c>
    </row>
    <row r="2652" spans="39:47" x14ac:dyDescent="0.3">
      <c r="AM2652" s="1">
        <f t="shared" si="475"/>
        <v>0</v>
      </c>
      <c r="AN2652" s="2">
        <f t="shared" si="476"/>
        <v>0</v>
      </c>
      <c r="AO2652" s="2">
        <f t="shared" si="477"/>
        <v>0</v>
      </c>
      <c r="AP2652" s="2">
        <f t="shared" si="478"/>
        <v>0</v>
      </c>
      <c r="AR2652" s="20" t="e">
        <f t="shared" si="479"/>
        <v>#DIV/0!</v>
      </c>
      <c r="AS2652" s="20" t="e">
        <f t="shared" si="480"/>
        <v>#DIV/0!</v>
      </c>
      <c r="AU2652" s="22" t="e">
        <f t="shared" si="481"/>
        <v>#DIV/0!</v>
      </c>
    </row>
    <row r="2653" spans="39:47" x14ac:dyDescent="0.3">
      <c r="AM2653" s="1">
        <f t="shared" si="475"/>
        <v>0</v>
      </c>
      <c r="AN2653" s="2">
        <f t="shared" si="476"/>
        <v>0</v>
      </c>
      <c r="AO2653" s="2">
        <f t="shared" si="477"/>
        <v>0</v>
      </c>
      <c r="AP2653" s="2">
        <f t="shared" si="478"/>
        <v>0</v>
      </c>
      <c r="AR2653" s="20" t="e">
        <f t="shared" si="479"/>
        <v>#DIV/0!</v>
      </c>
      <c r="AS2653" s="20" t="e">
        <f t="shared" si="480"/>
        <v>#DIV/0!</v>
      </c>
      <c r="AU2653" s="22" t="e">
        <f t="shared" si="481"/>
        <v>#DIV/0!</v>
      </c>
    </row>
    <row r="2654" spans="39:47" x14ac:dyDescent="0.3">
      <c r="AM2654" s="1">
        <f t="shared" si="475"/>
        <v>0</v>
      </c>
      <c r="AN2654" s="2">
        <f t="shared" si="476"/>
        <v>0</v>
      </c>
      <c r="AO2654" s="2">
        <f t="shared" si="477"/>
        <v>0</v>
      </c>
      <c r="AP2654" s="2">
        <f t="shared" si="478"/>
        <v>0</v>
      </c>
      <c r="AR2654" s="20" t="e">
        <f t="shared" si="479"/>
        <v>#DIV/0!</v>
      </c>
      <c r="AS2654" s="20" t="e">
        <f t="shared" si="480"/>
        <v>#DIV/0!</v>
      </c>
      <c r="AU2654" s="22" t="e">
        <f t="shared" si="481"/>
        <v>#DIV/0!</v>
      </c>
    </row>
    <row r="2655" spans="39:47" x14ac:dyDescent="0.3">
      <c r="AM2655" s="1">
        <f t="shared" si="475"/>
        <v>0</v>
      </c>
      <c r="AN2655" s="2">
        <f t="shared" si="476"/>
        <v>0</v>
      </c>
      <c r="AO2655" s="2">
        <f t="shared" si="477"/>
        <v>0</v>
      </c>
      <c r="AP2655" s="2">
        <f t="shared" si="478"/>
        <v>0</v>
      </c>
      <c r="AR2655" s="20" t="e">
        <f t="shared" si="479"/>
        <v>#DIV/0!</v>
      </c>
      <c r="AS2655" s="20" t="e">
        <f t="shared" si="480"/>
        <v>#DIV/0!</v>
      </c>
      <c r="AU2655" s="22" t="e">
        <f t="shared" si="481"/>
        <v>#DIV/0!</v>
      </c>
    </row>
    <row r="2656" spans="39:47" x14ac:dyDescent="0.3">
      <c r="AM2656" s="1">
        <f t="shared" si="475"/>
        <v>0</v>
      </c>
      <c r="AN2656" s="2">
        <f t="shared" si="476"/>
        <v>0</v>
      </c>
      <c r="AO2656" s="2">
        <f t="shared" si="477"/>
        <v>0</v>
      </c>
      <c r="AP2656" s="2">
        <f t="shared" si="478"/>
        <v>0</v>
      </c>
      <c r="AR2656" s="20" t="e">
        <f t="shared" si="479"/>
        <v>#DIV/0!</v>
      </c>
      <c r="AS2656" s="20" t="e">
        <f t="shared" si="480"/>
        <v>#DIV/0!</v>
      </c>
      <c r="AU2656" s="22" t="e">
        <f t="shared" si="481"/>
        <v>#DIV/0!</v>
      </c>
    </row>
    <row r="2657" spans="39:47" x14ac:dyDescent="0.3">
      <c r="AM2657" s="1">
        <f t="shared" si="475"/>
        <v>0</v>
      </c>
      <c r="AN2657" s="2">
        <f t="shared" si="476"/>
        <v>0</v>
      </c>
      <c r="AO2657" s="2">
        <f t="shared" si="477"/>
        <v>0</v>
      </c>
      <c r="AP2657" s="2">
        <f t="shared" si="478"/>
        <v>0</v>
      </c>
      <c r="AR2657" s="20" t="e">
        <f t="shared" si="479"/>
        <v>#DIV/0!</v>
      </c>
      <c r="AS2657" s="20" t="e">
        <f t="shared" si="480"/>
        <v>#DIV/0!</v>
      </c>
      <c r="AU2657" s="22" t="e">
        <f t="shared" si="481"/>
        <v>#DIV/0!</v>
      </c>
    </row>
    <row r="2658" spans="39:47" x14ac:dyDescent="0.3">
      <c r="AM2658" s="1">
        <f t="shared" si="475"/>
        <v>0</v>
      </c>
      <c r="AN2658" s="2">
        <f t="shared" si="476"/>
        <v>0</v>
      </c>
      <c r="AO2658" s="2">
        <f t="shared" si="477"/>
        <v>0</v>
      </c>
      <c r="AP2658" s="2">
        <f t="shared" si="478"/>
        <v>0</v>
      </c>
      <c r="AR2658" s="20" t="e">
        <f t="shared" si="479"/>
        <v>#DIV/0!</v>
      </c>
      <c r="AS2658" s="20" t="e">
        <f t="shared" si="480"/>
        <v>#DIV/0!</v>
      </c>
      <c r="AU2658" s="22" t="e">
        <f t="shared" si="481"/>
        <v>#DIV/0!</v>
      </c>
    </row>
    <row r="2659" spans="39:47" x14ac:dyDescent="0.3">
      <c r="AM2659" s="1">
        <f t="shared" si="475"/>
        <v>0</v>
      </c>
      <c r="AN2659" s="2">
        <f t="shared" si="476"/>
        <v>0</v>
      </c>
      <c r="AO2659" s="2">
        <f t="shared" si="477"/>
        <v>0</v>
      </c>
      <c r="AP2659" s="2">
        <f t="shared" si="478"/>
        <v>0</v>
      </c>
      <c r="AR2659" s="20" t="e">
        <f t="shared" si="479"/>
        <v>#DIV/0!</v>
      </c>
      <c r="AS2659" s="20" t="e">
        <f t="shared" si="480"/>
        <v>#DIV/0!</v>
      </c>
      <c r="AU2659" s="22" t="e">
        <f t="shared" si="481"/>
        <v>#DIV/0!</v>
      </c>
    </row>
    <row r="2660" spans="39:47" x14ac:dyDescent="0.3">
      <c r="AM2660" s="1">
        <f t="shared" si="475"/>
        <v>0</v>
      </c>
      <c r="AN2660" s="2">
        <f t="shared" si="476"/>
        <v>0</v>
      </c>
      <c r="AO2660" s="2">
        <f t="shared" si="477"/>
        <v>0</v>
      </c>
      <c r="AP2660" s="2">
        <f t="shared" si="478"/>
        <v>0</v>
      </c>
      <c r="AR2660" s="20" t="e">
        <f t="shared" si="479"/>
        <v>#DIV/0!</v>
      </c>
      <c r="AS2660" s="20" t="e">
        <f t="shared" si="480"/>
        <v>#DIV/0!</v>
      </c>
      <c r="AU2660" s="22" t="e">
        <f t="shared" si="481"/>
        <v>#DIV/0!</v>
      </c>
    </row>
    <row r="2661" spans="39:47" x14ac:dyDescent="0.3">
      <c r="AM2661" s="1">
        <f t="shared" si="475"/>
        <v>0</v>
      </c>
      <c r="AN2661" s="2">
        <f t="shared" si="476"/>
        <v>0</v>
      </c>
      <c r="AO2661" s="2">
        <f t="shared" si="477"/>
        <v>0</v>
      </c>
      <c r="AP2661" s="2">
        <f t="shared" si="478"/>
        <v>0</v>
      </c>
      <c r="AR2661" s="20" t="e">
        <f t="shared" si="479"/>
        <v>#DIV/0!</v>
      </c>
      <c r="AS2661" s="20" t="e">
        <f t="shared" si="480"/>
        <v>#DIV/0!</v>
      </c>
      <c r="AU2661" s="22" t="e">
        <f t="shared" si="481"/>
        <v>#DIV/0!</v>
      </c>
    </row>
    <row r="2662" spans="39:47" x14ac:dyDescent="0.3">
      <c r="AM2662" s="1">
        <f t="shared" si="475"/>
        <v>0</v>
      </c>
      <c r="AN2662" s="2">
        <f t="shared" si="476"/>
        <v>0</v>
      </c>
      <c r="AO2662" s="2">
        <f t="shared" si="477"/>
        <v>0</v>
      </c>
      <c r="AP2662" s="2">
        <f t="shared" si="478"/>
        <v>0</v>
      </c>
      <c r="AR2662" s="20" t="e">
        <f t="shared" si="479"/>
        <v>#DIV/0!</v>
      </c>
      <c r="AS2662" s="20" t="e">
        <f t="shared" si="480"/>
        <v>#DIV/0!</v>
      </c>
      <c r="AU2662" s="22" t="e">
        <f t="shared" si="481"/>
        <v>#DIV/0!</v>
      </c>
    </row>
    <row r="2663" spans="39:47" x14ac:dyDescent="0.3">
      <c r="AM2663" s="1">
        <f t="shared" si="475"/>
        <v>0</v>
      </c>
      <c r="AN2663" s="2">
        <f t="shared" si="476"/>
        <v>0</v>
      </c>
      <c r="AO2663" s="2">
        <f t="shared" si="477"/>
        <v>0</v>
      </c>
      <c r="AP2663" s="2">
        <f t="shared" si="478"/>
        <v>0</v>
      </c>
      <c r="AR2663" s="20" t="e">
        <f t="shared" si="479"/>
        <v>#DIV/0!</v>
      </c>
      <c r="AS2663" s="20" t="e">
        <f t="shared" si="480"/>
        <v>#DIV/0!</v>
      </c>
      <c r="AU2663" s="22" t="e">
        <f t="shared" si="481"/>
        <v>#DIV/0!</v>
      </c>
    </row>
    <row r="2664" spans="39:47" x14ac:dyDescent="0.3">
      <c r="AM2664" s="1">
        <f t="shared" si="475"/>
        <v>0</v>
      </c>
      <c r="AN2664" s="2">
        <f t="shared" si="476"/>
        <v>0</v>
      </c>
      <c r="AO2664" s="2">
        <f t="shared" si="477"/>
        <v>0</v>
      </c>
      <c r="AP2664" s="2">
        <f t="shared" si="478"/>
        <v>0</v>
      </c>
      <c r="AR2664" s="20" t="e">
        <f t="shared" si="479"/>
        <v>#DIV/0!</v>
      </c>
      <c r="AS2664" s="20" t="e">
        <f t="shared" si="480"/>
        <v>#DIV/0!</v>
      </c>
      <c r="AU2664" s="22" t="e">
        <f t="shared" si="481"/>
        <v>#DIV/0!</v>
      </c>
    </row>
    <row r="2665" spans="39:47" x14ac:dyDescent="0.3">
      <c r="AM2665" s="1">
        <f t="shared" si="475"/>
        <v>0</v>
      </c>
      <c r="AN2665" s="2">
        <f t="shared" si="476"/>
        <v>0</v>
      </c>
      <c r="AO2665" s="2">
        <f t="shared" si="477"/>
        <v>0</v>
      </c>
      <c r="AP2665" s="2">
        <f t="shared" si="478"/>
        <v>0</v>
      </c>
      <c r="AR2665" s="20" t="e">
        <f t="shared" si="479"/>
        <v>#DIV/0!</v>
      </c>
      <c r="AS2665" s="20" t="e">
        <f t="shared" si="480"/>
        <v>#DIV/0!</v>
      </c>
      <c r="AU2665" s="22" t="e">
        <f t="shared" si="481"/>
        <v>#DIV/0!</v>
      </c>
    </row>
    <row r="2666" spans="39:47" x14ac:dyDescent="0.3">
      <c r="AM2666" s="1">
        <f t="shared" si="475"/>
        <v>0</v>
      </c>
      <c r="AN2666" s="2">
        <f t="shared" si="476"/>
        <v>0</v>
      </c>
      <c r="AO2666" s="2">
        <f t="shared" si="477"/>
        <v>0</v>
      </c>
      <c r="AP2666" s="2">
        <f t="shared" si="478"/>
        <v>0</v>
      </c>
      <c r="AR2666" s="20" t="e">
        <f t="shared" si="479"/>
        <v>#DIV/0!</v>
      </c>
      <c r="AS2666" s="20" t="e">
        <f t="shared" si="480"/>
        <v>#DIV/0!</v>
      </c>
      <c r="AU2666" s="22" t="e">
        <f t="shared" si="481"/>
        <v>#DIV/0!</v>
      </c>
    </row>
    <row r="2667" spans="39:47" x14ac:dyDescent="0.3">
      <c r="AM2667" s="1">
        <f t="shared" si="475"/>
        <v>0</v>
      </c>
      <c r="AN2667" s="2">
        <f t="shared" si="476"/>
        <v>0</v>
      </c>
      <c r="AO2667" s="2">
        <f t="shared" si="477"/>
        <v>0</v>
      </c>
      <c r="AP2667" s="2">
        <f t="shared" si="478"/>
        <v>0</v>
      </c>
      <c r="AR2667" s="20" t="e">
        <f t="shared" si="479"/>
        <v>#DIV/0!</v>
      </c>
      <c r="AS2667" s="20" t="e">
        <f t="shared" si="480"/>
        <v>#DIV/0!</v>
      </c>
      <c r="AU2667" s="22" t="e">
        <f t="shared" si="481"/>
        <v>#DIV/0!</v>
      </c>
    </row>
    <row r="2668" spans="39:47" x14ac:dyDescent="0.3">
      <c r="AM2668" s="1">
        <f t="shared" si="475"/>
        <v>0</v>
      </c>
      <c r="AN2668" s="2">
        <f t="shared" si="476"/>
        <v>0</v>
      </c>
      <c r="AO2668" s="2">
        <f t="shared" si="477"/>
        <v>0</v>
      </c>
      <c r="AP2668" s="2">
        <f t="shared" si="478"/>
        <v>0</v>
      </c>
      <c r="AR2668" s="20" t="e">
        <f t="shared" si="479"/>
        <v>#DIV/0!</v>
      </c>
      <c r="AS2668" s="20" t="e">
        <f t="shared" si="480"/>
        <v>#DIV/0!</v>
      </c>
      <c r="AU2668" s="22" t="e">
        <f t="shared" si="481"/>
        <v>#DIV/0!</v>
      </c>
    </row>
    <row r="2669" spans="39:47" x14ac:dyDescent="0.3">
      <c r="AM2669" s="1">
        <f t="shared" si="475"/>
        <v>0</v>
      </c>
      <c r="AN2669" s="2">
        <f t="shared" si="476"/>
        <v>0</v>
      </c>
      <c r="AO2669" s="2">
        <f t="shared" si="477"/>
        <v>0</v>
      </c>
      <c r="AP2669" s="2">
        <f t="shared" si="478"/>
        <v>0</v>
      </c>
      <c r="AR2669" s="20" t="e">
        <f t="shared" si="479"/>
        <v>#DIV/0!</v>
      </c>
      <c r="AS2669" s="20" t="e">
        <f t="shared" si="480"/>
        <v>#DIV/0!</v>
      </c>
      <c r="AU2669" s="22" t="e">
        <f t="shared" si="481"/>
        <v>#DIV/0!</v>
      </c>
    </row>
    <row r="2670" spans="39:47" x14ac:dyDescent="0.3">
      <c r="AM2670" s="1">
        <f t="shared" si="475"/>
        <v>0</v>
      </c>
      <c r="AN2670" s="2">
        <f t="shared" si="476"/>
        <v>0</v>
      </c>
      <c r="AO2670" s="2">
        <f t="shared" si="477"/>
        <v>0</v>
      </c>
      <c r="AP2670" s="2">
        <f t="shared" si="478"/>
        <v>0</v>
      </c>
      <c r="AR2670" s="20" t="e">
        <f t="shared" si="479"/>
        <v>#DIV/0!</v>
      </c>
      <c r="AS2670" s="20" t="e">
        <f t="shared" si="480"/>
        <v>#DIV/0!</v>
      </c>
      <c r="AU2670" s="22" t="e">
        <f t="shared" si="481"/>
        <v>#DIV/0!</v>
      </c>
    </row>
    <row r="2671" spans="39:47" x14ac:dyDescent="0.3">
      <c r="AM2671" s="1">
        <f t="shared" si="475"/>
        <v>0</v>
      </c>
      <c r="AN2671" s="2">
        <f t="shared" si="476"/>
        <v>0</v>
      </c>
      <c r="AO2671" s="2">
        <f t="shared" si="477"/>
        <v>0</v>
      </c>
      <c r="AP2671" s="2">
        <f t="shared" si="478"/>
        <v>0</v>
      </c>
      <c r="AR2671" s="20" t="e">
        <f t="shared" si="479"/>
        <v>#DIV/0!</v>
      </c>
      <c r="AS2671" s="20" t="e">
        <f t="shared" si="480"/>
        <v>#DIV/0!</v>
      </c>
      <c r="AU2671" s="22" t="e">
        <f t="shared" si="481"/>
        <v>#DIV/0!</v>
      </c>
    </row>
    <row r="2672" spans="39:47" x14ac:dyDescent="0.3">
      <c r="AM2672" s="1">
        <f t="shared" si="475"/>
        <v>0</v>
      </c>
      <c r="AN2672" s="2">
        <f t="shared" si="476"/>
        <v>0</v>
      </c>
      <c r="AO2672" s="2">
        <f t="shared" si="477"/>
        <v>0</v>
      </c>
      <c r="AP2672" s="2">
        <f t="shared" si="478"/>
        <v>0</v>
      </c>
      <c r="AR2672" s="20" t="e">
        <f t="shared" si="479"/>
        <v>#DIV/0!</v>
      </c>
      <c r="AS2672" s="20" t="e">
        <f t="shared" si="480"/>
        <v>#DIV/0!</v>
      </c>
      <c r="AU2672" s="22" t="e">
        <f t="shared" si="481"/>
        <v>#DIV/0!</v>
      </c>
    </row>
    <row r="2673" spans="39:47" x14ac:dyDescent="0.3">
      <c r="AM2673" s="1">
        <f t="shared" si="475"/>
        <v>0</v>
      </c>
      <c r="AN2673" s="2">
        <f t="shared" si="476"/>
        <v>0</v>
      </c>
      <c r="AO2673" s="2">
        <f t="shared" si="477"/>
        <v>0</v>
      </c>
      <c r="AP2673" s="2">
        <f t="shared" si="478"/>
        <v>0</v>
      </c>
      <c r="AR2673" s="20" t="e">
        <f t="shared" si="479"/>
        <v>#DIV/0!</v>
      </c>
      <c r="AS2673" s="20" t="e">
        <f t="shared" si="480"/>
        <v>#DIV/0!</v>
      </c>
      <c r="AU2673" s="22" t="e">
        <f t="shared" si="481"/>
        <v>#DIV/0!</v>
      </c>
    </row>
    <row r="2674" spans="39:47" x14ac:dyDescent="0.3">
      <c r="AM2674" s="1">
        <f t="shared" si="475"/>
        <v>0</v>
      </c>
      <c r="AN2674" s="2">
        <f t="shared" si="476"/>
        <v>0</v>
      </c>
      <c r="AO2674" s="2">
        <f t="shared" si="477"/>
        <v>0</v>
      </c>
      <c r="AP2674" s="2">
        <f t="shared" si="478"/>
        <v>0</v>
      </c>
      <c r="AR2674" s="20" t="e">
        <f t="shared" si="479"/>
        <v>#DIV/0!</v>
      </c>
      <c r="AS2674" s="20" t="e">
        <f t="shared" si="480"/>
        <v>#DIV/0!</v>
      </c>
      <c r="AU2674" s="22" t="e">
        <f t="shared" si="481"/>
        <v>#DIV/0!</v>
      </c>
    </row>
    <row r="2675" spans="39:47" x14ac:dyDescent="0.3">
      <c r="AM2675" s="1">
        <f t="shared" si="475"/>
        <v>0</v>
      </c>
      <c r="AN2675" s="2">
        <f t="shared" si="476"/>
        <v>0</v>
      </c>
      <c r="AO2675" s="2">
        <f t="shared" si="477"/>
        <v>0</v>
      </c>
      <c r="AP2675" s="2">
        <f t="shared" si="478"/>
        <v>0</v>
      </c>
      <c r="AR2675" s="20" t="e">
        <f t="shared" si="479"/>
        <v>#DIV/0!</v>
      </c>
      <c r="AS2675" s="20" t="e">
        <f t="shared" si="480"/>
        <v>#DIV/0!</v>
      </c>
      <c r="AU2675" s="22" t="e">
        <f t="shared" si="481"/>
        <v>#DIV/0!</v>
      </c>
    </row>
    <row r="2676" spans="39:47" x14ac:dyDescent="0.3">
      <c r="AM2676" s="1">
        <f t="shared" si="475"/>
        <v>0</v>
      </c>
      <c r="AN2676" s="2">
        <f t="shared" si="476"/>
        <v>0</v>
      </c>
      <c r="AO2676" s="2">
        <f t="shared" si="477"/>
        <v>0</v>
      </c>
      <c r="AP2676" s="2">
        <f t="shared" si="478"/>
        <v>0</v>
      </c>
      <c r="AR2676" s="20" t="e">
        <f t="shared" si="479"/>
        <v>#DIV/0!</v>
      </c>
      <c r="AS2676" s="20" t="e">
        <f t="shared" si="480"/>
        <v>#DIV/0!</v>
      </c>
      <c r="AU2676" s="22" t="e">
        <f t="shared" si="481"/>
        <v>#DIV/0!</v>
      </c>
    </row>
    <row r="2677" spans="39:47" x14ac:dyDescent="0.3">
      <c r="AM2677" s="1">
        <f t="shared" si="475"/>
        <v>0</v>
      </c>
      <c r="AN2677" s="2">
        <f t="shared" si="476"/>
        <v>0</v>
      </c>
      <c r="AO2677" s="2">
        <f t="shared" si="477"/>
        <v>0</v>
      </c>
      <c r="AP2677" s="2">
        <f t="shared" si="478"/>
        <v>0</v>
      </c>
      <c r="AR2677" s="20" t="e">
        <f t="shared" si="479"/>
        <v>#DIV/0!</v>
      </c>
      <c r="AS2677" s="20" t="e">
        <f t="shared" si="480"/>
        <v>#DIV/0!</v>
      </c>
      <c r="AU2677" s="22" t="e">
        <f t="shared" si="481"/>
        <v>#DIV/0!</v>
      </c>
    </row>
    <row r="2678" spans="39:47" x14ac:dyDescent="0.3">
      <c r="AM2678" s="1">
        <f t="shared" si="475"/>
        <v>0</v>
      </c>
      <c r="AN2678" s="2">
        <f t="shared" si="476"/>
        <v>0</v>
      </c>
      <c r="AO2678" s="2">
        <f t="shared" si="477"/>
        <v>0</v>
      </c>
      <c r="AP2678" s="2">
        <f t="shared" si="478"/>
        <v>0</v>
      </c>
      <c r="AR2678" s="20" t="e">
        <f t="shared" si="479"/>
        <v>#DIV/0!</v>
      </c>
      <c r="AS2678" s="20" t="e">
        <f t="shared" si="480"/>
        <v>#DIV/0!</v>
      </c>
      <c r="AU2678" s="22" t="e">
        <f t="shared" si="481"/>
        <v>#DIV/0!</v>
      </c>
    </row>
    <row r="2679" spans="39:47" x14ac:dyDescent="0.3">
      <c r="AM2679" s="1">
        <f t="shared" si="475"/>
        <v>0</v>
      </c>
      <c r="AN2679" s="2">
        <f t="shared" si="476"/>
        <v>0</v>
      </c>
      <c r="AO2679" s="2">
        <f t="shared" si="477"/>
        <v>0</v>
      </c>
      <c r="AP2679" s="2">
        <f t="shared" si="478"/>
        <v>0</v>
      </c>
      <c r="AR2679" s="20" t="e">
        <f t="shared" si="479"/>
        <v>#DIV/0!</v>
      </c>
      <c r="AS2679" s="20" t="e">
        <f t="shared" si="480"/>
        <v>#DIV/0!</v>
      </c>
      <c r="AU2679" s="22" t="e">
        <f t="shared" si="481"/>
        <v>#DIV/0!</v>
      </c>
    </row>
    <row r="2680" spans="39:47" x14ac:dyDescent="0.3">
      <c r="AM2680" s="1">
        <f t="shared" si="475"/>
        <v>0</v>
      </c>
      <c r="AN2680" s="2">
        <f t="shared" si="476"/>
        <v>0</v>
      </c>
      <c r="AO2680" s="2">
        <f t="shared" si="477"/>
        <v>0</v>
      </c>
      <c r="AP2680" s="2">
        <f t="shared" si="478"/>
        <v>0</v>
      </c>
      <c r="AR2680" s="20" t="e">
        <f t="shared" si="479"/>
        <v>#DIV/0!</v>
      </c>
      <c r="AS2680" s="20" t="e">
        <f t="shared" si="480"/>
        <v>#DIV/0!</v>
      </c>
      <c r="AU2680" s="22" t="e">
        <f t="shared" si="481"/>
        <v>#DIV/0!</v>
      </c>
    </row>
    <row r="2681" spans="39:47" x14ac:dyDescent="0.3">
      <c r="AM2681" s="1">
        <f t="shared" si="475"/>
        <v>0</v>
      </c>
      <c r="AN2681" s="2">
        <f t="shared" si="476"/>
        <v>0</v>
      </c>
      <c r="AO2681" s="2">
        <f t="shared" si="477"/>
        <v>0</v>
      </c>
      <c r="AP2681" s="2">
        <f t="shared" si="478"/>
        <v>0</v>
      </c>
      <c r="AR2681" s="20" t="e">
        <f t="shared" si="479"/>
        <v>#DIV/0!</v>
      </c>
      <c r="AS2681" s="20" t="e">
        <f t="shared" si="480"/>
        <v>#DIV/0!</v>
      </c>
      <c r="AU2681" s="22" t="e">
        <f t="shared" si="481"/>
        <v>#DIV/0!</v>
      </c>
    </row>
    <row r="2682" spans="39:47" x14ac:dyDescent="0.3">
      <c r="AM2682" s="1">
        <f t="shared" si="475"/>
        <v>0</v>
      </c>
      <c r="AN2682" s="2">
        <f t="shared" si="476"/>
        <v>0</v>
      </c>
      <c r="AO2682" s="2">
        <f t="shared" si="477"/>
        <v>0</v>
      </c>
      <c r="AP2682" s="2">
        <f t="shared" si="478"/>
        <v>0</v>
      </c>
      <c r="AR2682" s="20" t="e">
        <f t="shared" si="479"/>
        <v>#DIV/0!</v>
      </c>
      <c r="AS2682" s="20" t="e">
        <f t="shared" si="480"/>
        <v>#DIV/0!</v>
      </c>
      <c r="AU2682" s="22" t="e">
        <f t="shared" si="481"/>
        <v>#DIV/0!</v>
      </c>
    </row>
    <row r="2683" spans="39:47" x14ac:dyDescent="0.3">
      <c r="AM2683" s="1">
        <f t="shared" si="475"/>
        <v>0</v>
      </c>
      <c r="AN2683" s="2">
        <f t="shared" si="476"/>
        <v>0</v>
      </c>
      <c r="AO2683" s="2">
        <f t="shared" si="477"/>
        <v>0</v>
      </c>
      <c r="AP2683" s="2">
        <f t="shared" si="478"/>
        <v>0</v>
      </c>
      <c r="AR2683" s="20" t="e">
        <f t="shared" si="479"/>
        <v>#DIV/0!</v>
      </c>
      <c r="AS2683" s="20" t="e">
        <f t="shared" si="480"/>
        <v>#DIV/0!</v>
      </c>
      <c r="AU2683" s="22" t="e">
        <f t="shared" si="481"/>
        <v>#DIV/0!</v>
      </c>
    </row>
    <row r="2684" spans="39:47" x14ac:dyDescent="0.3">
      <c r="AM2684" s="1">
        <f t="shared" si="475"/>
        <v>0</v>
      </c>
      <c r="AN2684" s="2">
        <f t="shared" si="476"/>
        <v>0</v>
      </c>
      <c r="AO2684" s="2">
        <f t="shared" si="477"/>
        <v>0</v>
      </c>
      <c r="AP2684" s="2">
        <f t="shared" si="478"/>
        <v>0</v>
      </c>
      <c r="AR2684" s="20" t="e">
        <f t="shared" si="479"/>
        <v>#DIV/0!</v>
      </c>
      <c r="AS2684" s="20" t="e">
        <f t="shared" si="480"/>
        <v>#DIV/0!</v>
      </c>
      <c r="AU2684" s="22" t="e">
        <f t="shared" si="481"/>
        <v>#DIV/0!</v>
      </c>
    </row>
    <row r="2685" spans="39:47" x14ac:dyDescent="0.3">
      <c r="AM2685" s="1">
        <f t="shared" si="475"/>
        <v>0</v>
      </c>
      <c r="AN2685" s="2">
        <f t="shared" si="476"/>
        <v>0</v>
      </c>
      <c r="AO2685" s="2">
        <f t="shared" si="477"/>
        <v>0</v>
      </c>
      <c r="AP2685" s="2">
        <f t="shared" si="478"/>
        <v>0</v>
      </c>
      <c r="AR2685" s="20" t="e">
        <f t="shared" si="479"/>
        <v>#DIV/0!</v>
      </c>
      <c r="AS2685" s="20" t="e">
        <f t="shared" si="480"/>
        <v>#DIV/0!</v>
      </c>
      <c r="AU2685" s="22" t="e">
        <f t="shared" si="481"/>
        <v>#DIV/0!</v>
      </c>
    </row>
    <row r="2686" spans="39:47" x14ac:dyDescent="0.3">
      <c r="AM2686" s="1">
        <f t="shared" si="475"/>
        <v>0</v>
      </c>
      <c r="AN2686" s="2">
        <f t="shared" si="476"/>
        <v>0</v>
      </c>
      <c r="AO2686" s="2">
        <f t="shared" si="477"/>
        <v>0</v>
      </c>
      <c r="AP2686" s="2">
        <f t="shared" si="478"/>
        <v>0</v>
      </c>
      <c r="AR2686" s="20" t="e">
        <f t="shared" si="479"/>
        <v>#DIV/0!</v>
      </c>
      <c r="AS2686" s="20" t="e">
        <f t="shared" si="480"/>
        <v>#DIV/0!</v>
      </c>
      <c r="AU2686" s="22" t="e">
        <f t="shared" si="481"/>
        <v>#DIV/0!</v>
      </c>
    </row>
    <row r="2687" spans="39:47" x14ac:dyDescent="0.3">
      <c r="AM2687" s="1">
        <f t="shared" si="475"/>
        <v>0</v>
      </c>
      <c r="AN2687" s="2">
        <f t="shared" si="476"/>
        <v>0</v>
      </c>
      <c r="AO2687" s="2">
        <f t="shared" si="477"/>
        <v>0</v>
      </c>
      <c r="AP2687" s="2">
        <f t="shared" si="478"/>
        <v>0</v>
      </c>
      <c r="AR2687" s="20" t="e">
        <f t="shared" si="479"/>
        <v>#DIV/0!</v>
      </c>
      <c r="AS2687" s="20" t="e">
        <f t="shared" si="480"/>
        <v>#DIV/0!</v>
      </c>
      <c r="AU2687" s="22" t="e">
        <f t="shared" si="481"/>
        <v>#DIV/0!</v>
      </c>
    </row>
    <row r="2688" spans="39:47" x14ac:dyDescent="0.3">
      <c r="AM2688" s="1">
        <f t="shared" si="475"/>
        <v>0</v>
      </c>
      <c r="AN2688" s="2">
        <f t="shared" si="476"/>
        <v>0</v>
      </c>
      <c r="AO2688" s="2">
        <f t="shared" si="477"/>
        <v>0</v>
      </c>
      <c r="AP2688" s="2">
        <f t="shared" si="478"/>
        <v>0</v>
      </c>
      <c r="AR2688" s="20" t="e">
        <f t="shared" si="479"/>
        <v>#DIV/0!</v>
      </c>
      <c r="AS2688" s="20" t="e">
        <f t="shared" si="480"/>
        <v>#DIV/0!</v>
      </c>
      <c r="AU2688" s="22" t="e">
        <f t="shared" si="481"/>
        <v>#DIV/0!</v>
      </c>
    </row>
    <row r="2689" spans="39:47" x14ac:dyDescent="0.3">
      <c r="AM2689" s="1">
        <f t="shared" si="475"/>
        <v>0</v>
      </c>
      <c r="AN2689" s="2">
        <f t="shared" si="476"/>
        <v>0</v>
      </c>
      <c r="AO2689" s="2">
        <f t="shared" si="477"/>
        <v>0</v>
      </c>
      <c r="AP2689" s="2">
        <f t="shared" si="478"/>
        <v>0</v>
      </c>
      <c r="AR2689" s="20" t="e">
        <f t="shared" si="479"/>
        <v>#DIV/0!</v>
      </c>
      <c r="AS2689" s="20" t="e">
        <f t="shared" si="480"/>
        <v>#DIV/0!</v>
      </c>
      <c r="AU2689" s="22" t="e">
        <f t="shared" si="481"/>
        <v>#DIV/0!</v>
      </c>
    </row>
    <row r="2690" spans="39:47" x14ac:dyDescent="0.3">
      <c r="AM2690" s="1">
        <f t="shared" si="475"/>
        <v>0</v>
      </c>
      <c r="AN2690" s="2">
        <f t="shared" si="476"/>
        <v>0</v>
      </c>
      <c r="AO2690" s="2">
        <f t="shared" si="477"/>
        <v>0</v>
      </c>
      <c r="AP2690" s="2">
        <f t="shared" si="478"/>
        <v>0</v>
      </c>
      <c r="AR2690" s="20" t="e">
        <f t="shared" si="479"/>
        <v>#DIV/0!</v>
      </c>
      <c r="AS2690" s="20" t="e">
        <f t="shared" si="480"/>
        <v>#DIV/0!</v>
      </c>
      <c r="AU2690" s="22" t="e">
        <f t="shared" si="481"/>
        <v>#DIV/0!</v>
      </c>
    </row>
    <row r="2691" spans="39:47" x14ac:dyDescent="0.3">
      <c r="AM2691" s="1">
        <f t="shared" ref="AM2691:AM2754" si="482">C2691</f>
        <v>0</v>
      </c>
      <c r="AN2691" s="2">
        <f t="shared" ref="AN2691:AN2754" si="483">D2691</f>
        <v>0</v>
      </c>
      <c r="AO2691" s="2">
        <f t="shared" ref="AO2691:AO2754" si="484">E2691</f>
        <v>0</v>
      </c>
      <c r="AP2691" s="2">
        <f t="shared" ref="AP2691:AP2754" si="485">F2691</f>
        <v>0</v>
      </c>
      <c r="AR2691" s="20" t="e">
        <f t="shared" si="479"/>
        <v>#DIV/0!</v>
      </c>
      <c r="AS2691" s="20" t="e">
        <f t="shared" si="480"/>
        <v>#DIV/0!</v>
      </c>
      <c r="AU2691" s="22" t="e">
        <f t="shared" si="481"/>
        <v>#DIV/0!</v>
      </c>
    </row>
    <row r="2692" spans="39:47" x14ac:dyDescent="0.3">
      <c r="AM2692" s="1">
        <f t="shared" si="482"/>
        <v>0</v>
      </c>
      <c r="AN2692" s="2">
        <f t="shared" si="483"/>
        <v>0</v>
      </c>
      <c r="AO2692" s="2">
        <f t="shared" si="484"/>
        <v>0</v>
      </c>
      <c r="AP2692" s="2">
        <f t="shared" si="485"/>
        <v>0</v>
      </c>
      <c r="AR2692" s="20" t="e">
        <f t="shared" ref="AR2692:AR2755" si="486">AO2692/AO2691-1</f>
        <v>#DIV/0!</v>
      </c>
      <c r="AS2692" s="20" t="e">
        <f t="shared" ref="AS2692:AS2755" si="487">AP2692/AP2691-1</f>
        <v>#DIV/0!</v>
      </c>
      <c r="AU2692" s="22" t="e">
        <f t="shared" ref="AU2692:AU2755" si="488">(AR2692-AS2692)^2</f>
        <v>#DIV/0!</v>
      </c>
    </row>
    <row r="2693" spans="39:47" x14ac:dyDescent="0.3">
      <c r="AM2693" s="1">
        <f t="shared" si="482"/>
        <v>0</v>
      </c>
      <c r="AN2693" s="2">
        <f t="shared" si="483"/>
        <v>0</v>
      </c>
      <c r="AO2693" s="2">
        <f t="shared" si="484"/>
        <v>0</v>
      </c>
      <c r="AP2693" s="2">
        <f t="shared" si="485"/>
        <v>0</v>
      </c>
      <c r="AR2693" s="20" t="e">
        <f t="shared" si="486"/>
        <v>#DIV/0!</v>
      </c>
      <c r="AS2693" s="20" t="e">
        <f t="shared" si="487"/>
        <v>#DIV/0!</v>
      </c>
      <c r="AU2693" s="22" t="e">
        <f t="shared" si="488"/>
        <v>#DIV/0!</v>
      </c>
    </row>
    <row r="2694" spans="39:47" x14ac:dyDescent="0.3">
      <c r="AM2694" s="1">
        <f t="shared" si="482"/>
        <v>0</v>
      </c>
      <c r="AN2694" s="2">
        <f t="shared" si="483"/>
        <v>0</v>
      </c>
      <c r="AO2694" s="2">
        <f t="shared" si="484"/>
        <v>0</v>
      </c>
      <c r="AP2694" s="2">
        <f t="shared" si="485"/>
        <v>0</v>
      </c>
      <c r="AR2694" s="20" t="e">
        <f t="shared" si="486"/>
        <v>#DIV/0!</v>
      </c>
      <c r="AS2694" s="20" t="e">
        <f t="shared" si="487"/>
        <v>#DIV/0!</v>
      </c>
      <c r="AU2694" s="22" t="e">
        <f t="shared" si="488"/>
        <v>#DIV/0!</v>
      </c>
    </row>
    <row r="2695" spans="39:47" x14ac:dyDescent="0.3">
      <c r="AM2695" s="1">
        <f t="shared" si="482"/>
        <v>0</v>
      </c>
      <c r="AN2695" s="2">
        <f t="shared" si="483"/>
        <v>0</v>
      </c>
      <c r="AO2695" s="2">
        <f t="shared" si="484"/>
        <v>0</v>
      </c>
      <c r="AP2695" s="2">
        <f t="shared" si="485"/>
        <v>0</v>
      </c>
      <c r="AR2695" s="20" t="e">
        <f t="shared" si="486"/>
        <v>#DIV/0!</v>
      </c>
      <c r="AS2695" s="20" t="e">
        <f t="shared" si="487"/>
        <v>#DIV/0!</v>
      </c>
      <c r="AU2695" s="22" t="e">
        <f t="shared" si="488"/>
        <v>#DIV/0!</v>
      </c>
    </row>
    <row r="2696" spans="39:47" x14ac:dyDescent="0.3">
      <c r="AM2696" s="1">
        <f t="shared" si="482"/>
        <v>0</v>
      </c>
      <c r="AN2696" s="2">
        <f t="shared" si="483"/>
        <v>0</v>
      </c>
      <c r="AO2696" s="2">
        <f t="shared" si="484"/>
        <v>0</v>
      </c>
      <c r="AP2696" s="2">
        <f t="shared" si="485"/>
        <v>0</v>
      </c>
      <c r="AR2696" s="20" t="e">
        <f t="shared" si="486"/>
        <v>#DIV/0!</v>
      </c>
      <c r="AS2696" s="20" t="e">
        <f t="shared" si="487"/>
        <v>#DIV/0!</v>
      </c>
      <c r="AU2696" s="22" t="e">
        <f t="shared" si="488"/>
        <v>#DIV/0!</v>
      </c>
    </row>
    <row r="2697" spans="39:47" x14ac:dyDescent="0.3">
      <c r="AM2697" s="1">
        <f t="shared" si="482"/>
        <v>0</v>
      </c>
      <c r="AN2697" s="2">
        <f t="shared" si="483"/>
        <v>0</v>
      </c>
      <c r="AO2697" s="2">
        <f t="shared" si="484"/>
        <v>0</v>
      </c>
      <c r="AP2697" s="2">
        <f t="shared" si="485"/>
        <v>0</v>
      </c>
      <c r="AR2697" s="20" t="e">
        <f t="shared" si="486"/>
        <v>#DIV/0!</v>
      </c>
      <c r="AS2697" s="20" t="e">
        <f t="shared" si="487"/>
        <v>#DIV/0!</v>
      </c>
      <c r="AU2697" s="22" t="e">
        <f t="shared" si="488"/>
        <v>#DIV/0!</v>
      </c>
    </row>
    <row r="2698" spans="39:47" x14ac:dyDescent="0.3">
      <c r="AM2698" s="1">
        <f t="shared" si="482"/>
        <v>0</v>
      </c>
      <c r="AN2698" s="2">
        <f t="shared" si="483"/>
        <v>0</v>
      </c>
      <c r="AO2698" s="2">
        <f t="shared" si="484"/>
        <v>0</v>
      </c>
      <c r="AP2698" s="2">
        <f t="shared" si="485"/>
        <v>0</v>
      </c>
      <c r="AR2698" s="20" t="e">
        <f t="shared" si="486"/>
        <v>#DIV/0!</v>
      </c>
      <c r="AS2698" s="20" t="e">
        <f t="shared" si="487"/>
        <v>#DIV/0!</v>
      </c>
      <c r="AU2698" s="22" t="e">
        <f t="shared" si="488"/>
        <v>#DIV/0!</v>
      </c>
    </row>
    <row r="2699" spans="39:47" x14ac:dyDescent="0.3">
      <c r="AM2699" s="1">
        <f t="shared" si="482"/>
        <v>0</v>
      </c>
      <c r="AN2699" s="2">
        <f t="shared" si="483"/>
        <v>0</v>
      </c>
      <c r="AO2699" s="2">
        <f t="shared" si="484"/>
        <v>0</v>
      </c>
      <c r="AP2699" s="2">
        <f t="shared" si="485"/>
        <v>0</v>
      </c>
      <c r="AR2699" s="20" t="e">
        <f t="shared" si="486"/>
        <v>#DIV/0!</v>
      </c>
      <c r="AS2699" s="20" t="e">
        <f t="shared" si="487"/>
        <v>#DIV/0!</v>
      </c>
      <c r="AU2699" s="22" t="e">
        <f t="shared" si="488"/>
        <v>#DIV/0!</v>
      </c>
    </row>
    <row r="2700" spans="39:47" x14ac:dyDescent="0.3">
      <c r="AM2700" s="1">
        <f t="shared" si="482"/>
        <v>0</v>
      </c>
      <c r="AN2700" s="2">
        <f t="shared" si="483"/>
        <v>0</v>
      </c>
      <c r="AO2700" s="2">
        <f t="shared" si="484"/>
        <v>0</v>
      </c>
      <c r="AP2700" s="2">
        <f t="shared" si="485"/>
        <v>0</v>
      </c>
      <c r="AR2700" s="20" t="e">
        <f t="shared" si="486"/>
        <v>#DIV/0!</v>
      </c>
      <c r="AS2700" s="20" t="e">
        <f t="shared" si="487"/>
        <v>#DIV/0!</v>
      </c>
      <c r="AU2700" s="22" t="e">
        <f t="shared" si="488"/>
        <v>#DIV/0!</v>
      </c>
    </row>
    <row r="2701" spans="39:47" x14ac:dyDescent="0.3">
      <c r="AM2701" s="1">
        <f t="shared" si="482"/>
        <v>0</v>
      </c>
      <c r="AN2701" s="2">
        <f t="shared" si="483"/>
        <v>0</v>
      </c>
      <c r="AO2701" s="2">
        <f t="shared" si="484"/>
        <v>0</v>
      </c>
      <c r="AP2701" s="2">
        <f t="shared" si="485"/>
        <v>0</v>
      </c>
      <c r="AR2701" s="20" t="e">
        <f t="shared" si="486"/>
        <v>#DIV/0!</v>
      </c>
      <c r="AS2701" s="20" t="e">
        <f t="shared" si="487"/>
        <v>#DIV/0!</v>
      </c>
      <c r="AU2701" s="22" t="e">
        <f t="shared" si="488"/>
        <v>#DIV/0!</v>
      </c>
    </row>
    <row r="2702" spans="39:47" x14ac:dyDescent="0.3">
      <c r="AM2702" s="1">
        <f t="shared" si="482"/>
        <v>0</v>
      </c>
      <c r="AN2702" s="2">
        <f t="shared" si="483"/>
        <v>0</v>
      </c>
      <c r="AO2702" s="2">
        <f t="shared" si="484"/>
        <v>0</v>
      </c>
      <c r="AP2702" s="2">
        <f t="shared" si="485"/>
        <v>0</v>
      </c>
      <c r="AR2702" s="20" t="e">
        <f t="shared" si="486"/>
        <v>#DIV/0!</v>
      </c>
      <c r="AS2702" s="20" t="e">
        <f t="shared" si="487"/>
        <v>#DIV/0!</v>
      </c>
      <c r="AU2702" s="22" t="e">
        <f t="shared" si="488"/>
        <v>#DIV/0!</v>
      </c>
    </row>
    <row r="2703" spans="39:47" x14ac:dyDescent="0.3">
      <c r="AM2703" s="1">
        <f t="shared" si="482"/>
        <v>0</v>
      </c>
      <c r="AN2703" s="2">
        <f t="shared" si="483"/>
        <v>0</v>
      </c>
      <c r="AO2703" s="2">
        <f t="shared" si="484"/>
        <v>0</v>
      </c>
      <c r="AP2703" s="2">
        <f t="shared" si="485"/>
        <v>0</v>
      </c>
      <c r="AR2703" s="20" t="e">
        <f t="shared" si="486"/>
        <v>#DIV/0!</v>
      </c>
      <c r="AS2703" s="20" t="e">
        <f t="shared" si="487"/>
        <v>#DIV/0!</v>
      </c>
      <c r="AU2703" s="22" t="e">
        <f t="shared" si="488"/>
        <v>#DIV/0!</v>
      </c>
    </row>
    <row r="2704" spans="39:47" x14ac:dyDescent="0.3">
      <c r="AM2704" s="1">
        <f t="shared" si="482"/>
        <v>0</v>
      </c>
      <c r="AN2704" s="2">
        <f t="shared" si="483"/>
        <v>0</v>
      </c>
      <c r="AO2704" s="2">
        <f t="shared" si="484"/>
        <v>0</v>
      </c>
      <c r="AP2704" s="2">
        <f t="shared" si="485"/>
        <v>0</v>
      </c>
      <c r="AR2704" s="20" t="e">
        <f t="shared" si="486"/>
        <v>#DIV/0!</v>
      </c>
      <c r="AS2704" s="20" t="e">
        <f t="shared" si="487"/>
        <v>#DIV/0!</v>
      </c>
      <c r="AU2704" s="22" t="e">
        <f t="shared" si="488"/>
        <v>#DIV/0!</v>
      </c>
    </row>
    <row r="2705" spans="39:47" x14ac:dyDescent="0.3">
      <c r="AM2705" s="1">
        <f t="shared" si="482"/>
        <v>0</v>
      </c>
      <c r="AN2705" s="2">
        <f t="shared" si="483"/>
        <v>0</v>
      </c>
      <c r="AO2705" s="2">
        <f t="shared" si="484"/>
        <v>0</v>
      </c>
      <c r="AP2705" s="2">
        <f t="shared" si="485"/>
        <v>0</v>
      </c>
      <c r="AR2705" s="20" t="e">
        <f t="shared" si="486"/>
        <v>#DIV/0!</v>
      </c>
      <c r="AS2705" s="20" t="e">
        <f t="shared" si="487"/>
        <v>#DIV/0!</v>
      </c>
      <c r="AU2705" s="22" t="e">
        <f t="shared" si="488"/>
        <v>#DIV/0!</v>
      </c>
    </row>
    <row r="2706" spans="39:47" x14ac:dyDescent="0.3">
      <c r="AM2706" s="1">
        <f t="shared" si="482"/>
        <v>0</v>
      </c>
      <c r="AN2706" s="2">
        <f t="shared" si="483"/>
        <v>0</v>
      </c>
      <c r="AO2706" s="2">
        <f t="shared" si="484"/>
        <v>0</v>
      </c>
      <c r="AP2706" s="2">
        <f t="shared" si="485"/>
        <v>0</v>
      </c>
      <c r="AR2706" s="20" t="e">
        <f t="shared" si="486"/>
        <v>#DIV/0!</v>
      </c>
      <c r="AS2706" s="20" t="e">
        <f t="shared" si="487"/>
        <v>#DIV/0!</v>
      </c>
      <c r="AU2706" s="22" t="e">
        <f t="shared" si="488"/>
        <v>#DIV/0!</v>
      </c>
    </row>
    <row r="2707" spans="39:47" x14ac:dyDescent="0.3">
      <c r="AM2707" s="1">
        <f t="shared" si="482"/>
        <v>0</v>
      </c>
      <c r="AN2707" s="2">
        <f t="shared" si="483"/>
        <v>0</v>
      </c>
      <c r="AO2707" s="2">
        <f t="shared" si="484"/>
        <v>0</v>
      </c>
      <c r="AP2707" s="2">
        <f t="shared" si="485"/>
        <v>0</v>
      </c>
      <c r="AR2707" s="20" t="e">
        <f t="shared" si="486"/>
        <v>#DIV/0!</v>
      </c>
      <c r="AS2707" s="20" t="e">
        <f t="shared" si="487"/>
        <v>#DIV/0!</v>
      </c>
      <c r="AU2707" s="22" t="e">
        <f t="shared" si="488"/>
        <v>#DIV/0!</v>
      </c>
    </row>
    <row r="2708" spans="39:47" x14ac:dyDescent="0.3">
      <c r="AM2708" s="1">
        <f t="shared" si="482"/>
        <v>0</v>
      </c>
      <c r="AN2708" s="2">
        <f t="shared" si="483"/>
        <v>0</v>
      </c>
      <c r="AO2708" s="2">
        <f t="shared" si="484"/>
        <v>0</v>
      </c>
      <c r="AP2708" s="2">
        <f t="shared" si="485"/>
        <v>0</v>
      </c>
      <c r="AR2708" s="20" t="e">
        <f t="shared" si="486"/>
        <v>#DIV/0!</v>
      </c>
      <c r="AS2708" s="20" t="e">
        <f t="shared" si="487"/>
        <v>#DIV/0!</v>
      </c>
      <c r="AU2708" s="22" t="e">
        <f t="shared" si="488"/>
        <v>#DIV/0!</v>
      </c>
    </row>
    <row r="2709" spans="39:47" x14ac:dyDescent="0.3">
      <c r="AM2709" s="1">
        <f t="shared" si="482"/>
        <v>0</v>
      </c>
      <c r="AN2709" s="2">
        <f t="shared" si="483"/>
        <v>0</v>
      </c>
      <c r="AO2709" s="2">
        <f t="shared" si="484"/>
        <v>0</v>
      </c>
      <c r="AP2709" s="2">
        <f t="shared" si="485"/>
        <v>0</v>
      </c>
      <c r="AR2709" s="20" t="e">
        <f t="shared" si="486"/>
        <v>#DIV/0!</v>
      </c>
      <c r="AS2709" s="20" t="e">
        <f t="shared" si="487"/>
        <v>#DIV/0!</v>
      </c>
      <c r="AU2709" s="22" t="e">
        <f t="shared" si="488"/>
        <v>#DIV/0!</v>
      </c>
    </row>
    <row r="2710" spans="39:47" x14ac:dyDescent="0.3">
      <c r="AM2710" s="1">
        <f t="shared" si="482"/>
        <v>0</v>
      </c>
      <c r="AN2710" s="2">
        <f t="shared" si="483"/>
        <v>0</v>
      </c>
      <c r="AO2710" s="2">
        <f t="shared" si="484"/>
        <v>0</v>
      </c>
      <c r="AP2710" s="2">
        <f t="shared" si="485"/>
        <v>0</v>
      </c>
      <c r="AR2710" s="20" t="e">
        <f t="shared" si="486"/>
        <v>#DIV/0!</v>
      </c>
      <c r="AS2710" s="20" t="e">
        <f t="shared" si="487"/>
        <v>#DIV/0!</v>
      </c>
      <c r="AU2710" s="22" t="e">
        <f t="shared" si="488"/>
        <v>#DIV/0!</v>
      </c>
    </row>
    <row r="2711" spans="39:47" x14ac:dyDescent="0.3">
      <c r="AM2711" s="1">
        <f t="shared" si="482"/>
        <v>0</v>
      </c>
      <c r="AN2711" s="2">
        <f t="shared" si="483"/>
        <v>0</v>
      </c>
      <c r="AO2711" s="2">
        <f t="shared" si="484"/>
        <v>0</v>
      </c>
      <c r="AP2711" s="2">
        <f t="shared" si="485"/>
        <v>0</v>
      </c>
      <c r="AR2711" s="20" t="e">
        <f t="shared" si="486"/>
        <v>#DIV/0!</v>
      </c>
      <c r="AS2711" s="20" t="e">
        <f t="shared" si="487"/>
        <v>#DIV/0!</v>
      </c>
      <c r="AU2711" s="22" t="e">
        <f t="shared" si="488"/>
        <v>#DIV/0!</v>
      </c>
    </row>
    <row r="2712" spans="39:47" x14ac:dyDescent="0.3">
      <c r="AM2712" s="1">
        <f t="shared" si="482"/>
        <v>0</v>
      </c>
      <c r="AN2712" s="2">
        <f t="shared" si="483"/>
        <v>0</v>
      </c>
      <c r="AO2712" s="2">
        <f t="shared" si="484"/>
        <v>0</v>
      </c>
      <c r="AP2712" s="2">
        <f t="shared" si="485"/>
        <v>0</v>
      </c>
      <c r="AR2712" s="20" t="e">
        <f t="shared" si="486"/>
        <v>#DIV/0!</v>
      </c>
      <c r="AS2712" s="20" t="e">
        <f t="shared" si="487"/>
        <v>#DIV/0!</v>
      </c>
      <c r="AU2712" s="22" t="e">
        <f t="shared" si="488"/>
        <v>#DIV/0!</v>
      </c>
    </row>
    <row r="2713" spans="39:47" x14ac:dyDescent="0.3">
      <c r="AM2713" s="1">
        <f t="shared" si="482"/>
        <v>0</v>
      </c>
      <c r="AN2713" s="2">
        <f t="shared" si="483"/>
        <v>0</v>
      </c>
      <c r="AO2713" s="2">
        <f t="shared" si="484"/>
        <v>0</v>
      </c>
      <c r="AP2713" s="2">
        <f t="shared" si="485"/>
        <v>0</v>
      </c>
      <c r="AR2713" s="20" t="e">
        <f t="shared" si="486"/>
        <v>#DIV/0!</v>
      </c>
      <c r="AS2713" s="20" t="e">
        <f t="shared" si="487"/>
        <v>#DIV/0!</v>
      </c>
      <c r="AU2713" s="22" t="e">
        <f t="shared" si="488"/>
        <v>#DIV/0!</v>
      </c>
    </row>
    <row r="2714" spans="39:47" x14ac:dyDescent="0.3">
      <c r="AM2714" s="1">
        <f t="shared" si="482"/>
        <v>0</v>
      </c>
      <c r="AN2714" s="2">
        <f t="shared" si="483"/>
        <v>0</v>
      </c>
      <c r="AO2714" s="2">
        <f t="shared" si="484"/>
        <v>0</v>
      </c>
      <c r="AP2714" s="2">
        <f t="shared" si="485"/>
        <v>0</v>
      </c>
      <c r="AR2714" s="20" t="e">
        <f t="shared" si="486"/>
        <v>#DIV/0!</v>
      </c>
      <c r="AS2714" s="20" t="e">
        <f t="shared" si="487"/>
        <v>#DIV/0!</v>
      </c>
      <c r="AU2714" s="22" t="e">
        <f t="shared" si="488"/>
        <v>#DIV/0!</v>
      </c>
    </row>
    <row r="2715" spans="39:47" x14ac:dyDescent="0.3">
      <c r="AM2715" s="1">
        <f t="shared" si="482"/>
        <v>0</v>
      </c>
      <c r="AN2715" s="2">
        <f t="shared" si="483"/>
        <v>0</v>
      </c>
      <c r="AO2715" s="2">
        <f t="shared" si="484"/>
        <v>0</v>
      </c>
      <c r="AP2715" s="2">
        <f t="shared" si="485"/>
        <v>0</v>
      </c>
      <c r="AR2715" s="20" t="e">
        <f t="shared" si="486"/>
        <v>#DIV/0!</v>
      </c>
      <c r="AS2715" s="20" t="e">
        <f t="shared" si="487"/>
        <v>#DIV/0!</v>
      </c>
      <c r="AU2715" s="22" t="e">
        <f t="shared" si="488"/>
        <v>#DIV/0!</v>
      </c>
    </row>
    <row r="2716" spans="39:47" x14ac:dyDescent="0.3">
      <c r="AM2716" s="1">
        <f t="shared" si="482"/>
        <v>0</v>
      </c>
      <c r="AN2716" s="2">
        <f t="shared" si="483"/>
        <v>0</v>
      </c>
      <c r="AO2716" s="2">
        <f t="shared" si="484"/>
        <v>0</v>
      </c>
      <c r="AP2716" s="2">
        <f t="shared" si="485"/>
        <v>0</v>
      </c>
      <c r="AR2716" s="20" t="e">
        <f t="shared" si="486"/>
        <v>#DIV/0!</v>
      </c>
      <c r="AS2716" s="20" t="e">
        <f t="shared" si="487"/>
        <v>#DIV/0!</v>
      </c>
      <c r="AU2716" s="22" t="e">
        <f t="shared" si="488"/>
        <v>#DIV/0!</v>
      </c>
    </row>
    <row r="2717" spans="39:47" x14ac:dyDescent="0.3">
      <c r="AM2717" s="1">
        <f t="shared" si="482"/>
        <v>0</v>
      </c>
      <c r="AN2717" s="2">
        <f t="shared" si="483"/>
        <v>0</v>
      </c>
      <c r="AO2717" s="2">
        <f t="shared" si="484"/>
        <v>0</v>
      </c>
      <c r="AP2717" s="2">
        <f t="shared" si="485"/>
        <v>0</v>
      </c>
      <c r="AR2717" s="20" t="e">
        <f t="shared" si="486"/>
        <v>#DIV/0!</v>
      </c>
      <c r="AS2717" s="20" t="e">
        <f t="shared" si="487"/>
        <v>#DIV/0!</v>
      </c>
      <c r="AU2717" s="22" t="e">
        <f t="shared" si="488"/>
        <v>#DIV/0!</v>
      </c>
    </row>
    <row r="2718" spans="39:47" x14ac:dyDescent="0.3">
      <c r="AM2718" s="1">
        <f t="shared" si="482"/>
        <v>0</v>
      </c>
      <c r="AN2718" s="2">
        <f t="shared" si="483"/>
        <v>0</v>
      </c>
      <c r="AO2718" s="2">
        <f t="shared" si="484"/>
        <v>0</v>
      </c>
      <c r="AP2718" s="2">
        <f t="shared" si="485"/>
        <v>0</v>
      </c>
      <c r="AR2718" s="20" t="e">
        <f t="shared" si="486"/>
        <v>#DIV/0!</v>
      </c>
      <c r="AS2718" s="20" t="e">
        <f t="shared" si="487"/>
        <v>#DIV/0!</v>
      </c>
      <c r="AU2718" s="22" t="e">
        <f t="shared" si="488"/>
        <v>#DIV/0!</v>
      </c>
    </row>
    <row r="2719" spans="39:47" x14ac:dyDescent="0.3">
      <c r="AM2719" s="1">
        <f t="shared" si="482"/>
        <v>0</v>
      </c>
      <c r="AN2719" s="2">
        <f t="shared" si="483"/>
        <v>0</v>
      </c>
      <c r="AO2719" s="2">
        <f t="shared" si="484"/>
        <v>0</v>
      </c>
      <c r="AP2719" s="2">
        <f t="shared" si="485"/>
        <v>0</v>
      </c>
      <c r="AR2719" s="20" t="e">
        <f t="shared" si="486"/>
        <v>#DIV/0!</v>
      </c>
      <c r="AS2719" s="20" t="e">
        <f t="shared" si="487"/>
        <v>#DIV/0!</v>
      </c>
      <c r="AU2719" s="22" t="e">
        <f t="shared" si="488"/>
        <v>#DIV/0!</v>
      </c>
    </row>
    <row r="2720" spans="39:47" x14ac:dyDescent="0.3">
      <c r="AM2720" s="1">
        <f t="shared" si="482"/>
        <v>0</v>
      </c>
      <c r="AN2720" s="2">
        <f t="shared" si="483"/>
        <v>0</v>
      </c>
      <c r="AO2720" s="2">
        <f t="shared" si="484"/>
        <v>0</v>
      </c>
      <c r="AP2720" s="2">
        <f t="shared" si="485"/>
        <v>0</v>
      </c>
      <c r="AR2720" s="20" t="e">
        <f t="shared" si="486"/>
        <v>#DIV/0!</v>
      </c>
      <c r="AS2720" s="20" t="e">
        <f t="shared" si="487"/>
        <v>#DIV/0!</v>
      </c>
      <c r="AU2720" s="22" t="e">
        <f t="shared" si="488"/>
        <v>#DIV/0!</v>
      </c>
    </row>
    <row r="2721" spans="39:47" x14ac:dyDescent="0.3">
      <c r="AM2721" s="1">
        <f t="shared" si="482"/>
        <v>0</v>
      </c>
      <c r="AN2721" s="2">
        <f t="shared" si="483"/>
        <v>0</v>
      </c>
      <c r="AO2721" s="2">
        <f t="shared" si="484"/>
        <v>0</v>
      </c>
      <c r="AP2721" s="2">
        <f t="shared" si="485"/>
        <v>0</v>
      </c>
      <c r="AR2721" s="20" t="e">
        <f t="shared" si="486"/>
        <v>#DIV/0!</v>
      </c>
      <c r="AS2721" s="20" t="e">
        <f t="shared" si="487"/>
        <v>#DIV/0!</v>
      </c>
      <c r="AU2721" s="22" t="e">
        <f t="shared" si="488"/>
        <v>#DIV/0!</v>
      </c>
    </row>
    <row r="2722" spans="39:47" x14ac:dyDescent="0.3">
      <c r="AM2722" s="1">
        <f t="shared" si="482"/>
        <v>0</v>
      </c>
      <c r="AN2722" s="2">
        <f t="shared" si="483"/>
        <v>0</v>
      </c>
      <c r="AO2722" s="2">
        <f t="shared" si="484"/>
        <v>0</v>
      </c>
      <c r="AP2722" s="2">
        <f t="shared" si="485"/>
        <v>0</v>
      </c>
      <c r="AR2722" s="20" t="e">
        <f t="shared" si="486"/>
        <v>#DIV/0!</v>
      </c>
      <c r="AS2722" s="20" t="e">
        <f t="shared" si="487"/>
        <v>#DIV/0!</v>
      </c>
      <c r="AU2722" s="22" t="e">
        <f t="shared" si="488"/>
        <v>#DIV/0!</v>
      </c>
    </row>
    <row r="2723" spans="39:47" x14ac:dyDescent="0.3">
      <c r="AM2723" s="1">
        <f t="shared" si="482"/>
        <v>0</v>
      </c>
      <c r="AN2723" s="2">
        <f t="shared" si="483"/>
        <v>0</v>
      </c>
      <c r="AO2723" s="2">
        <f t="shared" si="484"/>
        <v>0</v>
      </c>
      <c r="AP2723" s="2">
        <f t="shared" si="485"/>
        <v>0</v>
      </c>
      <c r="AR2723" s="20" t="e">
        <f t="shared" si="486"/>
        <v>#DIV/0!</v>
      </c>
      <c r="AS2723" s="20" t="e">
        <f t="shared" si="487"/>
        <v>#DIV/0!</v>
      </c>
      <c r="AU2723" s="22" t="e">
        <f t="shared" si="488"/>
        <v>#DIV/0!</v>
      </c>
    </row>
    <row r="2724" spans="39:47" x14ac:dyDescent="0.3">
      <c r="AM2724" s="1">
        <f t="shared" si="482"/>
        <v>0</v>
      </c>
      <c r="AN2724" s="2">
        <f t="shared" si="483"/>
        <v>0</v>
      </c>
      <c r="AO2724" s="2">
        <f t="shared" si="484"/>
        <v>0</v>
      </c>
      <c r="AP2724" s="2">
        <f t="shared" si="485"/>
        <v>0</v>
      </c>
      <c r="AR2724" s="20" t="e">
        <f t="shared" si="486"/>
        <v>#DIV/0!</v>
      </c>
      <c r="AS2724" s="20" t="e">
        <f t="shared" si="487"/>
        <v>#DIV/0!</v>
      </c>
      <c r="AU2724" s="22" t="e">
        <f t="shared" si="488"/>
        <v>#DIV/0!</v>
      </c>
    </row>
    <row r="2725" spans="39:47" x14ac:dyDescent="0.3">
      <c r="AM2725" s="1">
        <f t="shared" si="482"/>
        <v>0</v>
      </c>
      <c r="AN2725" s="2">
        <f t="shared" si="483"/>
        <v>0</v>
      </c>
      <c r="AO2725" s="2">
        <f t="shared" si="484"/>
        <v>0</v>
      </c>
      <c r="AP2725" s="2">
        <f t="shared" si="485"/>
        <v>0</v>
      </c>
      <c r="AR2725" s="20" t="e">
        <f t="shared" si="486"/>
        <v>#DIV/0!</v>
      </c>
      <c r="AS2725" s="20" t="e">
        <f t="shared" si="487"/>
        <v>#DIV/0!</v>
      </c>
      <c r="AU2725" s="22" t="e">
        <f t="shared" si="488"/>
        <v>#DIV/0!</v>
      </c>
    </row>
    <row r="2726" spans="39:47" x14ac:dyDescent="0.3">
      <c r="AM2726" s="1">
        <f t="shared" si="482"/>
        <v>0</v>
      </c>
      <c r="AN2726" s="2">
        <f t="shared" si="483"/>
        <v>0</v>
      </c>
      <c r="AO2726" s="2">
        <f t="shared" si="484"/>
        <v>0</v>
      </c>
      <c r="AP2726" s="2">
        <f t="shared" si="485"/>
        <v>0</v>
      </c>
      <c r="AR2726" s="20" t="e">
        <f t="shared" si="486"/>
        <v>#DIV/0!</v>
      </c>
      <c r="AS2726" s="20" t="e">
        <f t="shared" si="487"/>
        <v>#DIV/0!</v>
      </c>
      <c r="AU2726" s="22" t="e">
        <f t="shared" si="488"/>
        <v>#DIV/0!</v>
      </c>
    </row>
    <row r="2727" spans="39:47" x14ac:dyDescent="0.3">
      <c r="AM2727" s="1">
        <f t="shared" si="482"/>
        <v>0</v>
      </c>
      <c r="AN2727" s="2">
        <f t="shared" si="483"/>
        <v>0</v>
      </c>
      <c r="AO2727" s="2">
        <f t="shared" si="484"/>
        <v>0</v>
      </c>
      <c r="AP2727" s="2">
        <f t="shared" si="485"/>
        <v>0</v>
      </c>
      <c r="AR2727" s="20" t="e">
        <f t="shared" si="486"/>
        <v>#DIV/0!</v>
      </c>
      <c r="AS2727" s="20" t="e">
        <f t="shared" si="487"/>
        <v>#DIV/0!</v>
      </c>
      <c r="AU2727" s="22" t="e">
        <f t="shared" si="488"/>
        <v>#DIV/0!</v>
      </c>
    </row>
    <row r="2728" spans="39:47" x14ac:dyDescent="0.3">
      <c r="AM2728" s="1">
        <f t="shared" si="482"/>
        <v>0</v>
      </c>
      <c r="AN2728" s="2">
        <f t="shared" si="483"/>
        <v>0</v>
      </c>
      <c r="AO2728" s="2">
        <f t="shared" si="484"/>
        <v>0</v>
      </c>
      <c r="AP2728" s="2">
        <f t="shared" si="485"/>
        <v>0</v>
      </c>
      <c r="AR2728" s="20" t="e">
        <f t="shared" si="486"/>
        <v>#DIV/0!</v>
      </c>
      <c r="AS2728" s="20" t="e">
        <f t="shared" si="487"/>
        <v>#DIV/0!</v>
      </c>
      <c r="AU2728" s="22" t="e">
        <f t="shared" si="488"/>
        <v>#DIV/0!</v>
      </c>
    </row>
    <row r="2729" spans="39:47" x14ac:dyDescent="0.3">
      <c r="AM2729" s="1">
        <f t="shared" si="482"/>
        <v>0</v>
      </c>
      <c r="AN2729" s="2">
        <f t="shared" si="483"/>
        <v>0</v>
      </c>
      <c r="AO2729" s="2">
        <f t="shared" si="484"/>
        <v>0</v>
      </c>
      <c r="AP2729" s="2">
        <f t="shared" si="485"/>
        <v>0</v>
      </c>
      <c r="AR2729" s="20" t="e">
        <f t="shared" si="486"/>
        <v>#DIV/0!</v>
      </c>
      <c r="AS2729" s="20" t="e">
        <f t="shared" si="487"/>
        <v>#DIV/0!</v>
      </c>
      <c r="AU2729" s="22" t="e">
        <f t="shared" si="488"/>
        <v>#DIV/0!</v>
      </c>
    </row>
    <row r="2730" spans="39:47" x14ac:dyDescent="0.3">
      <c r="AM2730" s="1">
        <f t="shared" si="482"/>
        <v>0</v>
      </c>
      <c r="AN2730" s="2">
        <f t="shared" si="483"/>
        <v>0</v>
      </c>
      <c r="AO2730" s="2">
        <f t="shared" si="484"/>
        <v>0</v>
      </c>
      <c r="AP2730" s="2">
        <f t="shared" si="485"/>
        <v>0</v>
      </c>
      <c r="AR2730" s="20" t="e">
        <f t="shared" si="486"/>
        <v>#DIV/0!</v>
      </c>
      <c r="AS2730" s="20" t="e">
        <f t="shared" si="487"/>
        <v>#DIV/0!</v>
      </c>
      <c r="AU2730" s="22" t="e">
        <f t="shared" si="488"/>
        <v>#DIV/0!</v>
      </c>
    </row>
    <row r="2731" spans="39:47" x14ac:dyDescent="0.3">
      <c r="AM2731" s="1">
        <f t="shared" si="482"/>
        <v>0</v>
      </c>
      <c r="AN2731" s="2">
        <f t="shared" si="483"/>
        <v>0</v>
      </c>
      <c r="AO2731" s="2">
        <f t="shared" si="484"/>
        <v>0</v>
      </c>
      <c r="AP2731" s="2">
        <f t="shared" si="485"/>
        <v>0</v>
      </c>
      <c r="AR2731" s="20" t="e">
        <f t="shared" si="486"/>
        <v>#DIV/0!</v>
      </c>
      <c r="AS2731" s="20" t="e">
        <f t="shared" si="487"/>
        <v>#DIV/0!</v>
      </c>
      <c r="AU2731" s="22" t="e">
        <f t="shared" si="488"/>
        <v>#DIV/0!</v>
      </c>
    </row>
    <row r="2732" spans="39:47" x14ac:dyDescent="0.3">
      <c r="AM2732" s="1">
        <f t="shared" si="482"/>
        <v>0</v>
      </c>
      <c r="AN2732" s="2">
        <f t="shared" si="483"/>
        <v>0</v>
      </c>
      <c r="AO2732" s="2">
        <f t="shared" si="484"/>
        <v>0</v>
      </c>
      <c r="AP2732" s="2">
        <f t="shared" si="485"/>
        <v>0</v>
      </c>
      <c r="AR2732" s="20" t="e">
        <f t="shared" si="486"/>
        <v>#DIV/0!</v>
      </c>
      <c r="AS2732" s="20" t="e">
        <f t="shared" si="487"/>
        <v>#DIV/0!</v>
      </c>
      <c r="AU2732" s="22" t="e">
        <f t="shared" si="488"/>
        <v>#DIV/0!</v>
      </c>
    </row>
    <row r="2733" spans="39:47" x14ac:dyDescent="0.3">
      <c r="AM2733" s="1">
        <f t="shared" si="482"/>
        <v>0</v>
      </c>
      <c r="AN2733" s="2">
        <f t="shared" si="483"/>
        <v>0</v>
      </c>
      <c r="AO2733" s="2">
        <f t="shared" si="484"/>
        <v>0</v>
      </c>
      <c r="AP2733" s="2">
        <f t="shared" si="485"/>
        <v>0</v>
      </c>
      <c r="AR2733" s="20" t="e">
        <f t="shared" si="486"/>
        <v>#DIV/0!</v>
      </c>
      <c r="AS2733" s="20" t="e">
        <f t="shared" si="487"/>
        <v>#DIV/0!</v>
      </c>
      <c r="AU2733" s="22" t="e">
        <f t="shared" si="488"/>
        <v>#DIV/0!</v>
      </c>
    </row>
    <row r="2734" spans="39:47" x14ac:dyDescent="0.3">
      <c r="AM2734" s="1">
        <f t="shared" si="482"/>
        <v>0</v>
      </c>
      <c r="AN2734" s="2">
        <f t="shared" si="483"/>
        <v>0</v>
      </c>
      <c r="AO2734" s="2">
        <f t="shared" si="484"/>
        <v>0</v>
      </c>
      <c r="AP2734" s="2">
        <f t="shared" si="485"/>
        <v>0</v>
      </c>
      <c r="AR2734" s="20" t="e">
        <f t="shared" si="486"/>
        <v>#DIV/0!</v>
      </c>
      <c r="AS2734" s="20" t="e">
        <f t="shared" si="487"/>
        <v>#DIV/0!</v>
      </c>
      <c r="AU2734" s="22" t="e">
        <f t="shared" si="488"/>
        <v>#DIV/0!</v>
      </c>
    </row>
    <row r="2735" spans="39:47" x14ac:dyDescent="0.3">
      <c r="AM2735" s="1">
        <f t="shared" si="482"/>
        <v>0</v>
      </c>
      <c r="AN2735" s="2">
        <f t="shared" si="483"/>
        <v>0</v>
      </c>
      <c r="AO2735" s="2">
        <f t="shared" si="484"/>
        <v>0</v>
      </c>
      <c r="AP2735" s="2">
        <f t="shared" si="485"/>
        <v>0</v>
      </c>
      <c r="AR2735" s="20" t="e">
        <f t="shared" si="486"/>
        <v>#DIV/0!</v>
      </c>
      <c r="AS2735" s="20" t="e">
        <f t="shared" si="487"/>
        <v>#DIV/0!</v>
      </c>
      <c r="AU2735" s="22" t="e">
        <f t="shared" si="488"/>
        <v>#DIV/0!</v>
      </c>
    </row>
    <row r="2736" spans="39:47" x14ac:dyDescent="0.3">
      <c r="AM2736" s="1">
        <f t="shared" si="482"/>
        <v>0</v>
      </c>
      <c r="AN2736" s="2">
        <f t="shared" si="483"/>
        <v>0</v>
      </c>
      <c r="AO2736" s="2">
        <f t="shared" si="484"/>
        <v>0</v>
      </c>
      <c r="AP2736" s="2">
        <f t="shared" si="485"/>
        <v>0</v>
      </c>
      <c r="AR2736" s="20" t="e">
        <f t="shared" si="486"/>
        <v>#DIV/0!</v>
      </c>
      <c r="AS2736" s="20" t="e">
        <f t="shared" si="487"/>
        <v>#DIV/0!</v>
      </c>
      <c r="AU2736" s="22" t="e">
        <f t="shared" si="488"/>
        <v>#DIV/0!</v>
      </c>
    </row>
    <row r="2737" spans="39:47" x14ac:dyDescent="0.3">
      <c r="AM2737" s="1">
        <f t="shared" si="482"/>
        <v>0</v>
      </c>
      <c r="AN2737" s="2">
        <f t="shared" si="483"/>
        <v>0</v>
      </c>
      <c r="AO2737" s="2">
        <f t="shared" si="484"/>
        <v>0</v>
      </c>
      <c r="AP2737" s="2">
        <f t="shared" si="485"/>
        <v>0</v>
      </c>
      <c r="AR2737" s="20" t="e">
        <f t="shared" si="486"/>
        <v>#DIV/0!</v>
      </c>
      <c r="AS2737" s="20" t="e">
        <f t="shared" si="487"/>
        <v>#DIV/0!</v>
      </c>
      <c r="AU2737" s="22" t="e">
        <f t="shared" si="488"/>
        <v>#DIV/0!</v>
      </c>
    </row>
    <row r="2738" spans="39:47" x14ac:dyDescent="0.3">
      <c r="AM2738" s="1">
        <f t="shared" si="482"/>
        <v>0</v>
      </c>
      <c r="AN2738" s="2">
        <f t="shared" si="483"/>
        <v>0</v>
      </c>
      <c r="AO2738" s="2">
        <f t="shared" si="484"/>
        <v>0</v>
      </c>
      <c r="AP2738" s="2">
        <f t="shared" si="485"/>
        <v>0</v>
      </c>
      <c r="AR2738" s="20" t="e">
        <f t="shared" si="486"/>
        <v>#DIV/0!</v>
      </c>
      <c r="AS2738" s="20" t="e">
        <f t="shared" si="487"/>
        <v>#DIV/0!</v>
      </c>
      <c r="AU2738" s="22" t="e">
        <f t="shared" si="488"/>
        <v>#DIV/0!</v>
      </c>
    </row>
    <row r="2739" spans="39:47" x14ac:dyDescent="0.3">
      <c r="AM2739" s="1">
        <f t="shared" si="482"/>
        <v>0</v>
      </c>
      <c r="AN2739" s="2">
        <f t="shared" si="483"/>
        <v>0</v>
      </c>
      <c r="AO2739" s="2">
        <f t="shared" si="484"/>
        <v>0</v>
      </c>
      <c r="AP2739" s="2">
        <f t="shared" si="485"/>
        <v>0</v>
      </c>
      <c r="AR2739" s="20" t="e">
        <f t="shared" si="486"/>
        <v>#DIV/0!</v>
      </c>
      <c r="AS2739" s="20" t="e">
        <f t="shared" si="487"/>
        <v>#DIV/0!</v>
      </c>
      <c r="AU2739" s="22" t="e">
        <f t="shared" si="488"/>
        <v>#DIV/0!</v>
      </c>
    </row>
    <row r="2740" spans="39:47" x14ac:dyDescent="0.3">
      <c r="AM2740" s="1">
        <f t="shared" si="482"/>
        <v>0</v>
      </c>
      <c r="AN2740" s="2">
        <f t="shared" si="483"/>
        <v>0</v>
      </c>
      <c r="AO2740" s="2">
        <f t="shared" si="484"/>
        <v>0</v>
      </c>
      <c r="AP2740" s="2">
        <f t="shared" si="485"/>
        <v>0</v>
      </c>
      <c r="AR2740" s="20" t="e">
        <f t="shared" si="486"/>
        <v>#DIV/0!</v>
      </c>
      <c r="AS2740" s="20" t="e">
        <f t="shared" si="487"/>
        <v>#DIV/0!</v>
      </c>
      <c r="AU2740" s="22" t="e">
        <f t="shared" si="488"/>
        <v>#DIV/0!</v>
      </c>
    </row>
    <row r="2741" spans="39:47" x14ac:dyDescent="0.3">
      <c r="AM2741" s="1">
        <f t="shared" si="482"/>
        <v>0</v>
      </c>
      <c r="AN2741" s="2">
        <f t="shared" si="483"/>
        <v>0</v>
      </c>
      <c r="AO2741" s="2">
        <f t="shared" si="484"/>
        <v>0</v>
      </c>
      <c r="AP2741" s="2">
        <f t="shared" si="485"/>
        <v>0</v>
      </c>
      <c r="AR2741" s="20" t="e">
        <f t="shared" si="486"/>
        <v>#DIV/0!</v>
      </c>
      <c r="AS2741" s="20" t="e">
        <f t="shared" si="487"/>
        <v>#DIV/0!</v>
      </c>
      <c r="AU2741" s="22" t="e">
        <f t="shared" si="488"/>
        <v>#DIV/0!</v>
      </c>
    </row>
    <row r="2742" spans="39:47" x14ac:dyDescent="0.3">
      <c r="AM2742" s="1">
        <f t="shared" si="482"/>
        <v>0</v>
      </c>
      <c r="AN2742" s="2">
        <f t="shared" si="483"/>
        <v>0</v>
      </c>
      <c r="AO2742" s="2">
        <f t="shared" si="484"/>
        <v>0</v>
      </c>
      <c r="AP2742" s="2">
        <f t="shared" si="485"/>
        <v>0</v>
      </c>
      <c r="AR2742" s="20" t="e">
        <f t="shared" si="486"/>
        <v>#DIV/0!</v>
      </c>
      <c r="AS2742" s="20" t="e">
        <f t="shared" si="487"/>
        <v>#DIV/0!</v>
      </c>
      <c r="AU2742" s="22" t="e">
        <f t="shared" si="488"/>
        <v>#DIV/0!</v>
      </c>
    </row>
    <row r="2743" spans="39:47" x14ac:dyDescent="0.3">
      <c r="AM2743" s="1">
        <f t="shared" si="482"/>
        <v>0</v>
      </c>
      <c r="AN2743" s="2">
        <f t="shared" si="483"/>
        <v>0</v>
      </c>
      <c r="AO2743" s="2">
        <f t="shared" si="484"/>
        <v>0</v>
      </c>
      <c r="AP2743" s="2">
        <f t="shared" si="485"/>
        <v>0</v>
      </c>
      <c r="AR2743" s="20" t="e">
        <f t="shared" si="486"/>
        <v>#DIV/0!</v>
      </c>
      <c r="AS2743" s="20" t="e">
        <f t="shared" si="487"/>
        <v>#DIV/0!</v>
      </c>
      <c r="AU2743" s="22" t="e">
        <f t="shared" si="488"/>
        <v>#DIV/0!</v>
      </c>
    </row>
    <row r="2744" spans="39:47" x14ac:dyDescent="0.3">
      <c r="AM2744" s="1">
        <f t="shared" si="482"/>
        <v>0</v>
      </c>
      <c r="AN2744" s="2">
        <f t="shared" si="483"/>
        <v>0</v>
      </c>
      <c r="AO2744" s="2">
        <f t="shared" si="484"/>
        <v>0</v>
      </c>
      <c r="AP2744" s="2">
        <f t="shared" si="485"/>
        <v>0</v>
      </c>
      <c r="AR2744" s="20" t="e">
        <f t="shared" si="486"/>
        <v>#DIV/0!</v>
      </c>
      <c r="AS2744" s="20" t="e">
        <f t="shared" si="487"/>
        <v>#DIV/0!</v>
      </c>
      <c r="AU2744" s="22" t="e">
        <f t="shared" si="488"/>
        <v>#DIV/0!</v>
      </c>
    </row>
    <row r="2745" spans="39:47" x14ac:dyDescent="0.3">
      <c r="AM2745" s="1">
        <f t="shared" si="482"/>
        <v>0</v>
      </c>
      <c r="AN2745" s="2">
        <f t="shared" si="483"/>
        <v>0</v>
      </c>
      <c r="AO2745" s="2">
        <f t="shared" si="484"/>
        <v>0</v>
      </c>
      <c r="AP2745" s="2">
        <f t="shared" si="485"/>
        <v>0</v>
      </c>
      <c r="AR2745" s="20" t="e">
        <f t="shared" si="486"/>
        <v>#DIV/0!</v>
      </c>
      <c r="AS2745" s="20" t="e">
        <f t="shared" si="487"/>
        <v>#DIV/0!</v>
      </c>
      <c r="AU2745" s="22" t="e">
        <f t="shared" si="488"/>
        <v>#DIV/0!</v>
      </c>
    </row>
    <row r="2746" spans="39:47" x14ac:dyDescent="0.3">
      <c r="AM2746" s="1">
        <f t="shared" si="482"/>
        <v>0</v>
      </c>
      <c r="AN2746" s="2">
        <f t="shared" si="483"/>
        <v>0</v>
      </c>
      <c r="AO2746" s="2">
        <f t="shared" si="484"/>
        <v>0</v>
      </c>
      <c r="AP2746" s="2">
        <f t="shared" si="485"/>
        <v>0</v>
      </c>
      <c r="AR2746" s="20" t="e">
        <f t="shared" si="486"/>
        <v>#DIV/0!</v>
      </c>
      <c r="AS2746" s="20" t="e">
        <f t="shared" si="487"/>
        <v>#DIV/0!</v>
      </c>
      <c r="AU2746" s="22" t="e">
        <f t="shared" si="488"/>
        <v>#DIV/0!</v>
      </c>
    </row>
    <row r="2747" spans="39:47" x14ac:dyDescent="0.3">
      <c r="AM2747" s="1">
        <f t="shared" si="482"/>
        <v>0</v>
      </c>
      <c r="AN2747" s="2">
        <f t="shared" si="483"/>
        <v>0</v>
      </c>
      <c r="AO2747" s="2">
        <f t="shared" si="484"/>
        <v>0</v>
      </c>
      <c r="AP2747" s="2">
        <f t="shared" si="485"/>
        <v>0</v>
      </c>
      <c r="AR2747" s="20" t="e">
        <f t="shared" si="486"/>
        <v>#DIV/0!</v>
      </c>
      <c r="AS2747" s="20" t="e">
        <f t="shared" si="487"/>
        <v>#DIV/0!</v>
      </c>
      <c r="AU2747" s="22" t="e">
        <f t="shared" si="488"/>
        <v>#DIV/0!</v>
      </c>
    </row>
    <row r="2748" spans="39:47" x14ac:dyDescent="0.3">
      <c r="AM2748" s="1">
        <f t="shared" si="482"/>
        <v>0</v>
      </c>
      <c r="AN2748" s="2">
        <f t="shared" si="483"/>
        <v>0</v>
      </c>
      <c r="AO2748" s="2">
        <f t="shared" si="484"/>
        <v>0</v>
      </c>
      <c r="AP2748" s="2">
        <f t="shared" si="485"/>
        <v>0</v>
      </c>
      <c r="AR2748" s="20" t="e">
        <f t="shared" si="486"/>
        <v>#DIV/0!</v>
      </c>
      <c r="AS2748" s="20" t="e">
        <f t="shared" si="487"/>
        <v>#DIV/0!</v>
      </c>
      <c r="AU2748" s="22" t="e">
        <f t="shared" si="488"/>
        <v>#DIV/0!</v>
      </c>
    </row>
    <row r="2749" spans="39:47" x14ac:dyDescent="0.3">
      <c r="AM2749" s="1">
        <f t="shared" si="482"/>
        <v>0</v>
      </c>
      <c r="AN2749" s="2">
        <f t="shared" si="483"/>
        <v>0</v>
      </c>
      <c r="AO2749" s="2">
        <f t="shared" si="484"/>
        <v>0</v>
      </c>
      <c r="AP2749" s="2">
        <f t="shared" si="485"/>
        <v>0</v>
      </c>
      <c r="AR2749" s="20" t="e">
        <f t="shared" si="486"/>
        <v>#DIV/0!</v>
      </c>
      <c r="AS2749" s="20" t="e">
        <f t="shared" si="487"/>
        <v>#DIV/0!</v>
      </c>
      <c r="AU2749" s="22" t="e">
        <f t="shared" si="488"/>
        <v>#DIV/0!</v>
      </c>
    </row>
    <row r="2750" spans="39:47" x14ac:dyDescent="0.3">
      <c r="AM2750" s="1">
        <f t="shared" si="482"/>
        <v>0</v>
      </c>
      <c r="AN2750" s="2">
        <f t="shared" si="483"/>
        <v>0</v>
      </c>
      <c r="AO2750" s="2">
        <f t="shared" si="484"/>
        <v>0</v>
      </c>
      <c r="AP2750" s="2">
        <f t="shared" si="485"/>
        <v>0</v>
      </c>
      <c r="AR2750" s="20" t="e">
        <f t="shared" si="486"/>
        <v>#DIV/0!</v>
      </c>
      <c r="AS2750" s="20" t="e">
        <f t="shared" si="487"/>
        <v>#DIV/0!</v>
      </c>
      <c r="AU2750" s="22" t="e">
        <f t="shared" si="488"/>
        <v>#DIV/0!</v>
      </c>
    </row>
    <row r="2751" spans="39:47" x14ac:dyDescent="0.3">
      <c r="AM2751" s="1">
        <f t="shared" si="482"/>
        <v>0</v>
      </c>
      <c r="AN2751" s="2">
        <f t="shared" si="483"/>
        <v>0</v>
      </c>
      <c r="AO2751" s="2">
        <f t="shared" si="484"/>
        <v>0</v>
      </c>
      <c r="AP2751" s="2">
        <f t="shared" si="485"/>
        <v>0</v>
      </c>
      <c r="AR2751" s="20" t="e">
        <f t="shared" si="486"/>
        <v>#DIV/0!</v>
      </c>
      <c r="AS2751" s="20" t="e">
        <f t="shared" si="487"/>
        <v>#DIV/0!</v>
      </c>
      <c r="AU2751" s="22" t="e">
        <f t="shared" si="488"/>
        <v>#DIV/0!</v>
      </c>
    </row>
    <row r="2752" spans="39:47" x14ac:dyDescent="0.3">
      <c r="AM2752" s="1">
        <f t="shared" si="482"/>
        <v>0</v>
      </c>
      <c r="AN2752" s="2">
        <f t="shared" si="483"/>
        <v>0</v>
      </c>
      <c r="AO2752" s="2">
        <f t="shared" si="484"/>
        <v>0</v>
      </c>
      <c r="AP2752" s="2">
        <f t="shared" si="485"/>
        <v>0</v>
      </c>
      <c r="AR2752" s="20" t="e">
        <f t="shared" si="486"/>
        <v>#DIV/0!</v>
      </c>
      <c r="AS2752" s="20" t="e">
        <f t="shared" si="487"/>
        <v>#DIV/0!</v>
      </c>
      <c r="AU2752" s="22" t="e">
        <f t="shared" si="488"/>
        <v>#DIV/0!</v>
      </c>
    </row>
    <row r="2753" spans="39:47" x14ac:dyDescent="0.3">
      <c r="AM2753" s="1">
        <f t="shared" si="482"/>
        <v>0</v>
      </c>
      <c r="AN2753" s="2">
        <f t="shared" si="483"/>
        <v>0</v>
      </c>
      <c r="AO2753" s="2">
        <f t="shared" si="484"/>
        <v>0</v>
      </c>
      <c r="AP2753" s="2">
        <f t="shared" si="485"/>
        <v>0</v>
      </c>
      <c r="AR2753" s="20" t="e">
        <f t="shared" si="486"/>
        <v>#DIV/0!</v>
      </c>
      <c r="AS2753" s="20" t="e">
        <f t="shared" si="487"/>
        <v>#DIV/0!</v>
      </c>
      <c r="AU2753" s="22" t="e">
        <f t="shared" si="488"/>
        <v>#DIV/0!</v>
      </c>
    </row>
    <row r="2754" spans="39:47" x14ac:dyDescent="0.3">
      <c r="AM2754" s="1">
        <f t="shared" si="482"/>
        <v>0</v>
      </c>
      <c r="AN2754" s="2">
        <f t="shared" si="483"/>
        <v>0</v>
      </c>
      <c r="AO2754" s="2">
        <f t="shared" si="484"/>
        <v>0</v>
      </c>
      <c r="AP2754" s="2">
        <f t="shared" si="485"/>
        <v>0</v>
      </c>
      <c r="AR2754" s="20" t="e">
        <f t="shared" si="486"/>
        <v>#DIV/0!</v>
      </c>
      <c r="AS2754" s="20" t="e">
        <f t="shared" si="487"/>
        <v>#DIV/0!</v>
      </c>
      <c r="AU2754" s="22" t="e">
        <f t="shared" si="488"/>
        <v>#DIV/0!</v>
      </c>
    </row>
    <row r="2755" spans="39:47" x14ac:dyDescent="0.3">
      <c r="AM2755" s="1">
        <f t="shared" ref="AM2755:AM2771" si="489">C2755</f>
        <v>0</v>
      </c>
      <c r="AN2755" s="2">
        <f t="shared" ref="AN2755:AN2771" si="490">D2755</f>
        <v>0</v>
      </c>
      <c r="AO2755" s="2">
        <f t="shared" ref="AO2755:AO2771" si="491">E2755</f>
        <v>0</v>
      </c>
      <c r="AP2755" s="2">
        <f t="shared" ref="AP2755:AP2771" si="492">F2755</f>
        <v>0</v>
      </c>
      <c r="AR2755" s="20" t="e">
        <f t="shared" si="486"/>
        <v>#DIV/0!</v>
      </c>
      <c r="AS2755" s="20" t="e">
        <f t="shared" si="487"/>
        <v>#DIV/0!</v>
      </c>
      <c r="AU2755" s="22" t="e">
        <f t="shared" si="488"/>
        <v>#DIV/0!</v>
      </c>
    </row>
    <row r="2756" spans="39:47" x14ac:dyDescent="0.3">
      <c r="AM2756" s="1">
        <f t="shared" si="489"/>
        <v>0</v>
      </c>
      <c r="AN2756" s="2">
        <f t="shared" si="490"/>
        <v>0</v>
      </c>
      <c r="AO2756" s="2">
        <f t="shared" si="491"/>
        <v>0</v>
      </c>
      <c r="AP2756" s="2">
        <f t="shared" si="492"/>
        <v>0</v>
      </c>
      <c r="AR2756" s="20" t="e">
        <f t="shared" ref="AR2756:AR2771" si="493">AO2756/AO2755-1</f>
        <v>#DIV/0!</v>
      </c>
      <c r="AS2756" s="20" t="e">
        <f t="shared" ref="AS2756:AS2771" si="494">AP2756/AP2755-1</f>
        <v>#DIV/0!</v>
      </c>
      <c r="AU2756" s="22" t="e">
        <f t="shared" ref="AU2756:AU2771" si="495">(AR2756-AS2756)^2</f>
        <v>#DIV/0!</v>
      </c>
    </row>
    <row r="2757" spans="39:47" x14ac:dyDescent="0.3">
      <c r="AM2757" s="1">
        <f t="shared" si="489"/>
        <v>0</v>
      </c>
      <c r="AN2757" s="2">
        <f t="shared" si="490"/>
        <v>0</v>
      </c>
      <c r="AO2757" s="2">
        <f t="shared" si="491"/>
        <v>0</v>
      </c>
      <c r="AP2757" s="2">
        <f t="shared" si="492"/>
        <v>0</v>
      </c>
      <c r="AR2757" s="20" t="e">
        <f t="shared" si="493"/>
        <v>#DIV/0!</v>
      </c>
      <c r="AS2757" s="20" t="e">
        <f t="shared" si="494"/>
        <v>#DIV/0!</v>
      </c>
      <c r="AU2757" s="22" t="e">
        <f t="shared" si="495"/>
        <v>#DIV/0!</v>
      </c>
    </row>
    <row r="2758" spans="39:47" x14ac:dyDescent="0.3">
      <c r="AM2758" s="1">
        <f t="shared" si="489"/>
        <v>0</v>
      </c>
      <c r="AN2758" s="2">
        <f t="shared" si="490"/>
        <v>0</v>
      </c>
      <c r="AO2758" s="2">
        <f t="shared" si="491"/>
        <v>0</v>
      </c>
      <c r="AP2758" s="2">
        <f t="shared" si="492"/>
        <v>0</v>
      </c>
      <c r="AR2758" s="20" t="e">
        <f t="shared" si="493"/>
        <v>#DIV/0!</v>
      </c>
      <c r="AS2758" s="20" t="e">
        <f t="shared" si="494"/>
        <v>#DIV/0!</v>
      </c>
      <c r="AU2758" s="22" t="e">
        <f t="shared" si="495"/>
        <v>#DIV/0!</v>
      </c>
    </row>
    <row r="2759" spans="39:47" x14ac:dyDescent="0.3">
      <c r="AM2759" s="1">
        <f t="shared" si="489"/>
        <v>0</v>
      </c>
      <c r="AN2759" s="2">
        <f t="shared" si="490"/>
        <v>0</v>
      </c>
      <c r="AO2759" s="2">
        <f t="shared" si="491"/>
        <v>0</v>
      </c>
      <c r="AP2759" s="2">
        <f t="shared" si="492"/>
        <v>0</v>
      </c>
      <c r="AR2759" s="20" t="e">
        <f t="shared" si="493"/>
        <v>#DIV/0!</v>
      </c>
      <c r="AS2759" s="20" t="e">
        <f t="shared" si="494"/>
        <v>#DIV/0!</v>
      </c>
      <c r="AU2759" s="22" t="e">
        <f t="shared" si="495"/>
        <v>#DIV/0!</v>
      </c>
    </row>
    <row r="2760" spans="39:47" x14ac:dyDescent="0.3">
      <c r="AM2760" s="1">
        <f t="shared" si="489"/>
        <v>0</v>
      </c>
      <c r="AN2760" s="2">
        <f t="shared" si="490"/>
        <v>0</v>
      </c>
      <c r="AO2760" s="2">
        <f t="shared" si="491"/>
        <v>0</v>
      </c>
      <c r="AP2760" s="2">
        <f t="shared" si="492"/>
        <v>0</v>
      </c>
      <c r="AR2760" s="20" t="e">
        <f t="shared" si="493"/>
        <v>#DIV/0!</v>
      </c>
      <c r="AS2760" s="20" t="e">
        <f t="shared" si="494"/>
        <v>#DIV/0!</v>
      </c>
      <c r="AU2760" s="22" t="e">
        <f t="shared" si="495"/>
        <v>#DIV/0!</v>
      </c>
    </row>
    <row r="2761" spans="39:47" x14ac:dyDescent="0.3">
      <c r="AM2761" s="1">
        <f t="shared" si="489"/>
        <v>0</v>
      </c>
      <c r="AN2761" s="2">
        <f t="shared" si="490"/>
        <v>0</v>
      </c>
      <c r="AO2761" s="2">
        <f t="shared" si="491"/>
        <v>0</v>
      </c>
      <c r="AP2761" s="2">
        <f t="shared" si="492"/>
        <v>0</v>
      </c>
      <c r="AR2761" s="20" t="e">
        <f t="shared" si="493"/>
        <v>#DIV/0!</v>
      </c>
      <c r="AS2761" s="20" t="e">
        <f t="shared" si="494"/>
        <v>#DIV/0!</v>
      </c>
      <c r="AU2761" s="22" t="e">
        <f t="shared" si="495"/>
        <v>#DIV/0!</v>
      </c>
    </row>
    <row r="2762" spans="39:47" x14ac:dyDescent="0.3">
      <c r="AM2762" s="1">
        <f t="shared" si="489"/>
        <v>0</v>
      </c>
      <c r="AN2762" s="2">
        <f t="shared" si="490"/>
        <v>0</v>
      </c>
      <c r="AO2762" s="2">
        <f t="shared" si="491"/>
        <v>0</v>
      </c>
      <c r="AP2762" s="2">
        <f t="shared" si="492"/>
        <v>0</v>
      </c>
      <c r="AR2762" s="20" t="e">
        <f t="shared" si="493"/>
        <v>#DIV/0!</v>
      </c>
      <c r="AS2762" s="20" t="e">
        <f t="shared" si="494"/>
        <v>#DIV/0!</v>
      </c>
      <c r="AU2762" s="22" t="e">
        <f t="shared" si="495"/>
        <v>#DIV/0!</v>
      </c>
    </row>
    <row r="2763" spans="39:47" x14ac:dyDescent="0.3">
      <c r="AM2763" s="1">
        <f t="shared" si="489"/>
        <v>0</v>
      </c>
      <c r="AN2763" s="2">
        <f t="shared" si="490"/>
        <v>0</v>
      </c>
      <c r="AO2763" s="2">
        <f t="shared" si="491"/>
        <v>0</v>
      </c>
      <c r="AP2763" s="2">
        <f t="shared" si="492"/>
        <v>0</v>
      </c>
      <c r="AR2763" s="20" t="e">
        <f t="shared" si="493"/>
        <v>#DIV/0!</v>
      </c>
      <c r="AS2763" s="20" t="e">
        <f t="shared" si="494"/>
        <v>#DIV/0!</v>
      </c>
      <c r="AU2763" s="22" t="e">
        <f t="shared" si="495"/>
        <v>#DIV/0!</v>
      </c>
    </row>
    <row r="2764" spans="39:47" x14ac:dyDescent="0.3">
      <c r="AM2764" s="1">
        <f t="shared" si="489"/>
        <v>0</v>
      </c>
      <c r="AN2764" s="2">
        <f t="shared" si="490"/>
        <v>0</v>
      </c>
      <c r="AO2764" s="2">
        <f t="shared" si="491"/>
        <v>0</v>
      </c>
      <c r="AP2764" s="2">
        <f t="shared" si="492"/>
        <v>0</v>
      </c>
      <c r="AR2764" s="20" t="e">
        <f t="shared" si="493"/>
        <v>#DIV/0!</v>
      </c>
      <c r="AS2764" s="20" t="e">
        <f t="shared" si="494"/>
        <v>#DIV/0!</v>
      </c>
      <c r="AU2764" s="22" t="e">
        <f t="shared" si="495"/>
        <v>#DIV/0!</v>
      </c>
    </row>
    <row r="2765" spans="39:47" x14ac:dyDescent="0.3">
      <c r="AM2765" s="1">
        <f t="shared" si="489"/>
        <v>0</v>
      </c>
      <c r="AN2765" s="2">
        <f t="shared" si="490"/>
        <v>0</v>
      </c>
      <c r="AO2765" s="2">
        <f t="shared" si="491"/>
        <v>0</v>
      </c>
      <c r="AP2765" s="2">
        <f t="shared" si="492"/>
        <v>0</v>
      </c>
      <c r="AR2765" s="20" t="e">
        <f t="shared" si="493"/>
        <v>#DIV/0!</v>
      </c>
      <c r="AS2765" s="20" t="e">
        <f t="shared" si="494"/>
        <v>#DIV/0!</v>
      </c>
      <c r="AU2765" s="22" t="e">
        <f t="shared" si="495"/>
        <v>#DIV/0!</v>
      </c>
    </row>
    <row r="2766" spans="39:47" x14ac:dyDescent="0.3">
      <c r="AM2766" s="1">
        <f t="shared" si="489"/>
        <v>0</v>
      </c>
      <c r="AN2766" s="2">
        <f t="shared" si="490"/>
        <v>0</v>
      </c>
      <c r="AO2766" s="2">
        <f t="shared" si="491"/>
        <v>0</v>
      </c>
      <c r="AP2766" s="2">
        <f t="shared" si="492"/>
        <v>0</v>
      </c>
      <c r="AR2766" s="20" t="e">
        <f t="shared" si="493"/>
        <v>#DIV/0!</v>
      </c>
      <c r="AS2766" s="20" t="e">
        <f t="shared" si="494"/>
        <v>#DIV/0!</v>
      </c>
      <c r="AU2766" s="22" t="e">
        <f t="shared" si="495"/>
        <v>#DIV/0!</v>
      </c>
    </row>
    <row r="2767" spans="39:47" x14ac:dyDescent="0.3">
      <c r="AM2767" s="1">
        <f t="shared" si="489"/>
        <v>0</v>
      </c>
      <c r="AN2767" s="2">
        <f t="shared" si="490"/>
        <v>0</v>
      </c>
      <c r="AO2767" s="2">
        <f t="shared" si="491"/>
        <v>0</v>
      </c>
      <c r="AP2767" s="2">
        <f t="shared" si="492"/>
        <v>0</v>
      </c>
      <c r="AR2767" s="20" t="e">
        <f t="shared" si="493"/>
        <v>#DIV/0!</v>
      </c>
      <c r="AS2767" s="20" t="e">
        <f t="shared" si="494"/>
        <v>#DIV/0!</v>
      </c>
      <c r="AU2767" s="22" t="e">
        <f t="shared" si="495"/>
        <v>#DIV/0!</v>
      </c>
    </row>
    <row r="2768" spans="39:47" x14ac:dyDescent="0.3">
      <c r="AM2768" s="1">
        <f t="shared" si="489"/>
        <v>0</v>
      </c>
      <c r="AN2768" s="2">
        <f t="shared" si="490"/>
        <v>0</v>
      </c>
      <c r="AO2768" s="2">
        <f t="shared" si="491"/>
        <v>0</v>
      </c>
      <c r="AP2768" s="2">
        <f t="shared" si="492"/>
        <v>0</v>
      </c>
      <c r="AR2768" s="20" t="e">
        <f t="shared" si="493"/>
        <v>#DIV/0!</v>
      </c>
      <c r="AS2768" s="20" t="e">
        <f t="shared" si="494"/>
        <v>#DIV/0!</v>
      </c>
      <c r="AU2768" s="22" t="e">
        <f t="shared" si="495"/>
        <v>#DIV/0!</v>
      </c>
    </row>
    <row r="2769" spans="39:47" x14ac:dyDescent="0.3">
      <c r="AM2769" s="1">
        <f t="shared" si="489"/>
        <v>0</v>
      </c>
      <c r="AN2769" s="2">
        <f t="shared" si="490"/>
        <v>0</v>
      </c>
      <c r="AO2769" s="2">
        <f t="shared" si="491"/>
        <v>0</v>
      </c>
      <c r="AP2769" s="2">
        <f t="shared" si="492"/>
        <v>0</v>
      </c>
      <c r="AR2769" s="20" t="e">
        <f t="shared" si="493"/>
        <v>#DIV/0!</v>
      </c>
      <c r="AS2769" s="20" t="e">
        <f t="shared" si="494"/>
        <v>#DIV/0!</v>
      </c>
      <c r="AU2769" s="22" t="e">
        <f t="shared" si="495"/>
        <v>#DIV/0!</v>
      </c>
    </row>
    <row r="2770" spans="39:47" x14ac:dyDescent="0.3">
      <c r="AM2770" s="1">
        <f t="shared" si="489"/>
        <v>0</v>
      </c>
      <c r="AN2770" s="2">
        <f t="shared" si="490"/>
        <v>0</v>
      </c>
      <c r="AO2770" s="2">
        <f t="shared" si="491"/>
        <v>0</v>
      </c>
      <c r="AP2770" s="2">
        <f t="shared" si="492"/>
        <v>0</v>
      </c>
      <c r="AR2770" s="20" t="e">
        <f t="shared" si="493"/>
        <v>#DIV/0!</v>
      </c>
      <c r="AS2770" s="20" t="e">
        <f t="shared" si="494"/>
        <v>#DIV/0!</v>
      </c>
      <c r="AU2770" s="22" t="e">
        <f t="shared" si="495"/>
        <v>#DIV/0!</v>
      </c>
    </row>
    <row r="2771" spans="39:47" x14ac:dyDescent="0.3">
      <c r="AM2771" s="1">
        <f t="shared" si="489"/>
        <v>0</v>
      </c>
      <c r="AN2771" s="2">
        <f t="shared" si="490"/>
        <v>0</v>
      </c>
      <c r="AO2771" s="2">
        <f t="shared" si="491"/>
        <v>0</v>
      </c>
      <c r="AP2771" s="2">
        <f t="shared" si="492"/>
        <v>0</v>
      </c>
      <c r="AR2771" s="20" t="e">
        <f t="shared" si="493"/>
        <v>#DIV/0!</v>
      </c>
      <c r="AS2771" s="20" t="e">
        <f t="shared" si="494"/>
        <v>#DIV/0!</v>
      </c>
      <c r="AU2771" s="22" t="e">
        <f t="shared" si="495"/>
        <v>#DIV/0!</v>
      </c>
    </row>
  </sheetData>
  <mergeCells count="5">
    <mergeCell ref="L15:O15"/>
    <mergeCell ref="P15:S15"/>
    <mergeCell ref="T15:U15"/>
    <mergeCell ref="V15:AA15"/>
    <mergeCell ref="AB15:AI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25"/>
  <sheetViews>
    <sheetView topLeftCell="T1" zoomScale="85" zoomScaleNormal="85" workbookViewId="0">
      <selection activeCell="AG6" sqref="AG6"/>
    </sheetView>
  </sheetViews>
  <sheetFormatPr defaultRowHeight="16.5" x14ac:dyDescent="0.3"/>
  <cols>
    <col min="1" max="1" width="11.125" bestFit="1" customWidth="1"/>
    <col min="2" max="8" width="9.75" customWidth="1"/>
    <col min="12" max="12" width="9" style="8" customWidth="1"/>
    <col min="13" max="17" width="9" style="8"/>
    <col min="18" max="18" width="9" style="8" customWidth="1"/>
    <col min="19" max="21" width="8.75" style="8" customWidth="1"/>
    <col min="24" max="24" width="11.75" customWidth="1"/>
    <col min="25" max="26" width="11.75" style="4" customWidth="1"/>
    <col min="28" max="28" width="11.625" bestFit="1" customWidth="1"/>
  </cols>
  <sheetData>
    <row r="1" spans="1:48" x14ac:dyDescent="0.3">
      <c r="C1">
        <f>1/19</f>
        <v>5.2631578947368418E-2</v>
      </c>
      <c r="D1">
        <f t="shared" ref="D1:U1" si="0">1/19</f>
        <v>5.2631578947368418E-2</v>
      </c>
      <c r="E1">
        <f t="shared" si="0"/>
        <v>5.2631578947368418E-2</v>
      </c>
      <c r="F1">
        <f t="shared" si="0"/>
        <v>5.2631578947368418E-2</v>
      </c>
      <c r="G1">
        <f t="shared" si="0"/>
        <v>5.2631578947368418E-2</v>
      </c>
      <c r="H1">
        <f t="shared" si="0"/>
        <v>5.2631578947368418E-2</v>
      </c>
      <c r="I1">
        <f t="shared" si="0"/>
        <v>5.2631578947368418E-2</v>
      </c>
      <c r="J1">
        <f t="shared" si="0"/>
        <v>5.2631578947368418E-2</v>
      </c>
      <c r="K1">
        <f t="shared" si="0"/>
        <v>5.2631578947368418E-2</v>
      </c>
      <c r="L1">
        <f t="shared" si="0"/>
        <v>5.2631578947368418E-2</v>
      </c>
      <c r="M1">
        <f t="shared" si="0"/>
        <v>5.2631578947368418E-2</v>
      </c>
      <c r="N1">
        <f t="shared" si="0"/>
        <v>5.2631578947368418E-2</v>
      </c>
      <c r="O1">
        <f t="shared" si="0"/>
        <v>5.2631578947368418E-2</v>
      </c>
      <c r="P1">
        <f t="shared" si="0"/>
        <v>5.2631578947368418E-2</v>
      </c>
      <c r="Q1">
        <f t="shared" si="0"/>
        <v>5.2631578947368418E-2</v>
      </c>
      <c r="R1">
        <f t="shared" si="0"/>
        <v>5.2631578947368418E-2</v>
      </c>
      <c r="S1">
        <f t="shared" si="0"/>
        <v>5.2631578947368418E-2</v>
      </c>
      <c r="T1">
        <f t="shared" si="0"/>
        <v>5.2631578947368418E-2</v>
      </c>
      <c r="U1">
        <f t="shared" si="0"/>
        <v>5.2631578947368418E-2</v>
      </c>
      <c r="AC1">
        <v>2</v>
      </c>
      <c r="AD1">
        <f>AC1+1</f>
        <v>3</v>
      </c>
      <c r="AE1">
        <f t="shared" ref="AE1:AQ1" si="1">AD1+1</f>
        <v>4</v>
      </c>
      <c r="AF1">
        <f t="shared" si="1"/>
        <v>5</v>
      </c>
      <c r="AG1">
        <f t="shared" si="1"/>
        <v>6</v>
      </c>
      <c r="AH1">
        <f t="shared" si="1"/>
        <v>7</v>
      </c>
      <c r="AI1">
        <f t="shared" si="1"/>
        <v>8</v>
      </c>
      <c r="AJ1">
        <f t="shared" si="1"/>
        <v>9</v>
      </c>
      <c r="AK1">
        <f t="shared" si="1"/>
        <v>10</v>
      </c>
      <c r="AL1">
        <f t="shared" si="1"/>
        <v>11</v>
      </c>
      <c r="AM1">
        <f t="shared" si="1"/>
        <v>12</v>
      </c>
      <c r="AN1">
        <f t="shared" si="1"/>
        <v>13</v>
      </c>
      <c r="AO1">
        <f t="shared" si="1"/>
        <v>14</v>
      </c>
      <c r="AP1">
        <f t="shared" si="1"/>
        <v>15</v>
      </c>
      <c r="AQ1">
        <f t="shared" si="1"/>
        <v>16</v>
      </c>
    </row>
    <row r="2" spans="1:48" s="8" customFormat="1" ht="51" customHeight="1" x14ac:dyDescent="0.3">
      <c r="B2" s="8" t="s">
        <v>60</v>
      </c>
      <c r="C2" s="8" t="s">
        <v>61</v>
      </c>
      <c r="D2" s="8" t="s">
        <v>62</v>
      </c>
      <c r="E2" s="8" t="s">
        <v>63</v>
      </c>
      <c r="F2" s="8" t="s">
        <v>64</v>
      </c>
      <c r="G2" s="8" t="s">
        <v>65</v>
      </c>
      <c r="H2" s="8" t="s">
        <v>66</v>
      </c>
      <c r="I2" s="8" t="s">
        <v>67</v>
      </c>
      <c r="J2" s="8" t="s">
        <v>68</v>
      </c>
      <c r="K2" s="8" t="s">
        <v>69</v>
      </c>
      <c r="L2" s="8" t="s">
        <v>70</v>
      </c>
      <c r="M2" s="8" t="s">
        <v>95</v>
      </c>
      <c r="N2" s="8" t="s">
        <v>96</v>
      </c>
      <c r="O2" s="8" t="s">
        <v>97</v>
      </c>
      <c r="P2" s="8" t="s">
        <v>98</v>
      </c>
      <c r="Q2" s="8" t="s">
        <v>99</v>
      </c>
      <c r="R2" s="8" t="s">
        <v>100</v>
      </c>
      <c r="S2" s="8" t="s">
        <v>101</v>
      </c>
      <c r="T2" s="28" t="s">
        <v>102</v>
      </c>
      <c r="U2" s="8" t="s">
        <v>103</v>
      </c>
      <c r="V2"/>
      <c r="W2"/>
      <c r="Y2" s="9" t="s">
        <v>9</v>
      </c>
      <c r="Z2" s="9" t="str">
        <f t="shared" ref="Z2:Z65" si="2">B2</f>
        <v>NOBL US EQUITY</v>
      </c>
      <c r="AC2" s="8" t="s">
        <v>60</v>
      </c>
      <c r="AD2" s="8" t="s">
        <v>61</v>
      </c>
      <c r="AE2" s="8" t="s">
        <v>62</v>
      </c>
      <c r="AF2" s="8" t="s">
        <v>63</v>
      </c>
      <c r="AG2" s="8" t="s">
        <v>64</v>
      </c>
      <c r="AH2" s="8" t="s">
        <v>65</v>
      </c>
      <c r="AI2" s="8" t="s">
        <v>66</v>
      </c>
      <c r="AJ2" s="8" t="s">
        <v>67</v>
      </c>
      <c r="AK2" s="8" t="s">
        <v>68</v>
      </c>
      <c r="AL2" s="8" t="s">
        <v>69</v>
      </c>
      <c r="AM2" s="8" t="s">
        <v>70</v>
      </c>
      <c r="AN2" s="8" t="s">
        <v>95</v>
      </c>
      <c r="AO2" s="8" t="s">
        <v>96</v>
      </c>
      <c r="AP2" s="8" t="s">
        <v>97</v>
      </c>
      <c r="AQ2" s="8" t="s">
        <v>98</v>
      </c>
      <c r="AR2" s="8" t="s">
        <v>99</v>
      </c>
      <c r="AS2" s="8" t="s">
        <v>100</v>
      </c>
      <c r="AT2" s="8" t="s">
        <v>101</v>
      </c>
      <c r="AU2" s="28" t="s">
        <v>102</v>
      </c>
      <c r="AV2" s="8" t="s">
        <v>103</v>
      </c>
    </row>
    <row r="3" spans="1:48" x14ac:dyDescent="0.3">
      <c r="A3" s="1">
        <v>41640</v>
      </c>
      <c r="B3">
        <v>44.12</v>
      </c>
      <c r="C3">
        <v>81.41</v>
      </c>
      <c r="D3">
        <v>41.31</v>
      </c>
      <c r="E3">
        <v>49.55</v>
      </c>
      <c r="F3">
        <v>90.81</v>
      </c>
      <c r="G3">
        <v>78.2</v>
      </c>
      <c r="H3">
        <v>130.03</v>
      </c>
      <c r="I3">
        <v>91.59</v>
      </c>
      <c r="J3">
        <v>78.69</v>
      </c>
      <c r="K3">
        <v>21.405000000000001</v>
      </c>
      <c r="L3" s="8">
        <v>101.2</v>
      </c>
      <c r="M3" s="8">
        <v>82.94</v>
      </c>
      <c r="N3" s="8">
        <v>97.03</v>
      </c>
      <c r="O3" s="8">
        <v>179.1601</v>
      </c>
      <c r="P3" s="8">
        <v>70.882300000000001</v>
      </c>
      <c r="Q3" s="8">
        <v>103.53</v>
      </c>
      <c r="R3" s="8">
        <v>103.3411</v>
      </c>
      <c r="S3" s="8">
        <v>52.81</v>
      </c>
      <c r="T3" s="8">
        <v>63.27</v>
      </c>
      <c r="U3" s="8">
        <v>124.91</v>
      </c>
      <c r="X3" s="1">
        <v>41640</v>
      </c>
      <c r="Y3" s="4">
        <f>SUMPRODUCT(C3:U3,$C$1:$U$1)</f>
        <v>86.424657894736853</v>
      </c>
      <c r="Z3" s="4">
        <f t="shared" si="2"/>
        <v>44.12</v>
      </c>
      <c r="AB3" s="1">
        <v>42004</v>
      </c>
      <c r="AC3">
        <f>VLOOKUP($AB3,$A:$U,AC$1)</f>
        <v>50.12</v>
      </c>
      <c r="AD3">
        <f t="shared" ref="AD3:AS4" si="3">VLOOKUP($AB3,$A:$U,AD$1)</f>
        <v>91.09</v>
      </c>
      <c r="AE3">
        <f t="shared" si="3"/>
        <v>42.22</v>
      </c>
      <c r="AF3">
        <f t="shared" si="3"/>
        <v>68.8</v>
      </c>
      <c r="AG3">
        <f t="shared" si="3"/>
        <v>91.53</v>
      </c>
      <c r="AH3">
        <f t="shared" si="3"/>
        <v>88.98</v>
      </c>
      <c r="AI3">
        <f t="shared" si="3"/>
        <v>129.56</v>
      </c>
      <c r="AJ3">
        <f t="shared" si="3"/>
        <v>104.57</v>
      </c>
      <c r="AK3">
        <f t="shared" si="3"/>
        <v>85.88</v>
      </c>
      <c r="AL3">
        <f t="shared" si="3"/>
        <v>26.572500000000002</v>
      </c>
      <c r="AM3">
        <f t="shared" si="3"/>
        <v>92.45</v>
      </c>
      <c r="AN3">
        <f t="shared" si="3"/>
        <v>94.56</v>
      </c>
      <c r="AO3">
        <f t="shared" si="3"/>
        <v>93.7</v>
      </c>
      <c r="AP3">
        <f t="shared" si="3"/>
        <v>153.2465</v>
      </c>
      <c r="AQ3">
        <f t="shared" si="3"/>
        <v>83.37</v>
      </c>
      <c r="AR3" t="e">
        <f t="shared" si="3"/>
        <v>#VALUE!</v>
      </c>
      <c r="AS3" t="e">
        <f t="shared" si="3"/>
        <v>#VALUE!</v>
      </c>
    </row>
    <row r="4" spans="1:48" x14ac:dyDescent="0.3">
      <c r="A4" s="1">
        <v>41641</v>
      </c>
      <c r="B4">
        <v>43.74</v>
      </c>
      <c r="C4">
        <v>80.540000000000006</v>
      </c>
      <c r="D4">
        <v>40.659999999999997</v>
      </c>
      <c r="E4">
        <v>49.44</v>
      </c>
      <c r="F4">
        <v>89.87</v>
      </c>
      <c r="G4">
        <v>77.75</v>
      </c>
      <c r="H4">
        <v>129.5</v>
      </c>
      <c r="I4">
        <v>91.03</v>
      </c>
      <c r="J4">
        <v>78.91</v>
      </c>
      <c r="K4">
        <v>21.0625</v>
      </c>
      <c r="L4" s="8">
        <v>99.75</v>
      </c>
      <c r="M4" s="8">
        <v>82.1</v>
      </c>
      <c r="N4" s="8">
        <v>96.41</v>
      </c>
      <c r="O4" s="8">
        <v>177.2116</v>
      </c>
      <c r="P4" s="8">
        <v>70.058499999999995</v>
      </c>
      <c r="Q4" s="8">
        <v>101.7</v>
      </c>
      <c r="R4" s="8">
        <v>103.02670000000001</v>
      </c>
      <c r="S4" s="8">
        <v>51.98</v>
      </c>
      <c r="T4" s="8">
        <v>63.18</v>
      </c>
      <c r="U4" s="8">
        <v>124.14</v>
      </c>
      <c r="X4" s="1">
        <v>41641</v>
      </c>
      <c r="Y4" s="4">
        <f t="shared" ref="Y4:Y67" si="4">SUMPRODUCT(C4:U4,$C$1:$U$1)</f>
        <v>85.701015789473672</v>
      </c>
      <c r="Z4" s="4">
        <f t="shared" si="2"/>
        <v>43.74</v>
      </c>
      <c r="AB4" s="1">
        <v>42369</v>
      </c>
      <c r="AC4">
        <f t="shared" ref="AC4" si="5">VLOOKUP($AB4,$A:$U,AC$1)</f>
        <v>49.33</v>
      </c>
      <c r="AD4">
        <f t="shared" si="3"/>
        <v>79.41</v>
      </c>
      <c r="AE4">
        <f t="shared" si="3"/>
        <v>42.96</v>
      </c>
      <c r="AF4">
        <f t="shared" si="3"/>
        <v>76.040000000000006</v>
      </c>
      <c r="AG4">
        <f t="shared" si="3"/>
        <v>67.959999999999994</v>
      </c>
      <c r="AH4">
        <f t="shared" si="3"/>
        <v>98.58</v>
      </c>
      <c r="AI4">
        <f t="shared" si="3"/>
        <v>102.4</v>
      </c>
      <c r="AJ4">
        <f t="shared" si="3"/>
        <v>102.72</v>
      </c>
      <c r="AK4">
        <f t="shared" si="3"/>
        <v>61.3</v>
      </c>
      <c r="AL4">
        <f t="shared" si="3"/>
        <v>25.9725</v>
      </c>
      <c r="AM4">
        <f t="shared" si="3"/>
        <v>77.95</v>
      </c>
      <c r="AN4">
        <f t="shared" si="3"/>
        <v>99.92</v>
      </c>
      <c r="AO4">
        <f t="shared" si="3"/>
        <v>118.14</v>
      </c>
      <c r="AP4">
        <f t="shared" si="3"/>
        <v>131.44970000000001</v>
      </c>
      <c r="AQ4">
        <f t="shared" si="3"/>
        <v>84.72</v>
      </c>
      <c r="AR4" t="e">
        <f t="shared" si="3"/>
        <v>#VALUE!</v>
      </c>
      <c r="AS4" t="e">
        <f t="shared" si="3"/>
        <v>#VALUE!</v>
      </c>
    </row>
    <row r="5" spans="1:48" x14ac:dyDescent="0.3">
      <c r="A5" s="1">
        <v>41642</v>
      </c>
      <c r="B5">
        <v>43.79</v>
      </c>
      <c r="C5">
        <v>80.45</v>
      </c>
      <c r="D5">
        <v>40.46</v>
      </c>
      <c r="E5">
        <v>48.95</v>
      </c>
      <c r="F5">
        <v>89.82</v>
      </c>
      <c r="G5">
        <v>77.540000000000006</v>
      </c>
      <c r="H5">
        <v>129.68</v>
      </c>
      <c r="I5">
        <v>91.85</v>
      </c>
      <c r="J5">
        <v>78.650000000000006</v>
      </c>
      <c r="K5">
        <v>21.09</v>
      </c>
      <c r="L5" s="8">
        <v>99.51</v>
      </c>
      <c r="M5" s="8">
        <v>82.24</v>
      </c>
      <c r="N5" s="8">
        <v>96.54</v>
      </c>
      <c r="O5" s="8">
        <v>178.27180000000001</v>
      </c>
      <c r="P5" s="8">
        <v>70.821799999999996</v>
      </c>
      <c r="Q5" s="8">
        <v>101.44</v>
      </c>
      <c r="R5" s="8">
        <v>102.8233</v>
      </c>
      <c r="S5" s="8">
        <v>52.3</v>
      </c>
      <c r="T5" s="8">
        <v>63.49</v>
      </c>
      <c r="U5" s="8">
        <v>124.35</v>
      </c>
      <c r="X5" s="1">
        <v>41642</v>
      </c>
      <c r="Y5" s="4">
        <f t="shared" si="4"/>
        <v>85.804047368421053</v>
      </c>
      <c r="Z5" s="4">
        <f t="shared" si="2"/>
        <v>43.79</v>
      </c>
    </row>
    <row r="6" spans="1:48" x14ac:dyDescent="0.3">
      <c r="A6" s="1">
        <v>41643</v>
      </c>
      <c r="B6">
        <v>43.79</v>
      </c>
      <c r="C6">
        <v>80.45</v>
      </c>
      <c r="D6">
        <v>40.46</v>
      </c>
      <c r="E6">
        <v>48.95</v>
      </c>
      <c r="F6">
        <v>89.82</v>
      </c>
      <c r="G6">
        <v>77.540000000000006</v>
      </c>
      <c r="H6">
        <v>129.68</v>
      </c>
      <c r="I6">
        <v>91.85</v>
      </c>
      <c r="J6">
        <v>78.650000000000006</v>
      </c>
      <c r="K6">
        <v>21.09</v>
      </c>
      <c r="L6" s="8">
        <v>99.51</v>
      </c>
      <c r="M6" s="8">
        <v>82.24</v>
      </c>
      <c r="N6" s="8">
        <v>96.54</v>
      </c>
      <c r="O6" s="8">
        <v>178.27180000000001</v>
      </c>
      <c r="P6" s="8">
        <v>70.821799999999996</v>
      </c>
      <c r="Q6" s="8">
        <v>101.44</v>
      </c>
      <c r="R6" s="8">
        <v>102.8233</v>
      </c>
      <c r="S6" s="8">
        <v>52.3</v>
      </c>
      <c r="T6" s="8">
        <v>63.49</v>
      </c>
      <c r="U6" s="8">
        <v>124.35</v>
      </c>
      <c r="X6" s="1">
        <v>41643</v>
      </c>
      <c r="Y6" s="4">
        <f t="shared" si="4"/>
        <v>85.804047368421053</v>
      </c>
      <c r="Z6" s="4">
        <f t="shared" si="2"/>
        <v>43.79</v>
      </c>
      <c r="AC6" s="20">
        <f>AC4/AC3-1</f>
        <v>-1.576217079010378E-2</v>
      </c>
      <c r="AD6" s="20">
        <f t="shared" ref="AD6:AM6" si="6">AD4/AD3-1</f>
        <v>-0.12822483258315953</v>
      </c>
      <c r="AE6" s="20">
        <f t="shared" si="6"/>
        <v>1.7527238275698798E-2</v>
      </c>
      <c r="AF6" s="20">
        <f t="shared" si="6"/>
        <v>0.10523255813953503</v>
      </c>
      <c r="AG6" s="20">
        <f t="shared" si="6"/>
        <v>-0.2575111985141485</v>
      </c>
      <c r="AH6" s="20">
        <f t="shared" si="6"/>
        <v>0.10788941335131486</v>
      </c>
      <c r="AI6" s="20">
        <f t="shared" si="6"/>
        <v>-0.2096326026551405</v>
      </c>
      <c r="AJ6" s="20">
        <f t="shared" si="6"/>
        <v>-1.7691498517739213E-2</v>
      </c>
      <c r="AK6" s="20">
        <f t="shared" si="6"/>
        <v>-0.28621332091290175</v>
      </c>
      <c r="AL6" s="20">
        <f t="shared" si="6"/>
        <v>-2.257973468811747E-2</v>
      </c>
      <c r="AM6" s="20">
        <f t="shared" si="6"/>
        <v>-0.15684153596538664</v>
      </c>
    </row>
    <row r="7" spans="1:48" x14ac:dyDescent="0.3">
      <c r="A7" s="1">
        <v>41644</v>
      </c>
      <c r="B7">
        <v>43.79</v>
      </c>
      <c r="C7">
        <v>80.45</v>
      </c>
      <c r="D7">
        <v>40.46</v>
      </c>
      <c r="E7">
        <v>48.95</v>
      </c>
      <c r="F7">
        <v>89.82</v>
      </c>
      <c r="G7">
        <v>77.540000000000006</v>
      </c>
      <c r="H7">
        <v>129.68</v>
      </c>
      <c r="I7">
        <v>91.85</v>
      </c>
      <c r="J7">
        <v>78.650000000000006</v>
      </c>
      <c r="K7">
        <v>21.09</v>
      </c>
      <c r="L7" s="8">
        <v>99.51</v>
      </c>
      <c r="M7" s="8">
        <v>82.24</v>
      </c>
      <c r="N7" s="8">
        <v>96.54</v>
      </c>
      <c r="O7" s="8">
        <v>178.27180000000001</v>
      </c>
      <c r="P7" s="8">
        <v>70.821799999999996</v>
      </c>
      <c r="Q7" s="8">
        <v>101.44</v>
      </c>
      <c r="R7" s="8">
        <v>102.8233</v>
      </c>
      <c r="S7" s="8">
        <v>52.3</v>
      </c>
      <c r="T7" s="8">
        <v>63.49</v>
      </c>
      <c r="U7" s="8">
        <v>124.35</v>
      </c>
      <c r="X7" s="1">
        <v>41644</v>
      </c>
      <c r="Y7" s="4">
        <f t="shared" si="4"/>
        <v>85.804047368421053</v>
      </c>
      <c r="Z7" s="4">
        <f t="shared" si="2"/>
        <v>43.79</v>
      </c>
    </row>
    <row r="8" spans="1:48" x14ac:dyDescent="0.3">
      <c r="A8" s="1">
        <v>41645</v>
      </c>
      <c r="B8">
        <v>43.64</v>
      </c>
      <c r="C8">
        <v>80.64</v>
      </c>
      <c r="D8">
        <v>40.270000000000003</v>
      </c>
      <c r="E8">
        <v>48.26</v>
      </c>
      <c r="F8">
        <v>88.64</v>
      </c>
      <c r="G8">
        <v>77.38</v>
      </c>
      <c r="H8">
        <v>129.49</v>
      </c>
      <c r="I8">
        <v>92.33</v>
      </c>
      <c r="J8">
        <v>78.209999999999994</v>
      </c>
      <c r="K8">
        <v>21.1</v>
      </c>
      <c r="L8" s="8">
        <v>99.66</v>
      </c>
      <c r="M8" s="8">
        <v>82.28</v>
      </c>
      <c r="N8" s="8">
        <v>95.85</v>
      </c>
      <c r="O8" s="8">
        <v>177.66050000000001</v>
      </c>
      <c r="P8" s="8">
        <v>70.014700000000005</v>
      </c>
      <c r="Q8" s="8">
        <v>101.09</v>
      </c>
      <c r="R8" s="8">
        <v>103.07299999999999</v>
      </c>
      <c r="S8" s="8">
        <v>50.39</v>
      </c>
      <c r="T8" s="8">
        <v>63.06</v>
      </c>
      <c r="U8" s="8">
        <v>124.02</v>
      </c>
      <c r="X8" s="1">
        <v>41645</v>
      </c>
      <c r="Y8" s="4">
        <f t="shared" si="4"/>
        <v>85.443063157894727</v>
      </c>
      <c r="Z8" s="4">
        <f t="shared" si="2"/>
        <v>43.64</v>
      </c>
    </row>
    <row r="9" spans="1:48" x14ac:dyDescent="0.3">
      <c r="A9" s="1">
        <v>41646</v>
      </c>
      <c r="B9">
        <v>43.86</v>
      </c>
      <c r="C9">
        <v>81.42</v>
      </c>
      <c r="D9">
        <v>40.39</v>
      </c>
      <c r="E9">
        <v>48.38</v>
      </c>
      <c r="F9">
        <v>88.93</v>
      </c>
      <c r="G9">
        <v>78.06</v>
      </c>
      <c r="H9">
        <v>130.24</v>
      </c>
      <c r="I9">
        <v>94.29</v>
      </c>
      <c r="J9">
        <v>78.45</v>
      </c>
      <c r="K9">
        <v>21.254999999999999</v>
      </c>
      <c r="L9" s="8">
        <v>101.07</v>
      </c>
      <c r="M9" s="8">
        <v>83.48</v>
      </c>
      <c r="N9" s="8">
        <v>96.38</v>
      </c>
      <c r="O9" s="8">
        <v>181.20419999999999</v>
      </c>
      <c r="P9" s="8">
        <v>70.865600000000001</v>
      </c>
      <c r="Q9" s="8">
        <v>100.27</v>
      </c>
      <c r="R9" s="8">
        <v>101.7971</v>
      </c>
      <c r="S9" s="8">
        <v>50.49</v>
      </c>
      <c r="T9" s="8">
        <v>62.91</v>
      </c>
      <c r="U9" s="8">
        <v>125.07</v>
      </c>
      <c r="X9" s="1">
        <v>41646</v>
      </c>
      <c r="Y9" s="4">
        <f t="shared" si="4"/>
        <v>86.050100000000015</v>
      </c>
      <c r="Z9" s="4">
        <f t="shared" si="2"/>
        <v>43.86</v>
      </c>
    </row>
    <row r="10" spans="1:48" x14ac:dyDescent="0.3">
      <c r="A10" s="1">
        <v>41647</v>
      </c>
      <c r="B10">
        <v>43.749600000000001</v>
      </c>
      <c r="C10">
        <v>80.239999999999995</v>
      </c>
      <c r="D10">
        <v>39.94</v>
      </c>
      <c r="E10">
        <v>48.55</v>
      </c>
      <c r="F10">
        <v>89.14</v>
      </c>
      <c r="G10">
        <v>77.94</v>
      </c>
      <c r="H10">
        <v>130.93</v>
      </c>
      <c r="I10">
        <v>94.16</v>
      </c>
      <c r="J10">
        <v>77.83</v>
      </c>
      <c r="K10">
        <v>21.322500000000002</v>
      </c>
      <c r="L10" s="8">
        <v>100.74</v>
      </c>
      <c r="M10" s="8">
        <v>83.24</v>
      </c>
      <c r="N10" s="8">
        <v>95.41</v>
      </c>
      <c r="O10" s="8">
        <v>179.54220000000001</v>
      </c>
      <c r="P10" s="8">
        <v>70.488399999999999</v>
      </c>
      <c r="Q10" s="8">
        <v>99.03</v>
      </c>
      <c r="R10" s="8">
        <v>101.7786</v>
      </c>
      <c r="S10" s="8">
        <v>50.36</v>
      </c>
      <c r="T10" s="8">
        <v>62.69</v>
      </c>
      <c r="U10" s="8">
        <v>123.29</v>
      </c>
      <c r="X10" s="1">
        <v>41647</v>
      </c>
      <c r="Y10" s="4">
        <f t="shared" si="4"/>
        <v>85.611668421052627</v>
      </c>
      <c r="Z10" s="4">
        <f t="shared" si="2"/>
        <v>43.749600000000001</v>
      </c>
    </row>
    <row r="11" spans="1:48" x14ac:dyDescent="0.3">
      <c r="A11" s="1">
        <v>41648</v>
      </c>
      <c r="B11">
        <v>43.82</v>
      </c>
      <c r="C11">
        <v>80.42</v>
      </c>
      <c r="D11">
        <v>39.729999999999997</v>
      </c>
      <c r="E11">
        <v>48.75</v>
      </c>
      <c r="F11">
        <v>89.71</v>
      </c>
      <c r="G11">
        <v>78.150000000000006</v>
      </c>
      <c r="H11">
        <v>131</v>
      </c>
      <c r="I11">
        <v>94.73</v>
      </c>
      <c r="J11">
        <v>78.09</v>
      </c>
      <c r="K11">
        <v>21.504999999999999</v>
      </c>
      <c r="L11" s="8">
        <v>99.76</v>
      </c>
      <c r="M11" s="8">
        <v>82.85</v>
      </c>
      <c r="N11" s="8">
        <v>95.46</v>
      </c>
      <c r="O11" s="8">
        <v>178.9786</v>
      </c>
      <c r="P11" s="8">
        <v>70.733999999999995</v>
      </c>
      <c r="Q11" s="8">
        <v>98.9</v>
      </c>
      <c r="R11" s="8">
        <v>101.3811</v>
      </c>
      <c r="S11" s="8">
        <v>51.22</v>
      </c>
      <c r="T11" s="8">
        <v>63.34</v>
      </c>
      <c r="U11" s="8">
        <v>123.29</v>
      </c>
      <c r="X11" s="1">
        <v>41648</v>
      </c>
      <c r="Y11" s="4">
        <f t="shared" si="4"/>
        <v>85.684142105263163</v>
      </c>
      <c r="Z11" s="4">
        <f t="shared" si="2"/>
        <v>43.82</v>
      </c>
    </row>
    <row r="12" spans="1:48" x14ac:dyDescent="0.3">
      <c r="A12" s="1">
        <v>41649</v>
      </c>
      <c r="B12">
        <v>44.06</v>
      </c>
      <c r="C12">
        <v>80.3</v>
      </c>
      <c r="D12">
        <v>40.130000000000003</v>
      </c>
      <c r="E12">
        <v>49.68</v>
      </c>
      <c r="F12">
        <v>90.51</v>
      </c>
      <c r="G12">
        <v>78.040000000000006</v>
      </c>
      <c r="H12">
        <v>132.49</v>
      </c>
      <c r="I12">
        <v>94.74</v>
      </c>
      <c r="J12">
        <v>78.040000000000006</v>
      </c>
      <c r="K12">
        <v>21.8125</v>
      </c>
      <c r="L12" s="8">
        <v>100.52</v>
      </c>
      <c r="M12" s="8">
        <v>83.5</v>
      </c>
      <c r="N12" s="8">
        <v>95.8</v>
      </c>
      <c r="O12" s="8">
        <v>178.864</v>
      </c>
      <c r="P12" s="8">
        <v>70.488399999999999</v>
      </c>
      <c r="Q12" s="8">
        <v>98.67</v>
      </c>
      <c r="R12" s="8">
        <v>101.35339999999999</v>
      </c>
      <c r="S12" s="8">
        <v>50.9</v>
      </c>
      <c r="T12" s="8">
        <v>62.62</v>
      </c>
      <c r="U12" s="8">
        <v>121.01</v>
      </c>
      <c r="X12" s="1">
        <v>41649</v>
      </c>
      <c r="Y12" s="4">
        <f t="shared" si="4"/>
        <v>85.761489473684193</v>
      </c>
      <c r="Z12" s="4">
        <f t="shared" si="2"/>
        <v>44.06</v>
      </c>
    </row>
    <row r="13" spans="1:48" x14ac:dyDescent="0.3">
      <c r="A13" s="1">
        <v>41650</v>
      </c>
      <c r="B13">
        <v>44.06</v>
      </c>
      <c r="C13">
        <v>80.3</v>
      </c>
      <c r="D13">
        <v>40.130000000000003</v>
      </c>
      <c r="E13">
        <v>49.68</v>
      </c>
      <c r="F13">
        <v>90.51</v>
      </c>
      <c r="G13">
        <v>78.040000000000006</v>
      </c>
      <c r="H13">
        <v>132.49</v>
      </c>
      <c r="I13">
        <v>94.74</v>
      </c>
      <c r="J13">
        <v>78.040000000000006</v>
      </c>
      <c r="K13">
        <v>21.8125</v>
      </c>
      <c r="L13" s="8">
        <v>100.52</v>
      </c>
      <c r="M13" s="8">
        <v>83.5</v>
      </c>
      <c r="N13" s="8">
        <v>95.8</v>
      </c>
      <c r="O13" s="8">
        <v>178.864</v>
      </c>
      <c r="P13" s="8">
        <v>70.488399999999999</v>
      </c>
      <c r="Q13" s="8">
        <v>98.67</v>
      </c>
      <c r="R13" s="8">
        <v>101.35339999999999</v>
      </c>
      <c r="S13" s="8">
        <v>50.9</v>
      </c>
      <c r="T13" s="8">
        <v>62.62</v>
      </c>
      <c r="U13" s="8">
        <v>121.01</v>
      </c>
      <c r="X13" s="1">
        <v>41650</v>
      </c>
      <c r="Y13" s="4">
        <f t="shared" si="4"/>
        <v>85.761489473684193</v>
      </c>
      <c r="Z13" s="4">
        <f t="shared" si="2"/>
        <v>44.06</v>
      </c>
    </row>
    <row r="14" spans="1:48" x14ac:dyDescent="0.3">
      <c r="A14" s="1">
        <v>41651</v>
      </c>
      <c r="B14">
        <v>44.06</v>
      </c>
      <c r="C14">
        <v>80.3</v>
      </c>
      <c r="D14">
        <v>40.130000000000003</v>
      </c>
      <c r="E14">
        <v>49.68</v>
      </c>
      <c r="F14">
        <v>90.51</v>
      </c>
      <c r="G14">
        <v>78.040000000000006</v>
      </c>
      <c r="H14">
        <v>132.49</v>
      </c>
      <c r="I14">
        <v>94.74</v>
      </c>
      <c r="J14">
        <v>78.040000000000006</v>
      </c>
      <c r="K14">
        <v>21.8125</v>
      </c>
      <c r="L14" s="8">
        <v>100.52</v>
      </c>
      <c r="M14" s="8">
        <v>83.5</v>
      </c>
      <c r="N14" s="8">
        <v>95.8</v>
      </c>
      <c r="O14" s="8">
        <v>178.864</v>
      </c>
      <c r="P14" s="8">
        <v>70.488399999999999</v>
      </c>
      <c r="Q14" s="8">
        <v>98.67</v>
      </c>
      <c r="R14" s="8">
        <v>101.35339999999999</v>
      </c>
      <c r="S14" s="8">
        <v>50.9</v>
      </c>
      <c r="T14" s="8">
        <v>62.62</v>
      </c>
      <c r="U14" s="8">
        <v>121.01</v>
      </c>
      <c r="X14" s="1">
        <v>41651</v>
      </c>
      <c r="Y14" s="4">
        <f t="shared" si="4"/>
        <v>85.761489473684193</v>
      </c>
      <c r="Z14" s="4">
        <f t="shared" si="2"/>
        <v>44.06</v>
      </c>
    </row>
    <row r="15" spans="1:48" x14ac:dyDescent="0.3">
      <c r="A15" s="1">
        <v>41652</v>
      </c>
      <c r="B15">
        <v>43.5</v>
      </c>
      <c r="C15">
        <v>80.010000000000005</v>
      </c>
      <c r="D15">
        <v>39.53</v>
      </c>
      <c r="E15">
        <v>48.66</v>
      </c>
      <c r="F15">
        <v>89.89</v>
      </c>
      <c r="G15">
        <v>76.63</v>
      </c>
      <c r="H15">
        <v>130.80000000000001</v>
      </c>
      <c r="I15">
        <v>94.5</v>
      </c>
      <c r="J15">
        <v>77.489999999999995</v>
      </c>
      <c r="K15">
        <v>21.67</v>
      </c>
      <c r="L15" s="8">
        <v>98.55</v>
      </c>
      <c r="M15" s="8">
        <v>82.37</v>
      </c>
      <c r="N15" s="8">
        <v>94.83</v>
      </c>
      <c r="O15" s="8">
        <v>175.90299999999999</v>
      </c>
      <c r="P15" s="8">
        <v>69.347999999999999</v>
      </c>
      <c r="Q15" s="8">
        <v>96.92</v>
      </c>
      <c r="R15" s="8">
        <v>100.3826</v>
      </c>
      <c r="S15" s="8">
        <v>49.83</v>
      </c>
      <c r="T15" s="8">
        <v>61.5</v>
      </c>
      <c r="U15" s="8">
        <v>119.25</v>
      </c>
      <c r="X15" s="1">
        <v>41652</v>
      </c>
      <c r="Y15" s="4">
        <f t="shared" si="4"/>
        <v>84.634926315789485</v>
      </c>
      <c r="Z15" s="4">
        <f t="shared" si="2"/>
        <v>43.5</v>
      </c>
    </row>
    <row r="16" spans="1:48" x14ac:dyDescent="0.3">
      <c r="A16" s="1">
        <v>41653</v>
      </c>
      <c r="B16">
        <v>43.89</v>
      </c>
      <c r="C16">
        <v>80.87</v>
      </c>
      <c r="D16">
        <v>39.69</v>
      </c>
      <c r="E16">
        <v>48.9</v>
      </c>
      <c r="F16">
        <v>90.56</v>
      </c>
      <c r="G16">
        <v>77.56</v>
      </c>
      <c r="H16">
        <v>131.86000000000001</v>
      </c>
      <c r="I16">
        <v>94.72</v>
      </c>
      <c r="J16">
        <v>77.959999999999994</v>
      </c>
      <c r="K16">
        <v>21.68</v>
      </c>
      <c r="L16" s="8">
        <v>99.12</v>
      </c>
      <c r="M16" s="8">
        <v>82.37</v>
      </c>
      <c r="N16" s="8">
        <v>95.22</v>
      </c>
      <c r="O16" s="8">
        <v>177.58410000000001</v>
      </c>
      <c r="P16" s="8">
        <v>70.137500000000003</v>
      </c>
      <c r="Q16" s="8">
        <v>97.7</v>
      </c>
      <c r="R16" s="8">
        <v>101.8526</v>
      </c>
      <c r="S16" s="8">
        <v>50.6</v>
      </c>
      <c r="T16" s="8">
        <v>61.71</v>
      </c>
      <c r="U16" s="8">
        <v>119.57</v>
      </c>
      <c r="X16" s="1">
        <v>41653</v>
      </c>
      <c r="Y16" s="4">
        <f t="shared" si="4"/>
        <v>85.245484210526286</v>
      </c>
      <c r="Z16" s="4">
        <f t="shared" si="2"/>
        <v>43.89</v>
      </c>
    </row>
    <row r="17" spans="1:26" x14ac:dyDescent="0.3">
      <c r="A17" s="1">
        <v>41654</v>
      </c>
      <c r="B17">
        <v>43.94</v>
      </c>
      <c r="C17">
        <v>80.790000000000006</v>
      </c>
      <c r="D17">
        <v>39.76</v>
      </c>
      <c r="E17">
        <v>48.29</v>
      </c>
      <c r="F17">
        <v>92.41</v>
      </c>
      <c r="G17">
        <v>77.319999999999993</v>
      </c>
      <c r="H17">
        <v>132.91999999999999</v>
      </c>
      <c r="I17">
        <v>94.8</v>
      </c>
      <c r="J17">
        <v>77.66</v>
      </c>
      <c r="K17">
        <v>21.7</v>
      </c>
      <c r="L17" s="8">
        <v>98.78</v>
      </c>
      <c r="M17" s="8">
        <v>82.89</v>
      </c>
      <c r="N17" s="8">
        <v>95.46</v>
      </c>
      <c r="O17" s="8">
        <v>179.32249999999999</v>
      </c>
      <c r="P17" s="8">
        <v>70.260300000000001</v>
      </c>
      <c r="Q17" s="8">
        <v>97.99</v>
      </c>
      <c r="R17" s="8">
        <v>102.8511</v>
      </c>
      <c r="S17" s="8">
        <v>50.11</v>
      </c>
      <c r="T17" s="8">
        <v>61.56</v>
      </c>
      <c r="U17" s="8">
        <v>119.18</v>
      </c>
      <c r="X17" s="1">
        <v>41654</v>
      </c>
      <c r="Y17" s="4">
        <f t="shared" si="4"/>
        <v>85.476521052631568</v>
      </c>
      <c r="Z17" s="4">
        <f t="shared" si="2"/>
        <v>43.94</v>
      </c>
    </row>
    <row r="18" spans="1:26" x14ac:dyDescent="0.3">
      <c r="A18" s="1">
        <v>41655</v>
      </c>
      <c r="B18">
        <v>43.93</v>
      </c>
      <c r="C18">
        <v>80.56</v>
      </c>
      <c r="D18">
        <v>39.71</v>
      </c>
      <c r="E18">
        <v>48.18</v>
      </c>
      <c r="F18">
        <v>92.01</v>
      </c>
      <c r="G18">
        <v>76.44</v>
      </c>
      <c r="H18">
        <v>132.57</v>
      </c>
      <c r="I18">
        <v>94.64</v>
      </c>
      <c r="J18">
        <v>76.760000000000005</v>
      </c>
      <c r="K18">
        <v>21.887499999999999</v>
      </c>
      <c r="L18" s="8">
        <v>98.94</v>
      </c>
      <c r="M18" s="8">
        <v>82.86</v>
      </c>
      <c r="N18" s="8">
        <v>96.06</v>
      </c>
      <c r="O18" s="8">
        <v>180.29679999999999</v>
      </c>
      <c r="P18" s="8">
        <v>70.014700000000005</v>
      </c>
      <c r="Q18" s="8">
        <v>97.3</v>
      </c>
      <c r="R18" s="8">
        <v>103.25790000000001</v>
      </c>
      <c r="S18" s="8">
        <v>50.5</v>
      </c>
      <c r="T18" s="8">
        <v>60.81</v>
      </c>
      <c r="U18" s="8">
        <v>118.83</v>
      </c>
      <c r="X18" s="1">
        <v>41655</v>
      </c>
      <c r="Y18" s="4">
        <f t="shared" si="4"/>
        <v>85.348784210526304</v>
      </c>
      <c r="Z18" s="4">
        <f t="shared" si="2"/>
        <v>43.93</v>
      </c>
    </row>
    <row r="19" spans="1:26" x14ac:dyDescent="0.3">
      <c r="A19" s="1">
        <v>41656</v>
      </c>
      <c r="B19">
        <v>43.73</v>
      </c>
      <c r="C19">
        <v>79.88</v>
      </c>
      <c r="D19">
        <v>39.28</v>
      </c>
      <c r="E19">
        <v>47.61</v>
      </c>
      <c r="F19">
        <v>91.44</v>
      </c>
      <c r="G19">
        <v>76.75</v>
      </c>
      <c r="H19">
        <v>132.44</v>
      </c>
      <c r="I19">
        <v>95.06</v>
      </c>
      <c r="J19">
        <v>76.19</v>
      </c>
      <c r="K19">
        <v>21.914999999999999</v>
      </c>
      <c r="L19" s="8">
        <v>99.16</v>
      </c>
      <c r="M19" s="8">
        <v>82.2</v>
      </c>
      <c r="N19" s="8">
        <v>94.93</v>
      </c>
      <c r="O19" s="8">
        <v>181.56710000000001</v>
      </c>
      <c r="P19" s="8">
        <v>70.155000000000001</v>
      </c>
      <c r="Q19" s="8">
        <v>97.1</v>
      </c>
      <c r="R19" s="8">
        <v>103.55370000000001</v>
      </c>
      <c r="S19" s="8">
        <v>50.06</v>
      </c>
      <c r="T19" s="8">
        <v>60.24</v>
      </c>
      <c r="U19" s="8">
        <v>119.29</v>
      </c>
      <c r="X19" s="1">
        <v>41656</v>
      </c>
      <c r="Y19" s="4">
        <f t="shared" si="4"/>
        <v>85.201094736842123</v>
      </c>
      <c r="Z19" s="4">
        <f t="shared" si="2"/>
        <v>43.73</v>
      </c>
    </row>
    <row r="20" spans="1:26" x14ac:dyDescent="0.3">
      <c r="A20" s="1">
        <v>41657</v>
      </c>
      <c r="B20">
        <v>43.73</v>
      </c>
      <c r="C20">
        <v>79.88</v>
      </c>
      <c r="D20">
        <v>39.28</v>
      </c>
      <c r="E20">
        <v>47.61</v>
      </c>
      <c r="F20">
        <v>91.44</v>
      </c>
      <c r="G20">
        <v>76.75</v>
      </c>
      <c r="H20">
        <v>132.44</v>
      </c>
      <c r="I20">
        <v>95.06</v>
      </c>
      <c r="J20">
        <v>76.19</v>
      </c>
      <c r="K20">
        <v>21.914999999999999</v>
      </c>
      <c r="L20" s="8">
        <v>99.16</v>
      </c>
      <c r="M20" s="8">
        <v>82.2</v>
      </c>
      <c r="N20" s="8">
        <v>94.93</v>
      </c>
      <c r="O20" s="8">
        <v>181.56710000000001</v>
      </c>
      <c r="P20" s="8">
        <v>70.155000000000001</v>
      </c>
      <c r="Q20" s="8">
        <v>97.1</v>
      </c>
      <c r="R20" s="8">
        <v>103.55370000000001</v>
      </c>
      <c r="S20" s="8">
        <v>50.06</v>
      </c>
      <c r="T20" s="8">
        <v>60.24</v>
      </c>
      <c r="U20" s="8">
        <v>119.29</v>
      </c>
      <c r="X20" s="1">
        <v>41657</v>
      </c>
      <c r="Y20" s="4">
        <f t="shared" si="4"/>
        <v>85.201094736842123</v>
      </c>
      <c r="Z20" s="4">
        <f t="shared" si="2"/>
        <v>43.73</v>
      </c>
    </row>
    <row r="21" spans="1:26" x14ac:dyDescent="0.3">
      <c r="A21" s="1">
        <v>41658</v>
      </c>
      <c r="B21">
        <v>43.73</v>
      </c>
      <c r="C21">
        <v>79.88</v>
      </c>
      <c r="D21">
        <v>39.28</v>
      </c>
      <c r="E21">
        <v>47.61</v>
      </c>
      <c r="F21">
        <v>91.44</v>
      </c>
      <c r="G21">
        <v>76.75</v>
      </c>
      <c r="H21">
        <v>132.44</v>
      </c>
      <c r="I21">
        <v>95.06</v>
      </c>
      <c r="J21">
        <v>76.19</v>
      </c>
      <c r="K21">
        <v>21.914999999999999</v>
      </c>
      <c r="L21" s="8">
        <v>99.16</v>
      </c>
      <c r="M21" s="8">
        <v>82.2</v>
      </c>
      <c r="N21" s="8">
        <v>94.93</v>
      </c>
      <c r="O21" s="8">
        <v>181.56710000000001</v>
      </c>
      <c r="P21" s="8">
        <v>70.155000000000001</v>
      </c>
      <c r="Q21" s="8">
        <v>97.1</v>
      </c>
      <c r="R21" s="8">
        <v>103.55370000000001</v>
      </c>
      <c r="S21" s="8">
        <v>50.06</v>
      </c>
      <c r="T21" s="8">
        <v>60.24</v>
      </c>
      <c r="U21" s="8">
        <v>119.29</v>
      </c>
      <c r="X21" s="1">
        <v>41658</v>
      </c>
      <c r="Y21" s="4">
        <f t="shared" si="4"/>
        <v>85.201094736842123</v>
      </c>
      <c r="Z21" s="4">
        <f t="shared" si="2"/>
        <v>43.73</v>
      </c>
    </row>
    <row r="22" spans="1:26" x14ac:dyDescent="0.3">
      <c r="A22" s="1">
        <v>41659</v>
      </c>
      <c r="B22">
        <v>43.73</v>
      </c>
      <c r="C22">
        <v>79.88</v>
      </c>
      <c r="D22">
        <v>39.28</v>
      </c>
      <c r="E22">
        <v>47.61</v>
      </c>
      <c r="F22">
        <v>91.44</v>
      </c>
      <c r="G22">
        <v>76.75</v>
      </c>
      <c r="H22">
        <v>132.44</v>
      </c>
      <c r="I22">
        <v>95.06</v>
      </c>
      <c r="J22">
        <v>76.19</v>
      </c>
      <c r="K22">
        <v>21.914999999999999</v>
      </c>
      <c r="L22" s="8">
        <v>99.16</v>
      </c>
      <c r="M22" s="8">
        <v>82.2</v>
      </c>
      <c r="N22" s="8">
        <v>94.93</v>
      </c>
      <c r="O22" s="8">
        <v>181.56710000000001</v>
      </c>
      <c r="P22" s="8">
        <v>70.155000000000001</v>
      </c>
      <c r="Q22" s="8">
        <v>97.1</v>
      </c>
      <c r="R22" s="8">
        <v>103.55370000000001</v>
      </c>
      <c r="S22" s="8">
        <v>50.06</v>
      </c>
      <c r="T22" s="8">
        <v>60.24</v>
      </c>
      <c r="U22" s="8">
        <v>119.29</v>
      </c>
      <c r="X22" s="1">
        <v>41659</v>
      </c>
      <c r="Y22" s="4">
        <f t="shared" si="4"/>
        <v>85.201094736842123</v>
      </c>
      <c r="Z22" s="4">
        <f t="shared" si="2"/>
        <v>43.73</v>
      </c>
    </row>
    <row r="23" spans="1:26" x14ac:dyDescent="0.3">
      <c r="A23" s="1">
        <v>41660</v>
      </c>
      <c r="B23">
        <v>43.8</v>
      </c>
      <c r="C23">
        <v>80.180000000000007</v>
      </c>
      <c r="D23">
        <v>39.92</v>
      </c>
      <c r="E23">
        <v>47.82</v>
      </c>
      <c r="F23">
        <v>90.6</v>
      </c>
      <c r="G23">
        <v>76.55</v>
      </c>
      <c r="H23">
        <v>133.21</v>
      </c>
      <c r="I23">
        <v>94.03</v>
      </c>
      <c r="J23">
        <v>75.84</v>
      </c>
      <c r="K23">
        <v>22.262499999999999</v>
      </c>
      <c r="L23" s="8">
        <v>98.5</v>
      </c>
      <c r="M23" s="8">
        <v>82.92</v>
      </c>
      <c r="N23" s="8">
        <v>95.08</v>
      </c>
      <c r="O23" s="8">
        <v>179.98159999999999</v>
      </c>
      <c r="P23" s="8">
        <v>70.462100000000007</v>
      </c>
      <c r="Q23" s="8">
        <v>96.37</v>
      </c>
      <c r="R23" s="8">
        <v>103.5907</v>
      </c>
      <c r="S23" s="8">
        <v>50</v>
      </c>
      <c r="T23" s="8">
        <v>59.2</v>
      </c>
      <c r="U23" s="8">
        <v>120.36</v>
      </c>
      <c r="X23" s="1">
        <v>41660</v>
      </c>
      <c r="Y23" s="4">
        <f t="shared" si="4"/>
        <v>85.098784210526318</v>
      </c>
      <c r="Z23" s="4">
        <f t="shared" si="2"/>
        <v>43.8</v>
      </c>
    </row>
    <row r="24" spans="1:26" x14ac:dyDescent="0.3">
      <c r="A24" s="1">
        <v>41661</v>
      </c>
      <c r="B24">
        <v>43.76</v>
      </c>
      <c r="C24">
        <v>79.23</v>
      </c>
      <c r="D24">
        <v>39.9</v>
      </c>
      <c r="E24">
        <v>47.75</v>
      </c>
      <c r="F24">
        <v>89.64</v>
      </c>
      <c r="G24">
        <v>76.56</v>
      </c>
      <c r="H24">
        <v>133.21</v>
      </c>
      <c r="I24">
        <v>94.32</v>
      </c>
      <c r="J24">
        <v>75.349999999999994</v>
      </c>
      <c r="K24">
        <v>22.215</v>
      </c>
      <c r="L24" s="8">
        <v>97.88</v>
      </c>
      <c r="M24" s="8">
        <v>82.85</v>
      </c>
      <c r="N24" s="8">
        <v>94.88</v>
      </c>
      <c r="O24" s="8">
        <v>174.07859999999999</v>
      </c>
      <c r="P24" s="8">
        <v>70.514700000000005</v>
      </c>
      <c r="Q24" s="8">
        <v>96.01</v>
      </c>
      <c r="R24" s="8">
        <v>103.8218</v>
      </c>
      <c r="S24" s="8">
        <v>49.08</v>
      </c>
      <c r="T24" s="8">
        <v>58.98</v>
      </c>
      <c r="U24" s="8">
        <v>120.43</v>
      </c>
      <c r="X24" s="1">
        <v>41661</v>
      </c>
      <c r="Y24" s="4">
        <f t="shared" si="4"/>
        <v>84.563163157894749</v>
      </c>
      <c r="Z24" s="4">
        <f t="shared" si="2"/>
        <v>43.76</v>
      </c>
    </row>
    <row r="25" spans="1:26" x14ac:dyDescent="0.3">
      <c r="A25" s="1">
        <v>41662</v>
      </c>
      <c r="B25">
        <v>43.25</v>
      </c>
      <c r="C25">
        <v>78.239999999999995</v>
      </c>
      <c r="D25">
        <v>39.24</v>
      </c>
      <c r="E25">
        <v>48.15</v>
      </c>
      <c r="F25">
        <v>88.48</v>
      </c>
      <c r="G25">
        <v>75.09</v>
      </c>
      <c r="H25">
        <v>131.28</v>
      </c>
      <c r="I25">
        <v>92.74</v>
      </c>
      <c r="J25">
        <v>74.959999999999994</v>
      </c>
      <c r="K25">
        <v>22.2</v>
      </c>
      <c r="L25" s="8">
        <v>96.97</v>
      </c>
      <c r="M25" s="8">
        <v>82.43</v>
      </c>
      <c r="N25" s="8">
        <v>95.32</v>
      </c>
      <c r="O25" s="8">
        <v>174.53710000000001</v>
      </c>
      <c r="P25" s="8">
        <v>69.575999999999993</v>
      </c>
      <c r="Q25" s="8">
        <v>94.18</v>
      </c>
      <c r="R25" s="8">
        <v>102.6292</v>
      </c>
      <c r="S25" s="8">
        <v>48.87</v>
      </c>
      <c r="T25" s="8">
        <v>58.65</v>
      </c>
      <c r="U25" s="8">
        <v>118.39</v>
      </c>
      <c r="X25" s="1">
        <v>41662</v>
      </c>
      <c r="Y25" s="4">
        <f t="shared" si="4"/>
        <v>83.785910526315789</v>
      </c>
      <c r="Z25" s="4">
        <f t="shared" si="2"/>
        <v>43.25</v>
      </c>
    </row>
    <row r="26" spans="1:26" x14ac:dyDescent="0.3">
      <c r="A26" s="1">
        <v>41663</v>
      </c>
      <c r="B26">
        <v>42.35</v>
      </c>
      <c r="C26">
        <v>79.180000000000007</v>
      </c>
      <c r="D26">
        <v>38.840000000000003</v>
      </c>
      <c r="E26">
        <v>47.83</v>
      </c>
      <c r="F26">
        <v>86.17</v>
      </c>
      <c r="G26">
        <v>73.27</v>
      </c>
      <c r="H26">
        <v>126.97</v>
      </c>
      <c r="I26">
        <v>90.61</v>
      </c>
      <c r="J26">
        <v>74.42</v>
      </c>
      <c r="K26">
        <v>21.765000000000001</v>
      </c>
      <c r="L26" s="8">
        <v>94.85</v>
      </c>
      <c r="M26" s="8">
        <v>81.430000000000007</v>
      </c>
      <c r="N26" s="8">
        <v>94.43</v>
      </c>
      <c r="O26" s="8">
        <v>171.5857</v>
      </c>
      <c r="P26" s="8">
        <v>67.523200000000003</v>
      </c>
      <c r="Q26" s="8">
        <v>92.19</v>
      </c>
      <c r="R26" s="8">
        <v>98.653800000000004</v>
      </c>
      <c r="S26" s="8">
        <v>47.79</v>
      </c>
      <c r="T26" s="8">
        <v>57.72</v>
      </c>
      <c r="U26" s="8">
        <v>116.29</v>
      </c>
      <c r="X26" s="1">
        <v>41663</v>
      </c>
      <c r="Y26" s="4">
        <f t="shared" si="4"/>
        <v>82.185142105263154</v>
      </c>
      <c r="Z26" s="4">
        <f t="shared" si="2"/>
        <v>42.35</v>
      </c>
    </row>
    <row r="27" spans="1:26" x14ac:dyDescent="0.3">
      <c r="A27" s="1">
        <v>41664</v>
      </c>
      <c r="B27">
        <v>42.35</v>
      </c>
      <c r="C27">
        <v>79.180000000000007</v>
      </c>
      <c r="D27">
        <v>38.840000000000003</v>
      </c>
      <c r="E27">
        <v>47.83</v>
      </c>
      <c r="F27">
        <v>86.17</v>
      </c>
      <c r="G27">
        <v>73.27</v>
      </c>
      <c r="H27">
        <v>126.97</v>
      </c>
      <c r="I27">
        <v>90.61</v>
      </c>
      <c r="J27">
        <v>74.42</v>
      </c>
      <c r="K27">
        <v>21.765000000000001</v>
      </c>
      <c r="L27" s="8">
        <v>94.85</v>
      </c>
      <c r="M27" s="8">
        <v>81.430000000000007</v>
      </c>
      <c r="N27" s="8">
        <v>94.43</v>
      </c>
      <c r="O27" s="8">
        <v>171.5857</v>
      </c>
      <c r="P27" s="8">
        <v>67.523200000000003</v>
      </c>
      <c r="Q27" s="8">
        <v>92.19</v>
      </c>
      <c r="R27" s="8">
        <v>98.653800000000004</v>
      </c>
      <c r="S27" s="8">
        <v>47.79</v>
      </c>
      <c r="T27" s="8">
        <v>57.72</v>
      </c>
      <c r="U27" s="8">
        <v>116.29</v>
      </c>
      <c r="X27" s="1">
        <v>41664</v>
      </c>
      <c r="Y27" s="4">
        <f t="shared" si="4"/>
        <v>82.185142105263154</v>
      </c>
      <c r="Z27" s="4">
        <f t="shared" si="2"/>
        <v>42.35</v>
      </c>
    </row>
    <row r="28" spans="1:26" x14ac:dyDescent="0.3">
      <c r="A28" s="1">
        <v>41665</v>
      </c>
      <c r="B28">
        <v>42.35</v>
      </c>
      <c r="C28">
        <v>79.180000000000007</v>
      </c>
      <c r="D28">
        <v>38.840000000000003</v>
      </c>
      <c r="E28">
        <v>47.83</v>
      </c>
      <c r="F28">
        <v>86.17</v>
      </c>
      <c r="G28">
        <v>73.27</v>
      </c>
      <c r="H28">
        <v>126.97</v>
      </c>
      <c r="I28">
        <v>90.61</v>
      </c>
      <c r="J28">
        <v>74.42</v>
      </c>
      <c r="K28">
        <v>21.765000000000001</v>
      </c>
      <c r="L28" s="8">
        <v>94.85</v>
      </c>
      <c r="M28" s="8">
        <v>81.430000000000007</v>
      </c>
      <c r="N28" s="8">
        <v>94.43</v>
      </c>
      <c r="O28" s="8">
        <v>171.5857</v>
      </c>
      <c r="P28" s="8">
        <v>67.523200000000003</v>
      </c>
      <c r="Q28" s="8">
        <v>92.19</v>
      </c>
      <c r="R28" s="8">
        <v>98.653800000000004</v>
      </c>
      <c r="S28" s="8">
        <v>47.79</v>
      </c>
      <c r="T28" s="8">
        <v>57.72</v>
      </c>
      <c r="U28" s="8">
        <v>116.29</v>
      </c>
      <c r="X28" s="1">
        <v>41665</v>
      </c>
      <c r="Y28" s="4">
        <f t="shared" si="4"/>
        <v>82.185142105263154</v>
      </c>
      <c r="Z28" s="4">
        <f t="shared" si="2"/>
        <v>42.35</v>
      </c>
    </row>
    <row r="29" spans="1:26" x14ac:dyDescent="0.3">
      <c r="A29" s="1">
        <v>41666</v>
      </c>
      <c r="B29">
        <v>42.21</v>
      </c>
      <c r="C29">
        <v>78.47</v>
      </c>
      <c r="D29">
        <v>38.729999999999997</v>
      </c>
      <c r="E29">
        <v>48</v>
      </c>
      <c r="F29">
        <v>91.29</v>
      </c>
      <c r="G29">
        <v>73.83</v>
      </c>
      <c r="H29">
        <v>125.74</v>
      </c>
      <c r="I29">
        <v>89.94</v>
      </c>
      <c r="J29">
        <v>74.150000000000006</v>
      </c>
      <c r="K29">
        <v>21.7225</v>
      </c>
      <c r="L29" s="8">
        <v>94.92</v>
      </c>
      <c r="M29" s="8">
        <v>82.06</v>
      </c>
      <c r="N29" s="8">
        <v>94.07</v>
      </c>
      <c r="O29" s="8">
        <v>169.9237</v>
      </c>
      <c r="P29" s="8">
        <v>67.110900000000001</v>
      </c>
      <c r="Q29" s="8">
        <v>93.05</v>
      </c>
      <c r="R29" s="8">
        <v>98.219300000000004</v>
      </c>
      <c r="S29" s="8">
        <v>46.83</v>
      </c>
      <c r="T29" s="8">
        <v>57.71</v>
      </c>
      <c r="U29" s="8">
        <v>116.43</v>
      </c>
      <c r="X29" s="1">
        <v>41666</v>
      </c>
      <c r="Y29" s="4">
        <f t="shared" si="4"/>
        <v>82.220863157894726</v>
      </c>
      <c r="Z29" s="4">
        <f t="shared" si="2"/>
        <v>42.21</v>
      </c>
    </row>
    <row r="30" spans="1:26" x14ac:dyDescent="0.3">
      <c r="A30" s="1">
        <v>41667</v>
      </c>
      <c r="B30">
        <v>42.59</v>
      </c>
      <c r="C30">
        <v>79.11</v>
      </c>
      <c r="D30">
        <v>38.869999999999997</v>
      </c>
      <c r="E30">
        <v>46.96</v>
      </c>
      <c r="F30">
        <v>92.47</v>
      </c>
      <c r="G30">
        <v>75.17</v>
      </c>
      <c r="H30">
        <v>125.7</v>
      </c>
      <c r="I30">
        <v>90.1</v>
      </c>
      <c r="J30">
        <v>74.67</v>
      </c>
      <c r="K30">
        <v>22.195</v>
      </c>
      <c r="L30" s="8">
        <v>95.65</v>
      </c>
      <c r="M30" s="8">
        <v>82.32</v>
      </c>
      <c r="N30" s="8">
        <v>94.18</v>
      </c>
      <c r="O30" s="8">
        <v>168.92080000000001</v>
      </c>
      <c r="P30" s="8">
        <v>67.575900000000004</v>
      </c>
      <c r="Q30" s="8">
        <v>94.57</v>
      </c>
      <c r="R30" s="8">
        <v>99.652299999999997</v>
      </c>
      <c r="S30" s="8">
        <v>47.69</v>
      </c>
      <c r="T30" s="8">
        <v>57.89</v>
      </c>
      <c r="U30" s="8">
        <v>116.84</v>
      </c>
      <c r="X30" s="1">
        <v>41667</v>
      </c>
      <c r="Y30" s="4">
        <f t="shared" si="4"/>
        <v>82.659684210526294</v>
      </c>
      <c r="Z30" s="4">
        <f t="shared" si="2"/>
        <v>42.59</v>
      </c>
    </row>
    <row r="31" spans="1:26" x14ac:dyDescent="0.3">
      <c r="A31" s="1">
        <v>41668</v>
      </c>
      <c r="B31">
        <v>42.076000000000001</v>
      </c>
      <c r="C31">
        <v>77.64</v>
      </c>
      <c r="D31">
        <v>37.9</v>
      </c>
      <c r="E31">
        <v>45.97</v>
      </c>
      <c r="F31">
        <v>90.62</v>
      </c>
      <c r="G31">
        <v>74.98</v>
      </c>
      <c r="H31">
        <v>127.33</v>
      </c>
      <c r="I31">
        <v>88.9</v>
      </c>
      <c r="J31">
        <v>74.099999999999994</v>
      </c>
      <c r="K31">
        <v>22.192499999999999</v>
      </c>
      <c r="L31" s="8">
        <v>95.11</v>
      </c>
      <c r="M31" s="8">
        <v>80.22</v>
      </c>
      <c r="N31" s="8">
        <v>93.15</v>
      </c>
      <c r="O31" s="8">
        <v>168.49090000000001</v>
      </c>
      <c r="P31" s="8">
        <v>67.137200000000007</v>
      </c>
      <c r="Q31" s="8">
        <v>94.03</v>
      </c>
      <c r="R31" s="8">
        <v>97.997399999999999</v>
      </c>
      <c r="S31" s="8">
        <v>47.61</v>
      </c>
      <c r="T31" s="8">
        <v>56.89</v>
      </c>
      <c r="U31" s="8">
        <v>116</v>
      </c>
      <c r="X31" s="1">
        <v>41668</v>
      </c>
      <c r="Y31" s="4">
        <f t="shared" si="4"/>
        <v>81.908842105263176</v>
      </c>
      <c r="Z31" s="4">
        <f t="shared" si="2"/>
        <v>42.076000000000001</v>
      </c>
    </row>
    <row r="32" spans="1:26" x14ac:dyDescent="0.3">
      <c r="A32" s="1">
        <v>41669</v>
      </c>
      <c r="B32">
        <v>42.330100000000002</v>
      </c>
      <c r="C32">
        <v>76.87</v>
      </c>
      <c r="D32">
        <v>38.17</v>
      </c>
      <c r="E32">
        <v>46.5</v>
      </c>
      <c r="F32">
        <v>93.2</v>
      </c>
      <c r="G32">
        <v>76.77</v>
      </c>
      <c r="H32">
        <v>125.49</v>
      </c>
      <c r="I32">
        <v>89.5</v>
      </c>
      <c r="J32">
        <v>74.75</v>
      </c>
      <c r="K32">
        <v>22.74</v>
      </c>
      <c r="L32" s="8">
        <v>93.99</v>
      </c>
      <c r="M32" s="8">
        <v>81.08</v>
      </c>
      <c r="N32" s="8">
        <v>93.8</v>
      </c>
      <c r="O32" s="8">
        <v>169.40790000000001</v>
      </c>
      <c r="P32" s="8">
        <v>67.812700000000007</v>
      </c>
      <c r="Q32" s="8">
        <v>95.14</v>
      </c>
      <c r="R32" s="8">
        <v>97.923500000000004</v>
      </c>
      <c r="S32" s="8">
        <v>48.31</v>
      </c>
      <c r="T32" s="8">
        <v>56.67</v>
      </c>
      <c r="U32" s="8">
        <v>116.45</v>
      </c>
      <c r="X32" s="1">
        <v>41669</v>
      </c>
      <c r="Y32" s="4">
        <f t="shared" si="4"/>
        <v>82.346005263157878</v>
      </c>
      <c r="Z32" s="4">
        <f t="shared" si="2"/>
        <v>42.330100000000002</v>
      </c>
    </row>
    <row r="33" spans="1:26" x14ac:dyDescent="0.3">
      <c r="A33" s="1">
        <v>41670</v>
      </c>
      <c r="B33">
        <v>42.1</v>
      </c>
      <c r="C33">
        <v>76.62</v>
      </c>
      <c r="D33">
        <v>37.82</v>
      </c>
      <c r="E33">
        <v>46.29</v>
      </c>
      <c r="F33">
        <v>93.91</v>
      </c>
      <c r="G33">
        <v>76.040000000000006</v>
      </c>
      <c r="H33">
        <v>124.72</v>
      </c>
      <c r="I33">
        <v>88.47</v>
      </c>
      <c r="J33">
        <v>74.680000000000007</v>
      </c>
      <c r="K33">
        <v>22.982500000000002</v>
      </c>
      <c r="L33" s="8">
        <v>92.16</v>
      </c>
      <c r="M33" s="8">
        <v>80.36</v>
      </c>
      <c r="N33" s="8">
        <v>94.17</v>
      </c>
      <c r="O33" s="8">
        <v>168.75839999999999</v>
      </c>
      <c r="P33" s="8">
        <v>67.198700000000002</v>
      </c>
      <c r="Q33" s="8">
        <v>93.81</v>
      </c>
      <c r="R33" s="8">
        <v>97.202399999999997</v>
      </c>
      <c r="S33" s="8">
        <v>49.23</v>
      </c>
      <c r="T33" s="8">
        <v>56.64</v>
      </c>
      <c r="U33" s="8">
        <v>111.63</v>
      </c>
      <c r="X33" s="1">
        <v>41670</v>
      </c>
      <c r="Y33" s="4">
        <f t="shared" si="4"/>
        <v>81.720631578947362</v>
      </c>
      <c r="Z33" s="4">
        <f t="shared" si="2"/>
        <v>42.1</v>
      </c>
    </row>
    <row r="34" spans="1:26" x14ac:dyDescent="0.3">
      <c r="A34" s="1">
        <v>41671</v>
      </c>
      <c r="B34">
        <v>42.1</v>
      </c>
      <c r="C34">
        <v>76.62</v>
      </c>
      <c r="D34">
        <v>37.82</v>
      </c>
      <c r="E34">
        <v>46.29</v>
      </c>
      <c r="F34">
        <v>93.91</v>
      </c>
      <c r="G34">
        <v>76.040000000000006</v>
      </c>
      <c r="H34">
        <v>124.72</v>
      </c>
      <c r="I34">
        <v>88.47</v>
      </c>
      <c r="J34">
        <v>74.680000000000007</v>
      </c>
      <c r="K34">
        <v>22.982500000000002</v>
      </c>
      <c r="L34" s="8">
        <v>92.16</v>
      </c>
      <c r="M34" s="8">
        <v>80.36</v>
      </c>
      <c r="N34" s="8">
        <v>94.17</v>
      </c>
      <c r="O34" s="8">
        <v>168.75839999999999</v>
      </c>
      <c r="P34" s="8">
        <v>67.198700000000002</v>
      </c>
      <c r="Q34" s="8">
        <v>93.81</v>
      </c>
      <c r="R34" s="8">
        <v>97.202399999999997</v>
      </c>
      <c r="S34" s="8">
        <v>49.23</v>
      </c>
      <c r="T34" s="8">
        <v>56.64</v>
      </c>
      <c r="U34" s="8">
        <v>111.63</v>
      </c>
      <c r="X34" s="1">
        <v>41671</v>
      </c>
      <c r="Y34" s="4">
        <f t="shared" si="4"/>
        <v>81.720631578947362</v>
      </c>
      <c r="Z34" s="4">
        <f t="shared" si="2"/>
        <v>42.1</v>
      </c>
    </row>
    <row r="35" spans="1:26" x14ac:dyDescent="0.3">
      <c r="A35" s="1">
        <v>41672</v>
      </c>
      <c r="B35">
        <v>42.1</v>
      </c>
      <c r="C35">
        <v>76.62</v>
      </c>
      <c r="D35">
        <v>37.82</v>
      </c>
      <c r="E35">
        <v>46.29</v>
      </c>
      <c r="F35">
        <v>93.91</v>
      </c>
      <c r="G35">
        <v>76.040000000000006</v>
      </c>
      <c r="H35">
        <v>124.72</v>
      </c>
      <c r="I35">
        <v>88.47</v>
      </c>
      <c r="J35">
        <v>74.680000000000007</v>
      </c>
      <c r="K35">
        <v>22.982500000000002</v>
      </c>
      <c r="L35" s="8">
        <v>92.16</v>
      </c>
      <c r="M35" s="8">
        <v>80.36</v>
      </c>
      <c r="N35" s="8">
        <v>94.17</v>
      </c>
      <c r="O35" s="8">
        <v>168.75839999999999</v>
      </c>
      <c r="P35" s="8">
        <v>67.198700000000002</v>
      </c>
      <c r="Q35" s="8">
        <v>93.81</v>
      </c>
      <c r="R35" s="8">
        <v>97.202399999999997</v>
      </c>
      <c r="S35" s="8">
        <v>49.23</v>
      </c>
      <c r="T35" s="8">
        <v>56.64</v>
      </c>
      <c r="U35" s="8">
        <v>111.63</v>
      </c>
      <c r="X35" s="1">
        <v>41672</v>
      </c>
      <c r="Y35" s="4">
        <f t="shared" si="4"/>
        <v>81.720631578947362</v>
      </c>
      <c r="Z35" s="4">
        <f t="shared" si="2"/>
        <v>42.1</v>
      </c>
    </row>
    <row r="36" spans="1:26" x14ac:dyDescent="0.3">
      <c r="A36" s="1">
        <v>41673</v>
      </c>
      <c r="B36">
        <v>41.030099999999997</v>
      </c>
      <c r="C36">
        <v>75.7</v>
      </c>
      <c r="D36">
        <v>37.200000000000003</v>
      </c>
      <c r="E36">
        <v>45.6</v>
      </c>
      <c r="F36">
        <v>92.42</v>
      </c>
      <c r="G36">
        <v>74.39</v>
      </c>
      <c r="H36">
        <v>121.51</v>
      </c>
      <c r="I36">
        <v>86.78</v>
      </c>
      <c r="J36">
        <v>72.66</v>
      </c>
      <c r="K36">
        <v>22.805</v>
      </c>
      <c r="L36" s="8">
        <v>90.05</v>
      </c>
      <c r="M36" s="8">
        <v>78.569999999999993</v>
      </c>
      <c r="N36" s="8">
        <v>93.02</v>
      </c>
      <c r="O36" s="8">
        <v>165.14789999999999</v>
      </c>
      <c r="P36" s="8">
        <v>64.987899999999996</v>
      </c>
      <c r="Q36" s="8">
        <v>92.6</v>
      </c>
      <c r="R36" s="8">
        <v>95.917299999999997</v>
      </c>
      <c r="S36" s="8">
        <v>47.35</v>
      </c>
      <c r="T36" s="8">
        <v>55.41</v>
      </c>
      <c r="U36" s="8">
        <v>111.14</v>
      </c>
      <c r="X36" s="1">
        <v>41673</v>
      </c>
      <c r="Y36" s="4">
        <f t="shared" si="4"/>
        <v>80.171478947368414</v>
      </c>
      <c r="Z36" s="4">
        <f t="shared" si="2"/>
        <v>41.030099999999997</v>
      </c>
    </row>
    <row r="37" spans="1:26" x14ac:dyDescent="0.3">
      <c r="A37" s="1">
        <v>41674</v>
      </c>
      <c r="B37">
        <v>41.22</v>
      </c>
      <c r="C37">
        <v>76.09</v>
      </c>
      <c r="D37">
        <v>37.479999999999997</v>
      </c>
      <c r="E37">
        <v>44.9</v>
      </c>
      <c r="F37">
        <v>92.5</v>
      </c>
      <c r="G37">
        <v>77.02</v>
      </c>
      <c r="H37">
        <v>122.38</v>
      </c>
      <c r="I37">
        <v>86.62</v>
      </c>
      <c r="J37">
        <v>72.73</v>
      </c>
      <c r="K37">
        <v>22.535</v>
      </c>
      <c r="L37" s="8">
        <v>90.02</v>
      </c>
      <c r="M37" s="8">
        <v>78.819999999999993</v>
      </c>
      <c r="N37" s="8">
        <v>93.09</v>
      </c>
      <c r="O37" s="8">
        <v>165.09049999999999</v>
      </c>
      <c r="P37" s="8">
        <v>65.751199999999997</v>
      </c>
      <c r="Q37" s="8">
        <v>92.84</v>
      </c>
      <c r="R37" s="8">
        <v>96.129900000000006</v>
      </c>
      <c r="S37" s="8">
        <v>47.95</v>
      </c>
      <c r="T37" s="8">
        <v>55.12</v>
      </c>
      <c r="U37" s="8">
        <v>110.83</v>
      </c>
      <c r="X37" s="1">
        <v>41674</v>
      </c>
      <c r="Y37" s="4">
        <f t="shared" si="4"/>
        <v>80.41561052631576</v>
      </c>
      <c r="Z37" s="4">
        <f t="shared" si="2"/>
        <v>41.22</v>
      </c>
    </row>
    <row r="38" spans="1:26" x14ac:dyDescent="0.3">
      <c r="A38" s="1">
        <v>41675</v>
      </c>
      <c r="B38">
        <v>41.26</v>
      </c>
      <c r="C38">
        <v>76.45</v>
      </c>
      <c r="D38">
        <v>37.61</v>
      </c>
      <c r="E38">
        <v>45.53</v>
      </c>
      <c r="F38">
        <v>91.96</v>
      </c>
      <c r="G38">
        <v>76.900000000000006</v>
      </c>
      <c r="H38">
        <v>122.71</v>
      </c>
      <c r="I38">
        <v>87.28</v>
      </c>
      <c r="J38">
        <v>72.87</v>
      </c>
      <c r="K38">
        <v>22.34</v>
      </c>
      <c r="L38" s="8">
        <v>89.58</v>
      </c>
      <c r="M38" s="8">
        <v>79.42</v>
      </c>
      <c r="N38" s="8">
        <v>93.58</v>
      </c>
      <c r="O38" s="8">
        <v>166.42779999999999</v>
      </c>
      <c r="P38" s="8">
        <v>64.505399999999995</v>
      </c>
      <c r="Q38" s="8">
        <v>93.25</v>
      </c>
      <c r="R38" s="8">
        <v>96.388800000000003</v>
      </c>
      <c r="S38" s="8">
        <v>47.73</v>
      </c>
      <c r="T38" s="8">
        <v>55.07</v>
      </c>
      <c r="U38" s="8">
        <v>109.52</v>
      </c>
      <c r="X38" s="1">
        <v>41675</v>
      </c>
      <c r="Y38" s="4">
        <f t="shared" si="4"/>
        <v>80.480105263157895</v>
      </c>
      <c r="Z38" s="4">
        <f t="shared" si="2"/>
        <v>41.26</v>
      </c>
    </row>
    <row r="39" spans="1:26" x14ac:dyDescent="0.3">
      <c r="A39" s="1">
        <v>41676</v>
      </c>
      <c r="B39">
        <v>41.59</v>
      </c>
      <c r="C39">
        <v>76.900000000000006</v>
      </c>
      <c r="D39">
        <v>38.03</v>
      </c>
      <c r="E39">
        <v>46.58</v>
      </c>
      <c r="F39">
        <v>93.83</v>
      </c>
      <c r="G39">
        <v>77.349999999999994</v>
      </c>
      <c r="H39">
        <v>124.28</v>
      </c>
      <c r="I39">
        <v>88.75</v>
      </c>
      <c r="J39">
        <v>72.819999999999993</v>
      </c>
      <c r="K39">
        <v>22.445</v>
      </c>
      <c r="L39" s="8">
        <v>89.8</v>
      </c>
      <c r="M39" s="8">
        <v>79.39</v>
      </c>
      <c r="N39" s="8">
        <v>94.94</v>
      </c>
      <c r="O39" s="8">
        <v>166.83850000000001</v>
      </c>
      <c r="P39" s="8">
        <v>65.093199999999996</v>
      </c>
      <c r="Q39" s="8">
        <v>93.49</v>
      </c>
      <c r="R39" s="8">
        <v>99.143799999999999</v>
      </c>
      <c r="S39" s="8">
        <v>47.93</v>
      </c>
      <c r="T39" s="8">
        <v>55.86</v>
      </c>
      <c r="U39" s="8">
        <v>111.27</v>
      </c>
      <c r="X39" s="1">
        <v>41676</v>
      </c>
      <c r="Y39" s="4">
        <f t="shared" si="4"/>
        <v>81.302131578947353</v>
      </c>
      <c r="Z39" s="4">
        <f t="shared" si="2"/>
        <v>41.59</v>
      </c>
    </row>
    <row r="40" spans="1:26" x14ac:dyDescent="0.3">
      <c r="A40" s="1">
        <v>41677</v>
      </c>
      <c r="B40">
        <v>42.16</v>
      </c>
      <c r="C40">
        <v>77.31</v>
      </c>
      <c r="D40">
        <v>37.950000000000003</v>
      </c>
      <c r="E40">
        <v>46.07</v>
      </c>
      <c r="F40">
        <v>94.87</v>
      </c>
      <c r="G40">
        <v>79.97</v>
      </c>
      <c r="H40">
        <v>127.06</v>
      </c>
      <c r="I40">
        <v>90.04</v>
      </c>
      <c r="J40">
        <v>73.75</v>
      </c>
      <c r="K40">
        <v>22.6525</v>
      </c>
      <c r="L40" s="8">
        <v>90.58</v>
      </c>
      <c r="M40" s="8">
        <v>80.22</v>
      </c>
      <c r="N40" s="8">
        <v>95.92</v>
      </c>
      <c r="O40" s="8">
        <v>169.30279999999999</v>
      </c>
      <c r="P40" s="8">
        <v>65.698499999999996</v>
      </c>
      <c r="Q40" s="8">
        <v>94.6</v>
      </c>
      <c r="R40" s="8">
        <v>100.9836</v>
      </c>
      <c r="S40" s="8">
        <v>48.89</v>
      </c>
      <c r="T40" s="8">
        <v>56.33</v>
      </c>
      <c r="U40" s="8">
        <v>112.05</v>
      </c>
      <c r="X40" s="1">
        <v>41677</v>
      </c>
      <c r="Y40" s="4">
        <f t="shared" si="4"/>
        <v>82.328810526315777</v>
      </c>
      <c r="Z40" s="4">
        <f t="shared" si="2"/>
        <v>42.16</v>
      </c>
    </row>
    <row r="41" spans="1:26" x14ac:dyDescent="0.3">
      <c r="A41" s="1">
        <v>41678</v>
      </c>
      <c r="B41">
        <v>42.16</v>
      </c>
      <c r="C41">
        <v>77.31</v>
      </c>
      <c r="D41">
        <v>37.950000000000003</v>
      </c>
      <c r="E41">
        <v>46.07</v>
      </c>
      <c r="F41">
        <v>94.87</v>
      </c>
      <c r="G41">
        <v>79.97</v>
      </c>
      <c r="H41">
        <v>127.06</v>
      </c>
      <c r="I41">
        <v>90.04</v>
      </c>
      <c r="J41">
        <v>73.75</v>
      </c>
      <c r="K41">
        <v>22.6525</v>
      </c>
      <c r="L41" s="8">
        <v>90.58</v>
      </c>
      <c r="M41" s="8">
        <v>80.22</v>
      </c>
      <c r="N41" s="8">
        <v>95.92</v>
      </c>
      <c r="O41" s="8">
        <v>169.30279999999999</v>
      </c>
      <c r="P41" s="8">
        <v>65.698499999999996</v>
      </c>
      <c r="Q41" s="8">
        <v>94.6</v>
      </c>
      <c r="R41" s="8">
        <v>100.9836</v>
      </c>
      <c r="S41" s="8">
        <v>48.89</v>
      </c>
      <c r="T41" s="8">
        <v>56.33</v>
      </c>
      <c r="U41" s="8">
        <v>112.05</v>
      </c>
      <c r="X41" s="1">
        <v>41678</v>
      </c>
      <c r="Y41" s="4">
        <f t="shared" si="4"/>
        <v>82.328810526315777</v>
      </c>
      <c r="Z41" s="4">
        <f t="shared" si="2"/>
        <v>42.16</v>
      </c>
    </row>
    <row r="42" spans="1:26" x14ac:dyDescent="0.3">
      <c r="A42" s="1">
        <v>41679</v>
      </c>
      <c r="B42">
        <v>42.16</v>
      </c>
      <c r="C42">
        <v>77.31</v>
      </c>
      <c r="D42">
        <v>37.950000000000003</v>
      </c>
      <c r="E42">
        <v>46.07</v>
      </c>
      <c r="F42">
        <v>94.87</v>
      </c>
      <c r="G42">
        <v>79.97</v>
      </c>
      <c r="H42">
        <v>127.06</v>
      </c>
      <c r="I42">
        <v>90.04</v>
      </c>
      <c r="J42">
        <v>73.75</v>
      </c>
      <c r="K42">
        <v>22.6525</v>
      </c>
      <c r="L42" s="8">
        <v>90.58</v>
      </c>
      <c r="M42" s="8">
        <v>80.22</v>
      </c>
      <c r="N42" s="8">
        <v>95.92</v>
      </c>
      <c r="O42" s="8">
        <v>169.30279999999999</v>
      </c>
      <c r="P42" s="8">
        <v>65.698499999999996</v>
      </c>
      <c r="Q42" s="8">
        <v>94.6</v>
      </c>
      <c r="R42" s="8">
        <v>100.9836</v>
      </c>
      <c r="S42" s="8">
        <v>48.89</v>
      </c>
      <c r="T42" s="8">
        <v>56.33</v>
      </c>
      <c r="U42" s="8">
        <v>112.05</v>
      </c>
      <c r="X42" s="1">
        <v>41679</v>
      </c>
      <c r="Y42" s="4">
        <f t="shared" si="4"/>
        <v>82.328810526315777</v>
      </c>
      <c r="Z42" s="4">
        <f t="shared" si="2"/>
        <v>42.16</v>
      </c>
    </row>
    <row r="43" spans="1:26" x14ac:dyDescent="0.3">
      <c r="A43" s="1">
        <v>41680</v>
      </c>
      <c r="B43">
        <v>42.25</v>
      </c>
      <c r="C43">
        <v>78.03</v>
      </c>
      <c r="D43">
        <v>38.57</v>
      </c>
      <c r="E43">
        <v>46.12</v>
      </c>
      <c r="F43">
        <v>94.5</v>
      </c>
      <c r="G43">
        <v>79.34</v>
      </c>
      <c r="H43">
        <v>127.68</v>
      </c>
      <c r="I43">
        <v>91.07</v>
      </c>
      <c r="J43">
        <v>73.760000000000005</v>
      </c>
      <c r="K43">
        <v>22.835000000000001</v>
      </c>
      <c r="L43" s="8">
        <v>89.52</v>
      </c>
      <c r="M43" s="8">
        <v>80.599999999999994</v>
      </c>
      <c r="N43" s="8">
        <v>94.86</v>
      </c>
      <c r="O43" s="8">
        <v>169.1978</v>
      </c>
      <c r="P43" s="8">
        <v>65.3125</v>
      </c>
      <c r="Q43" s="8">
        <v>95.03</v>
      </c>
      <c r="R43" s="8">
        <v>101.5198</v>
      </c>
      <c r="S43" s="8">
        <v>49.55</v>
      </c>
      <c r="T43" s="8">
        <v>56.51</v>
      </c>
      <c r="U43" s="8">
        <v>111.69</v>
      </c>
      <c r="X43" s="1">
        <v>41680</v>
      </c>
      <c r="Y43" s="4">
        <f t="shared" si="4"/>
        <v>82.405005263157889</v>
      </c>
      <c r="Z43" s="4">
        <f t="shared" si="2"/>
        <v>42.25</v>
      </c>
    </row>
    <row r="44" spans="1:26" x14ac:dyDescent="0.3">
      <c r="A44" s="1">
        <v>41681</v>
      </c>
      <c r="B44">
        <v>42.71</v>
      </c>
      <c r="C44">
        <v>78.84</v>
      </c>
      <c r="D44">
        <v>38.64</v>
      </c>
      <c r="E44">
        <v>46.76</v>
      </c>
      <c r="F44">
        <v>94.96</v>
      </c>
      <c r="G44">
        <v>80.41</v>
      </c>
      <c r="H44">
        <v>128.43</v>
      </c>
      <c r="I44">
        <v>92.97</v>
      </c>
      <c r="J44">
        <v>74.8</v>
      </c>
      <c r="K44">
        <v>22.995000000000001</v>
      </c>
      <c r="L44" s="8">
        <v>90.84</v>
      </c>
      <c r="M44" s="8">
        <v>81.25</v>
      </c>
      <c r="N44" s="8">
        <v>95.34</v>
      </c>
      <c r="O44" s="8">
        <v>171.643</v>
      </c>
      <c r="P44" s="8">
        <v>65.496799999999993</v>
      </c>
      <c r="Q44" s="8">
        <v>96.81</v>
      </c>
      <c r="R44" s="8">
        <v>103.489</v>
      </c>
      <c r="S44" s="8">
        <v>49.66</v>
      </c>
      <c r="T44" s="8">
        <v>57.14</v>
      </c>
      <c r="U44" s="8">
        <v>113.58</v>
      </c>
      <c r="X44" s="1">
        <v>41681</v>
      </c>
      <c r="Y44" s="4">
        <f t="shared" si="4"/>
        <v>83.37125263157894</v>
      </c>
      <c r="Z44" s="4">
        <f t="shared" si="2"/>
        <v>42.71</v>
      </c>
    </row>
    <row r="45" spans="1:26" x14ac:dyDescent="0.3">
      <c r="A45" s="1">
        <v>41682</v>
      </c>
      <c r="B45">
        <v>42.75</v>
      </c>
      <c r="C45">
        <v>77.489999999999995</v>
      </c>
      <c r="D45">
        <v>38.51</v>
      </c>
      <c r="E45">
        <v>46.68</v>
      </c>
      <c r="F45">
        <v>96.17</v>
      </c>
      <c r="G45">
        <v>81.540000000000006</v>
      </c>
      <c r="H45">
        <v>128.08000000000001</v>
      </c>
      <c r="I45">
        <v>92.42</v>
      </c>
      <c r="J45">
        <v>74.959999999999994</v>
      </c>
      <c r="K45">
        <v>23.05</v>
      </c>
      <c r="L45" s="8">
        <v>91.08</v>
      </c>
      <c r="M45" s="8">
        <v>81.489999999999995</v>
      </c>
      <c r="N45" s="8">
        <v>94.89</v>
      </c>
      <c r="O45" s="8">
        <v>172.15880000000001</v>
      </c>
      <c r="P45" s="8">
        <v>66.303799999999995</v>
      </c>
      <c r="Q45" s="8">
        <v>95.71</v>
      </c>
      <c r="R45" s="8">
        <v>103.4243</v>
      </c>
      <c r="S45" s="8">
        <v>50.56</v>
      </c>
      <c r="T45" s="8">
        <v>56.95</v>
      </c>
      <c r="U45" s="8">
        <v>112.03</v>
      </c>
      <c r="X45" s="1">
        <v>41682</v>
      </c>
      <c r="Y45" s="4">
        <f t="shared" si="4"/>
        <v>83.341942105263158</v>
      </c>
      <c r="Z45" s="4">
        <f t="shared" si="2"/>
        <v>42.75</v>
      </c>
    </row>
    <row r="46" spans="1:26" x14ac:dyDescent="0.3">
      <c r="A46" s="1">
        <v>41683</v>
      </c>
      <c r="B46">
        <v>43.04</v>
      </c>
      <c r="C46">
        <v>77.8</v>
      </c>
      <c r="D46">
        <v>38.65</v>
      </c>
      <c r="E46">
        <v>46.64</v>
      </c>
      <c r="F46">
        <v>96.11</v>
      </c>
      <c r="G46">
        <v>81.91</v>
      </c>
      <c r="H46">
        <v>129.41</v>
      </c>
      <c r="I46">
        <v>92.56</v>
      </c>
      <c r="J46">
        <v>75.36</v>
      </c>
      <c r="K46">
        <v>23.212499999999999</v>
      </c>
      <c r="L46" s="8">
        <v>91.43</v>
      </c>
      <c r="M46" s="8">
        <v>79.69</v>
      </c>
      <c r="N46" s="8">
        <v>95.46</v>
      </c>
      <c r="O46" s="8">
        <v>173.68700000000001</v>
      </c>
      <c r="P46" s="8">
        <v>66.856499999999997</v>
      </c>
      <c r="Q46" s="8">
        <v>96.14</v>
      </c>
      <c r="R46" s="8">
        <v>108.1023</v>
      </c>
      <c r="S46" s="8">
        <v>50.35</v>
      </c>
      <c r="T46" s="8">
        <v>56.86</v>
      </c>
      <c r="U46" s="8">
        <v>112.51</v>
      </c>
      <c r="X46" s="1">
        <v>41683</v>
      </c>
      <c r="Y46" s="4">
        <f t="shared" si="4"/>
        <v>83.82833157894737</v>
      </c>
      <c r="Z46" s="4">
        <f t="shared" si="2"/>
        <v>43.04</v>
      </c>
    </row>
    <row r="47" spans="1:26" x14ac:dyDescent="0.3">
      <c r="A47" s="1">
        <v>41684</v>
      </c>
      <c r="B47">
        <v>43.25</v>
      </c>
      <c r="C47">
        <v>79.400000000000006</v>
      </c>
      <c r="D47">
        <v>38.93</v>
      </c>
      <c r="E47">
        <v>47.28</v>
      </c>
      <c r="F47">
        <v>96.55</v>
      </c>
      <c r="G47">
        <v>81.53</v>
      </c>
      <c r="H47">
        <v>129.81</v>
      </c>
      <c r="I47">
        <v>92.76</v>
      </c>
      <c r="J47">
        <v>75.790000000000006</v>
      </c>
      <c r="K47">
        <v>23.317499999999999</v>
      </c>
      <c r="L47" s="8">
        <v>94.11</v>
      </c>
      <c r="M47" s="8">
        <v>78.09</v>
      </c>
      <c r="N47" s="8">
        <v>95.78</v>
      </c>
      <c r="O47" s="8">
        <v>175.45410000000001</v>
      </c>
      <c r="P47" s="8">
        <v>66.909199999999998</v>
      </c>
      <c r="Q47" s="8">
        <v>96.97</v>
      </c>
      <c r="R47" s="8">
        <v>108.5183</v>
      </c>
      <c r="S47" s="8">
        <v>50.73</v>
      </c>
      <c r="T47" s="8">
        <v>56.06</v>
      </c>
      <c r="U47" s="8">
        <v>113.48</v>
      </c>
      <c r="X47" s="1">
        <v>41684</v>
      </c>
      <c r="Y47" s="4">
        <f t="shared" si="4"/>
        <v>84.287847368421055</v>
      </c>
      <c r="Z47" s="4">
        <f t="shared" si="2"/>
        <v>43.25</v>
      </c>
    </row>
    <row r="48" spans="1:26" x14ac:dyDescent="0.3">
      <c r="A48" s="1">
        <v>41685</v>
      </c>
      <c r="B48">
        <v>43.25</v>
      </c>
      <c r="C48">
        <v>79.400000000000006</v>
      </c>
      <c r="D48">
        <v>38.93</v>
      </c>
      <c r="E48">
        <v>47.28</v>
      </c>
      <c r="F48">
        <v>96.55</v>
      </c>
      <c r="G48">
        <v>81.53</v>
      </c>
      <c r="H48">
        <v>129.81</v>
      </c>
      <c r="I48">
        <v>92.76</v>
      </c>
      <c r="J48">
        <v>75.790000000000006</v>
      </c>
      <c r="K48">
        <v>23.317499999999999</v>
      </c>
      <c r="L48" s="8">
        <v>94.11</v>
      </c>
      <c r="M48" s="8">
        <v>78.09</v>
      </c>
      <c r="N48" s="8">
        <v>95.78</v>
      </c>
      <c r="O48" s="8">
        <v>175.45410000000001</v>
      </c>
      <c r="P48" s="8">
        <v>66.909199999999998</v>
      </c>
      <c r="Q48" s="8">
        <v>96.97</v>
      </c>
      <c r="R48" s="8">
        <v>108.5183</v>
      </c>
      <c r="S48" s="8">
        <v>50.73</v>
      </c>
      <c r="T48" s="8">
        <v>56.06</v>
      </c>
      <c r="U48" s="8">
        <v>113.48</v>
      </c>
      <c r="X48" s="1">
        <v>41685</v>
      </c>
      <c r="Y48" s="4">
        <f t="shared" si="4"/>
        <v>84.287847368421055</v>
      </c>
      <c r="Z48" s="4">
        <f t="shared" si="2"/>
        <v>43.25</v>
      </c>
    </row>
    <row r="49" spans="1:26" x14ac:dyDescent="0.3">
      <c r="A49" s="1">
        <v>41686</v>
      </c>
      <c r="B49">
        <v>43.25</v>
      </c>
      <c r="C49">
        <v>79.400000000000006</v>
      </c>
      <c r="D49">
        <v>38.93</v>
      </c>
      <c r="E49">
        <v>47.28</v>
      </c>
      <c r="F49">
        <v>96.55</v>
      </c>
      <c r="G49">
        <v>81.53</v>
      </c>
      <c r="H49">
        <v>129.81</v>
      </c>
      <c r="I49">
        <v>92.76</v>
      </c>
      <c r="J49">
        <v>75.790000000000006</v>
      </c>
      <c r="K49">
        <v>23.317499999999999</v>
      </c>
      <c r="L49" s="8">
        <v>94.11</v>
      </c>
      <c r="M49" s="8">
        <v>78.09</v>
      </c>
      <c r="N49" s="8">
        <v>95.78</v>
      </c>
      <c r="O49" s="8">
        <v>175.45410000000001</v>
      </c>
      <c r="P49" s="8">
        <v>66.909199999999998</v>
      </c>
      <c r="Q49" s="8">
        <v>96.97</v>
      </c>
      <c r="R49" s="8">
        <v>108.5183</v>
      </c>
      <c r="S49" s="8">
        <v>50.73</v>
      </c>
      <c r="T49" s="8">
        <v>56.06</v>
      </c>
      <c r="U49" s="8">
        <v>113.48</v>
      </c>
      <c r="X49" s="1">
        <v>41686</v>
      </c>
      <c r="Y49" s="4">
        <f t="shared" si="4"/>
        <v>84.287847368421055</v>
      </c>
      <c r="Z49" s="4">
        <f t="shared" si="2"/>
        <v>43.25</v>
      </c>
    </row>
    <row r="50" spans="1:26" x14ac:dyDescent="0.3">
      <c r="A50" s="1">
        <v>41687</v>
      </c>
      <c r="B50">
        <v>43.25</v>
      </c>
      <c r="C50">
        <v>79.400000000000006</v>
      </c>
      <c r="D50">
        <v>38.93</v>
      </c>
      <c r="E50">
        <v>47.28</v>
      </c>
      <c r="F50">
        <v>96.55</v>
      </c>
      <c r="G50">
        <v>81.53</v>
      </c>
      <c r="H50">
        <v>129.81</v>
      </c>
      <c r="I50">
        <v>92.76</v>
      </c>
      <c r="J50">
        <v>75.790000000000006</v>
      </c>
      <c r="K50">
        <v>23.317499999999999</v>
      </c>
      <c r="L50" s="8">
        <v>94.11</v>
      </c>
      <c r="M50" s="8">
        <v>78.09</v>
      </c>
      <c r="N50" s="8">
        <v>95.78</v>
      </c>
      <c r="O50" s="8">
        <v>175.45410000000001</v>
      </c>
      <c r="P50" s="8">
        <v>66.909199999999998</v>
      </c>
      <c r="Q50" s="8">
        <v>96.97</v>
      </c>
      <c r="R50" s="8">
        <v>108.5183</v>
      </c>
      <c r="S50" s="8">
        <v>50.73</v>
      </c>
      <c r="T50" s="8">
        <v>56.06</v>
      </c>
      <c r="U50" s="8">
        <v>113.48</v>
      </c>
      <c r="X50" s="1">
        <v>41687</v>
      </c>
      <c r="Y50" s="4">
        <f t="shared" si="4"/>
        <v>84.287847368421055</v>
      </c>
      <c r="Z50" s="4">
        <f t="shared" si="2"/>
        <v>43.25</v>
      </c>
    </row>
    <row r="51" spans="1:26" x14ac:dyDescent="0.3">
      <c r="A51" s="1">
        <v>41688</v>
      </c>
      <c r="B51">
        <v>43.252299999999998</v>
      </c>
      <c r="C51">
        <v>77.97</v>
      </c>
      <c r="D51">
        <v>37.47</v>
      </c>
      <c r="E51">
        <v>46.93</v>
      </c>
      <c r="F51">
        <v>96.56</v>
      </c>
      <c r="G51">
        <v>81.25</v>
      </c>
      <c r="H51">
        <v>129.72</v>
      </c>
      <c r="I51">
        <v>92.17</v>
      </c>
      <c r="J51">
        <v>75.33</v>
      </c>
      <c r="K51">
        <v>23.337499999999999</v>
      </c>
      <c r="L51" s="8">
        <v>94.07</v>
      </c>
      <c r="M51" s="8">
        <v>78.180000000000007</v>
      </c>
      <c r="N51" s="8">
        <v>96.02</v>
      </c>
      <c r="O51" s="8">
        <v>174.97649999999999</v>
      </c>
      <c r="P51" s="8">
        <v>67.102199999999996</v>
      </c>
      <c r="Q51" s="8">
        <v>97.46</v>
      </c>
      <c r="R51" s="8">
        <v>109.1285</v>
      </c>
      <c r="S51" s="8">
        <v>51.46</v>
      </c>
      <c r="T51" s="8">
        <v>56.39</v>
      </c>
      <c r="U51" s="8">
        <v>112.71</v>
      </c>
      <c r="X51" s="1">
        <v>41688</v>
      </c>
      <c r="Y51" s="4">
        <f t="shared" si="4"/>
        <v>84.117615789473689</v>
      </c>
      <c r="Z51" s="4">
        <f t="shared" si="2"/>
        <v>43.252299999999998</v>
      </c>
    </row>
    <row r="52" spans="1:26" x14ac:dyDescent="0.3">
      <c r="A52" s="1">
        <v>41689</v>
      </c>
      <c r="B52">
        <v>43.06</v>
      </c>
      <c r="C52">
        <v>78.14</v>
      </c>
      <c r="D52">
        <v>37.1</v>
      </c>
      <c r="E52">
        <v>46.54</v>
      </c>
      <c r="F52">
        <v>96.21</v>
      </c>
      <c r="G52">
        <v>80.5</v>
      </c>
      <c r="H52">
        <v>128.15</v>
      </c>
      <c r="I52">
        <v>91.64</v>
      </c>
      <c r="J52">
        <v>74.849999999999994</v>
      </c>
      <c r="K52">
        <v>23.11</v>
      </c>
      <c r="L52" s="8">
        <v>93.95</v>
      </c>
      <c r="M52" s="8">
        <v>77.099999999999994</v>
      </c>
      <c r="N52" s="8">
        <v>95.55</v>
      </c>
      <c r="O52" s="8">
        <v>174.7473</v>
      </c>
      <c r="P52" s="8">
        <v>66.803899999999999</v>
      </c>
      <c r="Q52" s="8">
        <v>96.67</v>
      </c>
      <c r="R52" s="8">
        <v>108.2409</v>
      </c>
      <c r="S52" s="8">
        <v>51.19</v>
      </c>
      <c r="T52" s="8">
        <v>57.31</v>
      </c>
      <c r="U52" s="8">
        <v>113.6</v>
      </c>
      <c r="X52" s="1">
        <v>41689</v>
      </c>
      <c r="Y52" s="4">
        <f t="shared" si="4"/>
        <v>83.75800526315787</v>
      </c>
      <c r="Z52" s="4">
        <f t="shared" si="2"/>
        <v>43.06</v>
      </c>
    </row>
    <row r="53" spans="1:26" x14ac:dyDescent="0.3">
      <c r="A53" s="1">
        <v>41690</v>
      </c>
      <c r="B53">
        <v>43.33</v>
      </c>
      <c r="C53">
        <v>77.92</v>
      </c>
      <c r="D53">
        <v>37.299999999999997</v>
      </c>
      <c r="E53">
        <v>46.66</v>
      </c>
      <c r="F53">
        <v>96.92</v>
      </c>
      <c r="G53">
        <v>80.64</v>
      </c>
      <c r="H53">
        <v>128.07</v>
      </c>
      <c r="I53">
        <v>92.38</v>
      </c>
      <c r="J53">
        <v>73.52</v>
      </c>
      <c r="K53">
        <v>23.112500000000001</v>
      </c>
      <c r="L53" s="8">
        <v>95.37</v>
      </c>
      <c r="M53" s="8">
        <v>78.010000000000005</v>
      </c>
      <c r="N53" s="8">
        <v>95.75</v>
      </c>
      <c r="O53" s="8">
        <v>175.99850000000001</v>
      </c>
      <c r="P53" s="8">
        <v>67.119699999999995</v>
      </c>
      <c r="Q53" s="8">
        <v>96.78</v>
      </c>
      <c r="R53" s="8">
        <v>108.82340000000001</v>
      </c>
      <c r="S53" s="8">
        <v>51.86</v>
      </c>
      <c r="T53" s="8">
        <v>56.62</v>
      </c>
      <c r="U53" s="8">
        <v>114.6</v>
      </c>
      <c r="X53" s="1">
        <v>41690</v>
      </c>
      <c r="Y53" s="4">
        <f t="shared" si="4"/>
        <v>84.076531578947368</v>
      </c>
      <c r="Z53" s="4">
        <f t="shared" si="2"/>
        <v>43.33</v>
      </c>
    </row>
    <row r="54" spans="1:26" x14ac:dyDescent="0.3">
      <c r="A54" s="1">
        <v>41691</v>
      </c>
      <c r="B54">
        <v>43.33</v>
      </c>
      <c r="C54">
        <v>77.97</v>
      </c>
      <c r="D54">
        <v>37.18</v>
      </c>
      <c r="E54">
        <v>47.06</v>
      </c>
      <c r="F54">
        <v>97.5</v>
      </c>
      <c r="G54">
        <v>80.22</v>
      </c>
      <c r="H54">
        <v>128.07</v>
      </c>
      <c r="I54">
        <v>91.52</v>
      </c>
      <c r="J54">
        <v>73.12</v>
      </c>
      <c r="K54">
        <v>23.14</v>
      </c>
      <c r="L54" s="8">
        <v>95.03</v>
      </c>
      <c r="M54" s="8">
        <v>78.22</v>
      </c>
      <c r="N54" s="8">
        <v>96.45</v>
      </c>
      <c r="O54" s="8">
        <v>174.59440000000001</v>
      </c>
      <c r="P54" s="8">
        <v>66.847700000000003</v>
      </c>
      <c r="Q54" s="8">
        <v>97.19</v>
      </c>
      <c r="R54" s="8">
        <v>109.3411</v>
      </c>
      <c r="S54" s="8">
        <v>51.04</v>
      </c>
      <c r="T54" s="8">
        <v>56.24</v>
      </c>
      <c r="U54" s="8">
        <v>112.68</v>
      </c>
      <c r="X54" s="1">
        <v>41691</v>
      </c>
      <c r="Y54" s="4">
        <f t="shared" si="4"/>
        <v>83.863852631578922</v>
      </c>
      <c r="Z54" s="4">
        <f t="shared" si="2"/>
        <v>43.33</v>
      </c>
    </row>
    <row r="55" spans="1:26" x14ac:dyDescent="0.3">
      <c r="A55" s="1">
        <v>41692</v>
      </c>
      <c r="B55">
        <v>43.33</v>
      </c>
      <c r="C55">
        <v>77.97</v>
      </c>
      <c r="D55">
        <v>37.18</v>
      </c>
      <c r="E55">
        <v>47.06</v>
      </c>
      <c r="F55">
        <v>97.5</v>
      </c>
      <c r="G55">
        <v>80.22</v>
      </c>
      <c r="H55">
        <v>128.07</v>
      </c>
      <c r="I55">
        <v>91.52</v>
      </c>
      <c r="J55">
        <v>73.12</v>
      </c>
      <c r="K55">
        <v>23.14</v>
      </c>
      <c r="L55" s="8">
        <v>95.03</v>
      </c>
      <c r="M55" s="8">
        <v>78.22</v>
      </c>
      <c r="N55" s="8">
        <v>96.45</v>
      </c>
      <c r="O55" s="8">
        <v>174.59440000000001</v>
      </c>
      <c r="P55" s="8">
        <v>66.847700000000003</v>
      </c>
      <c r="Q55" s="8">
        <v>97.19</v>
      </c>
      <c r="R55" s="8">
        <v>109.3411</v>
      </c>
      <c r="S55" s="8">
        <v>51.04</v>
      </c>
      <c r="T55" s="8">
        <v>56.24</v>
      </c>
      <c r="U55" s="8">
        <v>112.68</v>
      </c>
      <c r="X55" s="1">
        <v>41692</v>
      </c>
      <c r="Y55" s="4">
        <f t="shared" si="4"/>
        <v>83.863852631578922</v>
      </c>
      <c r="Z55" s="4">
        <f t="shared" si="2"/>
        <v>43.33</v>
      </c>
    </row>
    <row r="56" spans="1:26" x14ac:dyDescent="0.3">
      <c r="A56" s="1">
        <v>41693</v>
      </c>
      <c r="B56">
        <v>43.33</v>
      </c>
      <c r="C56">
        <v>77.97</v>
      </c>
      <c r="D56">
        <v>37.18</v>
      </c>
      <c r="E56">
        <v>47.06</v>
      </c>
      <c r="F56">
        <v>97.5</v>
      </c>
      <c r="G56">
        <v>80.22</v>
      </c>
      <c r="H56">
        <v>128.07</v>
      </c>
      <c r="I56">
        <v>91.52</v>
      </c>
      <c r="J56">
        <v>73.12</v>
      </c>
      <c r="K56">
        <v>23.14</v>
      </c>
      <c r="L56" s="8">
        <v>95.03</v>
      </c>
      <c r="M56" s="8">
        <v>78.22</v>
      </c>
      <c r="N56" s="8">
        <v>96.45</v>
      </c>
      <c r="O56" s="8">
        <v>174.59440000000001</v>
      </c>
      <c r="P56" s="8">
        <v>66.847700000000003</v>
      </c>
      <c r="Q56" s="8">
        <v>97.19</v>
      </c>
      <c r="R56" s="8">
        <v>109.3411</v>
      </c>
      <c r="S56" s="8">
        <v>51.04</v>
      </c>
      <c r="T56" s="8">
        <v>56.24</v>
      </c>
      <c r="U56" s="8">
        <v>112.68</v>
      </c>
      <c r="X56" s="1">
        <v>41693</v>
      </c>
      <c r="Y56" s="4">
        <f t="shared" si="4"/>
        <v>83.863852631578922</v>
      </c>
      <c r="Z56" s="4">
        <f t="shared" si="2"/>
        <v>43.33</v>
      </c>
    </row>
    <row r="57" spans="1:26" x14ac:dyDescent="0.3">
      <c r="A57" s="1">
        <v>41694</v>
      </c>
      <c r="B57">
        <v>43.45</v>
      </c>
      <c r="C57">
        <v>77.86</v>
      </c>
      <c r="D57">
        <v>37.5</v>
      </c>
      <c r="E57">
        <v>47.22</v>
      </c>
      <c r="F57">
        <v>97.32</v>
      </c>
      <c r="G57">
        <v>80.150000000000006</v>
      </c>
      <c r="H57">
        <v>127.15</v>
      </c>
      <c r="I57">
        <v>91.11</v>
      </c>
      <c r="J57">
        <v>73.349999999999994</v>
      </c>
      <c r="K57">
        <v>22.945</v>
      </c>
      <c r="L57" s="8">
        <v>96.44</v>
      </c>
      <c r="M57" s="8">
        <v>78.88</v>
      </c>
      <c r="N57" s="8">
        <v>96.5</v>
      </c>
      <c r="O57" s="8">
        <v>175.22479999999999</v>
      </c>
      <c r="P57" s="8">
        <v>67.374099999999999</v>
      </c>
      <c r="Q57" s="8">
        <v>96.79</v>
      </c>
      <c r="R57" s="8">
        <v>109.7664</v>
      </c>
      <c r="S57" s="8">
        <v>50.85</v>
      </c>
      <c r="T57" s="8">
        <v>56.14</v>
      </c>
      <c r="U57" s="8">
        <v>114.15</v>
      </c>
      <c r="X57" s="1">
        <v>41694</v>
      </c>
      <c r="Y57" s="4">
        <f t="shared" si="4"/>
        <v>84.037910526315812</v>
      </c>
      <c r="Z57" s="4">
        <f t="shared" si="2"/>
        <v>43.45</v>
      </c>
    </row>
    <row r="58" spans="1:26" x14ac:dyDescent="0.3">
      <c r="A58" s="1">
        <v>41695</v>
      </c>
      <c r="B58">
        <v>43.54</v>
      </c>
      <c r="C58">
        <v>78.12</v>
      </c>
      <c r="D58">
        <v>37.770000000000003</v>
      </c>
      <c r="E58">
        <v>48.11</v>
      </c>
      <c r="F58">
        <v>96.41</v>
      </c>
      <c r="G58">
        <v>79.989999999999995</v>
      </c>
      <c r="H58">
        <v>128.80000000000001</v>
      </c>
      <c r="I58">
        <v>91.11</v>
      </c>
      <c r="J58">
        <v>73.349999999999994</v>
      </c>
      <c r="K58">
        <v>22.91</v>
      </c>
      <c r="L58" s="8">
        <v>96.31</v>
      </c>
      <c r="M58" s="8">
        <v>79.23</v>
      </c>
      <c r="N58" s="8">
        <v>96.62</v>
      </c>
      <c r="O58" s="8">
        <v>175.0147</v>
      </c>
      <c r="P58" s="8">
        <v>67.558300000000003</v>
      </c>
      <c r="Q58" s="8">
        <v>96.53</v>
      </c>
      <c r="R58" s="8">
        <v>110.6354</v>
      </c>
      <c r="S58" s="8">
        <v>50.72</v>
      </c>
      <c r="T58" s="8">
        <v>56.51</v>
      </c>
      <c r="U58" s="8">
        <v>114.97</v>
      </c>
      <c r="X58" s="1">
        <v>41695</v>
      </c>
      <c r="Y58" s="4">
        <f t="shared" si="4"/>
        <v>84.245705263157888</v>
      </c>
      <c r="Z58" s="4">
        <f t="shared" si="2"/>
        <v>43.54</v>
      </c>
    </row>
    <row r="59" spans="1:26" x14ac:dyDescent="0.3">
      <c r="A59" s="1">
        <v>41696</v>
      </c>
      <c r="B59">
        <v>43.7</v>
      </c>
      <c r="C59">
        <v>77.86</v>
      </c>
      <c r="D59">
        <v>37.869999999999997</v>
      </c>
      <c r="E59">
        <v>50.72</v>
      </c>
      <c r="F59">
        <v>97.2</v>
      </c>
      <c r="G59">
        <v>79.56</v>
      </c>
      <c r="H59">
        <v>128.83000000000001</v>
      </c>
      <c r="I59">
        <v>91.11</v>
      </c>
      <c r="J59">
        <v>74.78</v>
      </c>
      <c r="K59">
        <v>22.614999999999998</v>
      </c>
      <c r="L59" s="8">
        <v>95.79</v>
      </c>
      <c r="M59" s="8">
        <v>78.650000000000006</v>
      </c>
      <c r="N59" s="8">
        <v>95.89</v>
      </c>
      <c r="O59" s="8">
        <v>175.8075</v>
      </c>
      <c r="P59" s="8">
        <v>67.918000000000006</v>
      </c>
      <c r="Q59" s="8">
        <v>96.1</v>
      </c>
      <c r="R59" s="8">
        <v>108.6015</v>
      </c>
      <c r="S59" s="8">
        <v>50.74</v>
      </c>
      <c r="T59" s="8">
        <v>60.49</v>
      </c>
      <c r="U59" s="8">
        <v>115.51</v>
      </c>
      <c r="X59" s="1">
        <v>41696</v>
      </c>
      <c r="Y59" s="4">
        <f t="shared" si="4"/>
        <v>84.528526315789478</v>
      </c>
      <c r="Z59" s="4">
        <f t="shared" si="2"/>
        <v>43.7</v>
      </c>
    </row>
    <row r="60" spans="1:26" x14ac:dyDescent="0.3">
      <c r="A60" s="1">
        <v>41697</v>
      </c>
      <c r="B60">
        <v>43.85</v>
      </c>
      <c r="C60">
        <v>78.19</v>
      </c>
      <c r="D60">
        <v>38.07</v>
      </c>
      <c r="E60">
        <v>50.82</v>
      </c>
      <c r="F60">
        <v>96.7</v>
      </c>
      <c r="G60">
        <v>79.69</v>
      </c>
      <c r="H60">
        <v>129.85</v>
      </c>
      <c r="I60">
        <v>91.36</v>
      </c>
      <c r="J60">
        <v>74.56</v>
      </c>
      <c r="K60">
        <v>22.645</v>
      </c>
      <c r="L60" s="8">
        <v>95.84</v>
      </c>
      <c r="M60" s="8">
        <v>79.069999999999993</v>
      </c>
      <c r="N60" s="8">
        <v>95.08</v>
      </c>
      <c r="O60" s="8">
        <v>176.9632</v>
      </c>
      <c r="P60" s="8">
        <v>68.181200000000004</v>
      </c>
      <c r="Q60" s="8">
        <v>96.76</v>
      </c>
      <c r="R60" s="8">
        <v>110.33029999999999</v>
      </c>
      <c r="S60" s="8">
        <v>50.91</v>
      </c>
      <c r="T60" s="8">
        <v>60.66</v>
      </c>
      <c r="U60" s="8">
        <v>115.69</v>
      </c>
      <c r="X60" s="1">
        <v>41697</v>
      </c>
      <c r="Y60" s="4">
        <f t="shared" si="4"/>
        <v>84.808931578947337</v>
      </c>
      <c r="Z60" s="4">
        <f t="shared" si="2"/>
        <v>43.85</v>
      </c>
    </row>
    <row r="61" spans="1:26" x14ac:dyDescent="0.3">
      <c r="A61" s="1">
        <v>41698</v>
      </c>
      <c r="B61">
        <v>44.08</v>
      </c>
      <c r="C61">
        <v>78.66</v>
      </c>
      <c r="D61">
        <v>38.200000000000003</v>
      </c>
      <c r="E61">
        <v>50.03</v>
      </c>
      <c r="F61">
        <v>96.97</v>
      </c>
      <c r="G61">
        <v>79.66</v>
      </c>
      <c r="H61">
        <v>130.37</v>
      </c>
      <c r="I61">
        <v>92.12</v>
      </c>
      <c r="J61">
        <v>74.7</v>
      </c>
      <c r="K61">
        <v>22.8475</v>
      </c>
      <c r="L61" s="8">
        <v>96.27</v>
      </c>
      <c r="M61" s="8">
        <v>80.069999999999993</v>
      </c>
      <c r="N61" s="8">
        <v>95.15</v>
      </c>
      <c r="O61" s="8">
        <v>176.86770000000001</v>
      </c>
      <c r="P61" s="8">
        <v>68.233800000000002</v>
      </c>
      <c r="Q61" s="8">
        <v>97.87</v>
      </c>
      <c r="R61" s="8">
        <v>112.16079999999999</v>
      </c>
      <c r="S61" s="8">
        <v>50.91</v>
      </c>
      <c r="T61" s="8">
        <v>62.54</v>
      </c>
      <c r="U61" s="8">
        <v>115.33</v>
      </c>
      <c r="X61" s="1">
        <v>41698</v>
      </c>
      <c r="Y61" s="4">
        <f t="shared" si="4"/>
        <v>85.208410526315774</v>
      </c>
      <c r="Z61" s="4">
        <f t="shared" si="2"/>
        <v>44.08</v>
      </c>
    </row>
    <row r="62" spans="1:26" x14ac:dyDescent="0.3">
      <c r="A62" s="1">
        <v>41699</v>
      </c>
      <c r="B62">
        <v>44.08</v>
      </c>
      <c r="C62">
        <v>78.66</v>
      </c>
      <c r="D62">
        <v>38.200000000000003</v>
      </c>
      <c r="E62">
        <v>50.03</v>
      </c>
      <c r="F62">
        <v>96.97</v>
      </c>
      <c r="G62">
        <v>79.66</v>
      </c>
      <c r="H62">
        <v>130.37</v>
      </c>
      <c r="I62">
        <v>92.12</v>
      </c>
      <c r="J62">
        <v>74.7</v>
      </c>
      <c r="K62">
        <v>22.8475</v>
      </c>
      <c r="L62" s="8">
        <v>96.27</v>
      </c>
      <c r="M62" s="8">
        <v>80.069999999999993</v>
      </c>
      <c r="N62" s="8">
        <v>95.15</v>
      </c>
      <c r="O62" s="8">
        <v>176.86770000000001</v>
      </c>
      <c r="P62" s="8">
        <v>68.233800000000002</v>
      </c>
      <c r="Q62" s="8">
        <v>97.87</v>
      </c>
      <c r="R62" s="8">
        <v>112.16079999999999</v>
      </c>
      <c r="S62" s="8">
        <v>50.91</v>
      </c>
      <c r="T62" s="8">
        <v>62.54</v>
      </c>
      <c r="U62" s="8">
        <v>115.33</v>
      </c>
      <c r="X62" s="1">
        <v>41699</v>
      </c>
      <c r="Y62" s="4">
        <f t="shared" si="4"/>
        <v>85.208410526315774</v>
      </c>
      <c r="Z62" s="4">
        <f t="shared" si="2"/>
        <v>44.08</v>
      </c>
    </row>
    <row r="63" spans="1:26" x14ac:dyDescent="0.3">
      <c r="A63" s="1">
        <v>41700</v>
      </c>
      <c r="B63">
        <v>44.08</v>
      </c>
      <c r="C63">
        <v>78.66</v>
      </c>
      <c r="D63">
        <v>38.200000000000003</v>
      </c>
      <c r="E63">
        <v>50.03</v>
      </c>
      <c r="F63">
        <v>96.97</v>
      </c>
      <c r="G63">
        <v>79.66</v>
      </c>
      <c r="H63">
        <v>130.37</v>
      </c>
      <c r="I63">
        <v>92.12</v>
      </c>
      <c r="J63">
        <v>74.7</v>
      </c>
      <c r="K63">
        <v>22.8475</v>
      </c>
      <c r="L63" s="8">
        <v>96.27</v>
      </c>
      <c r="M63" s="8">
        <v>80.069999999999993</v>
      </c>
      <c r="N63" s="8">
        <v>95.15</v>
      </c>
      <c r="O63" s="8">
        <v>176.86770000000001</v>
      </c>
      <c r="P63" s="8">
        <v>68.233800000000002</v>
      </c>
      <c r="Q63" s="8">
        <v>97.87</v>
      </c>
      <c r="R63" s="8">
        <v>112.16079999999999</v>
      </c>
      <c r="S63" s="8">
        <v>50.91</v>
      </c>
      <c r="T63" s="8">
        <v>62.54</v>
      </c>
      <c r="U63" s="8">
        <v>115.33</v>
      </c>
      <c r="X63" s="1">
        <v>41700</v>
      </c>
      <c r="Y63" s="4">
        <f t="shared" si="4"/>
        <v>85.208410526315774</v>
      </c>
      <c r="Z63" s="4">
        <f t="shared" si="2"/>
        <v>44.08</v>
      </c>
    </row>
    <row r="64" spans="1:26" x14ac:dyDescent="0.3">
      <c r="A64" s="1">
        <v>41701</v>
      </c>
      <c r="B64">
        <v>43.75</v>
      </c>
      <c r="C64">
        <v>77.48</v>
      </c>
      <c r="D64">
        <v>38.119999999999997</v>
      </c>
      <c r="E64">
        <v>50.19</v>
      </c>
      <c r="F64">
        <v>96.31</v>
      </c>
      <c r="G64">
        <v>78.39</v>
      </c>
      <c r="H64">
        <v>130.29</v>
      </c>
      <c r="I64">
        <v>91.56</v>
      </c>
      <c r="J64">
        <v>74.12</v>
      </c>
      <c r="K64">
        <v>22.57</v>
      </c>
      <c r="L64" s="8">
        <v>95.5</v>
      </c>
      <c r="M64" s="8">
        <v>79.52</v>
      </c>
      <c r="N64" s="8">
        <v>94.32</v>
      </c>
      <c r="O64" s="8">
        <v>175.99850000000001</v>
      </c>
      <c r="P64" s="8">
        <v>67.260099999999994</v>
      </c>
      <c r="Q64" s="8">
        <v>96.42</v>
      </c>
      <c r="R64" s="8">
        <v>111.4212</v>
      </c>
      <c r="S64" s="8">
        <v>50.09</v>
      </c>
      <c r="T64" s="8">
        <v>61.96</v>
      </c>
      <c r="U64" s="8">
        <v>114.84</v>
      </c>
      <c r="X64" s="1">
        <v>41701</v>
      </c>
      <c r="Y64" s="4">
        <f t="shared" si="4"/>
        <v>84.545252631578961</v>
      </c>
      <c r="Z64" s="4">
        <f t="shared" si="2"/>
        <v>43.75</v>
      </c>
    </row>
    <row r="65" spans="1:26" x14ac:dyDescent="0.3">
      <c r="A65" s="1">
        <v>41702</v>
      </c>
      <c r="B65">
        <v>44.33</v>
      </c>
      <c r="C65">
        <v>78.45</v>
      </c>
      <c r="D65">
        <v>38.31</v>
      </c>
      <c r="E65">
        <v>50.63</v>
      </c>
      <c r="F65">
        <v>97.02</v>
      </c>
      <c r="G65">
        <v>80.23</v>
      </c>
      <c r="H65">
        <v>131</v>
      </c>
      <c r="I65">
        <v>93.34</v>
      </c>
      <c r="J65">
        <v>75.13</v>
      </c>
      <c r="K65">
        <v>22.914999999999999</v>
      </c>
      <c r="L65" s="8">
        <v>96.52</v>
      </c>
      <c r="M65" s="8">
        <v>80.849999999999994</v>
      </c>
      <c r="N65" s="8">
        <v>94.98</v>
      </c>
      <c r="O65" s="8">
        <v>178.08080000000001</v>
      </c>
      <c r="P65" s="8">
        <v>68.821600000000004</v>
      </c>
      <c r="Q65" s="8">
        <v>97.47</v>
      </c>
      <c r="R65" s="8">
        <v>113.261</v>
      </c>
      <c r="S65" s="8">
        <v>51.59</v>
      </c>
      <c r="T65" s="8">
        <v>61.33</v>
      </c>
      <c r="U65" s="8">
        <v>115.32</v>
      </c>
      <c r="X65" s="1">
        <v>41702</v>
      </c>
      <c r="Y65" s="4">
        <f t="shared" si="4"/>
        <v>85.539389473684196</v>
      </c>
      <c r="Z65" s="4">
        <f t="shared" si="2"/>
        <v>44.33</v>
      </c>
    </row>
    <row r="66" spans="1:26" x14ac:dyDescent="0.3">
      <c r="A66" s="1">
        <v>41703</v>
      </c>
      <c r="B66">
        <v>44.23</v>
      </c>
      <c r="C66">
        <v>77.819999999999993</v>
      </c>
      <c r="D66">
        <v>38.35</v>
      </c>
      <c r="E66">
        <v>50.35</v>
      </c>
      <c r="F66">
        <v>96.37</v>
      </c>
      <c r="G66">
        <v>80.84</v>
      </c>
      <c r="H66">
        <v>129.55000000000001</v>
      </c>
      <c r="I66">
        <v>92.59</v>
      </c>
      <c r="J66">
        <v>74.8</v>
      </c>
      <c r="K66">
        <v>22.662500000000001</v>
      </c>
      <c r="L66" s="8">
        <v>93.8</v>
      </c>
      <c r="M66" s="8">
        <v>81.11</v>
      </c>
      <c r="N66" s="8">
        <v>95.02</v>
      </c>
      <c r="O66" s="8">
        <v>178.74940000000001</v>
      </c>
      <c r="P66" s="8">
        <v>68.181200000000004</v>
      </c>
      <c r="Q66" s="8">
        <v>97.66</v>
      </c>
      <c r="R66" s="8">
        <v>112.4012</v>
      </c>
      <c r="S66" s="8">
        <v>51.7</v>
      </c>
      <c r="T66" s="8">
        <v>60.6</v>
      </c>
      <c r="U66" s="8">
        <v>114.43</v>
      </c>
      <c r="X66" s="1">
        <v>41703</v>
      </c>
      <c r="Y66" s="4">
        <f t="shared" si="4"/>
        <v>85.104436842105258</v>
      </c>
      <c r="Z66" s="4">
        <f t="shared" ref="Z66:Z129" si="7">B66</f>
        <v>44.23</v>
      </c>
    </row>
    <row r="67" spans="1:26" x14ac:dyDescent="0.3">
      <c r="A67" s="1">
        <v>41704</v>
      </c>
      <c r="B67">
        <v>44.31</v>
      </c>
      <c r="C67">
        <v>78.06</v>
      </c>
      <c r="D67">
        <v>38.47</v>
      </c>
      <c r="E67">
        <v>50.09</v>
      </c>
      <c r="F67">
        <v>97.6</v>
      </c>
      <c r="G67">
        <v>81.53</v>
      </c>
      <c r="H67">
        <v>130.83000000000001</v>
      </c>
      <c r="I67">
        <v>92.89</v>
      </c>
      <c r="J67">
        <v>74.88</v>
      </c>
      <c r="K67">
        <v>22.684999999999999</v>
      </c>
      <c r="L67" s="8">
        <v>93.76</v>
      </c>
      <c r="M67" s="8">
        <v>81.33</v>
      </c>
      <c r="N67" s="8">
        <v>95.58</v>
      </c>
      <c r="O67" s="8">
        <v>179.227</v>
      </c>
      <c r="P67" s="8">
        <v>68.453100000000006</v>
      </c>
      <c r="Q67" s="8">
        <v>98.15</v>
      </c>
      <c r="R67" s="8">
        <v>113.2055</v>
      </c>
      <c r="S67" s="8">
        <v>52.04</v>
      </c>
      <c r="T67" s="8">
        <v>60.74</v>
      </c>
      <c r="U67" s="8">
        <v>114.85</v>
      </c>
      <c r="X67" s="1">
        <v>41704</v>
      </c>
      <c r="Y67" s="4">
        <f t="shared" si="4"/>
        <v>85.493189473684211</v>
      </c>
      <c r="Z67" s="4">
        <f t="shared" si="7"/>
        <v>44.31</v>
      </c>
    </row>
    <row r="68" spans="1:26" x14ac:dyDescent="0.3">
      <c r="A68" s="1">
        <v>41705</v>
      </c>
      <c r="B68">
        <v>44.39</v>
      </c>
      <c r="C68">
        <v>78.38</v>
      </c>
      <c r="D68">
        <v>38.549999999999997</v>
      </c>
      <c r="E68">
        <v>50.42</v>
      </c>
      <c r="F68">
        <v>97.05</v>
      </c>
      <c r="G68">
        <v>81.7</v>
      </c>
      <c r="H68">
        <v>131.07</v>
      </c>
      <c r="I68">
        <v>93.32</v>
      </c>
      <c r="J68">
        <v>74.58</v>
      </c>
      <c r="K68">
        <v>22.95</v>
      </c>
      <c r="L68" s="8">
        <v>94.99</v>
      </c>
      <c r="M68" s="8">
        <v>81.56</v>
      </c>
      <c r="N68" s="8">
        <v>95.5</v>
      </c>
      <c r="O68" s="8">
        <v>179.26519999999999</v>
      </c>
      <c r="P68" s="8">
        <v>68.918099999999995</v>
      </c>
      <c r="Q68" s="8">
        <v>97.77</v>
      </c>
      <c r="R68" s="8">
        <v>112.48439999999999</v>
      </c>
      <c r="S68" s="8">
        <v>51.46</v>
      </c>
      <c r="T68" s="8">
        <v>60.75</v>
      </c>
      <c r="U68" s="8">
        <v>115.08</v>
      </c>
      <c r="X68" s="1">
        <v>41705</v>
      </c>
      <c r="Y68" s="4">
        <f t="shared" ref="Y68:Y131" si="8">SUMPRODUCT(C68:U68,$C$1:$U$1)</f>
        <v>85.568299999999994</v>
      </c>
      <c r="Z68" s="4">
        <f t="shared" si="7"/>
        <v>44.39</v>
      </c>
    </row>
    <row r="69" spans="1:26" x14ac:dyDescent="0.3">
      <c r="A69" s="1">
        <v>41706</v>
      </c>
      <c r="B69">
        <v>44.39</v>
      </c>
      <c r="C69">
        <v>78.38</v>
      </c>
      <c r="D69">
        <v>38.549999999999997</v>
      </c>
      <c r="E69">
        <v>50.42</v>
      </c>
      <c r="F69">
        <v>97.05</v>
      </c>
      <c r="G69">
        <v>81.7</v>
      </c>
      <c r="H69">
        <v>131.07</v>
      </c>
      <c r="I69">
        <v>93.32</v>
      </c>
      <c r="J69">
        <v>74.58</v>
      </c>
      <c r="K69">
        <v>22.95</v>
      </c>
      <c r="L69" s="8">
        <v>94.99</v>
      </c>
      <c r="M69" s="8">
        <v>81.56</v>
      </c>
      <c r="N69" s="8">
        <v>95.5</v>
      </c>
      <c r="O69" s="8">
        <v>179.26519999999999</v>
      </c>
      <c r="P69" s="8">
        <v>68.918099999999995</v>
      </c>
      <c r="Q69" s="8">
        <v>97.77</v>
      </c>
      <c r="R69" s="8">
        <v>112.48439999999999</v>
      </c>
      <c r="S69" s="8">
        <v>51.46</v>
      </c>
      <c r="T69" s="8">
        <v>60.75</v>
      </c>
      <c r="U69" s="8">
        <v>115.08</v>
      </c>
      <c r="X69" s="1">
        <v>41706</v>
      </c>
      <c r="Y69" s="4">
        <f t="shared" si="8"/>
        <v>85.568299999999994</v>
      </c>
      <c r="Z69" s="4">
        <f t="shared" si="7"/>
        <v>44.39</v>
      </c>
    </row>
    <row r="70" spans="1:26" x14ac:dyDescent="0.3">
      <c r="A70" s="1">
        <v>41707</v>
      </c>
      <c r="B70">
        <v>44.39</v>
      </c>
      <c r="C70">
        <v>78.38</v>
      </c>
      <c r="D70">
        <v>38.549999999999997</v>
      </c>
      <c r="E70">
        <v>50.42</v>
      </c>
      <c r="F70">
        <v>97.05</v>
      </c>
      <c r="G70">
        <v>81.7</v>
      </c>
      <c r="H70">
        <v>131.07</v>
      </c>
      <c r="I70">
        <v>93.32</v>
      </c>
      <c r="J70">
        <v>74.58</v>
      </c>
      <c r="K70">
        <v>22.95</v>
      </c>
      <c r="L70" s="8">
        <v>94.99</v>
      </c>
      <c r="M70" s="8">
        <v>81.56</v>
      </c>
      <c r="N70" s="8">
        <v>95.5</v>
      </c>
      <c r="O70" s="8">
        <v>179.26519999999999</v>
      </c>
      <c r="P70" s="8">
        <v>68.918099999999995</v>
      </c>
      <c r="Q70" s="8">
        <v>97.77</v>
      </c>
      <c r="R70" s="8">
        <v>112.48439999999999</v>
      </c>
      <c r="S70" s="8">
        <v>51.46</v>
      </c>
      <c r="T70" s="8">
        <v>60.75</v>
      </c>
      <c r="U70" s="8">
        <v>115.08</v>
      </c>
      <c r="X70" s="1">
        <v>41707</v>
      </c>
      <c r="Y70" s="4">
        <f t="shared" si="8"/>
        <v>85.568299999999994</v>
      </c>
      <c r="Z70" s="4">
        <f t="shared" si="7"/>
        <v>44.39</v>
      </c>
    </row>
    <row r="71" spans="1:26" x14ac:dyDescent="0.3">
      <c r="A71" s="1">
        <v>41708</v>
      </c>
      <c r="B71">
        <v>44.37</v>
      </c>
      <c r="C71">
        <v>78.53</v>
      </c>
      <c r="D71">
        <v>38.65</v>
      </c>
      <c r="E71">
        <v>49.99</v>
      </c>
      <c r="F71">
        <v>96.75</v>
      </c>
      <c r="G71">
        <v>82.04</v>
      </c>
      <c r="H71">
        <v>131.58000000000001</v>
      </c>
      <c r="I71">
        <v>93.45</v>
      </c>
      <c r="J71">
        <v>74.430000000000007</v>
      </c>
      <c r="K71">
        <v>22.795000000000002</v>
      </c>
      <c r="L71" s="8">
        <v>95.5</v>
      </c>
      <c r="M71" s="8">
        <v>81.73</v>
      </c>
      <c r="N71" s="8">
        <v>95.2</v>
      </c>
      <c r="O71" s="8">
        <v>178.03299999999999</v>
      </c>
      <c r="P71" s="8">
        <v>68.611099999999993</v>
      </c>
      <c r="Q71" s="8">
        <v>97.8</v>
      </c>
      <c r="R71" s="8">
        <v>111.95740000000001</v>
      </c>
      <c r="S71" s="8">
        <v>51.66</v>
      </c>
      <c r="T71" s="8">
        <v>61.16</v>
      </c>
      <c r="U71" s="8">
        <v>115.84</v>
      </c>
      <c r="X71" s="1">
        <v>41708</v>
      </c>
      <c r="Y71" s="4">
        <f t="shared" si="8"/>
        <v>85.563500000000019</v>
      </c>
      <c r="Z71" s="4">
        <f t="shared" si="7"/>
        <v>44.37</v>
      </c>
    </row>
    <row r="72" spans="1:26" x14ac:dyDescent="0.3">
      <c r="A72" s="1">
        <v>41709</v>
      </c>
      <c r="B72">
        <v>44.25</v>
      </c>
      <c r="C72">
        <v>78.95</v>
      </c>
      <c r="D72">
        <v>38.799999999999997</v>
      </c>
      <c r="E72">
        <v>49.46</v>
      </c>
      <c r="F72">
        <v>96.84</v>
      </c>
      <c r="G72">
        <v>80.94</v>
      </c>
      <c r="H72">
        <v>131.59</v>
      </c>
      <c r="I72">
        <v>93.49</v>
      </c>
      <c r="J72">
        <v>74.92</v>
      </c>
      <c r="K72">
        <v>22.74</v>
      </c>
      <c r="L72" s="8">
        <v>94.01</v>
      </c>
      <c r="M72" s="8">
        <v>82.81</v>
      </c>
      <c r="N72" s="8">
        <v>98.78</v>
      </c>
      <c r="O72" s="8">
        <v>178.38640000000001</v>
      </c>
      <c r="P72" s="8">
        <v>68.339100000000002</v>
      </c>
      <c r="Q72" s="8">
        <v>97.34</v>
      </c>
      <c r="R72" s="8">
        <v>111.4397</v>
      </c>
      <c r="S72" s="8">
        <v>51.75</v>
      </c>
      <c r="T72" s="8">
        <v>60.94</v>
      </c>
      <c r="U72" s="8">
        <v>114.51</v>
      </c>
      <c r="X72" s="1">
        <v>41709</v>
      </c>
      <c r="Y72" s="4">
        <f t="shared" si="8"/>
        <v>85.580799999999996</v>
      </c>
      <c r="Z72" s="4">
        <f t="shared" si="7"/>
        <v>44.25</v>
      </c>
    </row>
    <row r="73" spans="1:26" x14ac:dyDescent="0.3">
      <c r="A73" s="1">
        <v>41710</v>
      </c>
      <c r="B73">
        <v>44.25</v>
      </c>
      <c r="C73">
        <v>79.239999999999995</v>
      </c>
      <c r="D73">
        <v>38.47</v>
      </c>
      <c r="E73">
        <v>49.38</v>
      </c>
      <c r="F73">
        <v>96.82</v>
      </c>
      <c r="G73">
        <v>81.91</v>
      </c>
      <c r="H73">
        <v>132.08000000000001</v>
      </c>
      <c r="I73">
        <v>93.6</v>
      </c>
      <c r="J73">
        <v>75.53</v>
      </c>
      <c r="K73">
        <v>23.047499999999999</v>
      </c>
      <c r="L73" s="8">
        <v>94.21</v>
      </c>
      <c r="M73" s="8">
        <v>82.15</v>
      </c>
      <c r="N73" s="8">
        <v>98.71</v>
      </c>
      <c r="O73" s="8">
        <v>177.8706</v>
      </c>
      <c r="P73" s="8">
        <v>68.154899999999998</v>
      </c>
      <c r="Q73" s="8">
        <v>97.51</v>
      </c>
      <c r="R73" s="8">
        <v>110.7094</v>
      </c>
      <c r="S73" s="8">
        <v>51.64</v>
      </c>
      <c r="T73" s="8">
        <v>61.1</v>
      </c>
      <c r="U73" s="8">
        <v>115.65</v>
      </c>
      <c r="X73" s="1">
        <v>41710</v>
      </c>
      <c r="Y73" s="4">
        <f t="shared" si="8"/>
        <v>85.672757894736833</v>
      </c>
      <c r="Z73" s="4">
        <f t="shared" si="7"/>
        <v>44.25</v>
      </c>
    </row>
    <row r="74" spans="1:26" x14ac:dyDescent="0.3">
      <c r="A74" s="1">
        <v>41711</v>
      </c>
      <c r="B74">
        <v>43.801400000000001</v>
      </c>
      <c r="C74">
        <v>79.19</v>
      </c>
      <c r="D74">
        <v>37.97</v>
      </c>
      <c r="E74">
        <v>48.71</v>
      </c>
      <c r="F74">
        <v>95.61</v>
      </c>
      <c r="G74">
        <v>79.83</v>
      </c>
      <c r="H74">
        <v>132.05000000000001</v>
      </c>
      <c r="I74">
        <v>93</v>
      </c>
      <c r="J74">
        <v>74.930000000000007</v>
      </c>
      <c r="K74">
        <v>23.445</v>
      </c>
      <c r="L74" s="8">
        <v>93.64</v>
      </c>
      <c r="M74" s="8">
        <v>81.8</v>
      </c>
      <c r="N74" s="8">
        <v>97.37</v>
      </c>
      <c r="O74" s="8">
        <v>175.65469999999999</v>
      </c>
      <c r="P74" s="8">
        <v>67.540800000000004</v>
      </c>
      <c r="Q74" s="8">
        <v>97.55</v>
      </c>
      <c r="R74" s="8">
        <v>110.3026</v>
      </c>
      <c r="S74" s="8">
        <v>51.32</v>
      </c>
      <c r="T74" s="8">
        <v>59.73</v>
      </c>
      <c r="U74" s="8">
        <v>114.45</v>
      </c>
      <c r="X74" s="1">
        <v>41711</v>
      </c>
      <c r="Y74" s="4">
        <f t="shared" si="8"/>
        <v>84.952268421052622</v>
      </c>
      <c r="Z74" s="4">
        <f t="shared" si="7"/>
        <v>43.801400000000001</v>
      </c>
    </row>
    <row r="75" spans="1:26" x14ac:dyDescent="0.3">
      <c r="A75" s="1">
        <v>41712</v>
      </c>
      <c r="B75">
        <v>43.78</v>
      </c>
      <c r="C75">
        <v>78.98</v>
      </c>
      <c r="D75">
        <v>38.17</v>
      </c>
      <c r="E75">
        <v>49.09</v>
      </c>
      <c r="F75">
        <v>95.39</v>
      </c>
      <c r="G75">
        <v>79.55</v>
      </c>
      <c r="H75">
        <v>131.75</v>
      </c>
      <c r="I75">
        <v>92.81</v>
      </c>
      <c r="J75">
        <v>74.28</v>
      </c>
      <c r="K75">
        <v>23.565000000000001</v>
      </c>
      <c r="L75" s="8">
        <v>93.47</v>
      </c>
      <c r="M75" s="8">
        <v>81</v>
      </c>
      <c r="N75" s="8">
        <v>97.58</v>
      </c>
      <c r="O75" s="8">
        <v>174.04040000000001</v>
      </c>
      <c r="P75" s="8">
        <v>68.0321</v>
      </c>
      <c r="Q75" s="8">
        <v>97.78</v>
      </c>
      <c r="R75" s="8">
        <v>110.7278</v>
      </c>
      <c r="S75" s="8">
        <v>51.21</v>
      </c>
      <c r="T75" s="8">
        <v>59.36</v>
      </c>
      <c r="U75" s="8">
        <v>114.1</v>
      </c>
      <c r="X75" s="1">
        <v>41712</v>
      </c>
      <c r="Y75" s="4">
        <f t="shared" si="8"/>
        <v>84.78343684210526</v>
      </c>
      <c r="Z75" s="4">
        <f t="shared" si="7"/>
        <v>43.78</v>
      </c>
    </row>
    <row r="76" spans="1:26" x14ac:dyDescent="0.3">
      <c r="A76" s="1">
        <v>41713</v>
      </c>
      <c r="B76">
        <v>43.78</v>
      </c>
      <c r="C76">
        <v>78.98</v>
      </c>
      <c r="D76">
        <v>38.17</v>
      </c>
      <c r="E76">
        <v>49.09</v>
      </c>
      <c r="F76">
        <v>95.39</v>
      </c>
      <c r="G76">
        <v>79.55</v>
      </c>
      <c r="H76">
        <v>131.75</v>
      </c>
      <c r="I76">
        <v>92.81</v>
      </c>
      <c r="J76">
        <v>74.28</v>
      </c>
      <c r="K76">
        <v>23.565000000000001</v>
      </c>
      <c r="L76" s="8">
        <v>93.47</v>
      </c>
      <c r="M76" s="8">
        <v>81</v>
      </c>
      <c r="N76" s="8">
        <v>97.58</v>
      </c>
      <c r="O76" s="8">
        <v>174.04040000000001</v>
      </c>
      <c r="P76" s="8">
        <v>68.0321</v>
      </c>
      <c r="Q76" s="8">
        <v>97.78</v>
      </c>
      <c r="R76" s="8">
        <v>110.7278</v>
      </c>
      <c r="S76" s="8">
        <v>51.21</v>
      </c>
      <c r="T76" s="8">
        <v>59.36</v>
      </c>
      <c r="U76" s="8">
        <v>114.1</v>
      </c>
      <c r="X76" s="1">
        <v>41713</v>
      </c>
      <c r="Y76" s="4">
        <f t="shared" si="8"/>
        <v>84.78343684210526</v>
      </c>
      <c r="Z76" s="4">
        <f t="shared" si="7"/>
        <v>43.78</v>
      </c>
    </row>
    <row r="77" spans="1:26" x14ac:dyDescent="0.3">
      <c r="A77" s="1">
        <v>41714</v>
      </c>
      <c r="B77">
        <v>43.78</v>
      </c>
      <c r="C77">
        <v>78.98</v>
      </c>
      <c r="D77">
        <v>38.17</v>
      </c>
      <c r="E77">
        <v>49.09</v>
      </c>
      <c r="F77">
        <v>95.39</v>
      </c>
      <c r="G77">
        <v>79.55</v>
      </c>
      <c r="H77">
        <v>131.75</v>
      </c>
      <c r="I77">
        <v>92.81</v>
      </c>
      <c r="J77">
        <v>74.28</v>
      </c>
      <c r="K77">
        <v>23.565000000000001</v>
      </c>
      <c r="L77" s="8">
        <v>93.47</v>
      </c>
      <c r="M77" s="8">
        <v>81</v>
      </c>
      <c r="N77" s="8">
        <v>97.58</v>
      </c>
      <c r="O77" s="8">
        <v>174.04040000000001</v>
      </c>
      <c r="P77" s="8">
        <v>68.0321</v>
      </c>
      <c r="Q77" s="8">
        <v>97.78</v>
      </c>
      <c r="R77" s="8">
        <v>110.7278</v>
      </c>
      <c r="S77" s="8">
        <v>51.21</v>
      </c>
      <c r="T77" s="8">
        <v>59.36</v>
      </c>
      <c r="U77" s="8">
        <v>114.1</v>
      </c>
      <c r="X77" s="1">
        <v>41714</v>
      </c>
      <c r="Y77" s="4">
        <f t="shared" si="8"/>
        <v>84.78343684210526</v>
      </c>
      <c r="Z77" s="4">
        <f t="shared" si="7"/>
        <v>43.78</v>
      </c>
    </row>
    <row r="78" spans="1:26" x14ac:dyDescent="0.3">
      <c r="A78" s="1">
        <v>41715</v>
      </c>
      <c r="B78">
        <v>44.17</v>
      </c>
      <c r="C78">
        <v>79.84</v>
      </c>
      <c r="D78">
        <v>38.270000000000003</v>
      </c>
      <c r="E78">
        <v>49.48</v>
      </c>
      <c r="F78">
        <v>95.67</v>
      </c>
      <c r="G78">
        <v>80.27</v>
      </c>
      <c r="H78">
        <v>132.41999999999999</v>
      </c>
      <c r="I78">
        <v>93.93</v>
      </c>
      <c r="J78">
        <v>74.680000000000007</v>
      </c>
      <c r="K78">
        <v>23.702500000000001</v>
      </c>
      <c r="L78" s="8">
        <v>94.32</v>
      </c>
      <c r="M78" s="8">
        <v>82.05</v>
      </c>
      <c r="N78" s="8">
        <v>97.6</v>
      </c>
      <c r="O78" s="8">
        <v>177.47900000000001</v>
      </c>
      <c r="P78" s="8">
        <v>68.856700000000004</v>
      </c>
      <c r="Q78" s="8">
        <v>98.78</v>
      </c>
      <c r="R78" s="8">
        <v>111.72629999999999</v>
      </c>
      <c r="S78" s="8">
        <v>51.98</v>
      </c>
      <c r="T78" s="8">
        <v>59.67</v>
      </c>
      <c r="U78" s="8">
        <v>115.07</v>
      </c>
      <c r="X78" s="1">
        <v>41715</v>
      </c>
      <c r="Y78" s="4">
        <f t="shared" si="8"/>
        <v>85.568131578947344</v>
      </c>
      <c r="Z78" s="4">
        <f t="shared" si="7"/>
        <v>44.17</v>
      </c>
    </row>
    <row r="79" spans="1:26" x14ac:dyDescent="0.3">
      <c r="A79" s="1">
        <v>41716</v>
      </c>
      <c r="B79">
        <v>44.33</v>
      </c>
      <c r="C79">
        <v>79.77</v>
      </c>
      <c r="D79">
        <v>38.4</v>
      </c>
      <c r="E79">
        <v>49.83</v>
      </c>
      <c r="F79">
        <v>96.41</v>
      </c>
      <c r="G79">
        <v>79.34</v>
      </c>
      <c r="H79">
        <v>132.84</v>
      </c>
      <c r="I79">
        <v>93.94</v>
      </c>
      <c r="J79">
        <v>74.77</v>
      </c>
      <c r="K79">
        <v>23.6175</v>
      </c>
      <c r="L79" s="8">
        <v>94.71</v>
      </c>
      <c r="M79" s="8">
        <v>81.95</v>
      </c>
      <c r="N79" s="8">
        <v>97.31</v>
      </c>
      <c r="O79" s="8">
        <v>178.4342</v>
      </c>
      <c r="P79" s="8">
        <v>69.295299999999997</v>
      </c>
      <c r="Q79" s="8">
        <v>99.2</v>
      </c>
      <c r="R79" s="8">
        <v>112.6323</v>
      </c>
      <c r="S79" s="8">
        <v>53.1</v>
      </c>
      <c r="T79" s="8">
        <v>59.72</v>
      </c>
      <c r="U79" s="8">
        <v>116.24</v>
      </c>
      <c r="X79" s="1">
        <v>41716</v>
      </c>
      <c r="Y79" s="4">
        <f t="shared" si="8"/>
        <v>85.868910526315787</v>
      </c>
      <c r="Z79" s="4">
        <f t="shared" si="7"/>
        <v>44.33</v>
      </c>
    </row>
    <row r="80" spans="1:26" x14ac:dyDescent="0.3">
      <c r="A80" s="1">
        <v>41717</v>
      </c>
      <c r="B80">
        <v>43.968000000000004</v>
      </c>
      <c r="C80">
        <v>78.78</v>
      </c>
      <c r="D80">
        <v>38.14</v>
      </c>
      <c r="E80">
        <v>49.58</v>
      </c>
      <c r="F80">
        <v>96.04</v>
      </c>
      <c r="G80">
        <v>78.83</v>
      </c>
      <c r="H80">
        <v>132.66</v>
      </c>
      <c r="I80">
        <v>93.59</v>
      </c>
      <c r="J80">
        <v>74.38</v>
      </c>
      <c r="K80">
        <v>23.324999999999999</v>
      </c>
      <c r="L80" s="8">
        <v>93.73</v>
      </c>
      <c r="M80" s="8">
        <v>81.37</v>
      </c>
      <c r="N80" s="8">
        <v>96.1</v>
      </c>
      <c r="O80" s="8">
        <v>176.42830000000001</v>
      </c>
      <c r="P80" s="8">
        <v>68.681200000000004</v>
      </c>
      <c r="Q80" s="8">
        <v>98.17</v>
      </c>
      <c r="R80" s="8">
        <v>111.902</v>
      </c>
      <c r="S80" s="8">
        <v>53.11</v>
      </c>
      <c r="T80" s="8">
        <v>59.48</v>
      </c>
      <c r="U80" s="8">
        <v>115.2</v>
      </c>
      <c r="X80" s="1">
        <v>41717</v>
      </c>
      <c r="Y80" s="4">
        <f t="shared" si="8"/>
        <v>85.236657894736851</v>
      </c>
      <c r="Z80" s="4">
        <f t="shared" si="7"/>
        <v>43.968000000000004</v>
      </c>
    </row>
    <row r="81" spans="1:26" x14ac:dyDescent="0.3">
      <c r="A81" s="1">
        <v>41718</v>
      </c>
      <c r="B81">
        <v>44.11</v>
      </c>
      <c r="C81">
        <v>78.319999999999993</v>
      </c>
      <c r="D81">
        <v>38.450000000000003</v>
      </c>
      <c r="E81">
        <v>49.55</v>
      </c>
      <c r="F81">
        <v>96.21</v>
      </c>
      <c r="G81">
        <v>77.430000000000007</v>
      </c>
      <c r="H81">
        <v>132.51</v>
      </c>
      <c r="I81">
        <v>94.12</v>
      </c>
      <c r="J81">
        <v>75.38</v>
      </c>
      <c r="K81">
        <v>23.385000000000002</v>
      </c>
      <c r="L81" s="8">
        <v>94.58</v>
      </c>
      <c r="M81" s="8">
        <v>81.86</v>
      </c>
      <c r="N81" s="8">
        <v>96.6</v>
      </c>
      <c r="O81" s="8">
        <v>179.4753</v>
      </c>
      <c r="P81" s="8">
        <v>68.725099999999998</v>
      </c>
      <c r="Q81" s="8">
        <v>98.41</v>
      </c>
      <c r="R81" s="8">
        <v>112.9836</v>
      </c>
      <c r="S81" s="8">
        <v>53.68</v>
      </c>
      <c r="T81" s="8">
        <v>59.7</v>
      </c>
      <c r="U81" s="8">
        <v>115.51</v>
      </c>
      <c r="X81" s="1">
        <v>41718</v>
      </c>
      <c r="Y81" s="4">
        <f t="shared" si="8"/>
        <v>85.625210526315769</v>
      </c>
      <c r="Z81" s="4">
        <f t="shared" si="7"/>
        <v>44.11</v>
      </c>
    </row>
    <row r="82" spans="1:26" x14ac:dyDescent="0.3">
      <c r="A82" s="1">
        <v>41719</v>
      </c>
      <c r="B82">
        <v>44.045999999999999</v>
      </c>
      <c r="C82">
        <v>77.88</v>
      </c>
      <c r="D82">
        <v>38.44</v>
      </c>
      <c r="E82">
        <v>49.25</v>
      </c>
      <c r="F82">
        <v>97.39</v>
      </c>
      <c r="G82">
        <v>76.87</v>
      </c>
      <c r="H82">
        <v>132.91999999999999</v>
      </c>
      <c r="I82">
        <v>95.93</v>
      </c>
      <c r="J82">
        <v>76.099999999999994</v>
      </c>
      <c r="K82">
        <v>23.642499999999998</v>
      </c>
      <c r="L82" s="8">
        <v>94.31</v>
      </c>
      <c r="M82" s="8">
        <v>82.14</v>
      </c>
      <c r="N82" s="8">
        <v>95.47</v>
      </c>
      <c r="O82" s="8">
        <v>178.3005</v>
      </c>
      <c r="P82" s="8">
        <v>68.207499999999996</v>
      </c>
      <c r="Q82" s="8">
        <v>99.26</v>
      </c>
      <c r="R82" s="8">
        <v>112.9282</v>
      </c>
      <c r="S82" s="8">
        <v>53.46</v>
      </c>
      <c r="T82" s="8">
        <v>59.45</v>
      </c>
      <c r="U82" s="8">
        <v>115.63</v>
      </c>
      <c r="X82" s="1">
        <v>41719</v>
      </c>
      <c r="Y82" s="4">
        <f t="shared" si="8"/>
        <v>85.662036842105266</v>
      </c>
      <c r="Z82" s="4">
        <f t="shared" si="7"/>
        <v>44.045999999999999</v>
      </c>
    </row>
    <row r="83" spans="1:26" x14ac:dyDescent="0.3">
      <c r="A83" s="1">
        <v>41720</v>
      </c>
      <c r="B83">
        <v>44.045999999999999</v>
      </c>
      <c r="C83">
        <v>77.88</v>
      </c>
      <c r="D83">
        <v>38.44</v>
      </c>
      <c r="E83">
        <v>49.25</v>
      </c>
      <c r="F83">
        <v>97.39</v>
      </c>
      <c r="G83">
        <v>76.87</v>
      </c>
      <c r="H83">
        <v>132.91999999999999</v>
      </c>
      <c r="I83">
        <v>95.93</v>
      </c>
      <c r="J83">
        <v>76.099999999999994</v>
      </c>
      <c r="K83">
        <v>23.642499999999998</v>
      </c>
      <c r="L83" s="8">
        <v>94.31</v>
      </c>
      <c r="M83" s="8">
        <v>82.14</v>
      </c>
      <c r="N83" s="8">
        <v>95.47</v>
      </c>
      <c r="O83" s="8">
        <v>178.3005</v>
      </c>
      <c r="P83" s="8">
        <v>68.207499999999996</v>
      </c>
      <c r="Q83" s="8">
        <v>99.26</v>
      </c>
      <c r="R83" s="8">
        <v>112.9282</v>
      </c>
      <c r="S83" s="8">
        <v>53.46</v>
      </c>
      <c r="T83" s="8">
        <v>59.45</v>
      </c>
      <c r="U83" s="8">
        <v>115.63</v>
      </c>
      <c r="X83" s="1">
        <v>41720</v>
      </c>
      <c r="Y83" s="4">
        <f t="shared" si="8"/>
        <v>85.662036842105266</v>
      </c>
      <c r="Z83" s="4">
        <f t="shared" si="7"/>
        <v>44.045999999999999</v>
      </c>
    </row>
    <row r="84" spans="1:26" x14ac:dyDescent="0.3">
      <c r="A84" s="1">
        <v>41721</v>
      </c>
      <c r="B84">
        <v>44.045999999999999</v>
      </c>
      <c r="C84">
        <v>77.88</v>
      </c>
      <c r="D84">
        <v>38.44</v>
      </c>
      <c r="E84">
        <v>49.25</v>
      </c>
      <c r="F84">
        <v>97.39</v>
      </c>
      <c r="G84">
        <v>76.87</v>
      </c>
      <c r="H84">
        <v>132.91999999999999</v>
      </c>
      <c r="I84">
        <v>95.93</v>
      </c>
      <c r="J84">
        <v>76.099999999999994</v>
      </c>
      <c r="K84">
        <v>23.642499999999998</v>
      </c>
      <c r="L84" s="8">
        <v>94.31</v>
      </c>
      <c r="M84" s="8">
        <v>82.14</v>
      </c>
      <c r="N84" s="8">
        <v>95.47</v>
      </c>
      <c r="O84" s="8">
        <v>178.3005</v>
      </c>
      <c r="P84" s="8">
        <v>68.207499999999996</v>
      </c>
      <c r="Q84" s="8">
        <v>99.26</v>
      </c>
      <c r="R84" s="8">
        <v>112.9282</v>
      </c>
      <c r="S84" s="8">
        <v>53.46</v>
      </c>
      <c r="T84" s="8">
        <v>59.45</v>
      </c>
      <c r="U84" s="8">
        <v>115.63</v>
      </c>
      <c r="X84" s="1">
        <v>41721</v>
      </c>
      <c r="Y84" s="4">
        <f t="shared" si="8"/>
        <v>85.662036842105266</v>
      </c>
      <c r="Z84" s="4">
        <f t="shared" si="7"/>
        <v>44.045999999999999</v>
      </c>
    </row>
    <row r="85" spans="1:26" x14ac:dyDescent="0.3">
      <c r="A85" s="1">
        <v>41722</v>
      </c>
      <c r="B85">
        <v>43.85</v>
      </c>
      <c r="C85">
        <v>79.3</v>
      </c>
      <c r="D85">
        <v>38.4</v>
      </c>
      <c r="E85">
        <v>49.18</v>
      </c>
      <c r="F85">
        <v>96.85</v>
      </c>
      <c r="G85">
        <v>75.75</v>
      </c>
      <c r="H85">
        <v>131.75</v>
      </c>
      <c r="I85">
        <v>95.2</v>
      </c>
      <c r="J85">
        <v>76.760000000000005</v>
      </c>
      <c r="K85">
        <v>23.52</v>
      </c>
      <c r="L85" s="8">
        <v>94.64</v>
      </c>
      <c r="M85" s="8">
        <v>81.89</v>
      </c>
      <c r="N85" s="8">
        <v>96.18</v>
      </c>
      <c r="O85" s="8">
        <v>179.80959999999999</v>
      </c>
      <c r="P85" s="8">
        <v>67.067099999999996</v>
      </c>
      <c r="Q85" s="8">
        <v>99.07</v>
      </c>
      <c r="R85" s="8">
        <v>111.1161</v>
      </c>
      <c r="S85" s="8">
        <v>51.36</v>
      </c>
      <c r="T85" s="8">
        <v>59.46</v>
      </c>
      <c r="U85" s="8">
        <v>115.85</v>
      </c>
      <c r="X85" s="1">
        <v>41722</v>
      </c>
      <c r="Y85" s="4">
        <f t="shared" si="8"/>
        <v>85.429094736842117</v>
      </c>
      <c r="Z85" s="4">
        <f t="shared" si="7"/>
        <v>43.85</v>
      </c>
    </row>
    <row r="86" spans="1:26" x14ac:dyDescent="0.3">
      <c r="A86" s="1">
        <v>41723</v>
      </c>
      <c r="B86">
        <v>44.08</v>
      </c>
      <c r="C86">
        <v>79.81</v>
      </c>
      <c r="D86">
        <v>38.619999999999997</v>
      </c>
      <c r="E86">
        <v>48.36</v>
      </c>
      <c r="F86">
        <v>98.59</v>
      </c>
      <c r="G86">
        <v>75.95</v>
      </c>
      <c r="H86">
        <v>131.35</v>
      </c>
      <c r="I86">
        <v>97.38</v>
      </c>
      <c r="J86">
        <v>76.87</v>
      </c>
      <c r="K86">
        <v>23.642499999999998</v>
      </c>
      <c r="L86" s="8">
        <v>94.91</v>
      </c>
      <c r="M86" s="8">
        <v>82.4</v>
      </c>
      <c r="N86" s="8">
        <v>95.91</v>
      </c>
      <c r="O86" s="8">
        <v>186.29519999999999</v>
      </c>
      <c r="P86" s="8">
        <v>67.268799999999999</v>
      </c>
      <c r="Q86" s="8">
        <v>99.13</v>
      </c>
      <c r="R86" s="8">
        <v>111.8188</v>
      </c>
      <c r="S86" s="8">
        <v>51.69</v>
      </c>
      <c r="T86" s="8">
        <v>59.06</v>
      </c>
      <c r="U86" s="8">
        <v>117.09</v>
      </c>
      <c r="X86" s="1">
        <v>41723</v>
      </c>
      <c r="Y86" s="4">
        <f t="shared" si="8"/>
        <v>86.112910526315787</v>
      </c>
      <c r="Z86" s="4">
        <f t="shared" si="7"/>
        <v>44.08</v>
      </c>
    </row>
    <row r="87" spans="1:26" x14ac:dyDescent="0.3">
      <c r="A87" s="1">
        <v>41724</v>
      </c>
      <c r="B87">
        <v>43.77</v>
      </c>
      <c r="C87">
        <v>79.5</v>
      </c>
      <c r="D87">
        <v>38.61</v>
      </c>
      <c r="E87">
        <v>48.53</v>
      </c>
      <c r="F87">
        <v>97.8</v>
      </c>
      <c r="G87">
        <v>75.47</v>
      </c>
      <c r="H87">
        <v>129.66</v>
      </c>
      <c r="I87">
        <v>97.05</v>
      </c>
      <c r="J87">
        <v>76.23</v>
      </c>
      <c r="K87">
        <v>23.47</v>
      </c>
      <c r="L87" s="8">
        <v>94.7</v>
      </c>
      <c r="M87" s="8">
        <v>82.87</v>
      </c>
      <c r="N87" s="8">
        <v>95.84</v>
      </c>
      <c r="O87" s="8">
        <v>183.9837</v>
      </c>
      <c r="P87" s="8">
        <v>66.847700000000003</v>
      </c>
      <c r="Q87" s="8">
        <v>97.69</v>
      </c>
      <c r="R87" s="8">
        <v>110.40430000000001</v>
      </c>
      <c r="S87" s="8">
        <v>51.5</v>
      </c>
      <c r="T87" s="8">
        <v>59.2</v>
      </c>
      <c r="U87" s="8">
        <v>117.71</v>
      </c>
      <c r="X87" s="1">
        <v>41724</v>
      </c>
      <c r="Y87" s="4">
        <f t="shared" si="8"/>
        <v>85.635036842105279</v>
      </c>
      <c r="Z87" s="4">
        <f t="shared" si="7"/>
        <v>43.77</v>
      </c>
    </row>
    <row r="88" spans="1:26" x14ac:dyDescent="0.3">
      <c r="A88" s="1">
        <v>41725</v>
      </c>
      <c r="B88">
        <v>43.69</v>
      </c>
      <c r="C88">
        <v>79.650000000000006</v>
      </c>
      <c r="D88">
        <v>38.82</v>
      </c>
      <c r="E88">
        <v>48.54</v>
      </c>
      <c r="F88">
        <v>98.45</v>
      </c>
      <c r="G88">
        <v>74.53</v>
      </c>
      <c r="H88">
        <v>128.80000000000001</v>
      </c>
      <c r="I88">
        <v>97.28</v>
      </c>
      <c r="J88">
        <v>76.14</v>
      </c>
      <c r="K88">
        <v>23.6525</v>
      </c>
      <c r="L88" s="8">
        <v>96.24</v>
      </c>
      <c r="M88" s="8">
        <v>82.54</v>
      </c>
      <c r="N88" s="8">
        <v>96.16</v>
      </c>
      <c r="O88" s="8">
        <v>181.31880000000001</v>
      </c>
      <c r="P88" s="8">
        <v>67.260099999999994</v>
      </c>
      <c r="Q88" s="8">
        <v>97.59</v>
      </c>
      <c r="R88" s="8">
        <v>109.4983</v>
      </c>
      <c r="S88" s="8">
        <v>51.66</v>
      </c>
      <c r="T88" s="8">
        <v>59.74</v>
      </c>
      <c r="U88" s="8">
        <v>117.67</v>
      </c>
      <c r="X88" s="1">
        <v>41725</v>
      </c>
      <c r="Y88" s="4">
        <f t="shared" si="8"/>
        <v>85.554721052631578</v>
      </c>
      <c r="Z88" s="4">
        <f t="shared" si="7"/>
        <v>43.69</v>
      </c>
    </row>
    <row r="89" spans="1:26" x14ac:dyDescent="0.3">
      <c r="A89" s="1">
        <v>41726</v>
      </c>
      <c r="B89">
        <v>43.97</v>
      </c>
      <c r="C89">
        <v>79.760000000000005</v>
      </c>
      <c r="D89">
        <v>38.950000000000003</v>
      </c>
      <c r="E89">
        <v>48.92</v>
      </c>
      <c r="F89">
        <v>99.39</v>
      </c>
      <c r="G89">
        <v>75.010000000000005</v>
      </c>
      <c r="H89">
        <v>129.34</v>
      </c>
      <c r="I89">
        <v>97.44</v>
      </c>
      <c r="J89">
        <v>76.010000000000005</v>
      </c>
      <c r="K89">
        <v>23.68</v>
      </c>
      <c r="L89" s="8">
        <v>97.7</v>
      </c>
      <c r="M89" s="8">
        <v>82.95</v>
      </c>
      <c r="N89" s="8">
        <v>97.24</v>
      </c>
      <c r="O89" s="8">
        <v>181.911</v>
      </c>
      <c r="P89" s="8">
        <v>67.505700000000004</v>
      </c>
      <c r="Q89" s="8">
        <v>97.89</v>
      </c>
      <c r="R89" s="8">
        <v>108.4443</v>
      </c>
      <c r="S89" s="8">
        <v>50.98</v>
      </c>
      <c r="T89" s="8">
        <v>59.98</v>
      </c>
      <c r="U89" s="8">
        <v>118.5</v>
      </c>
      <c r="X89" s="1">
        <v>41726</v>
      </c>
      <c r="Y89" s="4">
        <f t="shared" si="8"/>
        <v>85.873736842105245</v>
      </c>
      <c r="Z89" s="4">
        <f t="shared" si="7"/>
        <v>43.97</v>
      </c>
    </row>
    <row r="90" spans="1:26" x14ac:dyDescent="0.3">
      <c r="A90" s="1">
        <v>41727</v>
      </c>
      <c r="B90">
        <v>43.97</v>
      </c>
      <c r="C90">
        <v>79.760000000000005</v>
      </c>
      <c r="D90">
        <v>38.950000000000003</v>
      </c>
      <c r="E90">
        <v>48.92</v>
      </c>
      <c r="F90">
        <v>99.39</v>
      </c>
      <c r="G90">
        <v>75.010000000000005</v>
      </c>
      <c r="H90">
        <v>129.34</v>
      </c>
      <c r="I90">
        <v>97.44</v>
      </c>
      <c r="J90">
        <v>76.010000000000005</v>
      </c>
      <c r="K90">
        <v>23.68</v>
      </c>
      <c r="L90" s="8">
        <v>97.7</v>
      </c>
      <c r="M90" s="8">
        <v>82.95</v>
      </c>
      <c r="N90" s="8">
        <v>97.24</v>
      </c>
      <c r="O90" s="8">
        <v>181.911</v>
      </c>
      <c r="P90" s="8">
        <v>67.505700000000004</v>
      </c>
      <c r="Q90" s="8">
        <v>97.89</v>
      </c>
      <c r="R90" s="8">
        <v>108.4443</v>
      </c>
      <c r="S90" s="8">
        <v>50.98</v>
      </c>
      <c r="T90" s="8">
        <v>59.98</v>
      </c>
      <c r="U90" s="8">
        <v>118.5</v>
      </c>
      <c r="X90" s="1">
        <v>41727</v>
      </c>
      <c r="Y90" s="4">
        <f t="shared" si="8"/>
        <v>85.873736842105245</v>
      </c>
      <c r="Z90" s="4">
        <f t="shared" si="7"/>
        <v>43.97</v>
      </c>
    </row>
    <row r="91" spans="1:26" x14ac:dyDescent="0.3">
      <c r="A91" s="1">
        <v>41728</v>
      </c>
      <c r="B91">
        <v>43.97</v>
      </c>
      <c r="C91">
        <v>79.760000000000005</v>
      </c>
      <c r="D91">
        <v>38.950000000000003</v>
      </c>
      <c r="E91">
        <v>48.92</v>
      </c>
      <c r="F91">
        <v>99.39</v>
      </c>
      <c r="G91">
        <v>75.010000000000005</v>
      </c>
      <c r="H91">
        <v>129.34</v>
      </c>
      <c r="I91">
        <v>97.44</v>
      </c>
      <c r="J91">
        <v>76.010000000000005</v>
      </c>
      <c r="K91">
        <v>23.68</v>
      </c>
      <c r="L91" s="8">
        <v>97.7</v>
      </c>
      <c r="M91" s="8">
        <v>82.95</v>
      </c>
      <c r="N91" s="8">
        <v>97.24</v>
      </c>
      <c r="O91" s="8">
        <v>181.911</v>
      </c>
      <c r="P91" s="8">
        <v>67.505700000000004</v>
      </c>
      <c r="Q91" s="8">
        <v>97.89</v>
      </c>
      <c r="R91" s="8">
        <v>108.4443</v>
      </c>
      <c r="S91" s="8">
        <v>50.98</v>
      </c>
      <c r="T91" s="8">
        <v>59.98</v>
      </c>
      <c r="U91" s="8">
        <v>118.5</v>
      </c>
      <c r="X91" s="1">
        <v>41728</v>
      </c>
      <c r="Y91" s="4">
        <f t="shared" si="8"/>
        <v>85.873736842105245</v>
      </c>
      <c r="Z91" s="4">
        <f t="shared" si="7"/>
        <v>43.97</v>
      </c>
    </row>
    <row r="92" spans="1:26" x14ac:dyDescent="0.3">
      <c r="A92" s="1">
        <v>41729</v>
      </c>
      <c r="B92">
        <v>44.36</v>
      </c>
      <c r="C92">
        <v>80.599999999999994</v>
      </c>
      <c r="D92">
        <v>38.659999999999997</v>
      </c>
      <c r="E92">
        <v>48.9</v>
      </c>
      <c r="F92">
        <v>99.37</v>
      </c>
      <c r="G92">
        <v>76.3</v>
      </c>
      <c r="H92">
        <v>130.97</v>
      </c>
      <c r="I92">
        <v>98.23</v>
      </c>
      <c r="J92">
        <v>76.430000000000007</v>
      </c>
      <c r="K92">
        <v>23.905000000000001</v>
      </c>
      <c r="L92" s="8">
        <v>97.68</v>
      </c>
      <c r="M92" s="8">
        <v>83.5</v>
      </c>
      <c r="N92" s="8">
        <v>98.03</v>
      </c>
      <c r="O92" s="8">
        <v>183.8595</v>
      </c>
      <c r="P92" s="8">
        <v>67.777600000000007</v>
      </c>
      <c r="Q92" s="8">
        <v>99.06</v>
      </c>
      <c r="R92" s="8">
        <v>110.053</v>
      </c>
      <c r="S92" s="8">
        <v>51.4</v>
      </c>
      <c r="T92" s="8">
        <v>60.51</v>
      </c>
      <c r="U92" s="8">
        <v>118.91</v>
      </c>
      <c r="X92" s="1">
        <v>41729</v>
      </c>
      <c r="Y92" s="4">
        <f t="shared" si="8"/>
        <v>86.533952631578927</v>
      </c>
      <c r="Z92" s="4">
        <f t="shared" si="7"/>
        <v>44.36</v>
      </c>
    </row>
    <row r="93" spans="1:26" x14ac:dyDescent="0.3">
      <c r="A93" s="1">
        <v>41730</v>
      </c>
      <c r="B93">
        <v>44.45</v>
      </c>
      <c r="C93">
        <v>80.34</v>
      </c>
      <c r="D93">
        <v>38.409999999999997</v>
      </c>
      <c r="E93">
        <v>49.43</v>
      </c>
      <c r="F93">
        <v>99.81</v>
      </c>
      <c r="G93">
        <v>77.81</v>
      </c>
      <c r="H93">
        <v>131.06</v>
      </c>
      <c r="I93">
        <v>97.94</v>
      </c>
      <c r="J93">
        <v>76.77</v>
      </c>
      <c r="K93">
        <v>23.715</v>
      </c>
      <c r="L93" s="8">
        <v>97.73</v>
      </c>
      <c r="M93" s="8">
        <v>82.88</v>
      </c>
      <c r="N93" s="8">
        <v>97.9</v>
      </c>
      <c r="O93" s="8">
        <v>185.77940000000001</v>
      </c>
      <c r="P93" s="8">
        <v>67.988200000000006</v>
      </c>
      <c r="Q93" s="8">
        <v>99.08</v>
      </c>
      <c r="R93" s="8">
        <v>110.9405</v>
      </c>
      <c r="S93" s="8">
        <v>52.1</v>
      </c>
      <c r="T93" s="8">
        <v>60.57</v>
      </c>
      <c r="U93" s="8">
        <v>119</v>
      </c>
      <c r="X93" s="1">
        <v>41730</v>
      </c>
      <c r="Y93" s="4">
        <f t="shared" si="8"/>
        <v>86.802794736842102</v>
      </c>
      <c r="Z93" s="4">
        <f t="shared" si="7"/>
        <v>44.45</v>
      </c>
    </row>
    <row r="94" spans="1:26" x14ac:dyDescent="0.3">
      <c r="A94" s="1">
        <v>41731</v>
      </c>
      <c r="B94">
        <v>44.63</v>
      </c>
      <c r="C94">
        <v>80.13</v>
      </c>
      <c r="D94">
        <v>38.33</v>
      </c>
      <c r="E94">
        <v>49.52</v>
      </c>
      <c r="F94">
        <v>102.63</v>
      </c>
      <c r="G94">
        <v>76.91</v>
      </c>
      <c r="H94">
        <v>131.61000000000001</v>
      </c>
      <c r="I94">
        <v>98.23</v>
      </c>
      <c r="J94">
        <v>77.180000000000007</v>
      </c>
      <c r="K94">
        <v>23.51</v>
      </c>
      <c r="L94" s="8">
        <v>97.95</v>
      </c>
      <c r="M94" s="8">
        <v>82.73</v>
      </c>
      <c r="N94" s="8">
        <v>97.59</v>
      </c>
      <c r="O94" s="8">
        <v>184.87200000000001</v>
      </c>
      <c r="P94" s="8">
        <v>68.137299999999996</v>
      </c>
      <c r="Q94" s="8">
        <v>98.82</v>
      </c>
      <c r="R94" s="8">
        <v>112.5676</v>
      </c>
      <c r="S94" s="8">
        <v>53.34</v>
      </c>
      <c r="T94" s="8">
        <v>60.89</v>
      </c>
      <c r="U94" s="8">
        <v>119.35</v>
      </c>
      <c r="X94" s="1">
        <v>41731</v>
      </c>
      <c r="Y94" s="4">
        <f t="shared" si="8"/>
        <v>87.068257894736831</v>
      </c>
      <c r="Z94" s="4">
        <f t="shared" si="7"/>
        <v>44.63</v>
      </c>
    </row>
    <row r="95" spans="1:26" x14ac:dyDescent="0.3">
      <c r="A95" s="1">
        <v>41732</v>
      </c>
      <c r="B95">
        <v>44.66</v>
      </c>
      <c r="C95">
        <v>80.099999999999994</v>
      </c>
      <c r="D95">
        <v>38.07</v>
      </c>
      <c r="E95">
        <v>49.05</v>
      </c>
      <c r="F95">
        <v>102.55</v>
      </c>
      <c r="G95">
        <v>76.37</v>
      </c>
      <c r="H95">
        <v>131.22999999999999</v>
      </c>
      <c r="I95">
        <v>98.26</v>
      </c>
      <c r="J95">
        <v>77.459999999999994</v>
      </c>
      <c r="K95">
        <v>23.65</v>
      </c>
      <c r="L95" s="8">
        <v>97.93</v>
      </c>
      <c r="M95" s="8">
        <v>82.91</v>
      </c>
      <c r="N95" s="8">
        <v>97.66</v>
      </c>
      <c r="O95" s="8">
        <v>184.0506</v>
      </c>
      <c r="P95" s="8">
        <v>67.874099999999999</v>
      </c>
      <c r="Q95" s="8">
        <v>98.98</v>
      </c>
      <c r="R95" s="8">
        <v>112.00369999999999</v>
      </c>
      <c r="S95" s="8">
        <v>53.5</v>
      </c>
      <c r="T95" s="8">
        <v>61.72</v>
      </c>
      <c r="U95" s="8">
        <v>119.04</v>
      </c>
      <c r="X95" s="1">
        <v>41732</v>
      </c>
      <c r="Y95" s="4">
        <f t="shared" si="8"/>
        <v>86.968863157894717</v>
      </c>
      <c r="Z95" s="4">
        <f t="shared" si="7"/>
        <v>44.66</v>
      </c>
    </row>
    <row r="96" spans="1:26" x14ac:dyDescent="0.3">
      <c r="A96" s="1">
        <v>41733</v>
      </c>
      <c r="B96">
        <v>44.33</v>
      </c>
      <c r="C96">
        <v>79.77</v>
      </c>
      <c r="D96">
        <v>38.22</v>
      </c>
      <c r="E96">
        <v>48.44</v>
      </c>
      <c r="F96">
        <v>102.17</v>
      </c>
      <c r="G96">
        <v>75.17</v>
      </c>
      <c r="H96">
        <v>129.46</v>
      </c>
      <c r="I96">
        <v>98.42</v>
      </c>
      <c r="J96">
        <v>77.31</v>
      </c>
      <c r="K96">
        <v>23.752500000000001</v>
      </c>
      <c r="L96" s="8">
        <v>97.36</v>
      </c>
      <c r="M96" s="8">
        <v>82.59</v>
      </c>
      <c r="N96" s="8">
        <v>97.87</v>
      </c>
      <c r="O96" s="8">
        <v>183.17179999999999</v>
      </c>
      <c r="P96" s="8">
        <v>66.514399999999995</v>
      </c>
      <c r="Q96" s="8">
        <v>98.39</v>
      </c>
      <c r="R96" s="8">
        <v>110.1084</v>
      </c>
      <c r="S96" s="8">
        <v>52.2</v>
      </c>
      <c r="T96" s="8">
        <v>61.14</v>
      </c>
      <c r="U96" s="8">
        <v>118.8</v>
      </c>
      <c r="X96" s="1">
        <v>41733</v>
      </c>
      <c r="Y96" s="4">
        <f t="shared" si="8"/>
        <v>86.360900000000001</v>
      </c>
      <c r="Z96" s="4">
        <f t="shared" si="7"/>
        <v>44.33</v>
      </c>
    </row>
    <row r="97" spans="1:26" x14ac:dyDescent="0.3">
      <c r="A97" s="1">
        <v>41734</v>
      </c>
      <c r="B97">
        <v>44.33</v>
      </c>
      <c r="C97">
        <v>79.77</v>
      </c>
      <c r="D97">
        <v>38.22</v>
      </c>
      <c r="E97">
        <v>48.44</v>
      </c>
      <c r="F97">
        <v>102.17</v>
      </c>
      <c r="G97">
        <v>75.17</v>
      </c>
      <c r="H97">
        <v>129.46</v>
      </c>
      <c r="I97">
        <v>98.42</v>
      </c>
      <c r="J97">
        <v>77.31</v>
      </c>
      <c r="K97">
        <v>23.752500000000001</v>
      </c>
      <c r="L97" s="8">
        <v>97.36</v>
      </c>
      <c r="M97" s="8">
        <v>82.59</v>
      </c>
      <c r="N97" s="8">
        <v>97.87</v>
      </c>
      <c r="O97" s="8">
        <v>183.17179999999999</v>
      </c>
      <c r="P97" s="8">
        <v>66.514399999999995</v>
      </c>
      <c r="Q97" s="8">
        <v>98.39</v>
      </c>
      <c r="R97" s="8">
        <v>110.1084</v>
      </c>
      <c r="S97" s="8">
        <v>52.2</v>
      </c>
      <c r="T97" s="8">
        <v>61.14</v>
      </c>
      <c r="U97" s="8">
        <v>118.8</v>
      </c>
      <c r="X97" s="1">
        <v>41734</v>
      </c>
      <c r="Y97" s="4">
        <f t="shared" si="8"/>
        <v>86.360900000000001</v>
      </c>
      <c r="Z97" s="4">
        <f t="shared" si="7"/>
        <v>44.33</v>
      </c>
    </row>
    <row r="98" spans="1:26" x14ac:dyDescent="0.3">
      <c r="A98" s="1">
        <v>41735</v>
      </c>
      <c r="B98">
        <v>44.33</v>
      </c>
      <c r="C98">
        <v>79.77</v>
      </c>
      <c r="D98">
        <v>38.22</v>
      </c>
      <c r="E98">
        <v>48.44</v>
      </c>
      <c r="F98">
        <v>102.17</v>
      </c>
      <c r="G98">
        <v>75.17</v>
      </c>
      <c r="H98">
        <v>129.46</v>
      </c>
      <c r="I98">
        <v>98.42</v>
      </c>
      <c r="J98">
        <v>77.31</v>
      </c>
      <c r="K98">
        <v>23.752500000000001</v>
      </c>
      <c r="L98" s="8">
        <v>97.36</v>
      </c>
      <c r="M98" s="8">
        <v>82.59</v>
      </c>
      <c r="N98" s="8">
        <v>97.87</v>
      </c>
      <c r="O98" s="8">
        <v>183.17179999999999</v>
      </c>
      <c r="P98" s="8">
        <v>66.514399999999995</v>
      </c>
      <c r="Q98" s="8">
        <v>98.39</v>
      </c>
      <c r="R98" s="8">
        <v>110.1084</v>
      </c>
      <c r="S98" s="8">
        <v>52.2</v>
      </c>
      <c r="T98" s="8">
        <v>61.14</v>
      </c>
      <c r="U98" s="8">
        <v>118.8</v>
      </c>
      <c r="X98" s="1">
        <v>41735</v>
      </c>
      <c r="Y98" s="4">
        <f t="shared" si="8"/>
        <v>86.360900000000001</v>
      </c>
      <c r="Z98" s="4">
        <f t="shared" si="7"/>
        <v>44.33</v>
      </c>
    </row>
    <row r="99" spans="1:26" x14ac:dyDescent="0.3">
      <c r="A99" s="1">
        <v>41736</v>
      </c>
      <c r="B99">
        <v>43.899900000000002</v>
      </c>
      <c r="C99">
        <v>80.489999999999995</v>
      </c>
      <c r="D99">
        <v>38.619999999999997</v>
      </c>
      <c r="E99">
        <v>46.77</v>
      </c>
      <c r="F99">
        <v>101.11</v>
      </c>
      <c r="G99">
        <v>74.849999999999994</v>
      </c>
      <c r="H99">
        <v>127.57</v>
      </c>
      <c r="I99">
        <v>97.89</v>
      </c>
      <c r="J99">
        <v>77.31</v>
      </c>
      <c r="K99">
        <v>23.475000000000001</v>
      </c>
      <c r="L99" s="8">
        <v>96.78</v>
      </c>
      <c r="M99" s="8">
        <v>83.91</v>
      </c>
      <c r="N99" s="8">
        <v>97.01</v>
      </c>
      <c r="O99" s="8">
        <v>185.79849999999999</v>
      </c>
      <c r="P99" s="8">
        <v>66.031899999999993</v>
      </c>
      <c r="Q99" s="8">
        <v>97.61</v>
      </c>
      <c r="R99" s="8">
        <v>107.9636</v>
      </c>
      <c r="S99" s="8">
        <v>50.62</v>
      </c>
      <c r="T99" s="8">
        <v>60.5</v>
      </c>
      <c r="U99" s="8">
        <v>117.34</v>
      </c>
      <c r="X99" s="1">
        <v>41736</v>
      </c>
      <c r="Y99" s="4">
        <f t="shared" si="8"/>
        <v>85.876263157894726</v>
      </c>
      <c r="Z99" s="4">
        <f t="shared" si="7"/>
        <v>43.899900000000002</v>
      </c>
    </row>
    <row r="100" spans="1:26" x14ac:dyDescent="0.3">
      <c r="A100" s="1">
        <v>41737</v>
      </c>
      <c r="B100">
        <v>44.06</v>
      </c>
      <c r="C100">
        <v>81.349999999999994</v>
      </c>
      <c r="D100">
        <v>38.9</v>
      </c>
      <c r="E100">
        <v>46.73</v>
      </c>
      <c r="F100">
        <v>102.39</v>
      </c>
      <c r="G100">
        <v>75.040000000000006</v>
      </c>
      <c r="H100">
        <v>128.21</v>
      </c>
      <c r="I100">
        <v>98.06</v>
      </c>
      <c r="J100">
        <v>78.180000000000007</v>
      </c>
      <c r="K100">
        <v>24.125</v>
      </c>
      <c r="L100" s="8">
        <v>97.45</v>
      </c>
      <c r="M100" s="8">
        <v>83.47</v>
      </c>
      <c r="N100" s="8">
        <v>98.08</v>
      </c>
      <c r="O100" s="8">
        <v>184.62360000000001</v>
      </c>
      <c r="P100" s="8">
        <v>66.286299999999997</v>
      </c>
      <c r="Q100" s="8">
        <v>97.79</v>
      </c>
      <c r="R100" s="8">
        <v>108.2779</v>
      </c>
      <c r="S100" s="8">
        <v>49.1</v>
      </c>
      <c r="T100" s="8">
        <v>61.5</v>
      </c>
      <c r="U100" s="8">
        <v>117.8</v>
      </c>
      <c r="X100" s="1">
        <v>41737</v>
      </c>
      <c r="Y100" s="4">
        <f t="shared" si="8"/>
        <v>86.17698947368423</v>
      </c>
      <c r="Z100" s="4">
        <f t="shared" si="7"/>
        <v>44.06</v>
      </c>
    </row>
    <row r="101" spans="1:26" x14ac:dyDescent="0.3">
      <c r="A101" s="1">
        <v>41738</v>
      </c>
      <c r="B101">
        <v>44.42</v>
      </c>
      <c r="C101">
        <v>81.489999999999995</v>
      </c>
      <c r="D101">
        <v>38.99</v>
      </c>
      <c r="E101">
        <v>47.54</v>
      </c>
      <c r="F101">
        <v>102.99</v>
      </c>
      <c r="G101">
        <v>76.599999999999994</v>
      </c>
      <c r="H101">
        <v>130.31</v>
      </c>
      <c r="I101">
        <v>98.95</v>
      </c>
      <c r="J101">
        <v>77.97</v>
      </c>
      <c r="K101">
        <v>24.107500000000002</v>
      </c>
      <c r="L101" s="8">
        <v>97.33</v>
      </c>
      <c r="M101" s="8">
        <v>83.91</v>
      </c>
      <c r="N101" s="8">
        <v>98.35</v>
      </c>
      <c r="O101" s="8">
        <v>187.82339999999999</v>
      </c>
      <c r="P101" s="8">
        <v>66.566999999999993</v>
      </c>
      <c r="Q101" s="8">
        <v>99.12</v>
      </c>
      <c r="R101" s="8">
        <v>109.50749999999999</v>
      </c>
      <c r="S101" s="8">
        <v>50.63</v>
      </c>
      <c r="T101" s="8">
        <v>61.21</v>
      </c>
      <c r="U101" s="8">
        <v>119.1</v>
      </c>
      <c r="X101" s="1">
        <v>41738</v>
      </c>
      <c r="Y101" s="4">
        <f t="shared" si="8"/>
        <v>86.973442105263146</v>
      </c>
      <c r="Z101" s="4">
        <f t="shared" si="7"/>
        <v>44.42</v>
      </c>
    </row>
    <row r="102" spans="1:26" x14ac:dyDescent="0.3">
      <c r="A102" s="1">
        <v>41739</v>
      </c>
      <c r="B102">
        <v>43.709800000000001</v>
      </c>
      <c r="C102">
        <v>81.09</v>
      </c>
      <c r="D102">
        <v>38.89</v>
      </c>
      <c r="E102">
        <v>46.79</v>
      </c>
      <c r="F102">
        <v>102.26</v>
      </c>
      <c r="G102">
        <v>73.41</v>
      </c>
      <c r="H102">
        <v>128.13999999999999</v>
      </c>
      <c r="I102">
        <v>96.54</v>
      </c>
      <c r="J102">
        <v>76.89</v>
      </c>
      <c r="K102">
        <v>23.942499999999999</v>
      </c>
      <c r="L102" s="8">
        <v>96.78</v>
      </c>
      <c r="M102" s="8">
        <v>83.62</v>
      </c>
      <c r="N102" s="8">
        <v>99.43</v>
      </c>
      <c r="O102" s="8">
        <v>186.90649999999999</v>
      </c>
      <c r="P102" s="8">
        <v>65.988</v>
      </c>
      <c r="Q102" s="8">
        <v>98.59</v>
      </c>
      <c r="R102" s="8">
        <v>107.10380000000001</v>
      </c>
      <c r="S102" s="8">
        <v>47.35</v>
      </c>
      <c r="T102" s="8">
        <v>59.67</v>
      </c>
      <c r="U102" s="8">
        <v>116.69</v>
      </c>
      <c r="X102" s="1">
        <v>41739</v>
      </c>
      <c r="Y102" s="4">
        <f t="shared" si="8"/>
        <v>85.793726315789471</v>
      </c>
      <c r="Z102" s="4">
        <f t="shared" si="7"/>
        <v>43.709800000000001</v>
      </c>
    </row>
    <row r="103" spans="1:26" x14ac:dyDescent="0.3">
      <c r="A103" s="1">
        <v>41740</v>
      </c>
      <c r="B103">
        <v>43.353200000000001</v>
      </c>
      <c r="C103">
        <v>80.760000000000005</v>
      </c>
      <c r="D103">
        <v>38.630000000000003</v>
      </c>
      <c r="E103">
        <v>46.31</v>
      </c>
      <c r="F103">
        <v>101.45</v>
      </c>
      <c r="G103">
        <v>71.98</v>
      </c>
      <c r="H103">
        <v>127</v>
      </c>
      <c r="I103">
        <v>96.87</v>
      </c>
      <c r="J103">
        <v>76.5</v>
      </c>
      <c r="K103">
        <v>23.787500000000001</v>
      </c>
      <c r="L103" s="8">
        <v>96.72</v>
      </c>
      <c r="M103" s="8">
        <v>83.15</v>
      </c>
      <c r="N103" s="8">
        <v>99.29</v>
      </c>
      <c r="O103" s="8">
        <v>186.4385</v>
      </c>
      <c r="P103" s="8">
        <v>64.680899999999994</v>
      </c>
      <c r="Q103" s="8">
        <v>99.31</v>
      </c>
      <c r="R103" s="8">
        <v>106.4474</v>
      </c>
      <c r="S103" s="8">
        <v>46.46</v>
      </c>
      <c r="T103" s="8">
        <v>58.9</v>
      </c>
      <c r="U103" s="8">
        <v>117.03</v>
      </c>
      <c r="X103" s="1">
        <v>41740</v>
      </c>
      <c r="Y103" s="4">
        <f t="shared" si="8"/>
        <v>85.353384210526315</v>
      </c>
      <c r="Z103" s="4">
        <f t="shared" si="7"/>
        <v>43.353200000000001</v>
      </c>
    </row>
    <row r="104" spans="1:26" x14ac:dyDescent="0.3">
      <c r="A104" s="1">
        <v>41741</v>
      </c>
      <c r="B104">
        <v>43.353200000000001</v>
      </c>
      <c r="C104">
        <v>80.760000000000005</v>
      </c>
      <c r="D104">
        <v>38.630000000000003</v>
      </c>
      <c r="E104">
        <v>46.31</v>
      </c>
      <c r="F104">
        <v>101.45</v>
      </c>
      <c r="G104">
        <v>71.98</v>
      </c>
      <c r="H104">
        <v>127</v>
      </c>
      <c r="I104">
        <v>96.87</v>
      </c>
      <c r="J104">
        <v>76.5</v>
      </c>
      <c r="K104">
        <v>23.787500000000001</v>
      </c>
      <c r="L104" s="8">
        <v>96.72</v>
      </c>
      <c r="M104" s="8">
        <v>83.15</v>
      </c>
      <c r="N104" s="8">
        <v>99.29</v>
      </c>
      <c r="O104" s="8">
        <v>186.4385</v>
      </c>
      <c r="P104" s="8">
        <v>64.680899999999994</v>
      </c>
      <c r="Q104" s="8">
        <v>99.31</v>
      </c>
      <c r="R104" s="8">
        <v>106.4474</v>
      </c>
      <c r="S104" s="8">
        <v>46.46</v>
      </c>
      <c r="T104" s="8">
        <v>58.9</v>
      </c>
      <c r="U104" s="8">
        <v>117.03</v>
      </c>
      <c r="X104" s="1">
        <v>41741</v>
      </c>
      <c r="Y104" s="4">
        <f t="shared" si="8"/>
        <v>85.353384210526315</v>
      </c>
      <c r="Z104" s="4">
        <f t="shared" si="7"/>
        <v>43.353200000000001</v>
      </c>
    </row>
    <row r="105" spans="1:26" x14ac:dyDescent="0.3">
      <c r="A105" s="1">
        <v>41742</v>
      </c>
      <c r="B105">
        <v>43.353200000000001</v>
      </c>
      <c r="C105">
        <v>80.760000000000005</v>
      </c>
      <c r="D105">
        <v>38.630000000000003</v>
      </c>
      <c r="E105">
        <v>46.31</v>
      </c>
      <c r="F105">
        <v>101.45</v>
      </c>
      <c r="G105">
        <v>71.98</v>
      </c>
      <c r="H105">
        <v>127</v>
      </c>
      <c r="I105">
        <v>96.87</v>
      </c>
      <c r="J105">
        <v>76.5</v>
      </c>
      <c r="K105">
        <v>23.787500000000001</v>
      </c>
      <c r="L105" s="8">
        <v>96.72</v>
      </c>
      <c r="M105" s="8">
        <v>83.15</v>
      </c>
      <c r="N105" s="8">
        <v>99.29</v>
      </c>
      <c r="O105" s="8">
        <v>186.4385</v>
      </c>
      <c r="P105" s="8">
        <v>64.680899999999994</v>
      </c>
      <c r="Q105" s="8">
        <v>99.31</v>
      </c>
      <c r="R105" s="8">
        <v>106.4474</v>
      </c>
      <c r="S105" s="8">
        <v>46.46</v>
      </c>
      <c r="T105" s="8">
        <v>58.9</v>
      </c>
      <c r="U105" s="8">
        <v>117.03</v>
      </c>
      <c r="X105" s="1">
        <v>41742</v>
      </c>
      <c r="Y105" s="4">
        <f t="shared" si="8"/>
        <v>85.353384210526315</v>
      </c>
      <c r="Z105" s="4">
        <f t="shared" si="7"/>
        <v>43.353200000000001</v>
      </c>
    </row>
    <row r="106" spans="1:26" x14ac:dyDescent="0.3">
      <c r="A106" s="1">
        <v>41743</v>
      </c>
      <c r="B106">
        <v>43.6</v>
      </c>
      <c r="C106">
        <v>80.81</v>
      </c>
      <c r="D106">
        <v>38.729999999999997</v>
      </c>
      <c r="E106">
        <v>46.64</v>
      </c>
      <c r="F106">
        <v>102.78</v>
      </c>
      <c r="G106">
        <v>72.98</v>
      </c>
      <c r="H106">
        <v>127.26</v>
      </c>
      <c r="I106">
        <v>97.14</v>
      </c>
      <c r="J106">
        <v>77.38</v>
      </c>
      <c r="K106">
        <v>24.0275</v>
      </c>
      <c r="L106" s="8">
        <v>97.86</v>
      </c>
      <c r="M106" s="8">
        <v>83.55</v>
      </c>
      <c r="N106" s="8">
        <v>100.11</v>
      </c>
      <c r="O106" s="8">
        <v>188.90280000000001</v>
      </c>
      <c r="P106" s="8">
        <v>65.128299999999996</v>
      </c>
      <c r="Q106" s="8">
        <v>99.51</v>
      </c>
      <c r="R106" s="8">
        <v>106.4936</v>
      </c>
      <c r="S106" s="8">
        <v>46.83</v>
      </c>
      <c r="T106" s="8">
        <v>59.42</v>
      </c>
      <c r="U106" s="8">
        <v>118.7</v>
      </c>
      <c r="X106" s="1">
        <v>41743</v>
      </c>
      <c r="Y106" s="4">
        <f t="shared" si="8"/>
        <v>86.013273684210517</v>
      </c>
      <c r="Z106" s="4">
        <f t="shared" si="7"/>
        <v>43.6</v>
      </c>
    </row>
    <row r="107" spans="1:26" x14ac:dyDescent="0.3">
      <c r="A107" s="1">
        <v>41744</v>
      </c>
      <c r="B107">
        <v>43.95</v>
      </c>
      <c r="C107">
        <v>80.84</v>
      </c>
      <c r="D107">
        <v>40.18</v>
      </c>
      <c r="E107">
        <v>46.71</v>
      </c>
      <c r="F107">
        <v>102.5</v>
      </c>
      <c r="G107">
        <v>73.38</v>
      </c>
      <c r="H107">
        <v>129.19</v>
      </c>
      <c r="I107">
        <v>99.2</v>
      </c>
      <c r="J107">
        <v>76.88</v>
      </c>
      <c r="K107">
        <v>24.31</v>
      </c>
      <c r="L107" s="8">
        <v>98.68</v>
      </c>
      <c r="M107" s="8">
        <v>83.96</v>
      </c>
      <c r="N107" s="8">
        <v>100.83</v>
      </c>
      <c r="O107" s="8">
        <v>188.18639999999999</v>
      </c>
      <c r="P107" s="8">
        <v>65.865200000000002</v>
      </c>
      <c r="Q107" s="8">
        <v>100.11</v>
      </c>
      <c r="R107" s="8">
        <v>107.5291</v>
      </c>
      <c r="S107" s="8">
        <v>47.86</v>
      </c>
      <c r="T107" s="8">
        <v>59.48</v>
      </c>
      <c r="U107" s="8">
        <v>120.3</v>
      </c>
      <c r="X107" s="1">
        <v>41744</v>
      </c>
      <c r="Y107" s="4">
        <f t="shared" si="8"/>
        <v>86.631089473684199</v>
      </c>
      <c r="Z107" s="4">
        <f t="shared" si="7"/>
        <v>43.95</v>
      </c>
    </row>
    <row r="108" spans="1:26" x14ac:dyDescent="0.3">
      <c r="A108" s="1">
        <v>41745</v>
      </c>
      <c r="B108">
        <v>44.42</v>
      </c>
      <c r="C108">
        <v>81.650000000000006</v>
      </c>
      <c r="D108">
        <v>40.590000000000003</v>
      </c>
      <c r="E108">
        <v>46.73</v>
      </c>
      <c r="F108">
        <v>102.93</v>
      </c>
      <c r="G108">
        <v>75.430000000000007</v>
      </c>
      <c r="H108">
        <v>131.55000000000001</v>
      </c>
      <c r="I108">
        <v>98.75</v>
      </c>
      <c r="J108">
        <v>77.22</v>
      </c>
      <c r="K108">
        <v>24.477499999999999</v>
      </c>
      <c r="L108" s="8">
        <v>99.94</v>
      </c>
      <c r="M108" s="8">
        <v>84.77</v>
      </c>
      <c r="N108" s="8">
        <v>100.83</v>
      </c>
      <c r="O108" s="8">
        <v>187.5942</v>
      </c>
      <c r="P108" s="8">
        <v>66.172200000000004</v>
      </c>
      <c r="Q108" s="8">
        <v>101.37</v>
      </c>
      <c r="R108" s="8">
        <v>109.7201</v>
      </c>
      <c r="S108" s="8">
        <v>48.12</v>
      </c>
      <c r="T108" s="8">
        <v>59.91</v>
      </c>
      <c r="U108" s="8">
        <v>121.83</v>
      </c>
      <c r="X108" s="1">
        <v>41745</v>
      </c>
      <c r="Y108" s="4">
        <f t="shared" si="8"/>
        <v>87.346526315789475</v>
      </c>
      <c r="Z108" s="4">
        <f t="shared" si="7"/>
        <v>44.42</v>
      </c>
    </row>
    <row r="109" spans="1:26" x14ac:dyDescent="0.3">
      <c r="A109" s="1">
        <v>41746</v>
      </c>
      <c r="B109">
        <v>44.602499999999999</v>
      </c>
      <c r="C109">
        <v>81.760000000000005</v>
      </c>
      <c r="D109">
        <v>40.72</v>
      </c>
      <c r="E109">
        <v>46.8</v>
      </c>
      <c r="F109">
        <v>102.83</v>
      </c>
      <c r="G109">
        <v>76.67</v>
      </c>
      <c r="H109">
        <v>131.86000000000001</v>
      </c>
      <c r="I109">
        <v>98.96</v>
      </c>
      <c r="J109">
        <v>77.66</v>
      </c>
      <c r="K109">
        <v>24.147500000000001</v>
      </c>
      <c r="L109" s="8">
        <v>100.42</v>
      </c>
      <c r="M109" s="8">
        <v>85.55</v>
      </c>
      <c r="N109" s="8">
        <v>100.25</v>
      </c>
      <c r="O109" s="8">
        <v>181.4907</v>
      </c>
      <c r="P109" s="8">
        <v>66.944199999999995</v>
      </c>
      <c r="Q109" s="8">
        <v>100.94</v>
      </c>
      <c r="R109" s="8">
        <v>109.036</v>
      </c>
      <c r="S109" s="8">
        <v>48.55</v>
      </c>
      <c r="T109" s="8">
        <v>60</v>
      </c>
      <c r="U109" s="8">
        <v>123.68</v>
      </c>
      <c r="X109" s="1">
        <v>41746</v>
      </c>
      <c r="Y109" s="4">
        <f t="shared" si="8"/>
        <v>87.277284210526318</v>
      </c>
      <c r="Z109" s="4">
        <f t="shared" si="7"/>
        <v>44.602499999999999</v>
      </c>
    </row>
    <row r="110" spans="1:26" x14ac:dyDescent="0.3">
      <c r="A110" s="1">
        <v>41747</v>
      </c>
      <c r="B110">
        <v>44.602499999999999</v>
      </c>
      <c r="C110">
        <v>81.760000000000005</v>
      </c>
      <c r="D110">
        <v>40.72</v>
      </c>
      <c r="E110">
        <v>46.8</v>
      </c>
      <c r="F110">
        <v>102.83</v>
      </c>
      <c r="G110">
        <v>76.67</v>
      </c>
      <c r="H110">
        <v>131.86000000000001</v>
      </c>
      <c r="I110">
        <v>98.96</v>
      </c>
      <c r="J110">
        <v>77.66</v>
      </c>
      <c r="K110">
        <v>24.147500000000001</v>
      </c>
      <c r="L110" s="8">
        <v>100.42</v>
      </c>
      <c r="M110" s="8">
        <v>85.55</v>
      </c>
      <c r="N110" s="8">
        <v>100.25</v>
      </c>
      <c r="O110" s="8">
        <v>181.4907</v>
      </c>
      <c r="P110" s="8">
        <v>66.944199999999995</v>
      </c>
      <c r="Q110" s="8">
        <v>100.94</v>
      </c>
      <c r="R110" s="8">
        <v>109.036</v>
      </c>
      <c r="S110" s="8">
        <v>48.55</v>
      </c>
      <c r="T110" s="8">
        <v>60</v>
      </c>
      <c r="U110" s="8">
        <v>123.68</v>
      </c>
      <c r="X110" s="1">
        <v>41747</v>
      </c>
      <c r="Y110" s="4">
        <f t="shared" si="8"/>
        <v>87.277284210526318</v>
      </c>
      <c r="Z110" s="4">
        <f t="shared" si="7"/>
        <v>44.602499999999999</v>
      </c>
    </row>
    <row r="111" spans="1:26" x14ac:dyDescent="0.3">
      <c r="A111" s="1">
        <v>41748</v>
      </c>
      <c r="B111">
        <v>44.602499999999999</v>
      </c>
      <c r="C111">
        <v>81.760000000000005</v>
      </c>
      <c r="D111">
        <v>40.72</v>
      </c>
      <c r="E111">
        <v>46.8</v>
      </c>
      <c r="F111">
        <v>102.83</v>
      </c>
      <c r="G111">
        <v>76.67</v>
      </c>
      <c r="H111">
        <v>131.86000000000001</v>
      </c>
      <c r="I111">
        <v>98.96</v>
      </c>
      <c r="J111">
        <v>77.66</v>
      </c>
      <c r="K111">
        <v>24.147500000000001</v>
      </c>
      <c r="L111" s="8">
        <v>100.42</v>
      </c>
      <c r="M111" s="8">
        <v>85.55</v>
      </c>
      <c r="N111" s="8">
        <v>100.25</v>
      </c>
      <c r="O111" s="8">
        <v>181.4907</v>
      </c>
      <c r="P111" s="8">
        <v>66.944199999999995</v>
      </c>
      <c r="Q111" s="8">
        <v>100.94</v>
      </c>
      <c r="R111" s="8">
        <v>109.036</v>
      </c>
      <c r="S111" s="8">
        <v>48.55</v>
      </c>
      <c r="T111" s="8">
        <v>60</v>
      </c>
      <c r="U111" s="8">
        <v>123.68</v>
      </c>
      <c r="X111" s="1">
        <v>41748</v>
      </c>
      <c r="Y111" s="4">
        <f t="shared" si="8"/>
        <v>87.277284210526318</v>
      </c>
      <c r="Z111" s="4">
        <f t="shared" si="7"/>
        <v>44.602499999999999</v>
      </c>
    </row>
    <row r="112" spans="1:26" x14ac:dyDescent="0.3">
      <c r="A112" s="1">
        <v>41749</v>
      </c>
      <c r="B112">
        <v>44.602499999999999</v>
      </c>
      <c r="C112">
        <v>81.760000000000005</v>
      </c>
      <c r="D112">
        <v>40.72</v>
      </c>
      <c r="E112">
        <v>46.8</v>
      </c>
      <c r="F112">
        <v>102.83</v>
      </c>
      <c r="G112">
        <v>76.67</v>
      </c>
      <c r="H112">
        <v>131.86000000000001</v>
      </c>
      <c r="I112">
        <v>98.96</v>
      </c>
      <c r="J112">
        <v>77.66</v>
      </c>
      <c r="K112">
        <v>24.147500000000001</v>
      </c>
      <c r="L112" s="8">
        <v>100.42</v>
      </c>
      <c r="M112" s="8">
        <v>85.55</v>
      </c>
      <c r="N112" s="8">
        <v>100.25</v>
      </c>
      <c r="O112" s="8">
        <v>181.4907</v>
      </c>
      <c r="P112" s="8">
        <v>66.944199999999995</v>
      </c>
      <c r="Q112" s="8">
        <v>100.94</v>
      </c>
      <c r="R112" s="8">
        <v>109.036</v>
      </c>
      <c r="S112" s="8">
        <v>48.55</v>
      </c>
      <c r="T112" s="8">
        <v>60</v>
      </c>
      <c r="U112" s="8">
        <v>123.68</v>
      </c>
      <c r="X112" s="1">
        <v>41749</v>
      </c>
      <c r="Y112" s="4">
        <f t="shared" si="8"/>
        <v>87.277284210526318</v>
      </c>
      <c r="Z112" s="4">
        <f t="shared" si="7"/>
        <v>44.602499999999999</v>
      </c>
    </row>
    <row r="113" spans="1:26" x14ac:dyDescent="0.3">
      <c r="A113" s="1">
        <v>41750</v>
      </c>
      <c r="B113">
        <v>44.66</v>
      </c>
      <c r="C113">
        <v>81.56</v>
      </c>
      <c r="D113">
        <v>40.75</v>
      </c>
      <c r="E113">
        <v>46.68</v>
      </c>
      <c r="F113">
        <v>102.64</v>
      </c>
      <c r="G113">
        <v>76.510000000000005</v>
      </c>
      <c r="H113">
        <v>132.88999999999999</v>
      </c>
      <c r="I113">
        <v>100</v>
      </c>
      <c r="J113">
        <v>77.599999999999994</v>
      </c>
      <c r="K113">
        <v>24.17</v>
      </c>
      <c r="L113" s="8">
        <v>100.93</v>
      </c>
      <c r="M113" s="8">
        <v>85.91</v>
      </c>
      <c r="N113" s="8">
        <v>99.67</v>
      </c>
      <c r="O113" s="8">
        <v>183.64940000000001</v>
      </c>
      <c r="P113" s="8">
        <v>66.724900000000005</v>
      </c>
      <c r="Q113" s="8">
        <v>100.81</v>
      </c>
      <c r="R113" s="8">
        <v>108.6754</v>
      </c>
      <c r="S113" s="8">
        <v>49.43</v>
      </c>
      <c r="T113" s="8">
        <v>59.76</v>
      </c>
      <c r="U113" s="8">
        <v>124.24</v>
      </c>
      <c r="X113" s="1">
        <v>41750</v>
      </c>
      <c r="Y113" s="4">
        <f t="shared" si="8"/>
        <v>87.505247368421053</v>
      </c>
      <c r="Z113" s="4">
        <f t="shared" si="7"/>
        <v>44.66</v>
      </c>
    </row>
    <row r="114" spans="1:26" x14ac:dyDescent="0.3">
      <c r="A114" s="1">
        <v>41751</v>
      </c>
      <c r="B114">
        <v>44.69</v>
      </c>
      <c r="C114">
        <v>81.25</v>
      </c>
      <c r="D114">
        <v>40.71</v>
      </c>
      <c r="E114">
        <v>47.54</v>
      </c>
      <c r="F114">
        <v>103.69</v>
      </c>
      <c r="G114">
        <v>76.709999999999994</v>
      </c>
      <c r="H114">
        <v>131.97</v>
      </c>
      <c r="I114">
        <v>100.18</v>
      </c>
      <c r="J114">
        <v>77.56</v>
      </c>
      <c r="K114">
        <v>24.087499999999999</v>
      </c>
      <c r="L114" s="8">
        <v>100.37</v>
      </c>
      <c r="M114" s="8">
        <v>85.14</v>
      </c>
      <c r="N114" s="8">
        <v>99.32</v>
      </c>
      <c r="O114" s="8">
        <v>183.53479999999999</v>
      </c>
      <c r="P114" s="8">
        <v>66.961799999999997</v>
      </c>
      <c r="Q114" s="8">
        <v>101.04</v>
      </c>
      <c r="R114" s="8">
        <v>110.17310000000001</v>
      </c>
      <c r="S114" s="8">
        <v>50.01</v>
      </c>
      <c r="T114" s="8">
        <v>60.32</v>
      </c>
      <c r="U114" s="8">
        <v>124</v>
      </c>
      <c r="X114" s="1">
        <v>41751</v>
      </c>
      <c r="Y114" s="4">
        <f t="shared" si="8"/>
        <v>87.608799999999988</v>
      </c>
      <c r="Z114" s="4">
        <f t="shared" si="7"/>
        <v>44.69</v>
      </c>
    </row>
    <row r="115" spans="1:26" x14ac:dyDescent="0.3">
      <c r="A115" s="1">
        <v>41752</v>
      </c>
      <c r="B115">
        <v>44.65</v>
      </c>
      <c r="C115">
        <v>80.36</v>
      </c>
      <c r="D115">
        <v>40.729999999999997</v>
      </c>
      <c r="E115">
        <v>46.22</v>
      </c>
      <c r="F115">
        <v>103.38</v>
      </c>
      <c r="G115">
        <v>76.72</v>
      </c>
      <c r="H115">
        <v>131.69999999999999</v>
      </c>
      <c r="I115">
        <v>100.22</v>
      </c>
      <c r="J115">
        <v>78.040000000000006</v>
      </c>
      <c r="K115">
        <v>24.1175</v>
      </c>
      <c r="L115" s="8">
        <v>100.5</v>
      </c>
      <c r="M115" s="8">
        <v>85.41</v>
      </c>
      <c r="N115" s="8">
        <v>99.13</v>
      </c>
      <c r="O115" s="8">
        <v>183.1336</v>
      </c>
      <c r="P115" s="8">
        <v>66.926699999999997</v>
      </c>
      <c r="Q115" s="8">
        <v>101.48</v>
      </c>
      <c r="R115" s="8">
        <v>109.526</v>
      </c>
      <c r="S115" s="8">
        <v>50.14</v>
      </c>
      <c r="T115" s="8">
        <v>60.74</v>
      </c>
      <c r="U115" s="8">
        <v>124.69</v>
      </c>
      <c r="X115" s="1">
        <v>41752</v>
      </c>
      <c r="Y115" s="4">
        <f t="shared" si="8"/>
        <v>87.534936842105253</v>
      </c>
      <c r="Z115" s="4">
        <f t="shared" si="7"/>
        <v>44.65</v>
      </c>
    </row>
    <row r="116" spans="1:26" x14ac:dyDescent="0.3">
      <c r="A116" s="1">
        <v>41753</v>
      </c>
      <c r="B116">
        <v>44.63</v>
      </c>
      <c r="C116">
        <v>81.150000000000006</v>
      </c>
      <c r="D116">
        <v>40.700000000000003</v>
      </c>
      <c r="E116">
        <v>47.16</v>
      </c>
      <c r="F116">
        <v>105.28</v>
      </c>
      <c r="G116">
        <v>75.989999999999995</v>
      </c>
      <c r="H116">
        <v>130.65</v>
      </c>
      <c r="I116">
        <v>99.96</v>
      </c>
      <c r="J116">
        <v>78.31</v>
      </c>
      <c r="K116">
        <v>24.172499999999999</v>
      </c>
      <c r="L116" s="8">
        <v>100.01</v>
      </c>
      <c r="M116" s="8">
        <v>85.52</v>
      </c>
      <c r="N116" s="8">
        <v>99.84</v>
      </c>
      <c r="O116" s="8">
        <v>181.69130000000001</v>
      </c>
      <c r="P116" s="8">
        <v>67.216200000000001</v>
      </c>
      <c r="Q116" s="8">
        <v>102.12</v>
      </c>
      <c r="R116" s="8">
        <v>109.50749999999999</v>
      </c>
      <c r="S116" s="8">
        <v>49.32</v>
      </c>
      <c r="T116" s="8">
        <v>61.45</v>
      </c>
      <c r="U116" s="8">
        <v>124.3</v>
      </c>
      <c r="X116" s="1">
        <v>41753</v>
      </c>
      <c r="Y116" s="4">
        <f t="shared" si="8"/>
        <v>87.597236842105247</v>
      </c>
      <c r="Z116" s="4">
        <f t="shared" si="7"/>
        <v>44.63</v>
      </c>
    </row>
    <row r="117" spans="1:26" x14ac:dyDescent="0.3">
      <c r="A117" s="1">
        <v>41754</v>
      </c>
      <c r="B117">
        <v>44.37</v>
      </c>
      <c r="C117">
        <v>81.41</v>
      </c>
      <c r="D117">
        <v>41.01</v>
      </c>
      <c r="E117">
        <v>46.38</v>
      </c>
      <c r="F117">
        <v>104.69</v>
      </c>
      <c r="G117">
        <v>75.05</v>
      </c>
      <c r="H117">
        <v>129.36000000000001</v>
      </c>
      <c r="I117">
        <v>99.79</v>
      </c>
      <c r="J117">
        <v>78.62</v>
      </c>
      <c r="K117">
        <v>24.4175</v>
      </c>
      <c r="L117" s="8">
        <v>100.41</v>
      </c>
      <c r="M117" s="8">
        <v>85.25</v>
      </c>
      <c r="N117" s="8">
        <v>100.73</v>
      </c>
      <c r="O117" s="8">
        <v>181.1277</v>
      </c>
      <c r="P117" s="8">
        <v>66.373999999999995</v>
      </c>
      <c r="Q117" s="8">
        <v>101.59</v>
      </c>
      <c r="R117" s="8">
        <v>108.2779</v>
      </c>
      <c r="S117" s="8">
        <v>49.14</v>
      </c>
      <c r="T117" s="8">
        <v>61.26</v>
      </c>
      <c r="U117" s="8">
        <v>123.99</v>
      </c>
      <c r="X117" s="1">
        <v>41754</v>
      </c>
      <c r="Y117" s="4">
        <f t="shared" si="8"/>
        <v>87.309321052631574</v>
      </c>
      <c r="Z117" s="4">
        <f t="shared" si="7"/>
        <v>44.37</v>
      </c>
    </row>
    <row r="118" spans="1:26" x14ac:dyDescent="0.3">
      <c r="A118" s="1">
        <v>41755</v>
      </c>
      <c r="B118">
        <v>44.37</v>
      </c>
      <c r="C118">
        <v>81.41</v>
      </c>
      <c r="D118">
        <v>41.01</v>
      </c>
      <c r="E118">
        <v>46.38</v>
      </c>
      <c r="F118">
        <v>104.69</v>
      </c>
      <c r="G118">
        <v>75.05</v>
      </c>
      <c r="H118">
        <v>129.36000000000001</v>
      </c>
      <c r="I118">
        <v>99.79</v>
      </c>
      <c r="J118">
        <v>78.62</v>
      </c>
      <c r="K118">
        <v>24.4175</v>
      </c>
      <c r="L118" s="8">
        <v>100.41</v>
      </c>
      <c r="M118" s="8">
        <v>85.25</v>
      </c>
      <c r="N118" s="8">
        <v>100.73</v>
      </c>
      <c r="O118" s="8">
        <v>181.1277</v>
      </c>
      <c r="P118" s="8">
        <v>66.373999999999995</v>
      </c>
      <c r="Q118" s="8">
        <v>101.59</v>
      </c>
      <c r="R118" s="8">
        <v>108.2779</v>
      </c>
      <c r="S118" s="8">
        <v>49.14</v>
      </c>
      <c r="T118" s="8">
        <v>61.26</v>
      </c>
      <c r="U118" s="8">
        <v>123.99</v>
      </c>
      <c r="X118" s="1">
        <v>41755</v>
      </c>
      <c r="Y118" s="4">
        <f t="shared" si="8"/>
        <v>87.309321052631574</v>
      </c>
      <c r="Z118" s="4">
        <f t="shared" si="7"/>
        <v>44.37</v>
      </c>
    </row>
    <row r="119" spans="1:26" x14ac:dyDescent="0.3">
      <c r="A119" s="1">
        <v>41756</v>
      </c>
      <c r="B119">
        <v>44.37</v>
      </c>
      <c r="C119">
        <v>81.41</v>
      </c>
      <c r="D119">
        <v>41.01</v>
      </c>
      <c r="E119">
        <v>46.38</v>
      </c>
      <c r="F119">
        <v>104.69</v>
      </c>
      <c r="G119">
        <v>75.05</v>
      </c>
      <c r="H119">
        <v>129.36000000000001</v>
      </c>
      <c r="I119">
        <v>99.79</v>
      </c>
      <c r="J119">
        <v>78.62</v>
      </c>
      <c r="K119">
        <v>24.4175</v>
      </c>
      <c r="L119" s="8">
        <v>100.41</v>
      </c>
      <c r="M119" s="8">
        <v>85.25</v>
      </c>
      <c r="N119" s="8">
        <v>100.73</v>
      </c>
      <c r="O119" s="8">
        <v>181.1277</v>
      </c>
      <c r="P119" s="8">
        <v>66.373999999999995</v>
      </c>
      <c r="Q119" s="8">
        <v>101.59</v>
      </c>
      <c r="R119" s="8">
        <v>108.2779</v>
      </c>
      <c r="S119" s="8">
        <v>49.14</v>
      </c>
      <c r="T119" s="8">
        <v>61.26</v>
      </c>
      <c r="U119" s="8">
        <v>123.99</v>
      </c>
      <c r="X119" s="1">
        <v>41756</v>
      </c>
      <c r="Y119" s="4">
        <f t="shared" si="8"/>
        <v>87.309321052631574</v>
      </c>
      <c r="Z119" s="4">
        <f t="shared" si="7"/>
        <v>44.37</v>
      </c>
    </row>
    <row r="120" spans="1:26" x14ac:dyDescent="0.3">
      <c r="A120" s="1">
        <v>41757</v>
      </c>
      <c r="B120">
        <v>44.65</v>
      </c>
      <c r="C120">
        <v>82.94</v>
      </c>
      <c r="D120">
        <v>41.03</v>
      </c>
      <c r="E120">
        <v>46.38</v>
      </c>
      <c r="F120">
        <v>104.26</v>
      </c>
      <c r="G120">
        <v>75.069999999999993</v>
      </c>
      <c r="H120">
        <v>129.4</v>
      </c>
      <c r="I120">
        <v>101.34</v>
      </c>
      <c r="J120">
        <v>79.760000000000005</v>
      </c>
      <c r="K120">
        <v>24.317499999999999</v>
      </c>
      <c r="L120" s="8">
        <v>101.17</v>
      </c>
      <c r="M120" s="8">
        <v>86.82</v>
      </c>
      <c r="N120" s="8">
        <v>100.31</v>
      </c>
      <c r="O120" s="8">
        <v>184.4804</v>
      </c>
      <c r="P120" s="8">
        <v>66.391599999999997</v>
      </c>
      <c r="Q120" s="8">
        <v>101.44</v>
      </c>
      <c r="R120" s="8">
        <v>108.1855</v>
      </c>
      <c r="S120" s="8">
        <v>50.87</v>
      </c>
      <c r="T120" s="8">
        <v>62.18</v>
      </c>
      <c r="U120" s="8">
        <v>125.73</v>
      </c>
      <c r="X120" s="1">
        <v>41757</v>
      </c>
      <c r="Y120" s="4">
        <f t="shared" si="8"/>
        <v>88.003947368421052</v>
      </c>
      <c r="Z120" s="4">
        <f t="shared" si="7"/>
        <v>44.65</v>
      </c>
    </row>
    <row r="121" spans="1:26" x14ac:dyDescent="0.3">
      <c r="A121" s="1">
        <v>41758</v>
      </c>
      <c r="B121">
        <v>44.68</v>
      </c>
      <c r="C121">
        <v>82.44</v>
      </c>
      <c r="D121">
        <v>40.57</v>
      </c>
      <c r="E121">
        <v>46.43</v>
      </c>
      <c r="F121">
        <v>105.3</v>
      </c>
      <c r="G121">
        <v>74.05</v>
      </c>
      <c r="H121">
        <v>128.46</v>
      </c>
      <c r="I121">
        <v>101.03</v>
      </c>
      <c r="J121">
        <v>79.67</v>
      </c>
      <c r="K121">
        <v>24.4925</v>
      </c>
      <c r="L121" s="8">
        <v>101.45</v>
      </c>
      <c r="M121" s="8">
        <v>85.76</v>
      </c>
      <c r="N121" s="8">
        <v>101.5</v>
      </c>
      <c r="O121" s="8">
        <v>186.36199999999999</v>
      </c>
      <c r="P121" s="8">
        <v>67.540800000000004</v>
      </c>
      <c r="Q121" s="8">
        <v>102.59</v>
      </c>
      <c r="R121" s="8">
        <v>108.2872</v>
      </c>
      <c r="S121" s="8">
        <v>51.37</v>
      </c>
      <c r="T121" s="8">
        <v>61.97</v>
      </c>
      <c r="U121" s="8">
        <v>125.97</v>
      </c>
      <c r="X121" s="1">
        <v>41758</v>
      </c>
      <c r="Y121" s="4">
        <f t="shared" si="8"/>
        <v>88.170657894736834</v>
      </c>
      <c r="Z121" s="4">
        <f t="shared" si="7"/>
        <v>44.68</v>
      </c>
    </row>
    <row r="122" spans="1:26" x14ac:dyDescent="0.3">
      <c r="A122" s="1">
        <v>41759</v>
      </c>
      <c r="B122">
        <v>44.86</v>
      </c>
      <c r="C122">
        <v>82.55</v>
      </c>
      <c r="D122">
        <v>40.79</v>
      </c>
      <c r="E122">
        <v>45.91</v>
      </c>
      <c r="F122">
        <v>105.4</v>
      </c>
      <c r="G122">
        <v>73.930000000000007</v>
      </c>
      <c r="H122">
        <v>130.55000000000001</v>
      </c>
      <c r="I122">
        <v>101.29</v>
      </c>
      <c r="J122">
        <v>79.709999999999994</v>
      </c>
      <c r="K122">
        <v>24.962499999999999</v>
      </c>
      <c r="L122" s="8">
        <v>102.41</v>
      </c>
      <c r="M122" s="8">
        <v>85.89</v>
      </c>
      <c r="N122" s="8">
        <v>101.38</v>
      </c>
      <c r="O122" s="8">
        <v>187.6611</v>
      </c>
      <c r="P122" s="8">
        <v>68.3917</v>
      </c>
      <c r="Q122" s="8">
        <v>102.32</v>
      </c>
      <c r="R122" s="8">
        <v>108.6477</v>
      </c>
      <c r="S122" s="8">
        <v>52.08</v>
      </c>
      <c r="T122" s="8">
        <v>61.75</v>
      </c>
      <c r="U122" s="8">
        <v>125.52</v>
      </c>
      <c r="X122" s="1">
        <v>41759</v>
      </c>
      <c r="Y122" s="4">
        <f t="shared" si="8"/>
        <v>88.481210526315806</v>
      </c>
      <c r="Z122" s="4">
        <f t="shared" si="7"/>
        <v>44.86</v>
      </c>
    </row>
    <row r="123" spans="1:26" x14ac:dyDescent="0.3">
      <c r="A123" s="1">
        <v>41760</v>
      </c>
      <c r="B123">
        <v>44.75</v>
      </c>
      <c r="C123">
        <v>82.34</v>
      </c>
      <c r="D123">
        <v>40.78</v>
      </c>
      <c r="E123">
        <v>46.37</v>
      </c>
      <c r="F123">
        <v>105.07</v>
      </c>
      <c r="G123">
        <v>74.069999999999993</v>
      </c>
      <c r="H123">
        <v>130.29</v>
      </c>
      <c r="I123">
        <v>100.53</v>
      </c>
      <c r="J123">
        <v>79.7</v>
      </c>
      <c r="K123">
        <v>24.9925</v>
      </c>
      <c r="L123" s="8">
        <v>101.41</v>
      </c>
      <c r="M123" s="8">
        <v>85.57</v>
      </c>
      <c r="N123" s="8">
        <v>100.96</v>
      </c>
      <c r="O123" s="8">
        <v>184.85290000000001</v>
      </c>
      <c r="P123" s="8">
        <v>68.093500000000006</v>
      </c>
      <c r="Q123" s="8">
        <v>102.01</v>
      </c>
      <c r="R123" s="8">
        <v>108.5553</v>
      </c>
      <c r="S123" s="8">
        <v>51.61</v>
      </c>
      <c r="T123" s="8">
        <v>61.74</v>
      </c>
      <c r="U123" s="8">
        <v>124.94</v>
      </c>
      <c r="X123" s="1">
        <v>41760</v>
      </c>
      <c r="Y123" s="4">
        <f t="shared" si="8"/>
        <v>88.099168421052624</v>
      </c>
      <c r="Z123" s="4">
        <f t="shared" si="7"/>
        <v>44.75</v>
      </c>
    </row>
    <row r="124" spans="1:26" x14ac:dyDescent="0.3">
      <c r="A124" s="1">
        <v>41761</v>
      </c>
      <c r="B124">
        <v>44.799900000000001</v>
      </c>
      <c r="C124">
        <v>81.92</v>
      </c>
      <c r="D124">
        <v>40.950000000000003</v>
      </c>
      <c r="E124">
        <v>46.98</v>
      </c>
      <c r="F124">
        <v>105.01</v>
      </c>
      <c r="G124">
        <v>74.069999999999993</v>
      </c>
      <c r="H124">
        <v>131</v>
      </c>
      <c r="I124">
        <v>99.31</v>
      </c>
      <c r="J124">
        <v>79.12</v>
      </c>
      <c r="K124">
        <v>24.497499999999999</v>
      </c>
      <c r="L124" s="8">
        <v>102.01</v>
      </c>
      <c r="M124" s="8">
        <v>85.52</v>
      </c>
      <c r="N124" s="8">
        <v>101.43</v>
      </c>
      <c r="O124" s="8">
        <v>182.85659999999999</v>
      </c>
      <c r="P124" s="8">
        <v>68.023300000000006</v>
      </c>
      <c r="Q124" s="8">
        <v>102.06</v>
      </c>
      <c r="R124" s="8">
        <v>109.2949</v>
      </c>
      <c r="S124" s="8">
        <v>51.18</v>
      </c>
      <c r="T124" s="8">
        <v>62.01</v>
      </c>
      <c r="U124" s="8">
        <v>124.72</v>
      </c>
      <c r="X124" s="1">
        <v>41761</v>
      </c>
      <c r="Y124" s="4">
        <f t="shared" si="8"/>
        <v>87.998015789473698</v>
      </c>
      <c r="Z124" s="4">
        <f t="shared" si="7"/>
        <v>44.799900000000001</v>
      </c>
    </row>
    <row r="125" spans="1:26" x14ac:dyDescent="0.3">
      <c r="A125" s="1">
        <v>41762</v>
      </c>
      <c r="B125">
        <v>44.799900000000001</v>
      </c>
      <c r="C125">
        <v>81.92</v>
      </c>
      <c r="D125">
        <v>40.950000000000003</v>
      </c>
      <c r="E125">
        <v>46.98</v>
      </c>
      <c r="F125">
        <v>105.01</v>
      </c>
      <c r="G125">
        <v>74.069999999999993</v>
      </c>
      <c r="H125">
        <v>131</v>
      </c>
      <c r="I125">
        <v>99.31</v>
      </c>
      <c r="J125">
        <v>79.12</v>
      </c>
      <c r="K125">
        <v>24.497499999999999</v>
      </c>
      <c r="L125" s="8">
        <v>102.01</v>
      </c>
      <c r="M125" s="8">
        <v>85.52</v>
      </c>
      <c r="N125" s="8">
        <v>101.43</v>
      </c>
      <c r="O125" s="8">
        <v>182.85659999999999</v>
      </c>
      <c r="P125" s="8">
        <v>68.023300000000006</v>
      </c>
      <c r="Q125" s="8">
        <v>102.06</v>
      </c>
      <c r="R125" s="8">
        <v>109.2949</v>
      </c>
      <c r="S125" s="8">
        <v>51.18</v>
      </c>
      <c r="T125" s="8">
        <v>62.01</v>
      </c>
      <c r="U125" s="8">
        <v>124.72</v>
      </c>
      <c r="X125" s="1">
        <v>41762</v>
      </c>
      <c r="Y125" s="4">
        <f t="shared" si="8"/>
        <v>87.998015789473698</v>
      </c>
      <c r="Z125" s="4">
        <f t="shared" si="7"/>
        <v>44.799900000000001</v>
      </c>
    </row>
    <row r="126" spans="1:26" x14ac:dyDescent="0.3">
      <c r="A126" s="1">
        <v>41763</v>
      </c>
      <c r="B126">
        <v>44.799900000000001</v>
      </c>
      <c r="C126">
        <v>81.92</v>
      </c>
      <c r="D126">
        <v>40.950000000000003</v>
      </c>
      <c r="E126">
        <v>46.98</v>
      </c>
      <c r="F126">
        <v>105.01</v>
      </c>
      <c r="G126">
        <v>74.069999999999993</v>
      </c>
      <c r="H126">
        <v>131</v>
      </c>
      <c r="I126">
        <v>99.31</v>
      </c>
      <c r="J126">
        <v>79.12</v>
      </c>
      <c r="K126">
        <v>24.497499999999999</v>
      </c>
      <c r="L126" s="8">
        <v>102.01</v>
      </c>
      <c r="M126" s="8">
        <v>85.52</v>
      </c>
      <c r="N126" s="8">
        <v>101.43</v>
      </c>
      <c r="O126" s="8">
        <v>182.85659999999999</v>
      </c>
      <c r="P126" s="8">
        <v>68.023300000000006</v>
      </c>
      <c r="Q126" s="8">
        <v>102.06</v>
      </c>
      <c r="R126" s="8">
        <v>109.2949</v>
      </c>
      <c r="S126" s="8">
        <v>51.18</v>
      </c>
      <c r="T126" s="8">
        <v>62.01</v>
      </c>
      <c r="U126" s="8">
        <v>124.72</v>
      </c>
      <c r="X126" s="1">
        <v>41763</v>
      </c>
      <c r="Y126" s="4">
        <f t="shared" si="8"/>
        <v>87.998015789473698</v>
      </c>
      <c r="Z126" s="4">
        <f t="shared" si="7"/>
        <v>44.799900000000001</v>
      </c>
    </row>
    <row r="127" spans="1:26" x14ac:dyDescent="0.3">
      <c r="A127" s="1">
        <v>41764</v>
      </c>
      <c r="B127">
        <v>44.78</v>
      </c>
      <c r="C127">
        <v>81.7</v>
      </c>
      <c r="D127">
        <v>40.76</v>
      </c>
      <c r="E127">
        <v>46.29</v>
      </c>
      <c r="F127">
        <v>104.52</v>
      </c>
      <c r="G127">
        <v>75.63</v>
      </c>
      <c r="H127">
        <v>130.65</v>
      </c>
      <c r="I127">
        <v>100</v>
      </c>
      <c r="J127">
        <v>78.62</v>
      </c>
      <c r="K127">
        <v>24.487500000000001</v>
      </c>
      <c r="L127" s="8">
        <v>102.91</v>
      </c>
      <c r="M127" s="8">
        <v>85.91</v>
      </c>
      <c r="N127" s="8">
        <v>101.14</v>
      </c>
      <c r="O127" s="8">
        <v>182.68469999999999</v>
      </c>
      <c r="P127" s="8">
        <v>68.312799999999996</v>
      </c>
      <c r="Q127" s="8">
        <v>102.2</v>
      </c>
      <c r="R127" s="8">
        <v>110.3396</v>
      </c>
      <c r="S127" s="8">
        <v>51.36</v>
      </c>
      <c r="T127" s="8">
        <v>59.87</v>
      </c>
      <c r="U127" s="8">
        <v>125.36</v>
      </c>
      <c r="X127" s="1">
        <v>41764</v>
      </c>
      <c r="Y127" s="4">
        <f t="shared" si="8"/>
        <v>88.039189473684218</v>
      </c>
      <c r="Z127" s="4">
        <f t="shared" si="7"/>
        <v>44.78</v>
      </c>
    </row>
    <row r="128" spans="1:26" x14ac:dyDescent="0.3">
      <c r="A128" s="1">
        <v>41765</v>
      </c>
      <c r="B128">
        <v>44.44</v>
      </c>
      <c r="C128">
        <v>81.13</v>
      </c>
      <c r="D128">
        <v>40.49</v>
      </c>
      <c r="E128">
        <v>45.39</v>
      </c>
      <c r="F128">
        <v>103.87</v>
      </c>
      <c r="G128">
        <v>76.19</v>
      </c>
      <c r="H128">
        <v>130.43</v>
      </c>
      <c r="I128">
        <v>99.51</v>
      </c>
      <c r="J128">
        <v>78.010000000000005</v>
      </c>
      <c r="K128">
        <v>24.465</v>
      </c>
      <c r="L128" s="8">
        <v>102.67</v>
      </c>
      <c r="M128" s="8">
        <v>85.37</v>
      </c>
      <c r="N128" s="8">
        <v>100.95</v>
      </c>
      <c r="O128" s="8">
        <v>181.50980000000001</v>
      </c>
      <c r="P128" s="8">
        <v>67.602199999999996</v>
      </c>
      <c r="Q128" s="8">
        <v>101.88</v>
      </c>
      <c r="R128" s="8">
        <v>109.8218</v>
      </c>
      <c r="S128" s="8">
        <v>50.91</v>
      </c>
      <c r="T128" s="8">
        <v>57.64</v>
      </c>
      <c r="U128" s="8">
        <v>124.97</v>
      </c>
      <c r="X128" s="1">
        <v>41765</v>
      </c>
      <c r="Y128" s="4">
        <f t="shared" si="8"/>
        <v>87.516252631578936</v>
      </c>
      <c r="Z128" s="4">
        <f t="shared" si="7"/>
        <v>44.44</v>
      </c>
    </row>
    <row r="129" spans="1:26" x14ac:dyDescent="0.3">
      <c r="A129" s="1">
        <v>41766</v>
      </c>
      <c r="B129">
        <v>44.94</v>
      </c>
      <c r="C129">
        <v>82.09</v>
      </c>
      <c r="D129">
        <v>40.909999999999997</v>
      </c>
      <c r="E129">
        <v>45.11</v>
      </c>
      <c r="F129">
        <v>104.62</v>
      </c>
      <c r="G129">
        <v>76.069999999999993</v>
      </c>
      <c r="H129">
        <v>130</v>
      </c>
      <c r="I129">
        <v>100.91</v>
      </c>
      <c r="J129">
        <v>77.959999999999994</v>
      </c>
      <c r="K129">
        <v>24.815000000000001</v>
      </c>
      <c r="L129" s="8">
        <v>103.11</v>
      </c>
      <c r="M129" s="8">
        <v>86.8</v>
      </c>
      <c r="N129" s="8">
        <v>101.96</v>
      </c>
      <c r="O129" s="8">
        <v>180.8125</v>
      </c>
      <c r="P129" s="8">
        <v>67.953100000000006</v>
      </c>
      <c r="Q129" s="8">
        <v>103.17</v>
      </c>
      <c r="R129" s="8">
        <v>110.8665</v>
      </c>
      <c r="S129" s="8">
        <v>52.79</v>
      </c>
      <c r="T129" s="8">
        <v>58.13</v>
      </c>
      <c r="U129" s="8">
        <v>126.23</v>
      </c>
      <c r="X129" s="1">
        <v>41766</v>
      </c>
      <c r="Y129" s="4">
        <f t="shared" si="8"/>
        <v>88.121426315789449</v>
      </c>
      <c r="Z129" s="4">
        <f t="shared" si="7"/>
        <v>44.94</v>
      </c>
    </row>
    <row r="130" spans="1:26" x14ac:dyDescent="0.3">
      <c r="A130" s="1">
        <v>41767</v>
      </c>
      <c r="B130">
        <v>44.919899999999998</v>
      </c>
      <c r="C130">
        <v>82.16</v>
      </c>
      <c r="D130">
        <v>40.729999999999997</v>
      </c>
      <c r="E130">
        <v>45.02</v>
      </c>
      <c r="F130">
        <v>104.94</v>
      </c>
      <c r="G130">
        <v>77.569999999999993</v>
      </c>
      <c r="H130">
        <v>130.16999999999999</v>
      </c>
      <c r="I130">
        <v>100.5</v>
      </c>
      <c r="J130">
        <v>78.69</v>
      </c>
      <c r="K130">
        <v>24.622499999999999</v>
      </c>
      <c r="L130" s="8">
        <v>102.32</v>
      </c>
      <c r="M130" s="8">
        <v>86.66</v>
      </c>
      <c r="N130" s="8">
        <v>101.95</v>
      </c>
      <c r="O130" s="8">
        <v>180.44</v>
      </c>
      <c r="P130" s="8">
        <v>68.295199999999994</v>
      </c>
      <c r="Q130" s="8">
        <v>102.12</v>
      </c>
      <c r="R130" s="8">
        <v>110.053</v>
      </c>
      <c r="S130" s="8">
        <v>52.15</v>
      </c>
      <c r="T130" s="8">
        <v>58.32</v>
      </c>
      <c r="U130" s="8">
        <v>125.09</v>
      </c>
      <c r="X130" s="1">
        <v>41767</v>
      </c>
      <c r="Y130" s="4">
        <f t="shared" si="8"/>
        <v>87.989510526315783</v>
      </c>
      <c r="Z130" s="4">
        <f t="shared" ref="Z130:Z193" si="9">B130</f>
        <v>44.919899999999998</v>
      </c>
    </row>
    <row r="131" spans="1:26" x14ac:dyDescent="0.3">
      <c r="A131" s="1">
        <v>41768</v>
      </c>
      <c r="B131">
        <v>45.07</v>
      </c>
      <c r="C131">
        <v>82.39</v>
      </c>
      <c r="D131">
        <v>40.869999999999997</v>
      </c>
      <c r="E131">
        <v>45.71</v>
      </c>
      <c r="F131">
        <v>105.06</v>
      </c>
      <c r="G131">
        <v>78.69</v>
      </c>
      <c r="H131">
        <v>130.1</v>
      </c>
      <c r="I131">
        <v>100.91</v>
      </c>
      <c r="J131">
        <v>79.2</v>
      </c>
      <c r="K131">
        <v>24.23</v>
      </c>
      <c r="L131" s="8">
        <v>101.95</v>
      </c>
      <c r="M131" s="8">
        <v>87.17</v>
      </c>
      <c r="N131" s="8">
        <v>102.93</v>
      </c>
      <c r="O131" s="8">
        <v>181.55760000000001</v>
      </c>
      <c r="P131" s="8">
        <v>68.488200000000006</v>
      </c>
      <c r="Q131" s="8">
        <v>102.66</v>
      </c>
      <c r="R131" s="8">
        <v>109.75709999999999</v>
      </c>
      <c r="S131" s="8">
        <v>52.26</v>
      </c>
      <c r="T131" s="8">
        <v>59.13</v>
      </c>
      <c r="U131" s="8">
        <v>125.03</v>
      </c>
      <c r="X131" s="1">
        <v>41768</v>
      </c>
      <c r="Y131" s="4">
        <f t="shared" si="8"/>
        <v>88.320678947368407</v>
      </c>
      <c r="Z131" s="4">
        <f t="shared" si="9"/>
        <v>45.07</v>
      </c>
    </row>
    <row r="132" spans="1:26" x14ac:dyDescent="0.3">
      <c r="A132" s="1">
        <v>41769</v>
      </c>
      <c r="B132">
        <v>45.07</v>
      </c>
      <c r="C132">
        <v>82.39</v>
      </c>
      <c r="D132">
        <v>40.869999999999997</v>
      </c>
      <c r="E132">
        <v>45.71</v>
      </c>
      <c r="F132">
        <v>105.06</v>
      </c>
      <c r="G132">
        <v>78.69</v>
      </c>
      <c r="H132">
        <v>130.1</v>
      </c>
      <c r="I132">
        <v>100.91</v>
      </c>
      <c r="J132">
        <v>79.2</v>
      </c>
      <c r="K132">
        <v>24.23</v>
      </c>
      <c r="L132" s="8">
        <v>101.95</v>
      </c>
      <c r="M132" s="8">
        <v>87.17</v>
      </c>
      <c r="N132" s="8">
        <v>102.93</v>
      </c>
      <c r="O132" s="8">
        <v>181.55760000000001</v>
      </c>
      <c r="P132" s="8">
        <v>68.488200000000006</v>
      </c>
      <c r="Q132" s="8">
        <v>102.66</v>
      </c>
      <c r="R132" s="8">
        <v>109.75709999999999</v>
      </c>
      <c r="S132" s="8">
        <v>52.26</v>
      </c>
      <c r="T132" s="8">
        <v>59.13</v>
      </c>
      <c r="U132" s="8">
        <v>125.03</v>
      </c>
      <c r="X132" s="1">
        <v>41769</v>
      </c>
      <c r="Y132" s="4">
        <f t="shared" ref="Y132:Y195" si="10">SUMPRODUCT(C132:U132,$C$1:$U$1)</f>
        <v>88.320678947368407</v>
      </c>
      <c r="Z132" s="4">
        <f t="shared" si="9"/>
        <v>45.07</v>
      </c>
    </row>
    <row r="133" spans="1:26" x14ac:dyDescent="0.3">
      <c r="A133" s="1">
        <v>41770</v>
      </c>
      <c r="B133">
        <v>45.07</v>
      </c>
      <c r="C133">
        <v>82.39</v>
      </c>
      <c r="D133">
        <v>40.869999999999997</v>
      </c>
      <c r="E133">
        <v>45.71</v>
      </c>
      <c r="F133">
        <v>105.06</v>
      </c>
      <c r="G133">
        <v>78.69</v>
      </c>
      <c r="H133">
        <v>130.1</v>
      </c>
      <c r="I133">
        <v>100.91</v>
      </c>
      <c r="J133">
        <v>79.2</v>
      </c>
      <c r="K133">
        <v>24.23</v>
      </c>
      <c r="L133" s="8">
        <v>101.95</v>
      </c>
      <c r="M133" s="8">
        <v>87.17</v>
      </c>
      <c r="N133" s="8">
        <v>102.93</v>
      </c>
      <c r="O133" s="8">
        <v>181.55760000000001</v>
      </c>
      <c r="P133" s="8">
        <v>68.488200000000006</v>
      </c>
      <c r="Q133" s="8">
        <v>102.66</v>
      </c>
      <c r="R133" s="8">
        <v>109.75709999999999</v>
      </c>
      <c r="S133" s="8">
        <v>52.26</v>
      </c>
      <c r="T133" s="8">
        <v>59.13</v>
      </c>
      <c r="U133" s="8">
        <v>125.03</v>
      </c>
      <c r="X133" s="1">
        <v>41770</v>
      </c>
      <c r="Y133" s="4">
        <f t="shared" si="10"/>
        <v>88.320678947368407</v>
      </c>
      <c r="Z133" s="4">
        <f t="shared" si="9"/>
        <v>45.07</v>
      </c>
    </row>
    <row r="134" spans="1:26" x14ac:dyDescent="0.3">
      <c r="A134" s="1">
        <v>41771</v>
      </c>
      <c r="B134">
        <v>45.43</v>
      </c>
      <c r="C134">
        <v>81.73</v>
      </c>
      <c r="D134">
        <v>40.82</v>
      </c>
      <c r="E134">
        <v>46.28</v>
      </c>
      <c r="F134">
        <v>106.2</v>
      </c>
      <c r="G134">
        <v>79.47</v>
      </c>
      <c r="H134">
        <v>131.07</v>
      </c>
      <c r="I134">
        <v>100.52</v>
      </c>
      <c r="J134">
        <v>79.150000000000006</v>
      </c>
      <c r="K134">
        <v>23.952500000000001</v>
      </c>
      <c r="L134" s="8">
        <v>102.23</v>
      </c>
      <c r="M134" s="8">
        <v>86.93</v>
      </c>
      <c r="N134" s="8">
        <v>102.86</v>
      </c>
      <c r="O134" s="8">
        <v>183.9359</v>
      </c>
      <c r="P134" s="8">
        <v>69.207599999999999</v>
      </c>
      <c r="Q134" s="8">
        <v>102.97</v>
      </c>
      <c r="R134" s="8">
        <v>110.8295</v>
      </c>
      <c r="S134" s="8">
        <v>52.37</v>
      </c>
      <c r="T134" s="8">
        <v>59.64</v>
      </c>
      <c r="U134" s="8">
        <v>125.24</v>
      </c>
      <c r="X134" s="1">
        <v>41771</v>
      </c>
      <c r="Y134" s="4">
        <f t="shared" si="10"/>
        <v>88.705552631578968</v>
      </c>
      <c r="Z134" s="4">
        <f t="shared" si="9"/>
        <v>45.43</v>
      </c>
    </row>
    <row r="135" spans="1:26" x14ac:dyDescent="0.3">
      <c r="A135" s="1">
        <v>41772</v>
      </c>
      <c r="B135">
        <v>45.38</v>
      </c>
      <c r="C135">
        <v>81.61</v>
      </c>
      <c r="D135">
        <v>41.11</v>
      </c>
      <c r="E135">
        <v>45.76</v>
      </c>
      <c r="F135">
        <v>107.15</v>
      </c>
      <c r="G135">
        <v>79.099999999999994</v>
      </c>
      <c r="H135">
        <v>131</v>
      </c>
      <c r="I135">
        <v>101.02</v>
      </c>
      <c r="J135">
        <v>79.14</v>
      </c>
      <c r="K135">
        <v>24.02</v>
      </c>
      <c r="L135" s="8">
        <v>102.36</v>
      </c>
      <c r="M135" s="8">
        <v>87.23</v>
      </c>
      <c r="N135" s="8">
        <v>103.53</v>
      </c>
      <c r="O135" s="8">
        <v>183.57300000000001</v>
      </c>
      <c r="P135" s="8">
        <v>69.233900000000006</v>
      </c>
      <c r="Q135" s="8">
        <v>103.45</v>
      </c>
      <c r="R135" s="8">
        <v>110.2933</v>
      </c>
      <c r="S135" s="8">
        <v>52.2</v>
      </c>
      <c r="T135" s="8">
        <v>59.56</v>
      </c>
      <c r="U135" s="8">
        <v>125.85</v>
      </c>
      <c r="X135" s="1">
        <v>41772</v>
      </c>
      <c r="Y135" s="4">
        <f t="shared" si="10"/>
        <v>88.799484210526316</v>
      </c>
      <c r="Z135" s="4">
        <f t="shared" si="9"/>
        <v>45.38</v>
      </c>
    </row>
    <row r="136" spans="1:26" x14ac:dyDescent="0.3">
      <c r="A136" s="1">
        <v>41773</v>
      </c>
      <c r="B136">
        <v>45.182000000000002</v>
      </c>
      <c r="C136">
        <v>81.17</v>
      </c>
      <c r="D136">
        <v>40.89</v>
      </c>
      <c r="E136">
        <v>45.17</v>
      </c>
      <c r="F136">
        <v>106.53</v>
      </c>
      <c r="G136">
        <v>77.510000000000005</v>
      </c>
      <c r="H136">
        <v>131.43</v>
      </c>
      <c r="I136">
        <v>100.87</v>
      </c>
      <c r="J136">
        <v>78.739999999999995</v>
      </c>
      <c r="K136">
        <v>24.1525</v>
      </c>
      <c r="L136" s="8">
        <v>102.29</v>
      </c>
      <c r="M136" s="8">
        <v>86.84</v>
      </c>
      <c r="N136" s="8">
        <v>103.03</v>
      </c>
      <c r="O136" s="8">
        <v>180.2586</v>
      </c>
      <c r="P136" s="8">
        <v>68.505799999999994</v>
      </c>
      <c r="Q136" s="8">
        <v>102.7</v>
      </c>
      <c r="R136" s="8">
        <v>110.6631</v>
      </c>
      <c r="S136" s="8">
        <v>52.87</v>
      </c>
      <c r="T136" s="8">
        <v>59.27</v>
      </c>
      <c r="U136" s="8">
        <v>126.42</v>
      </c>
      <c r="X136" s="1">
        <v>41773</v>
      </c>
      <c r="Y136" s="4">
        <f t="shared" si="10"/>
        <v>88.384736842105269</v>
      </c>
      <c r="Z136" s="4">
        <f t="shared" si="9"/>
        <v>45.182000000000002</v>
      </c>
    </row>
    <row r="137" spans="1:26" x14ac:dyDescent="0.3">
      <c r="A137" s="1">
        <v>41774</v>
      </c>
      <c r="B137">
        <v>44.735999999999997</v>
      </c>
      <c r="C137">
        <v>80.53</v>
      </c>
      <c r="D137">
        <v>40.520000000000003</v>
      </c>
      <c r="E137">
        <v>44.63</v>
      </c>
      <c r="F137">
        <v>104.99</v>
      </c>
      <c r="G137">
        <v>76.400000000000006</v>
      </c>
      <c r="H137">
        <v>130.36000000000001</v>
      </c>
      <c r="I137">
        <v>100.69</v>
      </c>
      <c r="J137">
        <v>76.83</v>
      </c>
      <c r="K137">
        <v>24.067499999999999</v>
      </c>
      <c r="L137" s="8">
        <v>100.78</v>
      </c>
      <c r="M137" s="8">
        <v>85.74</v>
      </c>
      <c r="N137" s="8">
        <v>102.5</v>
      </c>
      <c r="O137" s="8">
        <v>178.09989999999999</v>
      </c>
      <c r="P137" s="8">
        <v>67.330200000000005</v>
      </c>
      <c r="Q137" s="8">
        <v>102.29</v>
      </c>
      <c r="R137" s="8">
        <v>108.1485</v>
      </c>
      <c r="S137" s="8">
        <v>52.69</v>
      </c>
      <c r="T137" s="8">
        <v>58.18</v>
      </c>
      <c r="U137" s="8">
        <v>123.81</v>
      </c>
      <c r="X137" s="1">
        <v>41774</v>
      </c>
      <c r="Y137" s="4">
        <f t="shared" si="10"/>
        <v>87.294005263157885</v>
      </c>
      <c r="Z137" s="4">
        <f t="shared" si="9"/>
        <v>44.735999999999997</v>
      </c>
    </row>
    <row r="138" spans="1:26" x14ac:dyDescent="0.3">
      <c r="A138" s="1">
        <v>41775</v>
      </c>
      <c r="B138">
        <v>45</v>
      </c>
      <c r="C138">
        <v>80.33</v>
      </c>
      <c r="D138">
        <v>40.89</v>
      </c>
      <c r="E138">
        <v>45.36</v>
      </c>
      <c r="F138">
        <v>106.03</v>
      </c>
      <c r="G138">
        <v>77.98</v>
      </c>
      <c r="H138">
        <v>131</v>
      </c>
      <c r="I138">
        <v>100.58</v>
      </c>
      <c r="J138">
        <v>77.010000000000005</v>
      </c>
      <c r="K138">
        <v>24.15</v>
      </c>
      <c r="L138" s="8">
        <v>100.74</v>
      </c>
      <c r="M138" s="8">
        <v>86.54</v>
      </c>
      <c r="N138" s="8">
        <v>103.14</v>
      </c>
      <c r="O138" s="8">
        <v>178.673</v>
      </c>
      <c r="P138" s="8">
        <v>68.260099999999994</v>
      </c>
      <c r="Q138" s="8">
        <v>102.46</v>
      </c>
      <c r="R138" s="8">
        <v>109.55370000000001</v>
      </c>
      <c r="S138" s="8">
        <v>52.93</v>
      </c>
      <c r="T138" s="8">
        <v>58.64</v>
      </c>
      <c r="U138" s="8">
        <v>123.18</v>
      </c>
      <c r="X138" s="1">
        <v>41775</v>
      </c>
      <c r="Y138" s="4">
        <f t="shared" si="10"/>
        <v>87.760357894736842</v>
      </c>
      <c r="Z138" s="4">
        <f t="shared" si="9"/>
        <v>45</v>
      </c>
    </row>
    <row r="139" spans="1:26" x14ac:dyDescent="0.3">
      <c r="A139" s="1">
        <v>41776</v>
      </c>
      <c r="B139">
        <v>45</v>
      </c>
      <c r="C139">
        <v>80.33</v>
      </c>
      <c r="D139">
        <v>40.89</v>
      </c>
      <c r="E139">
        <v>45.36</v>
      </c>
      <c r="F139">
        <v>106.03</v>
      </c>
      <c r="G139">
        <v>77.98</v>
      </c>
      <c r="H139">
        <v>131</v>
      </c>
      <c r="I139">
        <v>100.58</v>
      </c>
      <c r="J139">
        <v>77.010000000000005</v>
      </c>
      <c r="K139">
        <v>24.15</v>
      </c>
      <c r="L139" s="8">
        <v>100.74</v>
      </c>
      <c r="M139" s="8">
        <v>86.54</v>
      </c>
      <c r="N139" s="8">
        <v>103.14</v>
      </c>
      <c r="O139" s="8">
        <v>178.673</v>
      </c>
      <c r="P139" s="8">
        <v>68.260099999999994</v>
      </c>
      <c r="Q139" s="8">
        <v>102.46</v>
      </c>
      <c r="R139" s="8">
        <v>109.55370000000001</v>
      </c>
      <c r="S139" s="8">
        <v>52.93</v>
      </c>
      <c r="T139" s="8">
        <v>58.64</v>
      </c>
      <c r="U139" s="8">
        <v>123.18</v>
      </c>
      <c r="X139" s="1">
        <v>41776</v>
      </c>
      <c r="Y139" s="4">
        <f t="shared" si="10"/>
        <v>87.760357894736842</v>
      </c>
      <c r="Z139" s="4">
        <f t="shared" si="9"/>
        <v>45</v>
      </c>
    </row>
    <row r="140" spans="1:26" x14ac:dyDescent="0.3">
      <c r="A140" s="1">
        <v>41777</v>
      </c>
      <c r="B140">
        <v>45</v>
      </c>
      <c r="C140">
        <v>80.33</v>
      </c>
      <c r="D140">
        <v>40.89</v>
      </c>
      <c r="E140">
        <v>45.36</v>
      </c>
      <c r="F140">
        <v>106.03</v>
      </c>
      <c r="G140">
        <v>77.98</v>
      </c>
      <c r="H140">
        <v>131</v>
      </c>
      <c r="I140">
        <v>100.58</v>
      </c>
      <c r="J140">
        <v>77.010000000000005</v>
      </c>
      <c r="K140">
        <v>24.15</v>
      </c>
      <c r="L140" s="8">
        <v>100.74</v>
      </c>
      <c r="M140" s="8">
        <v>86.54</v>
      </c>
      <c r="N140" s="8">
        <v>103.14</v>
      </c>
      <c r="O140" s="8">
        <v>178.673</v>
      </c>
      <c r="P140" s="8">
        <v>68.260099999999994</v>
      </c>
      <c r="Q140" s="8">
        <v>102.46</v>
      </c>
      <c r="R140" s="8">
        <v>109.55370000000001</v>
      </c>
      <c r="S140" s="8">
        <v>52.93</v>
      </c>
      <c r="T140" s="8">
        <v>58.64</v>
      </c>
      <c r="U140" s="8">
        <v>123.18</v>
      </c>
      <c r="X140" s="1">
        <v>41777</v>
      </c>
      <c r="Y140" s="4">
        <f t="shared" si="10"/>
        <v>87.760357894736842</v>
      </c>
      <c r="Z140" s="4">
        <f t="shared" si="9"/>
        <v>45</v>
      </c>
    </row>
    <row r="141" spans="1:26" x14ac:dyDescent="0.3">
      <c r="A141" s="1">
        <v>41778</v>
      </c>
      <c r="B141">
        <v>45.1248</v>
      </c>
      <c r="C141">
        <v>79.930000000000007</v>
      </c>
      <c r="D141">
        <v>40.71</v>
      </c>
      <c r="E141">
        <v>45.55</v>
      </c>
      <c r="F141">
        <v>105.39</v>
      </c>
      <c r="G141">
        <v>78.540000000000006</v>
      </c>
      <c r="H141">
        <v>131.54</v>
      </c>
      <c r="I141">
        <v>100.64</v>
      </c>
      <c r="J141">
        <v>76.61</v>
      </c>
      <c r="K141">
        <v>23.675000000000001</v>
      </c>
      <c r="L141" s="8">
        <v>100.87</v>
      </c>
      <c r="M141" s="8">
        <v>86.1</v>
      </c>
      <c r="N141" s="8">
        <v>102.09</v>
      </c>
      <c r="O141" s="8">
        <v>178.6157</v>
      </c>
      <c r="P141" s="8">
        <v>68.470699999999994</v>
      </c>
      <c r="Q141" s="8">
        <v>102.87</v>
      </c>
      <c r="R141" s="8">
        <v>109.30410000000001</v>
      </c>
      <c r="S141" s="8">
        <v>54.11</v>
      </c>
      <c r="T141" s="8">
        <v>58.29</v>
      </c>
      <c r="U141" s="8">
        <v>122.95</v>
      </c>
      <c r="X141" s="1">
        <v>41778</v>
      </c>
      <c r="Y141" s="4">
        <f t="shared" si="10"/>
        <v>87.697657894736849</v>
      </c>
      <c r="Z141" s="4">
        <f t="shared" si="9"/>
        <v>45.1248</v>
      </c>
    </row>
    <row r="142" spans="1:26" x14ac:dyDescent="0.3">
      <c r="A142" s="1">
        <v>41779</v>
      </c>
      <c r="B142">
        <v>44.66</v>
      </c>
      <c r="C142">
        <v>80.23</v>
      </c>
      <c r="D142">
        <v>40.58</v>
      </c>
      <c r="E142">
        <v>45.52</v>
      </c>
      <c r="F142">
        <v>101.56</v>
      </c>
      <c r="G142">
        <v>77.569999999999993</v>
      </c>
      <c r="H142">
        <v>130.19</v>
      </c>
      <c r="I142">
        <v>100.25</v>
      </c>
      <c r="J142">
        <v>75.69</v>
      </c>
      <c r="K142">
        <v>24.0825</v>
      </c>
      <c r="L142" s="8">
        <v>100.67</v>
      </c>
      <c r="M142" s="8">
        <v>85.65</v>
      </c>
      <c r="N142" s="8">
        <v>101.53</v>
      </c>
      <c r="O142" s="8">
        <v>176.6003</v>
      </c>
      <c r="P142" s="8">
        <v>68.040800000000004</v>
      </c>
      <c r="Q142" s="8">
        <v>102.67</v>
      </c>
      <c r="R142" s="8">
        <v>107.9358</v>
      </c>
      <c r="S142" s="8">
        <v>53.54</v>
      </c>
      <c r="T142" s="8">
        <v>56.61</v>
      </c>
      <c r="U142" s="8">
        <v>122.5</v>
      </c>
      <c r="X142" s="1">
        <v>41779</v>
      </c>
      <c r="Y142" s="4">
        <f t="shared" si="10"/>
        <v>86.916810526315771</v>
      </c>
      <c r="Z142" s="4">
        <f t="shared" si="9"/>
        <v>44.66</v>
      </c>
    </row>
    <row r="143" spans="1:26" x14ac:dyDescent="0.3">
      <c r="A143" s="1">
        <v>41780</v>
      </c>
      <c r="B143">
        <v>44.91</v>
      </c>
      <c r="C143">
        <v>80.489999999999995</v>
      </c>
      <c r="D143">
        <v>40.869999999999997</v>
      </c>
      <c r="E143">
        <v>45.41</v>
      </c>
      <c r="F143">
        <v>102.88</v>
      </c>
      <c r="G143">
        <v>78.64</v>
      </c>
      <c r="H143">
        <v>130.51</v>
      </c>
      <c r="I143">
        <v>101.14</v>
      </c>
      <c r="J143">
        <v>75.66</v>
      </c>
      <c r="K143">
        <v>24.07</v>
      </c>
      <c r="L143" s="8">
        <v>102.03</v>
      </c>
      <c r="M143" s="8">
        <v>86.1</v>
      </c>
      <c r="N143" s="8">
        <v>102.56</v>
      </c>
      <c r="O143" s="8">
        <v>178.03299999999999</v>
      </c>
      <c r="P143" s="8">
        <v>68.181200000000004</v>
      </c>
      <c r="Q143" s="8">
        <v>103.09</v>
      </c>
      <c r="R143" s="8">
        <v>109.563</v>
      </c>
      <c r="S143" s="8">
        <v>53.27</v>
      </c>
      <c r="T143" s="8">
        <v>57.2</v>
      </c>
      <c r="U143" s="8">
        <v>124.16</v>
      </c>
      <c r="X143" s="1">
        <v>41780</v>
      </c>
      <c r="Y143" s="4">
        <f t="shared" si="10"/>
        <v>87.571431578947355</v>
      </c>
      <c r="Z143" s="4">
        <f t="shared" si="9"/>
        <v>44.91</v>
      </c>
    </row>
    <row r="144" spans="1:26" x14ac:dyDescent="0.3">
      <c r="A144" s="1">
        <v>41781</v>
      </c>
      <c r="B144">
        <v>44.94</v>
      </c>
      <c r="C144">
        <v>80.650000000000006</v>
      </c>
      <c r="D144">
        <v>40.58</v>
      </c>
      <c r="E144">
        <v>46.89</v>
      </c>
      <c r="F144">
        <v>103.08</v>
      </c>
      <c r="G144">
        <v>79.64</v>
      </c>
      <c r="H144">
        <v>130.29</v>
      </c>
      <c r="I144">
        <v>100.96</v>
      </c>
      <c r="J144">
        <v>75.39</v>
      </c>
      <c r="K144">
        <v>24.16</v>
      </c>
      <c r="L144" s="8">
        <v>101.5</v>
      </c>
      <c r="M144" s="8">
        <v>85.58</v>
      </c>
      <c r="N144" s="8">
        <v>102.45</v>
      </c>
      <c r="O144" s="8">
        <v>177.35489999999999</v>
      </c>
      <c r="P144" s="8">
        <v>68.497</v>
      </c>
      <c r="Q144" s="8">
        <v>102.94</v>
      </c>
      <c r="R144" s="8">
        <v>109.2671</v>
      </c>
      <c r="S144" s="8">
        <v>53.63</v>
      </c>
      <c r="T144" s="8">
        <v>55.99</v>
      </c>
      <c r="U144" s="8">
        <v>123.63</v>
      </c>
      <c r="X144" s="1">
        <v>41781</v>
      </c>
      <c r="Y144" s="4">
        <f t="shared" si="10"/>
        <v>87.49889473684209</v>
      </c>
      <c r="Z144" s="4">
        <f t="shared" si="9"/>
        <v>44.94</v>
      </c>
    </row>
    <row r="145" spans="1:26" x14ac:dyDescent="0.3">
      <c r="A145" s="1">
        <v>41782</v>
      </c>
      <c r="B145">
        <v>45.06</v>
      </c>
      <c r="C145">
        <v>80.52</v>
      </c>
      <c r="D145">
        <v>40.58</v>
      </c>
      <c r="E145">
        <v>47.06</v>
      </c>
      <c r="F145">
        <v>104.03</v>
      </c>
      <c r="G145">
        <v>79.58</v>
      </c>
      <c r="H145">
        <v>130.93</v>
      </c>
      <c r="I145">
        <v>100.98</v>
      </c>
      <c r="J145">
        <v>75.61</v>
      </c>
      <c r="K145">
        <v>24.114999999999998</v>
      </c>
      <c r="L145" s="8">
        <v>101.32</v>
      </c>
      <c r="M145" s="8">
        <v>85.83</v>
      </c>
      <c r="N145" s="8">
        <v>102</v>
      </c>
      <c r="O145" s="8">
        <v>177.60319999999999</v>
      </c>
      <c r="P145" s="8">
        <v>69.172499999999999</v>
      </c>
      <c r="Q145" s="8">
        <v>102.91</v>
      </c>
      <c r="R145" s="8">
        <v>109.7756</v>
      </c>
      <c r="S145" s="8">
        <v>53.95</v>
      </c>
      <c r="T145" s="8">
        <v>55.69</v>
      </c>
      <c r="U145" s="8">
        <v>123.37</v>
      </c>
      <c r="X145" s="1">
        <v>41782</v>
      </c>
      <c r="Y145" s="4">
        <f t="shared" si="10"/>
        <v>87.632963157894736</v>
      </c>
      <c r="Z145" s="4">
        <f t="shared" si="9"/>
        <v>45.06</v>
      </c>
    </row>
    <row r="146" spans="1:26" x14ac:dyDescent="0.3">
      <c r="A146" s="1">
        <v>41783</v>
      </c>
      <c r="B146">
        <v>45.06</v>
      </c>
      <c r="C146">
        <v>80.52</v>
      </c>
      <c r="D146">
        <v>40.58</v>
      </c>
      <c r="E146">
        <v>47.06</v>
      </c>
      <c r="F146">
        <v>104.03</v>
      </c>
      <c r="G146">
        <v>79.58</v>
      </c>
      <c r="H146">
        <v>130.93</v>
      </c>
      <c r="I146">
        <v>100.98</v>
      </c>
      <c r="J146">
        <v>75.61</v>
      </c>
      <c r="K146">
        <v>24.114999999999998</v>
      </c>
      <c r="L146" s="8">
        <v>101.32</v>
      </c>
      <c r="M146" s="8">
        <v>85.83</v>
      </c>
      <c r="N146" s="8">
        <v>102</v>
      </c>
      <c r="O146" s="8">
        <v>177.60319999999999</v>
      </c>
      <c r="P146" s="8">
        <v>69.172499999999999</v>
      </c>
      <c r="Q146" s="8">
        <v>102.91</v>
      </c>
      <c r="R146" s="8">
        <v>109.7756</v>
      </c>
      <c r="S146" s="8">
        <v>53.95</v>
      </c>
      <c r="T146" s="8">
        <v>55.69</v>
      </c>
      <c r="U146" s="8">
        <v>123.37</v>
      </c>
      <c r="X146" s="1">
        <v>41783</v>
      </c>
      <c r="Y146" s="4">
        <f t="shared" si="10"/>
        <v>87.632963157894736</v>
      </c>
      <c r="Z146" s="4">
        <f t="shared" si="9"/>
        <v>45.06</v>
      </c>
    </row>
    <row r="147" spans="1:26" x14ac:dyDescent="0.3">
      <c r="A147" s="1">
        <v>41784</v>
      </c>
      <c r="B147">
        <v>45.06</v>
      </c>
      <c r="C147">
        <v>80.52</v>
      </c>
      <c r="D147">
        <v>40.58</v>
      </c>
      <c r="E147">
        <v>47.06</v>
      </c>
      <c r="F147">
        <v>104.03</v>
      </c>
      <c r="G147">
        <v>79.58</v>
      </c>
      <c r="H147">
        <v>130.93</v>
      </c>
      <c r="I147">
        <v>100.98</v>
      </c>
      <c r="J147">
        <v>75.61</v>
      </c>
      <c r="K147">
        <v>24.114999999999998</v>
      </c>
      <c r="L147" s="8">
        <v>101.32</v>
      </c>
      <c r="M147" s="8">
        <v>85.83</v>
      </c>
      <c r="N147" s="8">
        <v>102</v>
      </c>
      <c r="O147" s="8">
        <v>177.60319999999999</v>
      </c>
      <c r="P147" s="8">
        <v>69.172499999999999</v>
      </c>
      <c r="Q147" s="8">
        <v>102.91</v>
      </c>
      <c r="R147" s="8">
        <v>109.7756</v>
      </c>
      <c r="S147" s="8">
        <v>53.95</v>
      </c>
      <c r="T147" s="8">
        <v>55.69</v>
      </c>
      <c r="U147" s="8">
        <v>123.37</v>
      </c>
      <c r="X147" s="1">
        <v>41784</v>
      </c>
      <c r="Y147" s="4">
        <f t="shared" si="10"/>
        <v>87.632963157894736</v>
      </c>
      <c r="Z147" s="4">
        <f t="shared" si="9"/>
        <v>45.06</v>
      </c>
    </row>
    <row r="148" spans="1:26" x14ac:dyDescent="0.3">
      <c r="A148" s="1">
        <v>41785</v>
      </c>
      <c r="B148">
        <v>45.06</v>
      </c>
      <c r="C148">
        <v>80.52</v>
      </c>
      <c r="D148">
        <v>40.58</v>
      </c>
      <c r="E148">
        <v>47.06</v>
      </c>
      <c r="F148">
        <v>104.03</v>
      </c>
      <c r="G148">
        <v>79.58</v>
      </c>
      <c r="H148">
        <v>130.93</v>
      </c>
      <c r="I148">
        <v>100.98</v>
      </c>
      <c r="J148">
        <v>75.61</v>
      </c>
      <c r="K148">
        <v>24.114999999999998</v>
      </c>
      <c r="L148" s="8">
        <v>101.32</v>
      </c>
      <c r="M148" s="8">
        <v>85.83</v>
      </c>
      <c r="N148" s="8">
        <v>102</v>
      </c>
      <c r="O148" s="8">
        <v>177.60319999999999</v>
      </c>
      <c r="P148" s="8">
        <v>69.172499999999999</v>
      </c>
      <c r="Q148" s="8">
        <v>102.91</v>
      </c>
      <c r="R148" s="8">
        <v>109.7756</v>
      </c>
      <c r="S148" s="8">
        <v>53.95</v>
      </c>
      <c r="T148" s="8">
        <v>55.69</v>
      </c>
      <c r="U148" s="8">
        <v>123.37</v>
      </c>
      <c r="X148" s="1">
        <v>41785</v>
      </c>
      <c r="Y148" s="4">
        <f t="shared" si="10"/>
        <v>87.632963157894736</v>
      </c>
      <c r="Z148" s="4">
        <f t="shared" si="9"/>
        <v>45.06</v>
      </c>
    </row>
    <row r="149" spans="1:26" x14ac:dyDescent="0.3">
      <c r="A149" s="1">
        <v>41786</v>
      </c>
      <c r="B149">
        <v>45.28</v>
      </c>
      <c r="C149">
        <v>80.08</v>
      </c>
      <c r="D149">
        <v>40.770000000000003</v>
      </c>
      <c r="E149">
        <v>47.78</v>
      </c>
      <c r="F149">
        <v>103.68</v>
      </c>
      <c r="G149">
        <v>81.040000000000006</v>
      </c>
      <c r="H149">
        <v>130.83000000000001</v>
      </c>
      <c r="I149">
        <v>100.81</v>
      </c>
      <c r="J149">
        <v>75.59</v>
      </c>
      <c r="K149">
        <v>24.1325</v>
      </c>
      <c r="L149" s="8">
        <v>101.36</v>
      </c>
      <c r="M149" s="8">
        <v>86.53</v>
      </c>
      <c r="N149" s="8">
        <v>102.36</v>
      </c>
      <c r="O149" s="8">
        <v>176.49520000000001</v>
      </c>
      <c r="P149" s="8">
        <v>69.567300000000003</v>
      </c>
      <c r="Q149" s="8">
        <v>103.35</v>
      </c>
      <c r="R149" s="8">
        <v>109.8218</v>
      </c>
      <c r="S149" s="8">
        <v>53.99</v>
      </c>
      <c r="T149" s="8">
        <v>55.77</v>
      </c>
      <c r="U149" s="8">
        <v>122.84</v>
      </c>
      <c r="X149" s="1">
        <v>41786</v>
      </c>
      <c r="Y149" s="4">
        <f t="shared" si="10"/>
        <v>87.726147368421053</v>
      </c>
      <c r="Z149" s="4">
        <f t="shared" si="9"/>
        <v>45.28</v>
      </c>
    </row>
    <row r="150" spans="1:26" x14ac:dyDescent="0.3">
      <c r="A150" s="1">
        <v>41787</v>
      </c>
      <c r="B150">
        <v>45.19</v>
      </c>
      <c r="C150">
        <v>80.099999999999994</v>
      </c>
      <c r="D150">
        <v>40.58</v>
      </c>
      <c r="E150">
        <v>46.71</v>
      </c>
      <c r="F150">
        <v>102.91</v>
      </c>
      <c r="G150">
        <v>81.319999999999993</v>
      </c>
      <c r="H150">
        <v>130.16999999999999</v>
      </c>
      <c r="I150">
        <v>100.3</v>
      </c>
      <c r="J150">
        <v>75.53</v>
      </c>
      <c r="K150">
        <v>24.34</v>
      </c>
      <c r="L150" s="8">
        <v>101.06</v>
      </c>
      <c r="M150" s="8">
        <v>87.07</v>
      </c>
      <c r="N150" s="8">
        <v>101.3</v>
      </c>
      <c r="O150" s="8">
        <v>174.87139999999999</v>
      </c>
      <c r="P150" s="8">
        <v>69.19</v>
      </c>
      <c r="Q150" s="8">
        <v>103.07</v>
      </c>
      <c r="R150" s="8">
        <v>109.3781</v>
      </c>
      <c r="S150" s="8">
        <v>54.07</v>
      </c>
      <c r="T150" s="8">
        <v>55.34</v>
      </c>
      <c r="U150" s="8">
        <v>122.52</v>
      </c>
      <c r="X150" s="1">
        <v>41787</v>
      </c>
      <c r="Y150" s="4">
        <f t="shared" si="10"/>
        <v>87.35944736842103</v>
      </c>
      <c r="Z150" s="4">
        <f t="shared" si="9"/>
        <v>45.19</v>
      </c>
    </row>
    <row r="151" spans="1:26" x14ac:dyDescent="0.3">
      <c r="A151" s="1">
        <v>41788</v>
      </c>
      <c r="B151">
        <v>45.45</v>
      </c>
      <c r="C151">
        <v>80.400000000000006</v>
      </c>
      <c r="D151">
        <v>40.659999999999997</v>
      </c>
      <c r="E151">
        <v>47.01</v>
      </c>
      <c r="F151">
        <v>103.6</v>
      </c>
      <c r="G151">
        <v>81.680000000000007</v>
      </c>
      <c r="H151">
        <v>132.5</v>
      </c>
      <c r="I151">
        <v>100.76</v>
      </c>
      <c r="J151">
        <v>75.98</v>
      </c>
      <c r="K151">
        <v>24.137499999999999</v>
      </c>
      <c r="L151" s="8">
        <v>101.27</v>
      </c>
      <c r="M151" s="8">
        <v>87.73</v>
      </c>
      <c r="N151" s="8">
        <v>101.34</v>
      </c>
      <c r="O151" s="8">
        <v>175.52090000000001</v>
      </c>
      <c r="P151" s="8">
        <v>69.795400000000001</v>
      </c>
      <c r="Q151" s="8">
        <v>103.55</v>
      </c>
      <c r="R151" s="8">
        <v>111.1439</v>
      </c>
      <c r="S151" s="8">
        <v>54.03</v>
      </c>
      <c r="T151" s="8">
        <v>55.88</v>
      </c>
      <c r="U151" s="8">
        <v>122.32</v>
      </c>
      <c r="X151" s="1">
        <v>41788</v>
      </c>
      <c r="Y151" s="4">
        <f t="shared" si="10"/>
        <v>87.8583</v>
      </c>
      <c r="Z151" s="4">
        <f t="shared" si="9"/>
        <v>45.45</v>
      </c>
    </row>
    <row r="152" spans="1:26" x14ac:dyDescent="0.3">
      <c r="A152" s="1">
        <v>41789</v>
      </c>
      <c r="B152">
        <v>45.61</v>
      </c>
      <c r="C152">
        <v>80.790000000000006</v>
      </c>
      <c r="D152">
        <v>40.909999999999997</v>
      </c>
      <c r="E152">
        <v>47.08</v>
      </c>
      <c r="F152">
        <v>102.23</v>
      </c>
      <c r="G152">
        <v>81.77</v>
      </c>
      <c r="H152">
        <v>132.24</v>
      </c>
      <c r="I152">
        <v>101.46</v>
      </c>
      <c r="J152">
        <v>76.77</v>
      </c>
      <c r="K152">
        <v>24.34</v>
      </c>
      <c r="L152" s="8">
        <v>100.53</v>
      </c>
      <c r="M152" s="8">
        <v>88.33</v>
      </c>
      <c r="N152" s="8">
        <v>101.43</v>
      </c>
      <c r="O152" s="8">
        <v>176.09399999999999</v>
      </c>
      <c r="P152" s="8">
        <v>69.900599999999997</v>
      </c>
      <c r="Q152" s="8">
        <v>103.71</v>
      </c>
      <c r="R152" s="8">
        <v>110.9127</v>
      </c>
      <c r="S152" s="8">
        <v>54.33</v>
      </c>
      <c r="T152" s="8">
        <v>56.76</v>
      </c>
      <c r="U152" s="8">
        <v>122.79</v>
      </c>
      <c r="X152" s="1">
        <v>41789</v>
      </c>
      <c r="Y152" s="4">
        <f t="shared" si="10"/>
        <v>88.019857894736845</v>
      </c>
      <c r="Z152" s="4">
        <f t="shared" si="9"/>
        <v>45.61</v>
      </c>
    </row>
    <row r="153" spans="1:26" x14ac:dyDescent="0.3">
      <c r="A153" s="1">
        <v>41790</v>
      </c>
      <c r="B153">
        <v>45.61</v>
      </c>
      <c r="C153">
        <v>80.790000000000006</v>
      </c>
      <c r="D153">
        <v>40.909999999999997</v>
      </c>
      <c r="E153">
        <v>47.08</v>
      </c>
      <c r="F153">
        <v>102.23</v>
      </c>
      <c r="G153">
        <v>81.77</v>
      </c>
      <c r="H153">
        <v>132.24</v>
      </c>
      <c r="I153">
        <v>101.46</v>
      </c>
      <c r="J153">
        <v>76.77</v>
      </c>
      <c r="K153">
        <v>24.34</v>
      </c>
      <c r="L153" s="8">
        <v>100.53</v>
      </c>
      <c r="M153" s="8">
        <v>88.33</v>
      </c>
      <c r="N153" s="8">
        <v>101.43</v>
      </c>
      <c r="O153" s="8">
        <v>176.09399999999999</v>
      </c>
      <c r="P153" s="8">
        <v>69.900599999999997</v>
      </c>
      <c r="Q153" s="8">
        <v>103.71</v>
      </c>
      <c r="R153" s="8">
        <v>110.9127</v>
      </c>
      <c r="S153" s="8">
        <v>54.33</v>
      </c>
      <c r="T153" s="8">
        <v>56.76</v>
      </c>
      <c r="U153" s="8">
        <v>122.79</v>
      </c>
      <c r="X153" s="1">
        <v>41790</v>
      </c>
      <c r="Y153" s="4">
        <f t="shared" si="10"/>
        <v>88.019857894736845</v>
      </c>
      <c r="Z153" s="4">
        <f t="shared" si="9"/>
        <v>45.61</v>
      </c>
    </row>
    <row r="154" spans="1:26" x14ac:dyDescent="0.3">
      <c r="A154" s="1">
        <v>41791</v>
      </c>
      <c r="B154">
        <v>45.61</v>
      </c>
      <c r="C154">
        <v>80.790000000000006</v>
      </c>
      <c r="D154">
        <v>40.909999999999997</v>
      </c>
      <c r="E154">
        <v>47.08</v>
      </c>
      <c r="F154">
        <v>102.23</v>
      </c>
      <c r="G154">
        <v>81.77</v>
      </c>
      <c r="H154">
        <v>132.24</v>
      </c>
      <c r="I154">
        <v>101.46</v>
      </c>
      <c r="J154">
        <v>76.77</v>
      </c>
      <c r="K154">
        <v>24.34</v>
      </c>
      <c r="L154" s="8">
        <v>100.53</v>
      </c>
      <c r="M154" s="8">
        <v>88.33</v>
      </c>
      <c r="N154" s="8">
        <v>101.43</v>
      </c>
      <c r="O154" s="8">
        <v>176.09399999999999</v>
      </c>
      <c r="P154" s="8">
        <v>69.900599999999997</v>
      </c>
      <c r="Q154" s="8">
        <v>103.71</v>
      </c>
      <c r="R154" s="8">
        <v>110.9127</v>
      </c>
      <c r="S154" s="8">
        <v>54.33</v>
      </c>
      <c r="T154" s="8">
        <v>56.76</v>
      </c>
      <c r="U154" s="8">
        <v>122.79</v>
      </c>
      <c r="X154" s="1">
        <v>41791</v>
      </c>
      <c r="Y154" s="4">
        <f t="shared" si="10"/>
        <v>88.019857894736845</v>
      </c>
      <c r="Z154" s="4">
        <f t="shared" si="9"/>
        <v>45.61</v>
      </c>
    </row>
    <row r="155" spans="1:26" x14ac:dyDescent="0.3">
      <c r="A155" s="1">
        <v>41792</v>
      </c>
      <c r="B155">
        <v>45.63</v>
      </c>
      <c r="C155">
        <v>80.36</v>
      </c>
      <c r="D155">
        <v>40.86</v>
      </c>
      <c r="E155">
        <v>47.01</v>
      </c>
      <c r="F155">
        <v>103.76</v>
      </c>
      <c r="G155">
        <v>82.38</v>
      </c>
      <c r="H155">
        <v>134.03</v>
      </c>
      <c r="I155">
        <v>102.17</v>
      </c>
      <c r="J155">
        <v>76.760000000000005</v>
      </c>
      <c r="K155">
        <v>24.295000000000002</v>
      </c>
      <c r="L155" s="8">
        <v>99.94</v>
      </c>
      <c r="M155" s="8">
        <v>87.87</v>
      </c>
      <c r="N155" s="8">
        <v>102.03</v>
      </c>
      <c r="O155" s="8">
        <v>177.36439999999999</v>
      </c>
      <c r="P155" s="8">
        <v>69.637500000000003</v>
      </c>
      <c r="Q155" s="8">
        <v>103.54</v>
      </c>
      <c r="R155" s="8">
        <v>112.6323</v>
      </c>
      <c r="S155" s="8">
        <v>54.15</v>
      </c>
      <c r="T155" s="8">
        <v>56.49</v>
      </c>
      <c r="U155" s="8">
        <v>122.21</v>
      </c>
      <c r="X155" s="1">
        <v>41792</v>
      </c>
      <c r="Y155" s="4">
        <f t="shared" si="10"/>
        <v>88.288905263157901</v>
      </c>
      <c r="Z155" s="4">
        <f t="shared" si="9"/>
        <v>45.63</v>
      </c>
    </row>
    <row r="156" spans="1:26" x14ac:dyDescent="0.3">
      <c r="A156" s="1">
        <v>41793</v>
      </c>
      <c r="B156">
        <v>45.564999999999998</v>
      </c>
      <c r="C156">
        <v>79.930000000000007</v>
      </c>
      <c r="D156">
        <v>40.880000000000003</v>
      </c>
      <c r="E156">
        <v>47.22</v>
      </c>
      <c r="F156">
        <v>104.49</v>
      </c>
      <c r="G156">
        <v>81.52</v>
      </c>
      <c r="H156">
        <v>133.68</v>
      </c>
      <c r="I156">
        <v>102.46</v>
      </c>
      <c r="J156">
        <v>76.709999999999994</v>
      </c>
      <c r="K156">
        <v>24.29</v>
      </c>
      <c r="L156" s="8">
        <v>100.39</v>
      </c>
      <c r="M156" s="8">
        <v>88.22</v>
      </c>
      <c r="N156" s="8">
        <v>101.45</v>
      </c>
      <c r="O156" s="8">
        <v>176.1036</v>
      </c>
      <c r="P156" s="8">
        <v>69.049700000000001</v>
      </c>
      <c r="Q156" s="8">
        <v>102.85</v>
      </c>
      <c r="R156" s="8">
        <v>112.3642</v>
      </c>
      <c r="S156" s="8">
        <v>54.37</v>
      </c>
      <c r="T156" s="8">
        <v>56.79</v>
      </c>
      <c r="U156" s="8">
        <v>122.55</v>
      </c>
      <c r="X156" s="1">
        <v>41793</v>
      </c>
      <c r="Y156" s="4">
        <f t="shared" si="10"/>
        <v>88.1746052631579</v>
      </c>
      <c r="Z156" s="4">
        <f t="shared" si="9"/>
        <v>45.564999999999998</v>
      </c>
    </row>
    <row r="157" spans="1:26" x14ac:dyDescent="0.3">
      <c r="A157" s="1">
        <v>41794</v>
      </c>
      <c r="B157">
        <v>45.71</v>
      </c>
      <c r="C157">
        <v>79.86</v>
      </c>
      <c r="D157">
        <v>40.79</v>
      </c>
      <c r="E157">
        <v>47.17</v>
      </c>
      <c r="F157">
        <v>104.31</v>
      </c>
      <c r="G157">
        <v>81.44</v>
      </c>
      <c r="H157">
        <v>132.72999999999999</v>
      </c>
      <c r="I157">
        <v>102.68</v>
      </c>
      <c r="J157">
        <v>77.13</v>
      </c>
      <c r="K157">
        <v>24.33</v>
      </c>
      <c r="L157" s="8">
        <v>100.04</v>
      </c>
      <c r="M157" s="8">
        <v>87.43</v>
      </c>
      <c r="N157" s="8">
        <v>102.44</v>
      </c>
      <c r="O157" s="8">
        <v>176.2373</v>
      </c>
      <c r="P157" s="8">
        <v>69.155000000000001</v>
      </c>
      <c r="Q157" s="8">
        <v>104.16</v>
      </c>
      <c r="R157" s="8">
        <v>111.3565</v>
      </c>
      <c r="S157" s="8">
        <v>54.58</v>
      </c>
      <c r="T157" s="8">
        <v>57.18</v>
      </c>
      <c r="U157" s="8">
        <v>122.35</v>
      </c>
      <c r="X157" s="1">
        <v>41794</v>
      </c>
      <c r="Y157" s="4">
        <f t="shared" si="10"/>
        <v>88.177305263157876</v>
      </c>
      <c r="Z157" s="4">
        <f t="shared" si="9"/>
        <v>45.71</v>
      </c>
    </row>
    <row r="158" spans="1:26" x14ac:dyDescent="0.3">
      <c r="A158" s="1">
        <v>41795</v>
      </c>
      <c r="B158">
        <v>45.99</v>
      </c>
      <c r="C158">
        <v>80.11</v>
      </c>
      <c r="D158">
        <v>40.89</v>
      </c>
      <c r="E158">
        <v>47.4</v>
      </c>
      <c r="F158">
        <v>106.96</v>
      </c>
      <c r="G158">
        <v>82.32</v>
      </c>
      <c r="H158">
        <v>133.69</v>
      </c>
      <c r="I158">
        <v>103.22</v>
      </c>
      <c r="J158">
        <v>77.319999999999993</v>
      </c>
      <c r="K158">
        <v>24.442499999999999</v>
      </c>
      <c r="L158" s="8">
        <v>100.55</v>
      </c>
      <c r="M158" s="8">
        <v>87.76</v>
      </c>
      <c r="N158" s="8">
        <v>102.45</v>
      </c>
      <c r="O158" s="8">
        <v>177.6414</v>
      </c>
      <c r="P158" s="8">
        <v>69.040899999999993</v>
      </c>
      <c r="Q158" s="8">
        <v>104.51</v>
      </c>
      <c r="R158" s="8">
        <v>113.58459999999999</v>
      </c>
      <c r="S158" s="8">
        <v>55.3</v>
      </c>
      <c r="T158" s="8">
        <v>57.49</v>
      </c>
      <c r="U158" s="8">
        <v>123.52</v>
      </c>
      <c r="X158" s="1">
        <v>41795</v>
      </c>
      <c r="Y158" s="4">
        <f t="shared" si="10"/>
        <v>88.852599999999981</v>
      </c>
      <c r="Z158" s="4">
        <f t="shared" si="9"/>
        <v>45.99</v>
      </c>
    </row>
    <row r="159" spans="1:26" x14ac:dyDescent="0.3">
      <c r="A159" s="1">
        <v>41796</v>
      </c>
      <c r="B159">
        <v>46.15</v>
      </c>
      <c r="C159">
        <v>80.03</v>
      </c>
      <c r="D159">
        <v>40.99</v>
      </c>
      <c r="E159">
        <v>47.77</v>
      </c>
      <c r="F159">
        <v>108.18</v>
      </c>
      <c r="G159">
        <v>83.69</v>
      </c>
      <c r="H159">
        <v>134.66999999999999</v>
      </c>
      <c r="I159">
        <v>103.18</v>
      </c>
      <c r="J159">
        <v>77.209999999999994</v>
      </c>
      <c r="K159">
        <v>24.36</v>
      </c>
      <c r="L159" s="8">
        <v>101.6</v>
      </c>
      <c r="M159" s="8">
        <v>87.91</v>
      </c>
      <c r="N159" s="8">
        <v>101.96</v>
      </c>
      <c r="O159" s="8">
        <v>178.01390000000001</v>
      </c>
      <c r="P159" s="8">
        <v>69.839200000000005</v>
      </c>
      <c r="Q159" s="8">
        <v>104.92</v>
      </c>
      <c r="R159" s="8">
        <v>114.2225</v>
      </c>
      <c r="S159" s="8">
        <v>55.1</v>
      </c>
      <c r="T159" s="8">
        <v>57.68</v>
      </c>
      <c r="U159" s="8">
        <v>124.19</v>
      </c>
      <c r="X159" s="1">
        <v>41796</v>
      </c>
      <c r="Y159" s="4">
        <f t="shared" si="10"/>
        <v>89.237663157894744</v>
      </c>
      <c r="Z159" s="4">
        <f t="shared" si="9"/>
        <v>46.15</v>
      </c>
    </row>
    <row r="160" spans="1:26" x14ac:dyDescent="0.3">
      <c r="A160" s="1">
        <v>41797</v>
      </c>
      <c r="B160">
        <v>46.15</v>
      </c>
      <c r="C160">
        <v>80.03</v>
      </c>
      <c r="D160">
        <v>40.99</v>
      </c>
      <c r="E160">
        <v>47.77</v>
      </c>
      <c r="F160">
        <v>108.18</v>
      </c>
      <c r="G160">
        <v>83.69</v>
      </c>
      <c r="H160">
        <v>134.66999999999999</v>
      </c>
      <c r="I160">
        <v>103.18</v>
      </c>
      <c r="J160">
        <v>77.209999999999994</v>
      </c>
      <c r="K160">
        <v>24.36</v>
      </c>
      <c r="L160" s="8">
        <v>101.6</v>
      </c>
      <c r="M160" s="8">
        <v>87.91</v>
      </c>
      <c r="N160" s="8">
        <v>101.96</v>
      </c>
      <c r="O160" s="8">
        <v>178.01390000000001</v>
      </c>
      <c r="P160" s="8">
        <v>69.839200000000005</v>
      </c>
      <c r="Q160" s="8">
        <v>104.92</v>
      </c>
      <c r="R160" s="8">
        <v>114.2225</v>
      </c>
      <c r="S160" s="8">
        <v>55.1</v>
      </c>
      <c r="T160" s="8">
        <v>57.68</v>
      </c>
      <c r="U160" s="8">
        <v>124.19</v>
      </c>
      <c r="X160" s="1">
        <v>41797</v>
      </c>
      <c r="Y160" s="4">
        <f t="shared" si="10"/>
        <v>89.237663157894744</v>
      </c>
      <c r="Z160" s="4">
        <f t="shared" si="9"/>
        <v>46.15</v>
      </c>
    </row>
    <row r="161" spans="1:26" x14ac:dyDescent="0.3">
      <c r="A161" s="1">
        <v>41798</v>
      </c>
      <c r="B161">
        <v>46.15</v>
      </c>
      <c r="C161">
        <v>80.03</v>
      </c>
      <c r="D161">
        <v>40.99</v>
      </c>
      <c r="E161">
        <v>47.77</v>
      </c>
      <c r="F161">
        <v>108.18</v>
      </c>
      <c r="G161">
        <v>83.69</v>
      </c>
      <c r="H161">
        <v>134.66999999999999</v>
      </c>
      <c r="I161">
        <v>103.18</v>
      </c>
      <c r="J161">
        <v>77.209999999999994</v>
      </c>
      <c r="K161">
        <v>24.36</v>
      </c>
      <c r="L161" s="8">
        <v>101.6</v>
      </c>
      <c r="M161" s="8">
        <v>87.91</v>
      </c>
      <c r="N161" s="8">
        <v>101.96</v>
      </c>
      <c r="O161" s="8">
        <v>178.01390000000001</v>
      </c>
      <c r="P161" s="8">
        <v>69.839200000000005</v>
      </c>
      <c r="Q161" s="8">
        <v>104.92</v>
      </c>
      <c r="R161" s="8">
        <v>114.2225</v>
      </c>
      <c r="S161" s="8">
        <v>55.1</v>
      </c>
      <c r="T161" s="8">
        <v>57.68</v>
      </c>
      <c r="U161" s="8">
        <v>124.19</v>
      </c>
      <c r="X161" s="1">
        <v>41798</v>
      </c>
      <c r="Y161" s="4">
        <f t="shared" si="10"/>
        <v>89.237663157894744</v>
      </c>
      <c r="Z161" s="4">
        <f t="shared" si="9"/>
        <v>46.15</v>
      </c>
    </row>
    <row r="162" spans="1:26" x14ac:dyDescent="0.3">
      <c r="A162" s="1">
        <v>41799</v>
      </c>
      <c r="B162">
        <v>46.34</v>
      </c>
      <c r="C162">
        <v>80.09</v>
      </c>
      <c r="D162">
        <v>40.909999999999997</v>
      </c>
      <c r="E162">
        <v>47.61</v>
      </c>
      <c r="F162">
        <v>108.75</v>
      </c>
      <c r="G162">
        <v>84.23</v>
      </c>
      <c r="H162">
        <v>133.78</v>
      </c>
      <c r="I162">
        <v>103.22</v>
      </c>
      <c r="J162">
        <v>77.010000000000005</v>
      </c>
      <c r="K162">
        <v>24.094999999999999</v>
      </c>
      <c r="L162" s="8">
        <v>101.52</v>
      </c>
      <c r="M162" s="8">
        <v>88</v>
      </c>
      <c r="N162" s="8">
        <v>101.38</v>
      </c>
      <c r="O162" s="8">
        <v>177.8706</v>
      </c>
      <c r="P162" s="8">
        <v>70.181399999999996</v>
      </c>
      <c r="Q162" s="8">
        <v>104.99</v>
      </c>
      <c r="R162" s="8">
        <v>113.6678</v>
      </c>
      <c r="S162" s="8">
        <v>53.84</v>
      </c>
      <c r="T162" s="8">
        <v>57.6</v>
      </c>
      <c r="U162" s="8">
        <v>124.37</v>
      </c>
      <c r="X162" s="1">
        <v>41799</v>
      </c>
      <c r="Y162" s="4">
        <f t="shared" si="10"/>
        <v>89.111305263157874</v>
      </c>
      <c r="Z162" s="4">
        <f t="shared" si="9"/>
        <v>46.34</v>
      </c>
    </row>
    <row r="163" spans="1:26" x14ac:dyDescent="0.3">
      <c r="A163" s="1">
        <v>41800</v>
      </c>
      <c r="B163">
        <v>46.19</v>
      </c>
      <c r="C163">
        <v>80.150000000000006</v>
      </c>
      <c r="D163">
        <v>41.07</v>
      </c>
      <c r="E163">
        <v>47.59</v>
      </c>
      <c r="F163">
        <v>109.31</v>
      </c>
      <c r="G163">
        <v>84.41</v>
      </c>
      <c r="H163">
        <v>133.59</v>
      </c>
      <c r="I163">
        <v>104.1</v>
      </c>
      <c r="J163">
        <v>76.62</v>
      </c>
      <c r="K163">
        <v>23.945</v>
      </c>
      <c r="L163" s="8">
        <v>101.46</v>
      </c>
      <c r="M163" s="8">
        <v>88.42</v>
      </c>
      <c r="N163" s="8">
        <v>100.88</v>
      </c>
      <c r="O163" s="8">
        <v>176.02719999999999</v>
      </c>
      <c r="P163" s="8">
        <v>69.655000000000001</v>
      </c>
      <c r="Q163" s="8">
        <v>104.98</v>
      </c>
      <c r="R163" s="8">
        <v>114.0098</v>
      </c>
      <c r="S163" s="8">
        <v>53.97</v>
      </c>
      <c r="T163" s="8">
        <v>56.86</v>
      </c>
      <c r="U163" s="8">
        <v>125.34</v>
      </c>
      <c r="X163" s="1">
        <v>41800</v>
      </c>
      <c r="Y163" s="4">
        <f t="shared" si="10"/>
        <v>89.072999999999993</v>
      </c>
      <c r="Z163" s="4">
        <f t="shared" si="9"/>
        <v>46.19</v>
      </c>
    </row>
    <row r="164" spans="1:26" x14ac:dyDescent="0.3">
      <c r="A164" s="1">
        <v>41801</v>
      </c>
      <c r="B164">
        <v>45.96</v>
      </c>
      <c r="C164">
        <v>80.06</v>
      </c>
      <c r="D164">
        <v>40.86</v>
      </c>
      <c r="E164">
        <v>46.91</v>
      </c>
      <c r="F164">
        <v>108.69</v>
      </c>
      <c r="G164">
        <v>84.7</v>
      </c>
      <c r="H164">
        <v>132.47999999999999</v>
      </c>
      <c r="I164">
        <v>103.32</v>
      </c>
      <c r="J164">
        <v>76.16</v>
      </c>
      <c r="K164">
        <v>23.725000000000001</v>
      </c>
      <c r="L164" s="8">
        <v>101.95</v>
      </c>
      <c r="M164" s="8">
        <v>87.78</v>
      </c>
      <c r="N164" s="8">
        <v>100.42</v>
      </c>
      <c r="O164" s="8">
        <v>174.07859999999999</v>
      </c>
      <c r="P164" s="8">
        <v>68.900599999999997</v>
      </c>
      <c r="Q164" s="8">
        <v>104.2</v>
      </c>
      <c r="R164" s="8">
        <v>112.78019999999999</v>
      </c>
      <c r="S164" s="8">
        <v>54.23</v>
      </c>
      <c r="T164" s="8">
        <v>57.08</v>
      </c>
      <c r="U164" s="8">
        <v>125.18</v>
      </c>
      <c r="X164" s="1">
        <v>41801</v>
      </c>
      <c r="Y164" s="4">
        <f t="shared" si="10"/>
        <v>88.605494736842104</v>
      </c>
      <c r="Z164" s="4">
        <f t="shared" si="9"/>
        <v>45.96</v>
      </c>
    </row>
    <row r="165" spans="1:26" x14ac:dyDescent="0.3">
      <c r="A165" s="1">
        <v>41802</v>
      </c>
      <c r="B165">
        <v>45.61</v>
      </c>
      <c r="C165">
        <v>79.760000000000005</v>
      </c>
      <c r="D165">
        <v>40.42</v>
      </c>
      <c r="E165">
        <v>45.55</v>
      </c>
      <c r="F165">
        <v>106.65</v>
      </c>
      <c r="G165">
        <v>83.9</v>
      </c>
      <c r="H165">
        <v>130.99</v>
      </c>
      <c r="I165">
        <v>102.53</v>
      </c>
      <c r="J165">
        <v>75.73</v>
      </c>
      <c r="K165">
        <v>23.905000000000001</v>
      </c>
      <c r="L165" s="8">
        <v>101.66</v>
      </c>
      <c r="M165" s="8">
        <v>87.22</v>
      </c>
      <c r="N165" s="8">
        <v>99.76</v>
      </c>
      <c r="O165" s="8">
        <v>173.09479999999999</v>
      </c>
      <c r="P165" s="8">
        <v>68.646100000000004</v>
      </c>
      <c r="Q165" s="8">
        <v>103.75</v>
      </c>
      <c r="R165" s="8">
        <v>110.51519999999999</v>
      </c>
      <c r="S165" s="8">
        <v>53.66</v>
      </c>
      <c r="T165" s="8">
        <v>57.24</v>
      </c>
      <c r="U165" s="8">
        <v>126.11</v>
      </c>
      <c r="X165" s="1">
        <v>41802</v>
      </c>
      <c r="Y165" s="4">
        <f t="shared" si="10"/>
        <v>87.952163157894717</v>
      </c>
      <c r="Z165" s="4">
        <f t="shared" si="9"/>
        <v>45.61</v>
      </c>
    </row>
    <row r="166" spans="1:26" x14ac:dyDescent="0.3">
      <c r="A166" s="1">
        <v>41803</v>
      </c>
      <c r="B166">
        <v>45.61</v>
      </c>
      <c r="C166">
        <v>79.64</v>
      </c>
      <c r="D166">
        <v>40.369999999999997</v>
      </c>
      <c r="E166">
        <v>45.45</v>
      </c>
      <c r="F166">
        <v>106.77</v>
      </c>
      <c r="G166">
        <v>83.36</v>
      </c>
      <c r="H166">
        <v>131.53</v>
      </c>
      <c r="I166">
        <v>102.53</v>
      </c>
      <c r="J166">
        <v>75.28</v>
      </c>
      <c r="K166">
        <v>24.195</v>
      </c>
      <c r="L166" s="8">
        <v>102.65</v>
      </c>
      <c r="M166" s="8">
        <v>87.19</v>
      </c>
      <c r="N166" s="8">
        <v>100.49</v>
      </c>
      <c r="O166" s="8">
        <v>174.37469999999999</v>
      </c>
      <c r="P166" s="8">
        <v>69.1374</v>
      </c>
      <c r="Q166" s="8">
        <v>103.9</v>
      </c>
      <c r="R166" s="8">
        <v>111.98520000000001</v>
      </c>
      <c r="S166" s="8">
        <v>54.16</v>
      </c>
      <c r="T166" s="8">
        <v>57.23</v>
      </c>
      <c r="U166" s="8">
        <v>127.26</v>
      </c>
      <c r="X166" s="1">
        <v>41803</v>
      </c>
      <c r="Y166" s="4">
        <f t="shared" si="10"/>
        <v>88.289594736842091</v>
      </c>
      <c r="Z166" s="4">
        <f t="shared" si="9"/>
        <v>45.61</v>
      </c>
    </row>
    <row r="167" spans="1:26" x14ac:dyDescent="0.3">
      <c r="A167" s="1">
        <v>41804</v>
      </c>
      <c r="B167">
        <v>45.61</v>
      </c>
      <c r="C167">
        <v>79.64</v>
      </c>
      <c r="D167">
        <v>40.369999999999997</v>
      </c>
      <c r="E167">
        <v>45.45</v>
      </c>
      <c r="F167">
        <v>106.77</v>
      </c>
      <c r="G167">
        <v>83.36</v>
      </c>
      <c r="H167">
        <v>131.53</v>
      </c>
      <c r="I167">
        <v>102.53</v>
      </c>
      <c r="J167">
        <v>75.28</v>
      </c>
      <c r="K167">
        <v>24.195</v>
      </c>
      <c r="L167" s="8">
        <v>102.65</v>
      </c>
      <c r="M167" s="8">
        <v>87.19</v>
      </c>
      <c r="N167" s="8">
        <v>100.49</v>
      </c>
      <c r="O167" s="8">
        <v>174.37469999999999</v>
      </c>
      <c r="P167" s="8">
        <v>69.1374</v>
      </c>
      <c r="Q167" s="8">
        <v>103.9</v>
      </c>
      <c r="R167" s="8">
        <v>111.98520000000001</v>
      </c>
      <c r="S167" s="8">
        <v>54.16</v>
      </c>
      <c r="T167" s="8">
        <v>57.23</v>
      </c>
      <c r="U167" s="8">
        <v>127.26</v>
      </c>
      <c r="X167" s="1">
        <v>41804</v>
      </c>
      <c r="Y167" s="4">
        <f t="shared" si="10"/>
        <v>88.289594736842091</v>
      </c>
      <c r="Z167" s="4">
        <f t="shared" si="9"/>
        <v>45.61</v>
      </c>
    </row>
    <row r="168" spans="1:26" x14ac:dyDescent="0.3">
      <c r="A168" s="1">
        <v>41805</v>
      </c>
      <c r="B168">
        <v>45.61</v>
      </c>
      <c r="C168">
        <v>79.64</v>
      </c>
      <c r="D168">
        <v>40.369999999999997</v>
      </c>
      <c r="E168">
        <v>45.45</v>
      </c>
      <c r="F168">
        <v>106.77</v>
      </c>
      <c r="G168">
        <v>83.36</v>
      </c>
      <c r="H168">
        <v>131.53</v>
      </c>
      <c r="I168">
        <v>102.53</v>
      </c>
      <c r="J168">
        <v>75.28</v>
      </c>
      <c r="K168">
        <v>24.195</v>
      </c>
      <c r="L168" s="8">
        <v>102.65</v>
      </c>
      <c r="M168" s="8">
        <v>87.19</v>
      </c>
      <c r="N168" s="8">
        <v>100.49</v>
      </c>
      <c r="O168" s="8">
        <v>174.37469999999999</v>
      </c>
      <c r="P168" s="8">
        <v>69.1374</v>
      </c>
      <c r="Q168" s="8">
        <v>103.9</v>
      </c>
      <c r="R168" s="8">
        <v>111.98520000000001</v>
      </c>
      <c r="S168" s="8">
        <v>54.16</v>
      </c>
      <c r="T168" s="8">
        <v>57.23</v>
      </c>
      <c r="U168" s="8">
        <v>127.26</v>
      </c>
      <c r="X168" s="1">
        <v>41805</v>
      </c>
      <c r="Y168" s="4">
        <f t="shared" si="10"/>
        <v>88.289594736842091</v>
      </c>
      <c r="Z168" s="4">
        <f t="shared" si="9"/>
        <v>45.61</v>
      </c>
    </row>
    <row r="169" spans="1:26" x14ac:dyDescent="0.3">
      <c r="A169" s="1">
        <v>41806</v>
      </c>
      <c r="B169">
        <v>45.66</v>
      </c>
      <c r="C169">
        <v>79.69</v>
      </c>
      <c r="D169">
        <v>40.659999999999997</v>
      </c>
      <c r="E169">
        <v>45.42</v>
      </c>
      <c r="F169">
        <v>106.81</v>
      </c>
      <c r="G169">
        <v>82.77</v>
      </c>
      <c r="H169">
        <v>130.61000000000001</v>
      </c>
      <c r="I169">
        <v>102.45</v>
      </c>
      <c r="J169">
        <v>75.34</v>
      </c>
      <c r="K169">
        <v>24.29</v>
      </c>
      <c r="L169" s="8">
        <v>102.92</v>
      </c>
      <c r="M169" s="8">
        <v>87.55</v>
      </c>
      <c r="N169" s="8">
        <v>101.1</v>
      </c>
      <c r="O169" s="8">
        <v>174.17420000000001</v>
      </c>
      <c r="P169" s="8">
        <v>68.997</v>
      </c>
      <c r="Q169" s="8">
        <v>103.63</v>
      </c>
      <c r="R169" s="8">
        <v>111.4212</v>
      </c>
      <c r="S169" s="8">
        <v>54</v>
      </c>
      <c r="T169" s="8">
        <v>57.74</v>
      </c>
      <c r="U169" s="8">
        <v>128.54</v>
      </c>
      <c r="X169" s="1">
        <v>41806</v>
      </c>
      <c r="Y169" s="4">
        <f t="shared" si="10"/>
        <v>88.321705263157881</v>
      </c>
      <c r="Z169" s="4">
        <f t="shared" si="9"/>
        <v>45.66</v>
      </c>
    </row>
    <row r="170" spans="1:26" x14ac:dyDescent="0.3">
      <c r="A170" s="1">
        <v>41807</v>
      </c>
      <c r="B170">
        <v>45.79</v>
      </c>
      <c r="C170">
        <v>79.58</v>
      </c>
      <c r="D170">
        <v>40.92</v>
      </c>
      <c r="E170">
        <v>45.84</v>
      </c>
      <c r="F170">
        <v>106.67</v>
      </c>
      <c r="G170">
        <v>82.53</v>
      </c>
      <c r="H170">
        <v>130.84</v>
      </c>
      <c r="I170">
        <v>101.93</v>
      </c>
      <c r="J170">
        <v>74.989999999999995</v>
      </c>
      <c r="K170">
        <v>24.4375</v>
      </c>
      <c r="L170" s="8">
        <v>102.42</v>
      </c>
      <c r="M170" s="8">
        <v>87.28</v>
      </c>
      <c r="N170" s="8">
        <v>101.27</v>
      </c>
      <c r="O170" s="8">
        <v>174.0882</v>
      </c>
      <c r="P170" s="8">
        <v>68.619799999999998</v>
      </c>
      <c r="Q170" s="8">
        <v>104.45</v>
      </c>
      <c r="R170" s="8">
        <v>112.41970000000001</v>
      </c>
      <c r="S170" s="8">
        <v>54.3</v>
      </c>
      <c r="T170" s="8">
        <v>58.17</v>
      </c>
      <c r="U170" s="8">
        <v>128.83000000000001</v>
      </c>
      <c r="X170" s="1">
        <v>41807</v>
      </c>
      <c r="Y170" s="4">
        <f t="shared" si="10"/>
        <v>88.39922105263156</v>
      </c>
      <c r="Z170" s="4">
        <f t="shared" si="9"/>
        <v>45.79</v>
      </c>
    </row>
    <row r="171" spans="1:26" x14ac:dyDescent="0.3">
      <c r="A171" s="1">
        <v>41808</v>
      </c>
      <c r="B171">
        <v>46.23</v>
      </c>
      <c r="C171">
        <v>79.790000000000006</v>
      </c>
      <c r="D171">
        <v>41.56</v>
      </c>
      <c r="E171">
        <v>45.84</v>
      </c>
      <c r="F171">
        <v>107.48</v>
      </c>
      <c r="G171">
        <v>83.03</v>
      </c>
      <c r="H171">
        <v>132.35</v>
      </c>
      <c r="I171">
        <v>102.81</v>
      </c>
      <c r="J171">
        <v>75.7</v>
      </c>
      <c r="K171">
        <v>24.922499999999999</v>
      </c>
      <c r="L171" s="8">
        <v>102.73</v>
      </c>
      <c r="M171" s="8">
        <v>88.9</v>
      </c>
      <c r="N171" s="8">
        <v>101.35</v>
      </c>
      <c r="O171" s="8">
        <v>175.3681</v>
      </c>
      <c r="P171" s="8">
        <v>68.962000000000003</v>
      </c>
      <c r="Q171" s="8">
        <v>104.81</v>
      </c>
      <c r="R171" s="8">
        <v>120.85120000000001</v>
      </c>
      <c r="S171" s="8">
        <v>54.57</v>
      </c>
      <c r="T171" s="8">
        <v>58.7</v>
      </c>
      <c r="U171" s="8">
        <v>130.28</v>
      </c>
      <c r="X171" s="1">
        <v>41808</v>
      </c>
      <c r="Y171" s="4">
        <f t="shared" si="10"/>
        <v>89.473884210526307</v>
      </c>
      <c r="Z171" s="4">
        <f t="shared" si="9"/>
        <v>46.23</v>
      </c>
    </row>
    <row r="172" spans="1:26" x14ac:dyDescent="0.3">
      <c r="A172" s="1">
        <v>41809</v>
      </c>
      <c r="B172">
        <v>46.34</v>
      </c>
      <c r="C172">
        <v>80.239999999999995</v>
      </c>
      <c r="D172">
        <v>41.79</v>
      </c>
      <c r="E172">
        <v>45.9</v>
      </c>
      <c r="F172">
        <v>107.25</v>
      </c>
      <c r="G172">
        <v>82.8</v>
      </c>
      <c r="H172">
        <v>131.5</v>
      </c>
      <c r="I172">
        <v>103.81</v>
      </c>
      <c r="J172">
        <v>75.87</v>
      </c>
      <c r="K172">
        <v>25.04</v>
      </c>
      <c r="L172" s="8">
        <v>102.63</v>
      </c>
      <c r="M172" s="8">
        <v>90.1</v>
      </c>
      <c r="N172" s="8">
        <v>101.91</v>
      </c>
      <c r="O172" s="8">
        <v>174.62309999999999</v>
      </c>
      <c r="P172" s="8">
        <v>68.830399999999997</v>
      </c>
      <c r="Q172" s="8">
        <v>105.32</v>
      </c>
      <c r="R172" s="8">
        <v>119.90819999999999</v>
      </c>
      <c r="S172" s="8">
        <v>54.19</v>
      </c>
      <c r="T172" s="8">
        <v>58.74</v>
      </c>
      <c r="U172" s="8">
        <v>131.99</v>
      </c>
      <c r="X172" s="1">
        <v>41809</v>
      </c>
      <c r="Y172" s="4">
        <f t="shared" si="10"/>
        <v>89.602194736842094</v>
      </c>
      <c r="Z172" s="4">
        <f t="shared" si="9"/>
        <v>46.34</v>
      </c>
    </row>
    <row r="173" spans="1:26" x14ac:dyDescent="0.3">
      <c r="A173" s="1">
        <v>41810</v>
      </c>
      <c r="B173">
        <v>46.4</v>
      </c>
      <c r="C173">
        <v>79.930000000000007</v>
      </c>
      <c r="D173">
        <v>41.69</v>
      </c>
      <c r="E173">
        <v>46.02</v>
      </c>
      <c r="F173">
        <v>109.38</v>
      </c>
      <c r="G173">
        <v>82.71</v>
      </c>
      <c r="H173">
        <v>132.11000000000001</v>
      </c>
      <c r="I173">
        <v>105.27</v>
      </c>
      <c r="J173">
        <v>75.680000000000007</v>
      </c>
      <c r="K173">
        <v>24.997499999999999</v>
      </c>
      <c r="L173" s="8">
        <v>103.83</v>
      </c>
      <c r="M173" s="8">
        <v>89.1</v>
      </c>
      <c r="N173" s="8">
        <v>101.92</v>
      </c>
      <c r="O173" s="8">
        <v>173.41</v>
      </c>
      <c r="P173" s="8">
        <v>69.698899999999995</v>
      </c>
      <c r="Q173" s="8">
        <v>105.03</v>
      </c>
      <c r="R173" s="8">
        <v>120.8789</v>
      </c>
      <c r="S173" s="8">
        <v>53.3</v>
      </c>
      <c r="T173" s="8">
        <v>58.29</v>
      </c>
      <c r="U173" s="8">
        <v>132.34</v>
      </c>
      <c r="X173" s="1">
        <v>41810</v>
      </c>
      <c r="Y173" s="4">
        <f t="shared" si="10"/>
        <v>89.767647368421052</v>
      </c>
      <c r="Z173" s="4">
        <f t="shared" si="9"/>
        <v>46.4</v>
      </c>
    </row>
    <row r="174" spans="1:26" x14ac:dyDescent="0.3">
      <c r="A174" s="1">
        <v>41811</v>
      </c>
      <c r="B174">
        <v>46.4</v>
      </c>
      <c r="C174">
        <v>79.930000000000007</v>
      </c>
      <c r="D174">
        <v>41.69</v>
      </c>
      <c r="E174">
        <v>46.02</v>
      </c>
      <c r="F174">
        <v>109.38</v>
      </c>
      <c r="G174">
        <v>82.71</v>
      </c>
      <c r="H174">
        <v>132.11000000000001</v>
      </c>
      <c r="I174">
        <v>105.27</v>
      </c>
      <c r="J174">
        <v>75.680000000000007</v>
      </c>
      <c r="K174">
        <v>24.997499999999999</v>
      </c>
      <c r="L174" s="8">
        <v>103.83</v>
      </c>
      <c r="M174" s="8">
        <v>89.1</v>
      </c>
      <c r="N174" s="8">
        <v>101.92</v>
      </c>
      <c r="O174" s="8">
        <v>173.41</v>
      </c>
      <c r="P174" s="8">
        <v>69.698899999999995</v>
      </c>
      <c r="Q174" s="8">
        <v>105.03</v>
      </c>
      <c r="R174" s="8">
        <v>120.8789</v>
      </c>
      <c r="S174" s="8">
        <v>53.3</v>
      </c>
      <c r="T174" s="8">
        <v>58.29</v>
      </c>
      <c r="U174" s="8">
        <v>132.34</v>
      </c>
      <c r="X174" s="1">
        <v>41811</v>
      </c>
      <c r="Y174" s="4">
        <f t="shared" si="10"/>
        <v>89.767647368421052</v>
      </c>
      <c r="Z174" s="4">
        <f t="shared" si="9"/>
        <v>46.4</v>
      </c>
    </row>
    <row r="175" spans="1:26" x14ac:dyDescent="0.3">
      <c r="A175" s="1">
        <v>41812</v>
      </c>
      <c r="B175">
        <v>46.4</v>
      </c>
      <c r="C175">
        <v>79.930000000000007</v>
      </c>
      <c r="D175">
        <v>41.69</v>
      </c>
      <c r="E175">
        <v>46.02</v>
      </c>
      <c r="F175">
        <v>109.38</v>
      </c>
      <c r="G175">
        <v>82.71</v>
      </c>
      <c r="H175">
        <v>132.11000000000001</v>
      </c>
      <c r="I175">
        <v>105.27</v>
      </c>
      <c r="J175">
        <v>75.680000000000007</v>
      </c>
      <c r="K175">
        <v>24.997499999999999</v>
      </c>
      <c r="L175" s="8">
        <v>103.83</v>
      </c>
      <c r="M175" s="8">
        <v>89.1</v>
      </c>
      <c r="N175" s="8">
        <v>101.92</v>
      </c>
      <c r="O175" s="8">
        <v>173.41</v>
      </c>
      <c r="P175" s="8">
        <v>69.698899999999995</v>
      </c>
      <c r="Q175" s="8">
        <v>105.03</v>
      </c>
      <c r="R175" s="8">
        <v>120.8789</v>
      </c>
      <c r="S175" s="8">
        <v>53.3</v>
      </c>
      <c r="T175" s="8">
        <v>58.29</v>
      </c>
      <c r="U175" s="8">
        <v>132.34</v>
      </c>
      <c r="X175" s="1">
        <v>41812</v>
      </c>
      <c r="Y175" s="4">
        <f t="shared" si="10"/>
        <v>89.767647368421052</v>
      </c>
      <c r="Z175" s="4">
        <f t="shared" si="9"/>
        <v>46.4</v>
      </c>
    </row>
    <row r="176" spans="1:26" x14ac:dyDescent="0.3">
      <c r="A176" s="1">
        <v>41813</v>
      </c>
      <c r="B176">
        <v>46.29</v>
      </c>
      <c r="C176">
        <v>79.52</v>
      </c>
      <c r="D176">
        <v>41.73</v>
      </c>
      <c r="E176">
        <v>46.08</v>
      </c>
      <c r="F176">
        <v>108.78</v>
      </c>
      <c r="G176">
        <v>82.98</v>
      </c>
      <c r="H176">
        <v>131.86000000000001</v>
      </c>
      <c r="I176">
        <v>104.75</v>
      </c>
      <c r="J176">
        <v>75.790000000000006</v>
      </c>
      <c r="K176">
        <v>24.907499999999999</v>
      </c>
      <c r="L176" s="8">
        <v>104.38</v>
      </c>
      <c r="M176" s="8">
        <v>88.39</v>
      </c>
      <c r="N176" s="8">
        <v>101.91</v>
      </c>
      <c r="O176" s="8">
        <v>173.9736</v>
      </c>
      <c r="P176" s="8">
        <v>69.497100000000003</v>
      </c>
      <c r="Q176" s="8">
        <v>105.03</v>
      </c>
      <c r="R176" s="8">
        <v>120.3057</v>
      </c>
      <c r="S176" s="8">
        <v>53.75</v>
      </c>
      <c r="T176" s="8">
        <v>58.42</v>
      </c>
      <c r="U176" s="8">
        <v>132.97999999999999</v>
      </c>
      <c r="X176" s="1">
        <v>41813</v>
      </c>
      <c r="Y176" s="4">
        <f t="shared" si="10"/>
        <v>89.738626315789489</v>
      </c>
      <c r="Z176" s="4">
        <f t="shared" si="9"/>
        <v>46.29</v>
      </c>
    </row>
    <row r="177" spans="1:26" x14ac:dyDescent="0.3">
      <c r="A177" s="1">
        <v>41814</v>
      </c>
      <c r="B177">
        <v>46.09</v>
      </c>
      <c r="C177">
        <v>79.010000000000005</v>
      </c>
      <c r="D177">
        <v>41.85</v>
      </c>
      <c r="E177">
        <v>46.51</v>
      </c>
      <c r="F177">
        <v>107.81</v>
      </c>
      <c r="G177">
        <v>82.95</v>
      </c>
      <c r="H177">
        <v>131.21</v>
      </c>
      <c r="I177">
        <v>104.59</v>
      </c>
      <c r="J177">
        <v>75.97</v>
      </c>
      <c r="K177">
        <v>25.182500000000001</v>
      </c>
      <c r="L177" s="8">
        <v>102.73</v>
      </c>
      <c r="M177" s="8">
        <v>88.05</v>
      </c>
      <c r="N177" s="8">
        <v>101.47</v>
      </c>
      <c r="O177" s="8">
        <v>172.77010000000001</v>
      </c>
      <c r="P177" s="8">
        <v>69.356700000000004</v>
      </c>
      <c r="Q177" s="8">
        <v>104.46</v>
      </c>
      <c r="R177" s="8">
        <v>119.4644</v>
      </c>
      <c r="S177" s="8">
        <v>53.59</v>
      </c>
      <c r="T177" s="8">
        <v>58.7</v>
      </c>
      <c r="U177" s="8">
        <v>131.77000000000001</v>
      </c>
      <c r="X177" s="1">
        <v>41814</v>
      </c>
      <c r="Y177" s="4">
        <f t="shared" si="10"/>
        <v>89.339142105263164</v>
      </c>
      <c r="Z177" s="4">
        <f t="shared" si="9"/>
        <v>46.09</v>
      </c>
    </row>
    <row r="178" spans="1:26" x14ac:dyDescent="0.3">
      <c r="A178" s="1">
        <v>41815</v>
      </c>
      <c r="B178">
        <v>46.06</v>
      </c>
      <c r="C178">
        <v>79.319999999999993</v>
      </c>
      <c r="D178">
        <v>41.96</v>
      </c>
      <c r="E178">
        <v>46.7</v>
      </c>
      <c r="F178">
        <v>108.44</v>
      </c>
      <c r="G178">
        <v>82.56</v>
      </c>
      <c r="H178">
        <v>131.38999999999999</v>
      </c>
      <c r="I178">
        <v>105.76</v>
      </c>
      <c r="J178">
        <v>75.62</v>
      </c>
      <c r="K178">
        <v>25.4375</v>
      </c>
      <c r="L178" s="8">
        <v>102.14</v>
      </c>
      <c r="M178" s="8">
        <v>88.58</v>
      </c>
      <c r="N178" s="8">
        <v>101.61</v>
      </c>
      <c r="O178" s="8">
        <v>172.6172</v>
      </c>
      <c r="P178" s="8">
        <v>69.523399999999995</v>
      </c>
      <c r="Q178" s="8">
        <v>104.21</v>
      </c>
      <c r="R178" s="8">
        <v>119.7602</v>
      </c>
      <c r="S178" s="8">
        <v>55</v>
      </c>
      <c r="T178" s="8">
        <v>58.06</v>
      </c>
      <c r="U178" s="8">
        <v>131.22999999999999</v>
      </c>
      <c r="X178" s="1">
        <v>41815</v>
      </c>
      <c r="Y178" s="4">
        <f t="shared" si="10"/>
        <v>89.4693842105263</v>
      </c>
      <c r="Z178" s="4">
        <f t="shared" si="9"/>
        <v>46.06</v>
      </c>
    </row>
    <row r="179" spans="1:26" x14ac:dyDescent="0.3">
      <c r="A179" s="1">
        <v>41816</v>
      </c>
      <c r="B179">
        <v>45.97</v>
      </c>
      <c r="C179">
        <v>78.62</v>
      </c>
      <c r="D179">
        <v>42.03</v>
      </c>
      <c r="E179">
        <v>47.2</v>
      </c>
      <c r="F179">
        <v>108.52</v>
      </c>
      <c r="G179">
        <v>82.71</v>
      </c>
      <c r="H179">
        <v>131.03</v>
      </c>
      <c r="I179">
        <v>105.65</v>
      </c>
      <c r="J179">
        <v>74.91</v>
      </c>
      <c r="K179">
        <v>25.35</v>
      </c>
      <c r="L179" s="8">
        <v>102.03</v>
      </c>
      <c r="M179" s="8">
        <v>88.61</v>
      </c>
      <c r="N179" s="8">
        <v>101.51</v>
      </c>
      <c r="O179" s="8">
        <v>172.28290000000001</v>
      </c>
      <c r="P179" s="8">
        <v>69.400599999999997</v>
      </c>
      <c r="Q179" s="8">
        <v>103.4</v>
      </c>
      <c r="R179" s="8">
        <v>119.1039</v>
      </c>
      <c r="S179" s="8">
        <v>56.51</v>
      </c>
      <c r="T179" s="8">
        <v>57.87</v>
      </c>
      <c r="U179" s="8">
        <v>130.91999999999999</v>
      </c>
      <c r="X179" s="1">
        <v>41816</v>
      </c>
      <c r="Y179" s="4">
        <f t="shared" si="10"/>
        <v>89.350389473684203</v>
      </c>
      <c r="Z179" s="4">
        <f t="shared" si="9"/>
        <v>45.97</v>
      </c>
    </row>
    <row r="180" spans="1:26" x14ac:dyDescent="0.3">
      <c r="A180" s="1">
        <v>41817</v>
      </c>
      <c r="B180">
        <v>46.08</v>
      </c>
      <c r="C180">
        <v>79.02</v>
      </c>
      <c r="D180">
        <v>42.19</v>
      </c>
      <c r="E180">
        <v>47.42</v>
      </c>
      <c r="F180">
        <v>108.78</v>
      </c>
      <c r="G180">
        <v>83.2</v>
      </c>
      <c r="H180">
        <v>131.9</v>
      </c>
      <c r="I180">
        <v>104.99</v>
      </c>
      <c r="J180">
        <v>75.34</v>
      </c>
      <c r="K180">
        <v>25.4</v>
      </c>
      <c r="L180" s="8">
        <v>101.21</v>
      </c>
      <c r="M180" s="8">
        <v>88.76</v>
      </c>
      <c r="N180" s="8">
        <v>101.46</v>
      </c>
      <c r="O180" s="8">
        <v>173.56290000000001</v>
      </c>
      <c r="P180" s="8">
        <v>69.725200000000001</v>
      </c>
      <c r="Q180" s="8">
        <v>103.39</v>
      </c>
      <c r="R180" s="8">
        <v>118.90049999999999</v>
      </c>
      <c r="S180" s="8">
        <v>56.79</v>
      </c>
      <c r="T180" s="8">
        <v>58.12</v>
      </c>
      <c r="U180" s="8">
        <v>130.36000000000001</v>
      </c>
      <c r="X180" s="1">
        <v>41817</v>
      </c>
      <c r="Y180" s="4">
        <f t="shared" si="10"/>
        <v>89.500978947368424</v>
      </c>
      <c r="Z180" s="4">
        <f t="shared" si="9"/>
        <v>46.08</v>
      </c>
    </row>
    <row r="181" spans="1:26" x14ac:dyDescent="0.3">
      <c r="A181" s="1">
        <v>41818</v>
      </c>
      <c r="B181">
        <v>46.08</v>
      </c>
      <c r="C181">
        <v>79.02</v>
      </c>
      <c r="D181">
        <v>42.19</v>
      </c>
      <c r="E181">
        <v>47.42</v>
      </c>
      <c r="F181">
        <v>108.78</v>
      </c>
      <c r="G181">
        <v>83.2</v>
      </c>
      <c r="H181">
        <v>131.9</v>
      </c>
      <c r="I181">
        <v>104.99</v>
      </c>
      <c r="J181">
        <v>75.34</v>
      </c>
      <c r="K181">
        <v>25.4</v>
      </c>
      <c r="L181" s="8">
        <v>101.21</v>
      </c>
      <c r="M181" s="8">
        <v>88.76</v>
      </c>
      <c r="N181" s="8">
        <v>101.46</v>
      </c>
      <c r="O181" s="8">
        <v>173.56290000000001</v>
      </c>
      <c r="P181" s="8">
        <v>69.725200000000001</v>
      </c>
      <c r="Q181" s="8">
        <v>103.39</v>
      </c>
      <c r="R181" s="8">
        <v>118.90049999999999</v>
      </c>
      <c r="S181" s="8">
        <v>56.79</v>
      </c>
      <c r="T181" s="8">
        <v>58.12</v>
      </c>
      <c r="U181" s="8">
        <v>130.36000000000001</v>
      </c>
      <c r="X181" s="1">
        <v>41818</v>
      </c>
      <c r="Y181" s="4">
        <f t="shared" si="10"/>
        <v>89.500978947368424</v>
      </c>
      <c r="Z181" s="4">
        <f t="shared" si="9"/>
        <v>46.08</v>
      </c>
    </row>
    <row r="182" spans="1:26" x14ac:dyDescent="0.3">
      <c r="A182" s="1">
        <v>41819</v>
      </c>
      <c r="B182">
        <v>46.08</v>
      </c>
      <c r="C182">
        <v>79.02</v>
      </c>
      <c r="D182">
        <v>42.19</v>
      </c>
      <c r="E182">
        <v>47.42</v>
      </c>
      <c r="F182">
        <v>108.78</v>
      </c>
      <c r="G182">
        <v>83.2</v>
      </c>
      <c r="H182">
        <v>131.9</v>
      </c>
      <c r="I182">
        <v>104.99</v>
      </c>
      <c r="J182">
        <v>75.34</v>
      </c>
      <c r="K182">
        <v>25.4</v>
      </c>
      <c r="L182" s="8">
        <v>101.21</v>
      </c>
      <c r="M182" s="8">
        <v>88.76</v>
      </c>
      <c r="N182" s="8">
        <v>101.46</v>
      </c>
      <c r="O182" s="8">
        <v>173.56290000000001</v>
      </c>
      <c r="P182" s="8">
        <v>69.725200000000001</v>
      </c>
      <c r="Q182" s="8">
        <v>103.39</v>
      </c>
      <c r="R182" s="8">
        <v>118.90049999999999</v>
      </c>
      <c r="S182" s="8">
        <v>56.79</v>
      </c>
      <c r="T182" s="8">
        <v>58.12</v>
      </c>
      <c r="U182" s="8">
        <v>130.36000000000001</v>
      </c>
      <c r="X182" s="1">
        <v>41819</v>
      </c>
      <c r="Y182" s="4">
        <f t="shared" si="10"/>
        <v>89.500978947368424</v>
      </c>
      <c r="Z182" s="4">
        <f t="shared" si="9"/>
        <v>46.08</v>
      </c>
    </row>
    <row r="183" spans="1:26" x14ac:dyDescent="0.3">
      <c r="A183" s="1">
        <v>41820</v>
      </c>
      <c r="B183">
        <v>46.1</v>
      </c>
      <c r="C183">
        <v>78.59</v>
      </c>
      <c r="D183">
        <v>42.36</v>
      </c>
      <c r="E183">
        <v>47.99</v>
      </c>
      <c r="F183">
        <v>108.67</v>
      </c>
      <c r="G183">
        <v>83.03</v>
      </c>
      <c r="H183">
        <v>132.84</v>
      </c>
      <c r="I183">
        <v>104.62</v>
      </c>
      <c r="J183">
        <v>75.069999999999993</v>
      </c>
      <c r="K183">
        <v>25.62</v>
      </c>
      <c r="L183" s="8">
        <v>100.68</v>
      </c>
      <c r="M183" s="8">
        <v>89.34</v>
      </c>
      <c r="N183" s="8">
        <v>100.74</v>
      </c>
      <c r="O183" s="8">
        <v>173.14259999999999</v>
      </c>
      <c r="P183" s="8">
        <v>69.549700000000001</v>
      </c>
      <c r="Q183" s="8">
        <v>103.7</v>
      </c>
      <c r="R183" s="8">
        <v>118.9097</v>
      </c>
      <c r="S183" s="8">
        <v>56.44</v>
      </c>
      <c r="T183" s="8">
        <v>57.95</v>
      </c>
      <c r="U183" s="8">
        <v>130.55000000000001</v>
      </c>
      <c r="X183" s="1">
        <v>41820</v>
      </c>
      <c r="Y183" s="4">
        <f t="shared" si="10"/>
        <v>89.462736842105258</v>
      </c>
      <c r="Z183" s="4">
        <f t="shared" si="9"/>
        <v>46.1</v>
      </c>
    </row>
    <row r="184" spans="1:26" x14ac:dyDescent="0.3">
      <c r="A184" s="1">
        <v>41821</v>
      </c>
      <c r="B184">
        <v>46.26</v>
      </c>
      <c r="C184">
        <v>79.28</v>
      </c>
      <c r="D184">
        <v>42.29</v>
      </c>
      <c r="E184">
        <v>48.13</v>
      </c>
      <c r="F184">
        <v>109.17</v>
      </c>
      <c r="G184">
        <v>83.8</v>
      </c>
      <c r="H184">
        <v>132.84</v>
      </c>
      <c r="I184">
        <v>105.87</v>
      </c>
      <c r="J184">
        <v>75.28</v>
      </c>
      <c r="K184">
        <v>25.362500000000001</v>
      </c>
      <c r="L184" s="8">
        <v>101.36</v>
      </c>
      <c r="M184" s="8">
        <v>89.13</v>
      </c>
      <c r="N184" s="8">
        <v>101</v>
      </c>
      <c r="O184" s="8">
        <v>177.9948</v>
      </c>
      <c r="P184" s="8">
        <v>70.505899999999997</v>
      </c>
      <c r="Q184" s="8">
        <v>104.8</v>
      </c>
      <c r="R184" s="8">
        <v>119.5014</v>
      </c>
      <c r="S184" s="8">
        <v>56.89</v>
      </c>
      <c r="T184" s="8">
        <v>58.37</v>
      </c>
      <c r="U184" s="8">
        <v>130.54</v>
      </c>
      <c r="X184" s="1">
        <v>41821</v>
      </c>
      <c r="Y184" s="4">
        <f t="shared" si="10"/>
        <v>90.111294736842112</v>
      </c>
      <c r="Z184" s="4">
        <f t="shared" si="9"/>
        <v>46.26</v>
      </c>
    </row>
    <row r="185" spans="1:26" x14ac:dyDescent="0.3">
      <c r="A185" s="1">
        <v>41822</v>
      </c>
      <c r="B185">
        <v>46.21</v>
      </c>
      <c r="C185">
        <v>79.56</v>
      </c>
      <c r="D185">
        <v>42.29</v>
      </c>
      <c r="E185">
        <v>48.12</v>
      </c>
      <c r="F185">
        <v>109.56</v>
      </c>
      <c r="G185">
        <v>83.8</v>
      </c>
      <c r="H185">
        <v>132.72999999999999</v>
      </c>
      <c r="I185">
        <v>105.86</v>
      </c>
      <c r="J185">
        <v>75.62</v>
      </c>
      <c r="K185">
        <v>24.925000000000001</v>
      </c>
      <c r="L185" s="8">
        <v>101.57</v>
      </c>
      <c r="M185" s="8">
        <v>89.67</v>
      </c>
      <c r="N185" s="8">
        <v>100.53</v>
      </c>
      <c r="O185" s="8">
        <v>179.94329999999999</v>
      </c>
      <c r="P185" s="8">
        <v>70.374399999999994</v>
      </c>
      <c r="Q185" s="8">
        <v>104.4</v>
      </c>
      <c r="R185" s="8">
        <v>118.91889999999999</v>
      </c>
      <c r="S185" s="8">
        <v>58.11</v>
      </c>
      <c r="T185" s="8">
        <v>58.77</v>
      </c>
      <c r="U185" s="8">
        <v>130.22999999999999</v>
      </c>
      <c r="X185" s="1">
        <v>41822</v>
      </c>
      <c r="Y185" s="4">
        <f t="shared" si="10"/>
        <v>90.262189473684217</v>
      </c>
      <c r="Z185" s="4">
        <f t="shared" si="9"/>
        <v>46.21</v>
      </c>
    </row>
    <row r="186" spans="1:26" x14ac:dyDescent="0.3">
      <c r="A186" s="1">
        <v>41823</v>
      </c>
      <c r="B186">
        <v>46.46</v>
      </c>
      <c r="C186">
        <v>79.98</v>
      </c>
      <c r="D186">
        <v>42.23</v>
      </c>
      <c r="E186">
        <v>48.23</v>
      </c>
      <c r="F186">
        <v>111.08</v>
      </c>
      <c r="G186">
        <v>84.5</v>
      </c>
      <c r="H186">
        <v>133.30000000000001</v>
      </c>
      <c r="I186">
        <v>105.84</v>
      </c>
      <c r="J186">
        <v>75.75</v>
      </c>
      <c r="K186">
        <v>24.555</v>
      </c>
      <c r="L186" s="8">
        <v>102.59</v>
      </c>
      <c r="M186" s="8">
        <v>90.02</v>
      </c>
      <c r="N186" s="8">
        <v>100.98</v>
      </c>
      <c r="O186" s="8">
        <v>180.0771</v>
      </c>
      <c r="P186" s="8">
        <v>70.698899999999995</v>
      </c>
      <c r="Q186" s="8">
        <v>105.15</v>
      </c>
      <c r="R186" s="8">
        <v>119.6493</v>
      </c>
      <c r="S186" s="8">
        <v>58.22</v>
      </c>
      <c r="T186" s="8">
        <v>59.51</v>
      </c>
      <c r="U186" s="8">
        <v>131.19</v>
      </c>
      <c r="X186" s="1">
        <v>41823</v>
      </c>
      <c r="Y186" s="4">
        <f t="shared" si="10"/>
        <v>90.713173684210517</v>
      </c>
      <c r="Z186" s="4">
        <f t="shared" si="9"/>
        <v>46.46</v>
      </c>
    </row>
    <row r="187" spans="1:26" x14ac:dyDescent="0.3">
      <c r="A187" s="1">
        <v>41824</v>
      </c>
      <c r="B187">
        <v>46.46</v>
      </c>
      <c r="C187">
        <v>79.98</v>
      </c>
      <c r="D187">
        <v>42.23</v>
      </c>
      <c r="E187">
        <v>48.23</v>
      </c>
      <c r="F187">
        <v>111.08</v>
      </c>
      <c r="G187">
        <v>84.5</v>
      </c>
      <c r="H187">
        <v>133.30000000000001</v>
      </c>
      <c r="I187">
        <v>105.84</v>
      </c>
      <c r="J187">
        <v>75.75</v>
      </c>
      <c r="K187">
        <v>24.555</v>
      </c>
      <c r="L187" s="8">
        <v>102.59</v>
      </c>
      <c r="M187" s="8">
        <v>90.02</v>
      </c>
      <c r="N187" s="8">
        <v>100.98</v>
      </c>
      <c r="O187" s="8">
        <v>180.0771</v>
      </c>
      <c r="P187" s="8">
        <v>70.698899999999995</v>
      </c>
      <c r="Q187" s="8">
        <v>105.15</v>
      </c>
      <c r="R187" s="8">
        <v>119.6493</v>
      </c>
      <c r="S187" s="8">
        <v>58.22</v>
      </c>
      <c r="T187" s="8">
        <v>59.51</v>
      </c>
      <c r="U187" s="8">
        <v>131.19</v>
      </c>
      <c r="X187" s="1">
        <v>41824</v>
      </c>
      <c r="Y187" s="4">
        <f t="shared" si="10"/>
        <v>90.713173684210517</v>
      </c>
      <c r="Z187" s="4">
        <f t="shared" si="9"/>
        <v>46.46</v>
      </c>
    </row>
    <row r="188" spans="1:26" x14ac:dyDescent="0.3">
      <c r="A188" s="1">
        <v>41825</v>
      </c>
      <c r="B188">
        <v>46.46</v>
      </c>
      <c r="C188">
        <v>79.98</v>
      </c>
      <c r="D188">
        <v>42.23</v>
      </c>
      <c r="E188">
        <v>48.23</v>
      </c>
      <c r="F188">
        <v>111.08</v>
      </c>
      <c r="G188">
        <v>84.5</v>
      </c>
      <c r="H188">
        <v>133.30000000000001</v>
      </c>
      <c r="I188">
        <v>105.84</v>
      </c>
      <c r="J188">
        <v>75.75</v>
      </c>
      <c r="K188">
        <v>24.555</v>
      </c>
      <c r="L188" s="8">
        <v>102.59</v>
      </c>
      <c r="M188" s="8">
        <v>90.02</v>
      </c>
      <c r="N188" s="8">
        <v>100.98</v>
      </c>
      <c r="O188" s="8">
        <v>180.0771</v>
      </c>
      <c r="P188" s="8">
        <v>70.698899999999995</v>
      </c>
      <c r="Q188" s="8">
        <v>105.15</v>
      </c>
      <c r="R188" s="8">
        <v>119.6493</v>
      </c>
      <c r="S188" s="8">
        <v>58.22</v>
      </c>
      <c r="T188" s="8">
        <v>59.51</v>
      </c>
      <c r="U188" s="8">
        <v>131.19</v>
      </c>
      <c r="X188" s="1">
        <v>41825</v>
      </c>
      <c r="Y188" s="4">
        <f t="shared" si="10"/>
        <v>90.713173684210517</v>
      </c>
      <c r="Z188" s="4">
        <f t="shared" si="9"/>
        <v>46.46</v>
      </c>
    </row>
    <row r="189" spans="1:26" x14ac:dyDescent="0.3">
      <c r="A189" s="1">
        <v>41826</v>
      </c>
      <c r="B189">
        <v>46.46</v>
      </c>
      <c r="C189">
        <v>79.98</v>
      </c>
      <c r="D189">
        <v>42.23</v>
      </c>
      <c r="E189">
        <v>48.23</v>
      </c>
      <c r="F189">
        <v>111.08</v>
      </c>
      <c r="G189">
        <v>84.5</v>
      </c>
      <c r="H189">
        <v>133.30000000000001</v>
      </c>
      <c r="I189">
        <v>105.84</v>
      </c>
      <c r="J189">
        <v>75.75</v>
      </c>
      <c r="K189">
        <v>24.555</v>
      </c>
      <c r="L189" s="8">
        <v>102.59</v>
      </c>
      <c r="M189" s="8">
        <v>90.02</v>
      </c>
      <c r="N189" s="8">
        <v>100.98</v>
      </c>
      <c r="O189" s="8">
        <v>180.0771</v>
      </c>
      <c r="P189" s="8">
        <v>70.698899999999995</v>
      </c>
      <c r="Q189" s="8">
        <v>105.15</v>
      </c>
      <c r="R189" s="8">
        <v>119.6493</v>
      </c>
      <c r="S189" s="8">
        <v>58.22</v>
      </c>
      <c r="T189" s="8">
        <v>59.51</v>
      </c>
      <c r="U189" s="8">
        <v>131.19</v>
      </c>
      <c r="X189" s="1">
        <v>41826</v>
      </c>
      <c r="Y189" s="4">
        <f t="shared" si="10"/>
        <v>90.713173684210517</v>
      </c>
      <c r="Z189" s="4">
        <f t="shared" si="9"/>
        <v>46.46</v>
      </c>
    </row>
    <row r="190" spans="1:26" x14ac:dyDescent="0.3">
      <c r="A190" s="1">
        <v>41827</v>
      </c>
      <c r="B190">
        <v>46.33</v>
      </c>
      <c r="C190">
        <v>80.19</v>
      </c>
      <c r="D190">
        <v>42.14</v>
      </c>
      <c r="E190">
        <v>48.21</v>
      </c>
      <c r="F190">
        <v>110.16</v>
      </c>
      <c r="G190">
        <v>83.4</v>
      </c>
      <c r="H190">
        <v>133</v>
      </c>
      <c r="I190">
        <v>106.47</v>
      </c>
      <c r="J190">
        <v>76.069999999999993</v>
      </c>
      <c r="K190">
        <v>24.62</v>
      </c>
      <c r="L190" s="8">
        <v>102.65</v>
      </c>
      <c r="M190" s="8">
        <v>89.86</v>
      </c>
      <c r="N190" s="8">
        <v>100.17</v>
      </c>
      <c r="O190" s="8">
        <v>179.60900000000001</v>
      </c>
      <c r="P190" s="8">
        <v>70.567400000000006</v>
      </c>
      <c r="Q190" s="8">
        <v>105.2</v>
      </c>
      <c r="R190" s="8">
        <v>119.1778</v>
      </c>
      <c r="S190" s="8">
        <v>57.4</v>
      </c>
      <c r="T190" s="8">
        <v>59.99</v>
      </c>
      <c r="U190" s="8">
        <v>130.47</v>
      </c>
      <c r="X190" s="1">
        <v>41827</v>
      </c>
      <c r="Y190" s="4">
        <f t="shared" si="10"/>
        <v>90.492326315789498</v>
      </c>
      <c r="Z190" s="4">
        <f t="shared" si="9"/>
        <v>46.33</v>
      </c>
    </row>
    <row r="191" spans="1:26" x14ac:dyDescent="0.3">
      <c r="A191" s="1">
        <v>41828</v>
      </c>
      <c r="B191">
        <v>46.12</v>
      </c>
      <c r="C191">
        <v>80.56</v>
      </c>
      <c r="D191">
        <v>41.94</v>
      </c>
      <c r="E191">
        <v>47.82</v>
      </c>
      <c r="F191">
        <v>109.46</v>
      </c>
      <c r="G191">
        <v>82.65</v>
      </c>
      <c r="H191">
        <v>132.78</v>
      </c>
      <c r="I191">
        <v>105.72</v>
      </c>
      <c r="J191">
        <v>76.650000000000006</v>
      </c>
      <c r="K191">
        <v>24.725000000000001</v>
      </c>
      <c r="L191" s="8">
        <v>102.83</v>
      </c>
      <c r="M191" s="8">
        <v>89.73</v>
      </c>
      <c r="N191" s="8">
        <v>100.09</v>
      </c>
      <c r="O191" s="8">
        <v>178.82579999999999</v>
      </c>
      <c r="P191" s="8">
        <v>70.593699999999998</v>
      </c>
      <c r="Q191" s="8">
        <v>104.45</v>
      </c>
      <c r="R191" s="8">
        <v>118.87269999999999</v>
      </c>
      <c r="S191" s="8">
        <v>55.69</v>
      </c>
      <c r="T191" s="8">
        <v>59.8</v>
      </c>
      <c r="U191" s="8">
        <v>129.9</v>
      </c>
      <c r="X191" s="1">
        <v>41828</v>
      </c>
      <c r="Y191" s="4">
        <f t="shared" si="10"/>
        <v>90.162484210526316</v>
      </c>
      <c r="Z191" s="4">
        <f t="shared" si="9"/>
        <v>46.12</v>
      </c>
    </row>
    <row r="192" spans="1:26" x14ac:dyDescent="0.3">
      <c r="A192" s="1">
        <v>41829</v>
      </c>
      <c r="B192">
        <v>46.2</v>
      </c>
      <c r="C192">
        <v>81.67</v>
      </c>
      <c r="D192">
        <v>41.95</v>
      </c>
      <c r="E192">
        <v>47.86</v>
      </c>
      <c r="F192">
        <v>110.14</v>
      </c>
      <c r="G192">
        <v>82.3</v>
      </c>
      <c r="H192">
        <v>132.41</v>
      </c>
      <c r="I192">
        <v>106.04</v>
      </c>
      <c r="J192">
        <v>77.209999999999994</v>
      </c>
      <c r="K192">
        <v>24.7075</v>
      </c>
      <c r="L192" s="8">
        <v>103.55</v>
      </c>
      <c r="M192" s="8">
        <v>89.77</v>
      </c>
      <c r="N192" s="8">
        <v>101.07</v>
      </c>
      <c r="O192" s="8">
        <v>179.97200000000001</v>
      </c>
      <c r="P192" s="8">
        <v>70.593699999999998</v>
      </c>
      <c r="Q192" s="8">
        <v>104.67</v>
      </c>
      <c r="R192" s="8">
        <v>119.51990000000001</v>
      </c>
      <c r="S192" s="8">
        <v>55.01</v>
      </c>
      <c r="T192" s="8">
        <v>60.05</v>
      </c>
      <c r="U192" s="8">
        <v>131.38999999999999</v>
      </c>
      <c r="X192" s="1">
        <v>41829</v>
      </c>
      <c r="Y192" s="4">
        <f t="shared" si="10"/>
        <v>90.520163157894729</v>
      </c>
      <c r="Z192" s="4">
        <f t="shared" si="9"/>
        <v>46.2</v>
      </c>
    </row>
    <row r="193" spans="1:26" x14ac:dyDescent="0.3">
      <c r="A193" s="1">
        <v>41830</v>
      </c>
      <c r="B193">
        <v>46.03</v>
      </c>
      <c r="C193">
        <v>81.61</v>
      </c>
      <c r="D193">
        <v>42.26</v>
      </c>
      <c r="E193">
        <v>47.2</v>
      </c>
      <c r="F193">
        <v>109.36</v>
      </c>
      <c r="G193">
        <v>81.66</v>
      </c>
      <c r="H193">
        <v>131.87</v>
      </c>
      <c r="I193">
        <v>105.8</v>
      </c>
      <c r="J193">
        <v>77.06</v>
      </c>
      <c r="K193">
        <v>24.8475</v>
      </c>
      <c r="L193" s="8">
        <v>102.57</v>
      </c>
      <c r="M193" s="8">
        <v>90.1</v>
      </c>
      <c r="N193" s="8">
        <v>100.58</v>
      </c>
      <c r="O193" s="8">
        <v>179.2843</v>
      </c>
      <c r="P193" s="8">
        <v>70.308599999999998</v>
      </c>
      <c r="Q193" s="8">
        <v>104.26</v>
      </c>
      <c r="R193" s="8">
        <v>118.9744</v>
      </c>
      <c r="S193" s="8">
        <v>55.79</v>
      </c>
      <c r="T193" s="8">
        <v>59.93</v>
      </c>
      <c r="U193" s="8">
        <v>130.25</v>
      </c>
      <c r="X193" s="1">
        <v>41830</v>
      </c>
      <c r="Y193" s="4">
        <f t="shared" si="10"/>
        <v>90.195515789473689</v>
      </c>
      <c r="Z193" s="4">
        <f t="shared" si="9"/>
        <v>46.03</v>
      </c>
    </row>
    <row r="194" spans="1:26" x14ac:dyDescent="0.3">
      <c r="A194" s="1">
        <v>41831</v>
      </c>
      <c r="B194">
        <v>45.98</v>
      </c>
      <c r="C194">
        <v>81.16</v>
      </c>
      <c r="D194">
        <v>41.97</v>
      </c>
      <c r="E194">
        <v>47.44</v>
      </c>
      <c r="F194">
        <v>109.96</v>
      </c>
      <c r="G194">
        <v>82.01</v>
      </c>
      <c r="H194">
        <v>131.59</v>
      </c>
      <c r="I194">
        <v>105.1</v>
      </c>
      <c r="J194">
        <v>76.819999999999993</v>
      </c>
      <c r="K194">
        <v>24.7425</v>
      </c>
      <c r="L194" s="8">
        <v>101.74</v>
      </c>
      <c r="M194" s="8">
        <v>89.85</v>
      </c>
      <c r="N194" s="8">
        <v>100.37</v>
      </c>
      <c r="O194" s="8">
        <v>179.57079999999999</v>
      </c>
      <c r="P194" s="8">
        <v>70.295400000000001</v>
      </c>
      <c r="Q194" s="8">
        <v>104.6</v>
      </c>
      <c r="R194" s="8">
        <v>119.6493</v>
      </c>
      <c r="S194" s="8">
        <v>54.96</v>
      </c>
      <c r="T194" s="8">
        <v>60</v>
      </c>
      <c r="U194" s="8">
        <v>128.47</v>
      </c>
      <c r="X194" s="1">
        <v>41831</v>
      </c>
      <c r="Y194" s="4">
        <f t="shared" si="10"/>
        <v>90.015684210526317</v>
      </c>
      <c r="Z194" s="4">
        <f t="shared" ref="Z194:Z257" si="11">B194</f>
        <v>45.98</v>
      </c>
    </row>
    <row r="195" spans="1:26" x14ac:dyDescent="0.3">
      <c r="A195" s="1">
        <v>41832</v>
      </c>
      <c r="B195">
        <v>45.98</v>
      </c>
      <c r="C195">
        <v>81.16</v>
      </c>
      <c r="D195">
        <v>41.97</v>
      </c>
      <c r="E195">
        <v>47.44</v>
      </c>
      <c r="F195">
        <v>109.96</v>
      </c>
      <c r="G195">
        <v>82.01</v>
      </c>
      <c r="H195">
        <v>131.59</v>
      </c>
      <c r="I195">
        <v>105.1</v>
      </c>
      <c r="J195">
        <v>76.819999999999993</v>
      </c>
      <c r="K195">
        <v>24.7425</v>
      </c>
      <c r="L195" s="8">
        <v>101.74</v>
      </c>
      <c r="M195" s="8">
        <v>89.85</v>
      </c>
      <c r="N195" s="8">
        <v>100.37</v>
      </c>
      <c r="O195" s="8">
        <v>179.57079999999999</v>
      </c>
      <c r="P195" s="8">
        <v>70.295400000000001</v>
      </c>
      <c r="Q195" s="8">
        <v>104.6</v>
      </c>
      <c r="R195" s="8">
        <v>119.6493</v>
      </c>
      <c r="S195" s="8">
        <v>54.96</v>
      </c>
      <c r="T195" s="8">
        <v>60</v>
      </c>
      <c r="U195" s="8">
        <v>128.47</v>
      </c>
      <c r="X195" s="1">
        <v>41832</v>
      </c>
      <c r="Y195" s="4">
        <f t="shared" si="10"/>
        <v>90.015684210526317</v>
      </c>
      <c r="Z195" s="4">
        <f t="shared" si="11"/>
        <v>45.98</v>
      </c>
    </row>
    <row r="196" spans="1:26" x14ac:dyDescent="0.3">
      <c r="A196" s="1">
        <v>41833</v>
      </c>
      <c r="B196">
        <v>45.98</v>
      </c>
      <c r="C196">
        <v>81.16</v>
      </c>
      <c r="D196">
        <v>41.97</v>
      </c>
      <c r="E196">
        <v>47.44</v>
      </c>
      <c r="F196">
        <v>109.96</v>
      </c>
      <c r="G196">
        <v>82.01</v>
      </c>
      <c r="H196">
        <v>131.59</v>
      </c>
      <c r="I196">
        <v>105.1</v>
      </c>
      <c r="J196">
        <v>76.819999999999993</v>
      </c>
      <c r="K196">
        <v>24.7425</v>
      </c>
      <c r="L196" s="8">
        <v>101.74</v>
      </c>
      <c r="M196" s="8">
        <v>89.85</v>
      </c>
      <c r="N196" s="8">
        <v>100.37</v>
      </c>
      <c r="O196" s="8">
        <v>179.57079999999999</v>
      </c>
      <c r="P196" s="8">
        <v>70.295400000000001</v>
      </c>
      <c r="Q196" s="8">
        <v>104.6</v>
      </c>
      <c r="R196" s="8">
        <v>119.6493</v>
      </c>
      <c r="S196" s="8">
        <v>54.96</v>
      </c>
      <c r="T196" s="8">
        <v>60</v>
      </c>
      <c r="U196" s="8">
        <v>128.47</v>
      </c>
      <c r="X196" s="1">
        <v>41833</v>
      </c>
      <c r="Y196" s="4">
        <f t="shared" ref="Y196:Y259" si="12">SUMPRODUCT(C196:U196,$C$1:$U$1)</f>
        <v>90.015684210526317</v>
      </c>
      <c r="Z196" s="4">
        <f t="shared" si="11"/>
        <v>45.98</v>
      </c>
    </row>
    <row r="197" spans="1:26" x14ac:dyDescent="0.3">
      <c r="A197" s="1">
        <v>41834</v>
      </c>
      <c r="B197">
        <v>46.13</v>
      </c>
      <c r="C197">
        <v>81.319999999999993</v>
      </c>
      <c r="D197">
        <v>42.38</v>
      </c>
      <c r="E197">
        <v>47.22</v>
      </c>
      <c r="F197">
        <v>110.09</v>
      </c>
      <c r="G197">
        <v>82.88</v>
      </c>
      <c r="H197">
        <v>132.41</v>
      </c>
      <c r="I197">
        <v>105.38</v>
      </c>
      <c r="J197">
        <v>76.55</v>
      </c>
      <c r="K197">
        <v>24.355</v>
      </c>
      <c r="L197" s="8">
        <v>102.68</v>
      </c>
      <c r="M197" s="8">
        <v>91.08</v>
      </c>
      <c r="N197" s="8">
        <v>100.47</v>
      </c>
      <c r="O197" s="8">
        <v>181.34739999999999</v>
      </c>
      <c r="P197" s="8">
        <v>70.479600000000005</v>
      </c>
      <c r="Q197" s="8">
        <v>104.79</v>
      </c>
      <c r="R197" s="8">
        <v>119.825</v>
      </c>
      <c r="S197" s="8">
        <v>54.85</v>
      </c>
      <c r="T197" s="8">
        <v>60.18</v>
      </c>
      <c r="U197" s="8">
        <v>129.26</v>
      </c>
      <c r="X197" s="1">
        <v>41834</v>
      </c>
      <c r="Y197" s="4">
        <f t="shared" si="12"/>
        <v>90.397210526315774</v>
      </c>
      <c r="Z197" s="4">
        <f t="shared" si="11"/>
        <v>46.13</v>
      </c>
    </row>
    <row r="198" spans="1:26" x14ac:dyDescent="0.3">
      <c r="A198" s="1">
        <v>41835</v>
      </c>
      <c r="B198">
        <v>46.02</v>
      </c>
      <c r="C198">
        <v>81.260000000000005</v>
      </c>
      <c r="D198">
        <v>42.1</v>
      </c>
      <c r="E198">
        <v>47.51</v>
      </c>
      <c r="F198">
        <v>109.85</v>
      </c>
      <c r="G198">
        <v>83.29</v>
      </c>
      <c r="H198">
        <v>132.66</v>
      </c>
      <c r="I198">
        <v>103.28</v>
      </c>
      <c r="J198">
        <v>76.84</v>
      </c>
      <c r="K198">
        <v>24.58</v>
      </c>
      <c r="L198" s="8">
        <v>102.39</v>
      </c>
      <c r="M198" s="8">
        <v>90.34</v>
      </c>
      <c r="N198" s="8">
        <v>100.3</v>
      </c>
      <c r="O198" s="8">
        <v>180.03890000000001</v>
      </c>
      <c r="P198" s="8">
        <v>70.479600000000005</v>
      </c>
      <c r="Q198" s="8">
        <v>105.11</v>
      </c>
      <c r="R198" s="8">
        <v>119.81570000000001</v>
      </c>
      <c r="S198" s="8">
        <v>53.44</v>
      </c>
      <c r="T198" s="8">
        <v>60.71</v>
      </c>
      <c r="U198" s="8">
        <v>129.26</v>
      </c>
      <c r="X198" s="1">
        <v>41835</v>
      </c>
      <c r="Y198" s="4">
        <f t="shared" si="12"/>
        <v>90.171273684210519</v>
      </c>
      <c r="Z198" s="4">
        <f t="shared" si="11"/>
        <v>46.02</v>
      </c>
    </row>
    <row r="199" spans="1:26" x14ac:dyDescent="0.3">
      <c r="A199" s="1">
        <v>41836</v>
      </c>
      <c r="B199">
        <v>46.1</v>
      </c>
      <c r="C199">
        <v>80.94</v>
      </c>
      <c r="D199">
        <v>42.12</v>
      </c>
      <c r="E199">
        <v>47.66</v>
      </c>
      <c r="F199">
        <v>111.4</v>
      </c>
      <c r="G199">
        <v>82.63</v>
      </c>
      <c r="H199">
        <v>133.55000000000001</v>
      </c>
      <c r="I199">
        <v>102.22</v>
      </c>
      <c r="J199">
        <v>76.86</v>
      </c>
      <c r="K199">
        <v>24.68</v>
      </c>
      <c r="L199" s="8">
        <v>103.77</v>
      </c>
      <c r="M199" s="8">
        <v>90.5</v>
      </c>
      <c r="N199" s="8">
        <v>99.27</v>
      </c>
      <c r="O199" s="8">
        <v>183.7353</v>
      </c>
      <c r="P199" s="8">
        <v>70.62</v>
      </c>
      <c r="Q199" s="8">
        <v>104.66</v>
      </c>
      <c r="R199" s="8">
        <v>120.00060000000001</v>
      </c>
      <c r="S199" s="8">
        <v>53.65</v>
      </c>
      <c r="T199" s="8">
        <v>60.14</v>
      </c>
      <c r="U199" s="8">
        <v>130.88999999999999</v>
      </c>
      <c r="X199" s="1">
        <v>41836</v>
      </c>
      <c r="Y199" s="4">
        <f t="shared" si="12"/>
        <v>90.489257894736838</v>
      </c>
      <c r="Z199" s="4">
        <f t="shared" si="11"/>
        <v>46.1</v>
      </c>
    </row>
    <row r="200" spans="1:26" x14ac:dyDescent="0.3">
      <c r="A200" s="1">
        <v>41837</v>
      </c>
      <c r="B200">
        <v>45.69</v>
      </c>
      <c r="C200">
        <v>80.400000000000006</v>
      </c>
      <c r="D200">
        <v>42.02</v>
      </c>
      <c r="E200">
        <v>47.3</v>
      </c>
      <c r="F200">
        <v>109.07</v>
      </c>
      <c r="G200">
        <v>81.42</v>
      </c>
      <c r="H200">
        <v>131.66999999999999</v>
      </c>
      <c r="I200">
        <v>100.37</v>
      </c>
      <c r="J200">
        <v>76.61</v>
      </c>
      <c r="K200">
        <v>24.395</v>
      </c>
      <c r="L200" s="8">
        <v>102.31</v>
      </c>
      <c r="M200" s="8">
        <v>89.99</v>
      </c>
      <c r="N200" s="8">
        <v>98.37</v>
      </c>
      <c r="O200" s="8">
        <v>183.8595</v>
      </c>
      <c r="P200" s="8">
        <v>70.146299999999997</v>
      </c>
      <c r="Q200" s="8">
        <v>103.3</v>
      </c>
      <c r="R200" s="8">
        <v>119.0206</v>
      </c>
      <c r="S200" s="8">
        <v>53.52</v>
      </c>
      <c r="T200" s="8">
        <v>59.72</v>
      </c>
      <c r="U200" s="8">
        <v>130.08000000000001</v>
      </c>
      <c r="X200" s="1">
        <v>41837</v>
      </c>
      <c r="Y200" s="4">
        <f t="shared" si="12"/>
        <v>89.661652631578946</v>
      </c>
      <c r="Z200" s="4">
        <f t="shared" si="11"/>
        <v>45.69</v>
      </c>
    </row>
    <row r="201" spans="1:26" x14ac:dyDescent="0.3">
      <c r="A201" s="1">
        <v>41838</v>
      </c>
      <c r="B201">
        <v>46.082000000000001</v>
      </c>
      <c r="C201">
        <v>80.55</v>
      </c>
      <c r="D201">
        <v>42.43</v>
      </c>
      <c r="E201">
        <v>47.81</v>
      </c>
      <c r="F201">
        <v>110.17</v>
      </c>
      <c r="G201">
        <v>82.54</v>
      </c>
      <c r="H201">
        <v>132.77000000000001</v>
      </c>
      <c r="I201">
        <v>101.8</v>
      </c>
      <c r="J201">
        <v>77.09</v>
      </c>
      <c r="K201">
        <v>24.695</v>
      </c>
      <c r="L201" s="8">
        <v>102.73</v>
      </c>
      <c r="M201" s="8">
        <v>90.09</v>
      </c>
      <c r="N201" s="8">
        <v>98.99</v>
      </c>
      <c r="O201" s="8">
        <v>183.8691</v>
      </c>
      <c r="P201" s="8">
        <v>71.084900000000005</v>
      </c>
      <c r="Q201" s="8">
        <v>104.08</v>
      </c>
      <c r="R201" s="8">
        <v>120.167</v>
      </c>
      <c r="S201" s="8">
        <v>54.91</v>
      </c>
      <c r="T201" s="8">
        <v>60.01</v>
      </c>
      <c r="U201" s="8">
        <v>130.38999999999999</v>
      </c>
      <c r="X201" s="1">
        <v>41838</v>
      </c>
      <c r="Y201" s="4">
        <f t="shared" si="12"/>
        <v>90.325052631578941</v>
      </c>
      <c r="Z201" s="4">
        <f t="shared" si="11"/>
        <v>46.082000000000001</v>
      </c>
    </row>
    <row r="202" spans="1:26" x14ac:dyDescent="0.3">
      <c r="A202" s="1">
        <v>41839</v>
      </c>
      <c r="B202">
        <v>46.082000000000001</v>
      </c>
      <c r="C202">
        <v>80.55</v>
      </c>
      <c r="D202">
        <v>42.43</v>
      </c>
      <c r="E202">
        <v>47.81</v>
      </c>
      <c r="F202">
        <v>110.17</v>
      </c>
      <c r="G202">
        <v>82.54</v>
      </c>
      <c r="H202">
        <v>132.77000000000001</v>
      </c>
      <c r="I202">
        <v>101.8</v>
      </c>
      <c r="J202">
        <v>77.09</v>
      </c>
      <c r="K202">
        <v>24.695</v>
      </c>
      <c r="L202" s="8">
        <v>102.73</v>
      </c>
      <c r="M202" s="8">
        <v>90.09</v>
      </c>
      <c r="N202" s="8">
        <v>98.99</v>
      </c>
      <c r="O202" s="8">
        <v>183.8691</v>
      </c>
      <c r="P202" s="8">
        <v>71.084900000000005</v>
      </c>
      <c r="Q202" s="8">
        <v>104.08</v>
      </c>
      <c r="R202" s="8">
        <v>120.167</v>
      </c>
      <c r="S202" s="8">
        <v>54.91</v>
      </c>
      <c r="T202" s="8">
        <v>60.01</v>
      </c>
      <c r="U202" s="8">
        <v>130.38999999999999</v>
      </c>
      <c r="X202" s="1">
        <v>41839</v>
      </c>
      <c r="Y202" s="4">
        <f t="shared" si="12"/>
        <v>90.325052631578941</v>
      </c>
      <c r="Z202" s="4">
        <f t="shared" si="11"/>
        <v>46.082000000000001</v>
      </c>
    </row>
    <row r="203" spans="1:26" x14ac:dyDescent="0.3">
      <c r="A203" s="1">
        <v>41840</v>
      </c>
      <c r="B203">
        <v>46.082000000000001</v>
      </c>
      <c r="C203">
        <v>80.55</v>
      </c>
      <c r="D203">
        <v>42.43</v>
      </c>
      <c r="E203">
        <v>47.81</v>
      </c>
      <c r="F203">
        <v>110.17</v>
      </c>
      <c r="G203">
        <v>82.54</v>
      </c>
      <c r="H203">
        <v>132.77000000000001</v>
      </c>
      <c r="I203">
        <v>101.8</v>
      </c>
      <c r="J203">
        <v>77.09</v>
      </c>
      <c r="K203">
        <v>24.695</v>
      </c>
      <c r="L203" s="8">
        <v>102.73</v>
      </c>
      <c r="M203" s="8">
        <v>90.09</v>
      </c>
      <c r="N203" s="8">
        <v>98.99</v>
      </c>
      <c r="O203" s="8">
        <v>183.8691</v>
      </c>
      <c r="P203" s="8">
        <v>71.084900000000005</v>
      </c>
      <c r="Q203" s="8">
        <v>104.08</v>
      </c>
      <c r="R203" s="8">
        <v>120.167</v>
      </c>
      <c r="S203" s="8">
        <v>54.91</v>
      </c>
      <c r="T203" s="8">
        <v>60.01</v>
      </c>
      <c r="U203" s="8">
        <v>130.38999999999999</v>
      </c>
      <c r="X203" s="1">
        <v>41840</v>
      </c>
      <c r="Y203" s="4">
        <f t="shared" si="12"/>
        <v>90.325052631578941</v>
      </c>
      <c r="Z203" s="4">
        <f t="shared" si="11"/>
        <v>46.082000000000001</v>
      </c>
    </row>
    <row r="204" spans="1:26" x14ac:dyDescent="0.3">
      <c r="A204" s="1">
        <v>41841</v>
      </c>
      <c r="B204">
        <v>46.007199999999997</v>
      </c>
      <c r="C204">
        <v>80.28</v>
      </c>
      <c r="D204">
        <v>42.4</v>
      </c>
      <c r="E204">
        <v>47.58</v>
      </c>
      <c r="F204">
        <v>110.23</v>
      </c>
      <c r="G204">
        <v>81.78</v>
      </c>
      <c r="H204">
        <v>131.47999999999999</v>
      </c>
      <c r="I204">
        <v>101.27</v>
      </c>
      <c r="J204">
        <v>76.77</v>
      </c>
      <c r="K204">
        <v>24.67</v>
      </c>
      <c r="L204" s="8">
        <v>103.08</v>
      </c>
      <c r="M204" s="8">
        <v>89.91</v>
      </c>
      <c r="N204" s="8">
        <v>97.55</v>
      </c>
      <c r="O204" s="8">
        <v>182.29300000000001</v>
      </c>
      <c r="P204" s="8">
        <v>71.0411</v>
      </c>
      <c r="Q204" s="8">
        <v>103.61</v>
      </c>
      <c r="R204" s="8">
        <v>120.241</v>
      </c>
      <c r="S204" s="8">
        <v>54</v>
      </c>
      <c r="T204" s="8">
        <v>59.3</v>
      </c>
      <c r="U204" s="8">
        <v>131.29</v>
      </c>
      <c r="X204" s="1">
        <v>41841</v>
      </c>
      <c r="Y204" s="4">
        <f t="shared" si="12"/>
        <v>89.935531578947348</v>
      </c>
      <c r="Z204" s="4">
        <f t="shared" si="11"/>
        <v>46.007199999999997</v>
      </c>
    </row>
    <row r="205" spans="1:26" x14ac:dyDescent="0.3">
      <c r="A205" s="1">
        <v>41842</v>
      </c>
      <c r="B205">
        <v>45.99</v>
      </c>
      <c r="C205">
        <v>80.099999999999994</v>
      </c>
      <c r="D205">
        <v>41.19</v>
      </c>
      <c r="E205">
        <v>47.79</v>
      </c>
      <c r="F205">
        <v>110.06</v>
      </c>
      <c r="G205">
        <v>82.53</v>
      </c>
      <c r="H205">
        <v>131.69</v>
      </c>
      <c r="I205">
        <v>102.47</v>
      </c>
      <c r="J205">
        <v>76.64</v>
      </c>
      <c r="K205">
        <v>24.587499999999999</v>
      </c>
      <c r="L205" s="8">
        <v>103.54</v>
      </c>
      <c r="M205" s="8">
        <v>89.17</v>
      </c>
      <c r="N205" s="8">
        <v>96.27</v>
      </c>
      <c r="O205" s="8">
        <v>185.3878</v>
      </c>
      <c r="P205" s="8">
        <v>71.655199999999994</v>
      </c>
      <c r="Q205" s="8">
        <v>103.31</v>
      </c>
      <c r="R205" s="8">
        <v>120.4906</v>
      </c>
      <c r="S205" s="8">
        <v>54.05</v>
      </c>
      <c r="T205" s="8">
        <v>59.38</v>
      </c>
      <c r="U205" s="8">
        <v>132.58000000000001</v>
      </c>
      <c r="X205" s="1">
        <v>41842</v>
      </c>
      <c r="Y205" s="4">
        <f t="shared" si="12"/>
        <v>90.152163157894705</v>
      </c>
      <c r="Z205" s="4">
        <f t="shared" si="11"/>
        <v>45.99</v>
      </c>
    </row>
    <row r="206" spans="1:26" x14ac:dyDescent="0.3">
      <c r="A206" s="1">
        <v>41843</v>
      </c>
      <c r="B206">
        <v>46.12</v>
      </c>
      <c r="C206">
        <v>79.989999999999995</v>
      </c>
      <c r="D206">
        <v>40.81</v>
      </c>
      <c r="E206">
        <v>47.91</v>
      </c>
      <c r="F206">
        <v>108.38</v>
      </c>
      <c r="G206">
        <v>83.11</v>
      </c>
      <c r="H206">
        <v>131.15</v>
      </c>
      <c r="I206">
        <v>102.19</v>
      </c>
      <c r="J206">
        <v>76.989999999999995</v>
      </c>
      <c r="K206">
        <v>24.622499999999999</v>
      </c>
      <c r="L206" s="8">
        <v>104.25</v>
      </c>
      <c r="M206" s="8">
        <v>90.82</v>
      </c>
      <c r="N206" s="8">
        <v>95.35</v>
      </c>
      <c r="O206" s="8">
        <v>184.94839999999999</v>
      </c>
      <c r="P206" s="8">
        <v>71.786799999999999</v>
      </c>
      <c r="Q206" s="8">
        <v>104.44</v>
      </c>
      <c r="R206" s="8">
        <v>125.81570000000001</v>
      </c>
      <c r="S206" s="8">
        <v>54.48</v>
      </c>
      <c r="T206" s="8">
        <v>60.73</v>
      </c>
      <c r="U206" s="8">
        <v>133.88</v>
      </c>
      <c r="X206" s="1">
        <v>41843</v>
      </c>
      <c r="Y206" s="4">
        <f t="shared" si="12"/>
        <v>90.613336842105241</v>
      </c>
      <c r="Z206" s="4">
        <f t="shared" si="11"/>
        <v>46.12</v>
      </c>
    </row>
    <row r="207" spans="1:26" x14ac:dyDescent="0.3">
      <c r="A207" s="1">
        <v>41844</v>
      </c>
      <c r="B207">
        <v>46.09</v>
      </c>
      <c r="C207">
        <v>80.260000000000005</v>
      </c>
      <c r="D207">
        <v>40.97</v>
      </c>
      <c r="E207">
        <v>48</v>
      </c>
      <c r="F207">
        <v>105.04</v>
      </c>
      <c r="G207">
        <v>81.63</v>
      </c>
      <c r="H207">
        <v>129.22999999999999</v>
      </c>
      <c r="I207">
        <v>102.2</v>
      </c>
      <c r="J207">
        <v>76.349999999999994</v>
      </c>
      <c r="K207">
        <v>24.68</v>
      </c>
      <c r="L207" s="8">
        <v>104.28</v>
      </c>
      <c r="M207" s="8">
        <v>91.91</v>
      </c>
      <c r="N207" s="8">
        <v>95.35</v>
      </c>
      <c r="O207" s="8">
        <v>186.4862</v>
      </c>
      <c r="P207" s="8">
        <v>72.313100000000006</v>
      </c>
      <c r="Q207" s="8">
        <v>104.79</v>
      </c>
      <c r="R207" s="8">
        <v>124.956</v>
      </c>
      <c r="S207" s="8">
        <v>54.08</v>
      </c>
      <c r="T207" s="8">
        <v>60.99</v>
      </c>
      <c r="U207" s="8">
        <v>134.85</v>
      </c>
      <c r="X207" s="1">
        <v>41844</v>
      </c>
      <c r="Y207" s="4">
        <f t="shared" si="12"/>
        <v>90.440278947368412</v>
      </c>
      <c r="Z207" s="4">
        <f t="shared" si="11"/>
        <v>46.09</v>
      </c>
    </row>
    <row r="208" spans="1:26" x14ac:dyDescent="0.3">
      <c r="A208" s="1">
        <v>41845</v>
      </c>
      <c r="B208">
        <v>46.02</v>
      </c>
      <c r="C208">
        <v>79.56</v>
      </c>
      <c r="D208">
        <v>41</v>
      </c>
      <c r="E208">
        <v>47.7</v>
      </c>
      <c r="F208">
        <v>104.85</v>
      </c>
      <c r="G208">
        <v>81.87</v>
      </c>
      <c r="H208">
        <v>130.54</v>
      </c>
      <c r="I208">
        <v>102.11</v>
      </c>
      <c r="J208">
        <v>75.97</v>
      </c>
      <c r="K208">
        <v>24.612500000000001</v>
      </c>
      <c r="L208" s="8">
        <v>103.18</v>
      </c>
      <c r="M208" s="8">
        <v>91.55</v>
      </c>
      <c r="N208" s="8">
        <v>95.72</v>
      </c>
      <c r="O208" s="8">
        <v>185.68389999999999</v>
      </c>
      <c r="P208" s="8">
        <v>72.471000000000004</v>
      </c>
      <c r="Q208" s="8">
        <v>103.49</v>
      </c>
      <c r="R208" s="8">
        <v>125.61239999999999</v>
      </c>
      <c r="S208" s="8">
        <v>53.18</v>
      </c>
      <c r="T208" s="8">
        <v>60.39</v>
      </c>
      <c r="U208" s="8">
        <v>133.57</v>
      </c>
      <c r="X208" s="1">
        <v>41845</v>
      </c>
      <c r="Y208" s="4">
        <f t="shared" si="12"/>
        <v>90.161042105263149</v>
      </c>
      <c r="Z208" s="4">
        <f t="shared" si="11"/>
        <v>46.02</v>
      </c>
    </row>
    <row r="209" spans="1:26" x14ac:dyDescent="0.3">
      <c r="A209" s="1">
        <v>41846</v>
      </c>
      <c r="B209">
        <v>46.02</v>
      </c>
      <c r="C209">
        <v>79.56</v>
      </c>
      <c r="D209">
        <v>41</v>
      </c>
      <c r="E209">
        <v>47.7</v>
      </c>
      <c r="F209">
        <v>104.85</v>
      </c>
      <c r="G209">
        <v>81.87</v>
      </c>
      <c r="H209">
        <v>130.54</v>
      </c>
      <c r="I209">
        <v>102.11</v>
      </c>
      <c r="J209">
        <v>75.97</v>
      </c>
      <c r="K209">
        <v>24.612500000000001</v>
      </c>
      <c r="L209" s="8">
        <v>103.18</v>
      </c>
      <c r="M209" s="8">
        <v>91.55</v>
      </c>
      <c r="N209" s="8">
        <v>95.72</v>
      </c>
      <c r="O209" s="8">
        <v>185.68389999999999</v>
      </c>
      <c r="P209" s="8">
        <v>72.471000000000004</v>
      </c>
      <c r="Q209" s="8">
        <v>103.49</v>
      </c>
      <c r="R209" s="8">
        <v>125.61239999999999</v>
      </c>
      <c r="S209" s="8">
        <v>53.18</v>
      </c>
      <c r="T209" s="8">
        <v>60.39</v>
      </c>
      <c r="U209" s="8">
        <v>133.57</v>
      </c>
      <c r="X209" s="1">
        <v>41846</v>
      </c>
      <c r="Y209" s="4">
        <f t="shared" si="12"/>
        <v>90.161042105263149</v>
      </c>
      <c r="Z209" s="4">
        <f t="shared" si="11"/>
        <v>46.02</v>
      </c>
    </row>
    <row r="210" spans="1:26" x14ac:dyDescent="0.3">
      <c r="A210" s="1">
        <v>41847</v>
      </c>
      <c r="B210">
        <v>46.02</v>
      </c>
      <c r="C210">
        <v>79.56</v>
      </c>
      <c r="D210">
        <v>41</v>
      </c>
      <c r="E210">
        <v>47.7</v>
      </c>
      <c r="F210">
        <v>104.85</v>
      </c>
      <c r="G210">
        <v>81.87</v>
      </c>
      <c r="H210">
        <v>130.54</v>
      </c>
      <c r="I210">
        <v>102.11</v>
      </c>
      <c r="J210">
        <v>75.97</v>
      </c>
      <c r="K210">
        <v>24.612500000000001</v>
      </c>
      <c r="L210" s="8">
        <v>103.18</v>
      </c>
      <c r="M210" s="8">
        <v>91.55</v>
      </c>
      <c r="N210" s="8">
        <v>95.72</v>
      </c>
      <c r="O210" s="8">
        <v>185.68389999999999</v>
      </c>
      <c r="P210" s="8">
        <v>72.471000000000004</v>
      </c>
      <c r="Q210" s="8">
        <v>103.49</v>
      </c>
      <c r="R210" s="8">
        <v>125.61239999999999</v>
      </c>
      <c r="S210" s="8">
        <v>53.18</v>
      </c>
      <c r="T210" s="8">
        <v>60.39</v>
      </c>
      <c r="U210" s="8">
        <v>133.57</v>
      </c>
      <c r="X210" s="1">
        <v>41847</v>
      </c>
      <c r="Y210" s="4">
        <f t="shared" si="12"/>
        <v>90.161042105263149</v>
      </c>
      <c r="Z210" s="4">
        <f t="shared" si="11"/>
        <v>46.02</v>
      </c>
    </row>
    <row r="211" spans="1:26" x14ac:dyDescent="0.3">
      <c r="A211" s="1">
        <v>41848</v>
      </c>
      <c r="B211">
        <v>46.209000000000003</v>
      </c>
      <c r="C211">
        <v>79.260000000000005</v>
      </c>
      <c r="D211">
        <v>40.68</v>
      </c>
      <c r="E211">
        <v>47.69</v>
      </c>
      <c r="F211">
        <v>104.15</v>
      </c>
      <c r="G211">
        <v>82</v>
      </c>
      <c r="H211">
        <v>130.30000000000001</v>
      </c>
      <c r="I211">
        <v>102.11</v>
      </c>
      <c r="J211">
        <v>75.709999999999994</v>
      </c>
      <c r="K211">
        <v>24.895</v>
      </c>
      <c r="L211" s="8">
        <v>104.37</v>
      </c>
      <c r="M211" s="8">
        <v>90.97</v>
      </c>
      <c r="N211" s="8">
        <v>95.78</v>
      </c>
      <c r="O211" s="8">
        <v>187.00200000000001</v>
      </c>
      <c r="P211" s="8">
        <v>72.365799999999993</v>
      </c>
      <c r="Q211" s="8">
        <v>103.31</v>
      </c>
      <c r="R211" s="8">
        <v>126.0284</v>
      </c>
      <c r="S211" s="8">
        <v>53.74</v>
      </c>
      <c r="T211" s="8">
        <v>60.3</v>
      </c>
      <c r="U211" s="8">
        <v>133.24</v>
      </c>
      <c r="X211" s="1">
        <v>41848</v>
      </c>
      <c r="Y211" s="4">
        <f t="shared" si="12"/>
        <v>90.205326315789463</v>
      </c>
      <c r="Z211" s="4">
        <f t="shared" si="11"/>
        <v>46.209000000000003</v>
      </c>
    </row>
    <row r="212" spans="1:26" x14ac:dyDescent="0.3">
      <c r="A212" s="1">
        <v>41849</v>
      </c>
      <c r="B212">
        <v>45.91</v>
      </c>
      <c r="C212">
        <v>78.650000000000006</v>
      </c>
      <c r="D212">
        <v>40.35</v>
      </c>
      <c r="E212">
        <v>48.04</v>
      </c>
      <c r="F212">
        <v>104.69</v>
      </c>
      <c r="G212">
        <v>80.98</v>
      </c>
      <c r="H212">
        <v>128.68</v>
      </c>
      <c r="I212">
        <v>101.96</v>
      </c>
      <c r="J212">
        <v>75.44</v>
      </c>
      <c r="K212">
        <v>24.6</v>
      </c>
      <c r="L212" s="8">
        <v>103.55</v>
      </c>
      <c r="M212" s="8">
        <v>90.14</v>
      </c>
      <c r="N212" s="8">
        <v>95.82</v>
      </c>
      <c r="O212" s="8">
        <v>185.84630000000001</v>
      </c>
      <c r="P212" s="8">
        <v>71.821799999999996</v>
      </c>
      <c r="Q212" s="8">
        <v>102.68</v>
      </c>
      <c r="R212" s="8">
        <v>125.6031</v>
      </c>
      <c r="S212" s="8">
        <v>53.43</v>
      </c>
      <c r="T212" s="8">
        <v>61.1</v>
      </c>
      <c r="U212" s="8">
        <v>132.41999999999999</v>
      </c>
      <c r="X212" s="1">
        <v>41849</v>
      </c>
      <c r="Y212" s="4">
        <f t="shared" si="12"/>
        <v>89.779010526315773</v>
      </c>
      <c r="Z212" s="4">
        <f t="shared" si="11"/>
        <v>45.91</v>
      </c>
    </row>
    <row r="213" spans="1:26" x14ac:dyDescent="0.3">
      <c r="A213" s="1">
        <v>41850</v>
      </c>
      <c r="B213">
        <v>45.75</v>
      </c>
      <c r="C213">
        <v>78.16</v>
      </c>
      <c r="D213">
        <v>39.619999999999997</v>
      </c>
      <c r="E213">
        <v>48.47</v>
      </c>
      <c r="F213">
        <v>103.38</v>
      </c>
      <c r="G213">
        <v>81.66</v>
      </c>
      <c r="H213">
        <v>129.22</v>
      </c>
      <c r="I213">
        <v>102.3</v>
      </c>
      <c r="J213">
        <v>74.78</v>
      </c>
      <c r="K213">
        <v>24.085000000000001</v>
      </c>
      <c r="L213" s="8">
        <v>103.25</v>
      </c>
      <c r="M213" s="8">
        <v>88.91</v>
      </c>
      <c r="N213" s="8">
        <v>95.95</v>
      </c>
      <c r="O213" s="8">
        <v>185.30179999999999</v>
      </c>
      <c r="P213" s="8">
        <v>72.067499999999995</v>
      </c>
      <c r="Q213" s="8">
        <v>101.84</v>
      </c>
      <c r="R213" s="8">
        <v>125.1224</v>
      </c>
      <c r="S213" s="8">
        <v>53.75</v>
      </c>
      <c r="T213" s="8">
        <v>61.38</v>
      </c>
      <c r="U213" s="8">
        <v>132.53</v>
      </c>
      <c r="X213" s="1">
        <v>41850</v>
      </c>
      <c r="Y213" s="4">
        <f t="shared" si="12"/>
        <v>89.567194736842097</v>
      </c>
      <c r="Z213" s="4">
        <f t="shared" si="11"/>
        <v>45.75</v>
      </c>
    </row>
    <row r="214" spans="1:26" x14ac:dyDescent="0.3">
      <c r="A214" s="1">
        <v>41851</v>
      </c>
      <c r="B214">
        <v>44.84</v>
      </c>
      <c r="C214">
        <v>77.319999999999993</v>
      </c>
      <c r="D214">
        <v>39.29</v>
      </c>
      <c r="E214">
        <v>47.85</v>
      </c>
      <c r="F214">
        <v>100.75</v>
      </c>
      <c r="G214">
        <v>80.22</v>
      </c>
      <c r="H214">
        <v>128.13999999999999</v>
      </c>
      <c r="I214">
        <v>100.09</v>
      </c>
      <c r="J214">
        <v>73.58</v>
      </c>
      <c r="K214">
        <v>23.4725</v>
      </c>
      <c r="L214" s="8">
        <v>98.94</v>
      </c>
      <c r="M214" s="8">
        <v>88.1</v>
      </c>
      <c r="N214" s="8">
        <v>94.56</v>
      </c>
      <c r="O214" s="8">
        <v>183.0763</v>
      </c>
      <c r="P214" s="8">
        <v>71.330600000000004</v>
      </c>
      <c r="Q214" s="8">
        <v>100.1</v>
      </c>
      <c r="R214" s="8">
        <v>121.9883</v>
      </c>
      <c r="S214" s="8">
        <v>52.34</v>
      </c>
      <c r="T214" s="8">
        <v>59.59</v>
      </c>
      <c r="U214" s="8">
        <v>129.24</v>
      </c>
      <c r="X214" s="1">
        <v>41851</v>
      </c>
      <c r="Y214" s="4">
        <f t="shared" si="12"/>
        <v>87.893563157894732</v>
      </c>
      <c r="Z214" s="4">
        <f t="shared" si="11"/>
        <v>44.84</v>
      </c>
    </row>
    <row r="215" spans="1:26" x14ac:dyDescent="0.3">
      <c r="A215" s="1">
        <v>41852</v>
      </c>
      <c r="B215">
        <v>44.88</v>
      </c>
      <c r="C215">
        <v>79.650000000000006</v>
      </c>
      <c r="D215">
        <v>39.29</v>
      </c>
      <c r="E215">
        <v>47.59</v>
      </c>
      <c r="F215">
        <v>100.52</v>
      </c>
      <c r="G215">
        <v>79.27</v>
      </c>
      <c r="H215">
        <v>128.22999999999999</v>
      </c>
      <c r="I215">
        <v>99.9</v>
      </c>
      <c r="J215">
        <v>73.540000000000006</v>
      </c>
      <c r="K215">
        <v>23.454999999999998</v>
      </c>
      <c r="L215" s="8">
        <v>98.8</v>
      </c>
      <c r="M215" s="8">
        <v>88.11</v>
      </c>
      <c r="N215" s="8">
        <v>94.3</v>
      </c>
      <c r="O215" s="8">
        <v>180.66929999999999</v>
      </c>
      <c r="P215" s="8">
        <v>71.532399999999996</v>
      </c>
      <c r="Q215" s="8">
        <v>100.21</v>
      </c>
      <c r="R215" s="8">
        <v>123.07</v>
      </c>
      <c r="S215" s="8">
        <v>52.48</v>
      </c>
      <c r="T215" s="8">
        <v>59.85</v>
      </c>
      <c r="U215" s="8">
        <v>127.9</v>
      </c>
      <c r="X215" s="1">
        <v>41852</v>
      </c>
      <c r="Y215" s="4">
        <f t="shared" si="12"/>
        <v>87.808773684210507</v>
      </c>
      <c r="Z215" s="4">
        <f t="shared" si="11"/>
        <v>44.88</v>
      </c>
    </row>
    <row r="216" spans="1:26" x14ac:dyDescent="0.3">
      <c r="A216" s="1">
        <v>41853</v>
      </c>
      <c r="B216">
        <v>44.88</v>
      </c>
      <c r="C216">
        <v>79.650000000000006</v>
      </c>
      <c r="D216">
        <v>39.29</v>
      </c>
      <c r="E216">
        <v>47.59</v>
      </c>
      <c r="F216">
        <v>100.52</v>
      </c>
      <c r="G216">
        <v>79.27</v>
      </c>
      <c r="H216">
        <v>128.22999999999999</v>
      </c>
      <c r="I216">
        <v>99.9</v>
      </c>
      <c r="J216">
        <v>73.540000000000006</v>
      </c>
      <c r="K216">
        <v>23.454999999999998</v>
      </c>
      <c r="L216" s="8">
        <v>98.8</v>
      </c>
      <c r="M216" s="8">
        <v>88.11</v>
      </c>
      <c r="N216" s="8">
        <v>94.3</v>
      </c>
      <c r="O216" s="8">
        <v>180.66929999999999</v>
      </c>
      <c r="P216" s="8">
        <v>71.532399999999996</v>
      </c>
      <c r="Q216" s="8">
        <v>100.21</v>
      </c>
      <c r="R216" s="8">
        <v>123.07</v>
      </c>
      <c r="S216" s="8">
        <v>52.48</v>
      </c>
      <c r="T216" s="8">
        <v>59.85</v>
      </c>
      <c r="U216" s="8">
        <v>127.9</v>
      </c>
      <c r="X216" s="1">
        <v>41853</v>
      </c>
      <c r="Y216" s="4">
        <f t="shared" si="12"/>
        <v>87.808773684210507</v>
      </c>
      <c r="Z216" s="4">
        <f t="shared" si="11"/>
        <v>44.88</v>
      </c>
    </row>
    <row r="217" spans="1:26" x14ac:dyDescent="0.3">
      <c r="A217" s="1">
        <v>41854</v>
      </c>
      <c r="B217">
        <v>44.88</v>
      </c>
      <c r="C217">
        <v>79.650000000000006</v>
      </c>
      <c r="D217">
        <v>39.29</v>
      </c>
      <c r="E217">
        <v>47.59</v>
      </c>
      <c r="F217">
        <v>100.52</v>
      </c>
      <c r="G217">
        <v>79.27</v>
      </c>
      <c r="H217">
        <v>128.22999999999999</v>
      </c>
      <c r="I217">
        <v>99.9</v>
      </c>
      <c r="J217">
        <v>73.540000000000006</v>
      </c>
      <c r="K217">
        <v>23.454999999999998</v>
      </c>
      <c r="L217" s="8">
        <v>98.8</v>
      </c>
      <c r="M217" s="8">
        <v>88.11</v>
      </c>
      <c r="N217" s="8">
        <v>94.3</v>
      </c>
      <c r="O217" s="8">
        <v>180.66929999999999</v>
      </c>
      <c r="P217" s="8">
        <v>71.532399999999996</v>
      </c>
      <c r="Q217" s="8">
        <v>100.21</v>
      </c>
      <c r="R217" s="8">
        <v>123.07</v>
      </c>
      <c r="S217" s="8">
        <v>52.48</v>
      </c>
      <c r="T217" s="8">
        <v>59.85</v>
      </c>
      <c r="U217" s="8">
        <v>127.9</v>
      </c>
      <c r="X217" s="1">
        <v>41854</v>
      </c>
      <c r="Y217" s="4">
        <f t="shared" si="12"/>
        <v>87.808773684210507</v>
      </c>
      <c r="Z217" s="4">
        <f t="shared" si="11"/>
        <v>44.88</v>
      </c>
    </row>
    <row r="218" spans="1:26" x14ac:dyDescent="0.3">
      <c r="A218" s="1">
        <v>41855</v>
      </c>
      <c r="B218">
        <v>45.2</v>
      </c>
      <c r="C218">
        <v>79.22</v>
      </c>
      <c r="D218">
        <v>39.4</v>
      </c>
      <c r="E218">
        <v>47.91</v>
      </c>
      <c r="F218">
        <v>101.81</v>
      </c>
      <c r="G218">
        <v>79.650000000000006</v>
      </c>
      <c r="H218">
        <v>128.91</v>
      </c>
      <c r="I218">
        <v>100.16</v>
      </c>
      <c r="J218">
        <v>73.540000000000006</v>
      </c>
      <c r="K218">
        <v>23.512499999999999</v>
      </c>
      <c r="L218" s="8">
        <v>100.13</v>
      </c>
      <c r="M218" s="8">
        <v>89.69</v>
      </c>
      <c r="N218" s="8">
        <v>94.31</v>
      </c>
      <c r="O218" s="8">
        <v>181.13730000000001</v>
      </c>
      <c r="P218" s="8">
        <v>71.242900000000006</v>
      </c>
      <c r="Q218" s="8">
        <v>100.1</v>
      </c>
      <c r="R218" s="8">
        <v>125.1039</v>
      </c>
      <c r="S218" s="8">
        <v>53.29</v>
      </c>
      <c r="T218" s="8">
        <v>60.7</v>
      </c>
      <c r="U218" s="8">
        <v>128.16999999999999</v>
      </c>
      <c r="X218" s="1">
        <v>41855</v>
      </c>
      <c r="Y218" s="4">
        <f t="shared" si="12"/>
        <v>88.315084210526294</v>
      </c>
      <c r="Z218" s="4">
        <f t="shared" si="11"/>
        <v>45.2</v>
      </c>
    </row>
    <row r="219" spans="1:26" x14ac:dyDescent="0.3">
      <c r="A219" s="1">
        <v>41856</v>
      </c>
      <c r="B219">
        <v>44.8</v>
      </c>
      <c r="C219">
        <v>79.41</v>
      </c>
      <c r="D219">
        <v>39.18</v>
      </c>
      <c r="E219">
        <v>47.64</v>
      </c>
      <c r="F219">
        <v>101.5</v>
      </c>
      <c r="G219">
        <v>78.459999999999994</v>
      </c>
      <c r="H219">
        <v>127.05</v>
      </c>
      <c r="I219">
        <v>99.82</v>
      </c>
      <c r="J219">
        <v>73.34</v>
      </c>
      <c r="K219">
        <v>23.147500000000001</v>
      </c>
      <c r="L219" s="8">
        <v>98.2</v>
      </c>
      <c r="M219" s="8">
        <v>89.2</v>
      </c>
      <c r="N219" s="8">
        <v>93.43</v>
      </c>
      <c r="O219" s="8">
        <v>178.71119999999999</v>
      </c>
      <c r="P219" s="8">
        <v>70.602400000000003</v>
      </c>
      <c r="Q219" s="8">
        <v>99.95</v>
      </c>
      <c r="R219" s="8">
        <v>122.6447</v>
      </c>
      <c r="S219" s="8">
        <v>52.79</v>
      </c>
      <c r="T219" s="8">
        <v>58.03</v>
      </c>
      <c r="U219" s="8">
        <v>124.96</v>
      </c>
      <c r="X219" s="1">
        <v>41856</v>
      </c>
      <c r="Y219" s="4">
        <f t="shared" si="12"/>
        <v>87.266621052631564</v>
      </c>
      <c r="Z219" s="4">
        <f t="shared" si="11"/>
        <v>44.8</v>
      </c>
    </row>
    <row r="220" spans="1:26" x14ac:dyDescent="0.3">
      <c r="A220" s="1">
        <v>41857</v>
      </c>
      <c r="B220">
        <v>44.88</v>
      </c>
      <c r="C220">
        <v>81.09</v>
      </c>
      <c r="D220">
        <v>39.92</v>
      </c>
      <c r="E220">
        <v>48.1</v>
      </c>
      <c r="F220">
        <v>101.49</v>
      </c>
      <c r="G220">
        <v>78.260000000000005</v>
      </c>
      <c r="H220">
        <v>127.88</v>
      </c>
      <c r="I220">
        <v>100.71</v>
      </c>
      <c r="J220">
        <v>74.2</v>
      </c>
      <c r="K220">
        <v>23.087499999999999</v>
      </c>
      <c r="L220" s="8">
        <v>98.98</v>
      </c>
      <c r="M220" s="8">
        <v>90.51</v>
      </c>
      <c r="N220" s="8">
        <v>93.47</v>
      </c>
      <c r="O220" s="8">
        <v>177.6318</v>
      </c>
      <c r="P220" s="8">
        <v>70.497200000000007</v>
      </c>
      <c r="Q220" s="8">
        <v>100.14</v>
      </c>
      <c r="R220" s="8">
        <v>122.3304</v>
      </c>
      <c r="S220" s="8">
        <v>52.05</v>
      </c>
      <c r="T220" s="8">
        <v>57.97</v>
      </c>
      <c r="U220" s="8">
        <v>125.73</v>
      </c>
      <c r="X220" s="1">
        <v>41857</v>
      </c>
      <c r="Y220" s="4">
        <f t="shared" si="12"/>
        <v>87.581415789473667</v>
      </c>
      <c r="Z220" s="4">
        <f t="shared" si="11"/>
        <v>44.88</v>
      </c>
    </row>
    <row r="221" spans="1:26" x14ac:dyDescent="0.3">
      <c r="A221" s="1">
        <v>41858</v>
      </c>
      <c r="B221">
        <v>44.66</v>
      </c>
      <c r="C221">
        <v>80.14</v>
      </c>
      <c r="D221">
        <v>39.35</v>
      </c>
      <c r="E221">
        <v>47.92</v>
      </c>
      <c r="F221">
        <v>101.94</v>
      </c>
      <c r="G221">
        <v>77.95</v>
      </c>
      <c r="H221">
        <v>127.04</v>
      </c>
      <c r="I221">
        <v>99.93</v>
      </c>
      <c r="J221">
        <v>73.95</v>
      </c>
      <c r="K221">
        <v>23.4925</v>
      </c>
      <c r="L221" s="8">
        <v>98.27</v>
      </c>
      <c r="M221" s="8">
        <v>89.9</v>
      </c>
      <c r="N221" s="8">
        <v>93.31</v>
      </c>
      <c r="O221" s="8">
        <v>176.0367</v>
      </c>
      <c r="P221" s="8">
        <v>70.242800000000003</v>
      </c>
      <c r="Q221" s="8">
        <v>99.98</v>
      </c>
      <c r="R221" s="8">
        <v>121.25790000000001</v>
      </c>
      <c r="S221" s="8">
        <v>52.43</v>
      </c>
      <c r="T221" s="8">
        <v>57.5</v>
      </c>
      <c r="U221" s="8">
        <v>125.65</v>
      </c>
      <c r="X221" s="1">
        <v>41858</v>
      </c>
      <c r="Y221" s="4">
        <f t="shared" si="12"/>
        <v>87.173152631578958</v>
      </c>
      <c r="Z221" s="4">
        <f t="shared" si="11"/>
        <v>44.66</v>
      </c>
    </row>
    <row r="222" spans="1:26" x14ac:dyDescent="0.3">
      <c r="A222" s="1">
        <v>41859</v>
      </c>
      <c r="B222">
        <v>45.29</v>
      </c>
      <c r="C222">
        <v>80.95</v>
      </c>
      <c r="D222">
        <v>39.450000000000003</v>
      </c>
      <c r="E222">
        <v>49.72</v>
      </c>
      <c r="F222">
        <v>103.28</v>
      </c>
      <c r="G222">
        <v>78.55</v>
      </c>
      <c r="H222">
        <v>128.9</v>
      </c>
      <c r="I222">
        <v>101.08</v>
      </c>
      <c r="J222">
        <v>74.67</v>
      </c>
      <c r="K222">
        <v>23.862500000000001</v>
      </c>
      <c r="L222" s="8">
        <v>99.74</v>
      </c>
      <c r="M222" s="8">
        <v>90.29</v>
      </c>
      <c r="N222" s="8">
        <v>93.55</v>
      </c>
      <c r="O222" s="8">
        <v>178.26230000000001</v>
      </c>
      <c r="P222" s="8">
        <v>71.163899999999998</v>
      </c>
      <c r="Q222" s="8">
        <v>100.32</v>
      </c>
      <c r="R222" s="8">
        <v>122.65389999999999</v>
      </c>
      <c r="S222" s="8">
        <v>52.82</v>
      </c>
      <c r="T222" s="8">
        <v>58.54</v>
      </c>
      <c r="U222" s="8">
        <v>127.86</v>
      </c>
      <c r="X222" s="1">
        <v>41859</v>
      </c>
      <c r="Y222" s="4">
        <f t="shared" si="12"/>
        <v>88.192768421052619</v>
      </c>
      <c r="Z222" s="4">
        <f t="shared" si="11"/>
        <v>45.29</v>
      </c>
    </row>
    <row r="223" spans="1:26" x14ac:dyDescent="0.3">
      <c r="A223" s="1">
        <v>41860</v>
      </c>
      <c r="B223">
        <v>45.29</v>
      </c>
      <c r="C223">
        <v>80.95</v>
      </c>
      <c r="D223">
        <v>39.450000000000003</v>
      </c>
      <c r="E223">
        <v>49.72</v>
      </c>
      <c r="F223">
        <v>103.28</v>
      </c>
      <c r="G223">
        <v>78.55</v>
      </c>
      <c r="H223">
        <v>128.9</v>
      </c>
      <c r="I223">
        <v>101.08</v>
      </c>
      <c r="J223">
        <v>74.67</v>
      </c>
      <c r="K223">
        <v>23.862500000000001</v>
      </c>
      <c r="L223" s="8">
        <v>99.74</v>
      </c>
      <c r="M223" s="8">
        <v>90.29</v>
      </c>
      <c r="N223" s="8">
        <v>93.55</v>
      </c>
      <c r="O223" s="8">
        <v>178.26230000000001</v>
      </c>
      <c r="P223" s="8">
        <v>71.163899999999998</v>
      </c>
      <c r="Q223" s="8">
        <v>100.32</v>
      </c>
      <c r="R223" s="8">
        <v>122.65389999999999</v>
      </c>
      <c r="S223" s="8">
        <v>52.82</v>
      </c>
      <c r="T223" s="8">
        <v>58.54</v>
      </c>
      <c r="U223" s="8">
        <v>127.86</v>
      </c>
      <c r="X223" s="1">
        <v>41860</v>
      </c>
      <c r="Y223" s="4">
        <f t="shared" si="12"/>
        <v>88.192768421052619</v>
      </c>
      <c r="Z223" s="4">
        <f t="shared" si="11"/>
        <v>45.29</v>
      </c>
    </row>
    <row r="224" spans="1:26" x14ac:dyDescent="0.3">
      <c r="A224" s="1">
        <v>41861</v>
      </c>
      <c r="B224">
        <v>45.29</v>
      </c>
      <c r="C224">
        <v>80.95</v>
      </c>
      <c r="D224">
        <v>39.450000000000003</v>
      </c>
      <c r="E224">
        <v>49.72</v>
      </c>
      <c r="F224">
        <v>103.28</v>
      </c>
      <c r="G224">
        <v>78.55</v>
      </c>
      <c r="H224">
        <v>128.9</v>
      </c>
      <c r="I224">
        <v>101.08</v>
      </c>
      <c r="J224">
        <v>74.67</v>
      </c>
      <c r="K224">
        <v>23.862500000000001</v>
      </c>
      <c r="L224" s="8">
        <v>99.74</v>
      </c>
      <c r="M224" s="8">
        <v>90.29</v>
      </c>
      <c r="N224" s="8">
        <v>93.55</v>
      </c>
      <c r="O224" s="8">
        <v>178.26230000000001</v>
      </c>
      <c r="P224" s="8">
        <v>71.163899999999998</v>
      </c>
      <c r="Q224" s="8">
        <v>100.32</v>
      </c>
      <c r="R224" s="8">
        <v>122.65389999999999</v>
      </c>
      <c r="S224" s="8">
        <v>52.82</v>
      </c>
      <c r="T224" s="8">
        <v>58.54</v>
      </c>
      <c r="U224" s="8">
        <v>127.86</v>
      </c>
      <c r="X224" s="1">
        <v>41861</v>
      </c>
      <c r="Y224" s="4">
        <f t="shared" si="12"/>
        <v>88.192768421052619</v>
      </c>
      <c r="Z224" s="4">
        <f t="shared" si="11"/>
        <v>45.29</v>
      </c>
    </row>
    <row r="225" spans="1:26" x14ac:dyDescent="0.3">
      <c r="A225" s="1">
        <v>41862</v>
      </c>
      <c r="B225">
        <v>45.45</v>
      </c>
      <c r="C225">
        <v>81.48</v>
      </c>
      <c r="D225">
        <v>39.57</v>
      </c>
      <c r="E225">
        <v>49.86</v>
      </c>
      <c r="F225">
        <v>104.5</v>
      </c>
      <c r="G225">
        <v>78.7</v>
      </c>
      <c r="H225">
        <v>128.56</v>
      </c>
      <c r="I225">
        <v>101.16</v>
      </c>
      <c r="J225">
        <v>74.36</v>
      </c>
      <c r="K225">
        <v>23.7225</v>
      </c>
      <c r="L225" s="8">
        <v>98.73</v>
      </c>
      <c r="M225" s="8">
        <v>91.79</v>
      </c>
      <c r="N225" s="8">
        <v>93.53</v>
      </c>
      <c r="O225" s="8">
        <v>179.06460000000001</v>
      </c>
      <c r="P225" s="8">
        <v>71.356899999999996</v>
      </c>
      <c r="Q225" s="8">
        <v>100.43</v>
      </c>
      <c r="R225" s="8">
        <v>122.06229999999999</v>
      </c>
      <c r="S225" s="8">
        <v>53.31</v>
      </c>
      <c r="T225" s="8">
        <v>58.36</v>
      </c>
      <c r="U225" s="8">
        <v>127.71</v>
      </c>
      <c r="X225" s="1">
        <v>41862</v>
      </c>
      <c r="Y225" s="4">
        <f t="shared" si="12"/>
        <v>88.329278947368408</v>
      </c>
      <c r="Z225" s="4">
        <f t="shared" si="11"/>
        <v>45.45</v>
      </c>
    </row>
    <row r="226" spans="1:26" x14ac:dyDescent="0.3">
      <c r="A226" s="1">
        <v>41863</v>
      </c>
      <c r="B226">
        <v>45.43</v>
      </c>
      <c r="C226">
        <v>81.42</v>
      </c>
      <c r="D226">
        <v>39.68</v>
      </c>
      <c r="E226">
        <v>49.83</v>
      </c>
      <c r="F226">
        <v>104.33</v>
      </c>
      <c r="G226">
        <v>78.2</v>
      </c>
      <c r="H226">
        <v>128.87</v>
      </c>
      <c r="I226">
        <v>100.63</v>
      </c>
      <c r="J226">
        <v>74.22</v>
      </c>
      <c r="K226">
        <v>23.725000000000001</v>
      </c>
      <c r="L226" s="8">
        <v>98.49</v>
      </c>
      <c r="M226" s="8">
        <v>91.21</v>
      </c>
      <c r="N226" s="8">
        <v>93.56</v>
      </c>
      <c r="O226" s="8">
        <v>178.94040000000001</v>
      </c>
      <c r="P226" s="8">
        <v>71.295500000000004</v>
      </c>
      <c r="Q226" s="8">
        <v>101.34</v>
      </c>
      <c r="R226" s="8">
        <v>122.0253</v>
      </c>
      <c r="S226" s="8">
        <v>52.84</v>
      </c>
      <c r="T226" s="8">
        <v>58.46</v>
      </c>
      <c r="U226" s="8">
        <v>127.09</v>
      </c>
      <c r="X226" s="1">
        <v>41863</v>
      </c>
      <c r="Y226" s="4">
        <f t="shared" si="12"/>
        <v>88.218747368421049</v>
      </c>
      <c r="Z226" s="4">
        <f t="shared" si="11"/>
        <v>45.43</v>
      </c>
    </row>
    <row r="227" spans="1:26" x14ac:dyDescent="0.3">
      <c r="A227" s="1">
        <v>41864</v>
      </c>
      <c r="B227">
        <v>45.67</v>
      </c>
      <c r="C227">
        <v>81.48</v>
      </c>
      <c r="D227">
        <v>39.94</v>
      </c>
      <c r="E227">
        <v>49.85</v>
      </c>
      <c r="F227">
        <v>105.16</v>
      </c>
      <c r="G227">
        <v>78.959999999999994</v>
      </c>
      <c r="H227">
        <v>129.41999999999999</v>
      </c>
      <c r="I227">
        <v>101.74</v>
      </c>
      <c r="J227">
        <v>74.03</v>
      </c>
      <c r="K227">
        <v>23.9375</v>
      </c>
      <c r="L227" s="8">
        <v>99.09</v>
      </c>
      <c r="M227" s="8">
        <v>91.74</v>
      </c>
      <c r="N227" s="8">
        <v>93.96</v>
      </c>
      <c r="O227" s="8">
        <v>179.5231</v>
      </c>
      <c r="P227" s="8">
        <v>71.935900000000004</v>
      </c>
      <c r="Q227" s="8">
        <v>102.21</v>
      </c>
      <c r="R227" s="8">
        <v>122.4413</v>
      </c>
      <c r="S227" s="8">
        <v>53.6</v>
      </c>
      <c r="T227" s="8">
        <v>58.26</v>
      </c>
      <c r="U227" s="8">
        <v>127.6</v>
      </c>
      <c r="X227" s="1">
        <v>41864</v>
      </c>
      <c r="Y227" s="4">
        <f t="shared" si="12"/>
        <v>88.677778947368424</v>
      </c>
      <c r="Z227" s="4">
        <f t="shared" si="11"/>
        <v>45.67</v>
      </c>
    </row>
    <row r="228" spans="1:26" x14ac:dyDescent="0.3">
      <c r="A228" s="1">
        <v>41865</v>
      </c>
      <c r="B228">
        <v>45.84</v>
      </c>
      <c r="C228">
        <v>81.95</v>
      </c>
      <c r="D228">
        <v>40.18</v>
      </c>
      <c r="E228">
        <v>50.41</v>
      </c>
      <c r="F228">
        <v>105.66</v>
      </c>
      <c r="G228">
        <v>79.3</v>
      </c>
      <c r="H228">
        <v>129.69</v>
      </c>
      <c r="I228">
        <v>102.02</v>
      </c>
      <c r="J228">
        <v>74.39</v>
      </c>
      <c r="K228">
        <v>24.047499999999999</v>
      </c>
      <c r="L228" s="8">
        <v>99.09</v>
      </c>
      <c r="M228" s="8">
        <v>91.79</v>
      </c>
      <c r="N228" s="8">
        <v>93.66</v>
      </c>
      <c r="O228" s="8">
        <v>179.4562</v>
      </c>
      <c r="P228" s="8">
        <v>72.278000000000006</v>
      </c>
      <c r="Q228" s="8">
        <v>103.28</v>
      </c>
      <c r="R228" s="8">
        <v>122.54300000000001</v>
      </c>
      <c r="S228" s="8">
        <v>54.19</v>
      </c>
      <c r="T228" s="8">
        <v>58.74</v>
      </c>
      <c r="U228" s="8">
        <v>126.96</v>
      </c>
      <c r="X228" s="1">
        <v>41865</v>
      </c>
      <c r="Y228" s="4">
        <f t="shared" si="12"/>
        <v>88.928142105263149</v>
      </c>
      <c r="Z228" s="4">
        <f t="shared" si="11"/>
        <v>45.84</v>
      </c>
    </row>
    <row r="229" spans="1:26" x14ac:dyDescent="0.3">
      <c r="A229" s="1">
        <v>41866</v>
      </c>
      <c r="B229">
        <v>45.69</v>
      </c>
      <c r="C229">
        <v>81.78</v>
      </c>
      <c r="D229">
        <v>40.880000000000003</v>
      </c>
      <c r="E229">
        <v>50</v>
      </c>
      <c r="F229">
        <v>105.74</v>
      </c>
      <c r="G229">
        <v>79.45</v>
      </c>
      <c r="H229">
        <v>129.58000000000001</v>
      </c>
      <c r="I229">
        <v>101.17</v>
      </c>
      <c r="J229">
        <v>73.900000000000006</v>
      </c>
      <c r="K229">
        <v>24.094999999999999</v>
      </c>
      <c r="L229" s="8">
        <v>99.03</v>
      </c>
      <c r="M229" s="8">
        <v>91.85</v>
      </c>
      <c r="N229" s="8">
        <v>93.79</v>
      </c>
      <c r="O229" s="8">
        <v>178.9786</v>
      </c>
      <c r="P229" s="8">
        <v>72.172799999999995</v>
      </c>
      <c r="Q229" s="8">
        <v>103.5</v>
      </c>
      <c r="R229" s="8">
        <v>122.7556</v>
      </c>
      <c r="S229" s="8">
        <v>53.9</v>
      </c>
      <c r="T229" s="8">
        <v>58.2</v>
      </c>
      <c r="U229" s="8">
        <v>126.1</v>
      </c>
      <c r="X229" s="1">
        <v>41866</v>
      </c>
      <c r="Y229" s="4">
        <f t="shared" si="12"/>
        <v>88.782736842105265</v>
      </c>
      <c r="Z229" s="4">
        <f t="shared" si="11"/>
        <v>45.69</v>
      </c>
    </row>
    <row r="230" spans="1:26" x14ac:dyDescent="0.3">
      <c r="A230" s="1">
        <v>41867</v>
      </c>
      <c r="B230">
        <v>45.69</v>
      </c>
      <c r="C230">
        <v>81.78</v>
      </c>
      <c r="D230">
        <v>40.880000000000003</v>
      </c>
      <c r="E230">
        <v>50</v>
      </c>
      <c r="F230">
        <v>105.74</v>
      </c>
      <c r="G230">
        <v>79.45</v>
      </c>
      <c r="H230">
        <v>129.58000000000001</v>
      </c>
      <c r="I230">
        <v>101.17</v>
      </c>
      <c r="J230">
        <v>73.900000000000006</v>
      </c>
      <c r="K230">
        <v>24.094999999999999</v>
      </c>
      <c r="L230" s="8">
        <v>99.03</v>
      </c>
      <c r="M230" s="8">
        <v>91.85</v>
      </c>
      <c r="N230" s="8">
        <v>93.79</v>
      </c>
      <c r="O230" s="8">
        <v>178.9786</v>
      </c>
      <c r="P230" s="8">
        <v>72.172799999999995</v>
      </c>
      <c r="Q230" s="8">
        <v>103.5</v>
      </c>
      <c r="R230" s="8">
        <v>122.7556</v>
      </c>
      <c r="S230" s="8">
        <v>53.9</v>
      </c>
      <c r="T230" s="8">
        <v>58.2</v>
      </c>
      <c r="U230" s="8">
        <v>126.1</v>
      </c>
      <c r="X230" s="1">
        <v>41867</v>
      </c>
      <c r="Y230" s="4">
        <f t="shared" si="12"/>
        <v>88.782736842105265</v>
      </c>
      <c r="Z230" s="4">
        <f t="shared" si="11"/>
        <v>45.69</v>
      </c>
    </row>
    <row r="231" spans="1:26" x14ac:dyDescent="0.3">
      <c r="A231" s="1">
        <v>41868</v>
      </c>
      <c r="B231">
        <v>45.69</v>
      </c>
      <c r="C231">
        <v>81.78</v>
      </c>
      <c r="D231">
        <v>40.880000000000003</v>
      </c>
      <c r="E231">
        <v>50</v>
      </c>
      <c r="F231">
        <v>105.74</v>
      </c>
      <c r="G231">
        <v>79.45</v>
      </c>
      <c r="H231">
        <v>129.58000000000001</v>
      </c>
      <c r="I231">
        <v>101.17</v>
      </c>
      <c r="J231">
        <v>73.900000000000006</v>
      </c>
      <c r="K231">
        <v>24.094999999999999</v>
      </c>
      <c r="L231" s="8">
        <v>99.03</v>
      </c>
      <c r="M231" s="8">
        <v>91.85</v>
      </c>
      <c r="N231" s="8">
        <v>93.79</v>
      </c>
      <c r="O231" s="8">
        <v>178.9786</v>
      </c>
      <c r="P231" s="8">
        <v>72.172799999999995</v>
      </c>
      <c r="Q231" s="8">
        <v>103.5</v>
      </c>
      <c r="R231" s="8">
        <v>122.7556</v>
      </c>
      <c r="S231" s="8">
        <v>53.9</v>
      </c>
      <c r="T231" s="8">
        <v>58.2</v>
      </c>
      <c r="U231" s="8">
        <v>126.1</v>
      </c>
      <c r="X231" s="1">
        <v>41868</v>
      </c>
      <c r="Y231" s="4">
        <f t="shared" si="12"/>
        <v>88.782736842105265</v>
      </c>
      <c r="Z231" s="4">
        <f t="shared" si="11"/>
        <v>45.69</v>
      </c>
    </row>
    <row r="232" spans="1:26" x14ac:dyDescent="0.3">
      <c r="A232" s="1">
        <v>41869</v>
      </c>
      <c r="B232">
        <v>46.15</v>
      </c>
      <c r="C232">
        <v>82.44</v>
      </c>
      <c r="D232">
        <v>41.35</v>
      </c>
      <c r="E232">
        <v>50.45</v>
      </c>
      <c r="F232">
        <v>106.98</v>
      </c>
      <c r="G232">
        <v>79.95</v>
      </c>
      <c r="H232">
        <v>130.69999999999999</v>
      </c>
      <c r="I232">
        <v>102.7</v>
      </c>
      <c r="J232">
        <v>74.489999999999995</v>
      </c>
      <c r="K232">
        <v>24.035</v>
      </c>
      <c r="L232" s="8">
        <v>99.52</v>
      </c>
      <c r="M232" s="8">
        <v>92.15</v>
      </c>
      <c r="N232" s="8">
        <v>94.25</v>
      </c>
      <c r="O232" s="8">
        <v>180.8699</v>
      </c>
      <c r="P232" s="8">
        <v>73.032499999999999</v>
      </c>
      <c r="Q232" s="8">
        <v>104.21</v>
      </c>
      <c r="R232" s="8">
        <v>124.01300000000001</v>
      </c>
      <c r="S232" s="8">
        <v>54.31</v>
      </c>
      <c r="T232" s="8">
        <v>58.55</v>
      </c>
      <c r="U232" s="8">
        <v>126.3</v>
      </c>
      <c r="X232" s="1">
        <v>41869</v>
      </c>
      <c r="Y232" s="4">
        <f t="shared" si="12"/>
        <v>89.489494736842104</v>
      </c>
      <c r="Z232" s="4">
        <f t="shared" si="11"/>
        <v>46.15</v>
      </c>
    </row>
    <row r="233" spans="1:26" x14ac:dyDescent="0.3">
      <c r="A233" s="1">
        <v>41870</v>
      </c>
      <c r="B233">
        <v>46.34</v>
      </c>
      <c r="C233">
        <v>82.69</v>
      </c>
      <c r="D233">
        <v>41.26</v>
      </c>
      <c r="E233">
        <v>51.52</v>
      </c>
      <c r="F233">
        <v>107.3</v>
      </c>
      <c r="G233">
        <v>79.37</v>
      </c>
      <c r="H233">
        <v>130.59</v>
      </c>
      <c r="I233">
        <v>102.96</v>
      </c>
      <c r="J233">
        <v>74.88</v>
      </c>
      <c r="K233">
        <v>24.33</v>
      </c>
      <c r="L233" s="8">
        <v>99.49</v>
      </c>
      <c r="M233" s="8">
        <v>91.86</v>
      </c>
      <c r="N233" s="8">
        <v>94.45</v>
      </c>
      <c r="O233" s="8">
        <v>181.548</v>
      </c>
      <c r="P233" s="8">
        <v>73.190399999999997</v>
      </c>
      <c r="Q233" s="8">
        <v>104.23</v>
      </c>
      <c r="R233" s="8">
        <v>124.23480000000001</v>
      </c>
      <c r="S233" s="8">
        <v>55.29</v>
      </c>
      <c r="T233" s="8">
        <v>59.25</v>
      </c>
      <c r="U233" s="8">
        <v>127.63</v>
      </c>
      <c r="X233" s="1">
        <v>41870</v>
      </c>
      <c r="Y233" s="4">
        <f t="shared" si="12"/>
        <v>89.793326315789457</v>
      </c>
      <c r="Z233" s="4">
        <f t="shared" si="11"/>
        <v>46.34</v>
      </c>
    </row>
    <row r="234" spans="1:26" x14ac:dyDescent="0.3">
      <c r="A234" s="1">
        <v>41871</v>
      </c>
      <c r="B234">
        <v>46.39</v>
      </c>
      <c r="C234">
        <v>82.81</v>
      </c>
      <c r="D234">
        <v>41.25</v>
      </c>
      <c r="E234">
        <v>52.33</v>
      </c>
      <c r="F234">
        <v>107.7</v>
      </c>
      <c r="G234">
        <v>79.099999999999994</v>
      </c>
      <c r="H234">
        <v>130.43</v>
      </c>
      <c r="I234">
        <v>103.21</v>
      </c>
      <c r="J234">
        <v>74.959999999999994</v>
      </c>
      <c r="K234">
        <v>24.434999999999999</v>
      </c>
      <c r="L234" s="8">
        <v>99.7</v>
      </c>
      <c r="M234" s="8">
        <v>92.23</v>
      </c>
      <c r="N234" s="8">
        <v>94.19</v>
      </c>
      <c r="O234" s="8">
        <v>181.57669999999999</v>
      </c>
      <c r="P234" s="8">
        <v>73.313199999999995</v>
      </c>
      <c r="Q234" s="8">
        <v>104.38</v>
      </c>
      <c r="R234" s="8">
        <v>123.7079</v>
      </c>
      <c r="S234" s="8">
        <v>55.06</v>
      </c>
      <c r="T234" s="8">
        <v>60.33</v>
      </c>
      <c r="U234" s="8">
        <v>127.49</v>
      </c>
      <c r="X234" s="1">
        <v>41871</v>
      </c>
      <c r="Y234" s="4">
        <f t="shared" si="12"/>
        <v>89.905410526315762</v>
      </c>
      <c r="Z234" s="4">
        <f t="shared" si="11"/>
        <v>46.39</v>
      </c>
    </row>
    <row r="235" spans="1:26" x14ac:dyDescent="0.3">
      <c r="A235" s="1">
        <v>41872</v>
      </c>
      <c r="B235">
        <v>46.54</v>
      </c>
      <c r="C235">
        <v>83.28</v>
      </c>
      <c r="D235">
        <v>41.41</v>
      </c>
      <c r="E235">
        <v>52.67</v>
      </c>
      <c r="F235">
        <v>107.97</v>
      </c>
      <c r="G235">
        <v>79.47</v>
      </c>
      <c r="H235">
        <v>131.46</v>
      </c>
      <c r="I235">
        <v>104.19</v>
      </c>
      <c r="J235">
        <v>75.55</v>
      </c>
      <c r="K235">
        <v>24.502500000000001</v>
      </c>
      <c r="L235" s="8">
        <v>99.28</v>
      </c>
      <c r="M235" s="8">
        <v>92.05</v>
      </c>
      <c r="N235" s="8">
        <v>94.53</v>
      </c>
      <c r="O235" s="8">
        <v>182.65600000000001</v>
      </c>
      <c r="P235" s="8">
        <v>73.593900000000005</v>
      </c>
      <c r="Q235" s="8">
        <v>105.3</v>
      </c>
      <c r="R235" s="8">
        <v>123.0792</v>
      </c>
      <c r="S235" s="8">
        <v>54.96</v>
      </c>
      <c r="T235" s="8">
        <v>61.07</v>
      </c>
      <c r="U235" s="8">
        <v>127.93</v>
      </c>
      <c r="X235" s="1">
        <v>41872</v>
      </c>
      <c r="Y235" s="4">
        <f t="shared" si="12"/>
        <v>90.260610526315801</v>
      </c>
      <c r="Z235" s="4">
        <f t="shared" si="11"/>
        <v>46.54</v>
      </c>
    </row>
    <row r="236" spans="1:26" x14ac:dyDescent="0.3">
      <c r="A236" s="1">
        <v>41873</v>
      </c>
      <c r="B236">
        <v>46.4099</v>
      </c>
      <c r="C236">
        <v>83.39</v>
      </c>
      <c r="D236">
        <v>41.12</v>
      </c>
      <c r="E236">
        <v>52.53</v>
      </c>
      <c r="F236">
        <v>107.31</v>
      </c>
      <c r="G236">
        <v>78.709999999999994</v>
      </c>
      <c r="H236">
        <v>130.76</v>
      </c>
      <c r="I236">
        <v>103.1</v>
      </c>
      <c r="J236">
        <v>75.73</v>
      </c>
      <c r="K236">
        <v>24.41</v>
      </c>
      <c r="L236" s="8">
        <v>98.5</v>
      </c>
      <c r="M236" s="8">
        <v>91.6</v>
      </c>
      <c r="N236" s="8">
        <v>94.45</v>
      </c>
      <c r="O236" s="8">
        <v>181.87280000000001</v>
      </c>
      <c r="P236" s="8">
        <v>73.242999999999995</v>
      </c>
      <c r="Q236" s="8">
        <v>104.76</v>
      </c>
      <c r="R236" s="8">
        <v>122.72790000000001</v>
      </c>
      <c r="S236" s="8">
        <v>55.2</v>
      </c>
      <c r="T236" s="8">
        <v>61.05</v>
      </c>
      <c r="U236" s="8">
        <v>127.11</v>
      </c>
      <c r="X236" s="1">
        <v>41873</v>
      </c>
      <c r="Y236" s="4">
        <f t="shared" si="12"/>
        <v>89.872299999999996</v>
      </c>
      <c r="Z236" s="4">
        <f t="shared" si="11"/>
        <v>46.4099</v>
      </c>
    </row>
    <row r="237" spans="1:26" x14ac:dyDescent="0.3">
      <c r="A237" s="1">
        <v>41874</v>
      </c>
      <c r="B237">
        <v>46.4099</v>
      </c>
      <c r="C237">
        <v>83.39</v>
      </c>
      <c r="D237">
        <v>41.12</v>
      </c>
      <c r="E237">
        <v>52.53</v>
      </c>
      <c r="F237">
        <v>107.31</v>
      </c>
      <c r="G237">
        <v>78.709999999999994</v>
      </c>
      <c r="H237">
        <v>130.76</v>
      </c>
      <c r="I237">
        <v>103.1</v>
      </c>
      <c r="J237">
        <v>75.73</v>
      </c>
      <c r="K237">
        <v>24.41</v>
      </c>
      <c r="L237" s="8">
        <v>98.5</v>
      </c>
      <c r="M237" s="8">
        <v>91.6</v>
      </c>
      <c r="N237" s="8">
        <v>94.45</v>
      </c>
      <c r="O237" s="8">
        <v>181.87280000000001</v>
      </c>
      <c r="P237" s="8">
        <v>73.242999999999995</v>
      </c>
      <c r="Q237" s="8">
        <v>104.76</v>
      </c>
      <c r="R237" s="8">
        <v>122.72790000000001</v>
      </c>
      <c r="S237" s="8">
        <v>55.2</v>
      </c>
      <c r="T237" s="8">
        <v>61.05</v>
      </c>
      <c r="U237" s="8">
        <v>127.11</v>
      </c>
      <c r="X237" s="1">
        <v>41874</v>
      </c>
      <c r="Y237" s="4">
        <f t="shared" si="12"/>
        <v>89.872299999999996</v>
      </c>
      <c r="Z237" s="4">
        <f t="shared" si="11"/>
        <v>46.4099</v>
      </c>
    </row>
    <row r="238" spans="1:26" x14ac:dyDescent="0.3">
      <c r="A238" s="1">
        <v>41875</v>
      </c>
      <c r="B238">
        <v>46.4099</v>
      </c>
      <c r="C238">
        <v>83.39</v>
      </c>
      <c r="D238">
        <v>41.12</v>
      </c>
      <c r="E238">
        <v>52.53</v>
      </c>
      <c r="F238">
        <v>107.31</v>
      </c>
      <c r="G238">
        <v>78.709999999999994</v>
      </c>
      <c r="H238">
        <v>130.76</v>
      </c>
      <c r="I238">
        <v>103.1</v>
      </c>
      <c r="J238">
        <v>75.73</v>
      </c>
      <c r="K238">
        <v>24.41</v>
      </c>
      <c r="L238" s="8">
        <v>98.5</v>
      </c>
      <c r="M238" s="8">
        <v>91.6</v>
      </c>
      <c r="N238" s="8">
        <v>94.45</v>
      </c>
      <c r="O238" s="8">
        <v>181.87280000000001</v>
      </c>
      <c r="P238" s="8">
        <v>73.242999999999995</v>
      </c>
      <c r="Q238" s="8">
        <v>104.76</v>
      </c>
      <c r="R238" s="8">
        <v>122.72790000000001</v>
      </c>
      <c r="S238" s="8">
        <v>55.2</v>
      </c>
      <c r="T238" s="8">
        <v>61.05</v>
      </c>
      <c r="U238" s="8">
        <v>127.11</v>
      </c>
      <c r="X238" s="1">
        <v>41875</v>
      </c>
      <c r="Y238" s="4">
        <f t="shared" si="12"/>
        <v>89.872299999999996</v>
      </c>
      <c r="Z238" s="4">
        <f t="shared" si="11"/>
        <v>46.4099</v>
      </c>
    </row>
    <row r="239" spans="1:26" x14ac:dyDescent="0.3">
      <c r="A239" s="1">
        <v>41876</v>
      </c>
      <c r="B239">
        <v>46.595500000000001</v>
      </c>
      <c r="C239">
        <v>83.54</v>
      </c>
      <c r="D239">
        <v>41.41</v>
      </c>
      <c r="E239">
        <v>52.7</v>
      </c>
      <c r="F239">
        <v>107.97</v>
      </c>
      <c r="G239">
        <v>79.78</v>
      </c>
      <c r="H239">
        <v>131.65</v>
      </c>
      <c r="I239">
        <v>103.23</v>
      </c>
      <c r="J239">
        <v>75.69</v>
      </c>
      <c r="K239">
        <v>24.5425</v>
      </c>
      <c r="L239" s="8">
        <v>98.75</v>
      </c>
      <c r="M239" s="8">
        <v>93.19</v>
      </c>
      <c r="N239" s="8">
        <v>94.44</v>
      </c>
      <c r="O239" s="8">
        <v>182.58920000000001</v>
      </c>
      <c r="P239" s="8">
        <v>73.357100000000003</v>
      </c>
      <c r="Q239" s="8">
        <v>105.28</v>
      </c>
      <c r="R239" s="8">
        <v>123.1254</v>
      </c>
      <c r="S239" s="8">
        <v>55.87</v>
      </c>
      <c r="T239" s="8">
        <v>60.98</v>
      </c>
      <c r="U239" s="8">
        <v>127.84</v>
      </c>
      <c r="X239" s="1">
        <v>41876</v>
      </c>
      <c r="Y239" s="4">
        <f t="shared" si="12"/>
        <v>90.312326315789463</v>
      </c>
      <c r="Z239" s="4">
        <f t="shared" si="11"/>
        <v>46.595500000000001</v>
      </c>
    </row>
    <row r="240" spans="1:26" x14ac:dyDescent="0.3">
      <c r="A240" s="1">
        <v>41877</v>
      </c>
      <c r="B240">
        <v>46.5501</v>
      </c>
      <c r="C240">
        <v>83.38</v>
      </c>
      <c r="D240">
        <v>41.6</v>
      </c>
      <c r="E240">
        <v>52.58</v>
      </c>
      <c r="F240">
        <v>108.06</v>
      </c>
      <c r="G240">
        <v>80.3</v>
      </c>
      <c r="H240">
        <v>131.36000000000001</v>
      </c>
      <c r="I240">
        <v>103.44</v>
      </c>
      <c r="J240">
        <v>75.52</v>
      </c>
      <c r="K240">
        <v>24.18</v>
      </c>
      <c r="L240" s="8">
        <v>99.64</v>
      </c>
      <c r="M240" s="8">
        <v>92.6</v>
      </c>
      <c r="N240" s="8">
        <v>94.11</v>
      </c>
      <c r="O240" s="8">
        <v>184.33709999999999</v>
      </c>
      <c r="P240" s="8">
        <v>73.532499999999999</v>
      </c>
      <c r="Q240" s="8">
        <v>105.62</v>
      </c>
      <c r="R240" s="8">
        <v>123.3288</v>
      </c>
      <c r="S240" s="8">
        <v>55.75</v>
      </c>
      <c r="T240" s="8">
        <v>60.7</v>
      </c>
      <c r="U240" s="8">
        <v>128.25</v>
      </c>
      <c r="X240" s="1">
        <v>41877</v>
      </c>
      <c r="Y240" s="4">
        <f t="shared" si="12"/>
        <v>90.436231578947371</v>
      </c>
      <c r="Z240" s="4">
        <f t="shared" si="11"/>
        <v>46.5501</v>
      </c>
    </row>
    <row r="241" spans="1:26" x14ac:dyDescent="0.3">
      <c r="A241" s="1">
        <v>41878</v>
      </c>
      <c r="B241">
        <v>46.54</v>
      </c>
      <c r="C241">
        <v>83.31</v>
      </c>
      <c r="D241">
        <v>41.6</v>
      </c>
      <c r="E241">
        <v>52.52</v>
      </c>
      <c r="F241">
        <v>108.55</v>
      </c>
      <c r="G241">
        <v>80.59</v>
      </c>
      <c r="H241">
        <v>131.13999999999999</v>
      </c>
      <c r="I241">
        <v>103.22</v>
      </c>
      <c r="J241">
        <v>75.849999999999994</v>
      </c>
      <c r="K241">
        <v>24.2225</v>
      </c>
      <c r="L241" s="8">
        <v>99.53</v>
      </c>
      <c r="M241" s="8">
        <v>92.23</v>
      </c>
      <c r="N241" s="8">
        <v>94.65</v>
      </c>
      <c r="O241" s="8">
        <v>183.63030000000001</v>
      </c>
      <c r="P241" s="8">
        <v>73.400899999999993</v>
      </c>
      <c r="Q241" s="8">
        <v>105.9</v>
      </c>
      <c r="R241" s="8">
        <v>122.959</v>
      </c>
      <c r="S241" s="8">
        <v>55.7</v>
      </c>
      <c r="T241" s="8">
        <v>60.79</v>
      </c>
      <c r="U241" s="8">
        <v>128.63999999999999</v>
      </c>
      <c r="X241" s="1">
        <v>41878</v>
      </c>
      <c r="Y241" s="4">
        <f t="shared" si="12"/>
        <v>90.443826315789465</v>
      </c>
      <c r="Z241" s="4">
        <f t="shared" si="11"/>
        <v>46.54</v>
      </c>
    </row>
    <row r="242" spans="1:26" x14ac:dyDescent="0.3">
      <c r="A242" s="1">
        <v>41879</v>
      </c>
      <c r="B242">
        <v>46.479900000000001</v>
      </c>
      <c r="C242">
        <v>83.03</v>
      </c>
      <c r="D242">
        <v>41.63</v>
      </c>
      <c r="E242">
        <v>52.54</v>
      </c>
      <c r="F242">
        <v>108.65</v>
      </c>
      <c r="G242">
        <v>80.87</v>
      </c>
      <c r="H242">
        <v>131.44</v>
      </c>
      <c r="I242">
        <v>102.95</v>
      </c>
      <c r="J242">
        <v>75.900000000000006</v>
      </c>
      <c r="K242">
        <v>24.3825</v>
      </c>
      <c r="L242" s="8">
        <v>99.57</v>
      </c>
      <c r="M242" s="8">
        <v>92.58</v>
      </c>
      <c r="N242" s="8">
        <v>94.14</v>
      </c>
      <c r="O242" s="8">
        <v>183.39150000000001</v>
      </c>
      <c r="P242" s="8">
        <v>73.251800000000003</v>
      </c>
      <c r="Q242" s="8">
        <v>106.12</v>
      </c>
      <c r="R242" s="8">
        <v>123.2734</v>
      </c>
      <c r="S242" s="8">
        <v>55.6</v>
      </c>
      <c r="T242" s="8">
        <v>60.35</v>
      </c>
      <c r="U242" s="8">
        <v>128.75</v>
      </c>
      <c r="X242" s="1">
        <v>41879</v>
      </c>
      <c r="Y242" s="4">
        <f t="shared" si="12"/>
        <v>90.443115789473708</v>
      </c>
      <c r="Z242" s="4">
        <f t="shared" si="11"/>
        <v>46.479900000000001</v>
      </c>
    </row>
    <row r="243" spans="1:26" x14ac:dyDescent="0.3">
      <c r="A243" s="1">
        <v>41880</v>
      </c>
      <c r="B243">
        <v>46.6</v>
      </c>
      <c r="C243">
        <v>83.11</v>
      </c>
      <c r="D243">
        <v>41.72</v>
      </c>
      <c r="E243">
        <v>52.51</v>
      </c>
      <c r="F243">
        <v>109.07</v>
      </c>
      <c r="G243">
        <v>81.13</v>
      </c>
      <c r="H243">
        <v>131.55000000000001</v>
      </c>
      <c r="I243">
        <v>103.73</v>
      </c>
      <c r="J243">
        <v>75.5</v>
      </c>
      <c r="K243">
        <v>24.612500000000001</v>
      </c>
      <c r="L243" s="8">
        <v>99.46</v>
      </c>
      <c r="M243" s="8">
        <v>92.49</v>
      </c>
      <c r="N243" s="8">
        <v>93.72</v>
      </c>
      <c r="O243" s="8">
        <v>183.678</v>
      </c>
      <c r="P243" s="8">
        <v>73.234200000000001</v>
      </c>
      <c r="Q243" s="8">
        <v>106.33</v>
      </c>
      <c r="R243" s="8">
        <v>123.1532</v>
      </c>
      <c r="S243" s="8">
        <v>55.28</v>
      </c>
      <c r="T243" s="8">
        <v>60.07</v>
      </c>
      <c r="U243" s="8">
        <v>129.44999999999999</v>
      </c>
      <c r="X243" s="1">
        <v>41880</v>
      </c>
      <c r="Y243" s="4">
        <f t="shared" si="12"/>
        <v>90.515678947368414</v>
      </c>
      <c r="Z243" s="4">
        <f t="shared" si="11"/>
        <v>46.6</v>
      </c>
    </row>
    <row r="244" spans="1:26" x14ac:dyDescent="0.3">
      <c r="A244" s="1">
        <v>41881</v>
      </c>
      <c r="B244">
        <v>46.6</v>
      </c>
      <c r="C244">
        <v>83.11</v>
      </c>
      <c r="D244">
        <v>41.72</v>
      </c>
      <c r="E244">
        <v>52.51</v>
      </c>
      <c r="F244">
        <v>109.07</v>
      </c>
      <c r="G244">
        <v>81.13</v>
      </c>
      <c r="H244">
        <v>131.55000000000001</v>
      </c>
      <c r="I244">
        <v>103.73</v>
      </c>
      <c r="J244">
        <v>75.5</v>
      </c>
      <c r="K244">
        <v>24.612500000000001</v>
      </c>
      <c r="L244" s="8">
        <v>99.46</v>
      </c>
      <c r="M244" s="8">
        <v>92.49</v>
      </c>
      <c r="N244" s="8">
        <v>93.72</v>
      </c>
      <c r="O244" s="8">
        <v>183.678</v>
      </c>
      <c r="P244" s="8">
        <v>73.234200000000001</v>
      </c>
      <c r="Q244" s="8">
        <v>106.33</v>
      </c>
      <c r="R244" s="8">
        <v>123.1532</v>
      </c>
      <c r="S244" s="8">
        <v>55.28</v>
      </c>
      <c r="T244" s="8">
        <v>60.07</v>
      </c>
      <c r="U244" s="8">
        <v>129.44999999999999</v>
      </c>
      <c r="X244" s="1">
        <v>41881</v>
      </c>
      <c r="Y244" s="4">
        <f t="shared" si="12"/>
        <v>90.515678947368414</v>
      </c>
      <c r="Z244" s="4">
        <f t="shared" si="11"/>
        <v>46.6</v>
      </c>
    </row>
    <row r="245" spans="1:26" x14ac:dyDescent="0.3">
      <c r="A245" s="1">
        <v>41882</v>
      </c>
      <c r="B245">
        <v>46.6</v>
      </c>
      <c r="C245">
        <v>83.11</v>
      </c>
      <c r="D245">
        <v>41.72</v>
      </c>
      <c r="E245">
        <v>52.51</v>
      </c>
      <c r="F245">
        <v>109.07</v>
      </c>
      <c r="G245">
        <v>81.13</v>
      </c>
      <c r="H245">
        <v>131.55000000000001</v>
      </c>
      <c r="I245">
        <v>103.73</v>
      </c>
      <c r="J245">
        <v>75.5</v>
      </c>
      <c r="K245">
        <v>24.612500000000001</v>
      </c>
      <c r="L245" s="8">
        <v>99.46</v>
      </c>
      <c r="M245" s="8">
        <v>92.49</v>
      </c>
      <c r="N245" s="8">
        <v>93.72</v>
      </c>
      <c r="O245" s="8">
        <v>183.678</v>
      </c>
      <c r="P245" s="8">
        <v>73.234200000000001</v>
      </c>
      <c r="Q245" s="8">
        <v>106.33</v>
      </c>
      <c r="R245" s="8">
        <v>123.1532</v>
      </c>
      <c r="S245" s="8">
        <v>55.28</v>
      </c>
      <c r="T245" s="8">
        <v>60.07</v>
      </c>
      <c r="U245" s="8">
        <v>129.44999999999999</v>
      </c>
      <c r="X245" s="1">
        <v>41882</v>
      </c>
      <c r="Y245" s="4">
        <f t="shared" si="12"/>
        <v>90.515678947368414</v>
      </c>
      <c r="Z245" s="4">
        <f t="shared" si="11"/>
        <v>46.6</v>
      </c>
    </row>
    <row r="246" spans="1:26" x14ac:dyDescent="0.3">
      <c r="A246" s="1">
        <v>41883</v>
      </c>
      <c r="B246">
        <v>46.6</v>
      </c>
      <c r="C246">
        <v>83.11</v>
      </c>
      <c r="D246">
        <v>41.72</v>
      </c>
      <c r="E246">
        <v>52.51</v>
      </c>
      <c r="F246">
        <v>109.07</v>
      </c>
      <c r="G246">
        <v>81.13</v>
      </c>
      <c r="H246">
        <v>131.55000000000001</v>
      </c>
      <c r="I246">
        <v>103.73</v>
      </c>
      <c r="J246">
        <v>75.5</v>
      </c>
      <c r="K246">
        <v>24.612500000000001</v>
      </c>
      <c r="L246" s="8">
        <v>99.46</v>
      </c>
      <c r="M246" s="8">
        <v>92.49</v>
      </c>
      <c r="N246" s="8">
        <v>93.72</v>
      </c>
      <c r="O246" s="8">
        <v>183.678</v>
      </c>
      <c r="P246" s="8">
        <v>73.234200000000001</v>
      </c>
      <c r="Q246" s="8">
        <v>106.33</v>
      </c>
      <c r="R246" s="8">
        <v>123.1532</v>
      </c>
      <c r="S246" s="8">
        <v>55.28</v>
      </c>
      <c r="T246" s="8">
        <v>60.07</v>
      </c>
      <c r="U246" s="8">
        <v>129.44999999999999</v>
      </c>
      <c r="X246" s="1">
        <v>41883</v>
      </c>
      <c r="Y246" s="4">
        <f t="shared" si="12"/>
        <v>90.515678947368414</v>
      </c>
      <c r="Z246" s="4">
        <f t="shared" si="11"/>
        <v>46.6</v>
      </c>
    </row>
    <row r="247" spans="1:26" x14ac:dyDescent="0.3">
      <c r="A247" s="1">
        <v>41884</v>
      </c>
      <c r="B247">
        <v>46.65</v>
      </c>
      <c r="C247">
        <v>82.98</v>
      </c>
      <c r="D247">
        <v>41.64</v>
      </c>
      <c r="E247">
        <v>52.61</v>
      </c>
      <c r="F247">
        <v>108.92</v>
      </c>
      <c r="G247">
        <v>81.95</v>
      </c>
      <c r="H247">
        <v>131.66</v>
      </c>
      <c r="I247">
        <v>103.36</v>
      </c>
      <c r="J247">
        <v>75.75</v>
      </c>
      <c r="K247">
        <v>24.307500000000001</v>
      </c>
      <c r="L247" s="8">
        <v>98.49</v>
      </c>
      <c r="M247" s="8">
        <v>92.48</v>
      </c>
      <c r="N247" s="8">
        <v>92.8</v>
      </c>
      <c r="O247" s="8">
        <v>182.97120000000001</v>
      </c>
      <c r="P247" s="8">
        <v>73.418499999999995</v>
      </c>
      <c r="Q247" s="8">
        <v>106.63</v>
      </c>
      <c r="R247" s="8">
        <v>122.3026</v>
      </c>
      <c r="S247" s="8">
        <v>55.07</v>
      </c>
      <c r="T247" s="8">
        <v>60.19</v>
      </c>
      <c r="U247" s="8">
        <v>127.54</v>
      </c>
      <c r="X247" s="1">
        <v>41884</v>
      </c>
      <c r="Y247" s="4">
        <f t="shared" si="12"/>
        <v>90.266831578947361</v>
      </c>
      <c r="Z247" s="4">
        <f t="shared" si="11"/>
        <v>46.65</v>
      </c>
    </row>
    <row r="248" spans="1:26" x14ac:dyDescent="0.3">
      <c r="A248" s="1">
        <v>41885</v>
      </c>
      <c r="B248">
        <v>46.69</v>
      </c>
      <c r="C248">
        <v>82.9</v>
      </c>
      <c r="D248">
        <v>41.78</v>
      </c>
      <c r="E248">
        <v>52.91</v>
      </c>
      <c r="F248">
        <v>108.46</v>
      </c>
      <c r="G248">
        <v>82.5</v>
      </c>
      <c r="H248">
        <v>132.22999999999999</v>
      </c>
      <c r="I248">
        <v>103.76</v>
      </c>
      <c r="J248">
        <v>76.010000000000005</v>
      </c>
      <c r="K248">
        <v>24.4</v>
      </c>
      <c r="L248" s="8">
        <v>99.11</v>
      </c>
      <c r="M248" s="8">
        <v>92.75</v>
      </c>
      <c r="N248" s="8">
        <v>93.14</v>
      </c>
      <c r="O248" s="8">
        <v>183.34370000000001</v>
      </c>
      <c r="P248" s="8">
        <v>73.497399999999999</v>
      </c>
      <c r="Q248" s="8">
        <v>106.43</v>
      </c>
      <c r="R248" s="8">
        <v>122.8481</v>
      </c>
      <c r="S248" s="8">
        <v>55.51</v>
      </c>
      <c r="T248" s="8">
        <v>60.39</v>
      </c>
      <c r="U248" s="8">
        <v>127.86</v>
      </c>
      <c r="X248" s="1">
        <v>41885</v>
      </c>
      <c r="Y248" s="4">
        <f t="shared" si="12"/>
        <v>90.517326315789461</v>
      </c>
      <c r="Z248" s="4">
        <f t="shared" si="11"/>
        <v>46.69</v>
      </c>
    </row>
    <row r="249" spans="1:26" x14ac:dyDescent="0.3">
      <c r="A249" s="1">
        <v>41886</v>
      </c>
      <c r="B249">
        <v>46.73</v>
      </c>
      <c r="C249">
        <v>83.7</v>
      </c>
      <c r="D249">
        <v>41.87</v>
      </c>
      <c r="E249">
        <v>53.61</v>
      </c>
      <c r="F249">
        <v>108.82</v>
      </c>
      <c r="G249">
        <v>83.86</v>
      </c>
      <c r="H249">
        <v>131.88</v>
      </c>
      <c r="I249">
        <v>103.84</v>
      </c>
      <c r="J249">
        <v>76.56</v>
      </c>
      <c r="K249">
        <v>24.307500000000001</v>
      </c>
      <c r="L249" s="8">
        <v>98.36</v>
      </c>
      <c r="M249" s="8">
        <v>91.85</v>
      </c>
      <c r="N249" s="8">
        <v>93.01</v>
      </c>
      <c r="O249" s="8">
        <v>182.13069999999999</v>
      </c>
      <c r="P249" s="8">
        <v>73.523700000000005</v>
      </c>
      <c r="Q249" s="8">
        <v>105.85</v>
      </c>
      <c r="R249" s="8">
        <v>122.43210000000001</v>
      </c>
      <c r="S249" s="8">
        <v>55.54</v>
      </c>
      <c r="T249" s="8">
        <v>61.03</v>
      </c>
      <c r="U249" s="8">
        <v>126.8</v>
      </c>
      <c r="X249" s="1">
        <v>41886</v>
      </c>
      <c r="Y249" s="4">
        <f t="shared" si="12"/>
        <v>90.472315789473697</v>
      </c>
      <c r="Z249" s="4">
        <f t="shared" si="11"/>
        <v>46.73</v>
      </c>
    </row>
    <row r="250" spans="1:26" x14ac:dyDescent="0.3">
      <c r="A250" s="1">
        <v>41887</v>
      </c>
      <c r="B250">
        <v>46.96</v>
      </c>
      <c r="C250">
        <v>83.77</v>
      </c>
      <c r="D250">
        <v>41.84</v>
      </c>
      <c r="E250">
        <v>54.11</v>
      </c>
      <c r="F250">
        <v>108.54</v>
      </c>
      <c r="G250">
        <v>84.55</v>
      </c>
      <c r="H250">
        <v>132.56</v>
      </c>
      <c r="I250">
        <v>104.42</v>
      </c>
      <c r="J250">
        <v>77.510000000000005</v>
      </c>
      <c r="K250">
        <v>24.48</v>
      </c>
      <c r="L250" s="8">
        <v>99.26</v>
      </c>
      <c r="M250" s="8">
        <v>91.75</v>
      </c>
      <c r="N250" s="8">
        <v>93.07</v>
      </c>
      <c r="O250" s="8">
        <v>182.62739999999999</v>
      </c>
      <c r="P250" s="8">
        <v>73.988699999999994</v>
      </c>
      <c r="Q250" s="8">
        <v>106.13</v>
      </c>
      <c r="R250" s="8">
        <v>122.5338</v>
      </c>
      <c r="S250" s="8">
        <v>55.94</v>
      </c>
      <c r="T250" s="8">
        <v>61.08</v>
      </c>
      <c r="U250" s="8">
        <v>127.4</v>
      </c>
      <c r="X250" s="1">
        <v>41887</v>
      </c>
      <c r="Y250" s="4">
        <f t="shared" si="12"/>
        <v>90.818942105263162</v>
      </c>
      <c r="Z250" s="4">
        <f t="shared" si="11"/>
        <v>46.96</v>
      </c>
    </row>
    <row r="251" spans="1:26" x14ac:dyDescent="0.3">
      <c r="A251" s="1">
        <v>41888</v>
      </c>
      <c r="B251">
        <v>46.96</v>
      </c>
      <c r="C251">
        <v>83.77</v>
      </c>
      <c r="D251">
        <v>41.84</v>
      </c>
      <c r="E251">
        <v>54.11</v>
      </c>
      <c r="F251">
        <v>108.54</v>
      </c>
      <c r="G251">
        <v>84.55</v>
      </c>
      <c r="H251">
        <v>132.56</v>
      </c>
      <c r="I251">
        <v>104.42</v>
      </c>
      <c r="J251">
        <v>77.510000000000005</v>
      </c>
      <c r="K251">
        <v>24.48</v>
      </c>
      <c r="L251" s="8">
        <v>99.26</v>
      </c>
      <c r="M251" s="8">
        <v>91.75</v>
      </c>
      <c r="N251" s="8">
        <v>93.07</v>
      </c>
      <c r="O251" s="8">
        <v>182.62739999999999</v>
      </c>
      <c r="P251" s="8">
        <v>73.988699999999994</v>
      </c>
      <c r="Q251" s="8">
        <v>106.13</v>
      </c>
      <c r="R251" s="8">
        <v>122.5338</v>
      </c>
      <c r="S251" s="8">
        <v>55.94</v>
      </c>
      <c r="T251" s="8">
        <v>61.08</v>
      </c>
      <c r="U251" s="8">
        <v>127.4</v>
      </c>
      <c r="X251" s="1">
        <v>41888</v>
      </c>
      <c r="Y251" s="4">
        <f t="shared" si="12"/>
        <v>90.818942105263162</v>
      </c>
      <c r="Z251" s="4">
        <f t="shared" si="11"/>
        <v>46.96</v>
      </c>
    </row>
    <row r="252" spans="1:26" x14ac:dyDescent="0.3">
      <c r="A252" s="1">
        <v>41889</v>
      </c>
      <c r="B252">
        <v>46.96</v>
      </c>
      <c r="C252">
        <v>83.77</v>
      </c>
      <c r="D252">
        <v>41.84</v>
      </c>
      <c r="E252">
        <v>54.11</v>
      </c>
      <c r="F252">
        <v>108.54</v>
      </c>
      <c r="G252">
        <v>84.55</v>
      </c>
      <c r="H252">
        <v>132.56</v>
      </c>
      <c r="I252">
        <v>104.42</v>
      </c>
      <c r="J252">
        <v>77.510000000000005</v>
      </c>
      <c r="K252">
        <v>24.48</v>
      </c>
      <c r="L252" s="8">
        <v>99.26</v>
      </c>
      <c r="M252" s="8">
        <v>91.75</v>
      </c>
      <c r="N252" s="8">
        <v>93.07</v>
      </c>
      <c r="O252" s="8">
        <v>182.62739999999999</v>
      </c>
      <c r="P252" s="8">
        <v>73.988699999999994</v>
      </c>
      <c r="Q252" s="8">
        <v>106.13</v>
      </c>
      <c r="R252" s="8">
        <v>122.5338</v>
      </c>
      <c r="S252" s="8">
        <v>55.94</v>
      </c>
      <c r="T252" s="8">
        <v>61.08</v>
      </c>
      <c r="U252" s="8">
        <v>127.4</v>
      </c>
      <c r="X252" s="1">
        <v>41889</v>
      </c>
      <c r="Y252" s="4">
        <f t="shared" si="12"/>
        <v>90.818942105263162</v>
      </c>
      <c r="Z252" s="4">
        <f t="shared" si="11"/>
        <v>46.96</v>
      </c>
    </row>
    <row r="253" spans="1:26" x14ac:dyDescent="0.3">
      <c r="A253" s="1">
        <v>41890</v>
      </c>
      <c r="B253">
        <v>46.73</v>
      </c>
      <c r="C253">
        <v>83.32</v>
      </c>
      <c r="D253">
        <v>41.78</v>
      </c>
      <c r="E253">
        <v>53.54</v>
      </c>
      <c r="F253">
        <v>107.91</v>
      </c>
      <c r="G253">
        <v>85.2</v>
      </c>
      <c r="H253">
        <v>132.53</v>
      </c>
      <c r="I253">
        <v>104.05</v>
      </c>
      <c r="J253">
        <v>76.53</v>
      </c>
      <c r="K253">
        <v>24.31</v>
      </c>
      <c r="L253" s="8">
        <v>97.77</v>
      </c>
      <c r="M253" s="8">
        <v>91.86</v>
      </c>
      <c r="N253" s="8">
        <v>92.5</v>
      </c>
      <c r="O253" s="8">
        <v>181.61490000000001</v>
      </c>
      <c r="P253" s="8">
        <v>73.769400000000005</v>
      </c>
      <c r="Q253" s="8">
        <v>106.14</v>
      </c>
      <c r="R253" s="8">
        <v>122.0253</v>
      </c>
      <c r="S253" s="8">
        <v>55.57</v>
      </c>
      <c r="T253" s="8">
        <v>60.56</v>
      </c>
      <c r="U253" s="8">
        <v>126.21</v>
      </c>
      <c r="X253" s="1">
        <v>41890</v>
      </c>
      <c r="Y253" s="4">
        <f t="shared" si="12"/>
        <v>90.378399999999999</v>
      </c>
      <c r="Z253" s="4">
        <f t="shared" si="11"/>
        <v>46.73</v>
      </c>
    </row>
    <row r="254" spans="1:26" x14ac:dyDescent="0.3">
      <c r="A254" s="1">
        <v>41891</v>
      </c>
      <c r="B254">
        <v>46.520600000000002</v>
      </c>
      <c r="C254">
        <v>82.99</v>
      </c>
      <c r="D254">
        <v>41.94</v>
      </c>
      <c r="E254">
        <v>53.03</v>
      </c>
      <c r="F254">
        <v>107.4</v>
      </c>
      <c r="G254">
        <v>84.19</v>
      </c>
      <c r="H254">
        <v>132.11000000000001</v>
      </c>
      <c r="I254">
        <v>103.8</v>
      </c>
      <c r="J254">
        <v>76.739999999999995</v>
      </c>
      <c r="K254">
        <v>23.925000000000001</v>
      </c>
      <c r="L254" s="8">
        <v>97.39</v>
      </c>
      <c r="M254" s="8">
        <v>91.42</v>
      </c>
      <c r="N254" s="8">
        <v>91.09</v>
      </c>
      <c r="O254" s="8">
        <v>181.4716</v>
      </c>
      <c r="P254" s="8">
        <v>73.348299999999995</v>
      </c>
      <c r="Q254" s="8">
        <v>105.51</v>
      </c>
      <c r="R254" s="8">
        <v>120.2872</v>
      </c>
      <c r="S254" s="8">
        <v>56.95</v>
      </c>
      <c r="T254" s="8">
        <v>60.88</v>
      </c>
      <c r="U254" s="8">
        <v>125.18</v>
      </c>
      <c r="X254" s="1">
        <v>41891</v>
      </c>
      <c r="Y254" s="4">
        <f t="shared" si="12"/>
        <v>89.981689473684185</v>
      </c>
      <c r="Z254" s="4">
        <f t="shared" si="11"/>
        <v>46.520600000000002</v>
      </c>
    </row>
    <row r="255" spans="1:26" x14ac:dyDescent="0.3">
      <c r="A255" s="1">
        <v>41892</v>
      </c>
      <c r="B255">
        <v>46.640099999999997</v>
      </c>
      <c r="C255">
        <v>83.64</v>
      </c>
      <c r="D255">
        <v>42.17</v>
      </c>
      <c r="E255">
        <v>53.39</v>
      </c>
      <c r="F255">
        <v>105.93</v>
      </c>
      <c r="G255">
        <v>85.25</v>
      </c>
      <c r="H255">
        <v>132.80000000000001</v>
      </c>
      <c r="I255">
        <v>104.99</v>
      </c>
      <c r="J255">
        <v>76.510000000000005</v>
      </c>
      <c r="K255">
        <v>23.905000000000001</v>
      </c>
      <c r="L255" s="8">
        <v>96.81</v>
      </c>
      <c r="M255" s="8">
        <v>91.79</v>
      </c>
      <c r="N255" s="8">
        <v>93</v>
      </c>
      <c r="O255" s="8">
        <v>182.9521</v>
      </c>
      <c r="P255" s="8">
        <v>73.348299999999995</v>
      </c>
      <c r="Q255" s="8">
        <v>105.72</v>
      </c>
      <c r="R255" s="8">
        <v>121.67400000000001</v>
      </c>
      <c r="S255" s="8">
        <v>57.19</v>
      </c>
      <c r="T255" s="8">
        <v>61.95</v>
      </c>
      <c r="U255" s="8">
        <v>124.28</v>
      </c>
      <c r="X255" s="1">
        <v>41892</v>
      </c>
      <c r="Y255" s="4">
        <f t="shared" si="12"/>
        <v>90.384178947368412</v>
      </c>
      <c r="Z255" s="4">
        <f t="shared" si="11"/>
        <v>46.640099999999997</v>
      </c>
    </row>
    <row r="256" spans="1:26" x14ac:dyDescent="0.3">
      <c r="A256" s="1">
        <v>41893</v>
      </c>
      <c r="B256">
        <v>46.69</v>
      </c>
      <c r="C256">
        <v>83.49</v>
      </c>
      <c r="D256">
        <v>41.95</v>
      </c>
      <c r="E256">
        <v>53.08</v>
      </c>
      <c r="F256">
        <v>105.59</v>
      </c>
      <c r="G256">
        <v>85.56</v>
      </c>
      <c r="H256">
        <v>131.16</v>
      </c>
      <c r="I256">
        <v>104.55</v>
      </c>
      <c r="J256">
        <v>76.099999999999994</v>
      </c>
      <c r="K256">
        <v>24.037500000000001</v>
      </c>
      <c r="L256" s="8">
        <v>97.03</v>
      </c>
      <c r="M256" s="8">
        <v>91.65</v>
      </c>
      <c r="N256" s="8">
        <v>92.96</v>
      </c>
      <c r="O256" s="8">
        <v>183.124</v>
      </c>
      <c r="P256" s="8">
        <v>72.988600000000005</v>
      </c>
      <c r="Q256" s="8">
        <v>105.44</v>
      </c>
      <c r="R256" s="8">
        <v>118.73399999999999</v>
      </c>
      <c r="S256" s="8">
        <v>57.85</v>
      </c>
      <c r="T256" s="8">
        <v>62.59</v>
      </c>
      <c r="U256" s="8">
        <v>123.83</v>
      </c>
      <c r="X256" s="1">
        <v>41893</v>
      </c>
      <c r="Y256" s="4">
        <f t="shared" si="12"/>
        <v>90.090215789473689</v>
      </c>
      <c r="Z256" s="4">
        <f t="shared" si="11"/>
        <v>46.69</v>
      </c>
    </row>
    <row r="257" spans="1:26" x14ac:dyDescent="0.3">
      <c r="A257" s="1">
        <v>41894</v>
      </c>
      <c r="B257">
        <v>46.433199999999999</v>
      </c>
      <c r="C257">
        <v>83.26</v>
      </c>
      <c r="D257">
        <v>41.46</v>
      </c>
      <c r="E257">
        <v>52.97</v>
      </c>
      <c r="F257">
        <v>105.02</v>
      </c>
      <c r="G257">
        <v>85.92</v>
      </c>
      <c r="H257">
        <v>131.63</v>
      </c>
      <c r="I257">
        <v>104.58</v>
      </c>
      <c r="J257">
        <v>75.77</v>
      </c>
      <c r="K257">
        <v>23.524999999999999</v>
      </c>
      <c r="L257" s="8">
        <v>95.78</v>
      </c>
      <c r="M257" s="8">
        <v>90.87</v>
      </c>
      <c r="N257" s="8">
        <v>93.34</v>
      </c>
      <c r="O257" s="8">
        <v>182.7038</v>
      </c>
      <c r="P257" s="8">
        <v>72.830699999999993</v>
      </c>
      <c r="Q257" s="8">
        <v>104.89</v>
      </c>
      <c r="R257" s="8">
        <v>118.5399</v>
      </c>
      <c r="S257" s="8">
        <v>57.88</v>
      </c>
      <c r="T257" s="8">
        <v>62.53</v>
      </c>
      <c r="U257" s="8">
        <v>122.66</v>
      </c>
      <c r="X257" s="1">
        <v>41894</v>
      </c>
      <c r="Y257" s="4">
        <f t="shared" si="12"/>
        <v>89.797863157894739</v>
      </c>
      <c r="Z257" s="4">
        <f t="shared" si="11"/>
        <v>46.433199999999999</v>
      </c>
    </row>
    <row r="258" spans="1:26" x14ac:dyDescent="0.3">
      <c r="A258" s="1">
        <v>41895</v>
      </c>
      <c r="B258">
        <v>46.433199999999999</v>
      </c>
      <c r="C258">
        <v>83.26</v>
      </c>
      <c r="D258">
        <v>41.46</v>
      </c>
      <c r="E258">
        <v>52.97</v>
      </c>
      <c r="F258">
        <v>105.02</v>
      </c>
      <c r="G258">
        <v>85.92</v>
      </c>
      <c r="H258">
        <v>131.63</v>
      </c>
      <c r="I258">
        <v>104.58</v>
      </c>
      <c r="J258">
        <v>75.77</v>
      </c>
      <c r="K258">
        <v>23.524999999999999</v>
      </c>
      <c r="L258" s="8">
        <v>95.78</v>
      </c>
      <c r="M258" s="8">
        <v>90.87</v>
      </c>
      <c r="N258" s="8">
        <v>93.34</v>
      </c>
      <c r="O258" s="8">
        <v>182.7038</v>
      </c>
      <c r="P258" s="8">
        <v>72.830699999999993</v>
      </c>
      <c r="Q258" s="8">
        <v>104.89</v>
      </c>
      <c r="R258" s="8">
        <v>118.5399</v>
      </c>
      <c r="S258" s="8">
        <v>57.88</v>
      </c>
      <c r="T258" s="8">
        <v>62.53</v>
      </c>
      <c r="U258" s="8">
        <v>122.66</v>
      </c>
      <c r="X258" s="1">
        <v>41895</v>
      </c>
      <c r="Y258" s="4">
        <f t="shared" si="12"/>
        <v>89.797863157894739</v>
      </c>
      <c r="Z258" s="4">
        <f t="shared" ref="Z258:Z321" si="13">B258</f>
        <v>46.433199999999999</v>
      </c>
    </row>
    <row r="259" spans="1:26" x14ac:dyDescent="0.3">
      <c r="A259" s="1">
        <v>41896</v>
      </c>
      <c r="B259">
        <v>46.433199999999999</v>
      </c>
      <c r="C259">
        <v>83.26</v>
      </c>
      <c r="D259">
        <v>41.46</v>
      </c>
      <c r="E259">
        <v>52.97</v>
      </c>
      <c r="F259">
        <v>105.02</v>
      </c>
      <c r="G259">
        <v>85.92</v>
      </c>
      <c r="H259">
        <v>131.63</v>
      </c>
      <c r="I259">
        <v>104.58</v>
      </c>
      <c r="J259">
        <v>75.77</v>
      </c>
      <c r="K259">
        <v>23.524999999999999</v>
      </c>
      <c r="L259" s="8">
        <v>95.78</v>
      </c>
      <c r="M259" s="8">
        <v>90.87</v>
      </c>
      <c r="N259" s="8">
        <v>93.34</v>
      </c>
      <c r="O259" s="8">
        <v>182.7038</v>
      </c>
      <c r="P259" s="8">
        <v>72.830699999999993</v>
      </c>
      <c r="Q259" s="8">
        <v>104.89</v>
      </c>
      <c r="R259" s="8">
        <v>118.5399</v>
      </c>
      <c r="S259" s="8">
        <v>57.88</v>
      </c>
      <c r="T259" s="8">
        <v>62.53</v>
      </c>
      <c r="U259" s="8">
        <v>122.66</v>
      </c>
      <c r="X259" s="1">
        <v>41896</v>
      </c>
      <c r="Y259" s="4">
        <f t="shared" si="12"/>
        <v>89.797863157894739</v>
      </c>
      <c r="Z259" s="4">
        <f t="shared" si="13"/>
        <v>46.433199999999999</v>
      </c>
    </row>
    <row r="260" spans="1:26" x14ac:dyDescent="0.3">
      <c r="A260" s="1">
        <v>41897</v>
      </c>
      <c r="B260">
        <v>46.49</v>
      </c>
      <c r="C260">
        <v>83.87</v>
      </c>
      <c r="D260">
        <v>41.5</v>
      </c>
      <c r="E260">
        <v>53.13</v>
      </c>
      <c r="F260">
        <v>104.86</v>
      </c>
      <c r="G260">
        <v>85.51</v>
      </c>
      <c r="H260">
        <v>131.55000000000001</v>
      </c>
      <c r="I260">
        <v>104.72</v>
      </c>
      <c r="J260">
        <v>75.81</v>
      </c>
      <c r="K260">
        <v>23.545000000000002</v>
      </c>
      <c r="L260" s="8">
        <v>96.29</v>
      </c>
      <c r="M260" s="8">
        <v>91.2</v>
      </c>
      <c r="N260" s="8">
        <v>93.47</v>
      </c>
      <c r="O260" s="8">
        <v>183.21</v>
      </c>
      <c r="P260" s="8">
        <v>73.216700000000003</v>
      </c>
      <c r="Q260" s="8">
        <v>105.66</v>
      </c>
      <c r="R260" s="8">
        <v>119.2148</v>
      </c>
      <c r="S260" s="8">
        <v>57.93</v>
      </c>
      <c r="T260" s="8">
        <v>62.21</v>
      </c>
      <c r="U260" s="8">
        <v>124.24</v>
      </c>
      <c r="X260" s="1">
        <v>41897</v>
      </c>
      <c r="Y260" s="4">
        <f t="shared" ref="Y260:Y323" si="14">SUMPRODUCT(C260:U260,$C$1:$U$1)</f>
        <v>90.05981578947366</v>
      </c>
      <c r="Z260" s="4">
        <f t="shared" si="13"/>
        <v>46.49</v>
      </c>
    </row>
    <row r="261" spans="1:26" x14ac:dyDescent="0.3">
      <c r="A261" s="1">
        <v>41898</v>
      </c>
      <c r="B261">
        <v>46.77</v>
      </c>
      <c r="C261">
        <v>84.08</v>
      </c>
      <c r="D261">
        <v>41.64</v>
      </c>
      <c r="E261">
        <v>53.7</v>
      </c>
      <c r="F261">
        <v>104.86</v>
      </c>
      <c r="G261">
        <v>86.06</v>
      </c>
      <c r="H261">
        <v>132.19</v>
      </c>
      <c r="I261">
        <v>105.88</v>
      </c>
      <c r="J261">
        <v>76.319999999999993</v>
      </c>
      <c r="K261">
        <v>23.782499999999999</v>
      </c>
      <c r="L261" s="8">
        <v>97.43</v>
      </c>
      <c r="M261" s="8">
        <v>92.57</v>
      </c>
      <c r="N261" s="8">
        <v>93.75</v>
      </c>
      <c r="O261" s="8">
        <v>184.30840000000001</v>
      </c>
      <c r="P261" s="8">
        <v>73.172799999999995</v>
      </c>
      <c r="Q261" s="8">
        <v>105.9</v>
      </c>
      <c r="R261" s="8">
        <v>121.5538</v>
      </c>
      <c r="S261" s="8">
        <v>58.6</v>
      </c>
      <c r="T261" s="8">
        <v>62.86</v>
      </c>
      <c r="U261" s="8">
        <v>124.96</v>
      </c>
      <c r="X261" s="1">
        <v>41898</v>
      </c>
      <c r="Y261" s="4">
        <f t="shared" si="14"/>
        <v>90.716710526315765</v>
      </c>
      <c r="Z261" s="4">
        <f t="shared" si="13"/>
        <v>46.77</v>
      </c>
    </row>
    <row r="262" spans="1:26" x14ac:dyDescent="0.3">
      <c r="A262" s="1">
        <v>41899</v>
      </c>
      <c r="B262">
        <v>46.8</v>
      </c>
      <c r="C262">
        <v>84.16</v>
      </c>
      <c r="D262">
        <v>41.61</v>
      </c>
      <c r="E262">
        <v>53.86</v>
      </c>
      <c r="F262">
        <v>103.99</v>
      </c>
      <c r="G262">
        <v>86.18</v>
      </c>
      <c r="H262">
        <v>132.49</v>
      </c>
      <c r="I262">
        <v>106.19</v>
      </c>
      <c r="J262">
        <v>76.239999999999995</v>
      </c>
      <c r="K262">
        <v>23.822500000000002</v>
      </c>
      <c r="L262" s="8">
        <v>97.08</v>
      </c>
      <c r="M262" s="8">
        <v>92.85</v>
      </c>
      <c r="N262" s="8">
        <v>93.53</v>
      </c>
      <c r="O262" s="8">
        <v>184.15559999999999</v>
      </c>
      <c r="P262" s="8">
        <v>73.120199999999997</v>
      </c>
      <c r="Q262" s="8">
        <v>106.02</v>
      </c>
      <c r="R262" s="8">
        <v>121.0361</v>
      </c>
      <c r="S262" s="8">
        <v>59.62</v>
      </c>
      <c r="T262" s="8">
        <v>62.87</v>
      </c>
      <c r="U262" s="8">
        <v>124.72</v>
      </c>
      <c r="X262" s="1">
        <v>41899</v>
      </c>
      <c r="Y262" s="4">
        <f t="shared" si="14"/>
        <v>90.712863157894731</v>
      </c>
      <c r="Z262" s="4">
        <f t="shared" si="13"/>
        <v>46.8</v>
      </c>
    </row>
    <row r="263" spans="1:26" x14ac:dyDescent="0.3">
      <c r="A263" s="1">
        <v>41900</v>
      </c>
      <c r="B263">
        <v>47.06</v>
      </c>
      <c r="C263">
        <v>84.19</v>
      </c>
      <c r="D263">
        <v>41.79</v>
      </c>
      <c r="E263">
        <v>54.15</v>
      </c>
      <c r="F263">
        <v>104.34</v>
      </c>
      <c r="G263">
        <v>86.56</v>
      </c>
      <c r="H263">
        <v>133.46</v>
      </c>
      <c r="I263">
        <v>107.35</v>
      </c>
      <c r="J263">
        <v>76.22</v>
      </c>
      <c r="K263">
        <v>23.645</v>
      </c>
      <c r="L263" s="8">
        <v>96.61</v>
      </c>
      <c r="M263" s="8">
        <v>93.37</v>
      </c>
      <c r="N263" s="8">
        <v>93.48</v>
      </c>
      <c r="O263" s="8">
        <v>185.06299999999999</v>
      </c>
      <c r="P263" s="8">
        <v>73.857100000000003</v>
      </c>
      <c r="Q263" s="8">
        <v>107.39</v>
      </c>
      <c r="R263" s="8">
        <v>122.996</v>
      </c>
      <c r="S263" s="8">
        <v>59.45</v>
      </c>
      <c r="T263" s="8">
        <v>63.93</v>
      </c>
      <c r="U263" s="8">
        <v>124.14</v>
      </c>
      <c r="X263" s="1">
        <v>41900</v>
      </c>
      <c r="Y263" s="4">
        <f t="shared" si="14"/>
        <v>91.157426315789465</v>
      </c>
      <c r="Z263" s="4">
        <f t="shared" si="13"/>
        <v>47.06</v>
      </c>
    </row>
    <row r="264" spans="1:26" x14ac:dyDescent="0.3">
      <c r="A264" s="1">
        <v>41901</v>
      </c>
      <c r="B264">
        <v>47.1</v>
      </c>
      <c r="C264">
        <v>84.47</v>
      </c>
      <c r="D264">
        <v>42.05</v>
      </c>
      <c r="E264">
        <v>54.09</v>
      </c>
      <c r="F264">
        <v>102.51</v>
      </c>
      <c r="G264">
        <v>86.13</v>
      </c>
      <c r="H264">
        <v>133.52000000000001</v>
      </c>
      <c r="I264">
        <v>107.99</v>
      </c>
      <c r="J264">
        <v>76.84</v>
      </c>
      <c r="K264">
        <v>23.785</v>
      </c>
      <c r="L264" s="8">
        <v>97.12</v>
      </c>
      <c r="M264" s="8">
        <v>93.79</v>
      </c>
      <c r="N264" s="8">
        <v>94.36</v>
      </c>
      <c r="O264" s="8">
        <v>185.30179999999999</v>
      </c>
      <c r="P264" s="8">
        <v>73.5852</v>
      </c>
      <c r="Q264" s="8">
        <v>107</v>
      </c>
      <c r="R264" s="8">
        <v>124.3458</v>
      </c>
      <c r="S264" s="8">
        <v>59.06</v>
      </c>
      <c r="T264" s="8">
        <v>63.81</v>
      </c>
      <c r="U264" s="8">
        <v>124.8</v>
      </c>
      <c r="X264" s="1">
        <v>41901</v>
      </c>
      <c r="Y264" s="4">
        <f t="shared" si="14"/>
        <v>91.292515789473683</v>
      </c>
      <c r="Z264" s="4">
        <f t="shared" si="13"/>
        <v>47.1</v>
      </c>
    </row>
    <row r="265" spans="1:26" x14ac:dyDescent="0.3">
      <c r="A265" s="1">
        <v>41902</v>
      </c>
      <c r="B265">
        <v>47.1</v>
      </c>
      <c r="C265">
        <v>84.47</v>
      </c>
      <c r="D265">
        <v>42.05</v>
      </c>
      <c r="E265">
        <v>54.09</v>
      </c>
      <c r="F265">
        <v>102.51</v>
      </c>
      <c r="G265">
        <v>86.13</v>
      </c>
      <c r="H265">
        <v>133.52000000000001</v>
      </c>
      <c r="I265">
        <v>107.99</v>
      </c>
      <c r="J265">
        <v>76.84</v>
      </c>
      <c r="K265">
        <v>23.785</v>
      </c>
      <c r="L265" s="8">
        <v>97.12</v>
      </c>
      <c r="M265" s="8">
        <v>93.79</v>
      </c>
      <c r="N265" s="8">
        <v>94.36</v>
      </c>
      <c r="O265" s="8">
        <v>185.30179999999999</v>
      </c>
      <c r="P265" s="8">
        <v>73.5852</v>
      </c>
      <c r="Q265" s="8">
        <v>107</v>
      </c>
      <c r="R265" s="8">
        <v>124.3458</v>
      </c>
      <c r="S265" s="8">
        <v>59.06</v>
      </c>
      <c r="T265" s="8">
        <v>63.81</v>
      </c>
      <c r="U265" s="8">
        <v>124.8</v>
      </c>
      <c r="X265" s="1">
        <v>41902</v>
      </c>
      <c r="Y265" s="4">
        <f t="shared" si="14"/>
        <v>91.292515789473683</v>
      </c>
      <c r="Z265" s="4">
        <f t="shared" si="13"/>
        <v>47.1</v>
      </c>
    </row>
    <row r="266" spans="1:26" x14ac:dyDescent="0.3">
      <c r="A266" s="1">
        <v>41903</v>
      </c>
      <c r="B266">
        <v>47.1</v>
      </c>
      <c r="C266">
        <v>84.47</v>
      </c>
      <c r="D266">
        <v>42.05</v>
      </c>
      <c r="E266">
        <v>54.09</v>
      </c>
      <c r="F266">
        <v>102.51</v>
      </c>
      <c r="G266">
        <v>86.13</v>
      </c>
      <c r="H266">
        <v>133.52000000000001</v>
      </c>
      <c r="I266">
        <v>107.99</v>
      </c>
      <c r="J266">
        <v>76.84</v>
      </c>
      <c r="K266">
        <v>23.785</v>
      </c>
      <c r="L266" s="8">
        <v>97.12</v>
      </c>
      <c r="M266" s="8">
        <v>93.79</v>
      </c>
      <c r="N266" s="8">
        <v>94.36</v>
      </c>
      <c r="O266" s="8">
        <v>185.30179999999999</v>
      </c>
      <c r="P266" s="8">
        <v>73.5852</v>
      </c>
      <c r="Q266" s="8">
        <v>107</v>
      </c>
      <c r="R266" s="8">
        <v>124.3458</v>
      </c>
      <c r="S266" s="8">
        <v>59.06</v>
      </c>
      <c r="T266" s="8">
        <v>63.81</v>
      </c>
      <c r="U266" s="8">
        <v>124.8</v>
      </c>
      <c r="X266" s="1">
        <v>41903</v>
      </c>
      <c r="Y266" s="4">
        <f t="shared" si="14"/>
        <v>91.292515789473683</v>
      </c>
      <c r="Z266" s="4">
        <f t="shared" si="13"/>
        <v>47.1</v>
      </c>
    </row>
    <row r="267" spans="1:26" x14ac:dyDescent="0.3">
      <c r="A267" s="1">
        <v>41904</v>
      </c>
      <c r="B267">
        <v>47.12</v>
      </c>
      <c r="C267">
        <v>84.81</v>
      </c>
      <c r="D267">
        <v>42.22</v>
      </c>
      <c r="E267">
        <v>53.46</v>
      </c>
      <c r="F267">
        <v>100.9</v>
      </c>
      <c r="G267">
        <v>85.32</v>
      </c>
      <c r="H267">
        <v>133.16999999999999</v>
      </c>
      <c r="I267">
        <v>107.88</v>
      </c>
      <c r="J267">
        <v>76.31</v>
      </c>
      <c r="K267">
        <v>23.655000000000001</v>
      </c>
      <c r="L267" s="8">
        <v>96.54</v>
      </c>
      <c r="M267" s="8">
        <v>93.58</v>
      </c>
      <c r="N267" s="8">
        <v>93.93</v>
      </c>
      <c r="O267" s="8">
        <v>184.45169999999999</v>
      </c>
      <c r="P267" s="8">
        <v>72.892099999999999</v>
      </c>
      <c r="Q267" s="8">
        <v>106.62</v>
      </c>
      <c r="R267" s="8">
        <v>124.0684</v>
      </c>
      <c r="S267" s="8">
        <v>58.71</v>
      </c>
      <c r="T267" s="8">
        <v>63.36</v>
      </c>
      <c r="U267" s="8">
        <v>123.49</v>
      </c>
      <c r="X267" s="1">
        <v>41904</v>
      </c>
      <c r="Y267" s="4">
        <f t="shared" si="14"/>
        <v>90.808799999999991</v>
      </c>
      <c r="Z267" s="4">
        <f t="shared" si="13"/>
        <v>47.12</v>
      </c>
    </row>
    <row r="268" spans="1:26" x14ac:dyDescent="0.3">
      <c r="A268" s="1">
        <v>41905</v>
      </c>
      <c r="B268">
        <v>46.736699999999999</v>
      </c>
      <c r="C268">
        <v>84.44</v>
      </c>
      <c r="D268">
        <v>41.89</v>
      </c>
      <c r="E268">
        <v>53.12</v>
      </c>
      <c r="F268">
        <v>99.99</v>
      </c>
      <c r="G268">
        <v>84.65</v>
      </c>
      <c r="H268">
        <v>132.04</v>
      </c>
      <c r="I268">
        <v>107.46</v>
      </c>
      <c r="J268">
        <v>75.599999999999994</v>
      </c>
      <c r="K268">
        <v>23.637499999999999</v>
      </c>
      <c r="L268" s="8">
        <v>96.03</v>
      </c>
      <c r="M268" s="8">
        <v>92.93</v>
      </c>
      <c r="N268" s="8">
        <v>93.51</v>
      </c>
      <c r="O268" s="8">
        <v>183.02850000000001</v>
      </c>
      <c r="P268" s="8">
        <v>72.471000000000004</v>
      </c>
      <c r="Q268" s="8">
        <v>105.42</v>
      </c>
      <c r="R268" s="8">
        <v>123.3381</v>
      </c>
      <c r="S268" s="8">
        <v>57.56</v>
      </c>
      <c r="T268" s="8">
        <v>63.08</v>
      </c>
      <c r="U268" s="8">
        <v>123.06</v>
      </c>
      <c r="X268" s="1">
        <v>41905</v>
      </c>
      <c r="Y268" s="4">
        <f t="shared" si="14"/>
        <v>90.171321052631598</v>
      </c>
      <c r="Z268" s="4">
        <f t="shared" si="13"/>
        <v>46.736699999999999</v>
      </c>
    </row>
    <row r="269" spans="1:26" x14ac:dyDescent="0.3">
      <c r="A269" s="1">
        <v>41906</v>
      </c>
      <c r="B269">
        <v>46.9</v>
      </c>
      <c r="C269">
        <v>85.24</v>
      </c>
      <c r="D269">
        <v>42.27</v>
      </c>
      <c r="E269">
        <v>53.63</v>
      </c>
      <c r="F269">
        <v>101.2</v>
      </c>
      <c r="G269">
        <v>85.27</v>
      </c>
      <c r="H269">
        <v>133.75</v>
      </c>
      <c r="I269">
        <v>108.64</v>
      </c>
      <c r="J269">
        <v>77.08</v>
      </c>
      <c r="K269">
        <v>23.545000000000002</v>
      </c>
      <c r="L269" s="8">
        <v>95.82</v>
      </c>
      <c r="M269" s="8">
        <v>93.5</v>
      </c>
      <c r="N269" s="8">
        <v>95</v>
      </c>
      <c r="O269" s="8">
        <v>183.6876</v>
      </c>
      <c r="P269" s="8">
        <v>73.629000000000005</v>
      </c>
      <c r="Q269" s="8">
        <v>106.59</v>
      </c>
      <c r="R269" s="8">
        <v>125.4367</v>
      </c>
      <c r="S269" s="8">
        <v>59.05</v>
      </c>
      <c r="T269" s="8">
        <v>63.88</v>
      </c>
      <c r="U269" s="8">
        <v>122.4</v>
      </c>
      <c r="X269" s="1">
        <v>41906</v>
      </c>
      <c r="Y269" s="4">
        <f t="shared" si="14"/>
        <v>91.032542105263161</v>
      </c>
      <c r="Z269" s="4">
        <f t="shared" si="13"/>
        <v>46.9</v>
      </c>
    </row>
    <row r="270" spans="1:26" x14ac:dyDescent="0.3">
      <c r="A270" s="1">
        <v>41907</v>
      </c>
      <c r="B270">
        <v>46.32</v>
      </c>
      <c r="C270">
        <v>84.33</v>
      </c>
      <c r="D270">
        <v>41.78</v>
      </c>
      <c r="E270">
        <v>53.07</v>
      </c>
      <c r="F270">
        <v>99.51</v>
      </c>
      <c r="G270">
        <v>84.1</v>
      </c>
      <c r="H270">
        <v>131.76</v>
      </c>
      <c r="I270">
        <v>107.1</v>
      </c>
      <c r="J270">
        <v>76.12</v>
      </c>
      <c r="K270">
        <v>23.285</v>
      </c>
      <c r="L270" s="8">
        <v>94.25</v>
      </c>
      <c r="M270" s="8">
        <v>92.67</v>
      </c>
      <c r="N270" s="8">
        <v>94.16</v>
      </c>
      <c r="O270" s="8">
        <v>180.53550000000001</v>
      </c>
      <c r="P270" s="8">
        <v>72.2517</v>
      </c>
      <c r="Q270" s="8">
        <v>105.5</v>
      </c>
      <c r="R270" s="8">
        <v>122.97750000000001</v>
      </c>
      <c r="S270" s="8">
        <v>58</v>
      </c>
      <c r="T270" s="8">
        <v>62.88</v>
      </c>
      <c r="U270" s="8">
        <v>120.68</v>
      </c>
      <c r="X270" s="1">
        <v>41907</v>
      </c>
      <c r="Y270" s="4">
        <f t="shared" si="14"/>
        <v>89.734721052631585</v>
      </c>
      <c r="Z270" s="4">
        <f t="shared" si="13"/>
        <v>46.32</v>
      </c>
    </row>
    <row r="271" spans="1:26" x14ac:dyDescent="0.3">
      <c r="A271" s="1">
        <v>41908</v>
      </c>
      <c r="B271">
        <v>46.529000000000003</v>
      </c>
      <c r="C271">
        <v>84.58</v>
      </c>
      <c r="D271">
        <v>42.2</v>
      </c>
      <c r="E271">
        <v>53.18</v>
      </c>
      <c r="F271">
        <v>100.38</v>
      </c>
      <c r="G271">
        <v>84.93</v>
      </c>
      <c r="H271">
        <v>132.56</v>
      </c>
      <c r="I271">
        <v>107.1</v>
      </c>
      <c r="J271">
        <v>76.489999999999995</v>
      </c>
      <c r="K271">
        <v>23.36</v>
      </c>
      <c r="L271" s="8">
        <v>95.43</v>
      </c>
      <c r="M271" s="8">
        <v>93.13</v>
      </c>
      <c r="N271" s="8">
        <v>94.7</v>
      </c>
      <c r="O271" s="8">
        <v>181.5385</v>
      </c>
      <c r="P271" s="8">
        <v>72.453500000000005</v>
      </c>
      <c r="Q271" s="8">
        <v>105.82</v>
      </c>
      <c r="R271" s="8">
        <v>124.5954</v>
      </c>
      <c r="S271" s="8">
        <v>59.19</v>
      </c>
      <c r="T271" s="8">
        <v>63.15</v>
      </c>
      <c r="U271" s="8">
        <v>121.47</v>
      </c>
      <c r="X271" s="1">
        <v>41908</v>
      </c>
      <c r="Y271" s="4">
        <f t="shared" si="14"/>
        <v>90.329336842105249</v>
      </c>
      <c r="Z271" s="4">
        <f t="shared" si="13"/>
        <v>46.529000000000003</v>
      </c>
    </row>
    <row r="272" spans="1:26" x14ac:dyDescent="0.3">
      <c r="A272" s="1">
        <v>41909</v>
      </c>
      <c r="B272">
        <v>46.529000000000003</v>
      </c>
      <c r="C272">
        <v>84.58</v>
      </c>
      <c r="D272">
        <v>42.2</v>
      </c>
      <c r="E272">
        <v>53.18</v>
      </c>
      <c r="F272">
        <v>100.38</v>
      </c>
      <c r="G272">
        <v>84.93</v>
      </c>
      <c r="H272">
        <v>132.56</v>
      </c>
      <c r="I272">
        <v>107.1</v>
      </c>
      <c r="J272">
        <v>76.489999999999995</v>
      </c>
      <c r="K272">
        <v>23.36</v>
      </c>
      <c r="L272" s="8">
        <v>95.43</v>
      </c>
      <c r="M272" s="8">
        <v>93.13</v>
      </c>
      <c r="N272" s="8">
        <v>94.7</v>
      </c>
      <c r="O272" s="8">
        <v>181.5385</v>
      </c>
      <c r="P272" s="8">
        <v>72.453500000000005</v>
      </c>
      <c r="Q272" s="8">
        <v>105.82</v>
      </c>
      <c r="R272" s="8">
        <v>124.5954</v>
      </c>
      <c r="S272" s="8">
        <v>59.19</v>
      </c>
      <c r="T272" s="8">
        <v>63.15</v>
      </c>
      <c r="U272" s="8">
        <v>121.47</v>
      </c>
      <c r="X272" s="1">
        <v>41909</v>
      </c>
      <c r="Y272" s="4">
        <f t="shared" si="14"/>
        <v>90.329336842105249</v>
      </c>
      <c r="Z272" s="4">
        <f t="shared" si="13"/>
        <v>46.529000000000003</v>
      </c>
    </row>
    <row r="273" spans="1:26" x14ac:dyDescent="0.3">
      <c r="A273" s="1">
        <v>41910</v>
      </c>
      <c r="B273">
        <v>46.529000000000003</v>
      </c>
      <c r="C273">
        <v>84.58</v>
      </c>
      <c r="D273">
        <v>42.2</v>
      </c>
      <c r="E273">
        <v>53.18</v>
      </c>
      <c r="F273">
        <v>100.38</v>
      </c>
      <c r="G273">
        <v>84.93</v>
      </c>
      <c r="H273">
        <v>132.56</v>
      </c>
      <c r="I273">
        <v>107.1</v>
      </c>
      <c r="J273">
        <v>76.489999999999995</v>
      </c>
      <c r="K273">
        <v>23.36</v>
      </c>
      <c r="L273" s="8">
        <v>95.43</v>
      </c>
      <c r="M273" s="8">
        <v>93.13</v>
      </c>
      <c r="N273" s="8">
        <v>94.7</v>
      </c>
      <c r="O273" s="8">
        <v>181.5385</v>
      </c>
      <c r="P273" s="8">
        <v>72.453500000000005</v>
      </c>
      <c r="Q273" s="8">
        <v>105.82</v>
      </c>
      <c r="R273" s="8">
        <v>124.5954</v>
      </c>
      <c r="S273" s="8">
        <v>59.19</v>
      </c>
      <c r="T273" s="8">
        <v>63.15</v>
      </c>
      <c r="U273" s="8">
        <v>121.47</v>
      </c>
      <c r="X273" s="1">
        <v>41910</v>
      </c>
      <c r="Y273" s="4">
        <f t="shared" si="14"/>
        <v>90.329336842105249</v>
      </c>
      <c r="Z273" s="4">
        <f t="shared" si="13"/>
        <v>46.529000000000003</v>
      </c>
    </row>
    <row r="274" spans="1:26" x14ac:dyDescent="0.3">
      <c r="A274" s="1">
        <v>41911</v>
      </c>
      <c r="B274">
        <v>46.48</v>
      </c>
      <c r="C274">
        <v>84.44</v>
      </c>
      <c r="D274">
        <v>42.25</v>
      </c>
      <c r="E274">
        <v>53.35</v>
      </c>
      <c r="F274">
        <v>99.83</v>
      </c>
      <c r="G274">
        <v>84.81</v>
      </c>
      <c r="H274">
        <v>130.88</v>
      </c>
      <c r="I274">
        <v>106.54</v>
      </c>
      <c r="J274">
        <v>76.08</v>
      </c>
      <c r="K274">
        <v>23.4</v>
      </c>
      <c r="L274" s="8">
        <v>94.43</v>
      </c>
      <c r="M274" s="8">
        <v>93.15</v>
      </c>
      <c r="N274" s="8">
        <v>96.22</v>
      </c>
      <c r="O274" s="8">
        <v>181.13730000000001</v>
      </c>
      <c r="P274" s="8">
        <v>72.646500000000003</v>
      </c>
      <c r="Q274" s="8">
        <v>104.84</v>
      </c>
      <c r="R274" s="8">
        <v>123.0792</v>
      </c>
      <c r="S274" s="8">
        <v>58.52</v>
      </c>
      <c r="T274" s="8">
        <v>63.04</v>
      </c>
      <c r="U274" s="8">
        <v>120.55</v>
      </c>
      <c r="X274" s="1">
        <v>41911</v>
      </c>
      <c r="Y274" s="4">
        <f t="shared" si="14"/>
        <v>89.957526315789465</v>
      </c>
      <c r="Z274" s="4">
        <f t="shared" si="13"/>
        <v>46.48</v>
      </c>
    </row>
    <row r="275" spans="1:26" x14ac:dyDescent="0.3">
      <c r="A275" s="1">
        <v>41912</v>
      </c>
      <c r="B275">
        <v>46.36</v>
      </c>
      <c r="C275">
        <v>83.74</v>
      </c>
      <c r="D275">
        <v>42.66</v>
      </c>
      <c r="E275">
        <v>52.92</v>
      </c>
      <c r="F275">
        <v>99.03</v>
      </c>
      <c r="G275">
        <v>84.45</v>
      </c>
      <c r="H275">
        <v>129</v>
      </c>
      <c r="I275">
        <v>106.59</v>
      </c>
      <c r="J275">
        <v>76.47</v>
      </c>
      <c r="K275">
        <v>23.47</v>
      </c>
      <c r="L275" s="8">
        <v>94.05</v>
      </c>
      <c r="M275" s="8">
        <v>93.09</v>
      </c>
      <c r="N275" s="8">
        <v>94.81</v>
      </c>
      <c r="O275" s="8">
        <v>181.31880000000001</v>
      </c>
      <c r="P275" s="8">
        <v>72.883300000000006</v>
      </c>
      <c r="Q275" s="8">
        <v>104.87</v>
      </c>
      <c r="R275" s="8">
        <v>120.3519</v>
      </c>
      <c r="S275" s="8">
        <v>57.76</v>
      </c>
      <c r="T275" s="8">
        <v>62.68</v>
      </c>
      <c r="U275" s="8">
        <v>119.32</v>
      </c>
      <c r="X275" s="1">
        <v>41912</v>
      </c>
      <c r="Y275" s="4">
        <f t="shared" si="14"/>
        <v>89.44547368421054</v>
      </c>
      <c r="Z275" s="4">
        <f t="shared" si="13"/>
        <v>46.36</v>
      </c>
    </row>
    <row r="276" spans="1:26" x14ac:dyDescent="0.3">
      <c r="A276" s="1">
        <v>41913</v>
      </c>
      <c r="B276">
        <v>45.87</v>
      </c>
      <c r="C276">
        <v>83.14</v>
      </c>
      <c r="D276">
        <v>42.74</v>
      </c>
      <c r="E276">
        <v>52.6</v>
      </c>
      <c r="F276">
        <v>97.61</v>
      </c>
      <c r="G276">
        <v>82.71</v>
      </c>
      <c r="H276">
        <v>125.83</v>
      </c>
      <c r="I276">
        <v>104.3</v>
      </c>
      <c r="J276">
        <v>76.12</v>
      </c>
      <c r="K276">
        <v>23.572500000000002</v>
      </c>
      <c r="L276" s="8">
        <v>92.86</v>
      </c>
      <c r="M276" s="8">
        <v>92.65</v>
      </c>
      <c r="N276" s="8">
        <v>94.19</v>
      </c>
      <c r="O276" s="8">
        <v>178.77799999999999</v>
      </c>
      <c r="P276" s="8">
        <v>71.42</v>
      </c>
      <c r="Q276" s="8">
        <v>103.82</v>
      </c>
      <c r="R276" s="8">
        <v>116.93129999999999</v>
      </c>
      <c r="S276" s="8">
        <v>57.23</v>
      </c>
      <c r="T276" s="8">
        <v>62.07</v>
      </c>
      <c r="U276" s="8">
        <v>117.65</v>
      </c>
      <c r="X276" s="1">
        <v>41913</v>
      </c>
      <c r="Y276" s="4">
        <f t="shared" si="14"/>
        <v>88.222199999999987</v>
      </c>
      <c r="Z276" s="4">
        <f t="shared" si="13"/>
        <v>45.87</v>
      </c>
    </row>
    <row r="277" spans="1:26" x14ac:dyDescent="0.3">
      <c r="A277" s="1">
        <v>41914</v>
      </c>
      <c r="B277">
        <v>45.98</v>
      </c>
      <c r="C277">
        <v>83.05</v>
      </c>
      <c r="D277">
        <v>42.66</v>
      </c>
      <c r="E277">
        <v>53.03</v>
      </c>
      <c r="F277">
        <v>97.41</v>
      </c>
      <c r="G277">
        <v>83.25</v>
      </c>
      <c r="H277">
        <v>125.3</v>
      </c>
      <c r="I277">
        <v>103.85</v>
      </c>
      <c r="J277">
        <v>76.23</v>
      </c>
      <c r="K277">
        <v>23.442499999999999</v>
      </c>
      <c r="L277" s="8">
        <v>93.3</v>
      </c>
      <c r="M277" s="8">
        <v>92.58</v>
      </c>
      <c r="N277" s="8">
        <v>94.12</v>
      </c>
      <c r="O277" s="8">
        <v>178.52969999999999</v>
      </c>
      <c r="P277" s="8">
        <v>72.5</v>
      </c>
      <c r="Q277" s="8">
        <v>104.63</v>
      </c>
      <c r="R277" s="8">
        <v>117.80029999999999</v>
      </c>
      <c r="S277" s="8">
        <v>56.67</v>
      </c>
      <c r="T277" s="8">
        <v>62.57</v>
      </c>
      <c r="U277" s="8">
        <v>117.11</v>
      </c>
      <c r="X277" s="1">
        <v>41914</v>
      </c>
      <c r="Y277" s="4">
        <f t="shared" si="14"/>
        <v>88.317499999999981</v>
      </c>
      <c r="Z277" s="4">
        <f t="shared" si="13"/>
        <v>45.98</v>
      </c>
    </row>
    <row r="278" spans="1:26" x14ac:dyDescent="0.3">
      <c r="A278" s="1">
        <v>41915</v>
      </c>
      <c r="B278">
        <v>46.466000000000001</v>
      </c>
      <c r="C278">
        <v>83.79</v>
      </c>
      <c r="D278">
        <v>43</v>
      </c>
      <c r="E278">
        <v>53.59</v>
      </c>
      <c r="F278">
        <v>97.39</v>
      </c>
      <c r="G278">
        <v>82.9</v>
      </c>
      <c r="H278">
        <v>125.52</v>
      </c>
      <c r="I278">
        <v>105.13</v>
      </c>
      <c r="J278">
        <v>77.319999999999993</v>
      </c>
      <c r="K278">
        <v>23.557500000000001</v>
      </c>
      <c r="L278" s="8">
        <v>93.92</v>
      </c>
      <c r="M278" s="8">
        <v>93.5</v>
      </c>
      <c r="N278" s="8">
        <v>94.86</v>
      </c>
      <c r="O278" s="8">
        <v>180.21080000000001</v>
      </c>
      <c r="P278" s="8">
        <v>74.849999999999994</v>
      </c>
      <c r="Q278" s="8">
        <v>106.44</v>
      </c>
      <c r="R278" s="8">
        <v>118.85420000000001</v>
      </c>
      <c r="S278" s="8">
        <v>58.69</v>
      </c>
      <c r="T278" s="8">
        <v>63.07</v>
      </c>
      <c r="U278" s="8">
        <v>117.71</v>
      </c>
      <c r="X278" s="1">
        <v>41915</v>
      </c>
      <c r="Y278" s="4">
        <f t="shared" si="14"/>
        <v>89.173815789473679</v>
      </c>
      <c r="Z278" s="4">
        <f t="shared" si="13"/>
        <v>46.466000000000001</v>
      </c>
    </row>
    <row r="279" spans="1:26" x14ac:dyDescent="0.3">
      <c r="A279" s="1">
        <v>41916</v>
      </c>
      <c r="B279">
        <v>46.466000000000001</v>
      </c>
      <c r="C279">
        <v>83.79</v>
      </c>
      <c r="D279">
        <v>43</v>
      </c>
      <c r="E279">
        <v>53.59</v>
      </c>
      <c r="F279">
        <v>97.39</v>
      </c>
      <c r="G279">
        <v>82.9</v>
      </c>
      <c r="H279">
        <v>125.52</v>
      </c>
      <c r="I279">
        <v>105.13</v>
      </c>
      <c r="J279">
        <v>77.319999999999993</v>
      </c>
      <c r="K279">
        <v>23.557500000000001</v>
      </c>
      <c r="L279" s="8">
        <v>93.92</v>
      </c>
      <c r="M279" s="8">
        <v>93.5</v>
      </c>
      <c r="N279" s="8">
        <v>94.86</v>
      </c>
      <c r="O279" s="8">
        <v>180.21080000000001</v>
      </c>
      <c r="P279" s="8">
        <v>74.849999999999994</v>
      </c>
      <c r="Q279" s="8">
        <v>106.44</v>
      </c>
      <c r="R279" s="8">
        <v>118.85420000000001</v>
      </c>
      <c r="S279" s="8">
        <v>58.69</v>
      </c>
      <c r="T279" s="8">
        <v>63.07</v>
      </c>
      <c r="U279" s="8">
        <v>117.71</v>
      </c>
      <c r="X279" s="1">
        <v>41916</v>
      </c>
      <c r="Y279" s="4">
        <f t="shared" si="14"/>
        <v>89.173815789473679</v>
      </c>
      <c r="Z279" s="4">
        <f t="shared" si="13"/>
        <v>46.466000000000001</v>
      </c>
    </row>
    <row r="280" spans="1:26" x14ac:dyDescent="0.3">
      <c r="A280" s="1">
        <v>41917</v>
      </c>
      <c r="B280">
        <v>46.466000000000001</v>
      </c>
      <c r="C280">
        <v>83.79</v>
      </c>
      <c r="D280">
        <v>43</v>
      </c>
      <c r="E280">
        <v>53.59</v>
      </c>
      <c r="F280">
        <v>97.39</v>
      </c>
      <c r="G280">
        <v>82.9</v>
      </c>
      <c r="H280">
        <v>125.52</v>
      </c>
      <c r="I280">
        <v>105.13</v>
      </c>
      <c r="J280">
        <v>77.319999999999993</v>
      </c>
      <c r="K280">
        <v>23.557500000000001</v>
      </c>
      <c r="L280" s="8">
        <v>93.92</v>
      </c>
      <c r="M280" s="8">
        <v>93.5</v>
      </c>
      <c r="N280" s="8">
        <v>94.86</v>
      </c>
      <c r="O280" s="8">
        <v>180.21080000000001</v>
      </c>
      <c r="P280" s="8">
        <v>74.849999999999994</v>
      </c>
      <c r="Q280" s="8">
        <v>106.44</v>
      </c>
      <c r="R280" s="8">
        <v>118.85420000000001</v>
      </c>
      <c r="S280" s="8">
        <v>58.69</v>
      </c>
      <c r="T280" s="8">
        <v>63.07</v>
      </c>
      <c r="U280" s="8">
        <v>117.71</v>
      </c>
      <c r="X280" s="1">
        <v>41917</v>
      </c>
      <c r="Y280" s="4">
        <f t="shared" si="14"/>
        <v>89.173815789473679</v>
      </c>
      <c r="Z280" s="4">
        <f t="shared" si="13"/>
        <v>46.466000000000001</v>
      </c>
    </row>
    <row r="281" spans="1:26" x14ac:dyDescent="0.3">
      <c r="A281" s="1">
        <v>41918</v>
      </c>
      <c r="B281">
        <v>46.46</v>
      </c>
      <c r="C281">
        <v>83.57</v>
      </c>
      <c r="D281">
        <v>43.6</v>
      </c>
      <c r="E281">
        <v>53.6</v>
      </c>
      <c r="F281">
        <v>98</v>
      </c>
      <c r="G281">
        <v>82.56</v>
      </c>
      <c r="H281">
        <v>125.62</v>
      </c>
      <c r="I281">
        <v>104.86</v>
      </c>
      <c r="J281">
        <v>77.349999999999994</v>
      </c>
      <c r="K281">
        <v>23.414999999999999</v>
      </c>
      <c r="L281" s="8">
        <v>94.52</v>
      </c>
      <c r="M281" s="8">
        <v>93.37</v>
      </c>
      <c r="N281" s="8">
        <v>93.84</v>
      </c>
      <c r="O281" s="8">
        <v>180.5642</v>
      </c>
      <c r="P281" s="8">
        <v>74.52</v>
      </c>
      <c r="Q281" s="8">
        <v>106.2</v>
      </c>
      <c r="R281" s="8">
        <v>118.9559</v>
      </c>
      <c r="S281" s="8">
        <v>57.81</v>
      </c>
      <c r="T281" s="8">
        <v>62.28</v>
      </c>
      <c r="U281" s="8">
        <v>118.09</v>
      </c>
      <c r="X281" s="1">
        <v>41918</v>
      </c>
      <c r="Y281" s="4">
        <f t="shared" si="14"/>
        <v>89.090794736842113</v>
      </c>
      <c r="Z281" s="4">
        <f t="shared" si="13"/>
        <v>46.46</v>
      </c>
    </row>
    <row r="282" spans="1:26" x14ac:dyDescent="0.3">
      <c r="A282" s="1">
        <v>41919</v>
      </c>
      <c r="B282">
        <v>45.85</v>
      </c>
      <c r="C282">
        <v>83.16</v>
      </c>
      <c r="D282">
        <v>43.92</v>
      </c>
      <c r="E282">
        <v>53.18</v>
      </c>
      <c r="F282">
        <v>94.7</v>
      </c>
      <c r="G282">
        <v>81.45</v>
      </c>
      <c r="H282">
        <v>123.47</v>
      </c>
      <c r="I282">
        <v>102.39</v>
      </c>
      <c r="J282">
        <v>77.3</v>
      </c>
      <c r="K282">
        <v>23.254999999999999</v>
      </c>
      <c r="L282" s="8">
        <v>93.37</v>
      </c>
      <c r="M282" s="8">
        <v>93.1</v>
      </c>
      <c r="N282" s="8">
        <v>92.81</v>
      </c>
      <c r="O282" s="8">
        <v>177.3835</v>
      </c>
      <c r="P282" s="8">
        <v>73.52</v>
      </c>
      <c r="Q282" s="8">
        <v>105.13</v>
      </c>
      <c r="R282" s="8">
        <v>116.3488</v>
      </c>
      <c r="S282" s="8">
        <v>56.65</v>
      </c>
      <c r="T282" s="8">
        <v>61.54</v>
      </c>
      <c r="U282" s="8">
        <v>116.02</v>
      </c>
      <c r="X282" s="1">
        <v>41919</v>
      </c>
      <c r="Y282" s="4">
        <f t="shared" si="14"/>
        <v>87.826173684210517</v>
      </c>
      <c r="Z282" s="4">
        <f t="shared" si="13"/>
        <v>45.85</v>
      </c>
    </row>
    <row r="283" spans="1:26" x14ac:dyDescent="0.3">
      <c r="A283" s="1">
        <v>41920</v>
      </c>
      <c r="B283">
        <v>46.61</v>
      </c>
      <c r="C283">
        <v>84.18</v>
      </c>
      <c r="D283">
        <v>44.55</v>
      </c>
      <c r="E283">
        <v>54.34</v>
      </c>
      <c r="F283">
        <v>96.65</v>
      </c>
      <c r="G283">
        <v>83.67</v>
      </c>
      <c r="H283">
        <v>124.94</v>
      </c>
      <c r="I283">
        <v>104.91</v>
      </c>
      <c r="J283">
        <v>78.239999999999995</v>
      </c>
      <c r="K283">
        <v>23.83</v>
      </c>
      <c r="L283" s="8">
        <v>94.61</v>
      </c>
      <c r="M283" s="8">
        <v>93.94</v>
      </c>
      <c r="N283" s="8">
        <v>93.83</v>
      </c>
      <c r="O283" s="8">
        <v>180.8699</v>
      </c>
      <c r="P283" s="8">
        <v>74.78</v>
      </c>
      <c r="Q283" s="8">
        <v>106.75</v>
      </c>
      <c r="R283" s="8">
        <v>117.1347</v>
      </c>
      <c r="S283" s="8">
        <v>58.34</v>
      </c>
      <c r="T283" s="8">
        <v>62.81</v>
      </c>
      <c r="U283" s="8">
        <v>117.95</v>
      </c>
      <c r="X283" s="1">
        <v>41920</v>
      </c>
      <c r="Y283" s="4">
        <f t="shared" si="14"/>
        <v>89.280242105263156</v>
      </c>
      <c r="Z283" s="4">
        <f t="shared" si="13"/>
        <v>46.61</v>
      </c>
    </row>
    <row r="284" spans="1:26" x14ac:dyDescent="0.3">
      <c r="A284" s="1">
        <v>41921</v>
      </c>
      <c r="B284">
        <v>45.824300000000001</v>
      </c>
      <c r="C284">
        <v>83.66</v>
      </c>
      <c r="D284">
        <v>43.87</v>
      </c>
      <c r="E284">
        <v>53.91</v>
      </c>
      <c r="F284">
        <v>93.5</v>
      </c>
      <c r="G284">
        <v>80.88</v>
      </c>
      <c r="H284">
        <v>121.98</v>
      </c>
      <c r="I284">
        <v>102.08</v>
      </c>
      <c r="J284">
        <v>77.86</v>
      </c>
      <c r="K284">
        <v>23.397500000000001</v>
      </c>
      <c r="L284" s="8">
        <v>91.82</v>
      </c>
      <c r="M284" s="8">
        <v>93.57</v>
      </c>
      <c r="N284" s="8">
        <v>92.72</v>
      </c>
      <c r="O284" s="8">
        <v>178.0617</v>
      </c>
      <c r="P284" s="8">
        <v>73.19</v>
      </c>
      <c r="Q284" s="8">
        <v>104.92</v>
      </c>
      <c r="R284" s="8">
        <v>114.00060000000001</v>
      </c>
      <c r="S284" s="8">
        <v>56.72</v>
      </c>
      <c r="T284" s="8">
        <v>61.6</v>
      </c>
      <c r="U284" s="8">
        <v>114.51</v>
      </c>
      <c r="X284" s="1">
        <v>41921</v>
      </c>
      <c r="Y284" s="4">
        <f t="shared" si="14"/>
        <v>87.48683157894736</v>
      </c>
      <c r="Z284" s="4">
        <f t="shared" si="13"/>
        <v>45.824300000000001</v>
      </c>
    </row>
    <row r="285" spans="1:26" x14ac:dyDescent="0.3">
      <c r="A285" s="1">
        <v>41922</v>
      </c>
      <c r="B285">
        <v>45.75</v>
      </c>
      <c r="C285">
        <v>84.69</v>
      </c>
      <c r="D285">
        <v>44.47</v>
      </c>
      <c r="E285">
        <v>53.7</v>
      </c>
      <c r="F285">
        <v>93.13</v>
      </c>
      <c r="G285">
        <v>79.180000000000007</v>
      </c>
      <c r="H285">
        <v>120.77</v>
      </c>
      <c r="I285">
        <v>101.23</v>
      </c>
      <c r="J285">
        <v>78.290000000000006</v>
      </c>
      <c r="K285">
        <v>23.407499999999999</v>
      </c>
      <c r="L285" s="8">
        <v>91.6</v>
      </c>
      <c r="M285" s="8">
        <v>94.65</v>
      </c>
      <c r="N285" s="8">
        <v>92.3</v>
      </c>
      <c r="O285" s="8">
        <v>177.59360000000001</v>
      </c>
      <c r="P285" s="8">
        <v>72.66</v>
      </c>
      <c r="Q285" s="8">
        <v>104.9</v>
      </c>
      <c r="R285" s="8">
        <v>113.67700000000001</v>
      </c>
      <c r="S285" s="8">
        <v>54.97</v>
      </c>
      <c r="T285" s="8">
        <v>60.59</v>
      </c>
      <c r="U285" s="8">
        <v>113.89</v>
      </c>
      <c r="X285" s="1">
        <v>41922</v>
      </c>
      <c r="Y285" s="4">
        <f t="shared" si="14"/>
        <v>87.142005263157884</v>
      </c>
      <c r="Z285" s="4">
        <f t="shared" si="13"/>
        <v>45.75</v>
      </c>
    </row>
    <row r="286" spans="1:26" x14ac:dyDescent="0.3">
      <c r="A286" s="1">
        <v>41923</v>
      </c>
      <c r="B286">
        <v>45.75</v>
      </c>
      <c r="C286">
        <v>84.69</v>
      </c>
      <c r="D286">
        <v>44.47</v>
      </c>
      <c r="E286">
        <v>53.7</v>
      </c>
      <c r="F286">
        <v>93.13</v>
      </c>
      <c r="G286">
        <v>79.180000000000007</v>
      </c>
      <c r="H286">
        <v>120.77</v>
      </c>
      <c r="I286">
        <v>101.23</v>
      </c>
      <c r="J286">
        <v>78.290000000000006</v>
      </c>
      <c r="K286">
        <v>23.407499999999999</v>
      </c>
      <c r="L286" s="8">
        <v>91.6</v>
      </c>
      <c r="M286" s="8">
        <v>94.65</v>
      </c>
      <c r="N286" s="8">
        <v>92.3</v>
      </c>
      <c r="O286" s="8">
        <v>177.59360000000001</v>
      </c>
      <c r="P286" s="8">
        <v>72.66</v>
      </c>
      <c r="Q286" s="8">
        <v>104.9</v>
      </c>
      <c r="R286" s="8">
        <v>113.67700000000001</v>
      </c>
      <c r="S286" s="8">
        <v>54.97</v>
      </c>
      <c r="T286" s="8">
        <v>60.59</v>
      </c>
      <c r="U286" s="8">
        <v>113.89</v>
      </c>
      <c r="X286" s="1">
        <v>41923</v>
      </c>
      <c r="Y286" s="4">
        <f t="shared" si="14"/>
        <v>87.142005263157884</v>
      </c>
      <c r="Z286" s="4">
        <f t="shared" si="13"/>
        <v>45.75</v>
      </c>
    </row>
    <row r="287" spans="1:26" x14ac:dyDescent="0.3">
      <c r="A287" s="1">
        <v>41924</v>
      </c>
      <c r="B287">
        <v>45.75</v>
      </c>
      <c r="C287">
        <v>84.69</v>
      </c>
      <c r="D287">
        <v>44.47</v>
      </c>
      <c r="E287">
        <v>53.7</v>
      </c>
      <c r="F287">
        <v>93.13</v>
      </c>
      <c r="G287">
        <v>79.180000000000007</v>
      </c>
      <c r="H287">
        <v>120.77</v>
      </c>
      <c r="I287">
        <v>101.23</v>
      </c>
      <c r="J287">
        <v>78.290000000000006</v>
      </c>
      <c r="K287">
        <v>23.407499999999999</v>
      </c>
      <c r="L287" s="8">
        <v>91.6</v>
      </c>
      <c r="M287" s="8">
        <v>94.65</v>
      </c>
      <c r="N287" s="8">
        <v>92.3</v>
      </c>
      <c r="O287" s="8">
        <v>177.59360000000001</v>
      </c>
      <c r="P287" s="8">
        <v>72.66</v>
      </c>
      <c r="Q287" s="8">
        <v>104.9</v>
      </c>
      <c r="R287" s="8">
        <v>113.67700000000001</v>
      </c>
      <c r="S287" s="8">
        <v>54.97</v>
      </c>
      <c r="T287" s="8">
        <v>60.59</v>
      </c>
      <c r="U287" s="8">
        <v>113.89</v>
      </c>
      <c r="X287" s="1">
        <v>41924</v>
      </c>
      <c r="Y287" s="4">
        <f t="shared" si="14"/>
        <v>87.142005263157884</v>
      </c>
      <c r="Z287" s="4">
        <f t="shared" si="13"/>
        <v>45.75</v>
      </c>
    </row>
    <row r="288" spans="1:26" x14ac:dyDescent="0.3">
      <c r="A288" s="1">
        <v>41925</v>
      </c>
      <c r="B288">
        <v>44.92</v>
      </c>
      <c r="C288">
        <v>83.37</v>
      </c>
      <c r="D288">
        <v>44.07</v>
      </c>
      <c r="E288">
        <v>52.47</v>
      </c>
      <c r="F288">
        <v>91.68</v>
      </c>
      <c r="G288">
        <v>77.78</v>
      </c>
      <c r="H288">
        <v>118.81</v>
      </c>
      <c r="I288">
        <v>99.12</v>
      </c>
      <c r="J288">
        <v>77.56</v>
      </c>
      <c r="K288">
        <v>23.197500000000002</v>
      </c>
      <c r="L288" s="8">
        <v>90.84</v>
      </c>
      <c r="M288" s="8">
        <v>93.94</v>
      </c>
      <c r="N288" s="8">
        <v>90.73</v>
      </c>
      <c r="O288" s="8">
        <v>175.29169999999999</v>
      </c>
      <c r="P288" s="8">
        <v>71.95</v>
      </c>
      <c r="Q288" s="8">
        <v>103.21</v>
      </c>
      <c r="R288" s="8">
        <v>110.0437</v>
      </c>
      <c r="S288" s="8">
        <v>53.62</v>
      </c>
      <c r="T288" s="8">
        <v>60.44</v>
      </c>
      <c r="U288" s="8">
        <v>112.03</v>
      </c>
      <c r="X288" s="1">
        <v>41925</v>
      </c>
      <c r="Y288" s="4">
        <f t="shared" si="14"/>
        <v>85.797521052631581</v>
      </c>
      <c r="Z288" s="4">
        <f t="shared" si="13"/>
        <v>44.92</v>
      </c>
    </row>
    <row r="289" spans="1:26" x14ac:dyDescent="0.3">
      <c r="A289" s="1">
        <v>41926</v>
      </c>
      <c r="B289">
        <v>45.1</v>
      </c>
      <c r="C289">
        <v>83.55</v>
      </c>
      <c r="D289">
        <v>43.64</v>
      </c>
      <c r="E289">
        <v>52.01</v>
      </c>
      <c r="F289">
        <v>92.8</v>
      </c>
      <c r="G289">
        <v>77.52</v>
      </c>
      <c r="H289">
        <v>120.19</v>
      </c>
      <c r="I289">
        <v>97.01</v>
      </c>
      <c r="J289">
        <v>77.98</v>
      </c>
      <c r="K289">
        <v>23.335000000000001</v>
      </c>
      <c r="L289" s="8">
        <v>90.55</v>
      </c>
      <c r="M289" s="8">
        <v>93.01</v>
      </c>
      <c r="N289" s="8">
        <v>91.1</v>
      </c>
      <c r="O289" s="8">
        <v>175.5591</v>
      </c>
      <c r="P289" s="8">
        <v>72.64</v>
      </c>
      <c r="Q289" s="8">
        <v>104.24</v>
      </c>
      <c r="R289" s="8">
        <v>111.8742</v>
      </c>
      <c r="S289" s="8">
        <v>54.13</v>
      </c>
      <c r="T289" s="8">
        <v>61.69</v>
      </c>
      <c r="U289" s="8">
        <v>109.78</v>
      </c>
      <c r="X289" s="1">
        <v>41926</v>
      </c>
      <c r="Y289" s="4">
        <f t="shared" si="14"/>
        <v>85.926752631578935</v>
      </c>
      <c r="Z289" s="4">
        <f t="shared" si="13"/>
        <v>45.1</v>
      </c>
    </row>
    <row r="290" spans="1:26" x14ac:dyDescent="0.3">
      <c r="A290" s="1">
        <v>41927</v>
      </c>
      <c r="B290">
        <v>44.95</v>
      </c>
      <c r="C290">
        <v>82.95</v>
      </c>
      <c r="D290">
        <v>43.23</v>
      </c>
      <c r="E290">
        <v>51.21</v>
      </c>
      <c r="F290">
        <v>92.59</v>
      </c>
      <c r="G290">
        <v>76.599999999999994</v>
      </c>
      <c r="H290">
        <v>121.39</v>
      </c>
      <c r="I290">
        <v>98.21</v>
      </c>
      <c r="J290">
        <v>75.2</v>
      </c>
      <c r="K290">
        <v>22.954999999999998</v>
      </c>
      <c r="L290" s="8">
        <v>90.22</v>
      </c>
      <c r="M290" s="8">
        <v>91.77</v>
      </c>
      <c r="N290" s="8">
        <v>90.44</v>
      </c>
      <c r="O290" s="8">
        <v>173.6011</v>
      </c>
      <c r="P290" s="8">
        <v>71.78</v>
      </c>
      <c r="Q290" s="8">
        <v>103.11</v>
      </c>
      <c r="R290" s="8">
        <v>116.7371</v>
      </c>
      <c r="S290" s="8">
        <v>54.63</v>
      </c>
      <c r="T290" s="8">
        <v>59.98</v>
      </c>
      <c r="U290" s="8">
        <v>109.27</v>
      </c>
      <c r="X290" s="1">
        <v>41927</v>
      </c>
      <c r="Y290" s="4">
        <f t="shared" si="14"/>
        <v>85.572273684210515</v>
      </c>
      <c r="Z290" s="4">
        <f t="shared" si="13"/>
        <v>44.95</v>
      </c>
    </row>
    <row r="291" spans="1:26" x14ac:dyDescent="0.3">
      <c r="A291" s="1">
        <v>41928</v>
      </c>
      <c r="B291">
        <v>44.78</v>
      </c>
      <c r="C291">
        <v>82.24</v>
      </c>
      <c r="D291">
        <v>42.56</v>
      </c>
      <c r="E291">
        <v>51.41</v>
      </c>
      <c r="F291">
        <v>93.24</v>
      </c>
      <c r="G291">
        <v>76.42</v>
      </c>
      <c r="H291">
        <v>122.36</v>
      </c>
      <c r="I291">
        <v>96.78</v>
      </c>
      <c r="J291">
        <v>73.819999999999993</v>
      </c>
      <c r="K291">
        <v>23.342500000000001</v>
      </c>
      <c r="L291" s="8">
        <v>90.6</v>
      </c>
      <c r="M291" s="8">
        <v>90.79</v>
      </c>
      <c r="N291" s="8">
        <v>89.91</v>
      </c>
      <c r="O291" s="8">
        <v>171.77670000000001</v>
      </c>
      <c r="P291" s="8">
        <v>71.63</v>
      </c>
      <c r="Q291" s="8">
        <v>102.92</v>
      </c>
      <c r="R291" s="8">
        <v>118.0684</v>
      </c>
      <c r="S291" s="8">
        <v>52.9</v>
      </c>
      <c r="T291" s="8">
        <v>59.44</v>
      </c>
      <c r="U291" s="8">
        <v>111.06</v>
      </c>
      <c r="X291" s="1">
        <v>41928</v>
      </c>
      <c r="Y291" s="4">
        <f t="shared" si="14"/>
        <v>85.329873684210526</v>
      </c>
      <c r="Z291" s="4">
        <f t="shared" si="13"/>
        <v>44.78</v>
      </c>
    </row>
    <row r="292" spans="1:26" x14ac:dyDescent="0.3">
      <c r="A292" s="1">
        <v>41929</v>
      </c>
      <c r="B292">
        <v>45.37</v>
      </c>
      <c r="C292">
        <v>83.27</v>
      </c>
      <c r="D292">
        <v>42.88</v>
      </c>
      <c r="E292">
        <v>52.51</v>
      </c>
      <c r="F292">
        <v>95.05</v>
      </c>
      <c r="G292">
        <v>79.55</v>
      </c>
      <c r="H292">
        <v>124.11</v>
      </c>
      <c r="I292">
        <v>98.7</v>
      </c>
      <c r="J292">
        <v>74.099999999999994</v>
      </c>
      <c r="K292">
        <v>23.5625</v>
      </c>
      <c r="L292" s="8">
        <v>91.21</v>
      </c>
      <c r="M292" s="8">
        <v>91.51</v>
      </c>
      <c r="N292" s="8">
        <v>91.04</v>
      </c>
      <c r="O292" s="8">
        <v>173.88759999999999</v>
      </c>
      <c r="P292" s="8">
        <v>72.680000000000007</v>
      </c>
      <c r="Q292" s="8">
        <v>104.61</v>
      </c>
      <c r="R292" s="8">
        <v>119.27030000000001</v>
      </c>
      <c r="S292" s="8">
        <v>53.37</v>
      </c>
      <c r="T292" s="8">
        <v>59.07</v>
      </c>
      <c r="U292" s="8">
        <v>111.8</v>
      </c>
      <c r="X292" s="1">
        <v>41929</v>
      </c>
      <c r="Y292" s="4">
        <f t="shared" si="14"/>
        <v>86.43054736842106</v>
      </c>
      <c r="Z292" s="4">
        <f t="shared" si="13"/>
        <v>45.37</v>
      </c>
    </row>
    <row r="293" spans="1:26" x14ac:dyDescent="0.3">
      <c r="A293" s="1">
        <v>41930</v>
      </c>
      <c r="B293">
        <v>45.37</v>
      </c>
      <c r="C293">
        <v>83.27</v>
      </c>
      <c r="D293">
        <v>42.88</v>
      </c>
      <c r="E293">
        <v>52.51</v>
      </c>
      <c r="F293">
        <v>95.05</v>
      </c>
      <c r="G293">
        <v>79.55</v>
      </c>
      <c r="H293">
        <v>124.11</v>
      </c>
      <c r="I293">
        <v>98.7</v>
      </c>
      <c r="J293">
        <v>74.099999999999994</v>
      </c>
      <c r="K293">
        <v>23.5625</v>
      </c>
      <c r="L293" s="8">
        <v>91.21</v>
      </c>
      <c r="M293" s="8">
        <v>91.51</v>
      </c>
      <c r="N293" s="8">
        <v>91.04</v>
      </c>
      <c r="O293" s="8">
        <v>173.88759999999999</v>
      </c>
      <c r="P293" s="8">
        <v>72.680000000000007</v>
      </c>
      <c r="Q293" s="8">
        <v>104.61</v>
      </c>
      <c r="R293" s="8">
        <v>119.27030000000001</v>
      </c>
      <c r="S293" s="8">
        <v>53.37</v>
      </c>
      <c r="T293" s="8">
        <v>59.07</v>
      </c>
      <c r="U293" s="8">
        <v>111.8</v>
      </c>
      <c r="X293" s="1">
        <v>41930</v>
      </c>
      <c r="Y293" s="4">
        <f t="shared" si="14"/>
        <v>86.43054736842106</v>
      </c>
      <c r="Z293" s="4">
        <f t="shared" si="13"/>
        <v>45.37</v>
      </c>
    </row>
    <row r="294" spans="1:26" x14ac:dyDescent="0.3">
      <c r="A294" s="1">
        <v>41931</v>
      </c>
      <c r="B294">
        <v>45.37</v>
      </c>
      <c r="C294">
        <v>83.27</v>
      </c>
      <c r="D294">
        <v>42.88</v>
      </c>
      <c r="E294">
        <v>52.51</v>
      </c>
      <c r="F294">
        <v>95.05</v>
      </c>
      <c r="G294">
        <v>79.55</v>
      </c>
      <c r="H294">
        <v>124.11</v>
      </c>
      <c r="I294">
        <v>98.7</v>
      </c>
      <c r="J294">
        <v>74.099999999999994</v>
      </c>
      <c r="K294">
        <v>23.5625</v>
      </c>
      <c r="L294" s="8">
        <v>91.21</v>
      </c>
      <c r="M294" s="8">
        <v>91.51</v>
      </c>
      <c r="N294" s="8">
        <v>91.04</v>
      </c>
      <c r="O294" s="8">
        <v>173.88759999999999</v>
      </c>
      <c r="P294" s="8">
        <v>72.680000000000007</v>
      </c>
      <c r="Q294" s="8">
        <v>104.61</v>
      </c>
      <c r="R294" s="8">
        <v>119.27030000000001</v>
      </c>
      <c r="S294" s="8">
        <v>53.37</v>
      </c>
      <c r="T294" s="8">
        <v>59.07</v>
      </c>
      <c r="U294" s="8">
        <v>111.8</v>
      </c>
      <c r="X294" s="1">
        <v>41931</v>
      </c>
      <c r="Y294" s="4">
        <f t="shared" si="14"/>
        <v>86.43054736842106</v>
      </c>
      <c r="Z294" s="4">
        <f t="shared" si="13"/>
        <v>45.37</v>
      </c>
    </row>
    <row r="295" spans="1:26" x14ac:dyDescent="0.3">
      <c r="A295" s="1">
        <v>41932</v>
      </c>
      <c r="B295">
        <v>45.75</v>
      </c>
      <c r="C295">
        <v>84.18</v>
      </c>
      <c r="D295">
        <v>43.29</v>
      </c>
      <c r="E295">
        <v>53.49</v>
      </c>
      <c r="F295">
        <v>94.03</v>
      </c>
      <c r="G295">
        <v>80.28</v>
      </c>
      <c r="H295">
        <v>125.51</v>
      </c>
      <c r="I295">
        <v>99.2</v>
      </c>
      <c r="J295">
        <v>75.14</v>
      </c>
      <c r="K295">
        <v>23.782499999999999</v>
      </c>
      <c r="L295" s="8">
        <v>91.77</v>
      </c>
      <c r="M295" s="8">
        <v>93.55</v>
      </c>
      <c r="N295" s="8">
        <v>91.59</v>
      </c>
      <c r="O295" s="8">
        <v>161.51820000000001</v>
      </c>
      <c r="P295" s="8">
        <v>73.349999999999994</v>
      </c>
      <c r="Q295" s="8">
        <v>105.09</v>
      </c>
      <c r="R295" s="8">
        <v>120.15779999999999</v>
      </c>
      <c r="S295" s="8">
        <v>54.41</v>
      </c>
      <c r="T295" s="8">
        <v>60.29</v>
      </c>
      <c r="U295" s="8">
        <v>111.49</v>
      </c>
      <c r="X295" s="1">
        <v>41932</v>
      </c>
      <c r="Y295" s="4">
        <f t="shared" si="14"/>
        <v>86.427289473684198</v>
      </c>
      <c r="Z295" s="4">
        <f t="shared" si="13"/>
        <v>45.75</v>
      </c>
    </row>
    <row r="296" spans="1:26" x14ac:dyDescent="0.3">
      <c r="A296" s="1">
        <v>41933</v>
      </c>
      <c r="B296">
        <v>46.49</v>
      </c>
      <c r="C296">
        <v>84.61</v>
      </c>
      <c r="D296">
        <v>40.68</v>
      </c>
      <c r="E296">
        <v>54.59</v>
      </c>
      <c r="F296">
        <v>95.89</v>
      </c>
      <c r="G296">
        <v>81.78</v>
      </c>
      <c r="H296">
        <v>127.57</v>
      </c>
      <c r="I296">
        <v>100.36</v>
      </c>
      <c r="J296">
        <v>76.02</v>
      </c>
      <c r="K296">
        <v>23.88</v>
      </c>
      <c r="L296" s="8">
        <v>93.65</v>
      </c>
      <c r="M296" s="8">
        <v>93.73</v>
      </c>
      <c r="N296" s="8">
        <v>91.01</v>
      </c>
      <c r="O296" s="8">
        <v>155.91139999999999</v>
      </c>
      <c r="P296" s="8">
        <v>74.805000000000007</v>
      </c>
      <c r="Q296" s="8">
        <v>106.7</v>
      </c>
      <c r="R296" s="8">
        <v>120.8789</v>
      </c>
      <c r="S296" s="8">
        <v>56.29</v>
      </c>
      <c r="T296" s="8">
        <v>61.64</v>
      </c>
      <c r="U296" s="8">
        <v>115.09</v>
      </c>
      <c r="X296" s="1">
        <v>41933</v>
      </c>
      <c r="Y296" s="4">
        <f t="shared" si="14"/>
        <v>87.109752631578928</v>
      </c>
      <c r="Z296" s="4">
        <f t="shared" si="13"/>
        <v>46.49</v>
      </c>
    </row>
    <row r="297" spans="1:26" x14ac:dyDescent="0.3">
      <c r="A297" s="1">
        <v>41934</v>
      </c>
      <c r="B297">
        <v>46.37</v>
      </c>
      <c r="C297">
        <v>84.23</v>
      </c>
      <c r="D297">
        <v>40.619999999999997</v>
      </c>
      <c r="E297">
        <v>53.94</v>
      </c>
      <c r="F297">
        <v>94.57</v>
      </c>
      <c r="G297">
        <v>82.1</v>
      </c>
      <c r="H297">
        <v>127.01</v>
      </c>
      <c r="I297">
        <v>101.22</v>
      </c>
      <c r="J297">
        <v>76.03</v>
      </c>
      <c r="K297">
        <v>24.1325</v>
      </c>
      <c r="L297" s="8">
        <v>93.13</v>
      </c>
      <c r="M297" s="8">
        <v>94.46</v>
      </c>
      <c r="N297" s="8">
        <v>90.94</v>
      </c>
      <c r="O297" s="8">
        <v>154.536</v>
      </c>
      <c r="P297" s="8">
        <v>74.61</v>
      </c>
      <c r="Q297" s="8">
        <v>105.84</v>
      </c>
      <c r="R297" s="8">
        <v>119.81570000000001</v>
      </c>
      <c r="S297" s="8">
        <v>56.9</v>
      </c>
      <c r="T297" s="8">
        <v>61.33</v>
      </c>
      <c r="U297" s="8">
        <v>114</v>
      </c>
      <c r="X297" s="1">
        <v>41934</v>
      </c>
      <c r="Y297" s="4">
        <f t="shared" si="14"/>
        <v>86.811273684210519</v>
      </c>
      <c r="Z297" s="4">
        <f t="shared" si="13"/>
        <v>46.37</v>
      </c>
    </row>
    <row r="298" spans="1:26" x14ac:dyDescent="0.3">
      <c r="A298" s="1">
        <v>41935</v>
      </c>
      <c r="B298">
        <v>46.74</v>
      </c>
      <c r="C298">
        <v>83.23</v>
      </c>
      <c r="D298">
        <v>40.86</v>
      </c>
      <c r="E298">
        <v>54.96</v>
      </c>
      <c r="F298">
        <v>99.27</v>
      </c>
      <c r="G298">
        <v>82.9</v>
      </c>
      <c r="H298">
        <v>126.58</v>
      </c>
      <c r="I298">
        <v>102.63</v>
      </c>
      <c r="J298">
        <v>76.25</v>
      </c>
      <c r="K298">
        <v>24.45</v>
      </c>
      <c r="L298" s="8">
        <v>94.11</v>
      </c>
      <c r="M298" s="8">
        <v>93.76</v>
      </c>
      <c r="N298" s="8">
        <v>91.02</v>
      </c>
      <c r="O298" s="8">
        <v>154.9085</v>
      </c>
      <c r="P298" s="8">
        <v>75.44</v>
      </c>
      <c r="Q298" s="8">
        <v>105.4</v>
      </c>
      <c r="R298" s="8">
        <v>119.7418</v>
      </c>
      <c r="S298" s="8">
        <v>59.52</v>
      </c>
      <c r="T298" s="8">
        <v>62.03</v>
      </c>
      <c r="U298" s="8">
        <v>116.19</v>
      </c>
      <c r="X298" s="1">
        <v>41935</v>
      </c>
      <c r="Y298" s="4">
        <f t="shared" si="14"/>
        <v>87.539489473684185</v>
      </c>
      <c r="Z298" s="4">
        <f t="shared" si="13"/>
        <v>46.74</v>
      </c>
    </row>
    <row r="299" spans="1:26" x14ac:dyDescent="0.3">
      <c r="A299" s="1">
        <v>41936</v>
      </c>
      <c r="B299">
        <v>47.120100000000001</v>
      </c>
      <c r="C299">
        <v>85.16</v>
      </c>
      <c r="D299">
        <v>41.03</v>
      </c>
      <c r="E299">
        <v>55.33</v>
      </c>
      <c r="F299">
        <v>99.44</v>
      </c>
      <c r="G299">
        <v>84.05</v>
      </c>
      <c r="H299">
        <v>127.72</v>
      </c>
      <c r="I299">
        <v>103.13</v>
      </c>
      <c r="J299">
        <v>76.38</v>
      </c>
      <c r="K299">
        <v>24.59</v>
      </c>
      <c r="L299" s="8">
        <v>94.49</v>
      </c>
      <c r="M299" s="8">
        <v>94.6</v>
      </c>
      <c r="N299" s="8">
        <v>91.67</v>
      </c>
      <c r="O299" s="8">
        <v>154.81299999999999</v>
      </c>
      <c r="P299" s="8">
        <v>76.2</v>
      </c>
      <c r="Q299" s="8">
        <v>106.9</v>
      </c>
      <c r="R299" s="8">
        <v>121.5723</v>
      </c>
      <c r="S299" s="8">
        <v>60.29</v>
      </c>
      <c r="T299" s="8">
        <v>61.57</v>
      </c>
      <c r="U299" s="8">
        <v>115.91</v>
      </c>
      <c r="X299" s="1">
        <v>41936</v>
      </c>
      <c r="Y299" s="4">
        <f t="shared" si="14"/>
        <v>88.149752631578934</v>
      </c>
      <c r="Z299" s="4">
        <f t="shared" si="13"/>
        <v>47.120100000000001</v>
      </c>
    </row>
    <row r="300" spans="1:26" x14ac:dyDescent="0.3">
      <c r="A300" s="1">
        <v>41937</v>
      </c>
      <c r="B300">
        <v>47.120100000000001</v>
      </c>
      <c r="C300">
        <v>85.16</v>
      </c>
      <c r="D300">
        <v>41.03</v>
      </c>
      <c r="E300">
        <v>55.33</v>
      </c>
      <c r="F300">
        <v>99.44</v>
      </c>
      <c r="G300">
        <v>84.05</v>
      </c>
      <c r="H300">
        <v>127.72</v>
      </c>
      <c r="I300">
        <v>103.13</v>
      </c>
      <c r="J300">
        <v>76.38</v>
      </c>
      <c r="K300">
        <v>24.59</v>
      </c>
      <c r="L300" s="8">
        <v>94.49</v>
      </c>
      <c r="M300" s="8">
        <v>94.6</v>
      </c>
      <c r="N300" s="8">
        <v>91.67</v>
      </c>
      <c r="O300" s="8">
        <v>154.81299999999999</v>
      </c>
      <c r="P300" s="8">
        <v>76.2</v>
      </c>
      <c r="Q300" s="8">
        <v>106.9</v>
      </c>
      <c r="R300" s="8">
        <v>121.5723</v>
      </c>
      <c r="S300" s="8">
        <v>60.29</v>
      </c>
      <c r="T300" s="8">
        <v>61.57</v>
      </c>
      <c r="U300" s="8">
        <v>115.91</v>
      </c>
      <c r="X300" s="1">
        <v>41937</v>
      </c>
      <c r="Y300" s="4">
        <f t="shared" si="14"/>
        <v>88.149752631578934</v>
      </c>
      <c r="Z300" s="4">
        <f t="shared" si="13"/>
        <v>47.120100000000001</v>
      </c>
    </row>
    <row r="301" spans="1:26" x14ac:dyDescent="0.3">
      <c r="A301" s="1">
        <v>41938</v>
      </c>
      <c r="B301">
        <v>47.120100000000001</v>
      </c>
      <c r="C301">
        <v>85.16</v>
      </c>
      <c r="D301">
        <v>41.03</v>
      </c>
      <c r="E301">
        <v>55.33</v>
      </c>
      <c r="F301">
        <v>99.44</v>
      </c>
      <c r="G301">
        <v>84.05</v>
      </c>
      <c r="H301">
        <v>127.72</v>
      </c>
      <c r="I301">
        <v>103.13</v>
      </c>
      <c r="J301">
        <v>76.38</v>
      </c>
      <c r="K301">
        <v>24.59</v>
      </c>
      <c r="L301" s="8">
        <v>94.49</v>
      </c>
      <c r="M301" s="8">
        <v>94.6</v>
      </c>
      <c r="N301" s="8">
        <v>91.67</v>
      </c>
      <c r="O301" s="8">
        <v>154.81299999999999</v>
      </c>
      <c r="P301" s="8">
        <v>76.2</v>
      </c>
      <c r="Q301" s="8">
        <v>106.9</v>
      </c>
      <c r="R301" s="8">
        <v>121.5723</v>
      </c>
      <c r="S301" s="8">
        <v>60.29</v>
      </c>
      <c r="T301" s="8">
        <v>61.57</v>
      </c>
      <c r="U301" s="8">
        <v>115.91</v>
      </c>
      <c r="X301" s="1">
        <v>41938</v>
      </c>
      <c r="Y301" s="4">
        <f t="shared" si="14"/>
        <v>88.149752631578934</v>
      </c>
      <c r="Z301" s="4">
        <f t="shared" si="13"/>
        <v>47.120100000000001</v>
      </c>
    </row>
    <row r="302" spans="1:26" x14ac:dyDescent="0.3">
      <c r="A302" s="1">
        <v>41939</v>
      </c>
      <c r="B302">
        <v>47.136800000000001</v>
      </c>
      <c r="C302">
        <v>85.95</v>
      </c>
      <c r="D302">
        <v>40.76</v>
      </c>
      <c r="E302">
        <v>55.47</v>
      </c>
      <c r="F302">
        <v>98.54</v>
      </c>
      <c r="G302">
        <v>84.62</v>
      </c>
      <c r="H302">
        <v>125.51</v>
      </c>
      <c r="I302">
        <v>104.07</v>
      </c>
      <c r="J302">
        <v>76.59</v>
      </c>
      <c r="K302">
        <v>24.522500000000001</v>
      </c>
      <c r="L302" s="8">
        <v>93.71</v>
      </c>
      <c r="M302" s="8">
        <v>94.62</v>
      </c>
      <c r="N302" s="8">
        <v>92.01</v>
      </c>
      <c r="O302" s="8">
        <v>154.61240000000001</v>
      </c>
      <c r="P302" s="8">
        <v>76.47</v>
      </c>
      <c r="Q302" s="8">
        <v>108.17</v>
      </c>
      <c r="R302" s="8">
        <v>118.845</v>
      </c>
      <c r="S302" s="8">
        <v>60.49</v>
      </c>
      <c r="T302" s="8">
        <v>61.56</v>
      </c>
      <c r="U302" s="8">
        <v>115.02</v>
      </c>
      <c r="X302" s="1">
        <v>41939</v>
      </c>
      <c r="Y302" s="4">
        <f t="shared" si="14"/>
        <v>87.975784210526299</v>
      </c>
      <c r="Z302" s="4">
        <f t="shared" si="13"/>
        <v>47.136800000000001</v>
      </c>
    </row>
    <row r="303" spans="1:26" x14ac:dyDescent="0.3">
      <c r="A303" s="1">
        <v>41940</v>
      </c>
      <c r="B303">
        <v>47.53</v>
      </c>
      <c r="C303">
        <v>86.47</v>
      </c>
      <c r="D303">
        <v>40.56</v>
      </c>
      <c r="E303">
        <v>56.06</v>
      </c>
      <c r="F303">
        <v>101.16</v>
      </c>
      <c r="G303">
        <v>85.7</v>
      </c>
      <c r="H303">
        <v>125.7</v>
      </c>
      <c r="I303">
        <v>104.79</v>
      </c>
      <c r="J303">
        <v>76.349999999999994</v>
      </c>
      <c r="K303">
        <v>24.782499999999999</v>
      </c>
      <c r="L303" s="8">
        <v>95.1</v>
      </c>
      <c r="M303" s="8">
        <v>95.26</v>
      </c>
      <c r="N303" s="8">
        <v>92.6</v>
      </c>
      <c r="O303" s="8">
        <v>156.26480000000001</v>
      </c>
      <c r="P303" s="8">
        <v>77.260000000000005</v>
      </c>
      <c r="Q303" s="8">
        <v>109.04</v>
      </c>
      <c r="R303" s="8">
        <v>119.9267</v>
      </c>
      <c r="S303" s="8">
        <v>60.93</v>
      </c>
      <c r="T303" s="8">
        <v>60.65</v>
      </c>
      <c r="U303" s="8">
        <v>117.13</v>
      </c>
      <c r="X303" s="1">
        <v>41940</v>
      </c>
      <c r="Y303" s="4">
        <f t="shared" si="14"/>
        <v>88.722842105263155</v>
      </c>
      <c r="Z303" s="4">
        <f t="shared" si="13"/>
        <v>47.53</v>
      </c>
    </row>
    <row r="304" spans="1:26" x14ac:dyDescent="0.3">
      <c r="A304" s="1">
        <v>41941</v>
      </c>
      <c r="B304">
        <v>47.4</v>
      </c>
      <c r="C304">
        <v>86.54</v>
      </c>
      <c r="D304">
        <v>40.96</v>
      </c>
      <c r="E304">
        <v>55.81</v>
      </c>
      <c r="F304">
        <v>100.19</v>
      </c>
      <c r="G304">
        <v>87.52</v>
      </c>
      <c r="H304">
        <v>122.61</v>
      </c>
      <c r="I304">
        <v>105.56</v>
      </c>
      <c r="J304">
        <v>76.39</v>
      </c>
      <c r="K304">
        <v>24.65</v>
      </c>
      <c r="L304" s="8">
        <v>94.59</v>
      </c>
      <c r="M304" s="8">
        <v>94.69</v>
      </c>
      <c r="N304" s="8">
        <v>92.73</v>
      </c>
      <c r="O304" s="8">
        <v>156.1311</v>
      </c>
      <c r="P304" s="8">
        <v>77.92</v>
      </c>
      <c r="Q304" s="8">
        <v>108.37</v>
      </c>
      <c r="R304" s="8">
        <v>119.1223</v>
      </c>
      <c r="S304" s="8">
        <v>59.98</v>
      </c>
      <c r="T304" s="8">
        <v>60.89</v>
      </c>
      <c r="U304" s="8">
        <v>117.14</v>
      </c>
      <c r="X304" s="1">
        <v>41941</v>
      </c>
      <c r="Y304" s="4">
        <f t="shared" si="14"/>
        <v>88.515442105263162</v>
      </c>
      <c r="Z304" s="4">
        <f t="shared" si="13"/>
        <v>47.4</v>
      </c>
    </row>
    <row r="305" spans="1:26" x14ac:dyDescent="0.3">
      <c r="A305" s="1">
        <v>41942</v>
      </c>
      <c r="B305">
        <v>47.8</v>
      </c>
      <c r="C305">
        <v>86.94</v>
      </c>
      <c r="D305">
        <v>41.4</v>
      </c>
      <c r="E305">
        <v>56.27</v>
      </c>
      <c r="F305">
        <v>100.16</v>
      </c>
      <c r="G305">
        <v>89.36</v>
      </c>
      <c r="H305">
        <v>122.67</v>
      </c>
      <c r="I305">
        <v>107.04</v>
      </c>
      <c r="J305">
        <v>76.45</v>
      </c>
      <c r="K305">
        <v>24.977499999999999</v>
      </c>
      <c r="L305" s="8">
        <v>94.45</v>
      </c>
      <c r="M305" s="8">
        <v>95.65</v>
      </c>
      <c r="N305" s="8">
        <v>93.38</v>
      </c>
      <c r="O305" s="8">
        <v>156.9812</v>
      </c>
      <c r="P305" s="8">
        <v>78.95</v>
      </c>
      <c r="Q305" s="8">
        <v>108.96</v>
      </c>
      <c r="R305" s="8">
        <v>123.4952</v>
      </c>
      <c r="S305" s="8">
        <v>61.18</v>
      </c>
      <c r="T305" s="8">
        <v>61.78</v>
      </c>
      <c r="U305" s="8">
        <v>117.2</v>
      </c>
      <c r="X305" s="1">
        <v>41942</v>
      </c>
      <c r="Y305" s="4">
        <f t="shared" si="14"/>
        <v>89.331257894736837</v>
      </c>
      <c r="Z305" s="4">
        <f t="shared" si="13"/>
        <v>47.8</v>
      </c>
    </row>
    <row r="306" spans="1:26" x14ac:dyDescent="0.3">
      <c r="A306" s="1">
        <v>41943</v>
      </c>
      <c r="B306">
        <v>48.35</v>
      </c>
      <c r="C306">
        <v>87.27</v>
      </c>
      <c r="D306">
        <v>41.88</v>
      </c>
      <c r="E306">
        <v>57.2</v>
      </c>
      <c r="F306">
        <v>101.41</v>
      </c>
      <c r="G306">
        <v>90.48</v>
      </c>
      <c r="H306">
        <v>125.99</v>
      </c>
      <c r="I306">
        <v>107.78</v>
      </c>
      <c r="J306">
        <v>76.27</v>
      </c>
      <c r="K306">
        <v>25.055</v>
      </c>
      <c r="L306" s="8">
        <v>96.71</v>
      </c>
      <c r="M306" s="8">
        <v>96.17</v>
      </c>
      <c r="N306" s="8">
        <v>93.73</v>
      </c>
      <c r="O306" s="8">
        <v>157.029</v>
      </c>
      <c r="P306" s="8">
        <v>81.78</v>
      </c>
      <c r="Q306" s="8">
        <v>109.3</v>
      </c>
      <c r="R306" s="8">
        <v>124.4937</v>
      </c>
      <c r="S306" s="8">
        <v>63.46</v>
      </c>
      <c r="T306" s="8">
        <v>61.82</v>
      </c>
      <c r="U306" s="8">
        <v>119.95</v>
      </c>
      <c r="X306" s="1">
        <v>41943</v>
      </c>
      <c r="Y306" s="4">
        <f t="shared" si="14"/>
        <v>90.409352631578955</v>
      </c>
      <c r="Z306" s="4">
        <f t="shared" si="13"/>
        <v>48.35</v>
      </c>
    </row>
    <row r="307" spans="1:26" x14ac:dyDescent="0.3">
      <c r="A307" s="1">
        <v>41944</v>
      </c>
      <c r="B307">
        <v>48.35</v>
      </c>
      <c r="C307">
        <v>87.27</v>
      </c>
      <c r="D307">
        <v>41.88</v>
      </c>
      <c r="E307">
        <v>57.2</v>
      </c>
      <c r="F307">
        <v>101.41</v>
      </c>
      <c r="G307">
        <v>90.48</v>
      </c>
      <c r="H307">
        <v>125.99</v>
      </c>
      <c r="I307">
        <v>107.78</v>
      </c>
      <c r="J307">
        <v>76.27</v>
      </c>
      <c r="K307">
        <v>25.055</v>
      </c>
      <c r="L307" s="8">
        <v>96.71</v>
      </c>
      <c r="M307" s="8">
        <v>96.17</v>
      </c>
      <c r="N307" s="8">
        <v>93.73</v>
      </c>
      <c r="O307" s="8">
        <v>157.029</v>
      </c>
      <c r="P307" s="8">
        <v>81.78</v>
      </c>
      <c r="Q307" s="8">
        <v>109.3</v>
      </c>
      <c r="R307" s="8">
        <v>124.4937</v>
      </c>
      <c r="S307" s="8">
        <v>63.46</v>
      </c>
      <c r="T307" s="8">
        <v>61.82</v>
      </c>
      <c r="U307" s="8">
        <v>119.95</v>
      </c>
      <c r="X307" s="1">
        <v>41944</v>
      </c>
      <c r="Y307" s="4">
        <f t="shared" si="14"/>
        <v>90.409352631578955</v>
      </c>
      <c r="Z307" s="4">
        <f t="shared" si="13"/>
        <v>48.35</v>
      </c>
    </row>
    <row r="308" spans="1:26" x14ac:dyDescent="0.3">
      <c r="A308" s="1">
        <v>41945</v>
      </c>
      <c r="B308">
        <v>48.35</v>
      </c>
      <c r="C308">
        <v>87.27</v>
      </c>
      <c r="D308">
        <v>41.88</v>
      </c>
      <c r="E308">
        <v>57.2</v>
      </c>
      <c r="F308">
        <v>101.41</v>
      </c>
      <c r="G308">
        <v>90.48</v>
      </c>
      <c r="H308">
        <v>125.99</v>
      </c>
      <c r="I308">
        <v>107.78</v>
      </c>
      <c r="J308">
        <v>76.27</v>
      </c>
      <c r="K308">
        <v>25.055</v>
      </c>
      <c r="L308" s="8">
        <v>96.71</v>
      </c>
      <c r="M308" s="8">
        <v>96.17</v>
      </c>
      <c r="N308" s="8">
        <v>93.73</v>
      </c>
      <c r="O308" s="8">
        <v>157.029</v>
      </c>
      <c r="P308" s="8">
        <v>81.78</v>
      </c>
      <c r="Q308" s="8">
        <v>109.3</v>
      </c>
      <c r="R308" s="8">
        <v>124.4937</v>
      </c>
      <c r="S308" s="8">
        <v>63.46</v>
      </c>
      <c r="T308" s="8">
        <v>61.82</v>
      </c>
      <c r="U308" s="8">
        <v>119.95</v>
      </c>
      <c r="X308" s="1">
        <v>41945</v>
      </c>
      <c r="Y308" s="4">
        <f t="shared" si="14"/>
        <v>90.409352631578955</v>
      </c>
      <c r="Z308" s="4">
        <f t="shared" si="13"/>
        <v>48.35</v>
      </c>
    </row>
    <row r="309" spans="1:26" x14ac:dyDescent="0.3">
      <c r="A309" s="1">
        <v>41946</v>
      </c>
      <c r="B309">
        <v>48.28</v>
      </c>
      <c r="C309">
        <v>87.38</v>
      </c>
      <c r="D309">
        <v>41.81</v>
      </c>
      <c r="E309">
        <v>57.45</v>
      </c>
      <c r="F309">
        <v>100.22</v>
      </c>
      <c r="G309">
        <v>90.24</v>
      </c>
      <c r="H309">
        <v>124.42</v>
      </c>
      <c r="I309">
        <v>107.46</v>
      </c>
      <c r="J309">
        <v>76.28</v>
      </c>
      <c r="K309">
        <v>25.202500000000001</v>
      </c>
      <c r="L309" s="8">
        <v>95.26</v>
      </c>
      <c r="M309" s="8">
        <v>95.83</v>
      </c>
      <c r="N309" s="8">
        <v>93.61</v>
      </c>
      <c r="O309" s="8">
        <v>156.99080000000001</v>
      </c>
      <c r="P309" s="8">
        <v>81.739999999999995</v>
      </c>
      <c r="Q309" s="8">
        <v>108.8</v>
      </c>
      <c r="R309" s="8">
        <v>125.1686</v>
      </c>
      <c r="S309" s="8">
        <v>63.25</v>
      </c>
      <c r="T309" s="8">
        <v>61.59</v>
      </c>
      <c r="U309" s="8">
        <v>116.78</v>
      </c>
      <c r="X309" s="1">
        <v>41946</v>
      </c>
      <c r="Y309" s="4">
        <f t="shared" si="14"/>
        <v>89.972731578947375</v>
      </c>
      <c r="Z309" s="4">
        <f t="shared" si="13"/>
        <v>48.28</v>
      </c>
    </row>
    <row r="310" spans="1:26" x14ac:dyDescent="0.3">
      <c r="A310" s="1">
        <v>41947</v>
      </c>
      <c r="B310">
        <v>48.38</v>
      </c>
      <c r="C310">
        <v>88.64</v>
      </c>
      <c r="D310">
        <v>41.82</v>
      </c>
      <c r="E310">
        <v>57.26</v>
      </c>
      <c r="F310">
        <v>98.61</v>
      </c>
      <c r="G310">
        <v>89.62</v>
      </c>
      <c r="H310">
        <v>124.27</v>
      </c>
      <c r="I310">
        <v>108.62</v>
      </c>
      <c r="J310">
        <v>77.260000000000005</v>
      </c>
      <c r="K310">
        <v>25.24</v>
      </c>
      <c r="L310" s="8">
        <v>94.52</v>
      </c>
      <c r="M310" s="8">
        <v>96.73</v>
      </c>
      <c r="N310" s="8">
        <v>94.47</v>
      </c>
      <c r="O310" s="8">
        <v>155.35740000000001</v>
      </c>
      <c r="P310" s="8">
        <v>83.15</v>
      </c>
      <c r="Q310" s="8">
        <v>109.73</v>
      </c>
      <c r="R310" s="8">
        <v>123.5784</v>
      </c>
      <c r="S310" s="8">
        <v>62.66</v>
      </c>
      <c r="T310" s="8">
        <v>61.37</v>
      </c>
      <c r="U310" s="8">
        <v>115.37</v>
      </c>
      <c r="X310" s="1">
        <v>41947</v>
      </c>
      <c r="Y310" s="4">
        <f t="shared" si="14"/>
        <v>89.909252631578951</v>
      </c>
      <c r="Z310" s="4">
        <f t="shared" si="13"/>
        <v>48.38</v>
      </c>
    </row>
    <row r="311" spans="1:26" x14ac:dyDescent="0.3">
      <c r="A311" s="1">
        <v>41948</v>
      </c>
      <c r="B311">
        <v>48.7</v>
      </c>
      <c r="C311">
        <v>89</v>
      </c>
      <c r="D311">
        <v>42.31</v>
      </c>
      <c r="E311">
        <v>56.94</v>
      </c>
      <c r="F311">
        <v>99.41</v>
      </c>
      <c r="G311">
        <v>90.54</v>
      </c>
      <c r="H311">
        <v>125.77</v>
      </c>
      <c r="I311">
        <v>108.82</v>
      </c>
      <c r="J311">
        <v>77.7</v>
      </c>
      <c r="K311">
        <v>26.22</v>
      </c>
      <c r="L311" s="8">
        <v>95.07</v>
      </c>
      <c r="M311" s="8">
        <v>96.89</v>
      </c>
      <c r="N311" s="8">
        <v>94.64</v>
      </c>
      <c r="O311" s="8">
        <v>154.56460000000001</v>
      </c>
      <c r="P311" s="8">
        <v>84.3</v>
      </c>
      <c r="Q311" s="8">
        <v>110.5</v>
      </c>
      <c r="R311" s="8">
        <v>123.8558</v>
      </c>
      <c r="S311" s="8">
        <v>62.54</v>
      </c>
      <c r="T311" s="8">
        <v>61.12</v>
      </c>
      <c r="U311" s="8">
        <v>117.05</v>
      </c>
      <c r="X311" s="1">
        <v>41948</v>
      </c>
      <c r="Y311" s="4">
        <f t="shared" si="14"/>
        <v>90.38107368421052</v>
      </c>
      <c r="Z311" s="4">
        <f t="shared" si="13"/>
        <v>48.7</v>
      </c>
    </row>
    <row r="312" spans="1:26" x14ac:dyDescent="0.3">
      <c r="A312" s="1">
        <v>41949</v>
      </c>
      <c r="B312">
        <v>48.82</v>
      </c>
      <c r="C312">
        <v>88.9</v>
      </c>
      <c r="D312">
        <v>42.29</v>
      </c>
      <c r="E312">
        <v>57.57</v>
      </c>
      <c r="F312">
        <v>100.91</v>
      </c>
      <c r="G312">
        <v>89.99</v>
      </c>
      <c r="H312">
        <v>126.57</v>
      </c>
      <c r="I312">
        <v>109.01</v>
      </c>
      <c r="J312">
        <v>77.81</v>
      </c>
      <c r="K312">
        <v>25.987500000000001</v>
      </c>
      <c r="L312" s="8">
        <v>96.26</v>
      </c>
      <c r="M312" s="8">
        <v>96.81</v>
      </c>
      <c r="N312" s="8">
        <v>94.66</v>
      </c>
      <c r="O312" s="8">
        <v>154.2208</v>
      </c>
      <c r="P312" s="8">
        <v>84.745000000000005</v>
      </c>
      <c r="Q312" s="8">
        <v>110.73</v>
      </c>
      <c r="R312" s="8">
        <v>124.8173</v>
      </c>
      <c r="S312" s="8">
        <v>62.71</v>
      </c>
      <c r="T312" s="8">
        <v>61.89</v>
      </c>
      <c r="U312" s="8">
        <v>118.53</v>
      </c>
      <c r="X312" s="1">
        <v>41949</v>
      </c>
      <c r="Y312" s="4">
        <f t="shared" si="14"/>
        <v>90.758452631578933</v>
      </c>
      <c r="Z312" s="4">
        <f t="shared" si="13"/>
        <v>48.82</v>
      </c>
    </row>
    <row r="313" spans="1:26" x14ac:dyDescent="0.3">
      <c r="A313" s="1">
        <v>41950</v>
      </c>
      <c r="B313">
        <v>48.94</v>
      </c>
      <c r="C313">
        <v>89.13</v>
      </c>
      <c r="D313">
        <v>42.32</v>
      </c>
      <c r="E313">
        <v>57.69</v>
      </c>
      <c r="F313">
        <v>101.76</v>
      </c>
      <c r="G313">
        <v>89.94</v>
      </c>
      <c r="H313">
        <v>126.67</v>
      </c>
      <c r="I313">
        <v>108.2</v>
      </c>
      <c r="J313">
        <v>78.77</v>
      </c>
      <c r="K313">
        <v>26.182500000000001</v>
      </c>
      <c r="L313" s="8">
        <v>96.59</v>
      </c>
      <c r="M313" s="8">
        <v>96.8</v>
      </c>
      <c r="N313" s="8">
        <v>95.1</v>
      </c>
      <c r="O313" s="8">
        <v>154.80340000000001</v>
      </c>
      <c r="P313" s="8">
        <v>84.375</v>
      </c>
      <c r="Q313" s="8">
        <v>110.81</v>
      </c>
      <c r="R313" s="8">
        <v>124.7526</v>
      </c>
      <c r="S313" s="8">
        <v>61.5</v>
      </c>
      <c r="T313" s="8">
        <v>64.17</v>
      </c>
      <c r="U313" s="8">
        <v>118.8</v>
      </c>
      <c r="X313" s="1">
        <v>41950</v>
      </c>
      <c r="Y313" s="4">
        <f t="shared" si="14"/>
        <v>90.966500000000011</v>
      </c>
      <c r="Z313" s="4">
        <f t="shared" si="13"/>
        <v>48.94</v>
      </c>
    </row>
    <row r="314" spans="1:26" x14ac:dyDescent="0.3">
      <c r="A314" s="1">
        <v>41951</v>
      </c>
      <c r="B314">
        <v>48.94</v>
      </c>
      <c r="C314">
        <v>89.13</v>
      </c>
      <c r="D314">
        <v>42.32</v>
      </c>
      <c r="E314">
        <v>57.69</v>
      </c>
      <c r="F314">
        <v>101.76</v>
      </c>
      <c r="G314">
        <v>89.94</v>
      </c>
      <c r="H314">
        <v>126.67</v>
      </c>
      <c r="I314">
        <v>108.2</v>
      </c>
      <c r="J314">
        <v>78.77</v>
      </c>
      <c r="K314">
        <v>26.182500000000001</v>
      </c>
      <c r="L314" s="8">
        <v>96.59</v>
      </c>
      <c r="M314" s="8">
        <v>96.8</v>
      </c>
      <c r="N314" s="8">
        <v>95.1</v>
      </c>
      <c r="O314" s="8">
        <v>154.80340000000001</v>
      </c>
      <c r="P314" s="8">
        <v>84.375</v>
      </c>
      <c r="Q314" s="8">
        <v>110.81</v>
      </c>
      <c r="R314" s="8">
        <v>124.7526</v>
      </c>
      <c r="S314" s="8">
        <v>61.5</v>
      </c>
      <c r="T314" s="8">
        <v>64.17</v>
      </c>
      <c r="U314" s="8">
        <v>118.8</v>
      </c>
      <c r="X314" s="1">
        <v>41951</v>
      </c>
      <c r="Y314" s="4">
        <f t="shared" si="14"/>
        <v>90.966500000000011</v>
      </c>
      <c r="Z314" s="4">
        <f t="shared" si="13"/>
        <v>48.94</v>
      </c>
    </row>
    <row r="315" spans="1:26" x14ac:dyDescent="0.3">
      <c r="A315" s="1">
        <v>41952</v>
      </c>
      <c r="B315">
        <v>48.94</v>
      </c>
      <c r="C315">
        <v>89.13</v>
      </c>
      <c r="D315">
        <v>42.32</v>
      </c>
      <c r="E315">
        <v>57.69</v>
      </c>
      <c r="F315">
        <v>101.76</v>
      </c>
      <c r="G315">
        <v>89.94</v>
      </c>
      <c r="H315">
        <v>126.67</v>
      </c>
      <c r="I315">
        <v>108.2</v>
      </c>
      <c r="J315">
        <v>78.77</v>
      </c>
      <c r="K315">
        <v>26.182500000000001</v>
      </c>
      <c r="L315" s="8">
        <v>96.59</v>
      </c>
      <c r="M315" s="8">
        <v>96.8</v>
      </c>
      <c r="N315" s="8">
        <v>95.1</v>
      </c>
      <c r="O315" s="8">
        <v>154.80340000000001</v>
      </c>
      <c r="P315" s="8">
        <v>84.375</v>
      </c>
      <c r="Q315" s="8">
        <v>110.81</v>
      </c>
      <c r="R315" s="8">
        <v>124.7526</v>
      </c>
      <c r="S315" s="8">
        <v>61.5</v>
      </c>
      <c r="T315" s="8">
        <v>64.17</v>
      </c>
      <c r="U315" s="8">
        <v>118.8</v>
      </c>
      <c r="X315" s="1">
        <v>41952</v>
      </c>
      <c r="Y315" s="4">
        <f t="shared" si="14"/>
        <v>90.966500000000011</v>
      </c>
      <c r="Z315" s="4">
        <f t="shared" si="13"/>
        <v>48.94</v>
      </c>
    </row>
    <row r="316" spans="1:26" x14ac:dyDescent="0.3">
      <c r="A316" s="1">
        <v>41953</v>
      </c>
      <c r="B316">
        <v>49.16</v>
      </c>
      <c r="C316">
        <v>89.45</v>
      </c>
      <c r="D316">
        <v>42.39</v>
      </c>
      <c r="E316">
        <v>57.83</v>
      </c>
      <c r="F316">
        <v>102.21</v>
      </c>
      <c r="G316">
        <v>90.6</v>
      </c>
      <c r="H316">
        <v>126.37</v>
      </c>
      <c r="I316">
        <v>108.82</v>
      </c>
      <c r="J316">
        <v>79.44</v>
      </c>
      <c r="K316">
        <v>26.4025</v>
      </c>
      <c r="L316" s="8">
        <v>96.28</v>
      </c>
      <c r="M316" s="8">
        <v>96.97</v>
      </c>
      <c r="N316" s="8">
        <v>95.11</v>
      </c>
      <c r="O316" s="8">
        <v>156.15979999999999</v>
      </c>
      <c r="P316" s="8">
        <v>85.12</v>
      </c>
      <c r="Q316" s="8">
        <v>111.51</v>
      </c>
      <c r="R316" s="8">
        <v>124.71559999999999</v>
      </c>
      <c r="S316" s="8">
        <v>63.79</v>
      </c>
      <c r="T316" s="8">
        <v>65.52</v>
      </c>
      <c r="U316" s="8">
        <v>117.92</v>
      </c>
      <c r="X316" s="1">
        <v>41953</v>
      </c>
      <c r="Y316" s="4">
        <f t="shared" si="14"/>
        <v>91.400415789473669</v>
      </c>
      <c r="Z316" s="4">
        <f t="shared" si="13"/>
        <v>49.16</v>
      </c>
    </row>
    <row r="317" spans="1:26" x14ac:dyDescent="0.3">
      <c r="A317" s="1">
        <v>41954</v>
      </c>
      <c r="B317">
        <v>49.16</v>
      </c>
      <c r="C317">
        <v>89.67</v>
      </c>
      <c r="D317">
        <v>42.51</v>
      </c>
      <c r="E317">
        <v>58</v>
      </c>
      <c r="F317">
        <v>102.53</v>
      </c>
      <c r="G317">
        <v>89.41</v>
      </c>
      <c r="H317">
        <v>126.7</v>
      </c>
      <c r="I317">
        <v>108.91</v>
      </c>
      <c r="J317">
        <v>79.010000000000005</v>
      </c>
      <c r="K317">
        <v>26.2</v>
      </c>
      <c r="L317" s="8">
        <v>96.41</v>
      </c>
      <c r="M317" s="8">
        <v>96.7</v>
      </c>
      <c r="N317" s="8">
        <v>95.14</v>
      </c>
      <c r="O317" s="8">
        <v>155.97829999999999</v>
      </c>
      <c r="P317" s="8">
        <v>84.95</v>
      </c>
      <c r="Q317" s="8">
        <v>111.02</v>
      </c>
      <c r="R317" s="8">
        <v>124.7341</v>
      </c>
      <c r="S317" s="8">
        <v>63.85</v>
      </c>
      <c r="T317" s="8">
        <v>65.72</v>
      </c>
      <c r="U317" s="8">
        <v>118.44</v>
      </c>
      <c r="X317" s="1">
        <v>41954</v>
      </c>
      <c r="Y317" s="4">
        <f t="shared" si="14"/>
        <v>91.362231578947373</v>
      </c>
      <c r="Z317" s="4">
        <f t="shared" si="13"/>
        <v>49.16</v>
      </c>
    </row>
    <row r="318" spans="1:26" x14ac:dyDescent="0.3">
      <c r="A318" s="1">
        <v>41955</v>
      </c>
      <c r="B318">
        <v>49.21</v>
      </c>
      <c r="C318">
        <v>89.48</v>
      </c>
      <c r="D318">
        <v>42.71</v>
      </c>
      <c r="E318">
        <v>58.22</v>
      </c>
      <c r="F318">
        <v>102.99</v>
      </c>
      <c r="G318">
        <v>90.51</v>
      </c>
      <c r="H318">
        <v>126.23</v>
      </c>
      <c r="I318">
        <v>108.75</v>
      </c>
      <c r="J318">
        <v>79.2</v>
      </c>
      <c r="K318">
        <v>25.772500000000001</v>
      </c>
      <c r="L318" s="8">
        <v>95.38</v>
      </c>
      <c r="M318" s="8">
        <v>97.16</v>
      </c>
      <c r="N318" s="8">
        <v>95.33</v>
      </c>
      <c r="O318" s="8">
        <v>154.6602</v>
      </c>
      <c r="P318" s="8">
        <v>85.204999999999998</v>
      </c>
      <c r="Q318" s="8">
        <v>110.77</v>
      </c>
      <c r="R318" s="8">
        <v>124.6139</v>
      </c>
      <c r="S318" s="8">
        <v>63.76</v>
      </c>
      <c r="T318" s="8">
        <v>66.72</v>
      </c>
      <c r="U318" s="8">
        <v>117.65</v>
      </c>
      <c r="X318" s="1">
        <v>41955</v>
      </c>
      <c r="Y318" s="4">
        <f t="shared" si="14"/>
        <v>91.321663157894733</v>
      </c>
      <c r="Z318" s="4">
        <f t="shared" si="13"/>
        <v>49.21</v>
      </c>
    </row>
    <row r="319" spans="1:26" x14ac:dyDescent="0.3">
      <c r="A319" s="1">
        <v>41956</v>
      </c>
      <c r="B319">
        <v>49.29</v>
      </c>
      <c r="C319">
        <v>88.6</v>
      </c>
      <c r="D319">
        <v>42.79</v>
      </c>
      <c r="E319">
        <v>58.61</v>
      </c>
      <c r="F319">
        <v>101.11</v>
      </c>
      <c r="G319">
        <v>90.7</v>
      </c>
      <c r="H319">
        <v>126.73</v>
      </c>
      <c r="I319">
        <v>109.07</v>
      </c>
      <c r="J319">
        <v>82.94</v>
      </c>
      <c r="K319">
        <v>25.567499999999999</v>
      </c>
      <c r="L319" s="8">
        <v>94.66</v>
      </c>
      <c r="M319" s="8">
        <v>98.54</v>
      </c>
      <c r="N319" s="8">
        <v>95.48</v>
      </c>
      <c r="O319" s="8">
        <v>155.49109999999999</v>
      </c>
      <c r="P319" s="8">
        <v>85.41</v>
      </c>
      <c r="Q319" s="8">
        <v>110.65</v>
      </c>
      <c r="R319" s="8">
        <v>125.298</v>
      </c>
      <c r="S319" s="8">
        <v>63.63</v>
      </c>
      <c r="T319" s="8">
        <v>67.5</v>
      </c>
      <c r="U319" s="8">
        <v>116.45</v>
      </c>
      <c r="X319" s="1">
        <v>41956</v>
      </c>
      <c r="Y319" s="4">
        <f t="shared" si="14"/>
        <v>91.538242105263151</v>
      </c>
      <c r="Z319" s="4">
        <f t="shared" si="13"/>
        <v>49.29</v>
      </c>
    </row>
    <row r="320" spans="1:26" x14ac:dyDescent="0.3">
      <c r="A320" s="1">
        <v>41957</v>
      </c>
      <c r="B320">
        <v>49.19</v>
      </c>
      <c r="C320">
        <v>88.11</v>
      </c>
      <c r="D320">
        <v>42.73</v>
      </c>
      <c r="E320">
        <v>58.58</v>
      </c>
      <c r="F320">
        <v>101.34</v>
      </c>
      <c r="G320">
        <v>91.13</v>
      </c>
      <c r="H320">
        <v>125.86</v>
      </c>
      <c r="I320">
        <v>108.16</v>
      </c>
      <c r="J320">
        <v>82.96</v>
      </c>
      <c r="K320">
        <v>25.462499999999999</v>
      </c>
      <c r="L320" s="8">
        <v>95.09</v>
      </c>
      <c r="M320" s="8">
        <v>97.72</v>
      </c>
      <c r="N320" s="8">
        <v>96.21</v>
      </c>
      <c r="O320" s="8">
        <v>156.7997</v>
      </c>
      <c r="P320" s="8">
        <v>84.75</v>
      </c>
      <c r="Q320" s="8">
        <v>110.62</v>
      </c>
      <c r="R320" s="8">
        <v>124.5399</v>
      </c>
      <c r="S320" s="8">
        <v>64</v>
      </c>
      <c r="T320" s="8">
        <v>68.13</v>
      </c>
      <c r="U320" s="8">
        <v>116.32</v>
      </c>
      <c r="X320" s="1">
        <v>41957</v>
      </c>
      <c r="Y320" s="4">
        <f t="shared" si="14"/>
        <v>91.500636842105266</v>
      </c>
      <c r="Z320" s="4">
        <f t="shared" si="13"/>
        <v>49.19</v>
      </c>
    </row>
    <row r="321" spans="1:26" x14ac:dyDescent="0.3">
      <c r="A321" s="1">
        <v>41958</v>
      </c>
      <c r="B321">
        <v>49.19</v>
      </c>
      <c r="C321">
        <v>88.11</v>
      </c>
      <c r="D321">
        <v>42.73</v>
      </c>
      <c r="E321">
        <v>58.58</v>
      </c>
      <c r="F321">
        <v>101.34</v>
      </c>
      <c r="G321">
        <v>91.13</v>
      </c>
      <c r="H321">
        <v>125.86</v>
      </c>
      <c r="I321">
        <v>108.16</v>
      </c>
      <c r="J321">
        <v>82.96</v>
      </c>
      <c r="K321">
        <v>25.462499999999999</v>
      </c>
      <c r="L321" s="8">
        <v>95.09</v>
      </c>
      <c r="M321" s="8">
        <v>97.72</v>
      </c>
      <c r="N321" s="8">
        <v>96.21</v>
      </c>
      <c r="O321" s="8">
        <v>156.7997</v>
      </c>
      <c r="P321" s="8">
        <v>84.75</v>
      </c>
      <c r="Q321" s="8">
        <v>110.62</v>
      </c>
      <c r="R321" s="8">
        <v>124.5399</v>
      </c>
      <c r="S321" s="8">
        <v>64</v>
      </c>
      <c r="T321" s="8">
        <v>68.13</v>
      </c>
      <c r="U321" s="8">
        <v>116.32</v>
      </c>
      <c r="X321" s="1">
        <v>41958</v>
      </c>
      <c r="Y321" s="4">
        <f t="shared" si="14"/>
        <v>91.500636842105266</v>
      </c>
      <c r="Z321" s="4">
        <f t="shared" si="13"/>
        <v>49.19</v>
      </c>
    </row>
    <row r="322" spans="1:26" x14ac:dyDescent="0.3">
      <c r="A322" s="1">
        <v>41959</v>
      </c>
      <c r="B322">
        <v>49.19</v>
      </c>
      <c r="C322">
        <v>88.11</v>
      </c>
      <c r="D322">
        <v>42.73</v>
      </c>
      <c r="E322">
        <v>58.58</v>
      </c>
      <c r="F322">
        <v>101.34</v>
      </c>
      <c r="G322">
        <v>91.13</v>
      </c>
      <c r="H322">
        <v>125.86</v>
      </c>
      <c r="I322">
        <v>108.16</v>
      </c>
      <c r="J322">
        <v>82.96</v>
      </c>
      <c r="K322">
        <v>25.462499999999999</v>
      </c>
      <c r="L322" s="8">
        <v>95.09</v>
      </c>
      <c r="M322" s="8">
        <v>97.72</v>
      </c>
      <c r="N322" s="8">
        <v>96.21</v>
      </c>
      <c r="O322" s="8">
        <v>156.7997</v>
      </c>
      <c r="P322" s="8">
        <v>84.75</v>
      </c>
      <c r="Q322" s="8">
        <v>110.62</v>
      </c>
      <c r="R322" s="8">
        <v>124.5399</v>
      </c>
      <c r="S322" s="8">
        <v>64</v>
      </c>
      <c r="T322" s="8">
        <v>68.13</v>
      </c>
      <c r="U322" s="8">
        <v>116.32</v>
      </c>
      <c r="X322" s="1">
        <v>41959</v>
      </c>
      <c r="Y322" s="4">
        <f t="shared" si="14"/>
        <v>91.500636842105266</v>
      </c>
      <c r="Z322" s="4">
        <f t="shared" ref="Z322:Z385" si="15">B322</f>
        <v>49.19</v>
      </c>
    </row>
    <row r="323" spans="1:26" x14ac:dyDescent="0.3">
      <c r="A323" s="1">
        <v>41960</v>
      </c>
      <c r="B323">
        <v>49.33</v>
      </c>
      <c r="C323">
        <v>87.84</v>
      </c>
      <c r="D323">
        <v>42.92</v>
      </c>
      <c r="E323">
        <v>58.89</v>
      </c>
      <c r="F323">
        <v>101.7</v>
      </c>
      <c r="G323">
        <v>91.27</v>
      </c>
      <c r="H323">
        <v>126.26</v>
      </c>
      <c r="I323">
        <v>108.3</v>
      </c>
      <c r="J323">
        <v>83.57</v>
      </c>
      <c r="K323">
        <v>25.802499999999998</v>
      </c>
      <c r="L323" s="8">
        <v>95.11</v>
      </c>
      <c r="M323" s="8">
        <v>98.42</v>
      </c>
      <c r="N323" s="8">
        <v>95.97</v>
      </c>
      <c r="O323" s="8">
        <v>156.7997</v>
      </c>
      <c r="P323" s="8">
        <v>84.84</v>
      </c>
      <c r="Q323" s="8">
        <v>111.14</v>
      </c>
      <c r="R323" s="8">
        <v>125.5569</v>
      </c>
      <c r="S323" s="8">
        <v>65.040000000000006</v>
      </c>
      <c r="T323" s="8">
        <v>67.13</v>
      </c>
      <c r="U323" s="8">
        <v>115.75</v>
      </c>
      <c r="X323" s="1">
        <v>41960</v>
      </c>
      <c r="Y323" s="4">
        <f t="shared" si="14"/>
        <v>91.70047894736841</v>
      </c>
      <c r="Z323" s="4">
        <f t="shared" si="15"/>
        <v>49.33</v>
      </c>
    </row>
    <row r="324" spans="1:26" x14ac:dyDescent="0.3">
      <c r="A324" s="1">
        <v>41961</v>
      </c>
      <c r="B324">
        <v>49.58</v>
      </c>
      <c r="C324">
        <v>87.95</v>
      </c>
      <c r="D324">
        <v>43.53</v>
      </c>
      <c r="E324">
        <v>58.53</v>
      </c>
      <c r="F324">
        <v>102.04</v>
      </c>
      <c r="G324">
        <v>92.36</v>
      </c>
      <c r="H324">
        <v>127.83</v>
      </c>
      <c r="I324">
        <v>108.83</v>
      </c>
      <c r="J324">
        <v>83.79</v>
      </c>
      <c r="K324">
        <v>25.835000000000001</v>
      </c>
      <c r="L324" s="8">
        <v>94.87</v>
      </c>
      <c r="M324" s="8">
        <v>97.94</v>
      </c>
      <c r="N324" s="8">
        <v>96.41</v>
      </c>
      <c r="O324" s="8">
        <v>154.63149999999999</v>
      </c>
      <c r="P324" s="8">
        <v>84.75</v>
      </c>
      <c r="Q324" s="8">
        <v>111.23</v>
      </c>
      <c r="R324" s="8">
        <v>128.4136</v>
      </c>
      <c r="S324" s="8">
        <v>66.05</v>
      </c>
      <c r="T324" s="8">
        <v>67.510000000000005</v>
      </c>
      <c r="U324" s="8">
        <v>115.47</v>
      </c>
      <c r="X324" s="1">
        <v>41961</v>
      </c>
      <c r="Y324" s="4">
        <f t="shared" ref="Y324:Y387" si="16">SUMPRODUCT(C324:U324,$C$1:$U$1)</f>
        <v>91.998426315789473</v>
      </c>
      <c r="Z324" s="4">
        <f t="shared" si="15"/>
        <v>49.58</v>
      </c>
    </row>
    <row r="325" spans="1:26" x14ac:dyDescent="0.3">
      <c r="A325" s="1">
        <v>41962</v>
      </c>
      <c r="B325">
        <v>49.67</v>
      </c>
      <c r="C325">
        <v>88.73</v>
      </c>
      <c r="D325">
        <v>44.22</v>
      </c>
      <c r="E325">
        <v>62.26</v>
      </c>
      <c r="F325">
        <v>101.3</v>
      </c>
      <c r="G325">
        <v>91.08</v>
      </c>
      <c r="H325">
        <v>128.26</v>
      </c>
      <c r="I325">
        <v>108.76</v>
      </c>
      <c r="J325">
        <v>84.99</v>
      </c>
      <c r="K325">
        <v>25.927499999999998</v>
      </c>
      <c r="L325" s="8">
        <v>95.61</v>
      </c>
      <c r="M325" s="8">
        <v>98.41</v>
      </c>
      <c r="N325" s="8">
        <v>96.56</v>
      </c>
      <c r="O325" s="8">
        <v>154.19210000000001</v>
      </c>
      <c r="P325" s="8">
        <v>84.27</v>
      </c>
      <c r="Q325" s="8">
        <v>112.32</v>
      </c>
      <c r="R325" s="8">
        <v>131.40899999999999</v>
      </c>
      <c r="S325" s="8">
        <v>65.5</v>
      </c>
      <c r="T325" s="8">
        <v>72.5</v>
      </c>
      <c r="U325" s="8">
        <v>116.47</v>
      </c>
      <c r="X325" s="1">
        <v>41962</v>
      </c>
      <c r="Y325" s="4">
        <f t="shared" si="16"/>
        <v>92.77729473684208</v>
      </c>
      <c r="Z325" s="4">
        <f t="shared" si="15"/>
        <v>49.67</v>
      </c>
    </row>
    <row r="326" spans="1:26" x14ac:dyDescent="0.3">
      <c r="A326" s="1">
        <v>41963</v>
      </c>
      <c r="B326">
        <v>49.69</v>
      </c>
      <c r="C326">
        <v>88.47</v>
      </c>
      <c r="D326">
        <v>44.25</v>
      </c>
      <c r="E326">
        <v>62.43</v>
      </c>
      <c r="F326">
        <v>102.09</v>
      </c>
      <c r="G326">
        <v>90.87</v>
      </c>
      <c r="H326">
        <v>128.82</v>
      </c>
      <c r="I326">
        <v>108.18</v>
      </c>
      <c r="J326">
        <v>84.58</v>
      </c>
      <c r="K326">
        <v>25.765000000000001</v>
      </c>
      <c r="L326" s="8">
        <v>95.82</v>
      </c>
      <c r="M326" s="8">
        <v>98.06</v>
      </c>
      <c r="N326" s="8">
        <v>96.64</v>
      </c>
      <c r="O326" s="8">
        <v>153.4375</v>
      </c>
      <c r="P326" s="8">
        <v>84.114999999999995</v>
      </c>
      <c r="Q326" s="8">
        <v>112.68</v>
      </c>
      <c r="R326" s="8">
        <v>131.90819999999999</v>
      </c>
      <c r="S326" s="8">
        <v>65.19</v>
      </c>
      <c r="T326" s="8">
        <v>71.19</v>
      </c>
      <c r="U326" s="8">
        <v>117.31</v>
      </c>
      <c r="X326" s="1">
        <v>41963</v>
      </c>
      <c r="Y326" s="4">
        <f t="shared" si="16"/>
        <v>92.726615789473684</v>
      </c>
      <c r="Z326" s="4">
        <f t="shared" si="15"/>
        <v>49.69</v>
      </c>
    </row>
    <row r="327" spans="1:26" x14ac:dyDescent="0.3">
      <c r="A327" s="1">
        <v>41964</v>
      </c>
      <c r="B327">
        <v>49.98</v>
      </c>
      <c r="C327">
        <v>88.6</v>
      </c>
      <c r="D327">
        <v>44.5</v>
      </c>
      <c r="E327">
        <v>63.26</v>
      </c>
      <c r="F327">
        <v>106.45</v>
      </c>
      <c r="G327">
        <v>91.99</v>
      </c>
      <c r="H327">
        <v>130.55000000000001</v>
      </c>
      <c r="I327">
        <v>107.86</v>
      </c>
      <c r="J327">
        <v>84.65</v>
      </c>
      <c r="K327">
        <v>25.934999999999999</v>
      </c>
      <c r="L327" s="8">
        <v>96.81</v>
      </c>
      <c r="M327" s="8">
        <v>98.89</v>
      </c>
      <c r="N327" s="8">
        <v>96.68</v>
      </c>
      <c r="O327" s="8">
        <v>153.70500000000001</v>
      </c>
      <c r="P327" s="8">
        <v>84.14</v>
      </c>
      <c r="Q327" s="8">
        <v>112.56</v>
      </c>
      <c r="R327" s="8">
        <v>134.1918</v>
      </c>
      <c r="S327" s="8">
        <v>67.36</v>
      </c>
      <c r="T327" s="8">
        <v>71.510000000000005</v>
      </c>
      <c r="U327" s="8">
        <v>118.58</v>
      </c>
      <c r="X327" s="1">
        <v>41964</v>
      </c>
      <c r="Y327" s="4">
        <f t="shared" si="16"/>
        <v>93.59062105263159</v>
      </c>
      <c r="Z327" s="4">
        <f t="shared" si="15"/>
        <v>49.98</v>
      </c>
    </row>
    <row r="328" spans="1:26" x14ac:dyDescent="0.3">
      <c r="A328" s="1">
        <v>41965</v>
      </c>
      <c r="B328">
        <v>49.98</v>
      </c>
      <c r="C328">
        <v>88.6</v>
      </c>
      <c r="D328">
        <v>44.5</v>
      </c>
      <c r="E328">
        <v>63.26</v>
      </c>
      <c r="F328">
        <v>106.45</v>
      </c>
      <c r="G328">
        <v>91.99</v>
      </c>
      <c r="H328">
        <v>130.55000000000001</v>
      </c>
      <c r="I328">
        <v>107.86</v>
      </c>
      <c r="J328">
        <v>84.65</v>
      </c>
      <c r="K328">
        <v>25.934999999999999</v>
      </c>
      <c r="L328" s="8">
        <v>96.81</v>
      </c>
      <c r="M328" s="8">
        <v>98.89</v>
      </c>
      <c r="N328" s="8">
        <v>96.68</v>
      </c>
      <c r="O328" s="8">
        <v>153.70500000000001</v>
      </c>
      <c r="P328" s="8">
        <v>84.14</v>
      </c>
      <c r="Q328" s="8">
        <v>112.56</v>
      </c>
      <c r="R328" s="8">
        <v>134.1918</v>
      </c>
      <c r="S328" s="8">
        <v>67.36</v>
      </c>
      <c r="T328" s="8">
        <v>71.510000000000005</v>
      </c>
      <c r="U328" s="8">
        <v>118.58</v>
      </c>
      <c r="X328" s="1">
        <v>41965</v>
      </c>
      <c r="Y328" s="4">
        <f t="shared" si="16"/>
        <v>93.59062105263159</v>
      </c>
      <c r="Z328" s="4">
        <f t="shared" si="15"/>
        <v>49.98</v>
      </c>
    </row>
    <row r="329" spans="1:26" x14ac:dyDescent="0.3">
      <c r="A329" s="1">
        <v>41966</v>
      </c>
      <c r="B329">
        <v>49.98</v>
      </c>
      <c r="C329">
        <v>88.6</v>
      </c>
      <c r="D329">
        <v>44.5</v>
      </c>
      <c r="E329">
        <v>63.26</v>
      </c>
      <c r="F329">
        <v>106.45</v>
      </c>
      <c r="G329">
        <v>91.99</v>
      </c>
      <c r="H329">
        <v>130.55000000000001</v>
      </c>
      <c r="I329">
        <v>107.86</v>
      </c>
      <c r="J329">
        <v>84.65</v>
      </c>
      <c r="K329">
        <v>25.934999999999999</v>
      </c>
      <c r="L329" s="8">
        <v>96.81</v>
      </c>
      <c r="M329" s="8">
        <v>98.89</v>
      </c>
      <c r="N329" s="8">
        <v>96.68</v>
      </c>
      <c r="O329" s="8">
        <v>153.70500000000001</v>
      </c>
      <c r="P329" s="8">
        <v>84.14</v>
      </c>
      <c r="Q329" s="8">
        <v>112.56</v>
      </c>
      <c r="R329" s="8">
        <v>134.1918</v>
      </c>
      <c r="S329" s="8">
        <v>67.36</v>
      </c>
      <c r="T329" s="8">
        <v>71.510000000000005</v>
      </c>
      <c r="U329" s="8">
        <v>118.58</v>
      </c>
      <c r="X329" s="1">
        <v>41966</v>
      </c>
      <c r="Y329" s="4">
        <f t="shared" si="16"/>
        <v>93.59062105263159</v>
      </c>
      <c r="Z329" s="4">
        <f t="shared" si="15"/>
        <v>49.98</v>
      </c>
    </row>
    <row r="330" spans="1:26" x14ac:dyDescent="0.3">
      <c r="A330" s="1">
        <v>41967</v>
      </c>
      <c r="B330">
        <v>50.08</v>
      </c>
      <c r="C330">
        <v>88.11</v>
      </c>
      <c r="D330">
        <v>44.27</v>
      </c>
      <c r="E330">
        <v>63.64</v>
      </c>
      <c r="F330">
        <v>105.96</v>
      </c>
      <c r="G330">
        <v>92.44</v>
      </c>
      <c r="H330">
        <v>129.47999999999999</v>
      </c>
      <c r="I330">
        <v>106.88</v>
      </c>
      <c r="J330">
        <v>85.4</v>
      </c>
      <c r="K330">
        <v>25.805</v>
      </c>
      <c r="L330" s="8">
        <v>95.72</v>
      </c>
      <c r="M330" s="8">
        <v>98.68</v>
      </c>
      <c r="N330" s="8">
        <v>97.17</v>
      </c>
      <c r="O330" s="8">
        <v>154.87979999999999</v>
      </c>
      <c r="P330" s="8">
        <v>84.784999999999997</v>
      </c>
      <c r="Q330" s="8">
        <v>113.39</v>
      </c>
      <c r="R330" s="8">
        <v>133.822</v>
      </c>
      <c r="S330" s="8">
        <v>67.78</v>
      </c>
      <c r="T330" s="8">
        <v>71.569999999999993</v>
      </c>
      <c r="U330" s="8">
        <v>117.59</v>
      </c>
      <c r="X330" s="1">
        <v>41967</v>
      </c>
      <c r="Y330" s="4">
        <f t="shared" si="16"/>
        <v>93.545884210526296</v>
      </c>
      <c r="Z330" s="4">
        <f t="shared" si="15"/>
        <v>50.08</v>
      </c>
    </row>
    <row r="331" spans="1:26" x14ac:dyDescent="0.3">
      <c r="A331" s="1">
        <v>41968</v>
      </c>
      <c r="B331">
        <v>50.02</v>
      </c>
      <c r="C331">
        <v>88.8</v>
      </c>
      <c r="D331">
        <v>44.43</v>
      </c>
      <c r="E331">
        <v>62.95</v>
      </c>
      <c r="F331">
        <v>106.24</v>
      </c>
      <c r="G331">
        <v>92.8</v>
      </c>
      <c r="H331">
        <v>128.65</v>
      </c>
      <c r="I331">
        <v>106.7</v>
      </c>
      <c r="J331">
        <v>84.95</v>
      </c>
      <c r="K331">
        <v>25.712499999999999</v>
      </c>
      <c r="L331" s="8">
        <v>94.78</v>
      </c>
      <c r="M331" s="8">
        <v>98.93</v>
      </c>
      <c r="N331" s="8">
        <v>97</v>
      </c>
      <c r="O331" s="8">
        <v>154.50729999999999</v>
      </c>
      <c r="P331" s="8">
        <v>84.52</v>
      </c>
      <c r="Q331" s="8">
        <v>113.55</v>
      </c>
      <c r="R331" s="8">
        <v>134.3767</v>
      </c>
      <c r="S331" s="8">
        <v>68.06</v>
      </c>
      <c r="T331" s="8">
        <v>72.099999999999994</v>
      </c>
      <c r="U331" s="8">
        <v>116.15</v>
      </c>
      <c r="X331" s="1">
        <v>41968</v>
      </c>
      <c r="Y331" s="4">
        <f t="shared" si="16"/>
        <v>93.431921052631594</v>
      </c>
      <c r="Z331" s="4">
        <f t="shared" si="15"/>
        <v>50.02</v>
      </c>
    </row>
    <row r="332" spans="1:26" x14ac:dyDescent="0.3">
      <c r="A332" s="1">
        <v>41969</v>
      </c>
      <c r="B332">
        <v>50.16</v>
      </c>
      <c r="C332">
        <v>88.88</v>
      </c>
      <c r="D332">
        <v>44.29</v>
      </c>
      <c r="E332">
        <v>62.86</v>
      </c>
      <c r="F332">
        <v>105.79</v>
      </c>
      <c r="G332">
        <v>93.15</v>
      </c>
      <c r="H332">
        <v>129.88</v>
      </c>
      <c r="I332">
        <v>107.21</v>
      </c>
      <c r="J332">
        <v>84.98</v>
      </c>
      <c r="K332">
        <v>25.8</v>
      </c>
      <c r="L332" s="8">
        <v>94.48</v>
      </c>
      <c r="M332" s="8">
        <v>99.35</v>
      </c>
      <c r="N332" s="8">
        <v>96.22</v>
      </c>
      <c r="O332" s="8">
        <v>154.68879999999999</v>
      </c>
      <c r="P332" s="8">
        <v>84.86</v>
      </c>
      <c r="Q332" s="8">
        <v>114.03</v>
      </c>
      <c r="R332" s="8">
        <v>134.24719999999999</v>
      </c>
      <c r="S332" s="8">
        <v>68.7</v>
      </c>
      <c r="T332" s="8">
        <v>72.16</v>
      </c>
      <c r="U332" s="8">
        <v>115.11</v>
      </c>
      <c r="X332" s="1">
        <v>41969</v>
      </c>
      <c r="Y332" s="4">
        <f t="shared" si="16"/>
        <v>93.509789473684194</v>
      </c>
      <c r="Z332" s="4">
        <f t="shared" si="15"/>
        <v>50.16</v>
      </c>
    </row>
    <row r="333" spans="1:26" x14ac:dyDescent="0.3">
      <c r="A333" s="1">
        <v>41970</v>
      </c>
      <c r="B333">
        <v>50.16</v>
      </c>
      <c r="C333">
        <v>88.88</v>
      </c>
      <c r="D333">
        <v>44.29</v>
      </c>
      <c r="E333">
        <v>62.86</v>
      </c>
      <c r="F333">
        <v>105.79</v>
      </c>
      <c r="G333">
        <v>93.15</v>
      </c>
      <c r="H333">
        <v>129.88</v>
      </c>
      <c r="I333">
        <v>107.21</v>
      </c>
      <c r="J333">
        <v>84.98</v>
      </c>
      <c r="K333">
        <v>25.8</v>
      </c>
      <c r="L333" s="8">
        <v>94.48</v>
      </c>
      <c r="M333" s="8">
        <v>99.35</v>
      </c>
      <c r="N333" s="8">
        <v>96.22</v>
      </c>
      <c r="O333" s="8">
        <v>154.68879999999999</v>
      </c>
      <c r="P333" s="8">
        <v>84.86</v>
      </c>
      <c r="Q333" s="8">
        <v>114.03</v>
      </c>
      <c r="R333" s="8">
        <v>134.24719999999999</v>
      </c>
      <c r="S333" s="8">
        <v>68.7</v>
      </c>
      <c r="T333" s="8">
        <v>72.16</v>
      </c>
      <c r="U333" s="8">
        <v>115.11</v>
      </c>
      <c r="X333" s="1">
        <v>41970</v>
      </c>
      <c r="Y333" s="4">
        <f t="shared" si="16"/>
        <v>93.509789473684194</v>
      </c>
      <c r="Z333" s="4">
        <f t="shared" si="15"/>
        <v>50.16</v>
      </c>
    </row>
    <row r="334" spans="1:26" x14ac:dyDescent="0.3">
      <c r="A334" s="1">
        <v>41971</v>
      </c>
      <c r="B334">
        <v>50.29</v>
      </c>
      <c r="C334">
        <v>90.43</v>
      </c>
      <c r="D334">
        <v>44.83</v>
      </c>
      <c r="E334">
        <v>63.83</v>
      </c>
      <c r="F334">
        <v>100.6</v>
      </c>
      <c r="G334">
        <v>93.46</v>
      </c>
      <c r="H334">
        <v>128.38</v>
      </c>
      <c r="I334">
        <v>108.25</v>
      </c>
      <c r="J334">
        <v>87.54</v>
      </c>
      <c r="K334">
        <v>26.0975</v>
      </c>
      <c r="L334" s="8">
        <v>90.54</v>
      </c>
      <c r="M334" s="8">
        <v>100.1</v>
      </c>
      <c r="N334" s="8">
        <v>96.81</v>
      </c>
      <c r="O334" s="8">
        <v>154.8989</v>
      </c>
      <c r="P334" s="8">
        <v>85.64</v>
      </c>
      <c r="Q334" s="8">
        <v>114.34</v>
      </c>
      <c r="R334" s="8">
        <v>132.97139999999999</v>
      </c>
      <c r="S334" s="8">
        <v>69.2</v>
      </c>
      <c r="T334" s="8">
        <v>74</v>
      </c>
      <c r="U334" s="8">
        <v>108.87</v>
      </c>
      <c r="X334" s="1">
        <v>41971</v>
      </c>
      <c r="Y334" s="4">
        <f t="shared" si="16"/>
        <v>93.199357894736849</v>
      </c>
      <c r="Z334" s="4">
        <f t="shared" si="15"/>
        <v>50.29</v>
      </c>
    </row>
    <row r="335" spans="1:26" x14ac:dyDescent="0.3">
      <c r="A335" s="1">
        <v>41972</v>
      </c>
      <c r="B335">
        <v>50.29</v>
      </c>
      <c r="C335">
        <v>90.43</v>
      </c>
      <c r="D335">
        <v>44.83</v>
      </c>
      <c r="E335">
        <v>63.83</v>
      </c>
      <c r="F335">
        <v>100.6</v>
      </c>
      <c r="G335">
        <v>93.46</v>
      </c>
      <c r="H335">
        <v>128.38</v>
      </c>
      <c r="I335">
        <v>108.25</v>
      </c>
      <c r="J335">
        <v>87.54</v>
      </c>
      <c r="K335">
        <v>26.0975</v>
      </c>
      <c r="L335" s="8">
        <v>90.54</v>
      </c>
      <c r="M335" s="8">
        <v>100.1</v>
      </c>
      <c r="N335" s="8">
        <v>96.81</v>
      </c>
      <c r="O335" s="8">
        <v>154.8989</v>
      </c>
      <c r="P335" s="8">
        <v>85.64</v>
      </c>
      <c r="Q335" s="8">
        <v>114.34</v>
      </c>
      <c r="R335" s="8">
        <v>132.97139999999999</v>
      </c>
      <c r="S335" s="8">
        <v>69.2</v>
      </c>
      <c r="T335" s="8">
        <v>74</v>
      </c>
      <c r="U335" s="8">
        <v>108.87</v>
      </c>
      <c r="X335" s="1">
        <v>41972</v>
      </c>
      <c r="Y335" s="4">
        <f t="shared" si="16"/>
        <v>93.199357894736849</v>
      </c>
      <c r="Z335" s="4">
        <f t="shared" si="15"/>
        <v>50.29</v>
      </c>
    </row>
    <row r="336" spans="1:26" x14ac:dyDescent="0.3">
      <c r="A336" s="1">
        <v>41973</v>
      </c>
      <c r="B336">
        <v>50.29</v>
      </c>
      <c r="C336">
        <v>90.43</v>
      </c>
      <c r="D336">
        <v>44.83</v>
      </c>
      <c r="E336">
        <v>63.83</v>
      </c>
      <c r="F336">
        <v>100.6</v>
      </c>
      <c r="G336">
        <v>93.46</v>
      </c>
      <c r="H336">
        <v>128.38</v>
      </c>
      <c r="I336">
        <v>108.25</v>
      </c>
      <c r="J336">
        <v>87.54</v>
      </c>
      <c r="K336">
        <v>26.0975</v>
      </c>
      <c r="L336" s="8">
        <v>90.54</v>
      </c>
      <c r="M336" s="8">
        <v>100.1</v>
      </c>
      <c r="N336" s="8">
        <v>96.81</v>
      </c>
      <c r="O336" s="8">
        <v>154.8989</v>
      </c>
      <c r="P336" s="8">
        <v>85.64</v>
      </c>
      <c r="Q336" s="8">
        <v>114.34</v>
      </c>
      <c r="R336" s="8">
        <v>132.97139999999999</v>
      </c>
      <c r="S336" s="8">
        <v>69.2</v>
      </c>
      <c r="T336" s="8">
        <v>74</v>
      </c>
      <c r="U336" s="8">
        <v>108.87</v>
      </c>
      <c r="X336" s="1">
        <v>41973</v>
      </c>
      <c r="Y336" s="4">
        <f t="shared" si="16"/>
        <v>93.199357894736849</v>
      </c>
      <c r="Z336" s="4">
        <f t="shared" si="15"/>
        <v>50.29</v>
      </c>
    </row>
    <row r="337" spans="1:26" x14ac:dyDescent="0.3">
      <c r="A337" s="1">
        <v>41974</v>
      </c>
      <c r="B337">
        <v>50.01</v>
      </c>
      <c r="C337">
        <v>90.08</v>
      </c>
      <c r="D337">
        <v>44.55</v>
      </c>
      <c r="E337">
        <v>63.16</v>
      </c>
      <c r="F337">
        <v>99</v>
      </c>
      <c r="G337">
        <v>92.92</v>
      </c>
      <c r="H337">
        <v>127.56</v>
      </c>
      <c r="I337">
        <v>108.03</v>
      </c>
      <c r="J337">
        <v>86.22</v>
      </c>
      <c r="K337">
        <v>26.202500000000001</v>
      </c>
      <c r="L337" s="8">
        <v>92.35</v>
      </c>
      <c r="M337" s="8">
        <v>99.67</v>
      </c>
      <c r="N337" s="8">
        <v>95.78</v>
      </c>
      <c r="O337" s="8">
        <v>154.2972</v>
      </c>
      <c r="P337" s="8">
        <v>86.07</v>
      </c>
      <c r="Q337" s="8">
        <v>114.87</v>
      </c>
      <c r="R337" s="8">
        <v>133.21180000000001</v>
      </c>
      <c r="S337" s="8">
        <v>69.11</v>
      </c>
      <c r="T337" s="8">
        <v>72.75</v>
      </c>
      <c r="U337" s="8">
        <v>111.73</v>
      </c>
      <c r="X337" s="1">
        <v>41974</v>
      </c>
      <c r="Y337" s="4">
        <f t="shared" si="16"/>
        <v>93.029552631578923</v>
      </c>
      <c r="Z337" s="4">
        <f t="shared" si="15"/>
        <v>50.01</v>
      </c>
    </row>
    <row r="338" spans="1:26" x14ac:dyDescent="0.3">
      <c r="A338" s="1">
        <v>41975</v>
      </c>
      <c r="B338">
        <v>50.22</v>
      </c>
      <c r="C338">
        <v>91.07</v>
      </c>
      <c r="D338">
        <v>44.54</v>
      </c>
      <c r="E338">
        <v>63.97</v>
      </c>
      <c r="F338">
        <v>99.51</v>
      </c>
      <c r="G338">
        <v>93.12</v>
      </c>
      <c r="H338">
        <v>128.44999999999999</v>
      </c>
      <c r="I338">
        <v>108.51</v>
      </c>
      <c r="J338">
        <v>86.4</v>
      </c>
      <c r="K338">
        <v>26.2775</v>
      </c>
      <c r="L338" s="8">
        <v>94.19</v>
      </c>
      <c r="M338" s="8">
        <v>100.39</v>
      </c>
      <c r="N338" s="8">
        <v>95.11</v>
      </c>
      <c r="O338" s="8">
        <v>155.37649999999999</v>
      </c>
      <c r="P338" s="8">
        <v>85.8</v>
      </c>
      <c r="Q338" s="8">
        <v>114.98</v>
      </c>
      <c r="R338" s="8">
        <v>132.9529</v>
      </c>
      <c r="S338" s="8">
        <v>69.27</v>
      </c>
      <c r="T338" s="8">
        <v>73.069999999999993</v>
      </c>
      <c r="U338" s="8">
        <v>114.02</v>
      </c>
      <c r="X338" s="1">
        <v>41975</v>
      </c>
      <c r="Y338" s="4">
        <f t="shared" si="16"/>
        <v>93.52667894736841</v>
      </c>
      <c r="Z338" s="4">
        <f t="shared" si="15"/>
        <v>50.22</v>
      </c>
    </row>
    <row r="339" spans="1:26" x14ac:dyDescent="0.3">
      <c r="A339" s="1">
        <v>41976</v>
      </c>
      <c r="B339">
        <v>50.36</v>
      </c>
      <c r="C339">
        <v>90</v>
      </c>
      <c r="D339">
        <v>43.8</v>
      </c>
      <c r="E339">
        <v>64.3</v>
      </c>
      <c r="F339">
        <v>100.18</v>
      </c>
      <c r="G339">
        <v>93.03</v>
      </c>
      <c r="H339">
        <v>129.69999999999999</v>
      </c>
      <c r="I339">
        <v>107.72</v>
      </c>
      <c r="J339">
        <v>84.94</v>
      </c>
      <c r="K339">
        <v>26.0975</v>
      </c>
      <c r="L339" s="8">
        <v>94.95</v>
      </c>
      <c r="M339" s="8">
        <v>98.32</v>
      </c>
      <c r="N339" s="8">
        <v>95.5</v>
      </c>
      <c r="O339" s="8">
        <v>157.14359999999999</v>
      </c>
      <c r="P339" s="8">
        <v>85.94</v>
      </c>
      <c r="Q339" s="8">
        <v>115.68</v>
      </c>
      <c r="R339" s="8">
        <v>134.40440000000001</v>
      </c>
      <c r="S339" s="8">
        <v>68.5</v>
      </c>
      <c r="T339" s="8">
        <v>73.33</v>
      </c>
      <c r="U339" s="8">
        <v>113.71</v>
      </c>
      <c r="X339" s="1">
        <v>41976</v>
      </c>
      <c r="Y339" s="4">
        <f t="shared" si="16"/>
        <v>93.539236842105254</v>
      </c>
      <c r="Z339" s="4">
        <f t="shared" si="15"/>
        <v>50.36</v>
      </c>
    </row>
    <row r="340" spans="1:26" x14ac:dyDescent="0.3">
      <c r="A340" s="1">
        <v>41977</v>
      </c>
      <c r="B340">
        <v>50.32</v>
      </c>
      <c r="C340">
        <v>90.58</v>
      </c>
      <c r="D340">
        <v>43.5</v>
      </c>
      <c r="E340">
        <v>64.55</v>
      </c>
      <c r="F340">
        <v>99.67</v>
      </c>
      <c r="G340">
        <v>93.36</v>
      </c>
      <c r="H340">
        <v>129.51</v>
      </c>
      <c r="I340">
        <v>107.56</v>
      </c>
      <c r="J340">
        <v>84.76</v>
      </c>
      <c r="K340">
        <v>25.872499999999999</v>
      </c>
      <c r="L340" s="8">
        <v>94.37</v>
      </c>
      <c r="M340" s="8">
        <v>97.75</v>
      </c>
      <c r="N340" s="8">
        <v>95.66</v>
      </c>
      <c r="O340" s="8">
        <v>156.69470000000001</v>
      </c>
      <c r="P340" s="8">
        <v>86.055000000000007</v>
      </c>
      <c r="Q340" s="8">
        <v>116.13</v>
      </c>
      <c r="R340" s="8">
        <v>134.7927</v>
      </c>
      <c r="S340" s="8">
        <v>69.569999999999993</v>
      </c>
      <c r="T340" s="8">
        <v>73.28</v>
      </c>
      <c r="U340" s="8">
        <v>112.28</v>
      </c>
      <c r="X340" s="1">
        <v>41977</v>
      </c>
      <c r="Y340" s="4">
        <f t="shared" si="16"/>
        <v>93.470784210526318</v>
      </c>
      <c r="Z340" s="4">
        <f t="shared" si="15"/>
        <v>50.32</v>
      </c>
    </row>
    <row r="341" spans="1:26" x14ac:dyDescent="0.3">
      <c r="A341" s="1">
        <v>41978</v>
      </c>
      <c r="B341">
        <v>50.3</v>
      </c>
      <c r="C341">
        <v>90.38</v>
      </c>
      <c r="D341">
        <v>43.53</v>
      </c>
      <c r="E341">
        <v>64.86</v>
      </c>
      <c r="F341">
        <v>98.78</v>
      </c>
      <c r="G341">
        <v>93.71</v>
      </c>
      <c r="H341">
        <v>129.53</v>
      </c>
      <c r="I341">
        <v>108.51</v>
      </c>
      <c r="J341">
        <v>84.12</v>
      </c>
      <c r="K341">
        <v>25.732500000000002</v>
      </c>
      <c r="L341" s="8">
        <v>93.82</v>
      </c>
      <c r="M341" s="8">
        <v>97.76</v>
      </c>
      <c r="N341" s="8">
        <v>96.31</v>
      </c>
      <c r="O341" s="8">
        <v>155.9496</v>
      </c>
      <c r="P341" s="8">
        <v>85.82</v>
      </c>
      <c r="Q341" s="8">
        <v>116.07</v>
      </c>
      <c r="R341" s="8">
        <v>135.6525</v>
      </c>
      <c r="S341" s="8">
        <v>69.709999999999994</v>
      </c>
      <c r="T341" s="8">
        <v>73.66</v>
      </c>
      <c r="U341" s="8">
        <v>110.87</v>
      </c>
      <c r="X341" s="1">
        <v>41978</v>
      </c>
      <c r="Y341" s="4">
        <f t="shared" si="16"/>
        <v>93.409189473684194</v>
      </c>
      <c r="Z341" s="4">
        <f t="shared" si="15"/>
        <v>50.3</v>
      </c>
    </row>
    <row r="342" spans="1:26" x14ac:dyDescent="0.3">
      <c r="A342" s="1">
        <v>41979</v>
      </c>
      <c r="B342">
        <v>50.3</v>
      </c>
      <c r="C342">
        <v>90.38</v>
      </c>
      <c r="D342">
        <v>43.53</v>
      </c>
      <c r="E342">
        <v>64.86</v>
      </c>
      <c r="F342">
        <v>98.78</v>
      </c>
      <c r="G342">
        <v>93.71</v>
      </c>
      <c r="H342">
        <v>129.53</v>
      </c>
      <c r="I342">
        <v>108.51</v>
      </c>
      <c r="J342">
        <v>84.12</v>
      </c>
      <c r="K342">
        <v>25.732500000000002</v>
      </c>
      <c r="L342" s="8">
        <v>93.82</v>
      </c>
      <c r="M342" s="8">
        <v>97.76</v>
      </c>
      <c r="N342" s="8">
        <v>96.31</v>
      </c>
      <c r="O342" s="8">
        <v>155.9496</v>
      </c>
      <c r="P342" s="8">
        <v>85.82</v>
      </c>
      <c r="Q342" s="8">
        <v>116.07</v>
      </c>
      <c r="R342" s="8">
        <v>135.6525</v>
      </c>
      <c r="S342" s="8">
        <v>69.709999999999994</v>
      </c>
      <c r="T342" s="8">
        <v>73.66</v>
      </c>
      <c r="U342" s="8">
        <v>110.87</v>
      </c>
      <c r="X342" s="1">
        <v>41979</v>
      </c>
      <c r="Y342" s="4">
        <f t="shared" si="16"/>
        <v>93.409189473684194</v>
      </c>
      <c r="Z342" s="4">
        <f t="shared" si="15"/>
        <v>50.3</v>
      </c>
    </row>
    <row r="343" spans="1:26" x14ac:dyDescent="0.3">
      <c r="A343" s="1">
        <v>41980</v>
      </c>
      <c r="B343">
        <v>50.3</v>
      </c>
      <c r="C343">
        <v>90.38</v>
      </c>
      <c r="D343">
        <v>43.53</v>
      </c>
      <c r="E343">
        <v>64.86</v>
      </c>
      <c r="F343">
        <v>98.78</v>
      </c>
      <c r="G343">
        <v>93.71</v>
      </c>
      <c r="H343">
        <v>129.53</v>
      </c>
      <c r="I343">
        <v>108.51</v>
      </c>
      <c r="J343">
        <v>84.12</v>
      </c>
      <c r="K343">
        <v>25.732500000000002</v>
      </c>
      <c r="L343" s="8">
        <v>93.82</v>
      </c>
      <c r="M343" s="8">
        <v>97.76</v>
      </c>
      <c r="N343" s="8">
        <v>96.31</v>
      </c>
      <c r="O343" s="8">
        <v>155.9496</v>
      </c>
      <c r="P343" s="8">
        <v>85.82</v>
      </c>
      <c r="Q343" s="8">
        <v>116.07</v>
      </c>
      <c r="R343" s="8">
        <v>135.6525</v>
      </c>
      <c r="S343" s="8">
        <v>69.709999999999994</v>
      </c>
      <c r="T343" s="8">
        <v>73.66</v>
      </c>
      <c r="U343" s="8">
        <v>110.87</v>
      </c>
      <c r="X343" s="1">
        <v>41980</v>
      </c>
      <c r="Y343" s="4">
        <f t="shared" si="16"/>
        <v>93.409189473684194</v>
      </c>
      <c r="Z343" s="4">
        <f t="shared" si="15"/>
        <v>50.3</v>
      </c>
    </row>
    <row r="344" spans="1:26" x14ac:dyDescent="0.3">
      <c r="A344" s="1">
        <v>41981</v>
      </c>
      <c r="B344">
        <v>50.15</v>
      </c>
      <c r="C344">
        <v>90.76</v>
      </c>
      <c r="D344">
        <v>43.14</v>
      </c>
      <c r="E344">
        <v>66.09</v>
      </c>
      <c r="F344">
        <v>95.25</v>
      </c>
      <c r="G344">
        <v>91.8</v>
      </c>
      <c r="H344">
        <v>128.07</v>
      </c>
      <c r="I344">
        <v>108.52</v>
      </c>
      <c r="J344">
        <v>84.23</v>
      </c>
      <c r="K344">
        <v>25.9175</v>
      </c>
      <c r="L344" s="8">
        <v>91.7</v>
      </c>
      <c r="M344" s="8">
        <v>97.78</v>
      </c>
      <c r="N344" s="8">
        <v>92.61</v>
      </c>
      <c r="O344" s="8">
        <v>154.6028</v>
      </c>
      <c r="P344" s="8">
        <v>85.59</v>
      </c>
      <c r="Q344" s="8">
        <v>117.58</v>
      </c>
      <c r="R344" s="8">
        <v>134.5985</v>
      </c>
      <c r="S344" s="8">
        <v>69.42</v>
      </c>
      <c r="T344" s="8">
        <v>73.78</v>
      </c>
      <c r="U344" s="8">
        <v>106.8</v>
      </c>
      <c r="X344" s="1">
        <v>41981</v>
      </c>
      <c r="Y344" s="4">
        <f t="shared" si="16"/>
        <v>92.538884210526305</v>
      </c>
      <c r="Z344" s="4">
        <f t="shared" si="15"/>
        <v>50.15</v>
      </c>
    </row>
    <row r="345" spans="1:26" x14ac:dyDescent="0.3">
      <c r="A345" s="1">
        <v>41982</v>
      </c>
      <c r="B345">
        <v>50.04</v>
      </c>
      <c r="C345">
        <v>90.71</v>
      </c>
      <c r="D345">
        <v>42.04</v>
      </c>
      <c r="E345">
        <v>65.84</v>
      </c>
      <c r="F345">
        <v>95.45</v>
      </c>
      <c r="G345">
        <v>91.81</v>
      </c>
      <c r="H345">
        <v>127.7</v>
      </c>
      <c r="I345">
        <v>108.05</v>
      </c>
      <c r="J345">
        <v>83.56</v>
      </c>
      <c r="K345">
        <v>26.147500000000001</v>
      </c>
      <c r="L345" s="8">
        <v>91.38</v>
      </c>
      <c r="M345" s="8">
        <v>97.13</v>
      </c>
      <c r="N345" s="8">
        <v>91.36</v>
      </c>
      <c r="O345" s="8">
        <v>155.68219999999999</v>
      </c>
      <c r="P345" s="8">
        <v>85.254999999999995</v>
      </c>
      <c r="Q345" s="8">
        <v>116.06</v>
      </c>
      <c r="R345" s="8">
        <v>133.84039999999999</v>
      </c>
      <c r="S345" s="8">
        <v>69.14</v>
      </c>
      <c r="T345" s="8">
        <v>73.599999999999994</v>
      </c>
      <c r="U345" s="8">
        <v>107.01</v>
      </c>
      <c r="X345" s="1">
        <v>41982</v>
      </c>
      <c r="Y345" s="4">
        <f t="shared" si="16"/>
        <v>92.198163157894754</v>
      </c>
      <c r="Z345" s="4">
        <f t="shared" si="15"/>
        <v>50.04</v>
      </c>
    </row>
    <row r="346" spans="1:26" x14ac:dyDescent="0.3">
      <c r="A346" s="1">
        <v>41983</v>
      </c>
      <c r="B346">
        <v>49.32</v>
      </c>
      <c r="C346">
        <v>90</v>
      </c>
      <c r="D346">
        <v>41.6</v>
      </c>
      <c r="E346">
        <v>65.13</v>
      </c>
      <c r="F346">
        <v>93.02</v>
      </c>
      <c r="G346">
        <v>91.55</v>
      </c>
      <c r="H346">
        <v>125.6</v>
      </c>
      <c r="I346">
        <v>106.24</v>
      </c>
      <c r="J346">
        <v>82.98</v>
      </c>
      <c r="K346">
        <v>25.36</v>
      </c>
      <c r="L346" s="8">
        <v>88.67</v>
      </c>
      <c r="M346" s="8">
        <v>96.18</v>
      </c>
      <c r="N346" s="8">
        <v>90</v>
      </c>
      <c r="O346" s="8">
        <v>153.3134</v>
      </c>
      <c r="P346" s="8">
        <v>84.13</v>
      </c>
      <c r="Q346" s="8">
        <v>114.87</v>
      </c>
      <c r="R346" s="8">
        <v>131.28880000000001</v>
      </c>
      <c r="S346" s="8">
        <v>67.58</v>
      </c>
      <c r="T346" s="8">
        <v>72.91</v>
      </c>
      <c r="U346" s="8">
        <v>104.86</v>
      </c>
      <c r="X346" s="1">
        <v>41983</v>
      </c>
      <c r="Y346" s="4">
        <f t="shared" si="16"/>
        <v>90.804326315789467</v>
      </c>
      <c r="Z346" s="4">
        <f t="shared" si="15"/>
        <v>49.32</v>
      </c>
    </row>
    <row r="347" spans="1:26" x14ac:dyDescent="0.3">
      <c r="A347" s="1">
        <v>41984</v>
      </c>
      <c r="B347">
        <v>49.62</v>
      </c>
      <c r="C347">
        <v>90.41</v>
      </c>
      <c r="D347">
        <v>41.53</v>
      </c>
      <c r="E347">
        <v>65.760000000000005</v>
      </c>
      <c r="F347">
        <v>92.69</v>
      </c>
      <c r="G347">
        <v>90.73</v>
      </c>
      <c r="H347">
        <v>126.26</v>
      </c>
      <c r="I347">
        <v>106.72</v>
      </c>
      <c r="J347">
        <v>83.83</v>
      </c>
      <c r="K347">
        <v>25.62</v>
      </c>
      <c r="L347" s="8">
        <v>89.2</v>
      </c>
      <c r="M347" s="8">
        <v>96.29</v>
      </c>
      <c r="N347" s="8">
        <v>90.97</v>
      </c>
      <c r="O347" s="8">
        <v>153.84829999999999</v>
      </c>
      <c r="P347" s="8">
        <v>84.6</v>
      </c>
      <c r="Q347" s="8">
        <v>115.09</v>
      </c>
      <c r="R347" s="8">
        <v>132.4537</v>
      </c>
      <c r="S347" s="8">
        <v>67.03</v>
      </c>
      <c r="T347" s="8">
        <v>73.53</v>
      </c>
      <c r="U347" s="8">
        <v>104.91</v>
      </c>
      <c r="X347" s="1">
        <v>41984</v>
      </c>
      <c r="Y347" s="4">
        <f t="shared" si="16"/>
        <v>91.130105263157873</v>
      </c>
      <c r="Z347" s="4">
        <f t="shared" si="15"/>
        <v>49.62</v>
      </c>
    </row>
    <row r="348" spans="1:26" x14ac:dyDescent="0.3">
      <c r="A348" s="1">
        <v>41985</v>
      </c>
      <c r="B348">
        <v>48.82</v>
      </c>
      <c r="C348">
        <v>89.55</v>
      </c>
      <c r="D348">
        <v>40.909999999999997</v>
      </c>
      <c r="E348">
        <v>64.87</v>
      </c>
      <c r="F348">
        <v>90.5</v>
      </c>
      <c r="G348">
        <v>88.52</v>
      </c>
      <c r="H348">
        <v>123.72</v>
      </c>
      <c r="I348">
        <v>104.43</v>
      </c>
      <c r="J348">
        <v>83.81</v>
      </c>
      <c r="K348">
        <v>25.202500000000001</v>
      </c>
      <c r="L348" s="8">
        <v>86.6</v>
      </c>
      <c r="M348" s="8">
        <v>94.74</v>
      </c>
      <c r="N348" s="8">
        <v>90.62</v>
      </c>
      <c r="O348" s="8">
        <v>148.4134</v>
      </c>
      <c r="P348" s="8">
        <v>82.5</v>
      </c>
      <c r="Q348" s="8">
        <v>113.32</v>
      </c>
      <c r="R348" s="8">
        <v>127.637</v>
      </c>
      <c r="S348" s="8">
        <v>65.27</v>
      </c>
      <c r="T348" s="8">
        <v>72.400000000000006</v>
      </c>
      <c r="U348" s="8">
        <v>102.38</v>
      </c>
      <c r="X348" s="1">
        <v>41985</v>
      </c>
      <c r="Y348" s="4">
        <f t="shared" si="16"/>
        <v>89.231205263157904</v>
      </c>
      <c r="Z348" s="4">
        <f t="shared" si="15"/>
        <v>48.82</v>
      </c>
    </row>
    <row r="349" spans="1:26" x14ac:dyDescent="0.3">
      <c r="A349" s="1">
        <v>41986</v>
      </c>
      <c r="B349">
        <v>48.82</v>
      </c>
      <c r="C349">
        <v>89.55</v>
      </c>
      <c r="D349">
        <v>40.909999999999997</v>
      </c>
      <c r="E349">
        <v>64.87</v>
      </c>
      <c r="F349">
        <v>90.5</v>
      </c>
      <c r="G349">
        <v>88.52</v>
      </c>
      <c r="H349">
        <v>123.72</v>
      </c>
      <c r="I349">
        <v>104.43</v>
      </c>
      <c r="J349">
        <v>83.81</v>
      </c>
      <c r="K349">
        <v>25.202500000000001</v>
      </c>
      <c r="L349" s="8">
        <v>86.6</v>
      </c>
      <c r="M349" s="8">
        <v>94.74</v>
      </c>
      <c r="N349" s="8">
        <v>90.62</v>
      </c>
      <c r="O349" s="8">
        <v>148.4134</v>
      </c>
      <c r="P349" s="8">
        <v>82.5</v>
      </c>
      <c r="Q349" s="8">
        <v>113.32</v>
      </c>
      <c r="R349" s="8">
        <v>127.637</v>
      </c>
      <c r="S349" s="8">
        <v>65.27</v>
      </c>
      <c r="T349" s="8">
        <v>72.400000000000006</v>
      </c>
      <c r="U349" s="8">
        <v>102.38</v>
      </c>
      <c r="X349" s="1">
        <v>41986</v>
      </c>
      <c r="Y349" s="4">
        <f t="shared" si="16"/>
        <v>89.231205263157904</v>
      </c>
      <c r="Z349" s="4">
        <f t="shared" si="15"/>
        <v>48.82</v>
      </c>
    </row>
    <row r="350" spans="1:26" x14ac:dyDescent="0.3">
      <c r="A350" s="1">
        <v>41987</v>
      </c>
      <c r="B350">
        <v>48.82</v>
      </c>
      <c r="C350">
        <v>89.55</v>
      </c>
      <c r="D350">
        <v>40.909999999999997</v>
      </c>
      <c r="E350">
        <v>64.87</v>
      </c>
      <c r="F350">
        <v>90.5</v>
      </c>
      <c r="G350">
        <v>88.52</v>
      </c>
      <c r="H350">
        <v>123.72</v>
      </c>
      <c r="I350">
        <v>104.43</v>
      </c>
      <c r="J350">
        <v>83.81</v>
      </c>
      <c r="K350">
        <v>25.202500000000001</v>
      </c>
      <c r="L350" s="8">
        <v>86.6</v>
      </c>
      <c r="M350" s="8">
        <v>94.74</v>
      </c>
      <c r="N350" s="8">
        <v>90.62</v>
      </c>
      <c r="O350" s="8">
        <v>148.4134</v>
      </c>
      <c r="P350" s="8">
        <v>82.5</v>
      </c>
      <c r="Q350" s="8">
        <v>113.32</v>
      </c>
      <c r="R350" s="8">
        <v>127.637</v>
      </c>
      <c r="S350" s="8">
        <v>65.27</v>
      </c>
      <c r="T350" s="8">
        <v>72.400000000000006</v>
      </c>
      <c r="U350" s="8">
        <v>102.38</v>
      </c>
      <c r="X350" s="1">
        <v>41987</v>
      </c>
      <c r="Y350" s="4">
        <f t="shared" si="16"/>
        <v>89.231205263157904</v>
      </c>
      <c r="Z350" s="4">
        <f t="shared" si="15"/>
        <v>48.82</v>
      </c>
    </row>
    <row r="351" spans="1:26" x14ac:dyDescent="0.3">
      <c r="A351" s="1">
        <v>41988</v>
      </c>
      <c r="B351">
        <v>48.66</v>
      </c>
      <c r="C351">
        <v>89.2</v>
      </c>
      <c r="D351">
        <v>40.57</v>
      </c>
      <c r="E351">
        <v>65.319999999999993</v>
      </c>
      <c r="F351">
        <v>89.75</v>
      </c>
      <c r="G351">
        <v>87.99</v>
      </c>
      <c r="H351">
        <v>123.91</v>
      </c>
      <c r="I351">
        <v>103.96</v>
      </c>
      <c r="J351">
        <v>83.94</v>
      </c>
      <c r="K351">
        <v>25.164999999999999</v>
      </c>
      <c r="L351" s="8">
        <v>86.9</v>
      </c>
      <c r="M351" s="8">
        <v>94.14</v>
      </c>
      <c r="N351" s="8">
        <v>88.46</v>
      </c>
      <c r="O351" s="8">
        <v>146.19739999999999</v>
      </c>
      <c r="P351" s="8">
        <v>82.78</v>
      </c>
      <c r="Q351" s="8">
        <v>111.6</v>
      </c>
      <c r="R351" s="8">
        <v>126.9529</v>
      </c>
      <c r="S351" s="8">
        <v>65.62</v>
      </c>
      <c r="T351" s="8">
        <v>73.2</v>
      </c>
      <c r="U351" s="8">
        <v>100.86</v>
      </c>
      <c r="X351" s="1">
        <v>41988</v>
      </c>
      <c r="Y351" s="4">
        <f t="shared" si="16"/>
        <v>88.763963157894722</v>
      </c>
      <c r="Z351" s="4">
        <f t="shared" si="15"/>
        <v>48.66</v>
      </c>
    </row>
    <row r="352" spans="1:26" x14ac:dyDescent="0.3">
      <c r="A352" s="1">
        <v>41989</v>
      </c>
      <c r="B352">
        <v>48.44</v>
      </c>
      <c r="C352">
        <v>89.36</v>
      </c>
      <c r="D352">
        <v>40.39</v>
      </c>
      <c r="E352">
        <v>64.22</v>
      </c>
      <c r="F352">
        <v>89.34</v>
      </c>
      <c r="G352">
        <v>86.56</v>
      </c>
      <c r="H352">
        <v>123.27</v>
      </c>
      <c r="I352">
        <v>102.76</v>
      </c>
      <c r="J352">
        <v>82.96</v>
      </c>
      <c r="K352">
        <v>25.27</v>
      </c>
      <c r="L352" s="8">
        <v>86.41</v>
      </c>
      <c r="M352" s="8">
        <v>92.59</v>
      </c>
      <c r="N352" s="8">
        <v>88.72</v>
      </c>
      <c r="O352" s="8">
        <v>144.62139999999999</v>
      </c>
      <c r="P352" s="8">
        <v>82.91</v>
      </c>
      <c r="Q352" s="8">
        <v>110.74</v>
      </c>
      <c r="R352" s="8">
        <v>126.4906</v>
      </c>
      <c r="S352" s="8">
        <v>65.25</v>
      </c>
      <c r="T352" s="8">
        <v>72.28</v>
      </c>
      <c r="U352" s="8">
        <v>101.7</v>
      </c>
      <c r="X352" s="1">
        <v>41989</v>
      </c>
      <c r="Y352" s="4">
        <f t="shared" si="16"/>
        <v>88.202210526315781</v>
      </c>
      <c r="Z352" s="4">
        <f t="shared" si="15"/>
        <v>48.44</v>
      </c>
    </row>
    <row r="353" spans="1:26" x14ac:dyDescent="0.3">
      <c r="A353" s="1">
        <v>41990</v>
      </c>
      <c r="B353">
        <v>49.36</v>
      </c>
      <c r="C353">
        <v>90.7</v>
      </c>
      <c r="D353">
        <v>41.55</v>
      </c>
      <c r="E353">
        <v>65.95</v>
      </c>
      <c r="F353">
        <v>89.75</v>
      </c>
      <c r="G353">
        <v>88.55</v>
      </c>
      <c r="H353">
        <v>126.48</v>
      </c>
      <c r="I353">
        <v>104.07</v>
      </c>
      <c r="J353">
        <v>84.23</v>
      </c>
      <c r="K353">
        <v>25.78</v>
      </c>
      <c r="L353" s="8">
        <v>89.02</v>
      </c>
      <c r="M353" s="8">
        <v>93.72</v>
      </c>
      <c r="N353" s="8">
        <v>91.65</v>
      </c>
      <c r="O353" s="8">
        <v>145.1181</v>
      </c>
      <c r="P353" s="8">
        <v>84.685000000000002</v>
      </c>
      <c r="Q353" s="8">
        <v>112.69</v>
      </c>
      <c r="R353" s="8">
        <v>130.31809999999999</v>
      </c>
      <c r="S353" s="8">
        <v>66.569999999999993</v>
      </c>
      <c r="T353" s="8">
        <v>73.569999999999993</v>
      </c>
      <c r="U353" s="8">
        <v>106.02</v>
      </c>
      <c r="X353" s="1">
        <v>41990</v>
      </c>
      <c r="Y353" s="4">
        <f t="shared" si="16"/>
        <v>90.022168421052626</v>
      </c>
      <c r="Z353" s="4">
        <f t="shared" si="15"/>
        <v>49.36</v>
      </c>
    </row>
    <row r="354" spans="1:26" x14ac:dyDescent="0.3">
      <c r="A354" s="1">
        <v>41991</v>
      </c>
      <c r="B354">
        <v>50.32</v>
      </c>
      <c r="C354">
        <v>92</v>
      </c>
      <c r="D354">
        <v>42.39</v>
      </c>
      <c r="E354">
        <v>66.62</v>
      </c>
      <c r="F354">
        <v>91.69</v>
      </c>
      <c r="G354">
        <v>90.84</v>
      </c>
      <c r="H354">
        <v>130.44999999999999</v>
      </c>
      <c r="I354">
        <v>106.81</v>
      </c>
      <c r="J354">
        <v>85.94</v>
      </c>
      <c r="K354">
        <v>26.362500000000001</v>
      </c>
      <c r="L354" s="8">
        <v>91.16</v>
      </c>
      <c r="M354" s="8">
        <v>95.36</v>
      </c>
      <c r="N354" s="8">
        <v>93.67</v>
      </c>
      <c r="O354" s="8">
        <v>150.6103</v>
      </c>
      <c r="P354" s="8">
        <v>85.68</v>
      </c>
      <c r="Q354" s="8">
        <v>114.54</v>
      </c>
      <c r="R354" s="8">
        <v>133.5446</v>
      </c>
      <c r="S354" s="8">
        <v>67.92</v>
      </c>
      <c r="T354" s="8">
        <v>74.64</v>
      </c>
      <c r="U354" s="8">
        <v>109.03</v>
      </c>
      <c r="X354" s="1">
        <v>41991</v>
      </c>
      <c r="Y354" s="4">
        <f t="shared" si="16"/>
        <v>92.066178947368442</v>
      </c>
      <c r="Z354" s="4">
        <f t="shared" si="15"/>
        <v>50.32</v>
      </c>
    </row>
    <row r="355" spans="1:26" x14ac:dyDescent="0.3">
      <c r="A355" s="1">
        <v>41992</v>
      </c>
      <c r="B355">
        <v>50.59</v>
      </c>
      <c r="C355">
        <v>92.05</v>
      </c>
      <c r="D355">
        <v>41.95</v>
      </c>
      <c r="E355">
        <v>66.900000000000006</v>
      </c>
      <c r="F355">
        <v>91.71</v>
      </c>
      <c r="G355">
        <v>90.05</v>
      </c>
      <c r="H355">
        <v>130.05000000000001</v>
      </c>
      <c r="I355">
        <v>105.55</v>
      </c>
      <c r="J355">
        <v>85.16</v>
      </c>
      <c r="K355">
        <v>26.467500000000001</v>
      </c>
      <c r="L355" s="8">
        <v>93.64</v>
      </c>
      <c r="M355" s="8">
        <v>95.44</v>
      </c>
      <c r="N355" s="8">
        <v>93.22</v>
      </c>
      <c r="O355" s="8">
        <v>151.40299999999999</v>
      </c>
      <c r="P355" s="8">
        <v>84.71</v>
      </c>
      <c r="Q355" s="8">
        <v>114.7</v>
      </c>
      <c r="R355" s="8">
        <v>135.9391</v>
      </c>
      <c r="S355" s="8">
        <v>67.709999999999994</v>
      </c>
      <c r="T355" s="8">
        <v>73.95</v>
      </c>
      <c r="U355" s="8">
        <v>112.93</v>
      </c>
      <c r="X355" s="1">
        <v>41992</v>
      </c>
      <c r="Y355" s="4">
        <f t="shared" si="16"/>
        <v>92.291031578947369</v>
      </c>
      <c r="Z355" s="4">
        <f t="shared" si="15"/>
        <v>50.59</v>
      </c>
    </row>
    <row r="356" spans="1:26" x14ac:dyDescent="0.3">
      <c r="A356" s="1">
        <v>41993</v>
      </c>
      <c r="B356">
        <v>50.59</v>
      </c>
      <c r="C356">
        <v>92.05</v>
      </c>
      <c r="D356">
        <v>41.95</v>
      </c>
      <c r="E356">
        <v>66.900000000000006</v>
      </c>
      <c r="F356">
        <v>91.71</v>
      </c>
      <c r="G356">
        <v>90.05</v>
      </c>
      <c r="H356">
        <v>130.05000000000001</v>
      </c>
      <c r="I356">
        <v>105.55</v>
      </c>
      <c r="J356">
        <v>85.16</v>
      </c>
      <c r="K356">
        <v>26.467500000000001</v>
      </c>
      <c r="L356" s="8">
        <v>93.64</v>
      </c>
      <c r="M356" s="8">
        <v>95.44</v>
      </c>
      <c r="N356" s="8">
        <v>93.22</v>
      </c>
      <c r="O356" s="8">
        <v>151.40299999999999</v>
      </c>
      <c r="P356" s="8">
        <v>84.71</v>
      </c>
      <c r="Q356" s="8">
        <v>114.7</v>
      </c>
      <c r="R356" s="8">
        <v>135.9391</v>
      </c>
      <c r="S356" s="8">
        <v>67.709999999999994</v>
      </c>
      <c r="T356" s="8">
        <v>73.95</v>
      </c>
      <c r="U356" s="8">
        <v>112.93</v>
      </c>
      <c r="X356" s="1">
        <v>41993</v>
      </c>
      <c r="Y356" s="4">
        <f t="shared" si="16"/>
        <v>92.291031578947369</v>
      </c>
      <c r="Z356" s="4">
        <f t="shared" si="15"/>
        <v>50.59</v>
      </c>
    </row>
    <row r="357" spans="1:26" x14ac:dyDescent="0.3">
      <c r="A357" s="1">
        <v>41994</v>
      </c>
      <c r="B357">
        <v>50.59</v>
      </c>
      <c r="C357">
        <v>92.05</v>
      </c>
      <c r="D357">
        <v>41.95</v>
      </c>
      <c r="E357">
        <v>66.900000000000006</v>
      </c>
      <c r="F357">
        <v>91.71</v>
      </c>
      <c r="G357">
        <v>90.05</v>
      </c>
      <c r="H357">
        <v>130.05000000000001</v>
      </c>
      <c r="I357">
        <v>105.55</v>
      </c>
      <c r="J357">
        <v>85.16</v>
      </c>
      <c r="K357">
        <v>26.467500000000001</v>
      </c>
      <c r="L357" s="8">
        <v>93.64</v>
      </c>
      <c r="M357" s="8">
        <v>95.44</v>
      </c>
      <c r="N357" s="8">
        <v>93.22</v>
      </c>
      <c r="O357" s="8">
        <v>151.40299999999999</v>
      </c>
      <c r="P357" s="8">
        <v>84.71</v>
      </c>
      <c r="Q357" s="8">
        <v>114.7</v>
      </c>
      <c r="R357" s="8">
        <v>135.9391</v>
      </c>
      <c r="S357" s="8">
        <v>67.709999999999994</v>
      </c>
      <c r="T357" s="8">
        <v>73.95</v>
      </c>
      <c r="U357" s="8">
        <v>112.93</v>
      </c>
      <c r="X357" s="1">
        <v>41994</v>
      </c>
      <c r="Y357" s="4">
        <f t="shared" si="16"/>
        <v>92.291031578947369</v>
      </c>
      <c r="Z357" s="4">
        <f t="shared" si="15"/>
        <v>50.59</v>
      </c>
    </row>
    <row r="358" spans="1:26" x14ac:dyDescent="0.3">
      <c r="A358" s="1">
        <v>41995</v>
      </c>
      <c r="B358">
        <v>50.54</v>
      </c>
      <c r="C358">
        <v>92.6</v>
      </c>
      <c r="D358">
        <v>42.35</v>
      </c>
      <c r="E358">
        <v>67.84</v>
      </c>
      <c r="F358">
        <v>92.32</v>
      </c>
      <c r="G358">
        <v>90.5</v>
      </c>
      <c r="H358">
        <v>131.34</v>
      </c>
      <c r="I358">
        <v>106.74</v>
      </c>
      <c r="J358">
        <v>86.38</v>
      </c>
      <c r="K358">
        <v>26.484999999999999</v>
      </c>
      <c r="L358" s="8">
        <v>93.33</v>
      </c>
      <c r="M358" s="8">
        <v>96.62</v>
      </c>
      <c r="N358" s="8">
        <v>93.89</v>
      </c>
      <c r="O358" s="8">
        <v>154.20169999999999</v>
      </c>
      <c r="P358" s="8">
        <v>85.7</v>
      </c>
      <c r="Q358" s="8">
        <v>115.34</v>
      </c>
      <c r="R358" s="8">
        <v>136.6694</v>
      </c>
      <c r="S358" s="8">
        <v>66.97</v>
      </c>
      <c r="T358" s="8">
        <v>74.5</v>
      </c>
      <c r="U358" s="8">
        <v>112.03</v>
      </c>
      <c r="X358" s="1">
        <v>41995</v>
      </c>
      <c r="Y358" s="4">
        <f t="shared" si="16"/>
        <v>92.93716315789473</v>
      </c>
      <c r="Z358" s="4">
        <f t="shared" si="15"/>
        <v>50.54</v>
      </c>
    </row>
    <row r="359" spans="1:26" x14ac:dyDescent="0.3">
      <c r="A359" s="1">
        <v>41996</v>
      </c>
      <c r="B359">
        <v>50.6</v>
      </c>
      <c r="C359">
        <v>93.29</v>
      </c>
      <c r="D359">
        <v>42.97</v>
      </c>
      <c r="E359">
        <v>67.94</v>
      </c>
      <c r="F359">
        <v>93.5</v>
      </c>
      <c r="G359">
        <v>90.36</v>
      </c>
      <c r="H359">
        <v>132.09</v>
      </c>
      <c r="I359">
        <v>104.28</v>
      </c>
      <c r="J359">
        <v>86.66</v>
      </c>
      <c r="K359">
        <v>26.58</v>
      </c>
      <c r="L359" s="8">
        <v>94.59</v>
      </c>
      <c r="M359" s="8">
        <v>97.36</v>
      </c>
      <c r="N359" s="8">
        <v>94.22</v>
      </c>
      <c r="O359" s="8">
        <v>154.9658</v>
      </c>
      <c r="P359" s="8">
        <v>85.17</v>
      </c>
      <c r="Q359" s="8">
        <v>116.21</v>
      </c>
      <c r="R359" s="8">
        <v>137.36279999999999</v>
      </c>
      <c r="S359" s="8">
        <v>64.349999999999994</v>
      </c>
      <c r="T359" s="8">
        <v>74.69</v>
      </c>
      <c r="U359" s="8">
        <v>113.95</v>
      </c>
      <c r="X359" s="1">
        <v>41996</v>
      </c>
      <c r="Y359" s="4">
        <f t="shared" si="16"/>
        <v>93.186242105263148</v>
      </c>
      <c r="Z359" s="4">
        <f t="shared" si="15"/>
        <v>50.6</v>
      </c>
    </row>
    <row r="360" spans="1:26" x14ac:dyDescent="0.3">
      <c r="A360" s="1">
        <v>41997</v>
      </c>
      <c r="B360">
        <v>50.7</v>
      </c>
      <c r="C360">
        <v>93.14</v>
      </c>
      <c r="D360">
        <v>42.94</v>
      </c>
      <c r="E360">
        <v>67.510000000000005</v>
      </c>
      <c r="F360">
        <v>93.72</v>
      </c>
      <c r="G360">
        <v>90.7</v>
      </c>
      <c r="H360">
        <v>131.74</v>
      </c>
      <c r="I360">
        <v>104.59</v>
      </c>
      <c r="J360">
        <v>86.43</v>
      </c>
      <c r="K360">
        <v>26.995000000000001</v>
      </c>
      <c r="L360" s="8">
        <v>93.78</v>
      </c>
      <c r="M360" s="8">
        <v>97.09</v>
      </c>
      <c r="N360" s="8">
        <v>93.83</v>
      </c>
      <c r="O360" s="8">
        <v>154.56460000000001</v>
      </c>
      <c r="P360" s="8">
        <v>85.24</v>
      </c>
      <c r="Q360" s="8">
        <v>116.03</v>
      </c>
      <c r="R360" s="8">
        <v>137.36279999999999</v>
      </c>
      <c r="S360" s="8">
        <v>66.209999999999994</v>
      </c>
      <c r="T360" s="8">
        <v>74.650000000000006</v>
      </c>
      <c r="U360" s="8">
        <v>113.47</v>
      </c>
      <c r="X360" s="1">
        <v>41997</v>
      </c>
      <c r="Y360" s="4">
        <f t="shared" si="16"/>
        <v>93.157494736842082</v>
      </c>
      <c r="Z360" s="4">
        <f t="shared" si="15"/>
        <v>50.7</v>
      </c>
    </row>
    <row r="361" spans="1:26" x14ac:dyDescent="0.3">
      <c r="A361" s="1">
        <v>41998</v>
      </c>
      <c r="B361">
        <v>50.7</v>
      </c>
      <c r="C361">
        <v>93.14</v>
      </c>
      <c r="D361">
        <v>42.94</v>
      </c>
      <c r="E361">
        <v>67.510000000000005</v>
      </c>
      <c r="F361">
        <v>93.72</v>
      </c>
      <c r="G361">
        <v>90.7</v>
      </c>
      <c r="H361">
        <v>131.74</v>
      </c>
      <c r="I361">
        <v>104.59</v>
      </c>
      <c r="J361">
        <v>86.43</v>
      </c>
      <c r="K361">
        <v>26.995000000000001</v>
      </c>
      <c r="L361" s="8">
        <v>93.78</v>
      </c>
      <c r="M361" s="8">
        <v>97.09</v>
      </c>
      <c r="N361" s="8">
        <v>93.83</v>
      </c>
      <c r="O361" s="8">
        <v>154.56460000000001</v>
      </c>
      <c r="P361" s="8">
        <v>85.24</v>
      </c>
      <c r="Q361" s="8">
        <v>116.03</v>
      </c>
      <c r="R361" s="8">
        <v>137.36279999999999</v>
      </c>
      <c r="S361" s="8">
        <v>66.209999999999994</v>
      </c>
      <c r="T361" s="8">
        <v>74.650000000000006</v>
      </c>
      <c r="U361" s="8">
        <v>113.47</v>
      </c>
      <c r="X361" s="1">
        <v>41998</v>
      </c>
      <c r="Y361" s="4">
        <f t="shared" si="16"/>
        <v>93.157494736842082</v>
      </c>
      <c r="Z361" s="4">
        <f t="shared" si="15"/>
        <v>50.7</v>
      </c>
    </row>
    <row r="362" spans="1:26" x14ac:dyDescent="0.3">
      <c r="A362" s="1">
        <v>41999</v>
      </c>
      <c r="B362">
        <v>50.73</v>
      </c>
      <c r="C362">
        <v>93.46</v>
      </c>
      <c r="D362">
        <v>42.96</v>
      </c>
      <c r="E362">
        <v>67.5</v>
      </c>
      <c r="F362">
        <v>94.23</v>
      </c>
      <c r="G362">
        <v>89.92</v>
      </c>
      <c r="H362">
        <v>132.22999999999999</v>
      </c>
      <c r="I362">
        <v>105.06</v>
      </c>
      <c r="J362">
        <v>86.91</v>
      </c>
      <c r="K362">
        <v>27.322500000000002</v>
      </c>
      <c r="L362" s="8">
        <v>93.21</v>
      </c>
      <c r="M362" s="8">
        <v>97.05</v>
      </c>
      <c r="N362" s="8">
        <v>94.78</v>
      </c>
      <c r="O362" s="8">
        <v>155.06129999999999</v>
      </c>
      <c r="P362" s="8">
        <v>85.2</v>
      </c>
      <c r="Q362" s="8">
        <v>116.21</v>
      </c>
      <c r="R362" s="8">
        <v>137.86199999999999</v>
      </c>
      <c r="S362" s="8">
        <v>66.98</v>
      </c>
      <c r="T362" s="8">
        <v>75.06</v>
      </c>
      <c r="U362" s="8">
        <v>113.25</v>
      </c>
      <c r="X362" s="1">
        <v>41999</v>
      </c>
      <c r="Y362" s="4">
        <f t="shared" si="16"/>
        <v>93.381884210526323</v>
      </c>
      <c r="Z362" s="4">
        <f t="shared" si="15"/>
        <v>50.73</v>
      </c>
    </row>
    <row r="363" spans="1:26" x14ac:dyDescent="0.3">
      <c r="A363" s="1">
        <v>42000</v>
      </c>
      <c r="B363">
        <v>50.73</v>
      </c>
      <c r="C363">
        <v>93.46</v>
      </c>
      <c r="D363">
        <v>42.96</v>
      </c>
      <c r="E363">
        <v>67.5</v>
      </c>
      <c r="F363">
        <v>94.23</v>
      </c>
      <c r="G363">
        <v>89.92</v>
      </c>
      <c r="H363">
        <v>132.22999999999999</v>
      </c>
      <c r="I363">
        <v>105.06</v>
      </c>
      <c r="J363">
        <v>86.91</v>
      </c>
      <c r="K363">
        <v>27.322500000000002</v>
      </c>
      <c r="L363" s="8">
        <v>93.21</v>
      </c>
      <c r="M363" s="8">
        <v>97.05</v>
      </c>
      <c r="N363" s="8">
        <v>94.78</v>
      </c>
      <c r="O363" s="8">
        <v>155.06129999999999</v>
      </c>
      <c r="P363" s="8">
        <v>85.2</v>
      </c>
      <c r="Q363" s="8">
        <v>116.21</v>
      </c>
      <c r="R363" s="8">
        <v>137.86199999999999</v>
      </c>
      <c r="S363" s="8">
        <v>66.98</v>
      </c>
      <c r="T363" s="8">
        <v>75.06</v>
      </c>
      <c r="U363" s="8">
        <v>113.25</v>
      </c>
      <c r="X363" s="1">
        <v>42000</v>
      </c>
      <c r="Y363" s="4">
        <f t="shared" si="16"/>
        <v>93.381884210526323</v>
      </c>
      <c r="Z363" s="4">
        <f t="shared" si="15"/>
        <v>50.73</v>
      </c>
    </row>
    <row r="364" spans="1:26" x14ac:dyDescent="0.3">
      <c r="A364" s="1">
        <v>42001</v>
      </c>
      <c r="B364">
        <v>50.73</v>
      </c>
      <c r="C364">
        <v>93.46</v>
      </c>
      <c r="D364">
        <v>42.96</v>
      </c>
      <c r="E364">
        <v>67.5</v>
      </c>
      <c r="F364">
        <v>94.23</v>
      </c>
      <c r="G364">
        <v>89.92</v>
      </c>
      <c r="H364">
        <v>132.22999999999999</v>
      </c>
      <c r="I364">
        <v>105.06</v>
      </c>
      <c r="J364">
        <v>86.91</v>
      </c>
      <c r="K364">
        <v>27.322500000000002</v>
      </c>
      <c r="L364" s="8">
        <v>93.21</v>
      </c>
      <c r="M364" s="8">
        <v>97.05</v>
      </c>
      <c r="N364" s="8">
        <v>94.78</v>
      </c>
      <c r="O364" s="8">
        <v>155.06129999999999</v>
      </c>
      <c r="P364" s="8">
        <v>85.2</v>
      </c>
      <c r="Q364" s="8">
        <v>116.21</v>
      </c>
      <c r="R364" s="8">
        <v>137.86199999999999</v>
      </c>
      <c r="S364" s="8">
        <v>66.98</v>
      </c>
      <c r="T364" s="8">
        <v>75.06</v>
      </c>
      <c r="U364" s="8">
        <v>113.25</v>
      </c>
      <c r="X364" s="1">
        <v>42001</v>
      </c>
      <c r="Y364" s="4">
        <f t="shared" si="16"/>
        <v>93.381884210526323</v>
      </c>
      <c r="Z364" s="4">
        <f t="shared" si="15"/>
        <v>50.73</v>
      </c>
    </row>
    <row r="365" spans="1:26" x14ac:dyDescent="0.3">
      <c r="A365" s="1">
        <v>42002</v>
      </c>
      <c r="B365">
        <v>50.77</v>
      </c>
      <c r="C365">
        <v>92.64</v>
      </c>
      <c r="D365">
        <v>42.86</v>
      </c>
      <c r="E365">
        <v>68.569999999999993</v>
      </c>
      <c r="F365">
        <v>93.71</v>
      </c>
      <c r="G365">
        <v>90.04</v>
      </c>
      <c r="H365">
        <v>132.32</v>
      </c>
      <c r="I365">
        <v>105.33</v>
      </c>
      <c r="J365">
        <v>86.64</v>
      </c>
      <c r="K365">
        <v>27.625</v>
      </c>
      <c r="L365" s="8">
        <v>93.07</v>
      </c>
      <c r="M365" s="8">
        <v>96.73</v>
      </c>
      <c r="N365" s="8">
        <v>95.04</v>
      </c>
      <c r="O365" s="8">
        <v>153.3134</v>
      </c>
      <c r="P365" s="8">
        <v>84.87</v>
      </c>
      <c r="Q365" s="8">
        <v>116.47</v>
      </c>
      <c r="R365" s="8">
        <v>137.14089999999999</v>
      </c>
      <c r="S365" s="8">
        <v>67.14</v>
      </c>
      <c r="T365" s="8">
        <v>75.53</v>
      </c>
      <c r="U365" s="8">
        <v>113.32</v>
      </c>
      <c r="X365" s="1">
        <v>42002</v>
      </c>
      <c r="Y365" s="4">
        <f t="shared" si="16"/>
        <v>93.282068421052628</v>
      </c>
      <c r="Z365" s="4">
        <f t="shared" si="15"/>
        <v>50.77</v>
      </c>
    </row>
    <row r="366" spans="1:26" x14ac:dyDescent="0.3">
      <c r="A366" s="1">
        <v>42003</v>
      </c>
      <c r="B366">
        <v>50.62</v>
      </c>
      <c r="C366">
        <v>92.4</v>
      </c>
      <c r="D366">
        <v>42.76</v>
      </c>
      <c r="E366">
        <v>68.55</v>
      </c>
      <c r="F366">
        <v>92.59</v>
      </c>
      <c r="G366">
        <v>90.16</v>
      </c>
      <c r="H366">
        <v>131.34</v>
      </c>
      <c r="I366">
        <v>105.36</v>
      </c>
      <c r="J366">
        <v>86.79</v>
      </c>
      <c r="K366">
        <v>26.9575</v>
      </c>
      <c r="L366" s="8">
        <v>93.02</v>
      </c>
      <c r="M366" s="8">
        <v>95.96</v>
      </c>
      <c r="N366" s="8">
        <v>94.25</v>
      </c>
      <c r="O366" s="8">
        <v>152.874</v>
      </c>
      <c r="P366" s="8">
        <v>84.11</v>
      </c>
      <c r="Q366" s="8">
        <v>116.27</v>
      </c>
      <c r="R366" s="8">
        <v>135.3844</v>
      </c>
      <c r="S366" s="8">
        <v>66.3</v>
      </c>
      <c r="T366" s="8">
        <v>75.709999999999994</v>
      </c>
      <c r="U366" s="8">
        <v>113.11</v>
      </c>
      <c r="X366" s="1">
        <v>42003</v>
      </c>
      <c r="Y366" s="4">
        <f t="shared" si="16"/>
        <v>92.836626315789459</v>
      </c>
      <c r="Z366" s="4">
        <f t="shared" si="15"/>
        <v>50.62</v>
      </c>
    </row>
    <row r="367" spans="1:26" x14ac:dyDescent="0.3">
      <c r="A367" s="1">
        <v>42004</v>
      </c>
      <c r="B367">
        <v>50.12</v>
      </c>
      <c r="C367">
        <v>91.09</v>
      </c>
      <c r="D367">
        <v>42.22</v>
      </c>
      <c r="E367">
        <v>68.8</v>
      </c>
      <c r="F367">
        <v>91.53</v>
      </c>
      <c r="G367">
        <v>88.98</v>
      </c>
      <c r="H367">
        <v>129.56</v>
      </c>
      <c r="I367">
        <v>104.57</v>
      </c>
      <c r="J367">
        <v>85.88</v>
      </c>
      <c r="K367">
        <v>26.572500000000002</v>
      </c>
      <c r="L367" s="8">
        <v>92.45</v>
      </c>
      <c r="M367" s="8">
        <v>94.56</v>
      </c>
      <c r="N367" s="8">
        <v>93.7</v>
      </c>
      <c r="O367" s="8">
        <v>153.2465</v>
      </c>
      <c r="P367" s="8">
        <v>83.37</v>
      </c>
      <c r="Q367" s="8">
        <v>114.88</v>
      </c>
      <c r="R367" s="8">
        <v>133.34119999999999</v>
      </c>
      <c r="S367" s="8">
        <v>65.44</v>
      </c>
      <c r="T367" s="8">
        <v>75.91</v>
      </c>
      <c r="U367" s="8">
        <v>112.18</v>
      </c>
      <c r="X367" s="1">
        <v>42004</v>
      </c>
      <c r="Y367" s="4">
        <f t="shared" si="16"/>
        <v>92.014747368421041</v>
      </c>
      <c r="Z367" s="4">
        <f t="shared" si="15"/>
        <v>50.12</v>
      </c>
    </row>
    <row r="368" spans="1:26" x14ac:dyDescent="0.3">
      <c r="A368" s="1">
        <v>42005</v>
      </c>
      <c r="B368">
        <v>50.12</v>
      </c>
      <c r="C368">
        <v>91.09</v>
      </c>
      <c r="D368">
        <v>42.22</v>
      </c>
      <c r="E368">
        <v>68.8</v>
      </c>
      <c r="F368">
        <v>91.53</v>
      </c>
      <c r="G368">
        <v>88.98</v>
      </c>
      <c r="H368">
        <v>129.56</v>
      </c>
      <c r="I368">
        <v>104.57</v>
      </c>
      <c r="J368">
        <v>85.88</v>
      </c>
      <c r="K368">
        <v>26.572500000000002</v>
      </c>
      <c r="L368" s="8">
        <v>92.45</v>
      </c>
      <c r="M368" s="8">
        <v>94.56</v>
      </c>
      <c r="N368" s="8">
        <v>93.7</v>
      </c>
      <c r="O368" s="8">
        <v>153.2465</v>
      </c>
      <c r="P368" s="8">
        <v>83.37</v>
      </c>
      <c r="Q368" s="8">
        <v>114.88</v>
      </c>
      <c r="R368" s="8">
        <v>133.34119999999999</v>
      </c>
      <c r="S368" s="8">
        <v>65.44</v>
      </c>
      <c r="T368" s="8">
        <v>75.91</v>
      </c>
      <c r="U368" s="8">
        <v>112.18</v>
      </c>
      <c r="X368" s="1">
        <v>42005</v>
      </c>
      <c r="Y368" s="4">
        <f t="shared" si="16"/>
        <v>92.014747368421041</v>
      </c>
      <c r="Z368" s="4">
        <f t="shared" si="15"/>
        <v>50.12</v>
      </c>
    </row>
    <row r="369" spans="1:26" x14ac:dyDescent="0.3">
      <c r="A369" s="1">
        <v>42006</v>
      </c>
      <c r="B369">
        <v>50.09</v>
      </c>
      <c r="C369">
        <v>90.44</v>
      </c>
      <c r="D369">
        <v>42.14</v>
      </c>
      <c r="E369">
        <v>67.7</v>
      </c>
      <c r="F369">
        <v>91.88</v>
      </c>
      <c r="G369">
        <v>88.66</v>
      </c>
      <c r="H369">
        <v>129.94999999999999</v>
      </c>
      <c r="I369">
        <v>104.52</v>
      </c>
      <c r="J369">
        <v>85.9</v>
      </c>
      <c r="K369">
        <v>26.672499999999999</v>
      </c>
      <c r="L369" s="8">
        <v>92.83</v>
      </c>
      <c r="M369" s="8">
        <v>94.44</v>
      </c>
      <c r="N369" s="8">
        <v>93.26</v>
      </c>
      <c r="O369" s="8">
        <v>154.79390000000001</v>
      </c>
      <c r="P369" s="8">
        <v>83.29</v>
      </c>
      <c r="Q369" s="8">
        <v>114.44</v>
      </c>
      <c r="R369" s="8">
        <v>134.45060000000001</v>
      </c>
      <c r="S369" s="8">
        <v>65.89</v>
      </c>
      <c r="T369" s="8">
        <v>75.33</v>
      </c>
      <c r="U369" s="8">
        <v>112.58</v>
      </c>
      <c r="X369" s="1">
        <v>42006</v>
      </c>
      <c r="Y369" s="4">
        <f t="shared" si="16"/>
        <v>92.061421052631559</v>
      </c>
      <c r="Z369" s="4">
        <f t="shared" si="15"/>
        <v>50.09</v>
      </c>
    </row>
    <row r="370" spans="1:26" x14ac:dyDescent="0.3">
      <c r="A370" s="1">
        <v>42007</v>
      </c>
      <c r="B370">
        <v>50.09</v>
      </c>
      <c r="C370">
        <v>90.44</v>
      </c>
      <c r="D370">
        <v>42.14</v>
      </c>
      <c r="E370">
        <v>67.7</v>
      </c>
      <c r="F370">
        <v>91.88</v>
      </c>
      <c r="G370">
        <v>88.66</v>
      </c>
      <c r="H370">
        <v>129.94999999999999</v>
      </c>
      <c r="I370">
        <v>104.52</v>
      </c>
      <c r="J370">
        <v>85.9</v>
      </c>
      <c r="K370">
        <v>26.672499999999999</v>
      </c>
      <c r="L370" s="8">
        <v>92.83</v>
      </c>
      <c r="M370" s="8">
        <v>94.44</v>
      </c>
      <c r="N370" s="8">
        <v>93.26</v>
      </c>
      <c r="O370" s="8">
        <v>154.79390000000001</v>
      </c>
      <c r="P370" s="8">
        <v>83.29</v>
      </c>
      <c r="Q370" s="8">
        <v>114.44</v>
      </c>
      <c r="R370" s="8">
        <v>134.45060000000001</v>
      </c>
      <c r="S370" s="8">
        <v>65.89</v>
      </c>
      <c r="T370" s="8">
        <v>75.33</v>
      </c>
      <c r="U370" s="8">
        <v>112.58</v>
      </c>
      <c r="X370" s="1">
        <v>42007</v>
      </c>
      <c r="Y370" s="4">
        <f t="shared" si="16"/>
        <v>92.061421052631559</v>
      </c>
      <c r="Z370" s="4">
        <f t="shared" si="15"/>
        <v>50.09</v>
      </c>
    </row>
    <row r="371" spans="1:26" x14ac:dyDescent="0.3">
      <c r="A371" s="1">
        <v>42008</v>
      </c>
      <c r="B371">
        <v>50.09</v>
      </c>
      <c r="C371">
        <v>90.44</v>
      </c>
      <c r="D371">
        <v>42.14</v>
      </c>
      <c r="E371">
        <v>67.7</v>
      </c>
      <c r="F371">
        <v>91.88</v>
      </c>
      <c r="G371">
        <v>88.66</v>
      </c>
      <c r="H371">
        <v>129.94999999999999</v>
      </c>
      <c r="I371">
        <v>104.52</v>
      </c>
      <c r="J371">
        <v>85.9</v>
      </c>
      <c r="K371">
        <v>26.672499999999999</v>
      </c>
      <c r="L371" s="8">
        <v>92.83</v>
      </c>
      <c r="M371" s="8">
        <v>94.44</v>
      </c>
      <c r="N371" s="8">
        <v>93.26</v>
      </c>
      <c r="O371" s="8">
        <v>154.79390000000001</v>
      </c>
      <c r="P371" s="8">
        <v>83.29</v>
      </c>
      <c r="Q371" s="8">
        <v>114.44</v>
      </c>
      <c r="R371" s="8">
        <v>134.45060000000001</v>
      </c>
      <c r="S371" s="8">
        <v>65.89</v>
      </c>
      <c r="T371" s="8">
        <v>75.33</v>
      </c>
      <c r="U371" s="8">
        <v>112.58</v>
      </c>
      <c r="X371" s="1">
        <v>42008</v>
      </c>
      <c r="Y371" s="4">
        <f t="shared" si="16"/>
        <v>92.061421052631559</v>
      </c>
      <c r="Z371" s="4">
        <f t="shared" si="15"/>
        <v>50.09</v>
      </c>
    </row>
    <row r="372" spans="1:26" x14ac:dyDescent="0.3">
      <c r="A372" s="1">
        <v>42009</v>
      </c>
      <c r="B372">
        <v>49.31</v>
      </c>
      <c r="C372">
        <v>90.01</v>
      </c>
      <c r="D372">
        <v>42.14</v>
      </c>
      <c r="E372">
        <v>66.08</v>
      </c>
      <c r="F372">
        <v>87.03</v>
      </c>
      <c r="G372">
        <v>87.09</v>
      </c>
      <c r="H372">
        <v>126.52</v>
      </c>
      <c r="I372">
        <v>103.79</v>
      </c>
      <c r="J372">
        <v>85.65</v>
      </c>
      <c r="K372">
        <v>26.39</v>
      </c>
      <c r="L372" s="8">
        <v>90.29</v>
      </c>
      <c r="M372" s="8">
        <v>93.73</v>
      </c>
      <c r="N372" s="8">
        <v>92.23</v>
      </c>
      <c r="O372" s="8">
        <v>152.35820000000001</v>
      </c>
      <c r="P372" s="8">
        <v>83.23</v>
      </c>
      <c r="Q372" s="8">
        <v>112.57</v>
      </c>
      <c r="R372" s="8">
        <v>130.15170000000001</v>
      </c>
      <c r="S372" s="8">
        <v>64.650000000000006</v>
      </c>
      <c r="T372" s="8">
        <v>73.98</v>
      </c>
      <c r="U372" s="8">
        <v>108.08</v>
      </c>
      <c r="X372" s="1">
        <v>42009</v>
      </c>
      <c r="Y372" s="4">
        <f t="shared" si="16"/>
        <v>90.314205263157888</v>
      </c>
      <c r="Z372" s="4">
        <f t="shared" si="15"/>
        <v>49.31</v>
      </c>
    </row>
    <row r="373" spans="1:26" x14ac:dyDescent="0.3">
      <c r="A373" s="1">
        <v>42010</v>
      </c>
      <c r="B373">
        <v>49</v>
      </c>
      <c r="C373">
        <v>89.6</v>
      </c>
      <c r="D373">
        <v>42.46</v>
      </c>
      <c r="E373">
        <v>66.23</v>
      </c>
      <c r="F373">
        <v>86.47</v>
      </c>
      <c r="G373">
        <v>85.83</v>
      </c>
      <c r="H373">
        <v>124.9</v>
      </c>
      <c r="I373">
        <v>103.28</v>
      </c>
      <c r="J373">
        <v>86.31</v>
      </c>
      <c r="K373">
        <v>26.4925</v>
      </c>
      <c r="L373" s="8">
        <v>89.81</v>
      </c>
      <c r="M373" s="8">
        <v>93.02</v>
      </c>
      <c r="N373" s="8">
        <v>92.4</v>
      </c>
      <c r="O373" s="8">
        <v>149.07239999999999</v>
      </c>
      <c r="P373" s="8">
        <v>82.534999999999997</v>
      </c>
      <c r="Q373" s="8">
        <v>111.58</v>
      </c>
      <c r="R373" s="8">
        <v>130.1054</v>
      </c>
      <c r="S373" s="8">
        <v>64.33</v>
      </c>
      <c r="T373" s="8">
        <v>73.97</v>
      </c>
      <c r="U373" s="8">
        <v>108.03</v>
      </c>
      <c r="X373" s="1">
        <v>42010</v>
      </c>
      <c r="Y373" s="4">
        <f t="shared" si="16"/>
        <v>89.811857894736846</v>
      </c>
      <c r="Z373" s="4">
        <f t="shared" si="15"/>
        <v>49</v>
      </c>
    </row>
    <row r="374" spans="1:26" x14ac:dyDescent="0.3">
      <c r="A374" s="1">
        <v>42011</v>
      </c>
      <c r="B374">
        <v>49.75</v>
      </c>
      <c r="C374">
        <v>90.07</v>
      </c>
      <c r="D374">
        <v>42.99</v>
      </c>
      <c r="E374">
        <v>68.2</v>
      </c>
      <c r="F374">
        <v>87.81</v>
      </c>
      <c r="G374">
        <v>86.97</v>
      </c>
      <c r="H374">
        <v>126.3</v>
      </c>
      <c r="I374">
        <v>105.56</v>
      </c>
      <c r="J374">
        <v>88.6</v>
      </c>
      <c r="K374">
        <v>26.734999999999999</v>
      </c>
      <c r="L374" s="8">
        <v>90.72</v>
      </c>
      <c r="M374" s="8">
        <v>95.74</v>
      </c>
      <c r="N374" s="8">
        <v>94.01</v>
      </c>
      <c r="O374" s="8">
        <v>148.09819999999999</v>
      </c>
      <c r="P374" s="8">
        <v>83.26</v>
      </c>
      <c r="Q374" s="8">
        <v>113.17</v>
      </c>
      <c r="R374" s="8">
        <v>131.51070000000001</v>
      </c>
      <c r="S374" s="8">
        <v>66.930000000000007</v>
      </c>
      <c r="T374" s="8">
        <v>76.77</v>
      </c>
      <c r="U374" s="8">
        <v>107.94</v>
      </c>
      <c r="X374" s="1">
        <v>42011</v>
      </c>
      <c r="Y374" s="4">
        <f t="shared" si="16"/>
        <v>91.125468421052631</v>
      </c>
      <c r="Z374" s="4">
        <f t="shared" si="15"/>
        <v>49.75</v>
      </c>
    </row>
    <row r="375" spans="1:26" x14ac:dyDescent="0.3">
      <c r="A375" s="1">
        <v>42012</v>
      </c>
      <c r="B375">
        <v>50.46</v>
      </c>
      <c r="C375">
        <v>91.1</v>
      </c>
      <c r="D375">
        <v>43.51</v>
      </c>
      <c r="E375">
        <v>69.64</v>
      </c>
      <c r="F375">
        <v>88.71</v>
      </c>
      <c r="G375">
        <v>87.75</v>
      </c>
      <c r="H375">
        <v>128.38</v>
      </c>
      <c r="I375">
        <v>106.39</v>
      </c>
      <c r="J375">
        <v>90.47</v>
      </c>
      <c r="K375">
        <v>26.897500000000001</v>
      </c>
      <c r="L375" s="8">
        <v>92.23</v>
      </c>
      <c r="M375" s="8">
        <v>97.48</v>
      </c>
      <c r="N375" s="8">
        <v>94.36</v>
      </c>
      <c r="O375" s="8">
        <v>151.31710000000001</v>
      </c>
      <c r="P375" s="8">
        <v>85.17</v>
      </c>
      <c r="Q375" s="8">
        <v>115</v>
      </c>
      <c r="R375" s="8">
        <v>134.5523</v>
      </c>
      <c r="S375" s="8">
        <v>67.63</v>
      </c>
      <c r="T375" s="8">
        <v>77.13</v>
      </c>
      <c r="U375" s="8">
        <v>110.41</v>
      </c>
      <c r="X375" s="1">
        <v>42012</v>
      </c>
      <c r="Y375" s="4">
        <f t="shared" si="16"/>
        <v>92.532994736842099</v>
      </c>
      <c r="Z375" s="4">
        <f t="shared" si="15"/>
        <v>50.46</v>
      </c>
    </row>
    <row r="376" spans="1:26" x14ac:dyDescent="0.3">
      <c r="A376" s="1">
        <v>42013</v>
      </c>
      <c r="B376">
        <v>50.06</v>
      </c>
      <c r="C376">
        <v>90.25</v>
      </c>
      <c r="D376">
        <v>43.03</v>
      </c>
      <c r="E376">
        <v>68.33</v>
      </c>
      <c r="F376">
        <v>87.65</v>
      </c>
      <c r="G376">
        <v>87</v>
      </c>
      <c r="H376">
        <v>126.65</v>
      </c>
      <c r="I376">
        <v>104.94</v>
      </c>
      <c r="J376">
        <v>89.35</v>
      </c>
      <c r="K376">
        <v>26.66</v>
      </c>
      <c r="L376" s="8">
        <v>92.1</v>
      </c>
      <c r="M376" s="8">
        <v>96.82</v>
      </c>
      <c r="N376" s="8">
        <v>93.21</v>
      </c>
      <c r="O376" s="8">
        <v>151.9761</v>
      </c>
      <c r="P376" s="8">
        <v>84.56</v>
      </c>
      <c r="Q376" s="8">
        <v>113.37</v>
      </c>
      <c r="R376" s="8">
        <v>132.5369</v>
      </c>
      <c r="S376" s="8">
        <v>65.78</v>
      </c>
      <c r="T376" s="8">
        <v>76.430000000000007</v>
      </c>
      <c r="U376" s="8">
        <v>108.21</v>
      </c>
      <c r="X376" s="1">
        <v>42013</v>
      </c>
      <c r="Y376" s="4">
        <f t="shared" si="16"/>
        <v>91.518578947368383</v>
      </c>
      <c r="Z376" s="4">
        <f t="shared" si="15"/>
        <v>50.06</v>
      </c>
    </row>
    <row r="377" spans="1:26" x14ac:dyDescent="0.3">
      <c r="A377" s="1">
        <v>42014</v>
      </c>
      <c r="B377">
        <v>50.06</v>
      </c>
      <c r="C377">
        <v>90.25</v>
      </c>
      <c r="D377">
        <v>43.03</v>
      </c>
      <c r="E377">
        <v>68.33</v>
      </c>
      <c r="F377">
        <v>87.65</v>
      </c>
      <c r="G377">
        <v>87</v>
      </c>
      <c r="H377">
        <v>126.65</v>
      </c>
      <c r="I377">
        <v>104.94</v>
      </c>
      <c r="J377">
        <v>89.35</v>
      </c>
      <c r="K377">
        <v>26.66</v>
      </c>
      <c r="L377" s="8">
        <v>92.1</v>
      </c>
      <c r="M377" s="8">
        <v>96.82</v>
      </c>
      <c r="N377" s="8">
        <v>93.21</v>
      </c>
      <c r="O377" s="8">
        <v>151.9761</v>
      </c>
      <c r="P377" s="8">
        <v>84.56</v>
      </c>
      <c r="Q377" s="8">
        <v>113.37</v>
      </c>
      <c r="R377" s="8">
        <v>132.5369</v>
      </c>
      <c r="S377" s="8">
        <v>65.78</v>
      </c>
      <c r="T377" s="8">
        <v>76.430000000000007</v>
      </c>
      <c r="U377" s="8">
        <v>108.21</v>
      </c>
      <c r="X377" s="1">
        <v>42014</v>
      </c>
      <c r="Y377" s="4">
        <f t="shared" si="16"/>
        <v>91.518578947368383</v>
      </c>
      <c r="Z377" s="4">
        <f t="shared" si="15"/>
        <v>50.06</v>
      </c>
    </row>
    <row r="378" spans="1:26" x14ac:dyDescent="0.3">
      <c r="A378" s="1">
        <v>42015</v>
      </c>
      <c r="B378">
        <v>50.06</v>
      </c>
      <c r="C378">
        <v>90.25</v>
      </c>
      <c r="D378">
        <v>43.03</v>
      </c>
      <c r="E378">
        <v>68.33</v>
      </c>
      <c r="F378">
        <v>87.65</v>
      </c>
      <c r="G378">
        <v>87</v>
      </c>
      <c r="H378">
        <v>126.65</v>
      </c>
      <c r="I378">
        <v>104.94</v>
      </c>
      <c r="J378">
        <v>89.35</v>
      </c>
      <c r="K378">
        <v>26.66</v>
      </c>
      <c r="L378" s="8">
        <v>92.1</v>
      </c>
      <c r="M378" s="8">
        <v>96.82</v>
      </c>
      <c r="N378" s="8">
        <v>93.21</v>
      </c>
      <c r="O378" s="8">
        <v>151.9761</v>
      </c>
      <c r="P378" s="8">
        <v>84.56</v>
      </c>
      <c r="Q378" s="8">
        <v>113.37</v>
      </c>
      <c r="R378" s="8">
        <v>132.5369</v>
      </c>
      <c r="S378" s="8">
        <v>65.78</v>
      </c>
      <c r="T378" s="8">
        <v>76.430000000000007</v>
      </c>
      <c r="U378" s="8">
        <v>108.21</v>
      </c>
      <c r="X378" s="1">
        <v>42015</v>
      </c>
      <c r="Y378" s="4">
        <f t="shared" si="16"/>
        <v>91.518578947368383</v>
      </c>
      <c r="Z378" s="4">
        <f t="shared" si="15"/>
        <v>50.06</v>
      </c>
    </row>
    <row r="379" spans="1:26" x14ac:dyDescent="0.3">
      <c r="A379" s="1">
        <v>42016</v>
      </c>
      <c r="B379">
        <v>49.73</v>
      </c>
      <c r="C379">
        <v>89.92</v>
      </c>
      <c r="D379">
        <v>42.64</v>
      </c>
      <c r="E379">
        <v>67.849999999999994</v>
      </c>
      <c r="F379">
        <v>86.89</v>
      </c>
      <c r="G379">
        <v>85.76</v>
      </c>
      <c r="H379">
        <v>126.37</v>
      </c>
      <c r="I379">
        <v>104.58</v>
      </c>
      <c r="J379">
        <v>90.02</v>
      </c>
      <c r="K379">
        <v>26.592500000000001</v>
      </c>
      <c r="L379" s="8">
        <v>90.33</v>
      </c>
      <c r="M379" s="8">
        <v>96.42</v>
      </c>
      <c r="N379" s="8">
        <v>93.01</v>
      </c>
      <c r="O379" s="8">
        <v>149.42590000000001</v>
      </c>
      <c r="P379" s="8">
        <v>84.144999999999996</v>
      </c>
      <c r="Q379" s="8">
        <v>112</v>
      </c>
      <c r="R379" s="8">
        <v>131.6216</v>
      </c>
      <c r="S379" s="8">
        <v>65.760000000000005</v>
      </c>
      <c r="T379" s="8">
        <v>76.63</v>
      </c>
      <c r="U379" s="8">
        <v>105.88</v>
      </c>
      <c r="X379" s="1">
        <v>42016</v>
      </c>
      <c r="Y379" s="4">
        <f t="shared" si="16"/>
        <v>90.83394736842105</v>
      </c>
      <c r="Z379" s="4">
        <f t="shared" si="15"/>
        <v>49.73</v>
      </c>
    </row>
    <row r="380" spans="1:26" x14ac:dyDescent="0.3">
      <c r="A380" s="1">
        <v>42017</v>
      </c>
      <c r="B380">
        <v>49.65</v>
      </c>
      <c r="C380">
        <v>90.3</v>
      </c>
      <c r="D380">
        <v>42.63</v>
      </c>
      <c r="E380">
        <v>67.86</v>
      </c>
      <c r="F380">
        <v>86.37</v>
      </c>
      <c r="G380">
        <v>90.89</v>
      </c>
      <c r="H380">
        <v>125.5</v>
      </c>
      <c r="I380">
        <v>104.76</v>
      </c>
      <c r="J380">
        <v>89.31</v>
      </c>
      <c r="K380">
        <v>26.697500000000002</v>
      </c>
      <c r="L380" s="8">
        <v>90</v>
      </c>
      <c r="M380" s="8">
        <v>96.35</v>
      </c>
      <c r="N380" s="8">
        <v>92.83</v>
      </c>
      <c r="O380" s="8">
        <v>149.77930000000001</v>
      </c>
      <c r="P380" s="8">
        <v>83.98</v>
      </c>
      <c r="Q380" s="8">
        <v>112.17</v>
      </c>
      <c r="R380" s="8">
        <v>130.92830000000001</v>
      </c>
      <c r="S380" s="8">
        <v>63.39</v>
      </c>
      <c r="T380" s="8">
        <v>75.95</v>
      </c>
      <c r="U380" s="8">
        <v>104.2</v>
      </c>
      <c r="X380" s="1">
        <v>42017</v>
      </c>
      <c r="Y380" s="4">
        <f t="shared" si="16"/>
        <v>90.731321052631586</v>
      </c>
      <c r="Z380" s="4">
        <f t="shared" si="15"/>
        <v>49.65</v>
      </c>
    </row>
    <row r="381" spans="1:26" x14ac:dyDescent="0.3">
      <c r="A381" s="1">
        <v>42018</v>
      </c>
      <c r="B381">
        <v>49.33</v>
      </c>
      <c r="C381">
        <v>89.99</v>
      </c>
      <c r="D381">
        <v>42.56</v>
      </c>
      <c r="E381">
        <v>67.39</v>
      </c>
      <c r="F381">
        <v>86.07</v>
      </c>
      <c r="G381">
        <v>88.9</v>
      </c>
      <c r="H381">
        <v>124.59</v>
      </c>
      <c r="I381">
        <v>104</v>
      </c>
      <c r="J381">
        <v>86.61</v>
      </c>
      <c r="K381">
        <v>26.862500000000001</v>
      </c>
      <c r="L381" s="8">
        <v>89.74</v>
      </c>
      <c r="M381" s="8">
        <v>96.67</v>
      </c>
      <c r="N381" s="8">
        <v>91.54</v>
      </c>
      <c r="O381" s="8">
        <v>148.81460000000001</v>
      </c>
      <c r="P381" s="8">
        <v>83.734999999999999</v>
      </c>
      <c r="Q381" s="8">
        <v>109.85</v>
      </c>
      <c r="R381" s="8">
        <v>129.36580000000001</v>
      </c>
      <c r="S381" s="8">
        <v>63.7</v>
      </c>
      <c r="T381" s="8">
        <v>74.33</v>
      </c>
      <c r="U381" s="8">
        <v>103.9</v>
      </c>
      <c r="X381" s="1">
        <v>42018</v>
      </c>
      <c r="Y381" s="4">
        <f t="shared" si="16"/>
        <v>89.92725789473684</v>
      </c>
      <c r="Z381" s="4">
        <f t="shared" si="15"/>
        <v>49.33</v>
      </c>
    </row>
    <row r="382" spans="1:26" x14ac:dyDescent="0.3">
      <c r="A382" s="1">
        <v>42019</v>
      </c>
      <c r="B382">
        <v>49.19</v>
      </c>
      <c r="C382">
        <v>89.86</v>
      </c>
      <c r="D382">
        <v>42.38</v>
      </c>
      <c r="E382">
        <v>66.349999999999994</v>
      </c>
      <c r="F382">
        <v>84.32</v>
      </c>
      <c r="G382">
        <v>88.29</v>
      </c>
      <c r="H382">
        <v>124.47</v>
      </c>
      <c r="I382">
        <v>102.49</v>
      </c>
      <c r="J382">
        <v>87.38</v>
      </c>
      <c r="K382">
        <v>26.76</v>
      </c>
      <c r="L382" s="8">
        <v>88.96</v>
      </c>
      <c r="M382" s="8">
        <v>96.67</v>
      </c>
      <c r="N382" s="8">
        <v>91.38</v>
      </c>
      <c r="O382" s="8">
        <v>147.6397</v>
      </c>
      <c r="P382" s="8">
        <v>83.7</v>
      </c>
      <c r="Q382" s="8">
        <v>109.82</v>
      </c>
      <c r="R382" s="8">
        <v>128.93129999999999</v>
      </c>
      <c r="S382" s="8">
        <v>62.89</v>
      </c>
      <c r="T382" s="8">
        <v>75.67</v>
      </c>
      <c r="U382" s="8">
        <v>102.67</v>
      </c>
      <c r="X382" s="1">
        <v>42019</v>
      </c>
      <c r="Y382" s="4">
        <f t="shared" si="16"/>
        <v>89.506894736842099</v>
      </c>
      <c r="Z382" s="4">
        <f t="shared" si="15"/>
        <v>49.19</v>
      </c>
    </row>
    <row r="383" spans="1:26" x14ac:dyDescent="0.3">
      <c r="A383" s="1">
        <v>42020</v>
      </c>
      <c r="B383">
        <v>49.7</v>
      </c>
      <c r="C383">
        <v>91.25</v>
      </c>
      <c r="D383">
        <v>42.53</v>
      </c>
      <c r="E383">
        <v>67.989999999999995</v>
      </c>
      <c r="F383">
        <v>83.86</v>
      </c>
      <c r="G383">
        <v>90.77</v>
      </c>
      <c r="H383">
        <v>123.53</v>
      </c>
      <c r="I383">
        <v>104.04</v>
      </c>
      <c r="J383">
        <v>86.77</v>
      </c>
      <c r="K383">
        <v>27.055</v>
      </c>
      <c r="L383" s="8">
        <v>91.12</v>
      </c>
      <c r="M383" s="8">
        <v>97.29</v>
      </c>
      <c r="N383" s="8">
        <v>91.49</v>
      </c>
      <c r="O383" s="8">
        <v>150.09450000000001</v>
      </c>
      <c r="P383" s="8">
        <v>84.57</v>
      </c>
      <c r="Q383" s="8">
        <v>111.75</v>
      </c>
      <c r="R383" s="8">
        <v>129.16249999999999</v>
      </c>
      <c r="S383" s="8">
        <v>64.540000000000006</v>
      </c>
      <c r="T383" s="8">
        <v>74.94</v>
      </c>
      <c r="U383" s="8">
        <v>105.12</v>
      </c>
      <c r="X383" s="1">
        <v>42020</v>
      </c>
      <c r="Y383" s="4">
        <f t="shared" si="16"/>
        <v>90.41431578947369</v>
      </c>
      <c r="Z383" s="4">
        <f t="shared" si="15"/>
        <v>49.7</v>
      </c>
    </row>
    <row r="384" spans="1:26" x14ac:dyDescent="0.3">
      <c r="A384" s="1">
        <v>42021</v>
      </c>
      <c r="B384">
        <v>49.7</v>
      </c>
      <c r="C384">
        <v>91.25</v>
      </c>
      <c r="D384">
        <v>42.53</v>
      </c>
      <c r="E384">
        <v>67.989999999999995</v>
      </c>
      <c r="F384">
        <v>83.86</v>
      </c>
      <c r="G384">
        <v>90.77</v>
      </c>
      <c r="H384">
        <v>123.53</v>
      </c>
      <c r="I384">
        <v>104.04</v>
      </c>
      <c r="J384">
        <v>86.77</v>
      </c>
      <c r="K384">
        <v>27.055</v>
      </c>
      <c r="L384" s="8">
        <v>91.12</v>
      </c>
      <c r="M384" s="8">
        <v>97.29</v>
      </c>
      <c r="N384" s="8">
        <v>91.49</v>
      </c>
      <c r="O384" s="8">
        <v>150.09450000000001</v>
      </c>
      <c r="P384" s="8">
        <v>84.57</v>
      </c>
      <c r="Q384" s="8">
        <v>111.75</v>
      </c>
      <c r="R384" s="8">
        <v>129.16249999999999</v>
      </c>
      <c r="S384" s="8">
        <v>64.540000000000006</v>
      </c>
      <c r="T384" s="8">
        <v>74.94</v>
      </c>
      <c r="U384" s="8">
        <v>105.12</v>
      </c>
      <c r="X384" s="1">
        <v>42021</v>
      </c>
      <c r="Y384" s="4">
        <f t="shared" si="16"/>
        <v>90.41431578947369</v>
      </c>
      <c r="Z384" s="4">
        <f t="shared" si="15"/>
        <v>49.7</v>
      </c>
    </row>
    <row r="385" spans="1:26" x14ac:dyDescent="0.3">
      <c r="A385" s="1">
        <v>42022</v>
      </c>
      <c r="B385">
        <v>49.7</v>
      </c>
      <c r="C385">
        <v>91.25</v>
      </c>
      <c r="D385">
        <v>42.53</v>
      </c>
      <c r="E385">
        <v>67.989999999999995</v>
      </c>
      <c r="F385">
        <v>83.86</v>
      </c>
      <c r="G385">
        <v>90.77</v>
      </c>
      <c r="H385">
        <v>123.53</v>
      </c>
      <c r="I385">
        <v>104.04</v>
      </c>
      <c r="J385">
        <v>86.77</v>
      </c>
      <c r="K385">
        <v>27.055</v>
      </c>
      <c r="L385" s="8">
        <v>91.12</v>
      </c>
      <c r="M385" s="8">
        <v>97.29</v>
      </c>
      <c r="N385" s="8">
        <v>91.49</v>
      </c>
      <c r="O385" s="8">
        <v>150.09450000000001</v>
      </c>
      <c r="P385" s="8">
        <v>84.57</v>
      </c>
      <c r="Q385" s="8">
        <v>111.75</v>
      </c>
      <c r="R385" s="8">
        <v>129.16249999999999</v>
      </c>
      <c r="S385" s="8">
        <v>64.540000000000006</v>
      </c>
      <c r="T385" s="8">
        <v>74.94</v>
      </c>
      <c r="U385" s="8">
        <v>105.12</v>
      </c>
      <c r="X385" s="1">
        <v>42022</v>
      </c>
      <c r="Y385" s="4">
        <f t="shared" si="16"/>
        <v>90.41431578947369</v>
      </c>
      <c r="Z385" s="4">
        <f t="shared" si="15"/>
        <v>49.7</v>
      </c>
    </row>
    <row r="386" spans="1:26" x14ac:dyDescent="0.3">
      <c r="A386" s="1">
        <v>42023</v>
      </c>
      <c r="B386">
        <v>49.7</v>
      </c>
      <c r="C386">
        <v>91.25</v>
      </c>
      <c r="D386">
        <v>42.53</v>
      </c>
      <c r="E386">
        <v>67.989999999999995</v>
      </c>
      <c r="F386">
        <v>83.86</v>
      </c>
      <c r="G386">
        <v>90.77</v>
      </c>
      <c r="H386">
        <v>123.53</v>
      </c>
      <c r="I386">
        <v>104.04</v>
      </c>
      <c r="J386">
        <v>86.77</v>
      </c>
      <c r="K386">
        <v>27.055</v>
      </c>
      <c r="L386" s="8">
        <v>91.12</v>
      </c>
      <c r="M386" s="8">
        <v>97.29</v>
      </c>
      <c r="N386" s="8">
        <v>91.49</v>
      </c>
      <c r="O386" s="8">
        <v>150.09450000000001</v>
      </c>
      <c r="P386" s="8">
        <v>84.57</v>
      </c>
      <c r="Q386" s="8">
        <v>111.75</v>
      </c>
      <c r="R386" s="8">
        <v>129.16249999999999</v>
      </c>
      <c r="S386" s="8">
        <v>64.540000000000006</v>
      </c>
      <c r="T386" s="8">
        <v>74.94</v>
      </c>
      <c r="U386" s="8">
        <v>105.12</v>
      </c>
      <c r="X386" s="1">
        <v>42023</v>
      </c>
      <c r="Y386" s="4">
        <f t="shared" si="16"/>
        <v>90.41431578947369</v>
      </c>
      <c r="Z386" s="4">
        <f t="shared" ref="Z386:Z449" si="17">B386</f>
        <v>49.7</v>
      </c>
    </row>
    <row r="387" spans="1:26" x14ac:dyDescent="0.3">
      <c r="A387" s="1">
        <v>42024</v>
      </c>
      <c r="B387">
        <v>49.64</v>
      </c>
      <c r="C387">
        <v>91.19</v>
      </c>
      <c r="D387">
        <v>43.16</v>
      </c>
      <c r="E387">
        <v>66.52</v>
      </c>
      <c r="F387">
        <v>83.97</v>
      </c>
      <c r="G387">
        <v>90.96</v>
      </c>
      <c r="H387">
        <v>124.91</v>
      </c>
      <c r="I387">
        <v>101.29</v>
      </c>
      <c r="J387">
        <v>86.69</v>
      </c>
      <c r="K387">
        <v>27.232500000000002</v>
      </c>
      <c r="L387" s="8">
        <v>91.09</v>
      </c>
      <c r="M387" s="8">
        <v>97.51</v>
      </c>
      <c r="N387" s="8">
        <v>90.8</v>
      </c>
      <c r="O387" s="8">
        <v>149.91300000000001</v>
      </c>
      <c r="P387" s="8">
        <v>84.97</v>
      </c>
      <c r="Q387" s="8">
        <v>110.47</v>
      </c>
      <c r="R387" s="8">
        <v>130.7064</v>
      </c>
      <c r="S387" s="8">
        <v>63.45</v>
      </c>
      <c r="T387" s="8">
        <v>73.67</v>
      </c>
      <c r="U387" s="8">
        <v>106.47</v>
      </c>
      <c r="X387" s="1">
        <v>42024</v>
      </c>
      <c r="Y387" s="4">
        <f t="shared" si="16"/>
        <v>90.261678947368438</v>
      </c>
      <c r="Z387" s="4">
        <f t="shared" si="17"/>
        <v>49.64</v>
      </c>
    </row>
    <row r="388" spans="1:26" x14ac:dyDescent="0.3">
      <c r="A388" s="1">
        <v>42025</v>
      </c>
      <c r="B388">
        <v>49.83</v>
      </c>
      <c r="C388">
        <v>90.73</v>
      </c>
      <c r="D388">
        <v>43.36</v>
      </c>
      <c r="E388">
        <v>67.319999999999993</v>
      </c>
      <c r="F388">
        <v>85.37</v>
      </c>
      <c r="G388">
        <v>90.7</v>
      </c>
      <c r="H388">
        <v>125.67</v>
      </c>
      <c r="I388">
        <v>101.9</v>
      </c>
      <c r="J388">
        <v>86.64</v>
      </c>
      <c r="K388">
        <v>27.4725</v>
      </c>
      <c r="L388" s="8">
        <v>91.87</v>
      </c>
      <c r="M388" s="8">
        <v>97.4</v>
      </c>
      <c r="N388" s="8">
        <v>90.34</v>
      </c>
      <c r="O388" s="8">
        <v>145.27090000000001</v>
      </c>
      <c r="P388" s="8">
        <v>84.56</v>
      </c>
      <c r="Q388" s="8">
        <v>110.54</v>
      </c>
      <c r="R388" s="8">
        <v>132.29650000000001</v>
      </c>
      <c r="S388" s="8">
        <v>62.7</v>
      </c>
      <c r="T388" s="8">
        <v>73.95</v>
      </c>
      <c r="U388" s="8">
        <v>108.16</v>
      </c>
      <c r="X388" s="1">
        <v>42025</v>
      </c>
      <c r="Y388" s="4">
        <f t="shared" ref="Y388:Y451" si="18">SUMPRODUCT(C388:U388,$C$1:$U$1)</f>
        <v>90.328942105263152</v>
      </c>
      <c r="Z388" s="4">
        <f t="shared" si="17"/>
        <v>49.83</v>
      </c>
    </row>
    <row r="389" spans="1:26" x14ac:dyDescent="0.3">
      <c r="A389" s="1">
        <v>42026</v>
      </c>
      <c r="B389">
        <v>50.47</v>
      </c>
      <c r="C389">
        <v>91.62</v>
      </c>
      <c r="D389">
        <v>43.78</v>
      </c>
      <c r="E389">
        <v>69.55</v>
      </c>
      <c r="F389">
        <v>86.82</v>
      </c>
      <c r="G389">
        <v>91.68</v>
      </c>
      <c r="H389">
        <v>127.46</v>
      </c>
      <c r="I389">
        <v>103.76</v>
      </c>
      <c r="J389">
        <v>88.3</v>
      </c>
      <c r="K389">
        <v>27.387499999999999</v>
      </c>
      <c r="L389" s="8">
        <v>92.87</v>
      </c>
      <c r="M389" s="8">
        <v>98.9</v>
      </c>
      <c r="N389" s="8">
        <v>90.89</v>
      </c>
      <c r="O389" s="8">
        <v>148.4229</v>
      </c>
      <c r="P389" s="8">
        <v>86.61</v>
      </c>
      <c r="Q389" s="8">
        <v>113.43</v>
      </c>
      <c r="R389" s="8">
        <v>133.42439999999999</v>
      </c>
      <c r="S389" s="8">
        <v>62.98</v>
      </c>
      <c r="T389" s="8">
        <v>75.77</v>
      </c>
      <c r="U389" s="8">
        <v>108.92</v>
      </c>
      <c r="X389" s="1">
        <v>42026</v>
      </c>
      <c r="Y389" s="4">
        <f t="shared" si="18"/>
        <v>91.714463157894727</v>
      </c>
      <c r="Z389" s="4">
        <f t="shared" si="17"/>
        <v>50.47</v>
      </c>
    </row>
    <row r="390" spans="1:26" x14ac:dyDescent="0.3">
      <c r="A390" s="1">
        <v>42027</v>
      </c>
      <c r="B390">
        <v>49.98</v>
      </c>
      <c r="C390">
        <v>90.08</v>
      </c>
      <c r="D390">
        <v>43.31</v>
      </c>
      <c r="E390">
        <v>69.709999999999994</v>
      </c>
      <c r="F390">
        <v>85.61</v>
      </c>
      <c r="G390">
        <v>91.82</v>
      </c>
      <c r="H390">
        <v>126.34</v>
      </c>
      <c r="I390">
        <v>102.2</v>
      </c>
      <c r="J390">
        <v>88.51</v>
      </c>
      <c r="K390">
        <v>27.37</v>
      </c>
      <c r="L390" s="8">
        <v>90.89</v>
      </c>
      <c r="M390" s="8">
        <v>98.53</v>
      </c>
      <c r="N390" s="8">
        <v>89.56</v>
      </c>
      <c r="O390" s="8">
        <v>148.88140000000001</v>
      </c>
      <c r="P390" s="8">
        <v>86.85</v>
      </c>
      <c r="Q390" s="8">
        <v>112.88</v>
      </c>
      <c r="R390" s="8">
        <v>132.6293</v>
      </c>
      <c r="S390" s="8">
        <v>62.43</v>
      </c>
      <c r="T390" s="8">
        <v>75.290000000000006</v>
      </c>
      <c r="U390" s="8">
        <v>106.85</v>
      </c>
      <c r="X390" s="1">
        <v>42027</v>
      </c>
      <c r="Y390" s="4">
        <f t="shared" si="18"/>
        <v>91.038984210526323</v>
      </c>
      <c r="Z390" s="4">
        <f t="shared" si="17"/>
        <v>49.98</v>
      </c>
    </row>
    <row r="391" spans="1:26" x14ac:dyDescent="0.3">
      <c r="A391" s="1">
        <v>42028</v>
      </c>
      <c r="B391">
        <v>49.98</v>
      </c>
      <c r="C391">
        <v>90.08</v>
      </c>
      <c r="D391">
        <v>43.31</v>
      </c>
      <c r="E391">
        <v>69.709999999999994</v>
      </c>
      <c r="F391">
        <v>85.61</v>
      </c>
      <c r="G391">
        <v>91.82</v>
      </c>
      <c r="H391">
        <v>126.34</v>
      </c>
      <c r="I391">
        <v>102.2</v>
      </c>
      <c r="J391">
        <v>88.51</v>
      </c>
      <c r="K391">
        <v>27.37</v>
      </c>
      <c r="L391" s="8">
        <v>90.89</v>
      </c>
      <c r="M391" s="8">
        <v>98.53</v>
      </c>
      <c r="N391" s="8">
        <v>89.56</v>
      </c>
      <c r="O391" s="8">
        <v>148.88140000000001</v>
      </c>
      <c r="P391" s="8">
        <v>86.85</v>
      </c>
      <c r="Q391" s="8">
        <v>112.88</v>
      </c>
      <c r="R391" s="8">
        <v>132.6293</v>
      </c>
      <c r="S391" s="8">
        <v>62.43</v>
      </c>
      <c r="T391" s="8">
        <v>75.290000000000006</v>
      </c>
      <c r="U391" s="8">
        <v>106.85</v>
      </c>
      <c r="X391" s="1">
        <v>42028</v>
      </c>
      <c r="Y391" s="4">
        <f t="shared" si="18"/>
        <v>91.038984210526323</v>
      </c>
      <c r="Z391" s="4">
        <f t="shared" si="17"/>
        <v>49.98</v>
      </c>
    </row>
    <row r="392" spans="1:26" x14ac:dyDescent="0.3">
      <c r="A392" s="1">
        <v>42029</v>
      </c>
      <c r="B392">
        <v>49.98</v>
      </c>
      <c r="C392">
        <v>90.08</v>
      </c>
      <c r="D392">
        <v>43.31</v>
      </c>
      <c r="E392">
        <v>69.709999999999994</v>
      </c>
      <c r="F392">
        <v>85.61</v>
      </c>
      <c r="G392">
        <v>91.82</v>
      </c>
      <c r="H392">
        <v>126.34</v>
      </c>
      <c r="I392">
        <v>102.2</v>
      </c>
      <c r="J392">
        <v>88.51</v>
      </c>
      <c r="K392">
        <v>27.37</v>
      </c>
      <c r="L392" s="8">
        <v>90.89</v>
      </c>
      <c r="M392" s="8">
        <v>98.53</v>
      </c>
      <c r="N392" s="8">
        <v>89.56</v>
      </c>
      <c r="O392" s="8">
        <v>148.88140000000001</v>
      </c>
      <c r="P392" s="8">
        <v>86.85</v>
      </c>
      <c r="Q392" s="8">
        <v>112.88</v>
      </c>
      <c r="R392" s="8">
        <v>132.6293</v>
      </c>
      <c r="S392" s="8">
        <v>62.43</v>
      </c>
      <c r="T392" s="8">
        <v>75.290000000000006</v>
      </c>
      <c r="U392" s="8">
        <v>106.85</v>
      </c>
      <c r="X392" s="1">
        <v>42029</v>
      </c>
      <c r="Y392" s="4">
        <f t="shared" si="18"/>
        <v>91.038984210526323</v>
      </c>
      <c r="Z392" s="4">
        <f t="shared" si="17"/>
        <v>49.98</v>
      </c>
    </row>
    <row r="393" spans="1:26" x14ac:dyDescent="0.3">
      <c r="A393" s="1">
        <v>42030</v>
      </c>
      <c r="B393">
        <v>50.08</v>
      </c>
      <c r="C393">
        <v>89.58</v>
      </c>
      <c r="D393">
        <v>43</v>
      </c>
      <c r="E393">
        <v>70.44</v>
      </c>
      <c r="F393">
        <v>86.03</v>
      </c>
      <c r="G393">
        <v>92.21</v>
      </c>
      <c r="H393">
        <v>124.52</v>
      </c>
      <c r="I393">
        <v>102.26</v>
      </c>
      <c r="J393">
        <v>88.63</v>
      </c>
      <c r="K393">
        <v>27.4375</v>
      </c>
      <c r="L393" s="8">
        <v>91.76</v>
      </c>
      <c r="M393" s="8">
        <v>98.69</v>
      </c>
      <c r="N393" s="8">
        <v>90.67</v>
      </c>
      <c r="O393" s="8">
        <v>149.3494</v>
      </c>
      <c r="P393" s="8">
        <v>86.57</v>
      </c>
      <c r="Q393" s="8">
        <v>112.9</v>
      </c>
      <c r="R393" s="8">
        <v>132.27799999999999</v>
      </c>
      <c r="S393" s="8">
        <v>62.83</v>
      </c>
      <c r="T393" s="8">
        <v>75.25</v>
      </c>
      <c r="U393" s="8">
        <v>108.88</v>
      </c>
      <c r="X393" s="1">
        <v>42030</v>
      </c>
      <c r="Y393" s="4">
        <f t="shared" si="18"/>
        <v>91.225521052631592</v>
      </c>
      <c r="Z393" s="4">
        <f t="shared" si="17"/>
        <v>50.08</v>
      </c>
    </row>
    <row r="394" spans="1:26" x14ac:dyDescent="0.3">
      <c r="A394" s="1">
        <v>42031</v>
      </c>
      <c r="B394">
        <v>49.67</v>
      </c>
      <c r="C394">
        <v>86.49</v>
      </c>
      <c r="D394">
        <v>42.39</v>
      </c>
      <c r="E394">
        <v>69.849999999999994</v>
      </c>
      <c r="F394">
        <v>79.849999999999994</v>
      </c>
      <c r="G394">
        <v>91.39</v>
      </c>
      <c r="H394">
        <v>123.2</v>
      </c>
      <c r="I394">
        <v>102.09</v>
      </c>
      <c r="J394">
        <v>87.53</v>
      </c>
      <c r="K394">
        <v>27.805</v>
      </c>
      <c r="L394" s="8">
        <v>90.95</v>
      </c>
      <c r="M394" s="8">
        <v>96.72</v>
      </c>
      <c r="N394" s="8">
        <v>89.57</v>
      </c>
      <c r="O394" s="8">
        <v>146.7801</v>
      </c>
      <c r="P394" s="8">
        <v>85.63</v>
      </c>
      <c r="Q394" s="8">
        <v>111.3</v>
      </c>
      <c r="R394" s="8">
        <v>131.14089999999999</v>
      </c>
      <c r="S394" s="8">
        <v>63.1</v>
      </c>
      <c r="T394" s="8">
        <v>74.760000000000005</v>
      </c>
      <c r="U394" s="8">
        <v>108.26</v>
      </c>
      <c r="X394" s="1">
        <v>42031</v>
      </c>
      <c r="Y394" s="4">
        <f t="shared" si="18"/>
        <v>89.937157894736828</v>
      </c>
      <c r="Z394" s="4">
        <f t="shared" si="17"/>
        <v>49.67</v>
      </c>
    </row>
    <row r="395" spans="1:26" x14ac:dyDescent="0.3">
      <c r="A395" s="1">
        <v>42032</v>
      </c>
      <c r="B395">
        <v>49.03</v>
      </c>
      <c r="C395">
        <v>85.15</v>
      </c>
      <c r="D395">
        <v>41.92</v>
      </c>
      <c r="E395">
        <v>69.22</v>
      </c>
      <c r="F395">
        <v>80.010000000000005</v>
      </c>
      <c r="G395">
        <v>89.04</v>
      </c>
      <c r="H395">
        <v>122.63</v>
      </c>
      <c r="I395">
        <v>101.48</v>
      </c>
      <c r="J395">
        <v>86.82</v>
      </c>
      <c r="K395">
        <v>27.48</v>
      </c>
      <c r="L395" s="8">
        <v>87.95</v>
      </c>
      <c r="M395" s="8">
        <v>95.72</v>
      </c>
      <c r="N395" s="8">
        <v>88.78</v>
      </c>
      <c r="O395" s="8">
        <v>144.7551</v>
      </c>
      <c r="P395" s="8">
        <v>84.53</v>
      </c>
      <c r="Q395" s="8">
        <v>109.3</v>
      </c>
      <c r="R395" s="8">
        <v>128.34889999999999</v>
      </c>
      <c r="S395" s="8">
        <v>61.85</v>
      </c>
      <c r="T395" s="8">
        <v>74.260000000000005</v>
      </c>
      <c r="U395" s="8">
        <v>103.71</v>
      </c>
      <c r="X395" s="1">
        <v>42032</v>
      </c>
      <c r="Y395" s="4">
        <f t="shared" si="18"/>
        <v>88.576526315789465</v>
      </c>
      <c r="Z395" s="4">
        <f t="shared" si="17"/>
        <v>49.03</v>
      </c>
    </row>
    <row r="396" spans="1:26" x14ac:dyDescent="0.3">
      <c r="A396" s="1">
        <v>42033</v>
      </c>
      <c r="B396">
        <v>49.57</v>
      </c>
      <c r="C396">
        <v>85.67</v>
      </c>
      <c r="D396">
        <v>42.1</v>
      </c>
      <c r="E396">
        <v>69.930000000000007</v>
      </c>
      <c r="F396">
        <v>80</v>
      </c>
      <c r="G396">
        <v>90.29</v>
      </c>
      <c r="H396">
        <v>121.45</v>
      </c>
      <c r="I396">
        <v>102.38</v>
      </c>
      <c r="J396">
        <v>87.72</v>
      </c>
      <c r="K396">
        <v>27.914999999999999</v>
      </c>
      <c r="L396" s="8">
        <v>87.58</v>
      </c>
      <c r="M396" s="8">
        <v>96.03</v>
      </c>
      <c r="N396" s="8">
        <v>93.27</v>
      </c>
      <c r="O396" s="8">
        <v>148.50890000000001</v>
      </c>
      <c r="P396" s="8">
        <v>84.35</v>
      </c>
      <c r="Q396" s="8">
        <v>110.13</v>
      </c>
      <c r="R396" s="8">
        <v>135.89279999999999</v>
      </c>
      <c r="S396" s="8">
        <v>63.12</v>
      </c>
      <c r="T396" s="8">
        <v>75.489999999999995</v>
      </c>
      <c r="U396" s="8">
        <v>103</v>
      </c>
      <c r="X396" s="1">
        <v>42033</v>
      </c>
      <c r="Y396" s="4">
        <f t="shared" si="18"/>
        <v>89.72772105263158</v>
      </c>
      <c r="Z396" s="4">
        <f t="shared" si="17"/>
        <v>49.57</v>
      </c>
    </row>
    <row r="397" spans="1:26" x14ac:dyDescent="0.3">
      <c r="A397" s="1">
        <v>42034</v>
      </c>
      <c r="B397">
        <v>48.74</v>
      </c>
      <c r="C397">
        <v>84.29</v>
      </c>
      <c r="D397">
        <v>41.17</v>
      </c>
      <c r="E397">
        <v>67.760000000000005</v>
      </c>
      <c r="F397">
        <v>79.97</v>
      </c>
      <c r="G397">
        <v>89.44</v>
      </c>
      <c r="H397">
        <v>120.59</v>
      </c>
      <c r="I397">
        <v>100.14</v>
      </c>
      <c r="J397">
        <v>84.98</v>
      </c>
      <c r="K397">
        <v>27.31</v>
      </c>
      <c r="L397" s="8">
        <v>87.42</v>
      </c>
      <c r="M397" s="8">
        <v>93.78</v>
      </c>
      <c r="N397" s="8">
        <v>92.44</v>
      </c>
      <c r="O397" s="8">
        <v>146.43620000000001</v>
      </c>
      <c r="P397" s="8">
        <v>82.53</v>
      </c>
      <c r="Q397" s="8">
        <v>107.96</v>
      </c>
      <c r="R397" s="8">
        <v>134.61699999999999</v>
      </c>
      <c r="S397" s="8">
        <v>60.35</v>
      </c>
      <c r="T397" s="8">
        <v>73.61</v>
      </c>
      <c r="U397" s="8">
        <v>102.53</v>
      </c>
      <c r="X397" s="1">
        <v>42034</v>
      </c>
      <c r="Y397" s="4">
        <f t="shared" si="18"/>
        <v>88.28016842105265</v>
      </c>
      <c r="Z397" s="4">
        <f t="shared" si="17"/>
        <v>48.74</v>
      </c>
    </row>
    <row r="398" spans="1:26" x14ac:dyDescent="0.3">
      <c r="A398" s="1">
        <v>42035</v>
      </c>
      <c r="B398">
        <v>48.74</v>
      </c>
      <c r="C398">
        <v>84.29</v>
      </c>
      <c r="D398">
        <v>41.17</v>
      </c>
      <c r="E398">
        <v>67.760000000000005</v>
      </c>
      <c r="F398">
        <v>79.97</v>
      </c>
      <c r="G398">
        <v>89.44</v>
      </c>
      <c r="H398">
        <v>120.59</v>
      </c>
      <c r="I398">
        <v>100.14</v>
      </c>
      <c r="J398">
        <v>84.98</v>
      </c>
      <c r="K398">
        <v>27.31</v>
      </c>
      <c r="L398" s="8">
        <v>87.42</v>
      </c>
      <c r="M398" s="8">
        <v>93.78</v>
      </c>
      <c r="N398" s="8">
        <v>92.44</v>
      </c>
      <c r="O398" s="8">
        <v>146.43620000000001</v>
      </c>
      <c r="P398" s="8">
        <v>82.53</v>
      </c>
      <c r="Q398" s="8">
        <v>107.96</v>
      </c>
      <c r="R398" s="8">
        <v>134.61699999999999</v>
      </c>
      <c r="S398" s="8">
        <v>60.35</v>
      </c>
      <c r="T398" s="8">
        <v>73.61</v>
      </c>
      <c r="U398" s="8">
        <v>102.53</v>
      </c>
      <c r="X398" s="1">
        <v>42035</v>
      </c>
      <c r="Y398" s="4">
        <f t="shared" si="18"/>
        <v>88.28016842105265</v>
      </c>
      <c r="Z398" s="4">
        <f t="shared" si="17"/>
        <v>48.74</v>
      </c>
    </row>
    <row r="399" spans="1:26" x14ac:dyDescent="0.3">
      <c r="A399" s="1">
        <v>42036</v>
      </c>
      <c r="B399">
        <v>48.74</v>
      </c>
      <c r="C399">
        <v>84.29</v>
      </c>
      <c r="D399">
        <v>41.17</v>
      </c>
      <c r="E399">
        <v>67.760000000000005</v>
      </c>
      <c r="F399">
        <v>79.97</v>
      </c>
      <c r="G399">
        <v>89.44</v>
      </c>
      <c r="H399">
        <v>120.59</v>
      </c>
      <c r="I399">
        <v>100.14</v>
      </c>
      <c r="J399">
        <v>84.98</v>
      </c>
      <c r="K399">
        <v>27.31</v>
      </c>
      <c r="L399" s="8">
        <v>87.42</v>
      </c>
      <c r="M399" s="8">
        <v>93.78</v>
      </c>
      <c r="N399" s="8">
        <v>92.44</v>
      </c>
      <c r="O399" s="8">
        <v>146.43620000000001</v>
      </c>
      <c r="P399" s="8">
        <v>82.53</v>
      </c>
      <c r="Q399" s="8">
        <v>107.96</v>
      </c>
      <c r="R399" s="8">
        <v>134.61699999999999</v>
      </c>
      <c r="S399" s="8">
        <v>60.35</v>
      </c>
      <c r="T399" s="8">
        <v>73.61</v>
      </c>
      <c r="U399" s="8">
        <v>102.53</v>
      </c>
      <c r="X399" s="1">
        <v>42036</v>
      </c>
      <c r="Y399" s="4">
        <f t="shared" si="18"/>
        <v>88.28016842105265</v>
      </c>
      <c r="Z399" s="4">
        <f t="shared" si="17"/>
        <v>48.74</v>
      </c>
    </row>
    <row r="400" spans="1:26" x14ac:dyDescent="0.3">
      <c r="A400" s="1">
        <v>42037</v>
      </c>
      <c r="B400">
        <v>49.270400000000002</v>
      </c>
      <c r="C400">
        <v>85.12</v>
      </c>
      <c r="D400">
        <v>41.59</v>
      </c>
      <c r="E400">
        <v>68.41</v>
      </c>
      <c r="F400">
        <v>80.84</v>
      </c>
      <c r="G400">
        <v>90.3</v>
      </c>
      <c r="H400">
        <v>122.22</v>
      </c>
      <c r="I400">
        <v>100.83</v>
      </c>
      <c r="J400">
        <v>85.71</v>
      </c>
      <c r="K400">
        <v>27.517499999999998</v>
      </c>
      <c r="L400" s="8">
        <v>89.58</v>
      </c>
      <c r="M400" s="8">
        <v>95.33</v>
      </c>
      <c r="N400" s="8">
        <v>92.51</v>
      </c>
      <c r="O400" s="8">
        <v>147.72569999999999</v>
      </c>
      <c r="P400" s="8">
        <v>83.44</v>
      </c>
      <c r="Q400" s="8">
        <v>109.31</v>
      </c>
      <c r="R400" s="8">
        <v>136.5308</v>
      </c>
      <c r="S400" s="8">
        <v>60.7</v>
      </c>
      <c r="T400" s="8">
        <v>74.25</v>
      </c>
      <c r="U400" s="8">
        <v>106.06</v>
      </c>
      <c r="X400" s="1">
        <v>42037</v>
      </c>
      <c r="Y400" s="4">
        <f t="shared" si="18"/>
        <v>89.367052631578943</v>
      </c>
      <c r="Z400" s="4">
        <f t="shared" si="17"/>
        <v>49.270400000000002</v>
      </c>
    </row>
    <row r="401" spans="1:26" x14ac:dyDescent="0.3">
      <c r="A401" s="1">
        <v>42038</v>
      </c>
      <c r="B401">
        <v>49.99</v>
      </c>
      <c r="C401">
        <v>85.95</v>
      </c>
      <c r="D401">
        <v>41.63</v>
      </c>
      <c r="E401">
        <v>69.63</v>
      </c>
      <c r="F401">
        <v>83.92</v>
      </c>
      <c r="G401">
        <v>93.98</v>
      </c>
      <c r="H401">
        <v>123.48</v>
      </c>
      <c r="I401">
        <v>102.46</v>
      </c>
      <c r="J401">
        <v>86.19</v>
      </c>
      <c r="K401">
        <v>27.56</v>
      </c>
      <c r="L401" s="8">
        <v>92.25</v>
      </c>
      <c r="M401" s="8">
        <v>96.2</v>
      </c>
      <c r="N401" s="8">
        <v>93.92</v>
      </c>
      <c r="O401" s="8">
        <v>151.3648</v>
      </c>
      <c r="P401" s="8">
        <v>85.14</v>
      </c>
      <c r="Q401" s="8">
        <v>111.01</v>
      </c>
      <c r="R401" s="8">
        <v>137.2056</v>
      </c>
      <c r="S401" s="8">
        <v>61.65</v>
      </c>
      <c r="T401" s="8">
        <v>75.87</v>
      </c>
      <c r="U401" s="8">
        <v>109.53</v>
      </c>
      <c r="X401" s="1">
        <v>42038</v>
      </c>
      <c r="Y401" s="4">
        <f t="shared" si="18"/>
        <v>90.996863157894737</v>
      </c>
      <c r="Z401" s="4">
        <f t="shared" si="17"/>
        <v>49.99</v>
      </c>
    </row>
    <row r="402" spans="1:26" x14ac:dyDescent="0.3">
      <c r="A402" s="1">
        <v>42039</v>
      </c>
      <c r="B402">
        <v>49.73</v>
      </c>
      <c r="C402">
        <v>85.79</v>
      </c>
      <c r="D402">
        <v>41.68</v>
      </c>
      <c r="E402">
        <v>70.67</v>
      </c>
      <c r="F402">
        <v>81.95</v>
      </c>
      <c r="G402">
        <v>94.84</v>
      </c>
      <c r="H402">
        <v>122.71</v>
      </c>
      <c r="I402">
        <v>101.36</v>
      </c>
      <c r="J402">
        <v>86.65</v>
      </c>
      <c r="K402">
        <v>27.36</v>
      </c>
      <c r="L402" s="8">
        <v>91.46</v>
      </c>
      <c r="M402" s="8">
        <v>96.6</v>
      </c>
      <c r="N402" s="8">
        <v>94.05</v>
      </c>
      <c r="O402" s="8">
        <v>149.92250000000001</v>
      </c>
      <c r="P402" s="8">
        <v>86.58</v>
      </c>
      <c r="Q402" s="8">
        <v>111.62</v>
      </c>
      <c r="R402" s="8">
        <v>137.2149</v>
      </c>
      <c r="S402" s="8">
        <v>56.91</v>
      </c>
      <c r="T402" s="8">
        <v>75.61</v>
      </c>
      <c r="U402" s="8">
        <v>108.35</v>
      </c>
      <c r="X402" s="1">
        <v>42039</v>
      </c>
      <c r="Y402" s="4">
        <f t="shared" si="18"/>
        <v>90.596178947368429</v>
      </c>
      <c r="Z402" s="4">
        <f t="shared" si="17"/>
        <v>49.73</v>
      </c>
    </row>
    <row r="403" spans="1:26" x14ac:dyDescent="0.3">
      <c r="A403" s="1">
        <v>42040</v>
      </c>
      <c r="B403">
        <v>50.15</v>
      </c>
      <c r="C403">
        <v>86.7</v>
      </c>
      <c r="D403">
        <v>41.79</v>
      </c>
      <c r="E403">
        <v>71.47</v>
      </c>
      <c r="F403">
        <v>83.57</v>
      </c>
      <c r="G403">
        <v>95.88</v>
      </c>
      <c r="H403">
        <v>124.61</v>
      </c>
      <c r="I403">
        <v>102.46</v>
      </c>
      <c r="J403">
        <v>87.28</v>
      </c>
      <c r="K403">
        <v>27.427499999999998</v>
      </c>
      <c r="L403" s="8">
        <v>92.36</v>
      </c>
      <c r="M403" s="8">
        <v>96.61</v>
      </c>
      <c r="N403" s="8">
        <v>94.34</v>
      </c>
      <c r="O403" s="8">
        <v>150.82990000000001</v>
      </c>
      <c r="P403" s="8">
        <v>87.17</v>
      </c>
      <c r="Q403" s="8">
        <v>113.1</v>
      </c>
      <c r="R403" s="8">
        <v>140.08080000000001</v>
      </c>
      <c r="S403" s="8">
        <v>57.99</v>
      </c>
      <c r="T403" s="8">
        <v>75.95</v>
      </c>
      <c r="U403" s="8">
        <v>109.31</v>
      </c>
      <c r="X403" s="1">
        <v>42040</v>
      </c>
      <c r="Y403" s="4">
        <f t="shared" si="18"/>
        <v>91.522536842105254</v>
      </c>
      <c r="Z403" s="4">
        <f t="shared" si="17"/>
        <v>50.15</v>
      </c>
    </row>
    <row r="404" spans="1:26" x14ac:dyDescent="0.3">
      <c r="A404" s="1">
        <v>42041</v>
      </c>
      <c r="B404">
        <v>50.06</v>
      </c>
      <c r="C404">
        <v>85.61</v>
      </c>
      <c r="D404">
        <v>41.45</v>
      </c>
      <c r="E404">
        <v>71.900000000000006</v>
      </c>
      <c r="F404">
        <v>83.21</v>
      </c>
      <c r="G404">
        <v>97.55</v>
      </c>
      <c r="H404">
        <v>125.25</v>
      </c>
      <c r="I404">
        <v>101.1</v>
      </c>
      <c r="J404">
        <v>87.33</v>
      </c>
      <c r="K404">
        <v>26.45</v>
      </c>
      <c r="L404" s="8">
        <v>91.5</v>
      </c>
      <c r="M404" s="8">
        <v>96.71</v>
      </c>
      <c r="N404" s="8">
        <v>93.99</v>
      </c>
      <c r="O404" s="8">
        <v>149.69329999999999</v>
      </c>
      <c r="P404" s="8">
        <v>86.44</v>
      </c>
      <c r="Q404" s="8">
        <v>112.88</v>
      </c>
      <c r="R404" s="8">
        <v>138.97139999999999</v>
      </c>
      <c r="S404" s="8">
        <v>56.9</v>
      </c>
      <c r="T404" s="8">
        <v>76.36</v>
      </c>
      <c r="U404" s="8">
        <v>109.61</v>
      </c>
      <c r="X404" s="1">
        <v>42041</v>
      </c>
      <c r="Y404" s="4">
        <f t="shared" si="18"/>
        <v>91.205510526315777</v>
      </c>
      <c r="Z404" s="4">
        <f t="shared" si="17"/>
        <v>50.06</v>
      </c>
    </row>
    <row r="405" spans="1:26" x14ac:dyDescent="0.3">
      <c r="A405" s="1">
        <v>42042</v>
      </c>
      <c r="B405">
        <v>50.06</v>
      </c>
      <c r="C405">
        <v>85.61</v>
      </c>
      <c r="D405">
        <v>41.45</v>
      </c>
      <c r="E405">
        <v>71.900000000000006</v>
      </c>
      <c r="F405">
        <v>83.21</v>
      </c>
      <c r="G405">
        <v>97.55</v>
      </c>
      <c r="H405">
        <v>125.25</v>
      </c>
      <c r="I405">
        <v>101.1</v>
      </c>
      <c r="J405">
        <v>87.33</v>
      </c>
      <c r="K405">
        <v>26.45</v>
      </c>
      <c r="L405" s="8">
        <v>91.5</v>
      </c>
      <c r="M405" s="8">
        <v>96.71</v>
      </c>
      <c r="N405" s="8">
        <v>93.99</v>
      </c>
      <c r="O405" s="8">
        <v>149.69329999999999</v>
      </c>
      <c r="P405" s="8">
        <v>86.44</v>
      </c>
      <c r="Q405" s="8">
        <v>112.88</v>
      </c>
      <c r="R405" s="8">
        <v>138.97139999999999</v>
      </c>
      <c r="S405" s="8">
        <v>56.9</v>
      </c>
      <c r="T405" s="8">
        <v>76.36</v>
      </c>
      <c r="U405" s="8">
        <v>109.61</v>
      </c>
      <c r="X405" s="1">
        <v>42042</v>
      </c>
      <c r="Y405" s="4">
        <f t="shared" si="18"/>
        <v>91.205510526315777</v>
      </c>
      <c r="Z405" s="4">
        <f t="shared" si="17"/>
        <v>50.06</v>
      </c>
    </row>
    <row r="406" spans="1:26" x14ac:dyDescent="0.3">
      <c r="A406" s="1">
        <v>42043</v>
      </c>
      <c r="B406">
        <v>50.06</v>
      </c>
      <c r="C406">
        <v>85.61</v>
      </c>
      <c r="D406">
        <v>41.45</v>
      </c>
      <c r="E406">
        <v>71.900000000000006</v>
      </c>
      <c r="F406">
        <v>83.21</v>
      </c>
      <c r="G406">
        <v>97.55</v>
      </c>
      <c r="H406">
        <v>125.25</v>
      </c>
      <c r="I406">
        <v>101.1</v>
      </c>
      <c r="J406">
        <v>87.33</v>
      </c>
      <c r="K406">
        <v>26.45</v>
      </c>
      <c r="L406" s="8">
        <v>91.5</v>
      </c>
      <c r="M406" s="8">
        <v>96.71</v>
      </c>
      <c r="N406" s="8">
        <v>93.99</v>
      </c>
      <c r="O406" s="8">
        <v>149.69329999999999</v>
      </c>
      <c r="P406" s="8">
        <v>86.44</v>
      </c>
      <c r="Q406" s="8">
        <v>112.88</v>
      </c>
      <c r="R406" s="8">
        <v>138.97139999999999</v>
      </c>
      <c r="S406" s="8">
        <v>56.9</v>
      </c>
      <c r="T406" s="8">
        <v>76.36</v>
      </c>
      <c r="U406" s="8">
        <v>109.61</v>
      </c>
      <c r="X406" s="1">
        <v>42043</v>
      </c>
      <c r="Y406" s="4">
        <f t="shared" si="18"/>
        <v>91.205510526315777</v>
      </c>
      <c r="Z406" s="4">
        <f t="shared" si="17"/>
        <v>50.06</v>
      </c>
    </row>
    <row r="407" spans="1:26" x14ac:dyDescent="0.3">
      <c r="A407" s="1">
        <v>42044</v>
      </c>
      <c r="B407">
        <v>49.7</v>
      </c>
      <c r="C407">
        <v>85.05</v>
      </c>
      <c r="D407">
        <v>41.23</v>
      </c>
      <c r="E407">
        <v>70.95</v>
      </c>
      <c r="F407">
        <v>84.67</v>
      </c>
      <c r="G407">
        <v>96.9</v>
      </c>
      <c r="H407">
        <v>125.04</v>
      </c>
      <c r="I407">
        <v>99.78</v>
      </c>
      <c r="J407">
        <v>85.91</v>
      </c>
      <c r="K407">
        <v>26.13</v>
      </c>
      <c r="L407" s="8">
        <v>91.56</v>
      </c>
      <c r="M407" s="8">
        <v>95.97</v>
      </c>
      <c r="N407" s="8">
        <v>92.72</v>
      </c>
      <c r="O407" s="8">
        <v>148.76679999999999</v>
      </c>
      <c r="P407" s="8">
        <v>86.01</v>
      </c>
      <c r="Q407" s="8">
        <v>111.97</v>
      </c>
      <c r="R407" s="8">
        <v>138.46299999999999</v>
      </c>
      <c r="S407" s="8">
        <v>55.48</v>
      </c>
      <c r="T407" s="8">
        <v>75.39</v>
      </c>
      <c r="U407" s="8">
        <v>110.43</v>
      </c>
      <c r="X407" s="1">
        <v>42044</v>
      </c>
      <c r="Y407" s="4">
        <f t="shared" si="18"/>
        <v>90.653673684210531</v>
      </c>
      <c r="Z407" s="4">
        <f t="shared" si="17"/>
        <v>49.7</v>
      </c>
    </row>
    <row r="408" spans="1:26" x14ac:dyDescent="0.3">
      <c r="A408" s="1">
        <v>42045</v>
      </c>
      <c r="B408">
        <v>50.09</v>
      </c>
      <c r="C408">
        <v>85.39</v>
      </c>
      <c r="D408">
        <v>42.4</v>
      </c>
      <c r="E408">
        <v>71.760000000000005</v>
      </c>
      <c r="F408">
        <v>83.9</v>
      </c>
      <c r="G408">
        <v>97.81</v>
      </c>
      <c r="H408">
        <v>124.91</v>
      </c>
      <c r="I408">
        <v>100.35</v>
      </c>
      <c r="J408">
        <v>87.29</v>
      </c>
      <c r="K408">
        <v>26.9575</v>
      </c>
      <c r="L408" s="8">
        <v>91.01</v>
      </c>
      <c r="M408" s="8">
        <v>97.99</v>
      </c>
      <c r="N408" s="8">
        <v>94.02</v>
      </c>
      <c r="O408" s="8">
        <v>151.45079999999999</v>
      </c>
      <c r="P408" s="8">
        <v>86.52</v>
      </c>
      <c r="Q408" s="8">
        <v>111.75</v>
      </c>
      <c r="R408" s="8">
        <v>138.94370000000001</v>
      </c>
      <c r="S408" s="8">
        <v>56.89</v>
      </c>
      <c r="T408" s="8">
        <v>76.650000000000006</v>
      </c>
      <c r="U408" s="8">
        <v>110.18</v>
      </c>
      <c r="X408" s="1">
        <v>42045</v>
      </c>
      <c r="Y408" s="4">
        <f t="shared" si="18"/>
        <v>91.377473684210528</v>
      </c>
      <c r="Z408" s="4">
        <f t="shared" si="17"/>
        <v>50.09</v>
      </c>
    </row>
    <row r="409" spans="1:26" x14ac:dyDescent="0.3">
      <c r="A409" s="1">
        <v>42046</v>
      </c>
      <c r="B409">
        <v>50.058</v>
      </c>
      <c r="C409">
        <v>85.64</v>
      </c>
      <c r="D409">
        <v>42.37</v>
      </c>
      <c r="E409">
        <v>71.430000000000007</v>
      </c>
      <c r="F409">
        <v>83.41</v>
      </c>
      <c r="G409">
        <v>98.16</v>
      </c>
      <c r="H409">
        <v>124.35</v>
      </c>
      <c r="I409">
        <v>100.38</v>
      </c>
      <c r="J409">
        <v>86.34</v>
      </c>
      <c r="K409">
        <v>26.265000000000001</v>
      </c>
      <c r="L409" s="8">
        <v>90.6</v>
      </c>
      <c r="M409" s="8">
        <v>100.4</v>
      </c>
      <c r="N409" s="8">
        <v>94.21</v>
      </c>
      <c r="O409" s="8">
        <v>151.1069</v>
      </c>
      <c r="P409" s="8">
        <v>86.82</v>
      </c>
      <c r="Q409" s="8">
        <v>112.46</v>
      </c>
      <c r="R409" s="8">
        <v>138.6848</v>
      </c>
      <c r="S409" s="8">
        <v>56.69</v>
      </c>
      <c r="T409" s="8">
        <v>76.42</v>
      </c>
      <c r="U409" s="8">
        <v>109.98</v>
      </c>
      <c r="X409" s="1">
        <v>42046</v>
      </c>
      <c r="Y409" s="4">
        <f t="shared" si="18"/>
        <v>91.353510526315802</v>
      </c>
      <c r="Z409" s="4">
        <f t="shared" si="17"/>
        <v>50.058</v>
      </c>
    </row>
    <row r="410" spans="1:26" x14ac:dyDescent="0.3">
      <c r="A410" s="1">
        <v>42047</v>
      </c>
      <c r="B410">
        <v>50.48</v>
      </c>
      <c r="C410">
        <v>86.03</v>
      </c>
      <c r="D410">
        <v>42.17</v>
      </c>
      <c r="E410">
        <v>72.19</v>
      </c>
      <c r="F410">
        <v>83.53</v>
      </c>
      <c r="G410">
        <v>102.19</v>
      </c>
      <c r="H410">
        <v>125.36</v>
      </c>
      <c r="I410">
        <v>98.44</v>
      </c>
      <c r="J410">
        <v>85.89</v>
      </c>
      <c r="K410">
        <v>26.335000000000001</v>
      </c>
      <c r="L410" s="8">
        <v>92.37</v>
      </c>
      <c r="M410" s="8">
        <v>100.27</v>
      </c>
      <c r="N410" s="8">
        <v>95.09</v>
      </c>
      <c r="O410" s="8">
        <v>151.4126</v>
      </c>
      <c r="P410" s="8">
        <v>87.745000000000005</v>
      </c>
      <c r="Q410" s="8">
        <v>112.96</v>
      </c>
      <c r="R410" s="8">
        <v>140.72800000000001</v>
      </c>
      <c r="S410" s="8">
        <v>57.05</v>
      </c>
      <c r="T410" s="8">
        <v>76.87</v>
      </c>
      <c r="U410" s="8">
        <v>110.86</v>
      </c>
      <c r="X410" s="1">
        <v>42047</v>
      </c>
      <c r="Y410" s="4">
        <f t="shared" si="18"/>
        <v>91.973189473684201</v>
      </c>
      <c r="Z410" s="4">
        <f t="shared" si="17"/>
        <v>50.48</v>
      </c>
    </row>
    <row r="411" spans="1:26" x14ac:dyDescent="0.3">
      <c r="A411" s="1">
        <v>42048</v>
      </c>
      <c r="B411">
        <v>50.78</v>
      </c>
      <c r="C411">
        <v>85.9</v>
      </c>
      <c r="D411">
        <v>41.99</v>
      </c>
      <c r="E411">
        <v>72.05</v>
      </c>
      <c r="F411">
        <v>85.13</v>
      </c>
      <c r="G411">
        <v>102.19</v>
      </c>
      <c r="H411">
        <v>126.89</v>
      </c>
      <c r="I411">
        <v>99.62</v>
      </c>
      <c r="J411">
        <v>85.81</v>
      </c>
      <c r="K411">
        <v>25.905000000000001</v>
      </c>
      <c r="L411" s="8">
        <v>93.37</v>
      </c>
      <c r="M411" s="8">
        <v>99.13</v>
      </c>
      <c r="N411" s="8">
        <v>95.65</v>
      </c>
      <c r="O411" s="8">
        <v>153.20830000000001</v>
      </c>
      <c r="P411" s="8">
        <v>88.75</v>
      </c>
      <c r="Q411" s="8">
        <v>113.05</v>
      </c>
      <c r="R411" s="8">
        <v>141.27350000000001</v>
      </c>
      <c r="S411" s="8">
        <v>58.05</v>
      </c>
      <c r="T411" s="8">
        <v>76.12</v>
      </c>
      <c r="U411" s="8">
        <v>112.78</v>
      </c>
      <c r="X411" s="1">
        <v>42048</v>
      </c>
      <c r="Y411" s="4">
        <f t="shared" si="18"/>
        <v>92.466673684210548</v>
      </c>
      <c r="Z411" s="4">
        <f t="shared" si="17"/>
        <v>50.78</v>
      </c>
    </row>
    <row r="412" spans="1:26" x14ac:dyDescent="0.3">
      <c r="A412" s="1">
        <v>42049</v>
      </c>
      <c r="B412">
        <v>50.78</v>
      </c>
      <c r="C412">
        <v>85.9</v>
      </c>
      <c r="D412">
        <v>41.99</v>
      </c>
      <c r="E412">
        <v>72.05</v>
      </c>
      <c r="F412">
        <v>85.13</v>
      </c>
      <c r="G412">
        <v>102.19</v>
      </c>
      <c r="H412">
        <v>126.89</v>
      </c>
      <c r="I412">
        <v>99.62</v>
      </c>
      <c r="J412">
        <v>85.81</v>
      </c>
      <c r="K412">
        <v>25.905000000000001</v>
      </c>
      <c r="L412" s="8">
        <v>93.37</v>
      </c>
      <c r="M412" s="8">
        <v>99.13</v>
      </c>
      <c r="N412" s="8">
        <v>95.65</v>
      </c>
      <c r="O412" s="8">
        <v>153.20830000000001</v>
      </c>
      <c r="P412" s="8">
        <v>88.75</v>
      </c>
      <c r="Q412" s="8">
        <v>113.05</v>
      </c>
      <c r="R412" s="8">
        <v>141.27350000000001</v>
      </c>
      <c r="S412" s="8">
        <v>58.05</v>
      </c>
      <c r="T412" s="8">
        <v>76.12</v>
      </c>
      <c r="U412" s="8">
        <v>112.78</v>
      </c>
      <c r="X412" s="1">
        <v>42049</v>
      </c>
      <c r="Y412" s="4">
        <f t="shared" si="18"/>
        <v>92.466673684210548</v>
      </c>
      <c r="Z412" s="4">
        <f t="shared" si="17"/>
        <v>50.78</v>
      </c>
    </row>
    <row r="413" spans="1:26" x14ac:dyDescent="0.3">
      <c r="A413" s="1">
        <v>42050</v>
      </c>
      <c r="B413">
        <v>50.78</v>
      </c>
      <c r="C413">
        <v>85.9</v>
      </c>
      <c r="D413">
        <v>41.99</v>
      </c>
      <c r="E413">
        <v>72.05</v>
      </c>
      <c r="F413">
        <v>85.13</v>
      </c>
      <c r="G413">
        <v>102.19</v>
      </c>
      <c r="H413">
        <v>126.89</v>
      </c>
      <c r="I413">
        <v>99.62</v>
      </c>
      <c r="J413">
        <v>85.81</v>
      </c>
      <c r="K413">
        <v>25.905000000000001</v>
      </c>
      <c r="L413" s="8">
        <v>93.37</v>
      </c>
      <c r="M413" s="8">
        <v>99.13</v>
      </c>
      <c r="N413" s="8">
        <v>95.65</v>
      </c>
      <c r="O413" s="8">
        <v>153.20830000000001</v>
      </c>
      <c r="P413" s="8">
        <v>88.75</v>
      </c>
      <c r="Q413" s="8">
        <v>113.05</v>
      </c>
      <c r="R413" s="8">
        <v>141.27350000000001</v>
      </c>
      <c r="S413" s="8">
        <v>58.05</v>
      </c>
      <c r="T413" s="8">
        <v>76.12</v>
      </c>
      <c r="U413" s="8">
        <v>112.78</v>
      </c>
      <c r="X413" s="1">
        <v>42050</v>
      </c>
      <c r="Y413" s="4">
        <f t="shared" si="18"/>
        <v>92.466673684210548</v>
      </c>
      <c r="Z413" s="4">
        <f t="shared" si="17"/>
        <v>50.78</v>
      </c>
    </row>
    <row r="414" spans="1:26" x14ac:dyDescent="0.3">
      <c r="A414" s="1">
        <v>42051</v>
      </c>
      <c r="B414">
        <v>50.78</v>
      </c>
      <c r="C414">
        <v>85.9</v>
      </c>
      <c r="D414">
        <v>41.99</v>
      </c>
      <c r="E414">
        <v>72.05</v>
      </c>
      <c r="F414">
        <v>85.13</v>
      </c>
      <c r="G414">
        <v>102.19</v>
      </c>
      <c r="H414">
        <v>126.89</v>
      </c>
      <c r="I414">
        <v>99.62</v>
      </c>
      <c r="J414">
        <v>85.81</v>
      </c>
      <c r="K414">
        <v>25.905000000000001</v>
      </c>
      <c r="L414" s="8">
        <v>93.37</v>
      </c>
      <c r="M414" s="8">
        <v>99.13</v>
      </c>
      <c r="N414" s="8">
        <v>95.65</v>
      </c>
      <c r="O414" s="8">
        <v>153.20830000000001</v>
      </c>
      <c r="P414" s="8">
        <v>88.75</v>
      </c>
      <c r="Q414" s="8">
        <v>113.05</v>
      </c>
      <c r="R414" s="8">
        <v>141.27350000000001</v>
      </c>
      <c r="S414" s="8">
        <v>58.05</v>
      </c>
      <c r="T414" s="8">
        <v>76.12</v>
      </c>
      <c r="U414" s="8">
        <v>112.78</v>
      </c>
      <c r="X414" s="1">
        <v>42051</v>
      </c>
      <c r="Y414" s="4">
        <f t="shared" si="18"/>
        <v>92.466673684210548</v>
      </c>
      <c r="Z414" s="4">
        <f t="shared" si="17"/>
        <v>50.78</v>
      </c>
    </row>
    <row r="415" spans="1:26" x14ac:dyDescent="0.3">
      <c r="A415" s="1">
        <v>42052</v>
      </c>
      <c r="B415">
        <v>50.74</v>
      </c>
      <c r="C415">
        <v>85.49</v>
      </c>
      <c r="D415">
        <v>41.81</v>
      </c>
      <c r="E415">
        <v>72.47</v>
      </c>
      <c r="F415">
        <v>85.38</v>
      </c>
      <c r="G415">
        <v>103.2</v>
      </c>
      <c r="H415">
        <v>127.45</v>
      </c>
      <c r="I415">
        <v>100.44</v>
      </c>
      <c r="J415">
        <v>85.96</v>
      </c>
      <c r="K415">
        <v>25.855</v>
      </c>
      <c r="L415" s="8">
        <v>93.05</v>
      </c>
      <c r="M415" s="8">
        <v>98.36</v>
      </c>
      <c r="N415" s="8">
        <v>94.35</v>
      </c>
      <c r="O415" s="8">
        <v>153.7432</v>
      </c>
      <c r="P415" s="8">
        <v>87.11</v>
      </c>
      <c r="Q415" s="8">
        <v>113.91</v>
      </c>
      <c r="R415" s="8">
        <v>141.87440000000001</v>
      </c>
      <c r="S415" s="8">
        <v>58.72</v>
      </c>
      <c r="T415" s="8">
        <v>76.64</v>
      </c>
      <c r="U415" s="8">
        <v>112.4</v>
      </c>
      <c r="X415" s="1">
        <v>42052</v>
      </c>
      <c r="Y415" s="4">
        <f t="shared" si="18"/>
        <v>92.537505263157911</v>
      </c>
      <c r="Z415" s="4">
        <f t="shared" si="17"/>
        <v>50.74</v>
      </c>
    </row>
    <row r="416" spans="1:26" x14ac:dyDescent="0.3">
      <c r="A416" s="1">
        <v>42053</v>
      </c>
      <c r="B416">
        <v>50.884</v>
      </c>
      <c r="C416">
        <v>86.26</v>
      </c>
      <c r="D416">
        <v>41.73</v>
      </c>
      <c r="E416">
        <v>72.52</v>
      </c>
      <c r="F416">
        <v>84.8</v>
      </c>
      <c r="G416">
        <v>105.01</v>
      </c>
      <c r="H416">
        <v>127.63</v>
      </c>
      <c r="I416">
        <v>99.96</v>
      </c>
      <c r="J416">
        <v>86.29</v>
      </c>
      <c r="K416">
        <v>26.622499999999999</v>
      </c>
      <c r="L416" s="8">
        <v>91.01</v>
      </c>
      <c r="M416" s="8">
        <v>99.33</v>
      </c>
      <c r="N416" s="8">
        <v>94.58</v>
      </c>
      <c r="O416" s="8">
        <v>154.91800000000001</v>
      </c>
      <c r="P416" s="8">
        <v>87.59</v>
      </c>
      <c r="Q416" s="8">
        <v>113.71</v>
      </c>
      <c r="R416" s="8">
        <v>142.2534</v>
      </c>
      <c r="S416" s="8">
        <v>59.24</v>
      </c>
      <c r="T416" s="8">
        <v>77.349999999999994</v>
      </c>
      <c r="U416" s="8">
        <v>110.44</v>
      </c>
      <c r="X416" s="1">
        <v>42053</v>
      </c>
      <c r="Y416" s="4">
        <f t="shared" si="18"/>
        <v>92.697047368421039</v>
      </c>
      <c r="Z416" s="4">
        <f t="shared" si="17"/>
        <v>50.884</v>
      </c>
    </row>
    <row r="417" spans="1:26" x14ac:dyDescent="0.3">
      <c r="A417" s="1">
        <v>42054</v>
      </c>
      <c r="B417">
        <v>50.72</v>
      </c>
      <c r="C417">
        <v>85.21</v>
      </c>
      <c r="D417">
        <v>42.11</v>
      </c>
      <c r="E417">
        <v>72.290000000000006</v>
      </c>
      <c r="F417">
        <v>83.3</v>
      </c>
      <c r="G417">
        <v>104.88</v>
      </c>
      <c r="H417">
        <v>128.86000000000001</v>
      </c>
      <c r="I417">
        <v>100.7</v>
      </c>
      <c r="J417">
        <v>83.52</v>
      </c>
      <c r="K417">
        <v>26.357500000000002</v>
      </c>
      <c r="L417" s="8">
        <v>89.44</v>
      </c>
      <c r="M417" s="8">
        <v>98.72</v>
      </c>
      <c r="N417" s="8">
        <v>94.19</v>
      </c>
      <c r="O417" s="8">
        <v>156.54179999999999</v>
      </c>
      <c r="P417" s="8">
        <v>87.73</v>
      </c>
      <c r="Q417" s="8">
        <v>113.92</v>
      </c>
      <c r="R417" s="8">
        <v>144.29660000000001</v>
      </c>
      <c r="S417" s="8">
        <v>59</v>
      </c>
      <c r="T417" s="8">
        <v>76.680000000000007</v>
      </c>
      <c r="U417" s="8">
        <v>108.35</v>
      </c>
      <c r="X417" s="1">
        <v>42054</v>
      </c>
      <c r="Y417" s="4">
        <f t="shared" si="18"/>
        <v>92.426099999999963</v>
      </c>
      <c r="Z417" s="4">
        <f t="shared" si="17"/>
        <v>50.72</v>
      </c>
    </row>
    <row r="418" spans="1:26" x14ac:dyDescent="0.3">
      <c r="A418" s="1">
        <v>42055</v>
      </c>
      <c r="B418">
        <v>51.05</v>
      </c>
      <c r="C418">
        <v>84.87</v>
      </c>
      <c r="D418">
        <v>41.97</v>
      </c>
      <c r="E418">
        <v>73.56</v>
      </c>
      <c r="F418">
        <v>84.44</v>
      </c>
      <c r="G418">
        <v>104.63</v>
      </c>
      <c r="H418">
        <v>129.31</v>
      </c>
      <c r="I418">
        <v>100.26</v>
      </c>
      <c r="J418">
        <v>84.3</v>
      </c>
      <c r="K418">
        <v>26.4</v>
      </c>
      <c r="L418" s="8">
        <v>89.92</v>
      </c>
      <c r="M418" s="8">
        <v>99.06</v>
      </c>
      <c r="N418" s="8">
        <v>94.19</v>
      </c>
      <c r="O418" s="8">
        <v>156.3126</v>
      </c>
      <c r="P418" s="8">
        <v>88.685000000000002</v>
      </c>
      <c r="Q418" s="8">
        <v>114.5</v>
      </c>
      <c r="R418" s="8">
        <v>145.75729999999999</v>
      </c>
      <c r="S418" s="8">
        <v>61.3</v>
      </c>
      <c r="T418" s="8">
        <v>76.87</v>
      </c>
      <c r="U418" s="8">
        <v>108.6</v>
      </c>
      <c r="X418" s="1">
        <v>42055</v>
      </c>
      <c r="Y418" s="4">
        <f t="shared" si="18"/>
        <v>92.891310526315806</v>
      </c>
      <c r="Z418" s="4">
        <f t="shared" si="17"/>
        <v>51.05</v>
      </c>
    </row>
    <row r="419" spans="1:26" x14ac:dyDescent="0.3">
      <c r="A419" s="1">
        <v>42056</v>
      </c>
      <c r="B419">
        <v>51.05</v>
      </c>
      <c r="C419">
        <v>84.87</v>
      </c>
      <c r="D419">
        <v>41.97</v>
      </c>
      <c r="E419">
        <v>73.56</v>
      </c>
      <c r="F419">
        <v>84.44</v>
      </c>
      <c r="G419">
        <v>104.63</v>
      </c>
      <c r="H419">
        <v>129.31</v>
      </c>
      <c r="I419">
        <v>100.26</v>
      </c>
      <c r="J419">
        <v>84.3</v>
      </c>
      <c r="K419">
        <v>26.4</v>
      </c>
      <c r="L419" s="8">
        <v>89.92</v>
      </c>
      <c r="M419" s="8">
        <v>99.06</v>
      </c>
      <c r="N419" s="8">
        <v>94.19</v>
      </c>
      <c r="O419" s="8">
        <v>156.3126</v>
      </c>
      <c r="P419" s="8">
        <v>88.685000000000002</v>
      </c>
      <c r="Q419" s="8">
        <v>114.5</v>
      </c>
      <c r="R419" s="8">
        <v>145.75729999999999</v>
      </c>
      <c r="S419" s="8">
        <v>61.3</v>
      </c>
      <c r="T419" s="8">
        <v>76.87</v>
      </c>
      <c r="U419" s="8">
        <v>108.6</v>
      </c>
      <c r="X419" s="1">
        <v>42056</v>
      </c>
      <c r="Y419" s="4">
        <f t="shared" si="18"/>
        <v>92.891310526315806</v>
      </c>
      <c r="Z419" s="4">
        <f t="shared" si="17"/>
        <v>51.05</v>
      </c>
    </row>
    <row r="420" spans="1:26" x14ac:dyDescent="0.3">
      <c r="A420" s="1">
        <v>42057</v>
      </c>
      <c r="B420">
        <v>51.05</v>
      </c>
      <c r="C420">
        <v>84.87</v>
      </c>
      <c r="D420">
        <v>41.97</v>
      </c>
      <c r="E420">
        <v>73.56</v>
      </c>
      <c r="F420">
        <v>84.44</v>
      </c>
      <c r="G420">
        <v>104.63</v>
      </c>
      <c r="H420">
        <v>129.31</v>
      </c>
      <c r="I420">
        <v>100.26</v>
      </c>
      <c r="J420">
        <v>84.3</v>
      </c>
      <c r="K420">
        <v>26.4</v>
      </c>
      <c r="L420" s="8">
        <v>89.92</v>
      </c>
      <c r="M420" s="8">
        <v>99.06</v>
      </c>
      <c r="N420" s="8">
        <v>94.19</v>
      </c>
      <c r="O420" s="8">
        <v>156.3126</v>
      </c>
      <c r="P420" s="8">
        <v>88.685000000000002</v>
      </c>
      <c r="Q420" s="8">
        <v>114.5</v>
      </c>
      <c r="R420" s="8">
        <v>145.75729999999999</v>
      </c>
      <c r="S420" s="8">
        <v>61.3</v>
      </c>
      <c r="T420" s="8">
        <v>76.87</v>
      </c>
      <c r="U420" s="8">
        <v>108.6</v>
      </c>
      <c r="X420" s="1">
        <v>42057</v>
      </c>
      <c r="Y420" s="4">
        <f t="shared" si="18"/>
        <v>92.891310526315806</v>
      </c>
      <c r="Z420" s="4">
        <f t="shared" si="17"/>
        <v>51.05</v>
      </c>
    </row>
    <row r="421" spans="1:26" x14ac:dyDescent="0.3">
      <c r="A421" s="1">
        <v>42058</v>
      </c>
      <c r="B421">
        <v>51</v>
      </c>
      <c r="C421">
        <v>85.39</v>
      </c>
      <c r="D421">
        <v>41.85</v>
      </c>
      <c r="E421">
        <v>73.73</v>
      </c>
      <c r="F421">
        <v>83.49</v>
      </c>
      <c r="G421">
        <v>104.13</v>
      </c>
      <c r="H421">
        <v>128.38999999999999</v>
      </c>
      <c r="I421">
        <v>100.18</v>
      </c>
      <c r="J421">
        <v>84.6</v>
      </c>
      <c r="K421">
        <v>26.497499999999999</v>
      </c>
      <c r="L421" s="8">
        <v>89.01</v>
      </c>
      <c r="M421" s="8">
        <v>99.45</v>
      </c>
      <c r="N421" s="8">
        <v>94.31</v>
      </c>
      <c r="O421" s="8">
        <v>155.60579999999999</v>
      </c>
      <c r="P421" s="8">
        <v>89.17</v>
      </c>
      <c r="Q421" s="8">
        <v>113.56</v>
      </c>
      <c r="R421" s="8">
        <v>144.3151</v>
      </c>
      <c r="S421" s="8">
        <v>60.57</v>
      </c>
      <c r="T421" s="8">
        <v>76.69</v>
      </c>
      <c r="U421" s="8">
        <v>107.86</v>
      </c>
      <c r="X421" s="1">
        <v>42058</v>
      </c>
      <c r="Y421" s="4">
        <f t="shared" si="18"/>
        <v>92.568336842105282</v>
      </c>
      <c r="Z421" s="4">
        <f t="shared" si="17"/>
        <v>51</v>
      </c>
    </row>
    <row r="422" spans="1:26" x14ac:dyDescent="0.3">
      <c r="A422" s="1">
        <v>42059</v>
      </c>
      <c r="B422">
        <v>51.23</v>
      </c>
      <c r="C422">
        <v>85.5</v>
      </c>
      <c r="D422">
        <v>42.13</v>
      </c>
      <c r="E422">
        <v>74.650000000000006</v>
      </c>
      <c r="F422">
        <v>84.5</v>
      </c>
      <c r="G422">
        <v>104.01</v>
      </c>
      <c r="H422">
        <v>128.38</v>
      </c>
      <c r="I422">
        <v>100.7</v>
      </c>
      <c r="J422">
        <v>84.57</v>
      </c>
      <c r="K422">
        <v>26.52</v>
      </c>
      <c r="L422" s="8">
        <v>89.42</v>
      </c>
      <c r="M422" s="8">
        <v>99.58</v>
      </c>
      <c r="N422" s="8">
        <v>94.98</v>
      </c>
      <c r="O422" s="8">
        <v>157.43969999999999</v>
      </c>
      <c r="P422" s="8">
        <v>89.26</v>
      </c>
      <c r="Q422" s="8">
        <v>114.51</v>
      </c>
      <c r="R422" s="8">
        <v>145.12860000000001</v>
      </c>
      <c r="S422" s="8">
        <v>60.87</v>
      </c>
      <c r="T422" s="8">
        <v>76.95</v>
      </c>
      <c r="U422" s="8">
        <v>107.96</v>
      </c>
      <c r="X422" s="1">
        <v>42059</v>
      </c>
      <c r="Y422" s="4">
        <f t="shared" si="18"/>
        <v>93.003068421052618</v>
      </c>
      <c r="Z422" s="4">
        <f t="shared" si="17"/>
        <v>51.23</v>
      </c>
    </row>
    <row r="423" spans="1:26" x14ac:dyDescent="0.3">
      <c r="A423" s="1">
        <v>42060</v>
      </c>
      <c r="B423">
        <v>51.19</v>
      </c>
      <c r="C423">
        <v>85.46</v>
      </c>
      <c r="D423">
        <v>42.05</v>
      </c>
      <c r="E423">
        <v>74.430000000000007</v>
      </c>
      <c r="F423">
        <v>85.15</v>
      </c>
      <c r="G423">
        <v>103.68</v>
      </c>
      <c r="H423">
        <v>128.59</v>
      </c>
      <c r="I423">
        <v>101.21</v>
      </c>
      <c r="J423">
        <v>83.57</v>
      </c>
      <c r="K423">
        <v>25.945</v>
      </c>
      <c r="L423" s="8">
        <v>89.6</v>
      </c>
      <c r="M423" s="8">
        <v>99.5</v>
      </c>
      <c r="N423" s="8">
        <v>98.66</v>
      </c>
      <c r="O423" s="8">
        <v>155.5103</v>
      </c>
      <c r="P423" s="8">
        <v>89.07</v>
      </c>
      <c r="Q423" s="8">
        <v>114.23</v>
      </c>
      <c r="R423" s="8">
        <v>145.1934</v>
      </c>
      <c r="S423" s="8">
        <v>60.62</v>
      </c>
      <c r="T423" s="8">
        <v>77.150000000000006</v>
      </c>
      <c r="U423" s="8">
        <v>108.58</v>
      </c>
      <c r="X423" s="1">
        <v>42060</v>
      </c>
      <c r="Y423" s="4">
        <f t="shared" si="18"/>
        <v>93.063089473684201</v>
      </c>
      <c r="Z423" s="4">
        <f t="shared" si="17"/>
        <v>51.19</v>
      </c>
    </row>
    <row r="424" spans="1:26" x14ac:dyDescent="0.3">
      <c r="A424" s="1">
        <v>42061</v>
      </c>
      <c r="B424">
        <v>51.16</v>
      </c>
      <c r="C424">
        <v>85.17</v>
      </c>
      <c r="D424">
        <v>42.46</v>
      </c>
      <c r="E424">
        <v>74.099999999999994</v>
      </c>
      <c r="F424">
        <v>83.8</v>
      </c>
      <c r="G424">
        <v>103.49</v>
      </c>
      <c r="H424">
        <v>127.9</v>
      </c>
      <c r="I424">
        <v>102.8</v>
      </c>
      <c r="J424">
        <v>83.8</v>
      </c>
      <c r="K424">
        <v>25.87</v>
      </c>
      <c r="L424" s="8">
        <v>88.65</v>
      </c>
      <c r="M424" s="8">
        <v>99.07</v>
      </c>
      <c r="N424" s="8">
        <v>99.51</v>
      </c>
      <c r="O424" s="8">
        <v>153.65719999999999</v>
      </c>
      <c r="P424" s="8">
        <v>88.84</v>
      </c>
      <c r="Q424" s="8">
        <v>114.78</v>
      </c>
      <c r="R424" s="8">
        <v>144.80510000000001</v>
      </c>
      <c r="S424" s="8">
        <v>60.52</v>
      </c>
      <c r="T424" s="8">
        <v>76.900000000000006</v>
      </c>
      <c r="U424" s="8">
        <v>107.06</v>
      </c>
      <c r="X424" s="1">
        <v>42061</v>
      </c>
      <c r="Y424" s="4">
        <f t="shared" si="18"/>
        <v>92.799068421052652</v>
      </c>
      <c r="Z424" s="4">
        <f t="shared" si="17"/>
        <v>51.16</v>
      </c>
    </row>
    <row r="425" spans="1:26" x14ac:dyDescent="0.3">
      <c r="A425" s="1">
        <v>42062</v>
      </c>
      <c r="B425">
        <v>51.02</v>
      </c>
      <c r="C425">
        <v>85.13</v>
      </c>
      <c r="D425">
        <v>43.3</v>
      </c>
      <c r="E425">
        <v>74.09</v>
      </c>
      <c r="F425">
        <v>82.9</v>
      </c>
      <c r="G425">
        <v>103.1</v>
      </c>
      <c r="H425">
        <v>127.9</v>
      </c>
      <c r="I425">
        <v>102.51</v>
      </c>
      <c r="J425">
        <v>83.93</v>
      </c>
      <c r="K425">
        <v>25.864999999999998</v>
      </c>
      <c r="L425" s="8">
        <v>88.54</v>
      </c>
      <c r="M425" s="8">
        <v>98.98</v>
      </c>
      <c r="N425" s="8">
        <v>98.9</v>
      </c>
      <c r="O425" s="8">
        <v>154.67930000000001</v>
      </c>
      <c r="P425" s="8">
        <v>88.84</v>
      </c>
      <c r="Q425" s="8">
        <v>114.01</v>
      </c>
      <c r="R425" s="8">
        <v>144.35210000000001</v>
      </c>
      <c r="S425" s="8">
        <v>60.5</v>
      </c>
      <c r="T425" s="8">
        <v>76.83</v>
      </c>
      <c r="U425" s="8">
        <v>106.68</v>
      </c>
      <c r="X425" s="1">
        <v>42062</v>
      </c>
      <c r="Y425" s="4">
        <f t="shared" si="18"/>
        <v>92.686126315789465</v>
      </c>
      <c r="Z425" s="4">
        <f t="shared" si="17"/>
        <v>51.02</v>
      </c>
    </row>
    <row r="426" spans="1:26" x14ac:dyDescent="0.3">
      <c r="A426" s="1">
        <v>42063</v>
      </c>
      <c r="B426">
        <v>51.02</v>
      </c>
      <c r="C426">
        <v>85.13</v>
      </c>
      <c r="D426">
        <v>43.3</v>
      </c>
      <c r="E426">
        <v>74.09</v>
      </c>
      <c r="F426">
        <v>82.9</v>
      </c>
      <c r="G426">
        <v>103.1</v>
      </c>
      <c r="H426">
        <v>127.9</v>
      </c>
      <c r="I426">
        <v>102.51</v>
      </c>
      <c r="J426">
        <v>83.93</v>
      </c>
      <c r="K426">
        <v>25.864999999999998</v>
      </c>
      <c r="L426" s="8">
        <v>88.54</v>
      </c>
      <c r="M426" s="8">
        <v>98.98</v>
      </c>
      <c r="N426" s="8">
        <v>98.9</v>
      </c>
      <c r="O426" s="8">
        <v>154.67930000000001</v>
      </c>
      <c r="P426" s="8">
        <v>88.84</v>
      </c>
      <c r="Q426" s="8">
        <v>114.01</v>
      </c>
      <c r="R426" s="8">
        <v>144.35210000000001</v>
      </c>
      <c r="S426" s="8">
        <v>60.5</v>
      </c>
      <c r="T426" s="8">
        <v>76.83</v>
      </c>
      <c r="U426" s="8">
        <v>106.68</v>
      </c>
      <c r="X426" s="1">
        <v>42063</v>
      </c>
      <c r="Y426" s="4">
        <f t="shared" si="18"/>
        <v>92.686126315789465</v>
      </c>
      <c r="Z426" s="4">
        <f t="shared" si="17"/>
        <v>51.02</v>
      </c>
    </row>
    <row r="427" spans="1:26" x14ac:dyDescent="0.3">
      <c r="A427" s="1">
        <v>42064</v>
      </c>
      <c r="B427">
        <v>51.02</v>
      </c>
      <c r="C427">
        <v>85.13</v>
      </c>
      <c r="D427">
        <v>43.3</v>
      </c>
      <c r="E427">
        <v>74.09</v>
      </c>
      <c r="F427">
        <v>82.9</v>
      </c>
      <c r="G427">
        <v>103.1</v>
      </c>
      <c r="H427">
        <v>127.9</v>
      </c>
      <c r="I427">
        <v>102.51</v>
      </c>
      <c r="J427">
        <v>83.93</v>
      </c>
      <c r="K427">
        <v>25.864999999999998</v>
      </c>
      <c r="L427" s="8">
        <v>88.54</v>
      </c>
      <c r="M427" s="8">
        <v>98.98</v>
      </c>
      <c r="N427" s="8">
        <v>98.9</v>
      </c>
      <c r="O427" s="8">
        <v>154.67930000000001</v>
      </c>
      <c r="P427" s="8">
        <v>88.84</v>
      </c>
      <c r="Q427" s="8">
        <v>114.01</v>
      </c>
      <c r="R427" s="8">
        <v>144.35210000000001</v>
      </c>
      <c r="S427" s="8">
        <v>60.5</v>
      </c>
      <c r="T427" s="8">
        <v>76.83</v>
      </c>
      <c r="U427" s="8">
        <v>106.68</v>
      </c>
      <c r="X427" s="1">
        <v>42064</v>
      </c>
      <c r="Y427" s="4">
        <f t="shared" si="18"/>
        <v>92.686126315789465</v>
      </c>
      <c r="Z427" s="4">
        <f t="shared" si="17"/>
        <v>51.02</v>
      </c>
    </row>
    <row r="428" spans="1:26" x14ac:dyDescent="0.3">
      <c r="A428" s="1">
        <v>42065</v>
      </c>
      <c r="B428">
        <v>51.29</v>
      </c>
      <c r="C428">
        <v>85.41</v>
      </c>
      <c r="D428">
        <v>43.2</v>
      </c>
      <c r="E428">
        <v>75.09</v>
      </c>
      <c r="F428">
        <v>83</v>
      </c>
      <c r="G428">
        <v>103.49</v>
      </c>
      <c r="H428">
        <v>130.28</v>
      </c>
      <c r="I428">
        <v>103.22</v>
      </c>
      <c r="J428">
        <v>83.96</v>
      </c>
      <c r="K428">
        <v>25.385000000000002</v>
      </c>
      <c r="L428" s="8">
        <v>88.04</v>
      </c>
      <c r="M428" s="8">
        <v>99</v>
      </c>
      <c r="N428" s="8">
        <v>100</v>
      </c>
      <c r="O428" s="8">
        <v>153.28469999999999</v>
      </c>
      <c r="P428" s="8">
        <v>90.18</v>
      </c>
      <c r="Q428" s="8">
        <v>114.37</v>
      </c>
      <c r="R428" s="8">
        <v>146.1918</v>
      </c>
      <c r="S428" s="8">
        <v>60.46</v>
      </c>
      <c r="T428" s="8">
        <v>77.680000000000007</v>
      </c>
      <c r="U428" s="8">
        <v>105.9</v>
      </c>
      <c r="X428" s="1">
        <v>42065</v>
      </c>
      <c r="Y428" s="4">
        <f t="shared" si="18"/>
        <v>93.06007894736841</v>
      </c>
      <c r="Z428" s="4">
        <f t="shared" si="17"/>
        <v>51.29</v>
      </c>
    </row>
    <row r="429" spans="1:26" x14ac:dyDescent="0.3">
      <c r="A429" s="1">
        <v>42066</v>
      </c>
      <c r="B429">
        <v>51.02</v>
      </c>
      <c r="C429">
        <v>85.16</v>
      </c>
      <c r="D429">
        <v>42.95</v>
      </c>
      <c r="E429">
        <v>75.010000000000005</v>
      </c>
      <c r="F429">
        <v>82.84</v>
      </c>
      <c r="G429">
        <v>103.62</v>
      </c>
      <c r="H429">
        <v>129.05000000000001</v>
      </c>
      <c r="I429">
        <v>102.34</v>
      </c>
      <c r="J429">
        <v>83.37</v>
      </c>
      <c r="K429">
        <v>25.484999999999999</v>
      </c>
      <c r="L429" s="8">
        <v>87.62</v>
      </c>
      <c r="M429" s="8">
        <v>98.4</v>
      </c>
      <c r="N429" s="8">
        <v>99.74</v>
      </c>
      <c r="O429" s="8">
        <v>153.81010000000001</v>
      </c>
      <c r="P429" s="8">
        <v>88.7</v>
      </c>
      <c r="Q429" s="8">
        <v>113.83</v>
      </c>
      <c r="R429" s="8">
        <v>144.27809999999999</v>
      </c>
      <c r="S429" s="8">
        <v>59.62</v>
      </c>
      <c r="T429" s="8">
        <v>78</v>
      </c>
      <c r="U429" s="8">
        <v>105.16</v>
      </c>
      <c r="X429" s="1">
        <v>42066</v>
      </c>
      <c r="Y429" s="4">
        <f t="shared" si="18"/>
        <v>92.578063157894732</v>
      </c>
      <c r="Z429" s="4">
        <f t="shared" si="17"/>
        <v>51.02</v>
      </c>
    </row>
    <row r="430" spans="1:26" x14ac:dyDescent="0.3">
      <c r="A430" s="1">
        <v>42067</v>
      </c>
      <c r="B430">
        <v>50.77</v>
      </c>
      <c r="C430">
        <v>84.35</v>
      </c>
      <c r="D430">
        <v>42.5</v>
      </c>
      <c r="E430">
        <v>74.02</v>
      </c>
      <c r="F430">
        <v>81.73</v>
      </c>
      <c r="G430">
        <v>102.55</v>
      </c>
      <c r="H430">
        <v>127.72</v>
      </c>
      <c r="I430">
        <v>101.65</v>
      </c>
      <c r="J430">
        <v>82.58</v>
      </c>
      <c r="K430">
        <v>25.3475</v>
      </c>
      <c r="L430" s="8">
        <v>87.18</v>
      </c>
      <c r="M430" s="8">
        <v>97.36</v>
      </c>
      <c r="N430" s="8">
        <v>100.25</v>
      </c>
      <c r="O430" s="8">
        <v>152.2722</v>
      </c>
      <c r="P430" s="8">
        <v>86.575000000000003</v>
      </c>
      <c r="Q430" s="8">
        <v>112.6</v>
      </c>
      <c r="R430" s="8">
        <v>143.05770000000001</v>
      </c>
      <c r="S430" s="8">
        <v>60.27</v>
      </c>
      <c r="T430" s="8">
        <v>77.72</v>
      </c>
      <c r="U430" s="8">
        <v>105.16</v>
      </c>
      <c r="X430" s="1">
        <v>42067</v>
      </c>
      <c r="Y430" s="4">
        <f t="shared" si="18"/>
        <v>91.83644210526316</v>
      </c>
      <c r="Z430" s="4">
        <f t="shared" si="17"/>
        <v>50.77</v>
      </c>
    </row>
    <row r="431" spans="1:26" x14ac:dyDescent="0.3">
      <c r="A431" s="1">
        <v>42068</v>
      </c>
      <c r="B431">
        <v>50.92</v>
      </c>
      <c r="C431">
        <v>84.63</v>
      </c>
      <c r="D431">
        <v>42.4</v>
      </c>
      <c r="E431">
        <v>74.56</v>
      </c>
      <c r="F431">
        <v>81.510000000000005</v>
      </c>
      <c r="G431">
        <v>102.8</v>
      </c>
      <c r="H431">
        <v>127.74</v>
      </c>
      <c r="I431">
        <v>102.52</v>
      </c>
      <c r="J431">
        <v>83.57</v>
      </c>
      <c r="K431">
        <v>25.532499999999999</v>
      </c>
      <c r="L431" s="8">
        <v>86.74</v>
      </c>
      <c r="M431" s="8">
        <v>97.23</v>
      </c>
      <c r="N431" s="8">
        <v>99.11</v>
      </c>
      <c r="O431" s="8">
        <v>153.95330000000001</v>
      </c>
      <c r="P431" s="8">
        <v>86.75</v>
      </c>
      <c r="Q431" s="8">
        <v>113.19</v>
      </c>
      <c r="R431" s="8">
        <v>143.1687</v>
      </c>
      <c r="S431" s="8">
        <v>56.86</v>
      </c>
      <c r="T431" s="8">
        <v>78.2</v>
      </c>
      <c r="U431" s="8">
        <v>104.73</v>
      </c>
      <c r="X431" s="1">
        <v>42068</v>
      </c>
      <c r="Y431" s="4">
        <f t="shared" si="18"/>
        <v>91.852342105263162</v>
      </c>
      <c r="Z431" s="4">
        <f t="shared" si="17"/>
        <v>50.92</v>
      </c>
    </row>
    <row r="432" spans="1:26" x14ac:dyDescent="0.3">
      <c r="A432" s="1">
        <v>42069</v>
      </c>
      <c r="B432">
        <v>50.04</v>
      </c>
      <c r="C432">
        <v>82.66</v>
      </c>
      <c r="D432">
        <v>41.52</v>
      </c>
      <c r="E432">
        <v>73.510000000000005</v>
      </c>
      <c r="F432">
        <v>80.06</v>
      </c>
      <c r="G432">
        <v>101.43</v>
      </c>
      <c r="H432">
        <v>126.29</v>
      </c>
      <c r="I432">
        <v>100.11</v>
      </c>
      <c r="J432">
        <v>82.59</v>
      </c>
      <c r="K432">
        <v>24.675000000000001</v>
      </c>
      <c r="L432" s="8">
        <v>85.63</v>
      </c>
      <c r="M432" s="8">
        <v>96.17</v>
      </c>
      <c r="N432" s="8">
        <v>97.13</v>
      </c>
      <c r="O432" s="8">
        <v>151.39349999999999</v>
      </c>
      <c r="P432" s="8">
        <v>85.995000000000005</v>
      </c>
      <c r="Q432" s="8">
        <v>111.98</v>
      </c>
      <c r="R432" s="8">
        <v>141.08860000000001</v>
      </c>
      <c r="S432" s="8">
        <v>55.64</v>
      </c>
      <c r="T432" s="8">
        <v>77.209999999999994</v>
      </c>
      <c r="U432" s="8">
        <v>103.55</v>
      </c>
      <c r="X432" s="1">
        <v>42069</v>
      </c>
      <c r="Y432" s="4">
        <f t="shared" si="18"/>
        <v>90.454321052631585</v>
      </c>
      <c r="Z432" s="4">
        <f t="shared" si="17"/>
        <v>50.04</v>
      </c>
    </row>
    <row r="433" spans="1:26" x14ac:dyDescent="0.3">
      <c r="A433" s="1">
        <v>42070</v>
      </c>
      <c r="B433">
        <v>50.04</v>
      </c>
      <c r="C433">
        <v>82.66</v>
      </c>
      <c r="D433">
        <v>41.52</v>
      </c>
      <c r="E433">
        <v>73.510000000000005</v>
      </c>
      <c r="F433">
        <v>80.06</v>
      </c>
      <c r="G433">
        <v>101.43</v>
      </c>
      <c r="H433">
        <v>126.29</v>
      </c>
      <c r="I433">
        <v>100.11</v>
      </c>
      <c r="J433">
        <v>82.59</v>
      </c>
      <c r="K433">
        <v>24.675000000000001</v>
      </c>
      <c r="L433" s="8">
        <v>85.63</v>
      </c>
      <c r="M433" s="8">
        <v>96.17</v>
      </c>
      <c r="N433" s="8">
        <v>97.13</v>
      </c>
      <c r="O433" s="8">
        <v>151.39349999999999</v>
      </c>
      <c r="P433" s="8">
        <v>85.995000000000005</v>
      </c>
      <c r="Q433" s="8">
        <v>111.98</v>
      </c>
      <c r="R433" s="8">
        <v>141.08860000000001</v>
      </c>
      <c r="S433" s="8">
        <v>55.64</v>
      </c>
      <c r="T433" s="8">
        <v>77.209999999999994</v>
      </c>
      <c r="U433" s="8">
        <v>103.55</v>
      </c>
      <c r="X433" s="1">
        <v>42070</v>
      </c>
      <c r="Y433" s="4">
        <f t="shared" si="18"/>
        <v>90.454321052631585</v>
      </c>
      <c r="Z433" s="4">
        <f t="shared" si="17"/>
        <v>50.04</v>
      </c>
    </row>
    <row r="434" spans="1:26" x14ac:dyDescent="0.3">
      <c r="A434" s="1">
        <v>42071</v>
      </c>
      <c r="B434">
        <v>50.04</v>
      </c>
      <c r="C434">
        <v>82.66</v>
      </c>
      <c r="D434">
        <v>41.52</v>
      </c>
      <c r="E434">
        <v>73.510000000000005</v>
      </c>
      <c r="F434">
        <v>80.06</v>
      </c>
      <c r="G434">
        <v>101.43</v>
      </c>
      <c r="H434">
        <v>126.29</v>
      </c>
      <c r="I434">
        <v>100.11</v>
      </c>
      <c r="J434">
        <v>82.59</v>
      </c>
      <c r="K434">
        <v>24.675000000000001</v>
      </c>
      <c r="L434" s="8">
        <v>85.63</v>
      </c>
      <c r="M434" s="8">
        <v>96.17</v>
      </c>
      <c r="N434" s="8">
        <v>97.13</v>
      </c>
      <c r="O434" s="8">
        <v>151.39349999999999</v>
      </c>
      <c r="P434" s="8">
        <v>85.995000000000005</v>
      </c>
      <c r="Q434" s="8">
        <v>111.98</v>
      </c>
      <c r="R434" s="8">
        <v>141.08860000000001</v>
      </c>
      <c r="S434" s="8">
        <v>55.64</v>
      </c>
      <c r="T434" s="8">
        <v>77.209999999999994</v>
      </c>
      <c r="U434" s="8">
        <v>103.55</v>
      </c>
      <c r="X434" s="1">
        <v>42071</v>
      </c>
      <c r="Y434" s="4">
        <f t="shared" si="18"/>
        <v>90.454321052631585</v>
      </c>
      <c r="Z434" s="4">
        <f t="shared" si="17"/>
        <v>50.04</v>
      </c>
    </row>
    <row r="435" spans="1:26" x14ac:dyDescent="0.3">
      <c r="A435" s="1">
        <v>42072</v>
      </c>
      <c r="B435">
        <v>50.38</v>
      </c>
      <c r="C435">
        <v>83.09</v>
      </c>
      <c r="D435">
        <v>41.39</v>
      </c>
      <c r="E435">
        <v>74.260000000000005</v>
      </c>
      <c r="F435">
        <v>80.81</v>
      </c>
      <c r="G435">
        <v>103.47</v>
      </c>
      <c r="H435">
        <v>126.25</v>
      </c>
      <c r="I435">
        <v>100.66</v>
      </c>
      <c r="J435">
        <v>82.88</v>
      </c>
      <c r="K435">
        <v>24.732500000000002</v>
      </c>
      <c r="L435" s="8">
        <v>85.16</v>
      </c>
      <c r="M435" s="8">
        <v>96.04</v>
      </c>
      <c r="N435" s="8">
        <v>97.71</v>
      </c>
      <c r="O435" s="8">
        <v>153.5617</v>
      </c>
      <c r="P435" s="8">
        <v>86.84</v>
      </c>
      <c r="Q435" s="8">
        <v>112.83</v>
      </c>
      <c r="R435" s="8">
        <v>142.27189999999999</v>
      </c>
      <c r="S435" s="8">
        <v>55.54</v>
      </c>
      <c r="T435" s="8">
        <v>78.569999999999993</v>
      </c>
      <c r="U435" s="8">
        <v>103.95</v>
      </c>
      <c r="X435" s="1">
        <v>42072</v>
      </c>
      <c r="Y435" s="4">
        <f t="shared" si="18"/>
        <v>91.053478947368433</v>
      </c>
      <c r="Z435" s="4">
        <f t="shared" si="17"/>
        <v>50.38</v>
      </c>
    </row>
    <row r="436" spans="1:26" x14ac:dyDescent="0.3">
      <c r="A436" s="1">
        <v>42073</v>
      </c>
      <c r="B436">
        <v>49.6158</v>
      </c>
      <c r="C436">
        <v>81.540000000000006</v>
      </c>
      <c r="D436">
        <v>40.69</v>
      </c>
      <c r="E436">
        <v>73.06</v>
      </c>
      <c r="F436">
        <v>79.91</v>
      </c>
      <c r="G436">
        <v>101.55</v>
      </c>
      <c r="H436">
        <v>124.36</v>
      </c>
      <c r="I436">
        <v>99.53</v>
      </c>
      <c r="J436">
        <v>82.07</v>
      </c>
      <c r="K436">
        <v>24.497499999999999</v>
      </c>
      <c r="L436" s="8">
        <v>84.26</v>
      </c>
      <c r="M436" s="8">
        <v>94.43</v>
      </c>
      <c r="N436" s="8">
        <v>96.29</v>
      </c>
      <c r="O436" s="8">
        <v>150.73439999999999</v>
      </c>
      <c r="P436" s="8">
        <v>85.15</v>
      </c>
      <c r="Q436" s="8">
        <v>110.11</v>
      </c>
      <c r="R436" s="8">
        <v>140.61709999999999</v>
      </c>
      <c r="S436" s="8">
        <v>55.84</v>
      </c>
      <c r="T436" s="8">
        <v>77.67</v>
      </c>
      <c r="U436" s="8">
        <v>102.91</v>
      </c>
      <c r="X436" s="1">
        <v>42073</v>
      </c>
      <c r="Y436" s="4">
        <f t="shared" si="18"/>
        <v>89.748368421052632</v>
      </c>
      <c r="Z436" s="4">
        <f t="shared" si="17"/>
        <v>49.6158</v>
      </c>
    </row>
    <row r="437" spans="1:26" x14ac:dyDescent="0.3">
      <c r="A437" s="1">
        <v>42074</v>
      </c>
      <c r="B437">
        <v>49.48</v>
      </c>
      <c r="C437">
        <v>81.39</v>
      </c>
      <c r="D437">
        <v>40.1</v>
      </c>
      <c r="E437">
        <v>73.069999999999993</v>
      </c>
      <c r="F437">
        <v>79.7</v>
      </c>
      <c r="G437">
        <v>102.56</v>
      </c>
      <c r="H437">
        <v>124.22</v>
      </c>
      <c r="I437">
        <v>98.32</v>
      </c>
      <c r="J437">
        <v>80.69</v>
      </c>
      <c r="K437">
        <v>24.495000000000001</v>
      </c>
      <c r="L437" s="8">
        <v>84.02</v>
      </c>
      <c r="M437" s="8">
        <v>93.63</v>
      </c>
      <c r="N437" s="8">
        <v>94.96</v>
      </c>
      <c r="O437" s="8">
        <v>149.7697</v>
      </c>
      <c r="P437" s="8">
        <v>84.984999999999999</v>
      </c>
      <c r="Q437" s="8">
        <v>110.82</v>
      </c>
      <c r="R437" s="8">
        <v>139.8775</v>
      </c>
      <c r="S437" s="8">
        <v>56.62</v>
      </c>
      <c r="T437" s="8">
        <v>77.78</v>
      </c>
      <c r="U437" s="8">
        <v>103.54</v>
      </c>
      <c r="X437" s="1">
        <v>42074</v>
      </c>
      <c r="Y437" s="4">
        <f t="shared" si="18"/>
        <v>89.502484210526333</v>
      </c>
      <c r="Z437" s="4">
        <f t="shared" si="17"/>
        <v>49.48</v>
      </c>
    </row>
    <row r="438" spans="1:26" x14ac:dyDescent="0.3">
      <c r="A438" s="1">
        <v>42075</v>
      </c>
      <c r="B438">
        <v>50.23</v>
      </c>
      <c r="C438">
        <v>82.09</v>
      </c>
      <c r="D438">
        <v>40.57</v>
      </c>
      <c r="E438">
        <v>74.94</v>
      </c>
      <c r="F438">
        <v>80.19</v>
      </c>
      <c r="G438">
        <v>104.97</v>
      </c>
      <c r="H438">
        <v>125.63</v>
      </c>
      <c r="I438">
        <v>99.83</v>
      </c>
      <c r="J438">
        <v>81.900000000000006</v>
      </c>
      <c r="K438">
        <v>25.13</v>
      </c>
      <c r="L438" s="8">
        <v>84.22</v>
      </c>
      <c r="M438" s="8">
        <v>95.71</v>
      </c>
      <c r="N438" s="8">
        <v>96.25</v>
      </c>
      <c r="O438" s="8">
        <v>150.89680000000001</v>
      </c>
      <c r="P438" s="8">
        <v>86.39</v>
      </c>
      <c r="Q438" s="8">
        <v>112.69</v>
      </c>
      <c r="R438" s="8">
        <v>141.71719999999999</v>
      </c>
      <c r="S438" s="8">
        <v>58</v>
      </c>
      <c r="T438" s="8">
        <v>79.3</v>
      </c>
      <c r="U438" s="8">
        <v>102.42</v>
      </c>
      <c r="X438" s="1">
        <v>42075</v>
      </c>
      <c r="Y438" s="4">
        <f t="shared" si="18"/>
        <v>90.676000000000002</v>
      </c>
      <c r="Z438" s="4">
        <f t="shared" si="17"/>
        <v>50.23</v>
      </c>
    </row>
    <row r="439" spans="1:26" x14ac:dyDescent="0.3">
      <c r="A439" s="1">
        <v>42076</v>
      </c>
      <c r="B439">
        <v>49.937199999999997</v>
      </c>
      <c r="C439">
        <v>81.83</v>
      </c>
      <c r="D439">
        <v>39.909999999999997</v>
      </c>
      <c r="E439">
        <v>74.16</v>
      </c>
      <c r="F439">
        <v>79.23</v>
      </c>
      <c r="G439">
        <v>104.29</v>
      </c>
      <c r="H439">
        <v>123.8</v>
      </c>
      <c r="I439">
        <v>99.21</v>
      </c>
      <c r="J439">
        <v>81.900000000000006</v>
      </c>
      <c r="K439">
        <v>25.1525</v>
      </c>
      <c r="L439" s="8">
        <v>83.87</v>
      </c>
      <c r="M439" s="8">
        <v>94.32</v>
      </c>
      <c r="N439" s="8">
        <v>96.35</v>
      </c>
      <c r="O439" s="8">
        <v>147.36269999999999</v>
      </c>
      <c r="P439" s="8">
        <v>85.88</v>
      </c>
      <c r="Q439" s="8">
        <v>111.74</v>
      </c>
      <c r="R439" s="8">
        <v>140.52459999999999</v>
      </c>
      <c r="S439" s="8">
        <v>58</v>
      </c>
      <c r="T439" s="8">
        <v>79.180000000000007</v>
      </c>
      <c r="U439" s="8">
        <v>101.62</v>
      </c>
      <c r="X439" s="1">
        <v>42076</v>
      </c>
      <c r="Y439" s="4">
        <f t="shared" si="18"/>
        <v>89.912094736842107</v>
      </c>
      <c r="Z439" s="4">
        <f t="shared" si="17"/>
        <v>49.937199999999997</v>
      </c>
    </row>
    <row r="440" spans="1:26" x14ac:dyDescent="0.3">
      <c r="A440" s="1">
        <v>42077</v>
      </c>
      <c r="B440">
        <v>49.937199999999997</v>
      </c>
      <c r="C440">
        <v>81.83</v>
      </c>
      <c r="D440">
        <v>39.909999999999997</v>
      </c>
      <c r="E440">
        <v>74.16</v>
      </c>
      <c r="F440">
        <v>79.23</v>
      </c>
      <c r="G440">
        <v>104.29</v>
      </c>
      <c r="H440">
        <v>123.8</v>
      </c>
      <c r="I440">
        <v>99.21</v>
      </c>
      <c r="J440">
        <v>81.900000000000006</v>
      </c>
      <c r="K440">
        <v>25.1525</v>
      </c>
      <c r="L440" s="8">
        <v>83.87</v>
      </c>
      <c r="M440" s="8">
        <v>94.32</v>
      </c>
      <c r="N440" s="8">
        <v>96.35</v>
      </c>
      <c r="O440" s="8">
        <v>147.36269999999999</v>
      </c>
      <c r="P440" s="8">
        <v>85.88</v>
      </c>
      <c r="Q440" s="8">
        <v>111.74</v>
      </c>
      <c r="R440" s="8">
        <v>140.52459999999999</v>
      </c>
      <c r="S440" s="8">
        <v>58</v>
      </c>
      <c r="T440" s="8">
        <v>79.180000000000007</v>
      </c>
      <c r="U440" s="8">
        <v>101.62</v>
      </c>
      <c r="X440" s="1">
        <v>42077</v>
      </c>
      <c r="Y440" s="4">
        <f t="shared" si="18"/>
        <v>89.912094736842107</v>
      </c>
      <c r="Z440" s="4">
        <f t="shared" si="17"/>
        <v>49.937199999999997</v>
      </c>
    </row>
    <row r="441" spans="1:26" x14ac:dyDescent="0.3">
      <c r="A441" s="1">
        <v>42078</v>
      </c>
      <c r="B441">
        <v>49.937199999999997</v>
      </c>
      <c r="C441">
        <v>81.83</v>
      </c>
      <c r="D441">
        <v>39.909999999999997</v>
      </c>
      <c r="E441">
        <v>74.16</v>
      </c>
      <c r="F441">
        <v>79.23</v>
      </c>
      <c r="G441">
        <v>104.29</v>
      </c>
      <c r="H441">
        <v>123.8</v>
      </c>
      <c r="I441">
        <v>99.21</v>
      </c>
      <c r="J441">
        <v>81.900000000000006</v>
      </c>
      <c r="K441">
        <v>25.1525</v>
      </c>
      <c r="L441" s="8">
        <v>83.87</v>
      </c>
      <c r="M441" s="8">
        <v>94.32</v>
      </c>
      <c r="N441" s="8">
        <v>96.35</v>
      </c>
      <c r="O441" s="8">
        <v>147.36269999999999</v>
      </c>
      <c r="P441" s="8">
        <v>85.88</v>
      </c>
      <c r="Q441" s="8">
        <v>111.74</v>
      </c>
      <c r="R441" s="8">
        <v>140.52459999999999</v>
      </c>
      <c r="S441" s="8">
        <v>58</v>
      </c>
      <c r="T441" s="8">
        <v>79.180000000000007</v>
      </c>
      <c r="U441" s="8">
        <v>101.62</v>
      </c>
      <c r="X441" s="1">
        <v>42078</v>
      </c>
      <c r="Y441" s="4">
        <f t="shared" si="18"/>
        <v>89.912094736842107</v>
      </c>
      <c r="Z441" s="4">
        <f t="shared" si="17"/>
        <v>49.937199999999997</v>
      </c>
    </row>
    <row r="442" spans="1:26" x14ac:dyDescent="0.3">
      <c r="A442" s="1">
        <v>42079</v>
      </c>
      <c r="B442">
        <v>50.57</v>
      </c>
      <c r="C442">
        <v>83.56</v>
      </c>
      <c r="D442">
        <v>40.29</v>
      </c>
      <c r="E442">
        <v>75.44</v>
      </c>
      <c r="F442">
        <v>79.97</v>
      </c>
      <c r="G442">
        <v>105.87</v>
      </c>
      <c r="H442">
        <v>124.24</v>
      </c>
      <c r="I442">
        <v>101.06</v>
      </c>
      <c r="J442">
        <v>83.29</v>
      </c>
      <c r="K442">
        <v>25.7425</v>
      </c>
      <c r="L442" s="8">
        <v>84.76</v>
      </c>
      <c r="M442" s="8">
        <v>95.45</v>
      </c>
      <c r="N442" s="8">
        <v>97.15</v>
      </c>
      <c r="O442" s="8">
        <v>150.03720000000001</v>
      </c>
      <c r="P442" s="8">
        <v>87.35</v>
      </c>
      <c r="Q442" s="8">
        <v>114</v>
      </c>
      <c r="R442" s="8">
        <v>141.107</v>
      </c>
      <c r="S442" s="8">
        <v>59.12</v>
      </c>
      <c r="T442" s="8">
        <v>80.489999999999995</v>
      </c>
      <c r="U442" s="8">
        <v>103.13</v>
      </c>
      <c r="X442" s="1">
        <v>42079</v>
      </c>
      <c r="Y442" s="4">
        <f t="shared" si="18"/>
        <v>91.160878947368417</v>
      </c>
      <c r="Z442" s="4">
        <f t="shared" si="17"/>
        <v>50.57</v>
      </c>
    </row>
    <row r="443" spans="1:26" x14ac:dyDescent="0.3">
      <c r="A443" s="1">
        <v>42080</v>
      </c>
      <c r="B443">
        <v>50.271999999999998</v>
      </c>
      <c r="C443">
        <v>82.85</v>
      </c>
      <c r="D443">
        <v>40.51</v>
      </c>
      <c r="E443">
        <v>74.569999999999993</v>
      </c>
      <c r="F443">
        <v>78.45</v>
      </c>
      <c r="G443">
        <v>106.99</v>
      </c>
      <c r="H443">
        <v>122.82</v>
      </c>
      <c r="I443">
        <v>99.89</v>
      </c>
      <c r="J443">
        <v>82.62</v>
      </c>
      <c r="K443">
        <v>25.82</v>
      </c>
      <c r="L443" s="8">
        <v>84.08</v>
      </c>
      <c r="M443" s="8">
        <v>94.13</v>
      </c>
      <c r="N443" s="8">
        <v>96.17</v>
      </c>
      <c r="O443" s="8">
        <v>149.92250000000001</v>
      </c>
      <c r="P443" s="8">
        <v>86.64</v>
      </c>
      <c r="Q443" s="8">
        <v>113.36</v>
      </c>
      <c r="R443" s="8">
        <v>141.1163</v>
      </c>
      <c r="S443" s="8">
        <v>59.73</v>
      </c>
      <c r="T443" s="8">
        <v>81.03</v>
      </c>
      <c r="U443" s="8">
        <v>103.17</v>
      </c>
      <c r="X443" s="1">
        <v>42080</v>
      </c>
      <c r="Y443" s="4">
        <f t="shared" si="18"/>
        <v>90.729936842105246</v>
      </c>
      <c r="Z443" s="4">
        <f t="shared" si="17"/>
        <v>50.271999999999998</v>
      </c>
    </row>
    <row r="444" spans="1:26" x14ac:dyDescent="0.3">
      <c r="A444" s="1">
        <v>42081</v>
      </c>
      <c r="B444">
        <v>50.82</v>
      </c>
      <c r="C444">
        <v>83.75</v>
      </c>
      <c r="D444">
        <v>40.6</v>
      </c>
      <c r="E444">
        <v>74.52</v>
      </c>
      <c r="F444">
        <v>81.33</v>
      </c>
      <c r="G444">
        <v>107.73</v>
      </c>
      <c r="H444">
        <v>124.81</v>
      </c>
      <c r="I444">
        <v>101.46</v>
      </c>
      <c r="J444">
        <v>82.53</v>
      </c>
      <c r="K444">
        <v>26.725000000000001</v>
      </c>
      <c r="L444" s="8">
        <v>86.07</v>
      </c>
      <c r="M444" s="8">
        <v>94.64</v>
      </c>
      <c r="N444" s="8">
        <v>97</v>
      </c>
      <c r="O444" s="8">
        <v>152.6448</v>
      </c>
      <c r="P444" s="8">
        <v>87.35</v>
      </c>
      <c r="Q444" s="8">
        <v>114.75</v>
      </c>
      <c r="R444" s="8">
        <v>143.00229999999999</v>
      </c>
      <c r="S444" s="8">
        <v>59.89</v>
      </c>
      <c r="T444" s="8">
        <v>81.06</v>
      </c>
      <c r="U444" s="8">
        <v>106.7</v>
      </c>
      <c r="X444" s="1">
        <v>42081</v>
      </c>
      <c r="Y444" s="4">
        <f t="shared" si="18"/>
        <v>91.924321052631583</v>
      </c>
      <c r="Z444" s="4">
        <f t="shared" si="17"/>
        <v>50.82</v>
      </c>
    </row>
    <row r="445" spans="1:26" x14ac:dyDescent="0.3">
      <c r="A445" s="1">
        <v>42082</v>
      </c>
      <c r="B445">
        <v>50.51</v>
      </c>
      <c r="C445">
        <v>83.38</v>
      </c>
      <c r="D445">
        <v>40.020000000000003</v>
      </c>
      <c r="E445">
        <v>74.56</v>
      </c>
      <c r="F445">
        <v>80.09</v>
      </c>
      <c r="G445">
        <v>107.51</v>
      </c>
      <c r="H445">
        <v>122.01</v>
      </c>
      <c r="I445">
        <v>101.69</v>
      </c>
      <c r="J445">
        <v>81.52</v>
      </c>
      <c r="K445">
        <v>26.37</v>
      </c>
      <c r="L445" s="8">
        <v>84.41</v>
      </c>
      <c r="M445" s="8">
        <v>94.1</v>
      </c>
      <c r="N445" s="8">
        <v>95.98</v>
      </c>
      <c r="O445" s="8">
        <v>152.6448</v>
      </c>
      <c r="P445" s="8">
        <v>87.37</v>
      </c>
      <c r="Q445" s="8">
        <v>113.68</v>
      </c>
      <c r="R445" s="8">
        <v>140.7465</v>
      </c>
      <c r="S445" s="8">
        <v>61.19</v>
      </c>
      <c r="T445" s="8">
        <v>80.599999999999994</v>
      </c>
      <c r="U445" s="8">
        <v>104.75</v>
      </c>
      <c r="X445" s="1">
        <v>42082</v>
      </c>
      <c r="Y445" s="4">
        <f t="shared" si="18"/>
        <v>91.190594736842101</v>
      </c>
      <c r="Z445" s="4">
        <f t="shared" si="17"/>
        <v>50.51</v>
      </c>
    </row>
    <row r="446" spans="1:26" x14ac:dyDescent="0.3">
      <c r="A446" s="1">
        <v>42083</v>
      </c>
      <c r="B446">
        <v>50.95</v>
      </c>
      <c r="C446">
        <v>84.74</v>
      </c>
      <c r="D446">
        <v>40.65</v>
      </c>
      <c r="E446">
        <v>75.23</v>
      </c>
      <c r="F446">
        <v>81.19</v>
      </c>
      <c r="G446">
        <v>108.59</v>
      </c>
      <c r="H446">
        <v>121.92</v>
      </c>
      <c r="I446">
        <v>102.4</v>
      </c>
      <c r="J446">
        <v>83.24</v>
      </c>
      <c r="K446">
        <v>26.497499999999999</v>
      </c>
      <c r="L446" s="8">
        <v>84.54</v>
      </c>
      <c r="M446" s="8">
        <v>95.34</v>
      </c>
      <c r="N446" s="8">
        <v>97.05</v>
      </c>
      <c r="O446" s="8">
        <v>155.5771</v>
      </c>
      <c r="P446" s="8">
        <v>87.77</v>
      </c>
      <c r="Q446" s="8">
        <v>113.54</v>
      </c>
      <c r="R446" s="8">
        <v>141.18100000000001</v>
      </c>
      <c r="S446" s="8">
        <v>60.4</v>
      </c>
      <c r="T446" s="8">
        <v>81.31</v>
      </c>
      <c r="U446" s="8">
        <v>107.03</v>
      </c>
      <c r="X446" s="1">
        <v>42083</v>
      </c>
      <c r="Y446" s="4">
        <f t="shared" si="18"/>
        <v>92.010294736842098</v>
      </c>
      <c r="Z446" s="4">
        <f t="shared" si="17"/>
        <v>50.95</v>
      </c>
    </row>
    <row r="447" spans="1:26" x14ac:dyDescent="0.3">
      <c r="A447" s="1">
        <v>42084</v>
      </c>
      <c r="B447">
        <v>50.95</v>
      </c>
      <c r="C447">
        <v>84.74</v>
      </c>
      <c r="D447">
        <v>40.65</v>
      </c>
      <c r="E447">
        <v>75.23</v>
      </c>
      <c r="F447">
        <v>81.19</v>
      </c>
      <c r="G447">
        <v>108.59</v>
      </c>
      <c r="H447">
        <v>121.92</v>
      </c>
      <c r="I447">
        <v>102.4</v>
      </c>
      <c r="J447">
        <v>83.24</v>
      </c>
      <c r="K447">
        <v>26.497499999999999</v>
      </c>
      <c r="L447" s="8">
        <v>84.54</v>
      </c>
      <c r="M447" s="8">
        <v>95.34</v>
      </c>
      <c r="N447" s="8">
        <v>97.05</v>
      </c>
      <c r="O447" s="8">
        <v>155.5771</v>
      </c>
      <c r="P447" s="8">
        <v>87.77</v>
      </c>
      <c r="Q447" s="8">
        <v>113.54</v>
      </c>
      <c r="R447" s="8">
        <v>141.18100000000001</v>
      </c>
      <c r="S447" s="8">
        <v>60.4</v>
      </c>
      <c r="T447" s="8">
        <v>81.31</v>
      </c>
      <c r="U447" s="8">
        <v>107.03</v>
      </c>
      <c r="X447" s="1">
        <v>42084</v>
      </c>
      <c r="Y447" s="4">
        <f t="shared" si="18"/>
        <v>92.010294736842098</v>
      </c>
      <c r="Z447" s="4">
        <f t="shared" si="17"/>
        <v>50.95</v>
      </c>
    </row>
    <row r="448" spans="1:26" x14ac:dyDescent="0.3">
      <c r="A448" s="1">
        <v>42085</v>
      </c>
      <c r="B448">
        <v>50.95</v>
      </c>
      <c r="C448">
        <v>84.74</v>
      </c>
      <c r="D448">
        <v>40.65</v>
      </c>
      <c r="E448">
        <v>75.23</v>
      </c>
      <c r="F448">
        <v>81.19</v>
      </c>
      <c r="G448">
        <v>108.59</v>
      </c>
      <c r="H448">
        <v>121.92</v>
      </c>
      <c r="I448">
        <v>102.4</v>
      </c>
      <c r="J448">
        <v>83.24</v>
      </c>
      <c r="K448">
        <v>26.497499999999999</v>
      </c>
      <c r="L448" s="8">
        <v>84.54</v>
      </c>
      <c r="M448" s="8">
        <v>95.34</v>
      </c>
      <c r="N448" s="8">
        <v>97.05</v>
      </c>
      <c r="O448" s="8">
        <v>155.5771</v>
      </c>
      <c r="P448" s="8">
        <v>87.77</v>
      </c>
      <c r="Q448" s="8">
        <v>113.54</v>
      </c>
      <c r="R448" s="8">
        <v>141.18100000000001</v>
      </c>
      <c r="S448" s="8">
        <v>60.4</v>
      </c>
      <c r="T448" s="8">
        <v>81.31</v>
      </c>
      <c r="U448" s="8">
        <v>107.03</v>
      </c>
      <c r="X448" s="1">
        <v>42085</v>
      </c>
      <c r="Y448" s="4">
        <f t="shared" si="18"/>
        <v>92.010294736842098</v>
      </c>
      <c r="Z448" s="4">
        <f t="shared" si="17"/>
        <v>50.95</v>
      </c>
    </row>
    <row r="449" spans="1:26" x14ac:dyDescent="0.3">
      <c r="A449" s="1">
        <v>42086</v>
      </c>
      <c r="B449">
        <v>50.9099</v>
      </c>
      <c r="C449">
        <v>84.86</v>
      </c>
      <c r="D449">
        <v>40.619999999999997</v>
      </c>
      <c r="E449">
        <v>75.37</v>
      </c>
      <c r="F449">
        <v>81.09</v>
      </c>
      <c r="G449">
        <v>106.5</v>
      </c>
      <c r="H449">
        <v>121.98</v>
      </c>
      <c r="I449">
        <v>102.98</v>
      </c>
      <c r="J449">
        <v>83.31</v>
      </c>
      <c r="K449">
        <v>26.434999999999999</v>
      </c>
      <c r="L449" s="8">
        <v>85.43</v>
      </c>
      <c r="M449" s="8">
        <v>95.85</v>
      </c>
      <c r="N449" s="8">
        <v>98.62</v>
      </c>
      <c r="O449" s="8">
        <v>157.24860000000001</v>
      </c>
      <c r="P449" s="8">
        <v>87.305000000000007</v>
      </c>
      <c r="Q449" s="8">
        <v>113.54</v>
      </c>
      <c r="R449" s="8">
        <v>140.4229</v>
      </c>
      <c r="S449" s="8">
        <v>60.48</v>
      </c>
      <c r="T449" s="8">
        <v>81.23</v>
      </c>
      <c r="U449" s="8">
        <v>105.92</v>
      </c>
      <c r="X449" s="1">
        <v>42086</v>
      </c>
      <c r="Y449" s="4">
        <f t="shared" si="18"/>
        <v>92.062710526315797</v>
      </c>
      <c r="Z449" s="4">
        <f t="shared" si="17"/>
        <v>50.9099</v>
      </c>
    </row>
    <row r="450" spans="1:26" x14ac:dyDescent="0.3">
      <c r="A450" s="1">
        <v>42087</v>
      </c>
      <c r="B450">
        <v>50.655999999999999</v>
      </c>
      <c r="C450">
        <v>83.92</v>
      </c>
      <c r="D450">
        <v>40.47</v>
      </c>
      <c r="E450">
        <v>75.61</v>
      </c>
      <c r="F450">
        <v>80.48</v>
      </c>
      <c r="G450">
        <v>105.32</v>
      </c>
      <c r="H450">
        <v>121.55</v>
      </c>
      <c r="I450">
        <v>101.96</v>
      </c>
      <c r="J450">
        <v>83.05</v>
      </c>
      <c r="K450">
        <v>26.21</v>
      </c>
      <c r="L450" s="8">
        <v>84.52</v>
      </c>
      <c r="M450" s="8">
        <v>95.86</v>
      </c>
      <c r="N450" s="8">
        <v>99.36</v>
      </c>
      <c r="O450" s="8">
        <v>155.6917</v>
      </c>
      <c r="P450" s="8">
        <v>86.965000000000003</v>
      </c>
      <c r="Q450" s="8">
        <v>112.35</v>
      </c>
      <c r="R450" s="8">
        <v>140.691</v>
      </c>
      <c r="S450" s="8">
        <v>59.63</v>
      </c>
      <c r="T450" s="8">
        <v>82</v>
      </c>
      <c r="U450" s="8">
        <v>104.2</v>
      </c>
      <c r="X450" s="1">
        <v>42087</v>
      </c>
      <c r="Y450" s="4">
        <f t="shared" si="18"/>
        <v>91.57040526315788</v>
      </c>
      <c r="Z450" s="4">
        <f t="shared" ref="Z450:Z513" si="19">B450</f>
        <v>50.655999999999999</v>
      </c>
    </row>
    <row r="451" spans="1:26" x14ac:dyDescent="0.3">
      <c r="A451" s="1">
        <v>42088</v>
      </c>
      <c r="B451">
        <v>49.94</v>
      </c>
      <c r="C451">
        <v>83.01</v>
      </c>
      <c r="D451">
        <v>40.450000000000003</v>
      </c>
      <c r="E451">
        <v>74.260000000000005</v>
      </c>
      <c r="F451">
        <v>79.86</v>
      </c>
      <c r="G451">
        <v>103.78</v>
      </c>
      <c r="H451">
        <v>120.3</v>
      </c>
      <c r="I451">
        <v>100.34</v>
      </c>
      <c r="J451">
        <v>81.319999999999993</v>
      </c>
      <c r="K451">
        <v>25.855</v>
      </c>
      <c r="L451" s="8">
        <v>84.86</v>
      </c>
      <c r="M451" s="8">
        <v>95.26</v>
      </c>
      <c r="N451" s="8">
        <v>98.14</v>
      </c>
      <c r="O451" s="8">
        <v>152.06209999999999</v>
      </c>
      <c r="P451" s="8">
        <v>84.74</v>
      </c>
      <c r="Q451" s="8">
        <v>111.59</v>
      </c>
      <c r="R451" s="8">
        <v>139.28579999999999</v>
      </c>
      <c r="S451" s="8">
        <v>58.22</v>
      </c>
      <c r="T451" s="8">
        <v>81.62</v>
      </c>
      <c r="U451" s="8">
        <v>105.67</v>
      </c>
      <c r="X451" s="1">
        <v>42088</v>
      </c>
      <c r="Y451" s="4">
        <f t="shared" si="18"/>
        <v>90.559099999999987</v>
      </c>
      <c r="Z451" s="4">
        <f t="shared" si="19"/>
        <v>49.94</v>
      </c>
    </row>
    <row r="452" spans="1:26" x14ac:dyDescent="0.3">
      <c r="A452" s="1">
        <v>42089</v>
      </c>
      <c r="B452">
        <v>49.79</v>
      </c>
      <c r="C452">
        <v>82.15</v>
      </c>
      <c r="D452">
        <v>40.35</v>
      </c>
      <c r="E452">
        <v>72.86</v>
      </c>
      <c r="F452">
        <v>79.88</v>
      </c>
      <c r="G452">
        <v>104.19</v>
      </c>
      <c r="H452">
        <v>120.51</v>
      </c>
      <c r="I452">
        <v>100.14</v>
      </c>
      <c r="J452">
        <v>81.89</v>
      </c>
      <c r="K452">
        <v>25.68</v>
      </c>
      <c r="L452" s="8">
        <v>84.32</v>
      </c>
      <c r="M452" s="8">
        <v>95.63</v>
      </c>
      <c r="N452" s="8">
        <v>97.64</v>
      </c>
      <c r="O452" s="8">
        <v>153.38980000000001</v>
      </c>
      <c r="P452" s="8">
        <v>84.41</v>
      </c>
      <c r="Q452" s="8">
        <v>111.26</v>
      </c>
      <c r="R452" s="8">
        <v>139.74799999999999</v>
      </c>
      <c r="S452" s="8">
        <v>57.27</v>
      </c>
      <c r="T452" s="8">
        <v>80.44</v>
      </c>
      <c r="U452" s="8">
        <v>105.25</v>
      </c>
      <c r="X452" s="1">
        <v>42089</v>
      </c>
      <c r="Y452" s="4">
        <f t="shared" ref="Y452:Y515" si="20">SUMPRODUCT(C452:U452,$C$1:$U$1)</f>
        <v>90.368831578947379</v>
      </c>
      <c r="Z452" s="4">
        <f t="shared" si="19"/>
        <v>49.79</v>
      </c>
    </row>
    <row r="453" spans="1:26" x14ac:dyDescent="0.3">
      <c r="A453" s="1">
        <v>42090</v>
      </c>
      <c r="B453">
        <v>49.93</v>
      </c>
      <c r="C453">
        <v>82.31</v>
      </c>
      <c r="D453">
        <v>40.08</v>
      </c>
      <c r="E453">
        <v>73.67</v>
      </c>
      <c r="F453">
        <v>79.67</v>
      </c>
      <c r="G453">
        <v>103.82</v>
      </c>
      <c r="H453">
        <v>120.16</v>
      </c>
      <c r="I453">
        <v>100.34</v>
      </c>
      <c r="J453">
        <v>81.349999999999994</v>
      </c>
      <c r="K453">
        <v>25.885000000000002</v>
      </c>
      <c r="L453" s="8">
        <v>83.58</v>
      </c>
      <c r="M453" s="8">
        <v>95.95</v>
      </c>
      <c r="N453" s="8">
        <v>96.96</v>
      </c>
      <c r="O453" s="8">
        <v>153.20830000000001</v>
      </c>
      <c r="P453" s="8">
        <v>84.63</v>
      </c>
      <c r="Q453" s="8">
        <v>110.9</v>
      </c>
      <c r="R453" s="8">
        <v>141.21799999999999</v>
      </c>
      <c r="S453" s="8">
        <v>57.65</v>
      </c>
      <c r="T453" s="8">
        <v>81.56</v>
      </c>
      <c r="U453" s="8">
        <v>104.28</v>
      </c>
      <c r="X453" s="1">
        <v>42090</v>
      </c>
      <c r="Y453" s="4">
        <f t="shared" si="20"/>
        <v>90.380068421052627</v>
      </c>
      <c r="Z453" s="4">
        <f t="shared" si="19"/>
        <v>49.93</v>
      </c>
    </row>
    <row r="454" spans="1:26" x14ac:dyDescent="0.3">
      <c r="A454" s="1">
        <v>42091</v>
      </c>
      <c r="B454">
        <v>49.93</v>
      </c>
      <c r="C454">
        <v>82.31</v>
      </c>
      <c r="D454">
        <v>40.08</v>
      </c>
      <c r="E454">
        <v>73.67</v>
      </c>
      <c r="F454">
        <v>79.67</v>
      </c>
      <c r="G454">
        <v>103.82</v>
      </c>
      <c r="H454">
        <v>120.16</v>
      </c>
      <c r="I454">
        <v>100.34</v>
      </c>
      <c r="J454">
        <v>81.349999999999994</v>
      </c>
      <c r="K454">
        <v>25.885000000000002</v>
      </c>
      <c r="L454" s="8">
        <v>83.58</v>
      </c>
      <c r="M454" s="8">
        <v>95.95</v>
      </c>
      <c r="N454" s="8">
        <v>96.96</v>
      </c>
      <c r="O454" s="8">
        <v>153.20830000000001</v>
      </c>
      <c r="P454" s="8">
        <v>84.63</v>
      </c>
      <c r="Q454" s="8">
        <v>110.9</v>
      </c>
      <c r="R454" s="8">
        <v>141.21799999999999</v>
      </c>
      <c r="S454" s="8">
        <v>57.65</v>
      </c>
      <c r="T454" s="8">
        <v>81.56</v>
      </c>
      <c r="U454" s="8">
        <v>104.28</v>
      </c>
      <c r="X454" s="1">
        <v>42091</v>
      </c>
      <c r="Y454" s="4">
        <f t="shared" si="20"/>
        <v>90.380068421052627</v>
      </c>
      <c r="Z454" s="4">
        <f t="shared" si="19"/>
        <v>49.93</v>
      </c>
    </row>
    <row r="455" spans="1:26" x14ac:dyDescent="0.3">
      <c r="A455" s="1">
        <v>42092</v>
      </c>
      <c r="B455">
        <v>49.93</v>
      </c>
      <c r="C455">
        <v>82.31</v>
      </c>
      <c r="D455">
        <v>40.08</v>
      </c>
      <c r="E455">
        <v>73.67</v>
      </c>
      <c r="F455">
        <v>79.67</v>
      </c>
      <c r="G455">
        <v>103.82</v>
      </c>
      <c r="H455">
        <v>120.16</v>
      </c>
      <c r="I455">
        <v>100.34</v>
      </c>
      <c r="J455">
        <v>81.349999999999994</v>
      </c>
      <c r="K455">
        <v>25.885000000000002</v>
      </c>
      <c r="L455" s="8">
        <v>83.58</v>
      </c>
      <c r="M455" s="8">
        <v>95.95</v>
      </c>
      <c r="N455" s="8">
        <v>96.96</v>
      </c>
      <c r="O455" s="8">
        <v>153.20830000000001</v>
      </c>
      <c r="P455" s="8">
        <v>84.63</v>
      </c>
      <c r="Q455" s="8">
        <v>110.9</v>
      </c>
      <c r="R455" s="8">
        <v>141.21799999999999</v>
      </c>
      <c r="S455" s="8">
        <v>57.65</v>
      </c>
      <c r="T455" s="8">
        <v>81.56</v>
      </c>
      <c r="U455" s="8">
        <v>104.28</v>
      </c>
      <c r="X455" s="1">
        <v>42092</v>
      </c>
      <c r="Y455" s="4">
        <f t="shared" si="20"/>
        <v>90.380068421052627</v>
      </c>
      <c r="Z455" s="4">
        <f t="shared" si="19"/>
        <v>49.93</v>
      </c>
    </row>
    <row r="456" spans="1:26" x14ac:dyDescent="0.3">
      <c r="A456" s="1">
        <v>42093</v>
      </c>
      <c r="B456">
        <v>50.52</v>
      </c>
      <c r="C456">
        <v>82.72</v>
      </c>
      <c r="D456">
        <v>40.51</v>
      </c>
      <c r="E456">
        <v>74.8</v>
      </c>
      <c r="F456">
        <v>81.37</v>
      </c>
      <c r="G456">
        <v>105.31</v>
      </c>
      <c r="H456">
        <v>121.52</v>
      </c>
      <c r="I456">
        <v>101.55</v>
      </c>
      <c r="J456">
        <v>82.53</v>
      </c>
      <c r="K456">
        <v>26.184999999999999</v>
      </c>
      <c r="L456" s="8">
        <v>85.63</v>
      </c>
      <c r="M456" s="8">
        <v>96.52</v>
      </c>
      <c r="N456" s="8">
        <v>97.88</v>
      </c>
      <c r="O456" s="8">
        <v>155.37649999999999</v>
      </c>
      <c r="P456" s="8">
        <v>85.89</v>
      </c>
      <c r="Q456" s="8">
        <v>112.21</v>
      </c>
      <c r="R456" s="8">
        <v>142.18870000000001</v>
      </c>
      <c r="S456" s="8">
        <v>58.24</v>
      </c>
      <c r="T456" s="8">
        <v>82.14</v>
      </c>
      <c r="U456" s="8">
        <v>106.9</v>
      </c>
      <c r="X456" s="1">
        <v>42093</v>
      </c>
      <c r="Y456" s="4">
        <f t="shared" si="20"/>
        <v>91.551063157894731</v>
      </c>
      <c r="Z456" s="4">
        <f t="shared" si="19"/>
        <v>50.52</v>
      </c>
    </row>
    <row r="457" spans="1:26" x14ac:dyDescent="0.3">
      <c r="A457" s="1">
        <v>42094</v>
      </c>
      <c r="B457">
        <v>50.24</v>
      </c>
      <c r="C457">
        <v>81.94</v>
      </c>
      <c r="D457">
        <v>40.549999999999997</v>
      </c>
      <c r="E457">
        <v>74.39</v>
      </c>
      <c r="F457">
        <v>80.03</v>
      </c>
      <c r="G457">
        <v>103.4</v>
      </c>
      <c r="H457">
        <v>120.74</v>
      </c>
      <c r="I457">
        <v>100.6</v>
      </c>
      <c r="J457">
        <v>82.25</v>
      </c>
      <c r="K457">
        <v>26.012499999999999</v>
      </c>
      <c r="L457" s="8">
        <v>85</v>
      </c>
      <c r="M457" s="8">
        <v>95.62</v>
      </c>
      <c r="N457" s="8">
        <v>97.44</v>
      </c>
      <c r="O457" s="8">
        <v>153.3038</v>
      </c>
      <c r="P457" s="8">
        <v>85.64</v>
      </c>
      <c r="Q457" s="8">
        <v>111.49</v>
      </c>
      <c r="R457" s="8">
        <v>139.85900000000001</v>
      </c>
      <c r="S457" s="8">
        <v>58.54</v>
      </c>
      <c r="T457" s="8">
        <v>82.07</v>
      </c>
      <c r="U457" s="8">
        <v>104.98</v>
      </c>
      <c r="X457" s="1">
        <v>42094</v>
      </c>
      <c r="Y457" s="4">
        <f t="shared" si="20"/>
        <v>90.729226315789461</v>
      </c>
      <c r="Z457" s="4">
        <f t="shared" si="19"/>
        <v>50.24</v>
      </c>
    </row>
    <row r="458" spans="1:26" x14ac:dyDescent="0.3">
      <c r="A458" s="1">
        <v>42095</v>
      </c>
      <c r="B458">
        <v>49.87</v>
      </c>
      <c r="C458">
        <v>82.32</v>
      </c>
      <c r="D458">
        <v>40.68</v>
      </c>
      <c r="E458">
        <v>74.39</v>
      </c>
      <c r="F458">
        <v>79.64</v>
      </c>
      <c r="G458">
        <v>104.91</v>
      </c>
      <c r="H458">
        <v>121.01</v>
      </c>
      <c r="I458">
        <v>99.15</v>
      </c>
      <c r="J458">
        <v>80.709999999999994</v>
      </c>
      <c r="K458">
        <v>26.19</v>
      </c>
      <c r="L458" s="8">
        <v>84.46</v>
      </c>
      <c r="M458" s="8">
        <v>95.09</v>
      </c>
      <c r="N458" s="8">
        <v>96.29</v>
      </c>
      <c r="O458" s="8">
        <v>152.04300000000001</v>
      </c>
      <c r="P458" s="8">
        <v>85.26</v>
      </c>
      <c r="Q458" s="8">
        <v>110.99</v>
      </c>
      <c r="R458" s="8">
        <v>138.75880000000001</v>
      </c>
      <c r="S458" s="8">
        <v>57.1</v>
      </c>
      <c r="T458" s="8">
        <v>82.09</v>
      </c>
      <c r="U458" s="8">
        <v>104.79</v>
      </c>
      <c r="X458" s="1">
        <v>42095</v>
      </c>
      <c r="Y458" s="4">
        <f t="shared" si="20"/>
        <v>90.30904210526316</v>
      </c>
      <c r="Z458" s="4">
        <f t="shared" si="19"/>
        <v>49.87</v>
      </c>
    </row>
    <row r="459" spans="1:26" x14ac:dyDescent="0.3">
      <c r="A459" s="1">
        <v>42096</v>
      </c>
      <c r="B459">
        <v>50.19</v>
      </c>
      <c r="C459">
        <v>82.43</v>
      </c>
      <c r="D459">
        <v>40.68</v>
      </c>
      <c r="E459">
        <v>74.84</v>
      </c>
      <c r="F459">
        <v>80.239999999999995</v>
      </c>
      <c r="G459">
        <v>104.46</v>
      </c>
      <c r="H459">
        <v>122.27</v>
      </c>
      <c r="I459">
        <v>99.64</v>
      </c>
      <c r="J459">
        <v>80.73</v>
      </c>
      <c r="K459">
        <v>26.1875</v>
      </c>
      <c r="L459" s="8">
        <v>84.3</v>
      </c>
      <c r="M459" s="8">
        <v>95.69</v>
      </c>
      <c r="N459" s="8">
        <v>95.83</v>
      </c>
      <c r="O459" s="8">
        <v>153.2561</v>
      </c>
      <c r="P459" s="8">
        <v>85.92</v>
      </c>
      <c r="Q459" s="8">
        <v>111.2</v>
      </c>
      <c r="R459" s="8">
        <v>139.6371</v>
      </c>
      <c r="S459" s="8">
        <v>57.01</v>
      </c>
      <c r="T459" s="8">
        <v>82.67</v>
      </c>
      <c r="U459" s="8">
        <v>105.28</v>
      </c>
      <c r="X459" s="1">
        <v>42096</v>
      </c>
      <c r="Y459" s="4">
        <f t="shared" si="20"/>
        <v>90.645826315789478</v>
      </c>
      <c r="Z459" s="4">
        <f t="shared" si="19"/>
        <v>50.19</v>
      </c>
    </row>
    <row r="460" spans="1:26" x14ac:dyDescent="0.3">
      <c r="A460" s="1">
        <v>42097</v>
      </c>
      <c r="B460">
        <v>50.19</v>
      </c>
      <c r="C460">
        <v>82.43</v>
      </c>
      <c r="D460">
        <v>40.68</v>
      </c>
      <c r="E460">
        <v>74.84</v>
      </c>
      <c r="F460">
        <v>80.239999999999995</v>
      </c>
      <c r="G460">
        <v>104.46</v>
      </c>
      <c r="H460">
        <v>122.27</v>
      </c>
      <c r="I460">
        <v>99.64</v>
      </c>
      <c r="J460">
        <v>80.73</v>
      </c>
      <c r="K460">
        <v>26.1875</v>
      </c>
      <c r="L460" s="8">
        <v>84.3</v>
      </c>
      <c r="M460" s="8">
        <v>95.69</v>
      </c>
      <c r="N460" s="8">
        <v>95.83</v>
      </c>
      <c r="O460" s="8">
        <v>153.2561</v>
      </c>
      <c r="P460" s="8">
        <v>85.92</v>
      </c>
      <c r="Q460" s="8">
        <v>111.2</v>
      </c>
      <c r="R460" s="8">
        <v>139.6371</v>
      </c>
      <c r="S460" s="8">
        <v>57.01</v>
      </c>
      <c r="T460" s="8">
        <v>82.67</v>
      </c>
      <c r="U460" s="8">
        <v>105.28</v>
      </c>
      <c r="X460" s="1">
        <v>42097</v>
      </c>
      <c r="Y460" s="4">
        <f t="shared" si="20"/>
        <v>90.645826315789478</v>
      </c>
      <c r="Z460" s="4">
        <f t="shared" si="19"/>
        <v>50.19</v>
      </c>
    </row>
    <row r="461" spans="1:26" x14ac:dyDescent="0.3">
      <c r="A461" s="1">
        <v>42098</v>
      </c>
      <c r="B461">
        <v>50.19</v>
      </c>
      <c r="C461">
        <v>82.43</v>
      </c>
      <c r="D461">
        <v>40.68</v>
      </c>
      <c r="E461">
        <v>74.84</v>
      </c>
      <c r="F461">
        <v>80.239999999999995</v>
      </c>
      <c r="G461">
        <v>104.46</v>
      </c>
      <c r="H461">
        <v>122.27</v>
      </c>
      <c r="I461">
        <v>99.64</v>
      </c>
      <c r="J461">
        <v>80.73</v>
      </c>
      <c r="K461">
        <v>26.1875</v>
      </c>
      <c r="L461" s="8">
        <v>84.3</v>
      </c>
      <c r="M461" s="8">
        <v>95.69</v>
      </c>
      <c r="N461" s="8">
        <v>95.83</v>
      </c>
      <c r="O461" s="8">
        <v>153.2561</v>
      </c>
      <c r="P461" s="8">
        <v>85.92</v>
      </c>
      <c r="Q461" s="8">
        <v>111.2</v>
      </c>
      <c r="R461" s="8">
        <v>139.6371</v>
      </c>
      <c r="S461" s="8">
        <v>57.01</v>
      </c>
      <c r="T461" s="8">
        <v>82.67</v>
      </c>
      <c r="U461" s="8">
        <v>105.28</v>
      </c>
      <c r="X461" s="1">
        <v>42098</v>
      </c>
      <c r="Y461" s="4">
        <f t="shared" si="20"/>
        <v>90.645826315789478</v>
      </c>
      <c r="Z461" s="4">
        <f t="shared" si="19"/>
        <v>50.19</v>
      </c>
    </row>
    <row r="462" spans="1:26" x14ac:dyDescent="0.3">
      <c r="A462" s="1">
        <v>42099</v>
      </c>
      <c r="B462">
        <v>50.19</v>
      </c>
      <c r="C462">
        <v>82.43</v>
      </c>
      <c r="D462">
        <v>40.68</v>
      </c>
      <c r="E462">
        <v>74.84</v>
      </c>
      <c r="F462">
        <v>80.239999999999995</v>
      </c>
      <c r="G462">
        <v>104.46</v>
      </c>
      <c r="H462">
        <v>122.27</v>
      </c>
      <c r="I462">
        <v>99.64</v>
      </c>
      <c r="J462">
        <v>80.73</v>
      </c>
      <c r="K462">
        <v>26.1875</v>
      </c>
      <c r="L462" s="8">
        <v>84.3</v>
      </c>
      <c r="M462" s="8">
        <v>95.69</v>
      </c>
      <c r="N462" s="8">
        <v>95.83</v>
      </c>
      <c r="O462" s="8">
        <v>153.2561</v>
      </c>
      <c r="P462" s="8">
        <v>85.92</v>
      </c>
      <c r="Q462" s="8">
        <v>111.2</v>
      </c>
      <c r="R462" s="8">
        <v>139.6371</v>
      </c>
      <c r="S462" s="8">
        <v>57.01</v>
      </c>
      <c r="T462" s="8">
        <v>82.67</v>
      </c>
      <c r="U462" s="8">
        <v>105.28</v>
      </c>
      <c r="X462" s="1">
        <v>42099</v>
      </c>
      <c r="Y462" s="4">
        <f t="shared" si="20"/>
        <v>90.645826315789478</v>
      </c>
      <c r="Z462" s="4">
        <f t="shared" si="19"/>
        <v>50.19</v>
      </c>
    </row>
    <row r="463" spans="1:26" x14ac:dyDescent="0.3">
      <c r="A463" s="1">
        <v>42100</v>
      </c>
      <c r="B463">
        <v>50.55</v>
      </c>
      <c r="C463">
        <v>83.04</v>
      </c>
      <c r="D463">
        <v>41.17</v>
      </c>
      <c r="E463">
        <v>75.06</v>
      </c>
      <c r="F463">
        <v>81.489999999999995</v>
      </c>
      <c r="G463">
        <v>104.51</v>
      </c>
      <c r="H463">
        <v>122.26</v>
      </c>
      <c r="I463">
        <v>99.16</v>
      </c>
      <c r="J463">
        <v>80.989999999999995</v>
      </c>
      <c r="K463">
        <v>26.385000000000002</v>
      </c>
      <c r="L463" s="8">
        <v>85.13</v>
      </c>
      <c r="M463" s="8">
        <v>96.48</v>
      </c>
      <c r="N463" s="8">
        <v>96.28</v>
      </c>
      <c r="O463" s="8">
        <v>154.7748</v>
      </c>
      <c r="P463" s="8">
        <v>86.25</v>
      </c>
      <c r="Q463" s="8">
        <v>111.26</v>
      </c>
      <c r="R463" s="8">
        <v>140.6078</v>
      </c>
      <c r="S463" s="8">
        <v>57.61</v>
      </c>
      <c r="T463" s="8">
        <v>83.34</v>
      </c>
      <c r="U463" s="8">
        <v>106.92</v>
      </c>
      <c r="X463" s="1">
        <v>42100</v>
      </c>
      <c r="Y463" s="4">
        <f t="shared" si="20"/>
        <v>91.195663157894742</v>
      </c>
      <c r="Z463" s="4">
        <f t="shared" si="19"/>
        <v>50.55</v>
      </c>
    </row>
    <row r="464" spans="1:26" x14ac:dyDescent="0.3">
      <c r="A464" s="1">
        <v>42101</v>
      </c>
      <c r="B464">
        <v>50.39</v>
      </c>
      <c r="C464">
        <v>82.39</v>
      </c>
      <c r="D464">
        <v>41.01</v>
      </c>
      <c r="E464">
        <v>74.11</v>
      </c>
      <c r="F464">
        <v>80.540000000000006</v>
      </c>
      <c r="G464">
        <v>103.78</v>
      </c>
      <c r="H464">
        <v>122.77</v>
      </c>
      <c r="I464">
        <v>100.1</v>
      </c>
      <c r="J464">
        <v>80.5</v>
      </c>
      <c r="K464">
        <v>26.072500000000002</v>
      </c>
      <c r="L464" s="8">
        <v>85.75</v>
      </c>
      <c r="M464" s="8">
        <v>96.21</v>
      </c>
      <c r="N464" s="8">
        <v>96.35</v>
      </c>
      <c r="O464" s="8">
        <v>154.80340000000001</v>
      </c>
      <c r="P464" s="8">
        <v>85.855000000000004</v>
      </c>
      <c r="Q464" s="8">
        <v>111.35</v>
      </c>
      <c r="R464" s="8">
        <v>139.76650000000001</v>
      </c>
      <c r="S464" s="8">
        <v>58.42</v>
      </c>
      <c r="T464" s="8">
        <v>82.61</v>
      </c>
      <c r="U464" s="8">
        <v>108.54</v>
      </c>
      <c r="X464" s="1">
        <v>42101</v>
      </c>
      <c r="Y464" s="4">
        <f t="shared" si="20"/>
        <v>91.101442105263146</v>
      </c>
      <c r="Z464" s="4">
        <f t="shared" si="19"/>
        <v>50.39</v>
      </c>
    </row>
    <row r="465" spans="1:26" x14ac:dyDescent="0.3">
      <c r="A465" s="1">
        <v>42102</v>
      </c>
      <c r="B465">
        <v>50.5</v>
      </c>
      <c r="C465">
        <v>82.77</v>
      </c>
      <c r="D465">
        <v>40.89</v>
      </c>
      <c r="E465">
        <v>74.81</v>
      </c>
      <c r="F465">
        <v>80.44</v>
      </c>
      <c r="G465">
        <v>104.45</v>
      </c>
      <c r="H465">
        <v>122.36</v>
      </c>
      <c r="I465">
        <v>100.16</v>
      </c>
      <c r="J465">
        <v>81.03</v>
      </c>
      <c r="K465">
        <v>26.01</v>
      </c>
      <c r="L465" s="8">
        <v>84.06</v>
      </c>
      <c r="M465" s="8">
        <v>96.03</v>
      </c>
      <c r="N465" s="8">
        <v>96.85</v>
      </c>
      <c r="O465" s="8">
        <v>154.5933</v>
      </c>
      <c r="P465" s="8">
        <v>86.57</v>
      </c>
      <c r="Q465" s="8">
        <v>111.24</v>
      </c>
      <c r="R465" s="8">
        <v>139.57239999999999</v>
      </c>
      <c r="S465" s="8">
        <v>58.81</v>
      </c>
      <c r="T465" s="8">
        <v>83.14</v>
      </c>
      <c r="U465" s="8">
        <v>106.66</v>
      </c>
      <c r="X465" s="1">
        <v>42102</v>
      </c>
      <c r="Y465" s="4">
        <f t="shared" si="20"/>
        <v>91.076089473684206</v>
      </c>
      <c r="Z465" s="4">
        <f t="shared" si="19"/>
        <v>50.5</v>
      </c>
    </row>
    <row r="466" spans="1:26" x14ac:dyDescent="0.3">
      <c r="A466" s="1">
        <v>42103</v>
      </c>
      <c r="B466">
        <v>50.65</v>
      </c>
      <c r="C466">
        <v>82.89</v>
      </c>
      <c r="D466">
        <v>41.05</v>
      </c>
      <c r="E466">
        <v>74.25</v>
      </c>
      <c r="F466">
        <v>80.680000000000007</v>
      </c>
      <c r="G466">
        <v>105.25</v>
      </c>
      <c r="H466">
        <v>122.57</v>
      </c>
      <c r="I466">
        <v>101.33</v>
      </c>
      <c r="J466">
        <v>80.84</v>
      </c>
      <c r="K466">
        <v>26.002500000000001</v>
      </c>
      <c r="L466" s="8">
        <v>84.65</v>
      </c>
      <c r="M466" s="8">
        <v>96.35</v>
      </c>
      <c r="N466" s="8">
        <v>96.55</v>
      </c>
      <c r="O466" s="8">
        <v>155.06129999999999</v>
      </c>
      <c r="P466" s="8">
        <v>86.6</v>
      </c>
      <c r="Q466" s="8">
        <v>111.76</v>
      </c>
      <c r="R466" s="8">
        <v>140.57079999999999</v>
      </c>
      <c r="S466" s="8">
        <v>60.32</v>
      </c>
      <c r="T466" s="8">
        <v>83.29</v>
      </c>
      <c r="U466" s="8">
        <v>106.95</v>
      </c>
      <c r="X466" s="1">
        <v>42103</v>
      </c>
      <c r="Y466" s="4">
        <f t="shared" si="20"/>
        <v>91.419189473684199</v>
      </c>
      <c r="Z466" s="4">
        <f t="shared" si="19"/>
        <v>50.65</v>
      </c>
    </row>
    <row r="467" spans="1:26" x14ac:dyDescent="0.3">
      <c r="A467" s="1">
        <v>42104</v>
      </c>
      <c r="B467">
        <v>50.71</v>
      </c>
      <c r="C467">
        <v>83.35</v>
      </c>
      <c r="D467">
        <v>40.880000000000003</v>
      </c>
      <c r="E467">
        <v>74.900000000000006</v>
      </c>
      <c r="F467">
        <v>82.6</v>
      </c>
      <c r="G467">
        <v>105.11</v>
      </c>
      <c r="H467">
        <v>122.36</v>
      </c>
      <c r="I467">
        <v>102.06</v>
      </c>
      <c r="J467">
        <v>80.650000000000006</v>
      </c>
      <c r="K467">
        <v>26.225000000000001</v>
      </c>
      <c r="L467" s="8">
        <v>85.56</v>
      </c>
      <c r="M467" s="8">
        <v>96.2</v>
      </c>
      <c r="N467" s="8">
        <v>97.8</v>
      </c>
      <c r="O467" s="8">
        <v>155.55799999999999</v>
      </c>
      <c r="P467" s="8">
        <v>86.34</v>
      </c>
      <c r="Q467" s="8">
        <v>111.9</v>
      </c>
      <c r="R467" s="8">
        <v>140.45060000000001</v>
      </c>
      <c r="S467" s="8">
        <v>62</v>
      </c>
      <c r="T467" s="8">
        <v>83.57</v>
      </c>
      <c r="U467" s="8">
        <v>106.91</v>
      </c>
      <c r="X467" s="1">
        <v>42104</v>
      </c>
      <c r="Y467" s="4">
        <f t="shared" si="20"/>
        <v>91.811768421052605</v>
      </c>
      <c r="Z467" s="4">
        <f t="shared" si="19"/>
        <v>50.71</v>
      </c>
    </row>
    <row r="468" spans="1:26" x14ac:dyDescent="0.3">
      <c r="A468" s="1">
        <v>42105</v>
      </c>
      <c r="B468">
        <v>50.71</v>
      </c>
      <c r="C468">
        <v>83.35</v>
      </c>
      <c r="D468">
        <v>40.880000000000003</v>
      </c>
      <c r="E468">
        <v>74.900000000000006</v>
      </c>
      <c r="F468">
        <v>82.6</v>
      </c>
      <c r="G468">
        <v>105.11</v>
      </c>
      <c r="H468">
        <v>122.36</v>
      </c>
      <c r="I468">
        <v>102.06</v>
      </c>
      <c r="J468">
        <v>80.650000000000006</v>
      </c>
      <c r="K468">
        <v>26.225000000000001</v>
      </c>
      <c r="L468" s="8">
        <v>85.56</v>
      </c>
      <c r="M468" s="8">
        <v>96.2</v>
      </c>
      <c r="N468" s="8">
        <v>97.8</v>
      </c>
      <c r="O468" s="8">
        <v>155.55799999999999</v>
      </c>
      <c r="P468" s="8">
        <v>86.34</v>
      </c>
      <c r="Q468" s="8">
        <v>111.9</v>
      </c>
      <c r="R468" s="8">
        <v>140.45060000000001</v>
      </c>
      <c r="S468" s="8">
        <v>62</v>
      </c>
      <c r="T468" s="8">
        <v>83.57</v>
      </c>
      <c r="U468" s="8">
        <v>106.91</v>
      </c>
      <c r="X468" s="1">
        <v>42105</v>
      </c>
      <c r="Y468" s="4">
        <f t="shared" si="20"/>
        <v>91.811768421052605</v>
      </c>
      <c r="Z468" s="4">
        <f t="shared" si="19"/>
        <v>50.71</v>
      </c>
    </row>
    <row r="469" spans="1:26" x14ac:dyDescent="0.3">
      <c r="A469" s="1">
        <v>42106</v>
      </c>
      <c r="B469">
        <v>50.71</v>
      </c>
      <c r="C469">
        <v>83.35</v>
      </c>
      <c r="D469">
        <v>40.880000000000003</v>
      </c>
      <c r="E469">
        <v>74.900000000000006</v>
      </c>
      <c r="F469">
        <v>82.6</v>
      </c>
      <c r="G469">
        <v>105.11</v>
      </c>
      <c r="H469">
        <v>122.36</v>
      </c>
      <c r="I469">
        <v>102.06</v>
      </c>
      <c r="J469">
        <v>80.650000000000006</v>
      </c>
      <c r="K469">
        <v>26.225000000000001</v>
      </c>
      <c r="L469" s="8">
        <v>85.56</v>
      </c>
      <c r="M469" s="8">
        <v>96.2</v>
      </c>
      <c r="N469" s="8">
        <v>97.8</v>
      </c>
      <c r="O469" s="8">
        <v>155.55799999999999</v>
      </c>
      <c r="P469" s="8">
        <v>86.34</v>
      </c>
      <c r="Q469" s="8">
        <v>111.9</v>
      </c>
      <c r="R469" s="8">
        <v>140.45060000000001</v>
      </c>
      <c r="S469" s="8">
        <v>62</v>
      </c>
      <c r="T469" s="8">
        <v>83.57</v>
      </c>
      <c r="U469" s="8">
        <v>106.91</v>
      </c>
      <c r="X469" s="1">
        <v>42106</v>
      </c>
      <c r="Y469" s="4">
        <f t="shared" si="20"/>
        <v>91.811768421052605</v>
      </c>
      <c r="Z469" s="4">
        <f t="shared" si="19"/>
        <v>50.71</v>
      </c>
    </row>
    <row r="470" spans="1:26" x14ac:dyDescent="0.3">
      <c r="A470" s="1">
        <v>42107</v>
      </c>
      <c r="B470">
        <v>50.564999999999998</v>
      </c>
      <c r="C470">
        <v>83.43</v>
      </c>
      <c r="D470">
        <v>40.700000000000003</v>
      </c>
      <c r="E470">
        <v>73.81</v>
      </c>
      <c r="F470">
        <v>82.14</v>
      </c>
      <c r="G470">
        <v>105.4</v>
      </c>
      <c r="H470">
        <v>121.22</v>
      </c>
      <c r="I470">
        <v>100.55</v>
      </c>
      <c r="J470">
        <v>80.290000000000006</v>
      </c>
      <c r="K470">
        <v>25.9375</v>
      </c>
      <c r="L470" s="8">
        <v>85.34</v>
      </c>
      <c r="M470" s="8">
        <v>95.53</v>
      </c>
      <c r="N470" s="8">
        <v>97.44</v>
      </c>
      <c r="O470" s="8">
        <v>155.09950000000001</v>
      </c>
      <c r="P470" s="8">
        <v>85.92</v>
      </c>
      <c r="Q470" s="8">
        <v>111.94</v>
      </c>
      <c r="R470" s="8">
        <v>139.21180000000001</v>
      </c>
      <c r="S470" s="8">
        <v>61.2</v>
      </c>
      <c r="T470" s="8">
        <v>82.96</v>
      </c>
      <c r="U470" s="8">
        <v>106.5</v>
      </c>
      <c r="X470" s="1">
        <v>42107</v>
      </c>
      <c r="Y470" s="4">
        <f t="shared" si="20"/>
        <v>91.29572631578948</v>
      </c>
      <c r="Z470" s="4">
        <f t="shared" si="19"/>
        <v>50.564999999999998</v>
      </c>
    </row>
    <row r="471" spans="1:26" x14ac:dyDescent="0.3">
      <c r="A471" s="1">
        <v>42108</v>
      </c>
      <c r="B471">
        <v>50.68</v>
      </c>
      <c r="C471">
        <v>83.6</v>
      </c>
      <c r="D471">
        <v>40.51</v>
      </c>
      <c r="E471">
        <v>73.98</v>
      </c>
      <c r="F471">
        <v>83</v>
      </c>
      <c r="G471">
        <v>103.82</v>
      </c>
      <c r="H471">
        <v>121</v>
      </c>
      <c r="I471">
        <v>100.52</v>
      </c>
      <c r="J471">
        <v>80.150000000000006</v>
      </c>
      <c r="K471">
        <v>26.09</v>
      </c>
      <c r="L471" s="8">
        <v>86.63</v>
      </c>
      <c r="M471" s="8">
        <v>96.49</v>
      </c>
      <c r="N471" s="8">
        <v>97.58</v>
      </c>
      <c r="O471" s="8">
        <v>155.0231</v>
      </c>
      <c r="P471" s="8">
        <v>85.62</v>
      </c>
      <c r="Q471" s="8">
        <v>111.91</v>
      </c>
      <c r="R471" s="8">
        <v>140.3767</v>
      </c>
      <c r="S471" s="8">
        <v>61.72</v>
      </c>
      <c r="T471" s="8">
        <v>83.06</v>
      </c>
      <c r="U471" s="8">
        <v>108.84</v>
      </c>
      <c r="X471" s="1">
        <v>42108</v>
      </c>
      <c r="Y471" s="4">
        <f t="shared" si="20"/>
        <v>91.574726315789462</v>
      </c>
      <c r="Z471" s="4">
        <f t="shared" si="19"/>
        <v>50.68</v>
      </c>
    </row>
    <row r="472" spans="1:26" x14ac:dyDescent="0.3">
      <c r="A472" s="1">
        <v>42109</v>
      </c>
      <c r="B472">
        <v>50.81</v>
      </c>
      <c r="C472">
        <v>83.51</v>
      </c>
      <c r="D472">
        <v>40.4</v>
      </c>
      <c r="E472">
        <v>73.41</v>
      </c>
      <c r="F472">
        <v>85.16</v>
      </c>
      <c r="G472">
        <v>103.62</v>
      </c>
      <c r="H472">
        <v>121.5</v>
      </c>
      <c r="I472">
        <v>100.6</v>
      </c>
      <c r="J472">
        <v>79.739999999999995</v>
      </c>
      <c r="K472">
        <v>26.045000000000002</v>
      </c>
      <c r="L472" s="8">
        <v>88.08</v>
      </c>
      <c r="M472" s="8">
        <v>96.63</v>
      </c>
      <c r="N472" s="8">
        <v>96.44</v>
      </c>
      <c r="O472" s="8">
        <v>156.77109999999999</v>
      </c>
      <c r="P472" s="8">
        <v>85.76</v>
      </c>
      <c r="Q472" s="8">
        <v>111.87</v>
      </c>
      <c r="R472" s="8">
        <v>140.84819999999999</v>
      </c>
      <c r="S472" s="8">
        <v>62.03</v>
      </c>
      <c r="T472" s="8">
        <v>81.96</v>
      </c>
      <c r="U472" s="8">
        <v>110.41</v>
      </c>
      <c r="X472" s="1">
        <v>42109</v>
      </c>
      <c r="Y472" s="4">
        <f t="shared" si="20"/>
        <v>91.83075263157896</v>
      </c>
      <c r="Z472" s="4">
        <f t="shared" si="19"/>
        <v>50.81</v>
      </c>
    </row>
    <row r="473" spans="1:26" x14ac:dyDescent="0.3">
      <c r="A473" s="1">
        <v>42110</v>
      </c>
      <c r="B473">
        <v>50.68</v>
      </c>
      <c r="C473">
        <v>83.5</v>
      </c>
      <c r="D473">
        <v>40.6</v>
      </c>
      <c r="E473">
        <v>74.08</v>
      </c>
      <c r="F473">
        <v>84.34</v>
      </c>
      <c r="G473">
        <v>103.11</v>
      </c>
      <c r="H473">
        <v>121.24</v>
      </c>
      <c r="I473">
        <v>99.79</v>
      </c>
      <c r="J473">
        <v>79.239999999999995</v>
      </c>
      <c r="K473">
        <v>25.94</v>
      </c>
      <c r="L473" s="8">
        <v>87.73</v>
      </c>
      <c r="M473" s="8">
        <v>96.45</v>
      </c>
      <c r="N473" s="8">
        <v>95.63</v>
      </c>
      <c r="O473" s="8">
        <v>155.8159</v>
      </c>
      <c r="P473" s="8">
        <v>85.38</v>
      </c>
      <c r="Q473" s="8">
        <v>112.37</v>
      </c>
      <c r="R473" s="8">
        <v>140.1456</v>
      </c>
      <c r="S473" s="8">
        <v>62.59</v>
      </c>
      <c r="T473" s="8">
        <v>81.92</v>
      </c>
      <c r="U473" s="8">
        <v>110.16</v>
      </c>
      <c r="X473" s="1">
        <v>42110</v>
      </c>
      <c r="Y473" s="4">
        <f t="shared" si="20"/>
        <v>91.580605263157878</v>
      </c>
      <c r="Z473" s="4">
        <f t="shared" si="19"/>
        <v>50.68</v>
      </c>
    </row>
    <row r="474" spans="1:26" x14ac:dyDescent="0.3">
      <c r="A474" s="1">
        <v>42111</v>
      </c>
      <c r="B474">
        <v>50.14</v>
      </c>
      <c r="C474">
        <v>82.53</v>
      </c>
      <c r="D474">
        <v>40.299999999999997</v>
      </c>
      <c r="E474">
        <v>72.55</v>
      </c>
      <c r="F474">
        <v>83.28</v>
      </c>
      <c r="G474">
        <v>102.86</v>
      </c>
      <c r="H474">
        <v>120.45</v>
      </c>
      <c r="I474">
        <v>99.58</v>
      </c>
      <c r="J474">
        <v>77.88</v>
      </c>
      <c r="K474">
        <v>25.787500000000001</v>
      </c>
      <c r="L474" s="8">
        <v>86.93</v>
      </c>
      <c r="M474" s="8">
        <v>95.81</v>
      </c>
      <c r="N474" s="8">
        <v>94.88</v>
      </c>
      <c r="O474" s="8">
        <v>153.46619999999999</v>
      </c>
      <c r="P474" s="8">
        <v>83.53</v>
      </c>
      <c r="Q474" s="8">
        <v>110.14</v>
      </c>
      <c r="R474" s="8">
        <v>138.5369</v>
      </c>
      <c r="S474" s="8">
        <v>62.29</v>
      </c>
      <c r="T474" s="8">
        <v>80.02</v>
      </c>
      <c r="U474" s="8">
        <v>109.11</v>
      </c>
      <c r="X474" s="1">
        <v>42111</v>
      </c>
      <c r="Y474" s="4">
        <f t="shared" si="20"/>
        <v>90.522663157894726</v>
      </c>
      <c r="Z474" s="4">
        <f t="shared" si="19"/>
        <v>50.14</v>
      </c>
    </row>
    <row r="475" spans="1:26" x14ac:dyDescent="0.3">
      <c r="A475" s="1">
        <v>42112</v>
      </c>
      <c r="B475">
        <v>50.14</v>
      </c>
      <c r="C475">
        <v>82.53</v>
      </c>
      <c r="D475">
        <v>40.299999999999997</v>
      </c>
      <c r="E475">
        <v>72.55</v>
      </c>
      <c r="F475">
        <v>83.28</v>
      </c>
      <c r="G475">
        <v>102.86</v>
      </c>
      <c r="H475">
        <v>120.45</v>
      </c>
      <c r="I475">
        <v>99.58</v>
      </c>
      <c r="J475">
        <v>77.88</v>
      </c>
      <c r="K475">
        <v>25.787500000000001</v>
      </c>
      <c r="L475" s="8">
        <v>86.93</v>
      </c>
      <c r="M475" s="8">
        <v>95.81</v>
      </c>
      <c r="N475" s="8">
        <v>94.88</v>
      </c>
      <c r="O475" s="8">
        <v>153.46619999999999</v>
      </c>
      <c r="P475" s="8">
        <v>83.53</v>
      </c>
      <c r="Q475" s="8">
        <v>110.14</v>
      </c>
      <c r="R475" s="8">
        <v>138.5369</v>
      </c>
      <c r="S475" s="8">
        <v>62.29</v>
      </c>
      <c r="T475" s="8">
        <v>80.02</v>
      </c>
      <c r="U475" s="8">
        <v>109.11</v>
      </c>
      <c r="X475" s="1">
        <v>42112</v>
      </c>
      <c r="Y475" s="4">
        <f t="shared" si="20"/>
        <v>90.522663157894726</v>
      </c>
      <c r="Z475" s="4">
        <f t="shared" si="19"/>
        <v>50.14</v>
      </c>
    </row>
    <row r="476" spans="1:26" x14ac:dyDescent="0.3">
      <c r="A476" s="1">
        <v>42113</v>
      </c>
      <c r="B476">
        <v>50.14</v>
      </c>
      <c r="C476">
        <v>82.53</v>
      </c>
      <c r="D476">
        <v>40.299999999999997</v>
      </c>
      <c r="E476">
        <v>72.55</v>
      </c>
      <c r="F476">
        <v>83.28</v>
      </c>
      <c r="G476">
        <v>102.86</v>
      </c>
      <c r="H476">
        <v>120.45</v>
      </c>
      <c r="I476">
        <v>99.58</v>
      </c>
      <c r="J476">
        <v>77.88</v>
      </c>
      <c r="K476">
        <v>25.787500000000001</v>
      </c>
      <c r="L476" s="8">
        <v>86.93</v>
      </c>
      <c r="M476" s="8">
        <v>95.81</v>
      </c>
      <c r="N476" s="8">
        <v>94.88</v>
      </c>
      <c r="O476" s="8">
        <v>153.46619999999999</v>
      </c>
      <c r="P476" s="8">
        <v>83.53</v>
      </c>
      <c r="Q476" s="8">
        <v>110.14</v>
      </c>
      <c r="R476" s="8">
        <v>138.5369</v>
      </c>
      <c r="S476" s="8">
        <v>62.29</v>
      </c>
      <c r="T476" s="8">
        <v>80.02</v>
      </c>
      <c r="U476" s="8">
        <v>109.11</v>
      </c>
      <c r="X476" s="1">
        <v>42113</v>
      </c>
      <c r="Y476" s="4">
        <f t="shared" si="20"/>
        <v>90.522663157894726</v>
      </c>
      <c r="Z476" s="4">
        <f t="shared" si="19"/>
        <v>50.14</v>
      </c>
    </row>
    <row r="477" spans="1:26" x14ac:dyDescent="0.3">
      <c r="A477" s="1">
        <v>42114</v>
      </c>
      <c r="B477">
        <v>50.48</v>
      </c>
      <c r="C477">
        <v>82.87</v>
      </c>
      <c r="D477">
        <v>40.659999999999997</v>
      </c>
      <c r="E477">
        <v>72.63</v>
      </c>
      <c r="F477">
        <v>84.6</v>
      </c>
      <c r="G477">
        <v>103.59</v>
      </c>
      <c r="H477">
        <v>122</v>
      </c>
      <c r="I477">
        <v>100.21</v>
      </c>
      <c r="J477">
        <v>78.14</v>
      </c>
      <c r="K477">
        <v>26.125</v>
      </c>
      <c r="L477" s="8">
        <v>87.24</v>
      </c>
      <c r="M477" s="8">
        <v>96.5</v>
      </c>
      <c r="N477" s="8">
        <v>96.18</v>
      </c>
      <c r="O477" s="8">
        <v>158.71010000000001</v>
      </c>
      <c r="P477" s="8">
        <v>84.8</v>
      </c>
      <c r="Q477" s="8">
        <v>111.16</v>
      </c>
      <c r="R477" s="8">
        <v>139.94220000000001</v>
      </c>
      <c r="S477" s="8">
        <v>63.54</v>
      </c>
      <c r="T477" s="8">
        <v>80.930000000000007</v>
      </c>
      <c r="U477" s="8">
        <v>110.29</v>
      </c>
      <c r="X477" s="1">
        <v>42114</v>
      </c>
      <c r="Y477" s="4">
        <f t="shared" si="20"/>
        <v>91.585121052631564</v>
      </c>
      <c r="Z477" s="4">
        <f t="shared" si="19"/>
        <v>50.48</v>
      </c>
    </row>
    <row r="478" spans="1:26" x14ac:dyDescent="0.3">
      <c r="A478" s="1">
        <v>42115</v>
      </c>
      <c r="B478">
        <v>50.45</v>
      </c>
      <c r="C478">
        <v>83.08</v>
      </c>
      <c r="D478">
        <v>40.78</v>
      </c>
      <c r="E478">
        <v>73.239999999999995</v>
      </c>
      <c r="F478">
        <v>83.92</v>
      </c>
      <c r="G478">
        <v>103.56</v>
      </c>
      <c r="H478">
        <v>121.23</v>
      </c>
      <c r="I478">
        <v>100.3</v>
      </c>
      <c r="J478">
        <v>78.03</v>
      </c>
      <c r="K478">
        <v>25.85</v>
      </c>
      <c r="L478" s="8">
        <v>86.88</v>
      </c>
      <c r="M478" s="8">
        <v>96.78</v>
      </c>
      <c r="N478" s="8">
        <v>94.87</v>
      </c>
      <c r="O478" s="8">
        <v>156.89519999999999</v>
      </c>
      <c r="P478" s="8">
        <v>85.1</v>
      </c>
      <c r="Q478" s="8">
        <v>109.01</v>
      </c>
      <c r="R478" s="8">
        <v>140.4599</v>
      </c>
      <c r="S478" s="8">
        <v>63.61</v>
      </c>
      <c r="T478" s="8">
        <v>81.25</v>
      </c>
      <c r="U478" s="8">
        <v>109.73</v>
      </c>
      <c r="X478" s="1">
        <v>42115</v>
      </c>
      <c r="Y478" s="4">
        <f t="shared" si="20"/>
        <v>91.293426315789475</v>
      </c>
      <c r="Z478" s="4">
        <f t="shared" si="19"/>
        <v>50.45</v>
      </c>
    </row>
    <row r="479" spans="1:26" x14ac:dyDescent="0.3">
      <c r="A479" s="1">
        <v>42116</v>
      </c>
      <c r="B479">
        <v>50.57</v>
      </c>
      <c r="C479">
        <v>83.09</v>
      </c>
      <c r="D479">
        <v>41.31</v>
      </c>
      <c r="E479">
        <v>73.069999999999993</v>
      </c>
      <c r="F479">
        <v>84.87</v>
      </c>
      <c r="G479">
        <v>104.25</v>
      </c>
      <c r="H479">
        <v>121.26</v>
      </c>
      <c r="I479">
        <v>100.43</v>
      </c>
      <c r="J479">
        <v>78.430000000000007</v>
      </c>
      <c r="K479">
        <v>25.822500000000002</v>
      </c>
      <c r="L479" s="8">
        <v>87.46</v>
      </c>
      <c r="M479" s="8">
        <v>97.28</v>
      </c>
      <c r="N479" s="8">
        <v>97.84</v>
      </c>
      <c r="O479" s="8">
        <v>157.94589999999999</v>
      </c>
      <c r="P479" s="8">
        <v>85.31</v>
      </c>
      <c r="Q479" s="8">
        <v>107.86</v>
      </c>
      <c r="R479" s="8">
        <v>140.03460000000001</v>
      </c>
      <c r="S479" s="8">
        <v>64.52</v>
      </c>
      <c r="T479" s="8">
        <v>81.34</v>
      </c>
      <c r="U479" s="8">
        <v>109.5</v>
      </c>
      <c r="X479" s="1">
        <v>42116</v>
      </c>
      <c r="Y479" s="4">
        <f t="shared" si="20"/>
        <v>91.664368421052615</v>
      </c>
      <c r="Z479" s="4">
        <f t="shared" si="19"/>
        <v>50.57</v>
      </c>
    </row>
    <row r="480" spans="1:26" x14ac:dyDescent="0.3">
      <c r="A480" s="1">
        <v>42117</v>
      </c>
      <c r="B480">
        <v>50.68</v>
      </c>
      <c r="C480">
        <v>80.95</v>
      </c>
      <c r="D480">
        <v>40.950000000000003</v>
      </c>
      <c r="E480">
        <v>73.37</v>
      </c>
      <c r="F480">
        <v>84.79</v>
      </c>
      <c r="G480">
        <v>105.26</v>
      </c>
      <c r="H480">
        <v>121.86</v>
      </c>
      <c r="I480">
        <v>100.46</v>
      </c>
      <c r="J480">
        <v>79.180000000000007</v>
      </c>
      <c r="K480">
        <v>26.07</v>
      </c>
      <c r="L480" s="8">
        <v>87.54</v>
      </c>
      <c r="M480" s="8">
        <v>95.73</v>
      </c>
      <c r="N480" s="8">
        <v>97</v>
      </c>
      <c r="O480" s="8">
        <v>162.6071</v>
      </c>
      <c r="P480" s="8">
        <v>85.765000000000001</v>
      </c>
      <c r="Q480" s="8">
        <v>108.31</v>
      </c>
      <c r="R480" s="8">
        <v>139.2303</v>
      </c>
      <c r="S480" s="8">
        <v>64.25</v>
      </c>
      <c r="T480" s="8">
        <v>81.93</v>
      </c>
      <c r="U480" s="8">
        <v>109.97</v>
      </c>
      <c r="X480" s="1">
        <v>42117</v>
      </c>
      <c r="Y480" s="4">
        <f t="shared" si="20"/>
        <v>91.853810526315783</v>
      </c>
      <c r="Z480" s="4">
        <f t="shared" si="19"/>
        <v>50.68</v>
      </c>
    </row>
    <row r="481" spans="1:26" x14ac:dyDescent="0.3">
      <c r="A481" s="1">
        <v>42118</v>
      </c>
      <c r="B481">
        <v>50.62</v>
      </c>
      <c r="C481">
        <v>81</v>
      </c>
      <c r="D481">
        <v>40.89</v>
      </c>
      <c r="E481">
        <v>73.16</v>
      </c>
      <c r="F481">
        <v>84.6</v>
      </c>
      <c r="G481">
        <v>106.23</v>
      </c>
      <c r="H481">
        <v>122.46</v>
      </c>
      <c r="I481">
        <v>101.08</v>
      </c>
      <c r="J481">
        <v>79.84</v>
      </c>
      <c r="K481">
        <v>26.262499999999999</v>
      </c>
      <c r="L481" s="8">
        <v>86.97</v>
      </c>
      <c r="M481" s="8">
        <v>95.17</v>
      </c>
      <c r="N481" s="8">
        <v>98.74</v>
      </c>
      <c r="O481" s="8">
        <v>162.1677</v>
      </c>
      <c r="P481" s="8">
        <v>84.995000000000005</v>
      </c>
      <c r="Q481" s="8">
        <v>108.51</v>
      </c>
      <c r="R481" s="8">
        <v>138.7311</v>
      </c>
      <c r="S481" s="8">
        <v>66.069999999999993</v>
      </c>
      <c r="T481" s="8">
        <v>82.7</v>
      </c>
      <c r="U481" s="8">
        <v>109.87</v>
      </c>
      <c r="X481" s="1">
        <v>42118</v>
      </c>
      <c r="Y481" s="4">
        <f t="shared" si="20"/>
        <v>92.076121052631592</v>
      </c>
      <c r="Z481" s="4">
        <f t="shared" si="19"/>
        <v>50.62</v>
      </c>
    </row>
    <row r="482" spans="1:26" x14ac:dyDescent="0.3">
      <c r="A482" s="1">
        <v>42119</v>
      </c>
      <c r="B482">
        <v>50.62</v>
      </c>
      <c r="C482">
        <v>81</v>
      </c>
      <c r="D482">
        <v>40.89</v>
      </c>
      <c r="E482">
        <v>73.16</v>
      </c>
      <c r="F482">
        <v>84.6</v>
      </c>
      <c r="G482">
        <v>106.23</v>
      </c>
      <c r="H482">
        <v>122.46</v>
      </c>
      <c r="I482">
        <v>101.08</v>
      </c>
      <c r="J482">
        <v>79.84</v>
      </c>
      <c r="K482">
        <v>26.262499999999999</v>
      </c>
      <c r="L482" s="8">
        <v>86.97</v>
      </c>
      <c r="M482" s="8">
        <v>95.17</v>
      </c>
      <c r="N482" s="8">
        <v>98.74</v>
      </c>
      <c r="O482" s="8">
        <v>162.1677</v>
      </c>
      <c r="P482" s="8">
        <v>84.995000000000005</v>
      </c>
      <c r="Q482" s="8">
        <v>108.51</v>
      </c>
      <c r="R482" s="8">
        <v>138.7311</v>
      </c>
      <c r="S482" s="8">
        <v>66.069999999999993</v>
      </c>
      <c r="T482" s="8">
        <v>82.7</v>
      </c>
      <c r="U482" s="8">
        <v>109.87</v>
      </c>
      <c r="X482" s="1">
        <v>42119</v>
      </c>
      <c r="Y482" s="4">
        <f t="shared" si="20"/>
        <v>92.076121052631592</v>
      </c>
      <c r="Z482" s="4">
        <f t="shared" si="19"/>
        <v>50.62</v>
      </c>
    </row>
    <row r="483" spans="1:26" x14ac:dyDescent="0.3">
      <c r="A483" s="1">
        <v>42120</v>
      </c>
      <c r="B483">
        <v>50.62</v>
      </c>
      <c r="C483">
        <v>81</v>
      </c>
      <c r="D483">
        <v>40.89</v>
      </c>
      <c r="E483">
        <v>73.16</v>
      </c>
      <c r="F483">
        <v>84.6</v>
      </c>
      <c r="G483">
        <v>106.23</v>
      </c>
      <c r="H483">
        <v>122.46</v>
      </c>
      <c r="I483">
        <v>101.08</v>
      </c>
      <c r="J483">
        <v>79.84</v>
      </c>
      <c r="K483">
        <v>26.262499999999999</v>
      </c>
      <c r="L483" s="8">
        <v>86.97</v>
      </c>
      <c r="M483" s="8">
        <v>95.17</v>
      </c>
      <c r="N483" s="8">
        <v>98.74</v>
      </c>
      <c r="O483" s="8">
        <v>162.1677</v>
      </c>
      <c r="P483" s="8">
        <v>84.995000000000005</v>
      </c>
      <c r="Q483" s="8">
        <v>108.51</v>
      </c>
      <c r="R483" s="8">
        <v>138.7311</v>
      </c>
      <c r="S483" s="8">
        <v>66.069999999999993</v>
      </c>
      <c r="T483" s="8">
        <v>82.7</v>
      </c>
      <c r="U483" s="8">
        <v>109.87</v>
      </c>
      <c r="X483" s="1">
        <v>42120</v>
      </c>
      <c r="Y483" s="4">
        <f t="shared" si="20"/>
        <v>92.076121052631592</v>
      </c>
      <c r="Z483" s="4">
        <f t="shared" si="19"/>
        <v>50.62</v>
      </c>
    </row>
    <row r="484" spans="1:26" x14ac:dyDescent="0.3">
      <c r="A484" s="1">
        <v>42121</v>
      </c>
      <c r="B484">
        <v>50.459899999999998</v>
      </c>
      <c r="C484">
        <v>80.599999999999994</v>
      </c>
      <c r="D484">
        <v>40.83</v>
      </c>
      <c r="E484">
        <v>71.84</v>
      </c>
      <c r="F484">
        <v>85.33</v>
      </c>
      <c r="G484">
        <v>105.29</v>
      </c>
      <c r="H484">
        <v>123.59</v>
      </c>
      <c r="I484">
        <v>100.58</v>
      </c>
      <c r="J484">
        <v>79.37</v>
      </c>
      <c r="K484">
        <v>25.954999999999998</v>
      </c>
      <c r="L484" s="8">
        <v>87.01</v>
      </c>
      <c r="M484" s="8">
        <v>94.49</v>
      </c>
      <c r="N484" s="8">
        <v>96.44</v>
      </c>
      <c r="O484" s="8">
        <v>163.07509999999999</v>
      </c>
      <c r="P484" s="8">
        <v>84.7</v>
      </c>
      <c r="Q484" s="8">
        <v>107.88</v>
      </c>
      <c r="R484" s="8">
        <v>139.65559999999999</v>
      </c>
      <c r="S484" s="8">
        <v>65.02</v>
      </c>
      <c r="T484" s="8">
        <v>81.38</v>
      </c>
      <c r="U484" s="8">
        <v>109.7</v>
      </c>
      <c r="X484" s="1">
        <v>42121</v>
      </c>
      <c r="Y484" s="4">
        <f t="shared" si="20"/>
        <v>91.722931578947367</v>
      </c>
      <c r="Z484" s="4">
        <f t="shared" si="19"/>
        <v>50.459899999999998</v>
      </c>
    </row>
    <row r="485" spans="1:26" x14ac:dyDescent="0.3">
      <c r="A485" s="1">
        <v>42122</v>
      </c>
      <c r="B485">
        <v>50.63</v>
      </c>
      <c r="C485">
        <v>80.42</v>
      </c>
      <c r="D485">
        <v>40.770000000000003</v>
      </c>
      <c r="E485">
        <v>71.739999999999995</v>
      </c>
      <c r="F485">
        <v>86.2</v>
      </c>
      <c r="G485">
        <v>105.67</v>
      </c>
      <c r="H485">
        <v>122.79</v>
      </c>
      <c r="I485">
        <v>100.74</v>
      </c>
      <c r="J485">
        <v>79.099999999999994</v>
      </c>
      <c r="K485">
        <v>26.024999999999999</v>
      </c>
      <c r="L485" s="8">
        <v>87.8</v>
      </c>
      <c r="M485" s="8">
        <v>94.42</v>
      </c>
      <c r="N485" s="8">
        <v>96.83</v>
      </c>
      <c r="O485" s="8">
        <v>166.12209999999999</v>
      </c>
      <c r="P485" s="8">
        <v>85.61</v>
      </c>
      <c r="Q485" s="8">
        <v>108.76</v>
      </c>
      <c r="R485" s="8">
        <v>141.41210000000001</v>
      </c>
      <c r="S485" s="8">
        <v>66.489999999999995</v>
      </c>
      <c r="T485" s="8">
        <v>81.510000000000005</v>
      </c>
      <c r="U485" s="8">
        <v>111.12</v>
      </c>
      <c r="X485" s="1">
        <v>42122</v>
      </c>
      <c r="Y485" s="4">
        <f t="shared" si="20"/>
        <v>92.291010526315802</v>
      </c>
      <c r="Z485" s="4">
        <f t="shared" si="19"/>
        <v>50.63</v>
      </c>
    </row>
    <row r="486" spans="1:26" x14ac:dyDescent="0.3">
      <c r="A486" s="1">
        <v>42123</v>
      </c>
      <c r="B486">
        <v>50.24</v>
      </c>
      <c r="C486">
        <v>79.849999999999994</v>
      </c>
      <c r="D486">
        <v>40.49</v>
      </c>
      <c r="E486">
        <v>70.44</v>
      </c>
      <c r="F486">
        <v>87.5</v>
      </c>
      <c r="G486">
        <v>105.66</v>
      </c>
      <c r="H486">
        <v>124.69</v>
      </c>
      <c r="I486">
        <v>100.39</v>
      </c>
      <c r="J486">
        <v>77.88</v>
      </c>
      <c r="K486">
        <v>25.675000000000001</v>
      </c>
      <c r="L486" s="8">
        <v>87.87</v>
      </c>
      <c r="M486" s="8">
        <v>94.38</v>
      </c>
      <c r="N486" s="8">
        <v>97.02</v>
      </c>
      <c r="O486" s="8">
        <v>166.5806</v>
      </c>
      <c r="P486" s="8">
        <v>85.39</v>
      </c>
      <c r="Q486" s="8">
        <v>108.04</v>
      </c>
      <c r="R486" s="8">
        <v>140.40440000000001</v>
      </c>
      <c r="S486" s="8">
        <v>65.63</v>
      </c>
      <c r="T486" s="8">
        <v>78.87</v>
      </c>
      <c r="U486" s="8">
        <v>111.73</v>
      </c>
      <c r="X486" s="1">
        <v>42123</v>
      </c>
      <c r="Y486" s="4">
        <f t="shared" si="20"/>
        <v>92.025789473684199</v>
      </c>
      <c r="Z486" s="4">
        <f t="shared" si="19"/>
        <v>50.24</v>
      </c>
    </row>
    <row r="487" spans="1:26" x14ac:dyDescent="0.3">
      <c r="A487" s="1">
        <v>42124</v>
      </c>
      <c r="B487">
        <v>49.72</v>
      </c>
      <c r="C487">
        <v>79.510000000000005</v>
      </c>
      <c r="D487">
        <v>40.56</v>
      </c>
      <c r="E487">
        <v>68.86</v>
      </c>
      <c r="F487">
        <v>86.88</v>
      </c>
      <c r="G487">
        <v>104.3</v>
      </c>
      <c r="H487">
        <v>121.93</v>
      </c>
      <c r="I487">
        <v>99.2</v>
      </c>
      <c r="J487">
        <v>78.05</v>
      </c>
      <c r="K487">
        <v>25.232500000000002</v>
      </c>
      <c r="L487" s="8">
        <v>87.37</v>
      </c>
      <c r="M487" s="8">
        <v>95.12</v>
      </c>
      <c r="N487" s="8">
        <v>96.55</v>
      </c>
      <c r="O487" s="8">
        <v>163.61000000000001</v>
      </c>
      <c r="P487" s="8">
        <v>84.54</v>
      </c>
      <c r="Q487" s="8">
        <v>106.99</v>
      </c>
      <c r="R487" s="8">
        <v>132.60159999999999</v>
      </c>
      <c r="S487" s="8">
        <v>64.66</v>
      </c>
      <c r="T487" s="8">
        <v>78.83</v>
      </c>
      <c r="U487" s="8">
        <v>111.06</v>
      </c>
      <c r="X487" s="1">
        <v>42124</v>
      </c>
      <c r="Y487" s="4">
        <f t="shared" si="20"/>
        <v>90.834426315789472</v>
      </c>
      <c r="Z487" s="4">
        <f t="shared" si="19"/>
        <v>49.72</v>
      </c>
    </row>
    <row r="488" spans="1:26" x14ac:dyDescent="0.3">
      <c r="A488" s="1">
        <v>42125</v>
      </c>
      <c r="B488">
        <v>50.23</v>
      </c>
      <c r="C488">
        <v>80.290000000000006</v>
      </c>
      <c r="D488">
        <v>40.909999999999997</v>
      </c>
      <c r="E488">
        <v>70.7</v>
      </c>
      <c r="F488">
        <v>87.37</v>
      </c>
      <c r="G488">
        <v>104.22</v>
      </c>
      <c r="H488">
        <v>122.75</v>
      </c>
      <c r="I488">
        <v>100.13</v>
      </c>
      <c r="J488">
        <v>78.599999999999994</v>
      </c>
      <c r="K488">
        <v>25.47</v>
      </c>
      <c r="L488" s="8">
        <v>88.85</v>
      </c>
      <c r="M488" s="8">
        <v>95.56</v>
      </c>
      <c r="N488" s="8">
        <v>97.8</v>
      </c>
      <c r="O488" s="8">
        <v>165.88329999999999</v>
      </c>
      <c r="P488" s="8">
        <v>86.03</v>
      </c>
      <c r="Q488" s="8">
        <v>107.63</v>
      </c>
      <c r="R488" s="8">
        <v>135.53229999999999</v>
      </c>
      <c r="S488" s="8">
        <v>64.319999999999993</v>
      </c>
      <c r="T488" s="8">
        <v>79.650000000000006</v>
      </c>
      <c r="U488" s="8">
        <v>109.04</v>
      </c>
      <c r="X488" s="1">
        <v>42125</v>
      </c>
      <c r="Y488" s="4">
        <f t="shared" si="20"/>
        <v>91.617663157894739</v>
      </c>
      <c r="Z488" s="4">
        <f t="shared" si="19"/>
        <v>50.23</v>
      </c>
    </row>
    <row r="489" spans="1:26" x14ac:dyDescent="0.3">
      <c r="A489" s="1">
        <v>42126</v>
      </c>
      <c r="B489">
        <v>50.23</v>
      </c>
      <c r="C489">
        <v>80.290000000000006</v>
      </c>
      <c r="D489">
        <v>40.909999999999997</v>
      </c>
      <c r="E489">
        <v>70.7</v>
      </c>
      <c r="F489">
        <v>87.37</v>
      </c>
      <c r="G489">
        <v>104.22</v>
      </c>
      <c r="H489">
        <v>122.75</v>
      </c>
      <c r="I489">
        <v>100.13</v>
      </c>
      <c r="J489">
        <v>78.599999999999994</v>
      </c>
      <c r="K489">
        <v>25.47</v>
      </c>
      <c r="L489" s="8">
        <v>88.85</v>
      </c>
      <c r="M489" s="8">
        <v>95.56</v>
      </c>
      <c r="N489" s="8">
        <v>97.8</v>
      </c>
      <c r="O489" s="8">
        <v>165.88329999999999</v>
      </c>
      <c r="P489" s="8">
        <v>86.03</v>
      </c>
      <c r="Q489" s="8">
        <v>107.63</v>
      </c>
      <c r="R489" s="8">
        <v>135.53229999999999</v>
      </c>
      <c r="S489" s="8">
        <v>64.319999999999993</v>
      </c>
      <c r="T489" s="8">
        <v>79.650000000000006</v>
      </c>
      <c r="U489" s="8">
        <v>109.04</v>
      </c>
      <c r="X489" s="1">
        <v>42126</v>
      </c>
      <c r="Y489" s="4">
        <f t="shared" si="20"/>
        <v>91.617663157894739</v>
      </c>
      <c r="Z489" s="4">
        <f t="shared" si="19"/>
        <v>50.23</v>
      </c>
    </row>
    <row r="490" spans="1:26" x14ac:dyDescent="0.3">
      <c r="A490" s="1">
        <v>42127</v>
      </c>
      <c r="B490">
        <v>50.23</v>
      </c>
      <c r="C490">
        <v>80.290000000000006</v>
      </c>
      <c r="D490">
        <v>40.909999999999997</v>
      </c>
      <c r="E490">
        <v>70.7</v>
      </c>
      <c r="F490">
        <v>87.37</v>
      </c>
      <c r="G490">
        <v>104.22</v>
      </c>
      <c r="H490">
        <v>122.75</v>
      </c>
      <c r="I490">
        <v>100.13</v>
      </c>
      <c r="J490">
        <v>78.599999999999994</v>
      </c>
      <c r="K490">
        <v>25.47</v>
      </c>
      <c r="L490" s="8">
        <v>88.85</v>
      </c>
      <c r="M490" s="8">
        <v>95.56</v>
      </c>
      <c r="N490" s="8">
        <v>97.8</v>
      </c>
      <c r="O490" s="8">
        <v>165.88329999999999</v>
      </c>
      <c r="P490" s="8">
        <v>86.03</v>
      </c>
      <c r="Q490" s="8">
        <v>107.63</v>
      </c>
      <c r="R490" s="8">
        <v>135.53229999999999</v>
      </c>
      <c r="S490" s="8">
        <v>64.319999999999993</v>
      </c>
      <c r="T490" s="8">
        <v>79.650000000000006</v>
      </c>
      <c r="U490" s="8">
        <v>109.04</v>
      </c>
      <c r="X490" s="1">
        <v>42127</v>
      </c>
      <c r="Y490" s="4">
        <f t="shared" si="20"/>
        <v>91.617663157894739</v>
      </c>
      <c r="Z490" s="4">
        <f t="shared" si="19"/>
        <v>50.23</v>
      </c>
    </row>
    <row r="491" spans="1:26" x14ac:dyDescent="0.3">
      <c r="A491" s="1">
        <v>42128</v>
      </c>
      <c r="B491">
        <v>50.43</v>
      </c>
      <c r="C491">
        <v>80.349999999999994</v>
      </c>
      <c r="D491">
        <v>40.96</v>
      </c>
      <c r="E491">
        <v>71.25</v>
      </c>
      <c r="F491">
        <v>87.3</v>
      </c>
      <c r="G491">
        <v>105.73</v>
      </c>
      <c r="H491">
        <v>122.27</v>
      </c>
      <c r="I491">
        <v>100.35</v>
      </c>
      <c r="J491">
        <v>79.180000000000007</v>
      </c>
      <c r="K491">
        <v>25.69</v>
      </c>
      <c r="L491" s="8">
        <v>89.11</v>
      </c>
      <c r="M491" s="8">
        <v>95.95</v>
      </c>
      <c r="N491" s="8">
        <v>96.13</v>
      </c>
      <c r="O491" s="8">
        <v>166.16990000000001</v>
      </c>
      <c r="P491" s="8">
        <v>86.5</v>
      </c>
      <c r="Q491" s="8">
        <v>107.44</v>
      </c>
      <c r="R491" s="8">
        <v>136.4383</v>
      </c>
      <c r="S491" s="8">
        <v>64.680000000000007</v>
      </c>
      <c r="T491" s="8">
        <v>80.180000000000007</v>
      </c>
      <c r="U491" s="8">
        <v>108.32</v>
      </c>
      <c r="X491" s="1">
        <v>42128</v>
      </c>
      <c r="Y491" s="4">
        <f t="shared" si="20"/>
        <v>91.789378947368419</v>
      </c>
      <c r="Z491" s="4">
        <f t="shared" si="19"/>
        <v>50.43</v>
      </c>
    </row>
    <row r="492" spans="1:26" x14ac:dyDescent="0.3">
      <c r="A492" s="1">
        <v>42129</v>
      </c>
      <c r="B492">
        <v>49.92</v>
      </c>
      <c r="C492">
        <v>80.069999999999993</v>
      </c>
      <c r="D492">
        <v>40.75</v>
      </c>
      <c r="E492">
        <v>70.430000000000007</v>
      </c>
      <c r="F492">
        <v>87</v>
      </c>
      <c r="G492">
        <v>104.93</v>
      </c>
      <c r="H492">
        <v>120.91</v>
      </c>
      <c r="I492">
        <v>99.5</v>
      </c>
      <c r="J492">
        <v>78.13</v>
      </c>
      <c r="K492">
        <v>25.037500000000001</v>
      </c>
      <c r="L492" s="8">
        <v>88.61</v>
      </c>
      <c r="M492" s="8">
        <v>95.42</v>
      </c>
      <c r="N492" s="8">
        <v>96.13</v>
      </c>
      <c r="O492" s="8">
        <v>165.31979999999999</v>
      </c>
      <c r="P492" s="8">
        <v>85.61</v>
      </c>
      <c r="Q492" s="8">
        <v>107.08</v>
      </c>
      <c r="R492" s="8">
        <v>134.43209999999999</v>
      </c>
      <c r="S492" s="8">
        <v>63.86</v>
      </c>
      <c r="T492" s="8">
        <v>78.97</v>
      </c>
      <c r="U492" s="8">
        <v>108</v>
      </c>
      <c r="X492" s="1">
        <v>42129</v>
      </c>
      <c r="Y492" s="4">
        <f t="shared" si="20"/>
        <v>91.062599999999989</v>
      </c>
      <c r="Z492" s="4">
        <f t="shared" si="19"/>
        <v>49.92</v>
      </c>
    </row>
    <row r="493" spans="1:26" x14ac:dyDescent="0.3">
      <c r="A493" s="1">
        <v>42130</v>
      </c>
      <c r="B493">
        <v>49.83</v>
      </c>
      <c r="C493">
        <v>80.400000000000006</v>
      </c>
      <c r="D493">
        <v>40.659999999999997</v>
      </c>
      <c r="E493">
        <v>70.77</v>
      </c>
      <c r="F493">
        <v>86.99</v>
      </c>
      <c r="G493">
        <v>103.98</v>
      </c>
      <c r="H493">
        <v>119.85</v>
      </c>
      <c r="I493">
        <v>99.17</v>
      </c>
      <c r="J493">
        <v>77.650000000000006</v>
      </c>
      <c r="K493">
        <v>25.0075</v>
      </c>
      <c r="L493" s="8">
        <v>88.19</v>
      </c>
      <c r="M493" s="8">
        <v>95.48</v>
      </c>
      <c r="N493" s="8">
        <v>96.39</v>
      </c>
      <c r="O493" s="8">
        <v>162.4256</v>
      </c>
      <c r="P493" s="8">
        <v>85.41</v>
      </c>
      <c r="Q493" s="8">
        <v>106.92</v>
      </c>
      <c r="R493" s="8">
        <v>134.5616</v>
      </c>
      <c r="S493" s="8">
        <v>63.94</v>
      </c>
      <c r="T493" s="8">
        <v>79.12</v>
      </c>
      <c r="U493" s="8">
        <v>107.95</v>
      </c>
      <c r="X493" s="1">
        <v>42130</v>
      </c>
      <c r="Y493" s="4">
        <f t="shared" si="20"/>
        <v>90.782352631578945</v>
      </c>
      <c r="Z493" s="4">
        <f t="shared" si="19"/>
        <v>49.83</v>
      </c>
    </row>
    <row r="494" spans="1:26" x14ac:dyDescent="0.3">
      <c r="A494" s="1">
        <v>42131</v>
      </c>
      <c r="B494">
        <v>50.13</v>
      </c>
      <c r="C494">
        <v>80.2</v>
      </c>
      <c r="D494">
        <v>40.700000000000003</v>
      </c>
      <c r="E494">
        <v>72.290000000000006</v>
      </c>
      <c r="F494">
        <v>86.43</v>
      </c>
      <c r="G494">
        <v>104.94</v>
      </c>
      <c r="H494">
        <v>120.77</v>
      </c>
      <c r="I494">
        <v>99.66</v>
      </c>
      <c r="J494">
        <v>78.03</v>
      </c>
      <c r="K494">
        <v>25.15</v>
      </c>
      <c r="L494" s="8">
        <v>87.6</v>
      </c>
      <c r="M494" s="8">
        <v>95.15</v>
      </c>
      <c r="N494" s="8">
        <v>96.78</v>
      </c>
      <c r="O494" s="8">
        <v>163.3235</v>
      </c>
      <c r="P494" s="8">
        <v>86.295000000000002</v>
      </c>
      <c r="Q494" s="8">
        <v>107.65</v>
      </c>
      <c r="R494" s="8">
        <v>135.1532</v>
      </c>
      <c r="S494" s="8">
        <v>64.7</v>
      </c>
      <c r="T494" s="8">
        <v>80.11</v>
      </c>
      <c r="U494" s="8">
        <v>107.57</v>
      </c>
      <c r="X494" s="1">
        <v>42131</v>
      </c>
      <c r="Y494" s="4">
        <f t="shared" si="20"/>
        <v>91.184300000000007</v>
      </c>
      <c r="Z494" s="4">
        <f t="shared" si="19"/>
        <v>50.13</v>
      </c>
    </row>
    <row r="495" spans="1:26" x14ac:dyDescent="0.3">
      <c r="A495" s="1">
        <v>42132</v>
      </c>
      <c r="B495">
        <v>50.68</v>
      </c>
      <c r="C495">
        <v>80.959999999999994</v>
      </c>
      <c r="D495">
        <v>40.98</v>
      </c>
      <c r="E495">
        <v>73.260000000000005</v>
      </c>
      <c r="F495">
        <v>87.31</v>
      </c>
      <c r="G495">
        <v>106.63</v>
      </c>
      <c r="H495">
        <v>121.02</v>
      </c>
      <c r="I495">
        <v>101.47</v>
      </c>
      <c r="J495">
        <v>78.53</v>
      </c>
      <c r="K495">
        <v>25.302499999999998</v>
      </c>
      <c r="L495" s="8">
        <v>88.99</v>
      </c>
      <c r="M495" s="8">
        <v>96.55</v>
      </c>
      <c r="N495" s="8">
        <v>98.23</v>
      </c>
      <c r="O495" s="8">
        <v>164.93770000000001</v>
      </c>
      <c r="P495" s="8">
        <v>87.35</v>
      </c>
      <c r="Q495" s="8">
        <v>108.78</v>
      </c>
      <c r="R495" s="8">
        <v>136.7989</v>
      </c>
      <c r="S495" s="8">
        <v>65.239999999999995</v>
      </c>
      <c r="T495" s="8">
        <v>80.739999999999995</v>
      </c>
      <c r="U495" s="8">
        <v>108.65</v>
      </c>
      <c r="X495" s="1">
        <v>42132</v>
      </c>
      <c r="Y495" s="4">
        <f t="shared" si="20"/>
        <v>92.196268421052622</v>
      </c>
      <c r="Z495" s="4">
        <f t="shared" si="19"/>
        <v>50.68</v>
      </c>
    </row>
    <row r="496" spans="1:26" x14ac:dyDescent="0.3">
      <c r="A496" s="1">
        <v>42133</v>
      </c>
      <c r="B496">
        <v>50.68</v>
      </c>
      <c r="C496">
        <v>80.959999999999994</v>
      </c>
      <c r="D496">
        <v>40.98</v>
      </c>
      <c r="E496">
        <v>73.260000000000005</v>
      </c>
      <c r="F496">
        <v>87.31</v>
      </c>
      <c r="G496">
        <v>106.63</v>
      </c>
      <c r="H496">
        <v>121.02</v>
      </c>
      <c r="I496">
        <v>101.47</v>
      </c>
      <c r="J496">
        <v>78.53</v>
      </c>
      <c r="K496">
        <v>25.302499999999998</v>
      </c>
      <c r="L496" s="8">
        <v>88.99</v>
      </c>
      <c r="M496" s="8">
        <v>96.55</v>
      </c>
      <c r="N496" s="8">
        <v>98.23</v>
      </c>
      <c r="O496" s="8">
        <v>164.93770000000001</v>
      </c>
      <c r="P496" s="8">
        <v>87.35</v>
      </c>
      <c r="Q496" s="8">
        <v>108.78</v>
      </c>
      <c r="R496" s="8">
        <v>136.7989</v>
      </c>
      <c r="S496" s="8">
        <v>65.239999999999995</v>
      </c>
      <c r="T496" s="8">
        <v>80.739999999999995</v>
      </c>
      <c r="U496" s="8">
        <v>108.65</v>
      </c>
      <c r="X496" s="1">
        <v>42133</v>
      </c>
      <c r="Y496" s="4">
        <f t="shared" si="20"/>
        <v>92.196268421052622</v>
      </c>
      <c r="Z496" s="4">
        <f t="shared" si="19"/>
        <v>50.68</v>
      </c>
    </row>
    <row r="497" spans="1:26" x14ac:dyDescent="0.3">
      <c r="A497" s="1">
        <v>42134</v>
      </c>
      <c r="B497">
        <v>50.68</v>
      </c>
      <c r="C497">
        <v>80.959999999999994</v>
      </c>
      <c r="D497">
        <v>40.98</v>
      </c>
      <c r="E497">
        <v>73.260000000000005</v>
      </c>
      <c r="F497">
        <v>87.31</v>
      </c>
      <c r="G497">
        <v>106.63</v>
      </c>
      <c r="H497">
        <v>121.02</v>
      </c>
      <c r="I497">
        <v>101.47</v>
      </c>
      <c r="J497">
        <v>78.53</v>
      </c>
      <c r="K497">
        <v>25.302499999999998</v>
      </c>
      <c r="L497" s="8">
        <v>88.99</v>
      </c>
      <c r="M497" s="8">
        <v>96.55</v>
      </c>
      <c r="N497" s="8">
        <v>98.23</v>
      </c>
      <c r="O497" s="8">
        <v>164.93770000000001</v>
      </c>
      <c r="P497" s="8">
        <v>87.35</v>
      </c>
      <c r="Q497" s="8">
        <v>108.78</v>
      </c>
      <c r="R497" s="8">
        <v>136.7989</v>
      </c>
      <c r="S497" s="8">
        <v>65.239999999999995</v>
      </c>
      <c r="T497" s="8">
        <v>80.739999999999995</v>
      </c>
      <c r="U497" s="8">
        <v>108.65</v>
      </c>
      <c r="X497" s="1">
        <v>42134</v>
      </c>
      <c r="Y497" s="4">
        <f t="shared" si="20"/>
        <v>92.196268421052622</v>
      </c>
      <c r="Z497" s="4">
        <f t="shared" si="19"/>
        <v>50.68</v>
      </c>
    </row>
    <row r="498" spans="1:26" x14ac:dyDescent="0.3">
      <c r="A498" s="1">
        <v>42135</v>
      </c>
      <c r="B498">
        <v>50.51</v>
      </c>
      <c r="C498">
        <v>80.27</v>
      </c>
      <c r="D498">
        <v>40.94</v>
      </c>
      <c r="E498">
        <v>73.22</v>
      </c>
      <c r="F498">
        <v>88.77</v>
      </c>
      <c r="G498">
        <v>107.57</v>
      </c>
      <c r="H498">
        <v>119.15</v>
      </c>
      <c r="I498">
        <v>101.03</v>
      </c>
      <c r="J498">
        <v>78.099999999999994</v>
      </c>
      <c r="K498">
        <v>25.002500000000001</v>
      </c>
      <c r="L498" s="8">
        <v>86.78</v>
      </c>
      <c r="M498" s="8">
        <v>96.35</v>
      </c>
      <c r="N498" s="8">
        <v>97.51</v>
      </c>
      <c r="O498" s="8">
        <v>163.4477</v>
      </c>
      <c r="P498" s="8">
        <v>87.21</v>
      </c>
      <c r="Q498" s="8">
        <v>108.28</v>
      </c>
      <c r="R498" s="8">
        <v>134.98679999999999</v>
      </c>
      <c r="S498" s="8">
        <v>65.2</v>
      </c>
      <c r="T498" s="8">
        <v>80.61</v>
      </c>
      <c r="U498" s="8">
        <v>107.36</v>
      </c>
      <c r="X498" s="1">
        <v>42135</v>
      </c>
      <c r="Y498" s="4">
        <f t="shared" si="20"/>
        <v>91.673000000000016</v>
      </c>
      <c r="Z498" s="4">
        <f t="shared" si="19"/>
        <v>50.51</v>
      </c>
    </row>
    <row r="499" spans="1:26" x14ac:dyDescent="0.3">
      <c r="A499" s="1">
        <v>42136</v>
      </c>
      <c r="B499">
        <v>50.38</v>
      </c>
      <c r="C499">
        <v>79.95</v>
      </c>
      <c r="D499">
        <v>40.69</v>
      </c>
      <c r="E499">
        <v>73.67</v>
      </c>
      <c r="F499">
        <v>88.16</v>
      </c>
      <c r="G499">
        <v>106.08</v>
      </c>
      <c r="H499">
        <v>117.84</v>
      </c>
      <c r="I499">
        <v>100.47</v>
      </c>
      <c r="J499">
        <v>78.959999999999994</v>
      </c>
      <c r="K499">
        <v>24.977499999999999</v>
      </c>
      <c r="L499" s="8">
        <v>87.02</v>
      </c>
      <c r="M499" s="8">
        <v>96.2</v>
      </c>
      <c r="N499" s="8">
        <v>97.95</v>
      </c>
      <c r="O499" s="8">
        <v>162.9032</v>
      </c>
      <c r="P499" s="8">
        <v>86.76</v>
      </c>
      <c r="Q499" s="8">
        <v>107.05</v>
      </c>
      <c r="R499" s="8">
        <v>133.57230000000001</v>
      </c>
      <c r="S499" s="8">
        <v>64.81</v>
      </c>
      <c r="T499" s="8">
        <v>80.81</v>
      </c>
      <c r="U499" s="8">
        <v>107.56</v>
      </c>
      <c r="X499" s="1">
        <v>42136</v>
      </c>
      <c r="Y499" s="4">
        <f t="shared" si="20"/>
        <v>91.338578947368433</v>
      </c>
      <c r="Z499" s="4">
        <f t="shared" si="19"/>
        <v>50.38</v>
      </c>
    </row>
    <row r="500" spans="1:26" x14ac:dyDescent="0.3">
      <c r="A500" s="1">
        <v>42137</v>
      </c>
      <c r="B500">
        <v>50.35</v>
      </c>
      <c r="C500">
        <v>79.7</v>
      </c>
      <c r="D500">
        <v>41.05</v>
      </c>
      <c r="E500">
        <v>73.11</v>
      </c>
      <c r="F500">
        <v>88.44</v>
      </c>
      <c r="G500">
        <v>104.97</v>
      </c>
      <c r="H500">
        <v>117.81</v>
      </c>
      <c r="I500">
        <v>100.55</v>
      </c>
      <c r="J500">
        <v>78.16</v>
      </c>
      <c r="K500">
        <v>25.05</v>
      </c>
      <c r="L500" s="8">
        <v>86.56</v>
      </c>
      <c r="M500" s="8">
        <v>96.41</v>
      </c>
      <c r="N500" s="8">
        <v>97.35</v>
      </c>
      <c r="O500" s="8">
        <v>164.5557</v>
      </c>
      <c r="P500" s="8">
        <v>86.31</v>
      </c>
      <c r="Q500" s="8">
        <v>107.2</v>
      </c>
      <c r="R500" s="8">
        <v>134.0069</v>
      </c>
      <c r="S500" s="8">
        <v>65.3</v>
      </c>
      <c r="T500" s="8">
        <v>79.81</v>
      </c>
      <c r="U500" s="8">
        <v>107.7</v>
      </c>
      <c r="X500" s="1">
        <v>42137</v>
      </c>
      <c r="Y500" s="4">
        <f t="shared" si="20"/>
        <v>91.265399999999985</v>
      </c>
      <c r="Z500" s="4">
        <f t="shared" si="19"/>
        <v>50.35</v>
      </c>
    </row>
    <row r="501" spans="1:26" x14ac:dyDescent="0.3">
      <c r="A501" s="1">
        <v>42138</v>
      </c>
      <c r="B501">
        <v>50.95</v>
      </c>
      <c r="C501">
        <v>80.569999999999993</v>
      </c>
      <c r="D501">
        <v>41.5</v>
      </c>
      <c r="E501">
        <v>72.260000000000005</v>
      </c>
      <c r="F501">
        <v>88.74</v>
      </c>
      <c r="G501">
        <v>105.8</v>
      </c>
      <c r="H501">
        <v>120.61</v>
      </c>
      <c r="I501">
        <v>101.83</v>
      </c>
      <c r="J501">
        <v>78.72</v>
      </c>
      <c r="K501">
        <v>25.27</v>
      </c>
      <c r="L501" s="8">
        <v>86.97</v>
      </c>
      <c r="M501" s="8">
        <v>98</v>
      </c>
      <c r="N501" s="8">
        <v>97.71</v>
      </c>
      <c r="O501" s="8">
        <v>166.24629999999999</v>
      </c>
      <c r="P501" s="8">
        <v>87.99</v>
      </c>
      <c r="Q501" s="8">
        <v>108.59</v>
      </c>
      <c r="R501" s="8">
        <v>136.4753</v>
      </c>
      <c r="S501" s="8">
        <v>65.97</v>
      </c>
      <c r="T501" s="8">
        <v>77.260000000000005</v>
      </c>
      <c r="U501" s="8">
        <v>108.45</v>
      </c>
      <c r="X501" s="1">
        <v>42138</v>
      </c>
      <c r="Y501" s="4">
        <f t="shared" si="20"/>
        <v>92.050610526315793</v>
      </c>
      <c r="Z501" s="4">
        <f t="shared" si="19"/>
        <v>50.95</v>
      </c>
    </row>
    <row r="502" spans="1:26" x14ac:dyDescent="0.3">
      <c r="A502" s="1">
        <v>42139</v>
      </c>
      <c r="B502">
        <v>51.06</v>
      </c>
      <c r="C502">
        <v>81.05</v>
      </c>
      <c r="D502">
        <v>41.52</v>
      </c>
      <c r="E502">
        <v>73.09</v>
      </c>
      <c r="F502">
        <v>88.43</v>
      </c>
      <c r="G502">
        <v>105.7</v>
      </c>
      <c r="H502">
        <v>122.4</v>
      </c>
      <c r="I502">
        <v>102.3</v>
      </c>
      <c r="J502">
        <v>79.239999999999995</v>
      </c>
      <c r="K502">
        <v>25.535</v>
      </c>
      <c r="L502" s="8">
        <v>87.35</v>
      </c>
      <c r="M502" s="8">
        <v>98.22</v>
      </c>
      <c r="N502" s="8">
        <v>98.04</v>
      </c>
      <c r="O502" s="8">
        <v>165.49170000000001</v>
      </c>
      <c r="P502" s="8">
        <v>87.77</v>
      </c>
      <c r="Q502" s="8">
        <v>108.15</v>
      </c>
      <c r="R502" s="8">
        <v>137.2704</v>
      </c>
      <c r="S502" s="8">
        <v>65.989999999999995</v>
      </c>
      <c r="T502" s="8">
        <v>78.53</v>
      </c>
      <c r="U502" s="8">
        <v>108.03</v>
      </c>
      <c r="X502" s="1">
        <v>42139</v>
      </c>
      <c r="Y502" s="4">
        <f t="shared" si="20"/>
        <v>92.321426315789452</v>
      </c>
      <c r="Z502" s="4">
        <f t="shared" si="19"/>
        <v>51.06</v>
      </c>
    </row>
    <row r="503" spans="1:26" x14ac:dyDescent="0.3">
      <c r="A503" s="1">
        <v>42140</v>
      </c>
      <c r="B503">
        <v>51.06</v>
      </c>
      <c r="C503">
        <v>81.05</v>
      </c>
      <c r="D503">
        <v>41.52</v>
      </c>
      <c r="E503">
        <v>73.09</v>
      </c>
      <c r="F503">
        <v>88.43</v>
      </c>
      <c r="G503">
        <v>105.7</v>
      </c>
      <c r="H503">
        <v>122.4</v>
      </c>
      <c r="I503">
        <v>102.3</v>
      </c>
      <c r="J503">
        <v>79.239999999999995</v>
      </c>
      <c r="K503">
        <v>25.535</v>
      </c>
      <c r="L503" s="8">
        <v>87.35</v>
      </c>
      <c r="M503" s="8">
        <v>98.22</v>
      </c>
      <c r="N503" s="8">
        <v>98.04</v>
      </c>
      <c r="O503" s="8">
        <v>165.49170000000001</v>
      </c>
      <c r="P503" s="8">
        <v>87.77</v>
      </c>
      <c r="Q503" s="8">
        <v>108.15</v>
      </c>
      <c r="R503" s="8">
        <v>137.2704</v>
      </c>
      <c r="S503" s="8">
        <v>65.989999999999995</v>
      </c>
      <c r="T503" s="8">
        <v>78.53</v>
      </c>
      <c r="U503" s="8">
        <v>108.03</v>
      </c>
      <c r="X503" s="1">
        <v>42140</v>
      </c>
      <c r="Y503" s="4">
        <f t="shared" si="20"/>
        <v>92.321426315789452</v>
      </c>
      <c r="Z503" s="4">
        <f t="shared" si="19"/>
        <v>51.06</v>
      </c>
    </row>
    <row r="504" spans="1:26" x14ac:dyDescent="0.3">
      <c r="A504" s="1">
        <v>42141</v>
      </c>
      <c r="B504">
        <v>51.06</v>
      </c>
      <c r="C504">
        <v>81.05</v>
      </c>
      <c r="D504">
        <v>41.52</v>
      </c>
      <c r="E504">
        <v>73.09</v>
      </c>
      <c r="F504">
        <v>88.43</v>
      </c>
      <c r="G504">
        <v>105.7</v>
      </c>
      <c r="H504">
        <v>122.4</v>
      </c>
      <c r="I504">
        <v>102.3</v>
      </c>
      <c r="J504">
        <v>79.239999999999995</v>
      </c>
      <c r="K504">
        <v>25.535</v>
      </c>
      <c r="L504" s="8">
        <v>87.35</v>
      </c>
      <c r="M504" s="8">
        <v>98.22</v>
      </c>
      <c r="N504" s="8">
        <v>98.04</v>
      </c>
      <c r="O504" s="8">
        <v>165.49170000000001</v>
      </c>
      <c r="P504" s="8">
        <v>87.77</v>
      </c>
      <c r="Q504" s="8">
        <v>108.15</v>
      </c>
      <c r="R504" s="8">
        <v>137.2704</v>
      </c>
      <c r="S504" s="8">
        <v>65.989999999999995</v>
      </c>
      <c r="T504" s="8">
        <v>78.53</v>
      </c>
      <c r="U504" s="8">
        <v>108.03</v>
      </c>
      <c r="X504" s="1">
        <v>42141</v>
      </c>
      <c r="Y504" s="4">
        <f t="shared" si="20"/>
        <v>92.321426315789452</v>
      </c>
      <c r="Z504" s="4">
        <f t="shared" si="19"/>
        <v>51.06</v>
      </c>
    </row>
    <row r="505" spans="1:26" x14ac:dyDescent="0.3">
      <c r="A505" s="1">
        <v>42142</v>
      </c>
      <c r="B505">
        <v>51.08</v>
      </c>
      <c r="C505">
        <v>80.739999999999995</v>
      </c>
      <c r="D505">
        <v>41.32</v>
      </c>
      <c r="E505">
        <v>73.06</v>
      </c>
      <c r="F505">
        <v>88.29</v>
      </c>
      <c r="G505">
        <v>107.22</v>
      </c>
      <c r="H505">
        <v>121.85</v>
      </c>
      <c r="I505">
        <v>103.42</v>
      </c>
      <c r="J505">
        <v>79.92</v>
      </c>
      <c r="K505">
        <v>25.574999999999999</v>
      </c>
      <c r="L505" s="8">
        <v>86.85</v>
      </c>
      <c r="M505" s="8">
        <v>98.05</v>
      </c>
      <c r="N505" s="8">
        <v>98.02</v>
      </c>
      <c r="O505" s="8">
        <v>165.30070000000001</v>
      </c>
      <c r="P505" s="8">
        <v>87.48</v>
      </c>
      <c r="Q505" s="8">
        <v>108.74</v>
      </c>
      <c r="R505" s="8">
        <v>136.7619</v>
      </c>
      <c r="S505" s="8">
        <v>65.61</v>
      </c>
      <c r="T505" s="8">
        <v>78.36</v>
      </c>
      <c r="U505" s="8">
        <v>106.65</v>
      </c>
      <c r="X505" s="1">
        <v>42142</v>
      </c>
      <c r="Y505" s="4">
        <f t="shared" si="20"/>
        <v>92.274610526315797</v>
      </c>
      <c r="Z505" s="4">
        <f t="shared" si="19"/>
        <v>51.08</v>
      </c>
    </row>
    <row r="506" spans="1:26" x14ac:dyDescent="0.3">
      <c r="A506" s="1">
        <v>42143</v>
      </c>
      <c r="B506">
        <v>51.1</v>
      </c>
      <c r="C506">
        <v>80.83</v>
      </c>
      <c r="D506">
        <v>41.31</v>
      </c>
      <c r="E506">
        <v>71.83</v>
      </c>
      <c r="F506">
        <v>87.24</v>
      </c>
      <c r="G506">
        <v>107.44</v>
      </c>
      <c r="H506">
        <v>121.33</v>
      </c>
      <c r="I506">
        <v>103.96</v>
      </c>
      <c r="J506">
        <v>76.430000000000007</v>
      </c>
      <c r="K506">
        <v>25.627500000000001</v>
      </c>
      <c r="L506" s="8">
        <v>86.99</v>
      </c>
      <c r="M506" s="8">
        <v>97.95</v>
      </c>
      <c r="N506" s="8">
        <v>100.68</v>
      </c>
      <c r="O506" s="8">
        <v>165.70189999999999</v>
      </c>
      <c r="P506" s="8">
        <v>87.9</v>
      </c>
      <c r="Q506" s="8">
        <v>108.94</v>
      </c>
      <c r="R506" s="8">
        <v>136.37360000000001</v>
      </c>
      <c r="S506" s="8">
        <v>65.73</v>
      </c>
      <c r="T506" s="8">
        <v>77.92</v>
      </c>
      <c r="U506" s="8">
        <v>105.02</v>
      </c>
      <c r="X506" s="1">
        <v>42143</v>
      </c>
      <c r="Y506" s="4">
        <f t="shared" si="20"/>
        <v>92.063315789473663</v>
      </c>
      <c r="Z506" s="4">
        <f t="shared" si="19"/>
        <v>51.1</v>
      </c>
    </row>
    <row r="507" spans="1:26" x14ac:dyDescent="0.3">
      <c r="A507" s="1">
        <v>42144</v>
      </c>
      <c r="B507">
        <v>51.05</v>
      </c>
      <c r="C507">
        <v>80.48</v>
      </c>
      <c r="D507">
        <v>41.35</v>
      </c>
      <c r="E507">
        <v>68.5</v>
      </c>
      <c r="F507">
        <v>87.93</v>
      </c>
      <c r="G507">
        <v>106.7</v>
      </c>
      <c r="H507">
        <v>121.48</v>
      </c>
      <c r="I507">
        <v>103.6</v>
      </c>
      <c r="J507">
        <v>75.900000000000006</v>
      </c>
      <c r="K507">
        <v>25.63</v>
      </c>
      <c r="L507" s="8">
        <v>87.13</v>
      </c>
      <c r="M507" s="8">
        <v>97.69</v>
      </c>
      <c r="N507" s="8">
        <v>100.11</v>
      </c>
      <c r="O507" s="8">
        <v>165.9693</v>
      </c>
      <c r="P507" s="8">
        <v>87.43</v>
      </c>
      <c r="Q507" s="8">
        <v>109.11</v>
      </c>
      <c r="R507" s="8">
        <v>136.01300000000001</v>
      </c>
      <c r="S507" s="8">
        <v>65.89</v>
      </c>
      <c r="T507" s="8">
        <v>78.180000000000007</v>
      </c>
      <c r="U507" s="8">
        <v>105.25</v>
      </c>
      <c r="X507" s="1">
        <v>42144</v>
      </c>
      <c r="Y507" s="4">
        <f t="shared" si="20"/>
        <v>91.8074894736842</v>
      </c>
      <c r="Z507" s="4">
        <f t="shared" si="19"/>
        <v>51.05</v>
      </c>
    </row>
    <row r="508" spans="1:26" x14ac:dyDescent="0.3">
      <c r="A508" s="1">
        <v>42145</v>
      </c>
      <c r="B508">
        <v>51.14</v>
      </c>
      <c r="C508">
        <v>80.41</v>
      </c>
      <c r="D508">
        <v>41.23</v>
      </c>
      <c r="E508">
        <v>68.72</v>
      </c>
      <c r="F508">
        <v>89.33</v>
      </c>
      <c r="G508">
        <v>106.87</v>
      </c>
      <c r="H508">
        <v>121.86</v>
      </c>
      <c r="I508">
        <v>102.42</v>
      </c>
      <c r="J508">
        <v>76.11</v>
      </c>
      <c r="K508">
        <v>25.54</v>
      </c>
      <c r="L508" s="8">
        <v>87.21</v>
      </c>
      <c r="M508" s="8">
        <v>97.2</v>
      </c>
      <c r="N508" s="8">
        <v>99.28</v>
      </c>
      <c r="O508" s="8">
        <v>165.56809999999999</v>
      </c>
      <c r="P508" s="8">
        <v>87.27</v>
      </c>
      <c r="Q508" s="8">
        <v>108.9</v>
      </c>
      <c r="R508" s="8">
        <v>136.81729999999999</v>
      </c>
      <c r="S508" s="8">
        <v>65.650000000000006</v>
      </c>
      <c r="T508" s="8">
        <v>79.39</v>
      </c>
      <c r="U508" s="8">
        <v>105.49</v>
      </c>
      <c r="X508" s="1">
        <v>42145</v>
      </c>
      <c r="Y508" s="4">
        <f t="shared" si="20"/>
        <v>91.856073684210543</v>
      </c>
      <c r="Z508" s="4">
        <f t="shared" si="19"/>
        <v>51.14</v>
      </c>
    </row>
    <row r="509" spans="1:26" x14ac:dyDescent="0.3">
      <c r="A509" s="1">
        <v>42146</v>
      </c>
      <c r="B509">
        <v>50.89</v>
      </c>
      <c r="C509">
        <v>79.95</v>
      </c>
      <c r="D509">
        <v>41.21</v>
      </c>
      <c r="E509">
        <v>69.540000000000006</v>
      </c>
      <c r="F509">
        <v>88.63</v>
      </c>
      <c r="G509">
        <v>105.85</v>
      </c>
      <c r="H509">
        <v>122.01</v>
      </c>
      <c r="I509">
        <v>101.35</v>
      </c>
      <c r="J509">
        <v>75.86</v>
      </c>
      <c r="K509">
        <v>25.557500000000001</v>
      </c>
      <c r="L509" s="8">
        <v>86.52</v>
      </c>
      <c r="M509" s="8">
        <v>96.26</v>
      </c>
      <c r="N509" s="8">
        <v>98.99</v>
      </c>
      <c r="O509" s="8">
        <v>164.4983</v>
      </c>
      <c r="P509" s="8">
        <v>86.82</v>
      </c>
      <c r="Q509" s="8">
        <v>108.66</v>
      </c>
      <c r="R509" s="8">
        <v>135.68950000000001</v>
      </c>
      <c r="S509" s="8">
        <v>65.48</v>
      </c>
      <c r="T509" s="8">
        <v>79.290000000000006</v>
      </c>
      <c r="U509" s="8">
        <v>104.89</v>
      </c>
      <c r="X509" s="1">
        <v>42146</v>
      </c>
      <c r="Y509" s="4">
        <f t="shared" si="20"/>
        <v>91.423963157894732</v>
      </c>
      <c r="Z509" s="4">
        <f t="shared" si="19"/>
        <v>50.89</v>
      </c>
    </row>
    <row r="510" spans="1:26" x14ac:dyDescent="0.3">
      <c r="A510" s="1">
        <v>42147</v>
      </c>
      <c r="B510">
        <v>50.89</v>
      </c>
      <c r="C510">
        <v>79.95</v>
      </c>
      <c r="D510">
        <v>41.21</v>
      </c>
      <c r="E510">
        <v>69.540000000000006</v>
      </c>
      <c r="F510">
        <v>88.63</v>
      </c>
      <c r="G510">
        <v>105.85</v>
      </c>
      <c r="H510">
        <v>122.01</v>
      </c>
      <c r="I510">
        <v>101.35</v>
      </c>
      <c r="J510">
        <v>75.86</v>
      </c>
      <c r="K510">
        <v>25.557500000000001</v>
      </c>
      <c r="L510" s="8">
        <v>86.52</v>
      </c>
      <c r="M510" s="8">
        <v>96.26</v>
      </c>
      <c r="N510" s="8">
        <v>98.99</v>
      </c>
      <c r="O510" s="8">
        <v>164.4983</v>
      </c>
      <c r="P510" s="8">
        <v>86.82</v>
      </c>
      <c r="Q510" s="8">
        <v>108.66</v>
      </c>
      <c r="R510" s="8">
        <v>135.68950000000001</v>
      </c>
      <c r="S510" s="8">
        <v>65.48</v>
      </c>
      <c r="T510" s="8">
        <v>79.290000000000006</v>
      </c>
      <c r="U510" s="8">
        <v>104.89</v>
      </c>
      <c r="X510" s="1">
        <v>42147</v>
      </c>
      <c r="Y510" s="4">
        <f t="shared" si="20"/>
        <v>91.423963157894732</v>
      </c>
      <c r="Z510" s="4">
        <f t="shared" si="19"/>
        <v>50.89</v>
      </c>
    </row>
    <row r="511" spans="1:26" x14ac:dyDescent="0.3">
      <c r="A511" s="1">
        <v>42148</v>
      </c>
      <c r="B511">
        <v>50.89</v>
      </c>
      <c r="C511">
        <v>79.95</v>
      </c>
      <c r="D511">
        <v>41.21</v>
      </c>
      <c r="E511">
        <v>69.540000000000006</v>
      </c>
      <c r="F511">
        <v>88.63</v>
      </c>
      <c r="G511">
        <v>105.85</v>
      </c>
      <c r="H511">
        <v>122.01</v>
      </c>
      <c r="I511">
        <v>101.35</v>
      </c>
      <c r="J511">
        <v>75.86</v>
      </c>
      <c r="K511">
        <v>25.557500000000001</v>
      </c>
      <c r="L511" s="8">
        <v>86.52</v>
      </c>
      <c r="M511" s="8">
        <v>96.26</v>
      </c>
      <c r="N511" s="8">
        <v>98.99</v>
      </c>
      <c r="O511" s="8">
        <v>164.4983</v>
      </c>
      <c r="P511" s="8">
        <v>86.82</v>
      </c>
      <c r="Q511" s="8">
        <v>108.66</v>
      </c>
      <c r="R511" s="8">
        <v>135.68950000000001</v>
      </c>
      <c r="S511" s="8">
        <v>65.48</v>
      </c>
      <c r="T511" s="8">
        <v>79.290000000000006</v>
      </c>
      <c r="U511" s="8">
        <v>104.89</v>
      </c>
      <c r="X511" s="1">
        <v>42148</v>
      </c>
      <c r="Y511" s="4">
        <f t="shared" si="20"/>
        <v>91.423963157894732</v>
      </c>
      <c r="Z511" s="4">
        <f t="shared" si="19"/>
        <v>50.89</v>
      </c>
    </row>
    <row r="512" spans="1:26" x14ac:dyDescent="0.3">
      <c r="A512" s="1">
        <v>42149</v>
      </c>
      <c r="B512">
        <v>50.89</v>
      </c>
      <c r="C512">
        <v>79.95</v>
      </c>
      <c r="D512">
        <v>41.21</v>
      </c>
      <c r="E512">
        <v>69.540000000000006</v>
      </c>
      <c r="F512">
        <v>88.63</v>
      </c>
      <c r="G512">
        <v>105.85</v>
      </c>
      <c r="H512">
        <v>122.01</v>
      </c>
      <c r="I512">
        <v>101.35</v>
      </c>
      <c r="J512">
        <v>75.86</v>
      </c>
      <c r="K512">
        <v>25.557500000000001</v>
      </c>
      <c r="L512" s="8">
        <v>86.52</v>
      </c>
      <c r="M512" s="8">
        <v>96.26</v>
      </c>
      <c r="N512" s="8">
        <v>98.99</v>
      </c>
      <c r="O512" s="8">
        <v>164.4983</v>
      </c>
      <c r="P512" s="8">
        <v>86.82</v>
      </c>
      <c r="Q512" s="8">
        <v>108.66</v>
      </c>
      <c r="R512" s="8">
        <v>135.68950000000001</v>
      </c>
      <c r="S512" s="8">
        <v>65.48</v>
      </c>
      <c r="T512" s="8">
        <v>79.290000000000006</v>
      </c>
      <c r="U512" s="8">
        <v>104.89</v>
      </c>
      <c r="X512" s="1">
        <v>42149</v>
      </c>
      <c r="Y512" s="4">
        <f t="shared" si="20"/>
        <v>91.423963157894732</v>
      </c>
      <c r="Z512" s="4">
        <f t="shared" si="19"/>
        <v>50.89</v>
      </c>
    </row>
    <row r="513" spans="1:26" x14ac:dyDescent="0.3">
      <c r="A513" s="1">
        <v>42150</v>
      </c>
      <c r="B513">
        <v>50.41</v>
      </c>
      <c r="C513">
        <v>79.14</v>
      </c>
      <c r="D513">
        <v>40.99</v>
      </c>
      <c r="E513">
        <v>69.58</v>
      </c>
      <c r="F513">
        <v>87.84</v>
      </c>
      <c r="G513">
        <v>104.74</v>
      </c>
      <c r="H513">
        <v>121.67</v>
      </c>
      <c r="I513">
        <v>100.82</v>
      </c>
      <c r="J513">
        <v>74.900000000000006</v>
      </c>
      <c r="K513">
        <v>25.2575</v>
      </c>
      <c r="L513" s="8">
        <v>85.35</v>
      </c>
      <c r="M513" s="8">
        <v>95.79</v>
      </c>
      <c r="N513" s="8">
        <v>98.46</v>
      </c>
      <c r="O513" s="8">
        <v>162.50210000000001</v>
      </c>
      <c r="P513" s="8">
        <v>85.42</v>
      </c>
      <c r="Q513" s="8">
        <v>106.78</v>
      </c>
      <c r="R513" s="8">
        <v>135.0146</v>
      </c>
      <c r="S513" s="8">
        <v>66.099999999999994</v>
      </c>
      <c r="T513" s="8">
        <v>79.08</v>
      </c>
      <c r="U513" s="8">
        <v>103.29</v>
      </c>
      <c r="X513" s="1">
        <v>42150</v>
      </c>
      <c r="Y513" s="4">
        <f t="shared" si="20"/>
        <v>90.669694736842089</v>
      </c>
      <c r="Z513" s="4">
        <f t="shared" si="19"/>
        <v>50.41</v>
      </c>
    </row>
    <row r="514" spans="1:26" x14ac:dyDescent="0.3">
      <c r="A514" s="1">
        <v>42151</v>
      </c>
      <c r="B514">
        <v>50.85</v>
      </c>
      <c r="C514">
        <v>79.39</v>
      </c>
      <c r="D514">
        <v>41.12</v>
      </c>
      <c r="E514">
        <v>70.72</v>
      </c>
      <c r="F514">
        <v>87.92</v>
      </c>
      <c r="G514">
        <v>105.49</v>
      </c>
      <c r="H514">
        <v>121.53</v>
      </c>
      <c r="I514">
        <v>101.13</v>
      </c>
      <c r="J514">
        <v>75.19</v>
      </c>
      <c r="K514">
        <v>25.2075</v>
      </c>
      <c r="L514" s="8">
        <v>85.11</v>
      </c>
      <c r="M514" s="8">
        <v>96.38</v>
      </c>
      <c r="N514" s="8">
        <v>98.66</v>
      </c>
      <c r="O514" s="8">
        <v>164.28819999999999</v>
      </c>
      <c r="P514" s="8">
        <v>85.91</v>
      </c>
      <c r="Q514" s="8">
        <v>107.35</v>
      </c>
      <c r="R514" s="8">
        <v>136.40129999999999</v>
      </c>
      <c r="S514" s="8">
        <v>67.38</v>
      </c>
      <c r="T514" s="8">
        <v>80.3</v>
      </c>
      <c r="U514" s="8">
        <v>103.11</v>
      </c>
      <c r="X514" s="1">
        <v>42151</v>
      </c>
      <c r="Y514" s="4">
        <f t="shared" si="20"/>
        <v>91.18878947368421</v>
      </c>
      <c r="Z514" s="4">
        <f t="shared" ref="Z514:Z577" si="21">B514</f>
        <v>50.85</v>
      </c>
    </row>
    <row r="515" spans="1:26" x14ac:dyDescent="0.3">
      <c r="A515" s="1">
        <v>42152</v>
      </c>
      <c r="B515">
        <v>50.75</v>
      </c>
      <c r="C515">
        <v>79.33</v>
      </c>
      <c r="D515">
        <v>41.14</v>
      </c>
      <c r="E515">
        <v>70.45</v>
      </c>
      <c r="F515">
        <v>86.01</v>
      </c>
      <c r="G515">
        <v>105.34</v>
      </c>
      <c r="H515">
        <v>122.75</v>
      </c>
      <c r="I515">
        <v>101.15</v>
      </c>
      <c r="J515">
        <v>74.84</v>
      </c>
      <c r="K515">
        <v>25.567499999999999</v>
      </c>
      <c r="L515" s="8">
        <v>85.11</v>
      </c>
      <c r="M515" s="8">
        <v>97.06</v>
      </c>
      <c r="N515" s="8">
        <v>96.48</v>
      </c>
      <c r="O515" s="8">
        <v>164.0112</v>
      </c>
      <c r="P515" s="8">
        <v>85.97</v>
      </c>
      <c r="Q515" s="8">
        <v>107.58</v>
      </c>
      <c r="R515" s="8">
        <v>137.01150000000001</v>
      </c>
      <c r="S515" s="8">
        <v>67.47</v>
      </c>
      <c r="T515" s="8">
        <v>80.05</v>
      </c>
      <c r="U515" s="8">
        <v>103.24</v>
      </c>
      <c r="X515" s="1">
        <v>42152</v>
      </c>
      <c r="Y515" s="4">
        <f t="shared" si="20"/>
        <v>91.082115789473676</v>
      </c>
      <c r="Z515" s="4">
        <f t="shared" si="21"/>
        <v>50.75</v>
      </c>
    </row>
    <row r="516" spans="1:26" x14ac:dyDescent="0.3">
      <c r="A516" s="1">
        <v>42153</v>
      </c>
      <c r="B516">
        <v>50.36</v>
      </c>
      <c r="C516">
        <v>78.39</v>
      </c>
      <c r="D516">
        <v>40.96</v>
      </c>
      <c r="E516">
        <v>69.98</v>
      </c>
      <c r="F516">
        <v>85.32</v>
      </c>
      <c r="G516">
        <v>103.75</v>
      </c>
      <c r="H516">
        <v>122.86</v>
      </c>
      <c r="I516">
        <v>100.14</v>
      </c>
      <c r="J516">
        <v>74.27</v>
      </c>
      <c r="K516">
        <v>25.585000000000001</v>
      </c>
      <c r="L516" s="8">
        <v>85.2</v>
      </c>
      <c r="M516" s="8">
        <v>96.43</v>
      </c>
      <c r="N516" s="8">
        <v>95.93</v>
      </c>
      <c r="O516" s="8">
        <v>162.0436</v>
      </c>
      <c r="P516" s="8">
        <v>85.51</v>
      </c>
      <c r="Q516" s="8">
        <v>106.48</v>
      </c>
      <c r="R516" s="8">
        <v>135.68020000000001</v>
      </c>
      <c r="S516" s="8">
        <v>66.59</v>
      </c>
      <c r="T516" s="8">
        <v>79.319999999999993</v>
      </c>
      <c r="U516" s="8">
        <v>103</v>
      </c>
      <c r="X516" s="1">
        <v>42153</v>
      </c>
      <c r="Y516" s="4">
        <f t="shared" ref="Y516:Y579" si="22">SUMPRODUCT(C516:U516,$C$1:$U$1)</f>
        <v>90.391515789473686</v>
      </c>
      <c r="Z516" s="4">
        <f t="shared" si="21"/>
        <v>50.36</v>
      </c>
    </row>
    <row r="517" spans="1:26" x14ac:dyDescent="0.3">
      <c r="A517" s="1">
        <v>42154</v>
      </c>
      <c r="B517">
        <v>50.36</v>
      </c>
      <c r="C517">
        <v>78.39</v>
      </c>
      <c r="D517">
        <v>40.96</v>
      </c>
      <c r="E517">
        <v>69.98</v>
      </c>
      <c r="F517">
        <v>85.32</v>
      </c>
      <c r="G517">
        <v>103.75</v>
      </c>
      <c r="H517">
        <v>122.86</v>
      </c>
      <c r="I517">
        <v>100.14</v>
      </c>
      <c r="J517">
        <v>74.27</v>
      </c>
      <c r="K517">
        <v>25.585000000000001</v>
      </c>
      <c r="L517" s="8">
        <v>85.2</v>
      </c>
      <c r="M517" s="8">
        <v>96.43</v>
      </c>
      <c r="N517" s="8">
        <v>95.93</v>
      </c>
      <c r="O517" s="8">
        <v>162.0436</v>
      </c>
      <c r="P517" s="8">
        <v>85.51</v>
      </c>
      <c r="Q517" s="8">
        <v>106.48</v>
      </c>
      <c r="R517" s="8">
        <v>135.68020000000001</v>
      </c>
      <c r="S517" s="8">
        <v>66.59</v>
      </c>
      <c r="T517" s="8">
        <v>79.319999999999993</v>
      </c>
      <c r="U517" s="8">
        <v>103</v>
      </c>
      <c r="X517" s="1">
        <v>42154</v>
      </c>
      <c r="Y517" s="4">
        <f t="shared" si="22"/>
        <v>90.391515789473686</v>
      </c>
      <c r="Z517" s="4">
        <f t="shared" si="21"/>
        <v>50.36</v>
      </c>
    </row>
    <row r="518" spans="1:26" x14ac:dyDescent="0.3">
      <c r="A518" s="1">
        <v>42155</v>
      </c>
      <c r="B518">
        <v>50.36</v>
      </c>
      <c r="C518">
        <v>78.39</v>
      </c>
      <c r="D518">
        <v>40.96</v>
      </c>
      <c r="E518">
        <v>69.98</v>
      </c>
      <c r="F518">
        <v>85.32</v>
      </c>
      <c r="G518">
        <v>103.75</v>
      </c>
      <c r="H518">
        <v>122.86</v>
      </c>
      <c r="I518">
        <v>100.14</v>
      </c>
      <c r="J518">
        <v>74.27</v>
      </c>
      <c r="K518">
        <v>25.585000000000001</v>
      </c>
      <c r="L518" s="8">
        <v>85.2</v>
      </c>
      <c r="M518" s="8">
        <v>96.43</v>
      </c>
      <c r="N518" s="8">
        <v>95.93</v>
      </c>
      <c r="O518" s="8">
        <v>162.0436</v>
      </c>
      <c r="P518" s="8">
        <v>85.51</v>
      </c>
      <c r="Q518" s="8">
        <v>106.48</v>
      </c>
      <c r="R518" s="8">
        <v>135.68020000000001</v>
      </c>
      <c r="S518" s="8">
        <v>66.59</v>
      </c>
      <c r="T518" s="8">
        <v>79.319999999999993</v>
      </c>
      <c r="U518" s="8">
        <v>103</v>
      </c>
      <c r="X518" s="1">
        <v>42155</v>
      </c>
      <c r="Y518" s="4">
        <f t="shared" si="22"/>
        <v>90.391515789473686</v>
      </c>
      <c r="Z518" s="4">
        <f t="shared" si="21"/>
        <v>50.36</v>
      </c>
    </row>
    <row r="519" spans="1:26" x14ac:dyDescent="0.3">
      <c r="A519" s="1">
        <v>42156</v>
      </c>
      <c r="B519">
        <v>50.46</v>
      </c>
      <c r="C519">
        <v>78.849999999999994</v>
      </c>
      <c r="D519">
        <v>40.94</v>
      </c>
      <c r="E519">
        <v>70.14</v>
      </c>
      <c r="F519">
        <v>85.53</v>
      </c>
      <c r="G519">
        <v>103.75</v>
      </c>
      <c r="H519">
        <v>122.46</v>
      </c>
      <c r="I519">
        <v>100.04</v>
      </c>
      <c r="J519">
        <v>74.73</v>
      </c>
      <c r="K519">
        <v>25.8825</v>
      </c>
      <c r="L519" s="8">
        <v>85.13</v>
      </c>
      <c r="M519" s="8">
        <v>95.97</v>
      </c>
      <c r="N519" s="8">
        <v>96.22</v>
      </c>
      <c r="O519" s="8">
        <v>162.5498</v>
      </c>
      <c r="P519" s="8">
        <v>85.3</v>
      </c>
      <c r="Q519" s="8">
        <v>106.37</v>
      </c>
      <c r="R519" s="8">
        <v>136.31809999999999</v>
      </c>
      <c r="S519" s="8">
        <v>66.930000000000007</v>
      </c>
      <c r="T519" s="8">
        <v>79.510000000000005</v>
      </c>
      <c r="U519" s="8">
        <v>102.63</v>
      </c>
      <c r="X519" s="1">
        <v>42156</v>
      </c>
      <c r="Y519" s="4">
        <f t="shared" si="22"/>
        <v>90.486863157894732</v>
      </c>
      <c r="Z519" s="4">
        <f t="shared" si="21"/>
        <v>50.46</v>
      </c>
    </row>
    <row r="520" spans="1:26" x14ac:dyDescent="0.3">
      <c r="A520" s="1">
        <v>42157</v>
      </c>
      <c r="B520">
        <v>50.473599999999998</v>
      </c>
      <c r="C520">
        <v>78.540000000000006</v>
      </c>
      <c r="D520">
        <v>40.99</v>
      </c>
      <c r="E520">
        <v>70.150000000000006</v>
      </c>
      <c r="F520">
        <v>86.17</v>
      </c>
      <c r="G520">
        <v>103.68</v>
      </c>
      <c r="H520">
        <v>122.54</v>
      </c>
      <c r="I520">
        <v>99.98</v>
      </c>
      <c r="J520">
        <v>74.53</v>
      </c>
      <c r="K520">
        <v>25.555</v>
      </c>
      <c r="L520" s="8">
        <v>85.14</v>
      </c>
      <c r="M520" s="8">
        <v>96.05</v>
      </c>
      <c r="N520" s="8">
        <v>96.29</v>
      </c>
      <c r="O520" s="8">
        <v>162.0436</v>
      </c>
      <c r="P520" s="8">
        <v>85.45</v>
      </c>
      <c r="Q520" s="8">
        <v>106.37</v>
      </c>
      <c r="R520" s="8">
        <v>136.96530000000001</v>
      </c>
      <c r="S520" s="8">
        <v>66.62</v>
      </c>
      <c r="T520" s="8">
        <v>80</v>
      </c>
      <c r="U520" s="8">
        <v>102.58</v>
      </c>
      <c r="X520" s="1">
        <v>42157</v>
      </c>
      <c r="Y520" s="4">
        <f t="shared" si="22"/>
        <v>90.507573684210527</v>
      </c>
      <c r="Z520" s="4">
        <f t="shared" si="21"/>
        <v>50.473599999999998</v>
      </c>
    </row>
    <row r="521" spans="1:26" x14ac:dyDescent="0.3">
      <c r="A521" s="1">
        <v>42158</v>
      </c>
      <c r="B521">
        <v>50.57</v>
      </c>
      <c r="C521">
        <v>78.56</v>
      </c>
      <c r="D521">
        <v>40.869999999999997</v>
      </c>
      <c r="E521">
        <v>70.650000000000006</v>
      </c>
      <c r="F521">
        <v>86.23</v>
      </c>
      <c r="G521">
        <v>103.59</v>
      </c>
      <c r="H521">
        <v>122.82</v>
      </c>
      <c r="I521">
        <v>100.09</v>
      </c>
      <c r="J521">
        <v>74.89</v>
      </c>
      <c r="K521">
        <v>25.055</v>
      </c>
      <c r="L521" s="8">
        <v>84.95</v>
      </c>
      <c r="M521" s="8">
        <v>95.3</v>
      </c>
      <c r="N521" s="8">
        <v>96.52</v>
      </c>
      <c r="O521" s="8">
        <v>162.3015</v>
      </c>
      <c r="P521" s="8">
        <v>85.465000000000003</v>
      </c>
      <c r="Q521" s="8">
        <v>106.88</v>
      </c>
      <c r="R521" s="8">
        <v>137.14089999999999</v>
      </c>
      <c r="S521" s="8">
        <v>67.010000000000005</v>
      </c>
      <c r="T521" s="8">
        <v>80.34</v>
      </c>
      <c r="U521" s="8">
        <v>102.17</v>
      </c>
      <c r="X521" s="1">
        <v>42158</v>
      </c>
      <c r="Y521" s="4">
        <f t="shared" si="22"/>
        <v>90.570126315789466</v>
      </c>
      <c r="Z521" s="4">
        <f t="shared" si="21"/>
        <v>50.57</v>
      </c>
    </row>
    <row r="522" spans="1:26" x14ac:dyDescent="0.3">
      <c r="A522" s="1">
        <v>42159</v>
      </c>
      <c r="B522">
        <v>50.1404</v>
      </c>
      <c r="C522">
        <v>78.150000000000006</v>
      </c>
      <c r="D522">
        <v>40.590000000000003</v>
      </c>
      <c r="E522">
        <v>70.14</v>
      </c>
      <c r="F522">
        <v>85.47</v>
      </c>
      <c r="G522">
        <v>102.09</v>
      </c>
      <c r="H522">
        <v>121.38</v>
      </c>
      <c r="I522">
        <v>99.23</v>
      </c>
      <c r="J522">
        <v>74.150000000000006</v>
      </c>
      <c r="K522">
        <v>25.092500000000001</v>
      </c>
      <c r="L522" s="8">
        <v>84.22</v>
      </c>
      <c r="M522" s="8">
        <v>94.14</v>
      </c>
      <c r="N522" s="8">
        <v>96.31</v>
      </c>
      <c r="O522" s="8">
        <v>160.8305</v>
      </c>
      <c r="P522" s="8">
        <v>84.08</v>
      </c>
      <c r="Q522" s="8">
        <v>105.81</v>
      </c>
      <c r="R522" s="8">
        <v>134.91290000000001</v>
      </c>
      <c r="S522" s="8">
        <v>67.42</v>
      </c>
      <c r="T522" s="8">
        <v>79.959999999999994</v>
      </c>
      <c r="U522" s="8">
        <v>101.39</v>
      </c>
      <c r="X522" s="1">
        <v>42159</v>
      </c>
      <c r="Y522" s="4">
        <f t="shared" si="22"/>
        <v>89.756099999999989</v>
      </c>
      <c r="Z522" s="4">
        <f t="shared" si="21"/>
        <v>50.1404</v>
      </c>
    </row>
    <row r="523" spans="1:26" x14ac:dyDescent="0.3">
      <c r="A523" s="1">
        <v>42160</v>
      </c>
      <c r="B523">
        <v>49.95</v>
      </c>
      <c r="C523">
        <v>77.430000000000007</v>
      </c>
      <c r="D523">
        <v>40.1</v>
      </c>
      <c r="E523">
        <v>69.790000000000006</v>
      </c>
      <c r="F523">
        <v>86.05</v>
      </c>
      <c r="G523">
        <v>102.04</v>
      </c>
      <c r="H523">
        <v>121.38</v>
      </c>
      <c r="I523">
        <v>98.59</v>
      </c>
      <c r="J523">
        <v>73.06</v>
      </c>
      <c r="K523">
        <v>24.692499999999999</v>
      </c>
      <c r="L523" s="8">
        <v>84.28</v>
      </c>
      <c r="M523" s="8">
        <v>93.05</v>
      </c>
      <c r="N523" s="8">
        <v>95.54</v>
      </c>
      <c r="O523" s="8">
        <v>159.89449999999999</v>
      </c>
      <c r="P523" s="8">
        <v>84.26</v>
      </c>
      <c r="Q523" s="8">
        <v>104.68</v>
      </c>
      <c r="R523" s="8">
        <v>134.58930000000001</v>
      </c>
      <c r="S523" s="8">
        <v>67.400000000000006</v>
      </c>
      <c r="T523" s="8">
        <v>79.2</v>
      </c>
      <c r="U523" s="8">
        <v>101.59</v>
      </c>
      <c r="X523" s="1">
        <v>42160</v>
      </c>
      <c r="Y523" s="4">
        <f t="shared" si="22"/>
        <v>89.348226315789475</v>
      </c>
      <c r="Z523" s="4">
        <f t="shared" si="21"/>
        <v>49.95</v>
      </c>
    </row>
    <row r="524" spans="1:26" x14ac:dyDescent="0.3">
      <c r="A524" s="1">
        <v>42161</v>
      </c>
      <c r="B524">
        <v>49.95</v>
      </c>
      <c r="C524">
        <v>77.430000000000007</v>
      </c>
      <c r="D524">
        <v>40.1</v>
      </c>
      <c r="E524">
        <v>69.790000000000006</v>
      </c>
      <c r="F524">
        <v>86.05</v>
      </c>
      <c r="G524">
        <v>102.04</v>
      </c>
      <c r="H524">
        <v>121.38</v>
      </c>
      <c r="I524">
        <v>98.59</v>
      </c>
      <c r="J524">
        <v>73.06</v>
      </c>
      <c r="K524">
        <v>24.692499999999999</v>
      </c>
      <c r="L524" s="8">
        <v>84.28</v>
      </c>
      <c r="M524" s="8">
        <v>93.05</v>
      </c>
      <c r="N524" s="8">
        <v>95.54</v>
      </c>
      <c r="O524" s="8">
        <v>159.89449999999999</v>
      </c>
      <c r="P524" s="8">
        <v>84.26</v>
      </c>
      <c r="Q524" s="8">
        <v>104.68</v>
      </c>
      <c r="R524" s="8">
        <v>134.58930000000001</v>
      </c>
      <c r="S524" s="8">
        <v>67.400000000000006</v>
      </c>
      <c r="T524" s="8">
        <v>79.2</v>
      </c>
      <c r="U524" s="8">
        <v>101.59</v>
      </c>
      <c r="X524" s="1">
        <v>42161</v>
      </c>
      <c r="Y524" s="4">
        <f t="shared" si="22"/>
        <v>89.348226315789475</v>
      </c>
      <c r="Z524" s="4">
        <f t="shared" si="21"/>
        <v>49.95</v>
      </c>
    </row>
    <row r="525" spans="1:26" x14ac:dyDescent="0.3">
      <c r="A525" s="1">
        <v>42162</v>
      </c>
      <c r="B525">
        <v>49.95</v>
      </c>
      <c r="C525">
        <v>77.430000000000007</v>
      </c>
      <c r="D525">
        <v>40.1</v>
      </c>
      <c r="E525">
        <v>69.790000000000006</v>
      </c>
      <c r="F525">
        <v>86.05</v>
      </c>
      <c r="G525">
        <v>102.04</v>
      </c>
      <c r="H525">
        <v>121.38</v>
      </c>
      <c r="I525">
        <v>98.59</v>
      </c>
      <c r="J525">
        <v>73.06</v>
      </c>
      <c r="K525">
        <v>24.692499999999999</v>
      </c>
      <c r="L525" s="8">
        <v>84.28</v>
      </c>
      <c r="M525" s="8">
        <v>93.05</v>
      </c>
      <c r="N525" s="8">
        <v>95.54</v>
      </c>
      <c r="O525" s="8">
        <v>159.89449999999999</v>
      </c>
      <c r="P525" s="8">
        <v>84.26</v>
      </c>
      <c r="Q525" s="8">
        <v>104.68</v>
      </c>
      <c r="R525" s="8">
        <v>134.58930000000001</v>
      </c>
      <c r="S525" s="8">
        <v>67.400000000000006</v>
      </c>
      <c r="T525" s="8">
        <v>79.2</v>
      </c>
      <c r="U525" s="8">
        <v>101.59</v>
      </c>
      <c r="X525" s="1">
        <v>42162</v>
      </c>
      <c r="Y525" s="4">
        <f t="shared" si="22"/>
        <v>89.348226315789475</v>
      </c>
      <c r="Z525" s="4">
        <f t="shared" si="21"/>
        <v>49.95</v>
      </c>
    </row>
    <row r="526" spans="1:26" x14ac:dyDescent="0.3">
      <c r="A526" s="1">
        <v>42163</v>
      </c>
      <c r="B526">
        <v>49.7</v>
      </c>
      <c r="C526">
        <v>77.709999999999994</v>
      </c>
      <c r="D526">
        <v>40.159999999999997</v>
      </c>
      <c r="E526">
        <v>68.680000000000007</v>
      </c>
      <c r="F526">
        <v>86.15</v>
      </c>
      <c r="G526">
        <v>101.42</v>
      </c>
      <c r="H526">
        <v>121.79</v>
      </c>
      <c r="I526">
        <v>97.96</v>
      </c>
      <c r="J526">
        <v>72.61</v>
      </c>
      <c r="K526">
        <v>24.53</v>
      </c>
      <c r="L526" s="8">
        <v>84.85</v>
      </c>
      <c r="M526" s="8">
        <v>92.84</v>
      </c>
      <c r="N526" s="8">
        <v>95.32</v>
      </c>
      <c r="O526" s="8">
        <v>157.92679999999999</v>
      </c>
      <c r="P526" s="8">
        <v>83.5</v>
      </c>
      <c r="Q526" s="8">
        <v>103.3</v>
      </c>
      <c r="R526" s="8">
        <v>133.62780000000001</v>
      </c>
      <c r="S526" s="8">
        <v>67.790000000000006</v>
      </c>
      <c r="T526" s="8">
        <v>78.89</v>
      </c>
      <c r="U526" s="8">
        <v>100.42</v>
      </c>
      <c r="X526" s="1">
        <v>42163</v>
      </c>
      <c r="Y526" s="4">
        <f t="shared" si="22"/>
        <v>88.919715789473685</v>
      </c>
      <c r="Z526" s="4">
        <f t="shared" si="21"/>
        <v>49.7</v>
      </c>
    </row>
    <row r="527" spans="1:26" x14ac:dyDescent="0.3">
      <c r="A527" s="1">
        <v>42164</v>
      </c>
      <c r="B527">
        <v>49.67</v>
      </c>
      <c r="C527">
        <v>78.900000000000006</v>
      </c>
      <c r="D527">
        <v>40.200000000000003</v>
      </c>
      <c r="E527">
        <v>68.53</v>
      </c>
      <c r="F527">
        <v>86.73</v>
      </c>
      <c r="G527">
        <v>101.91</v>
      </c>
      <c r="H527">
        <v>121.96</v>
      </c>
      <c r="I527">
        <v>98.21</v>
      </c>
      <c r="J527">
        <v>72.47</v>
      </c>
      <c r="K527">
        <v>24.547499999999999</v>
      </c>
      <c r="L527" s="8">
        <v>84.58</v>
      </c>
      <c r="M527" s="8">
        <v>93.07</v>
      </c>
      <c r="N527" s="8">
        <v>94.73</v>
      </c>
      <c r="O527" s="8">
        <v>158.2516</v>
      </c>
      <c r="P527" s="8">
        <v>83.16</v>
      </c>
      <c r="Q527" s="8">
        <v>103.52</v>
      </c>
      <c r="R527" s="8">
        <v>133.52610000000001</v>
      </c>
      <c r="S527" s="8">
        <v>67.67</v>
      </c>
      <c r="T527" s="8">
        <v>78.900000000000006</v>
      </c>
      <c r="U527" s="8">
        <v>100.42</v>
      </c>
      <c r="X527" s="1">
        <v>42164</v>
      </c>
      <c r="Y527" s="4">
        <f t="shared" si="22"/>
        <v>89.015010526315763</v>
      </c>
      <c r="Z527" s="4">
        <f t="shared" si="21"/>
        <v>49.67</v>
      </c>
    </row>
    <row r="528" spans="1:26" x14ac:dyDescent="0.3">
      <c r="A528" s="1">
        <v>42165</v>
      </c>
      <c r="B528">
        <v>50.3</v>
      </c>
      <c r="C528">
        <v>79.540000000000006</v>
      </c>
      <c r="D528">
        <v>40.33</v>
      </c>
      <c r="E528">
        <v>69.17</v>
      </c>
      <c r="F528">
        <v>88.48</v>
      </c>
      <c r="G528">
        <v>103.42</v>
      </c>
      <c r="H528">
        <v>123.01</v>
      </c>
      <c r="I528">
        <v>98.88</v>
      </c>
      <c r="J528">
        <v>72.930000000000007</v>
      </c>
      <c r="K528">
        <v>24.78</v>
      </c>
      <c r="L528" s="8">
        <v>85.21</v>
      </c>
      <c r="M528" s="8">
        <v>93.69</v>
      </c>
      <c r="N528" s="8">
        <v>95.3</v>
      </c>
      <c r="O528" s="8">
        <v>161.34630000000001</v>
      </c>
      <c r="P528" s="8">
        <v>84.174999999999997</v>
      </c>
      <c r="Q528" s="8">
        <v>105.06</v>
      </c>
      <c r="R528" s="8">
        <v>134.9221</v>
      </c>
      <c r="S528" s="8">
        <v>68.239999999999995</v>
      </c>
      <c r="T528" s="8">
        <v>79.67</v>
      </c>
      <c r="U528" s="8">
        <v>101.83</v>
      </c>
      <c r="X528" s="1">
        <v>42165</v>
      </c>
      <c r="Y528" s="4">
        <f t="shared" si="22"/>
        <v>89.999126315789482</v>
      </c>
      <c r="Z528" s="4">
        <f t="shared" si="21"/>
        <v>50.3</v>
      </c>
    </row>
    <row r="529" spans="1:26" x14ac:dyDescent="0.3">
      <c r="A529" s="1">
        <v>42166</v>
      </c>
      <c r="B529">
        <v>50.45</v>
      </c>
      <c r="C529">
        <v>79.41</v>
      </c>
      <c r="D529">
        <v>40.1</v>
      </c>
      <c r="E529">
        <v>69.040000000000006</v>
      </c>
      <c r="F529">
        <v>88.17</v>
      </c>
      <c r="G529">
        <v>104.44</v>
      </c>
      <c r="H529">
        <v>123.24</v>
      </c>
      <c r="I529">
        <v>99.24</v>
      </c>
      <c r="J529">
        <v>72.94</v>
      </c>
      <c r="K529">
        <v>24.9175</v>
      </c>
      <c r="L529" s="8">
        <v>85.09</v>
      </c>
      <c r="M529" s="8">
        <v>94.09</v>
      </c>
      <c r="N529" s="8">
        <v>95.59</v>
      </c>
      <c r="O529" s="8">
        <v>161.21260000000001</v>
      </c>
      <c r="P529" s="8">
        <v>84.62</v>
      </c>
      <c r="Q529" s="8">
        <v>105.99</v>
      </c>
      <c r="R529" s="8">
        <v>135.16249999999999</v>
      </c>
      <c r="S529" s="8">
        <v>68.040000000000006</v>
      </c>
      <c r="T529" s="8">
        <v>80.069999999999993</v>
      </c>
      <c r="U529" s="8">
        <v>101.12</v>
      </c>
      <c r="X529" s="1">
        <v>42166</v>
      </c>
      <c r="Y529" s="4">
        <f t="shared" si="22"/>
        <v>90.130663157894745</v>
      </c>
      <c r="Z529" s="4">
        <f t="shared" si="21"/>
        <v>50.45</v>
      </c>
    </row>
    <row r="530" spans="1:26" x14ac:dyDescent="0.3">
      <c r="A530" s="1">
        <v>42167</v>
      </c>
      <c r="B530">
        <v>50.05</v>
      </c>
      <c r="C530">
        <v>78.87</v>
      </c>
      <c r="D530">
        <v>39.96</v>
      </c>
      <c r="E530">
        <v>69.03</v>
      </c>
      <c r="F530">
        <v>87.85</v>
      </c>
      <c r="G530">
        <v>103.7</v>
      </c>
      <c r="H530">
        <v>123.18</v>
      </c>
      <c r="I530">
        <v>98.35</v>
      </c>
      <c r="J530">
        <v>72.430000000000007</v>
      </c>
      <c r="K530">
        <v>24.81</v>
      </c>
      <c r="L530" s="8">
        <v>84.02</v>
      </c>
      <c r="M530" s="8">
        <v>93.74</v>
      </c>
      <c r="N530" s="8">
        <v>95.06</v>
      </c>
      <c r="O530" s="8">
        <v>159.50280000000001</v>
      </c>
      <c r="P530" s="8">
        <v>83.85</v>
      </c>
      <c r="Q530" s="8">
        <v>105.48</v>
      </c>
      <c r="R530" s="8">
        <v>134.0069</v>
      </c>
      <c r="S530" s="8">
        <v>67.05</v>
      </c>
      <c r="T530" s="8">
        <v>79.47</v>
      </c>
      <c r="U530" s="8">
        <v>99.87</v>
      </c>
      <c r="X530" s="1">
        <v>42167</v>
      </c>
      <c r="Y530" s="4">
        <f t="shared" si="22"/>
        <v>89.485773684210528</v>
      </c>
      <c r="Z530" s="4">
        <f t="shared" si="21"/>
        <v>50.05</v>
      </c>
    </row>
    <row r="531" spans="1:26" x14ac:dyDescent="0.3">
      <c r="A531" s="1">
        <v>42168</v>
      </c>
      <c r="B531">
        <v>50.05</v>
      </c>
      <c r="C531">
        <v>78.87</v>
      </c>
      <c r="D531">
        <v>39.96</v>
      </c>
      <c r="E531">
        <v>69.03</v>
      </c>
      <c r="F531">
        <v>87.85</v>
      </c>
      <c r="G531">
        <v>103.7</v>
      </c>
      <c r="H531">
        <v>123.18</v>
      </c>
      <c r="I531">
        <v>98.35</v>
      </c>
      <c r="J531">
        <v>72.430000000000007</v>
      </c>
      <c r="K531">
        <v>24.81</v>
      </c>
      <c r="L531" s="8">
        <v>84.02</v>
      </c>
      <c r="M531" s="8">
        <v>93.74</v>
      </c>
      <c r="N531" s="8">
        <v>95.06</v>
      </c>
      <c r="O531" s="8">
        <v>159.50280000000001</v>
      </c>
      <c r="P531" s="8">
        <v>83.85</v>
      </c>
      <c r="Q531" s="8">
        <v>105.48</v>
      </c>
      <c r="R531" s="8">
        <v>134.0069</v>
      </c>
      <c r="S531" s="8">
        <v>67.05</v>
      </c>
      <c r="T531" s="8">
        <v>79.47</v>
      </c>
      <c r="U531" s="8">
        <v>99.87</v>
      </c>
      <c r="X531" s="1">
        <v>42168</v>
      </c>
      <c r="Y531" s="4">
        <f t="shared" si="22"/>
        <v>89.485773684210528</v>
      </c>
      <c r="Z531" s="4">
        <f t="shared" si="21"/>
        <v>50.05</v>
      </c>
    </row>
    <row r="532" spans="1:26" x14ac:dyDescent="0.3">
      <c r="A532" s="1">
        <v>42169</v>
      </c>
      <c r="B532">
        <v>50.05</v>
      </c>
      <c r="C532">
        <v>78.87</v>
      </c>
      <c r="D532">
        <v>39.96</v>
      </c>
      <c r="E532">
        <v>69.03</v>
      </c>
      <c r="F532">
        <v>87.85</v>
      </c>
      <c r="G532">
        <v>103.7</v>
      </c>
      <c r="H532">
        <v>123.18</v>
      </c>
      <c r="I532">
        <v>98.35</v>
      </c>
      <c r="J532">
        <v>72.430000000000007</v>
      </c>
      <c r="K532">
        <v>24.81</v>
      </c>
      <c r="L532" s="8">
        <v>84.02</v>
      </c>
      <c r="M532" s="8">
        <v>93.74</v>
      </c>
      <c r="N532" s="8">
        <v>95.06</v>
      </c>
      <c r="O532" s="8">
        <v>159.50280000000001</v>
      </c>
      <c r="P532" s="8">
        <v>83.85</v>
      </c>
      <c r="Q532" s="8">
        <v>105.48</v>
      </c>
      <c r="R532" s="8">
        <v>134.0069</v>
      </c>
      <c r="S532" s="8">
        <v>67.05</v>
      </c>
      <c r="T532" s="8">
        <v>79.47</v>
      </c>
      <c r="U532" s="8">
        <v>99.87</v>
      </c>
      <c r="X532" s="1">
        <v>42169</v>
      </c>
      <c r="Y532" s="4">
        <f t="shared" si="22"/>
        <v>89.485773684210528</v>
      </c>
      <c r="Z532" s="4">
        <f t="shared" si="21"/>
        <v>50.05</v>
      </c>
    </row>
    <row r="533" spans="1:26" x14ac:dyDescent="0.3">
      <c r="A533" s="1">
        <v>42170</v>
      </c>
      <c r="B533">
        <v>49.66</v>
      </c>
      <c r="C533">
        <v>78.12</v>
      </c>
      <c r="D533">
        <v>39.590000000000003</v>
      </c>
      <c r="E533">
        <v>69.11</v>
      </c>
      <c r="F533">
        <v>87.13</v>
      </c>
      <c r="G533">
        <v>103.53</v>
      </c>
      <c r="H533">
        <v>121.22</v>
      </c>
      <c r="I533">
        <v>97.49</v>
      </c>
      <c r="J533">
        <v>71.930000000000007</v>
      </c>
      <c r="K533">
        <v>24.78</v>
      </c>
      <c r="L533" s="8">
        <v>83.72</v>
      </c>
      <c r="M533" s="8">
        <v>92.64</v>
      </c>
      <c r="N533" s="8">
        <v>94.3</v>
      </c>
      <c r="O533" s="8">
        <v>158.8056</v>
      </c>
      <c r="P533" s="8">
        <v>82.92</v>
      </c>
      <c r="Q533" s="8">
        <v>105.43</v>
      </c>
      <c r="R533" s="8">
        <v>133.24879999999999</v>
      </c>
      <c r="S533" s="8">
        <v>66.91</v>
      </c>
      <c r="T533" s="8">
        <v>80.45</v>
      </c>
      <c r="U533" s="8">
        <v>99.29</v>
      </c>
      <c r="X533" s="1">
        <v>42170</v>
      </c>
      <c r="Y533" s="4">
        <f t="shared" si="22"/>
        <v>88.979705263157896</v>
      </c>
      <c r="Z533" s="4">
        <f t="shared" si="21"/>
        <v>49.66</v>
      </c>
    </row>
    <row r="534" spans="1:26" x14ac:dyDescent="0.3">
      <c r="A534" s="1">
        <v>42171</v>
      </c>
      <c r="B534">
        <v>50.01</v>
      </c>
      <c r="C534">
        <v>79.099999999999994</v>
      </c>
      <c r="D534">
        <v>40.08</v>
      </c>
      <c r="E534">
        <v>69.400000000000006</v>
      </c>
      <c r="F534">
        <v>86.59</v>
      </c>
      <c r="G534">
        <v>103.95</v>
      </c>
      <c r="H534">
        <v>121.74</v>
      </c>
      <c r="I534">
        <v>98.36</v>
      </c>
      <c r="J534">
        <v>72.349999999999994</v>
      </c>
      <c r="K534">
        <v>24.8825</v>
      </c>
      <c r="L534" s="8">
        <v>84.68</v>
      </c>
      <c r="M534" s="8">
        <v>93.55</v>
      </c>
      <c r="N534" s="8">
        <v>94.63</v>
      </c>
      <c r="O534" s="8">
        <v>159.3596</v>
      </c>
      <c r="P534" s="8">
        <v>83.275000000000006</v>
      </c>
      <c r="Q534" s="8">
        <v>106.28</v>
      </c>
      <c r="R534" s="8">
        <v>134.70949999999999</v>
      </c>
      <c r="S534" s="8">
        <v>66.77</v>
      </c>
      <c r="T534" s="8">
        <v>80.97</v>
      </c>
      <c r="U534" s="8">
        <v>100.04</v>
      </c>
      <c r="X534" s="1">
        <v>42171</v>
      </c>
      <c r="Y534" s="4">
        <f t="shared" si="22"/>
        <v>89.511399999999995</v>
      </c>
      <c r="Z534" s="4">
        <f t="shared" si="21"/>
        <v>50.01</v>
      </c>
    </row>
    <row r="535" spans="1:26" x14ac:dyDescent="0.3">
      <c r="A535" s="1">
        <v>42172</v>
      </c>
      <c r="B535">
        <v>50.26</v>
      </c>
      <c r="C535">
        <v>80.08</v>
      </c>
      <c r="D535">
        <v>40.270000000000003</v>
      </c>
      <c r="E535">
        <v>69.67</v>
      </c>
      <c r="F535">
        <v>87.25</v>
      </c>
      <c r="G535">
        <v>104.04</v>
      </c>
      <c r="H535">
        <v>122.67</v>
      </c>
      <c r="I535">
        <v>98.73</v>
      </c>
      <c r="J535">
        <v>72.73</v>
      </c>
      <c r="K535">
        <v>25.175000000000001</v>
      </c>
      <c r="L535" s="8">
        <v>84.73</v>
      </c>
      <c r="M535" s="8">
        <v>94.05</v>
      </c>
      <c r="N535" s="8">
        <v>95.22</v>
      </c>
      <c r="O535" s="8">
        <v>159.6748</v>
      </c>
      <c r="P535" s="8">
        <v>83.275000000000006</v>
      </c>
      <c r="Q535" s="8">
        <v>106.33</v>
      </c>
      <c r="R535" s="8">
        <v>135.13470000000001</v>
      </c>
      <c r="S535" s="8">
        <v>67.77</v>
      </c>
      <c r="T535" s="8">
        <v>82.1</v>
      </c>
      <c r="U535" s="8">
        <v>99.76</v>
      </c>
      <c r="X535" s="1">
        <v>42172</v>
      </c>
      <c r="Y535" s="4">
        <f t="shared" si="22"/>
        <v>89.929447368421052</v>
      </c>
      <c r="Z535" s="4">
        <f t="shared" si="21"/>
        <v>50.26</v>
      </c>
    </row>
    <row r="536" spans="1:26" x14ac:dyDescent="0.3">
      <c r="A536" s="1">
        <v>42173</v>
      </c>
      <c r="B536">
        <v>50.78</v>
      </c>
      <c r="C536">
        <v>80.819999999999993</v>
      </c>
      <c r="D536">
        <v>40.65</v>
      </c>
      <c r="E536">
        <v>70.150000000000006</v>
      </c>
      <c r="F536">
        <v>87.44</v>
      </c>
      <c r="G536">
        <v>105.4</v>
      </c>
      <c r="H536">
        <v>123.79</v>
      </c>
      <c r="I536">
        <v>100.36</v>
      </c>
      <c r="J536">
        <v>72.98</v>
      </c>
      <c r="K536">
        <v>25.565000000000001</v>
      </c>
      <c r="L536" s="8">
        <v>85.48</v>
      </c>
      <c r="M536" s="8">
        <v>95.23</v>
      </c>
      <c r="N536" s="8">
        <v>96.17</v>
      </c>
      <c r="O536" s="8">
        <v>160.7063</v>
      </c>
      <c r="P536" s="8">
        <v>84.58</v>
      </c>
      <c r="Q536" s="8">
        <v>107.66</v>
      </c>
      <c r="R536" s="8">
        <v>135.8466</v>
      </c>
      <c r="S536" s="8">
        <v>68.98</v>
      </c>
      <c r="T536" s="8">
        <v>83.19</v>
      </c>
      <c r="U536" s="8">
        <v>100.25</v>
      </c>
      <c r="X536" s="1">
        <v>42173</v>
      </c>
      <c r="Y536" s="4">
        <f t="shared" si="22"/>
        <v>90.802521052631562</v>
      </c>
      <c r="Z536" s="4">
        <f t="shared" si="21"/>
        <v>50.78</v>
      </c>
    </row>
    <row r="537" spans="1:26" x14ac:dyDescent="0.3">
      <c r="A537" s="1">
        <v>42174</v>
      </c>
      <c r="B537">
        <v>50.51</v>
      </c>
      <c r="C537">
        <v>80.540000000000006</v>
      </c>
      <c r="D537">
        <v>40.4</v>
      </c>
      <c r="E537">
        <v>69.989999999999995</v>
      </c>
      <c r="F537">
        <v>87.52</v>
      </c>
      <c r="G537">
        <v>104.74</v>
      </c>
      <c r="H537">
        <v>123</v>
      </c>
      <c r="I537">
        <v>99.86</v>
      </c>
      <c r="J537">
        <v>72.739999999999995</v>
      </c>
      <c r="K537">
        <v>25.24</v>
      </c>
      <c r="L537" s="8">
        <v>85.21</v>
      </c>
      <c r="M537" s="8">
        <v>94.86</v>
      </c>
      <c r="N537" s="8">
        <v>96.08</v>
      </c>
      <c r="O537" s="8">
        <v>159.50280000000001</v>
      </c>
      <c r="P537" s="8">
        <v>84.41</v>
      </c>
      <c r="Q537" s="8">
        <v>106.01</v>
      </c>
      <c r="R537" s="8">
        <v>134.21019999999999</v>
      </c>
      <c r="S537" s="8">
        <v>69.48</v>
      </c>
      <c r="T537" s="8">
        <v>83.35</v>
      </c>
      <c r="U537" s="8">
        <v>99.47</v>
      </c>
      <c r="X537" s="1">
        <v>42174</v>
      </c>
      <c r="Y537" s="4">
        <f t="shared" si="22"/>
        <v>90.348052631578938</v>
      </c>
      <c r="Z537" s="4">
        <f t="shared" si="21"/>
        <v>50.51</v>
      </c>
    </row>
    <row r="538" spans="1:26" x14ac:dyDescent="0.3">
      <c r="A538" s="1">
        <v>42175</v>
      </c>
      <c r="B538">
        <v>50.51</v>
      </c>
      <c r="C538">
        <v>80.540000000000006</v>
      </c>
      <c r="D538">
        <v>40.4</v>
      </c>
      <c r="E538">
        <v>69.989999999999995</v>
      </c>
      <c r="F538">
        <v>87.52</v>
      </c>
      <c r="G538">
        <v>104.74</v>
      </c>
      <c r="H538">
        <v>123</v>
      </c>
      <c r="I538">
        <v>99.86</v>
      </c>
      <c r="J538">
        <v>72.739999999999995</v>
      </c>
      <c r="K538">
        <v>25.24</v>
      </c>
      <c r="L538" s="8">
        <v>85.21</v>
      </c>
      <c r="M538" s="8">
        <v>94.86</v>
      </c>
      <c r="N538" s="8">
        <v>96.08</v>
      </c>
      <c r="O538" s="8">
        <v>159.50280000000001</v>
      </c>
      <c r="P538" s="8">
        <v>84.41</v>
      </c>
      <c r="Q538" s="8">
        <v>106.01</v>
      </c>
      <c r="R538" s="8">
        <v>134.21019999999999</v>
      </c>
      <c r="S538" s="8">
        <v>69.48</v>
      </c>
      <c r="T538" s="8">
        <v>83.35</v>
      </c>
      <c r="U538" s="8">
        <v>99.47</v>
      </c>
      <c r="X538" s="1">
        <v>42175</v>
      </c>
      <c r="Y538" s="4">
        <f t="shared" si="22"/>
        <v>90.348052631578938</v>
      </c>
      <c r="Z538" s="4">
        <f t="shared" si="21"/>
        <v>50.51</v>
      </c>
    </row>
    <row r="539" spans="1:26" x14ac:dyDescent="0.3">
      <c r="A539" s="1">
        <v>42176</v>
      </c>
      <c r="B539">
        <v>50.51</v>
      </c>
      <c r="C539">
        <v>80.540000000000006</v>
      </c>
      <c r="D539">
        <v>40.4</v>
      </c>
      <c r="E539">
        <v>69.989999999999995</v>
      </c>
      <c r="F539">
        <v>87.52</v>
      </c>
      <c r="G539">
        <v>104.74</v>
      </c>
      <c r="H539">
        <v>123</v>
      </c>
      <c r="I539">
        <v>99.86</v>
      </c>
      <c r="J539">
        <v>72.739999999999995</v>
      </c>
      <c r="K539">
        <v>25.24</v>
      </c>
      <c r="L539" s="8">
        <v>85.21</v>
      </c>
      <c r="M539" s="8">
        <v>94.86</v>
      </c>
      <c r="N539" s="8">
        <v>96.08</v>
      </c>
      <c r="O539" s="8">
        <v>159.50280000000001</v>
      </c>
      <c r="P539" s="8">
        <v>84.41</v>
      </c>
      <c r="Q539" s="8">
        <v>106.01</v>
      </c>
      <c r="R539" s="8">
        <v>134.21019999999999</v>
      </c>
      <c r="S539" s="8">
        <v>69.48</v>
      </c>
      <c r="T539" s="8">
        <v>83.35</v>
      </c>
      <c r="U539" s="8">
        <v>99.47</v>
      </c>
      <c r="X539" s="1">
        <v>42176</v>
      </c>
      <c r="Y539" s="4">
        <f t="shared" si="22"/>
        <v>90.348052631578938</v>
      </c>
      <c r="Z539" s="4">
        <f t="shared" si="21"/>
        <v>50.51</v>
      </c>
    </row>
    <row r="540" spans="1:26" x14ac:dyDescent="0.3">
      <c r="A540" s="1">
        <v>42177</v>
      </c>
      <c r="B540">
        <v>50.85</v>
      </c>
      <c r="C540">
        <v>80.45</v>
      </c>
      <c r="D540">
        <v>40.479999999999997</v>
      </c>
      <c r="E540">
        <v>70.290000000000006</v>
      </c>
      <c r="F540">
        <v>88.27</v>
      </c>
      <c r="G540">
        <v>105.85</v>
      </c>
      <c r="H540">
        <v>123.35</v>
      </c>
      <c r="I540">
        <v>100.09</v>
      </c>
      <c r="J540">
        <v>72.790000000000006</v>
      </c>
      <c r="K540">
        <v>25.19</v>
      </c>
      <c r="L540" s="8">
        <v>85.17</v>
      </c>
      <c r="M540" s="8">
        <v>95.6</v>
      </c>
      <c r="N540" s="8">
        <v>96.87</v>
      </c>
      <c r="O540" s="8">
        <v>160.2097</v>
      </c>
      <c r="P540" s="8">
        <v>85</v>
      </c>
      <c r="Q540" s="8">
        <v>106.13</v>
      </c>
      <c r="R540" s="8">
        <v>134.8389</v>
      </c>
      <c r="S540" s="8">
        <v>70.12</v>
      </c>
      <c r="T540" s="8">
        <v>84.23</v>
      </c>
      <c r="U540" s="8">
        <v>100.29</v>
      </c>
      <c r="X540" s="1">
        <v>42177</v>
      </c>
      <c r="Y540" s="4">
        <f t="shared" si="22"/>
        <v>90.800978947368407</v>
      </c>
      <c r="Z540" s="4">
        <f t="shared" si="21"/>
        <v>50.85</v>
      </c>
    </row>
    <row r="541" spans="1:26" x14ac:dyDescent="0.3">
      <c r="A541" s="1">
        <v>42178</v>
      </c>
      <c r="B541">
        <v>50.82</v>
      </c>
      <c r="C541">
        <v>79.790000000000006</v>
      </c>
      <c r="D541">
        <v>40.380000000000003</v>
      </c>
      <c r="E541">
        <v>70.599999999999994</v>
      </c>
      <c r="F541">
        <v>88.45</v>
      </c>
      <c r="G541">
        <v>105.13</v>
      </c>
      <c r="H541">
        <v>123.5</v>
      </c>
      <c r="I541">
        <v>99.78</v>
      </c>
      <c r="J541">
        <v>72.569999999999993</v>
      </c>
      <c r="K541">
        <v>24.822500000000002</v>
      </c>
      <c r="L541" s="8">
        <v>85.07</v>
      </c>
      <c r="M541" s="8">
        <v>95.6</v>
      </c>
      <c r="N541" s="8">
        <v>97.18</v>
      </c>
      <c r="O541" s="8">
        <v>161.0598</v>
      </c>
      <c r="P541" s="8">
        <v>84.77</v>
      </c>
      <c r="Q541" s="8">
        <v>106.41</v>
      </c>
      <c r="R541" s="8">
        <v>133.93289999999999</v>
      </c>
      <c r="S541" s="8">
        <v>70.02</v>
      </c>
      <c r="T541" s="8">
        <v>84.76</v>
      </c>
      <c r="U541" s="8">
        <v>100.09</v>
      </c>
      <c r="X541" s="1">
        <v>42178</v>
      </c>
      <c r="Y541" s="4">
        <f t="shared" si="22"/>
        <v>90.732378947368446</v>
      </c>
      <c r="Z541" s="4">
        <f t="shared" si="21"/>
        <v>50.82</v>
      </c>
    </row>
    <row r="542" spans="1:26" x14ac:dyDescent="0.3">
      <c r="A542" s="1">
        <v>42179</v>
      </c>
      <c r="B542">
        <v>50.21</v>
      </c>
      <c r="C542">
        <v>79.510000000000005</v>
      </c>
      <c r="D542">
        <v>40.19</v>
      </c>
      <c r="E542">
        <v>70.08</v>
      </c>
      <c r="F542">
        <v>88.17</v>
      </c>
      <c r="G542">
        <v>103.95</v>
      </c>
      <c r="H542">
        <v>122.49</v>
      </c>
      <c r="I542">
        <v>99.33</v>
      </c>
      <c r="J542">
        <v>72.38</v>
      </c>
      <c r="K542">
        <v>24.6325</v>
      </c>
      <c r="L542" s="8">
        <v>84.68</v>
      </c>
      <c r="M542" s="8">
        <v>95.29</v>
      </c>
      <c r="N542" s="8">
        <v>96.64</v>
      </c>
      <c r="O542" s="8">
        <v>159.4837</v>
      </c>
      <c r="P542" s="8">
        <v>83.63</v>
      </c>
      <c r="Q542" s="8">
        <v>105.23</v>
      </c>
      <c r="R542" s="8">
        <v>132.86969999999999</v>
      </c>
      <c r="S542" s="8">
        <v>69.22</v>
      </c>
      <c r="T542" s="8">
        <v>84.34</v>
      </c>
      <c r="U542" s="8">
        <v>99.27</v>
      </c>
      <c r="X542" s="1">
        <v>42179</v>
      </c>
      <c r="Y542" s="4">
        <f t="shared" si="22"/>
        <v>90.072942105263152</v>
      </c>
      <c r="Z542" s="4">
        <f t="shared" si="21"/>
        <v>50.21</v>
      </c>
    </row>
    <row r="543" spans="1:26" x14ac:dyDescent="0.3">
      <c r="A543" s="1">
        <v>42180</v>
      </c>
      <c r="B543">
        <v>50.02</v>
      </c>
      <c r="C543">
        <v>79.39</v>
      </c>
      <c r="D543">
        <v>40.020000000000003</v>
      </c>
      <c r="E543">
        <v>69.66</v>
      </c>
      <c r="F543">
        <v>86.72</v>
      </c>
      <c r="G543">
        <v>103.32</v>
      </c>
      <c r="H543">
        <v>122.21</v>
      </c>
      <c r="I543">
        <v>99.12</v>
      </c>
      <c r="J543">
        <v>71.86</v>
      </c>
      <c r="K543">
        <v>24.497499999999999</v>
      </c>
      <c r="L543" s="8">
        <v>83.93</v>
      </c>
      <c r="M543" s="8">
        <v>94.83</v>
      </c>
      <c r="N543" s="8">
        <v>95.79</v>
      </c>
      <c r="O543" s="8">
        <v>158.6336</v>
      </c>
      <c r="P543" s="8">
        <v>83.35</v>
      </c>
      <c r="Q543" s="8">
        <v>102.75</v>
      </c>
      <c r="R543" s="8">
        <v>132.04689999999999</v>
      </c>
      <c r="S543" s="8">
        <v>69.819999999999993</v>
      </c>
      <c r="T543" s="8">
        <v>84.5</v>
      </c>
      <c r="U543" s="8">
        <v>98.34</v>
      </c>
      <c r="X543" s="1">
        <v>42180</v>
      </c>
      <c r="Y543" s="4">
        <f t="shared" si="22"/>
        <v>89.515157894736817</v>
      </c>
      <c r="Z543" s="4">
        <f t="shared" si="21"/>
        <v>50.02</v>
      </c>
    </row>
    <row r="544" spans="1:26" x14ac:dyDescent="0.3">
      <c r="A544" s="1">
        <v>42181</v>
      </c>
      <c r="B544">
        <v>50.15</v>
      </c>
      <c r="C544">
        <v>79.34</v>
      </c>
      <c r="D544">
        <v>40</v>
      </c>
      <c r="E544">
        <v>68.61</v>
      </c>
      <c r="F544">
        <v>86.82</v>
      </c>
      <c r="G544">
        <v>103.6</v>
      </c>
      <c r="H544">
        <v>121.58</v>
      </c>
      <c r="I544">
        <v>99.64</v>
      </c>
      <c r="J544">
        <v>72.12</v>
      </c>
      <c r="K544">
        <v>24.675000000000001</v>
      </c>
      <c r="L544" s="8">
        <v>83.86</v>
      </c>
      <c r="M544" s="8">
        <v>94.91</v>
      </c>
      <c r="N544" s="8">
        <v>97.29</v>
      </c>
      <c r="O544" s="8">
        <v>158.04140000000001</v>
      </c>
      <c r="P544" s="8">
        <v>83.31</v>
      </c>
      <c r="Q544" s="8">
        <v>103.47</v>
      </c>
      <c r="R544" s="8">
        <v>131.3535</v>
      </c>
      <c r="S544" s="8">
        <v>70.459999999999994</v>
      </c>
      <c r="T544" s="8">
        <v>84.08</v>
      </c>
      <c r="U544" s="8">
        <v>98.6</v>
      </c>
      <c r="X544" s="1">
        <v>42181</v>
      </c>
      <c r="Y544" s="4">
        <f t="shared" si="22"/>
        <v>89.566310526315775</v>
      </c>
      <c r="Z544" s="4">
        <f t="shared" si="21"/>
        <v>50.15</v>
      </c>
    </row>
    <row r="545" spans="1:26" x14ac:dyDescent="0.3">
      <c r="A545" s="1">
        <v>42182</v>
      </c>
      <c r="B545">
        <v>50.15</v>
      </c>
      <c r="C545">
        <v>79.34</v>
      </c>
      <c r="D545">
        <v>40</v>
      </c>
      <c r="E545">
        <v>68.61</v>
      </c>
      <c r="F545">
        <v>86.82</v>
      </c>
      <c r="G545">
        <v>103.6</v>
      </c>
      <c r="H545">
        <v>121.58</v>
      </c>
      <c r="I545">
        <v>99.64</v>
      </c>
      <c r="J545">
        <v>72.12</v>
      </c>
      <c r="K545">
        <v>24.675000000000001</v>
      </c>
      <c r="L545" s="8">
        <v>83.86</v>
      </c>
      <c r="M545" s="8">
        <v>94.91</v>
      </c>
      <c r="N545" s="8">
        <v>97.29</v>
      </c>
      <c r="O545" s="8">
        <v>158.04140000000001</v>
      </c>
      <c r="P545" s="8">
        <v>83.31</v>
      </c>
      <c r="Q545" s="8">
        <v>103.47</v>
      </c>
      <c r="R545" s="8">
        <v>131.3535</v>
      </c>
      <c r="S545" s="8">
        <v>70.459999999999994</v>
      </c>
      <c r="T545" s="8">
        <v>84.08</v>
      </c>
      <c r="U545" s="8">
        <v>98.6</v>
      </c>
      <c r="X545" s="1">
        <v>42182</v>
      </c>
      <c r="Y545" s="4">
        <f t="shared" si="22"/>
        <v>89.566310526315775</v>
      </c>
      <c r="Z545" s="4">
        <f t="shared" si="21"/>
        <v>50.15</v>
      </c>
    </row>
    <row r="546" spans="1:26" x14ac:dyDescent="0.3">
      <c r="A546" s="1">
        <v>42183</v>
      </c>
      <c r="B546">
        <v>50.15</v>
      </c>
      <c r="C546">
        <v>79.34</v>
      </c>
      <c r="D546">
        <v>40</v>
      </c>
      <c r="E546">
        <v>68.61</v>
      </c>
      <c r="F546">
        <v>86.82</v>
      </c>
      <c r="G546">
        <v>103.6</v>
      </c>
      <c r="H546">
        <v>121.58</v>
      </c>
      <c r="I546">
        <v>99.64</v>
      </c>
      <c r="J546">
        <v>72.12</v>
      </c>
      <c r="K546">
        <v>24.675000000000001</v>
      </c>
      <c r="L546" s="8">
        <v>83.86</v>
      </c>
      <c r="M546" s="8">
        <v>94.91</v>
      </c>
      <c r="N546" s="8">
        <v>97.29</v>
      </c>
      <c r="O546" s="8">
        <v>158.04140000000001</v>
      </c>
      <c r="P546" s="8">
        <v>83.31</v>
      </c>
      <c r="Q546" s="8">
        <v>103.47</v>
      </c>
      <c r="R546" s="8">
        <v>131.3535</v>
      </c>
      <c r="S546" s="8">
        <v>70.459999999999994</v>
      </c>
      <c r="T546" s="8">
        <v>84.08</v>
      </c>
      <c r="U546" s="8">
        <v>98.6</v>
      </c>
      <c r="X546" s="1">
        <v>42183</v>
      </c>
      <c r="Y546" s="4">
        <f t="shared" si="22"/>
        <v>89.566310526315775</v>
      </c>
      <c r="Z546" s="4">
        <f t="shared" si="21"/>
        <v>50.15</v>
      </c>
    </row>
    <row r="547" spans="1:26" x14ac:dyDescent="0.3">
      <c r="A547" s="1">
        <v>42184</v>
      </c>
      <c r="B547">
        <v>49.25</v>
      </c>
      <c r="C547">
        <v>78.319999999999993</v>
      </c>
      <c r="D547">
        <v>39.4</v>
      </c>
      <c r="E547">
        <v>67.53</v>
      </c>
      <c r="F547">
        <v>85.3</v>
      </c>
      <c r="G547">
        <v>100.61</v>
      </c>
      <c r="H547">
        <v>119.3</v>
      </c>
      <c r="I547">
        <v>97.68</v>
      </c>
      <c r="J547">
        <v>71.42</v>
      </c>
      <c r="K547">
        <v>24.5425</v>
      </c>
      <c r="L547" s="8">
        <v>82.82</v>
      </c>
      <c r="M547" s="8">
        <v>93.69</v>
      </c>
      <c r="N547" s="8">
        <v>95.44</v>
      </c>
      <c r="O547" s="8">
        <v>155.66309999999999</v>
      </c>
      <c r="P547" s="8">
        <v>80.91</v>
      </c>
      <c r="Q547" s="8">
        <v>101.6</v>
      </c>
      <c r="R547" s="8">
        <v>126.77719999999999</v>
      </c>
      <c r="S547" s="8">
        <v>67.180000000000007</v>
      </c>
      <c r="T547" s="8">
        <v>82.09</v>
      </c>
      <c r="U547" s="8">
        <v>96.69</v>
      </c>
      <c r="X547" s="1">
        <v>42184</v>
      </c>
      <c r="Y547" s="4">
        <f t="shared" si="22"/>
        <v>87.734884210526317</v>
      </c>
      <c r="Z547" s="4">
        <f t="shared" si="21"/>
        <v>49.25</v>
      </c>
    </row>
    <row r="548" spans="1:26" x14ac:dyDescent="0.3">
      <c r="A548" s="1">
        <v>42185</v>
      </c>
      <c r="B548">
        <v>49.2</v>
      </c>
      <c r="C548">
        <v>78.239999999999995</v>
      </c>
      <c r="D548">
        <v>39.229999999999997</v>
      </c>
      <c r="E548">
        <v>66.97</v>
      </c>
      <c r="F548">
        <v>84.82</v>
      </c>
      <c r="G548">
        <v>100.45</v>
      </c>
      <c r="H548">
        <v>119.55</v>
      </c>
      <c r="I548">
        <v>97.46</v>
      </c>
      <c r="J548">
        <v>70.930000000000007</v>
      </c>
      <c r="K548">
        <v>24.5075</v>
      </c>
      <c r="L548" s="8">
        <v>83.2</v>
      </c>
      <c r="M548" s="8">
        <v>93.34</v>
      </c>
      <c r="N548" s="8">
        <v>95.07</v>
      </c>
      <c r="O548" s="8">
        <v>155.36699999999999</v>
      </c>
      <c r="P548" s="8">
        <v>80.23</v>
      </c>
      <c r="Q548" s="8">
        <v>101.68</v>
      </c>
      <c r="R548" s="8">
        <v>126.4999</v>
      </c>
      <c r="S548" s="8">
        <v>67.19</v>
      </c>
      <c r="T548" s="8">
        <v>81.63</v>
      </c>
      <c r="U548" s="8">
        <v>96.47</v>
      </c>
      <c r="X548" s="1">
        <v>42185</v>
      </c>
      <c r="Y548" s="4">
        <f t="shared" si="22"/>
        <v>87.517599999999987</v>
      </c>
      <c r="Z548" s="4">
        <f t="shared" si="21"/>
        <v>49.2</v>
      </c>
    </row>
    <row r="549" spans="1:26" x14ac:dyDescent="0.3">
      <c r="A549" s="1">
        <v>42186</v>
      </c>
      <c r="B549">
        <v>49.94</v>
      </c>
      <c r="C549">
        <v>79.72</v>
      </c>
      <c r="D549">
        <v>39.5</v>
      </c>
      <c r="E549">
        <v>67.239999999999995</v>
      </c>
      <c r="F549">
        <v>83.95</v>
      </c>
      <c r="G549">
        <v>101.45</v>
      </c>
      <c r="H549">
        <v>119.28</v>
      </c>
      <c r="I549">
        <v>98.47</v>
      </c>
      <c r="J549">
        <v>71.88</v>
      </c>
      <c r="K549">
        <v>24.607500000000002</v>
      </c>
      <c r="L549" s="8">
        <v>82.37</v>
      </c>
      <c r="M549" s="8">
        <v>94.52</v>
      </c>
      <c r="N549" s="8">
        <v>95.76</v>
      </c>
      <c r="O549" s="8">
        <v>157.11490000000001</v>
      </c>
      <c r="P549" s="8">
        <v>80.89</v>
      </c>
      <c r="Q549" s="8">
        <v>102.49</v>
      </c>
      <c r="R549" s="8">
        <v>128.06229999999999</v>
      </c>
      <c r="S549" s="8">
        <v>68.510000000000005</v>
      </c>
      <c r="T549" s="8">
        <v>82.99</v>
      </c>
      <c r="U549" s="8">
        <v>96.09</v>
      </c>
      <c r="X549" s="1">
        <v>42186</v>
      </c>
      <c r="Y549" s="4">
        <f t="shared" si="22"/>
        <v>88.15235263157895</v>
      </c>
      <c r="Z549" s="4">
        <f t="shared" si="21"/>
        <v>49.94</v>
      </c>
    </row>
    <row r="550" spans="1:26" x14ac:dyDescent="0.3">
      <c r="A550" s="1">
        <v>42187</v>
      </c>
      <c r="B550">
        <v>49.88</v>
      </c>
      <c r="C550">
        <v>79.930000000000007</v>
      </c>
      <c r="D550">
        <v>39.49</v>
      </c>
      <c r="E550">
        <v>66.7</v>
      </c>
      <c r="F550">
        <v>84.38</v>
      </c>
      <c r="G550">
        <v>102.08</v>
      </c>
      <c r="H550">
        <v>118.9</v>
      </c>
      <c r="I550">
        <v>98.44</v>
      </c>
      <c r="J550">
        <v>71.86</v>
      </c>
      <c r="K550">
        <v>25.055</v>
      </c>
      <c r="L550" s="8">
        <v>83.14</v>
      </c>
      <c r="M550" s="8">
        <v>94.66</v>
      </c>
      <c r="N550" s="8">
        <v>96.17</v>
      </c>
      <c r="O550" s="8">
        <v>157.68799999999999</v>
      </c>
      <c r="P550" s="8">
        <v>80.83</v>
      </c>
      <c r="Q550" s="8">
        <v>103.74</v>
      </c>
      <c r="R550" s="8">
        <v>127.00839999999999</v>
      </c>
      <c r="S550" s="8">
        <v>68.209999999999994</v>
      </c>
      <c r="T550" s="8">
        <v>82.27</v>
      </c>
      <c r="U550" s="8">
        <v>95.87</v>
      </c>
      <c r="X550" s="1">
        <v>42187</v>
      </c>
      <c r="Y550" s="4">
        <f t="shared" si="22"/>
        <v>88.232705263157868</v>
      </c>
      <c r="Z550" s="4">
        <f t="shared" si="21"/>
        <v>49.88</v>
      </c>
    </row>
    <row r="551" spans="1:26" x14ac:dyDescent="0.3">
      <c r="A551" s="1">
        <v>42188</v>
      </c>
      <c r="B551">
        <v>49.88</v>
      </c>
      <c r="C551">
        <v>79.930000000000007</v>
      </c>
      <c r="D551">
        <v>39.49</v>
      </c>
      <c r="E551">
        <v>66.7</v>
      </c>
      <c r="F551">
        <v>84.38</v>
      </c>
      <c r="G551">
        <v>102.08</v>
      </c>
      <c r="H551">
        <v>118.9</v>
      </c>
      <c r="I551">
        <v>98.44</v>
      </c>
      <c r="J551">
        <v>71.86</v>
      </c>
      <c r="K551">
        <v>25.055</v>
      </c>
      <c r="L551" s="8">
        <v>83.14</v>
      </c>
      <c r="M551" s="8">
        <v>94.66</v>
      </c>
      <c r="N551" s="8">
        <v>96.17</v>
      </c>
      <c r="O551" s="8">
        <v>157.68799999999999</v>
      </c>
      <c r="P551" s="8">
        <v>80.83</v>
      </c>
      <c r="Q551" s="8">
        <v>103.74</v>
      </c>
      <c r="R551" s="8">
        <v>127.00839999999999</v>
      </c>
      <c r="S551" s="8">
        <v>68.209999999999994</v>
      </c>
      <c r="T551" s="8">
        <v>82.27</v>
      </c>
      <c r="U551" s="8">
        <v>95.87</v>
      </c>
      <c r="X551" s="1">
        <v>42188</v>
      </c>
      <c r="Y551" s="4">
        <f t="shared" si="22"/>
        <v>88.232705263157868</v>
      </c>
      <c r="Z551" s="4">
        <f t="shared" si="21"/>
        <v>49.88</v>
      </c>
    </row>
    <row r="552" spans="1:26" x14ac:dyDescent="0.3">
      <c r="A552" s="1">
        <v>42189</v>
      </c>
      <c r="B552">
        <v>49.88</v>
      </c>
      <c r="C552">
        <v>79.930000000000007</v>
      </c>
      <c r="D552">
        <v>39.49</v>
      </c>
      <c r="E552">
        <v>66.7</v>
      </c>
      <c r="F552">
        <v>84.38</v>
      </c>
      <c r="G552">
        <v>102.08</v>
      </c>
      <c r="H552">
        <v>118.9</v>
      </c>
      <c r="I552">
        <v>98.44</v>
      </c>
      <c r="J552">
        <v>71.86</v>
      </c>
      <c r="K552">
        <v>25.055</v>
      </c>
      <c r="L552" s="8">
        <v>83.14</v>
      </c>
      <c r="M552" s="8">
        <v>94.66</v>
      </c>
      <c r="N552" s="8">
        <v>96.17</v>
      </c>
      <c r="O552" s="8">
        <v>157.68799999999999</v>
      </c>
      <c r="P552" s="8">
        <v>80.83</v>
      </c>
      <c r="Q552" s="8">
        <v>103.74</v>
      </c>
      <c r="R552" s="8">
        <v>127.00839999999999</v>
      </c>
      <c r="S552" s="8">
        <v>68.209999999999994</v>
      </c>
      <c r="T552" s="8">
        <v>82.27</v>
      </c>
      <c r="U552" s="8">
        <v>95.87</v>
      </c>
      <c r="X552" s="1">
        <v>42189</v>
      </c>
      <c r="Y552" s="4">
        <f t="shared" si="22"/>
        <v>88.232705263157868</v>
      </c>
      <c r="Z552" s="4">
        <f t="shared" si="21"/>
        <v>49.88</v>
      </c>
    </row>
    <row r="553" spans="1:26" x14ac:dyDescent="0.3">
      <c r="A553" s="1">
        <v>42190</v>
      </c>
      <c r="B553">
        <v>49.88</v>
      </c>
      <c r="C553">
        <v>79.930000000000007</v>
      </c>
      <c r="D553">
        <v>39.49</v>
      </c>
      <c r="E553">
        <v>66.7</v>
      </c>
      <c r="F553">
        <v>84.38</v>
      </c>
      <c r="G553">
        <v>102.08</v>
      </c>
      <c r="H553">
        <v>118.9</v>
      </c>
      <c r="I553">
        <v>98.44</v>
      </c>
      <c r="J553">
        <v>71.86</v>
      </c>
      <c r="K553">
        <v>25.055</v>
      </c>
      <c r="L553" s="8">
        <v>83.14</v>
      </c>
      <c r="M553" s="8">
        <v>94.66</v>
      </c>
      <c r="N553" s="8">
        <v>96.17</v>
      </c>
      <c r="O553" s="8">
        <v>157.68799999999999</v>
      </c>
      <c r="P553" s="8">
        <v>80.83</v>
      </c>
      <c r="Q553" s="8">
        <v>103.74</v>
      </c>
      <c r="R553" s="8">
        <v>127.00839999999999</v>
      </c>
      <c r="S553" s="8">
        <v>68.209999999999994</v>
      </c>
      <c r="T553" s="8">
        <v>82.27</v>
      </c>
      <c r="U553" s="8">
        <v>95.87</v>
      </c>
      <c r="X553" s="1">
        <v>42190</v>
      </c>
      <c r="Y553" s="4">
        <f t="shared" si="22"/>
        <v>88.232705263157868</v>
      </c>
      <c r="Z553" s="4">
        <f t="shared" si="21"/>
        <v>49.88</v>
      </c>
    </row>
    <row r="554" spans="1:26" x14ac:dyDescent="0.3">
      <c r="A554" s="1">
        <v>42191</v>
      </c>
      <c r="B554">
        <v>49.65</v>
      </c>
      <c r="C554">
        <v>80.05</v>
      </c>
      <c r="D554">
        <v>39.42</v>
      </c>
      <c r="E554">
        <v>66.25</v>
      </c>
      <c r="F554">
        <v>83.15</v>
      </c>
      <c r="G554">
        <v>101.61</v>
      </c>
      <c r="H554">
        <v>117.86</v>
      </c>
      <c r="I554">
        <v>98.2</v>
      </c>
      <c r="J554">
        <v>72.53</v>
      </c>
      <c r="K554">
        <v>25.114999999999998</v>
      </c>
      <c r="L554" s="8">
        <v>82.53</v>
      </c>
      <c r="M554" s="8">
        <v>94.4</v>
      </c>
      <c r="N554" s="8">
        <v>95.65</v>
      </c>
      <c r="O554" s="8">
        <v>157.3442</v>
      </c>
      <c r="P554" s="8">
        <v>80.83</v>
      </c>
      <c r="Q554" s="8">
        <v>103.33</v>
      </c>
      <c r="R554" s="8">
        <v>125.8342</v>
      </c>
      <c r="S554" s="8">
        <v>68.22</v>
      </c>
      <c r="T554" s="8">
        <v>82.93</v>
      </c>
      <c r="U554" s="8">
        <v>94.77</v>
      </c>
      <c r="X554" s="1">
        <v>42191</v>
      </c>
      <c r="Y554" s="4">
        <f t="shared" si="22"/>
        <v>87.895968421052643</v>
      </c>
      <c r="Z554" s="4">
        <f t="shared" si="21"/>
        <v>49.65</v>
      </c>
    </row>
    <row r="555" spans="1:26" x14ac:dyDescent="0.3">
      <c r="A555" s="1">
        <v>42192</v>
      </c>
      <c r="B555">
        <v>50.16</v>
      </c>
      <c r="C555">
        <v>81.72</v>
      </c>
      <c r="D555">
        <v>40.25</v>
      </c>
      <c r="E555">
        <v>67.37</v>
      </c>
      <c r="F555">
        <v>83.99</v>
      </c>
      <c r="G555">
        <v>101.24</v>
      </c>
      <c r="H555">
        <v>118.5</v>
      </c>
      <c r="I555">
        <v>98.92</v>
      </c>
      <c r="J555">
        <v>73.790000000000006</v>
      </c>
      <c r="K555">
        <v>25.72</v>
      </c>
      <c r="L555" s="8">
        <v>82.87</v>
      </c>
      <c r="M555" s="8">
        <v>96.4</v>
      </c>
      <c r="N555" s="8">
        <v>96.68</v>
      </c>
      <c r="O555" s="8">
        <v>157.60210000000001</v>
      </c>
      <c r="P555" s="8">
        <v>81.069999999999993</v>
      </c>
      <c r="Q555" s="8">
        <v>104.46</v>
      </c>
      <c r="R555" s="8">
        <v>126.5831</v>
      </c>
      <c r="S555" s="8">
        <v>68.56</v>
      </c>
      <c r="T555" s="8">
        <v>84.45</v>
      </c>
      <c r="U555" s="8">
        <v>95.27</v>
      </c>
      <c r="X555" s="1">
        <v>42192</v>
      </c>
      <c r="Y555" s="4">
        <f t="shared" si="22"/>
        <v>88.707642105263162</v>
      </c>
      <c r="Z555" s="4">
        <f t="shared" si="21"/>
        <v>50.16</v>
      </c>
    </row>
    <row r="556" spans="1:26" x14ac:dyDescent="0.3">
      <c r="A556" s="1">
        <v>42193</v>
      </c>
      <c r="B556">
        <v>49.42</v>
      </c>
      <c r="C556">
        <v>80.989999999999995</v>
      </c>
      <c r="D556">
        <v>39.86</v>
      </c>
      <c r="E556">
        <v>66.53</v>
      </c>
      <c r="F556">
        <v>82.27</v>
      </c>
      <c r="G556">
        <v>100.27</v>
      </c>
      <c r="H556">
        <v>116.09</v>
      </c>
      <c r="I556">
        <v>97.77</v>
      </c>
      <c r="J556">
        <v>73.06</v>
      </c>
      <c r="K556">
        <v>25.487500000000001</v>
      </c>
      <c r="L556" s="8">
        <v>81.97</v>
      </c>
      <c r="M556" s="8">
        <v>95.61</v>
      </c>
      <c r="N556" s="8">
        <v>95.84</v>
      </c>
      <c r="O556" s="8">
        <v>155.84460000000001</v>
      </c>
      <c r="P556" s="8">
        <v>80.03</v>
      </c>
      <c r="Q556" s="8">
        <v>102.64</v>
      </c>
      <c r="R556" s="8">
        <v>122.9498</v>
      </c>
      <c r="S556" s="8">
        <v>67.66</v>
      </c>
      <c r="T556" s="8">
        <v>83.48</v>
      </c>
      <c r="U556" s="8">
        <v>93.56</v>
      </c>
      <c r="X556" s="1">
        <v>42193</v>
      </c>
      <c r="Y556" s="4">
        <f t="shared" si="22"/>
        <v>87.469047368421045</v>
      </c>
      <c r="Z556" s="4">
        <f t="shared" si="21"/>
        <v>49.42</v>
      </c>
    </row>
    <row r="557" spans="1:26" x14ac:dyDescent="0.3">
      <c r="A557" s="1">
        <v>42194</v>
      </c>
      <c r="B557">
        <v>49.48</v>
      </c>
      <c r="C557">
        <v>80.66</v>
      </c>
      <c r="D557">
        <v>39.92</v>
      </c>
      <c r="E557">
        <v>67.02</v>
      </c>
      <c r="F557">
        <v>81.69</v>
      </c>
      <c r="G557">
        <v>100.89</v>
      </c>
      <c r="H557">
        <v>116</v>
      </c>
      <c r="I557">
        <v>98.4</v>
      </c>
      <c r="J557">
        <v>72.78</v>
      </c>
      <c r="K557">
        <v>25.295000000000002</v>
      </c>
      <c r="L557" s="8">
        <v>81.599999999999994</v>
      </c>
      <c r="M557" s="8">
        <v>94.59</v>
      </c>
      <c r="N557" s="8">
        <v>96.49</v>
      </c>
      <c r="O557" s="8">
        <v>156.50360000000001</v>
      </c>
      <c r="P557" s="8">
        <v>80.69</v>
      </c>
      <c r="Q557" s="8">
        <v>103.49</v>
      </c>
      <c r="R557" s="8">
        <v>122.2749</v>
      </c>
      <c r="S557" s="8">
        <v>67.97</v>
      </c>
      <c r="T557" s="8">
        <v>83.04</v>
      </c>
      <c r="U557" s="8">
        <v>93.78</v>
      </c>
      <c r="X557" s="1">
        <v>42194</v>
      </c>
      <c r="Y557" s="4">
        <f t="shared" si="22"/>
        <v>87.530710526315787</v>
      </c>
      <c r="Z557" s="4">
        <f t="shared" si="21"/>
        <v>49.48</v>
      </c>
    </row>
    <row r="558" spans="1:26" x14ac:dyDescent="0.3">
      <c r="A558" s="1">
        <v>42195</v>
      </c>
      <c r="B558">
        <v>50.01</v>
      </c>
      <c r="C558">
        <v>80.95</v>
      </c>
      <c r="D558">
        <v>40.39</v>
      </c>
      <c r="E558">
        <v>67.849999999999994</v>
      </c>
      <c r="F558">
        <v>82.15</v>
      </c>
      <c r="G558">
        <v>103.16</v>
      </c>
      <c r="H558">
        <v>117.37</v>
      </c>
      <c r="I558">
        <v>99.53</v>
      </c>
      <c r="J558">
        <v>73.12</v>
      </c>
      <c r="K558">
        <v>25.41</v>
      </c>
      <c r="L558" s="8">
        <v>82.22</v>
      </c>
      <c r="M558" s="8">
        <v>95.55</v>
      </c>
      <c r="N558" s="8">
        <v>97.65</v>
      </c>
      <c r="O558" s="8">
        <v>159.46459999999999</v>
      </c>
      <c r="P558" s="8">
        <v>81.52</v>
      </c>
      <c r="Q558" s="8">
        <v>103.84</v>
      </c>
      <c r="R558" s="8">
        <v>125.6678</v>
      </c>
      <c r="S558" s="8">
        <v>69.23</v>
      </c>
      <c r="T558" s="8">
        <v>83.91</v>
      </c>
      <c r="U558" s="8">
        <v>94.41</v>
      </c>
      <c r="X558" s="1">
        <v>42195</v>
      </c>
      <c r="Y558" s="4">
        <f t="shared" si="22"/>
        <v>88.599599999999995</v>
      </c>
      <c r="Z558" s="4">
        <f t="shared" si="21"/>
        <v>50.01</v>
      </c>
    </row>
    <row r="559" spans="1:26" x14ac:dyDescent="0.3">
      <c r="A559" s="1">
        <v>42196</v>
      </c>
      <c r="B559">
        <v>50.01</v>
      </c>
      <c r="C559">
        <v>80.95</v>
      </c>
      <c r="D559">
        <v>40.39</v>
      </c>
      <c r="E559">
        <v>67.849999999999994</v>
      </c>
      <c r="F559">
        <v>82.15</v>
      </c>
      <c r="G559">
        <v>103.16</v>
      </c>
      <c r="H559">
        <v>117.37</v>
      </c>
      <c r="I559">
        <v>99.53</v>
      </c>
      <c r="J559">
        <v>73.12</v>
      </c>
      <c r="K559">
        <v>25.41</v>
      </c>
      <c r="L559" s="8">
        <v>82.22</v>
      </c>
      <c r="M559" s="8">
        <v>95.55</v>
      </c>
      <c r="N559" s="8">
        <v>97.65</v>
      </c>
      <c r="O559" s="8">
        <v>159.46459999999999</v>
      </c>
      <c r="P559" s="8">
        <v>81.52</v>
      </c>
      <c r="Q559" s="8">
        <v>103.84</v>
      </c>
      <c r="R559" s="8">
        <v>125.6678</v>
      </c>
      <c r="S559" s="8">
        <v>69.23</v>
      </c>
      <c r="T559" s="8">
        <v>83.91</v>
      </c>
      <c r="U559" s="8">
        <v>94.41</v>
      </c>
      <c r="X559" s="1">
        <v>42196</v>
      </c>
      <c r="Y559" s="4">
        <f t="shared" si="22"/>
        <v>88.599599999999995</v>
      </c>
      <c r="Z559" s="4">
        <f t="shared" si="21"/>
        <v>50.01</v>
      </c>
    </row>
    <row r="560" spans="1:26" x14ac:dyDescent="0.3">
      <c r="A560" s="1">
        <v>42197</v>
      </c>
      <c r="B560">
        <v>50.01</v>
      </c>
      <c r="C560">
        <v>80.95</v>
      </c>
      <c r="D560">
        <v>40.39</v>
      </c>
      <c r="E560">
        <v>67.849999999999994</v>
      </c>
      <c r="F560">
        <v>82.15</v>
      </c>
      <c r="G560">
        <v>103.16</v>
      </c>
      <c r="H560">
        <v>117.37</v>
      </c>
      <c r="I560">
        <v>99.53</v>
      </c>
      <c r="J560">
        <v>73.12</v>
      </c>
      <c r="K560">
        <v>25.41</v>
      </c>
      <c r="L560" s="8">
        <v>82.22</v>
      </c>
      <c r="M560" s="8">
        <v>95.55</v>
      </c>
      <c r="N560" s="8">
        <v>97.65</v>
      </c>
      <c r="O560" s="8">
        <v>159.46459999999999</v>
      </c>
      <c r="P560" s="8">
        <v>81.52</v>
      </c>
      <c r="Q560" s="8">
        <v>103.84</v>
      </c>
      <c r="R560" s="8">
        <v>125.6678</v>
      </c>
      <c r="S560" s="8">
        <v>69.23</v>
      </c>
      <c r="T560" s="8">
        <v>83.91</v>
      </c>
      <c r="U560" s="8">
        <v>94.41</v>
      </c>
      <c r="X560" s="1">
        <v>42197</v>
      </c>
      <c r="Y560" s="4">
        <f t="shared" si="22"/>
        <v>88.599599999999995</v>
      </c>
      <c r="Z560" s="4">
        <f t="shared" si="21"/>
        <v>50.01</v>
      </c>
    </row>
    <row r="561" spans="1:26" x14ac:dyDescent="0.3">
      <c r="A561" s="1">
        <v>42198</v>
      </c>
      <c r="B561">
        <v>50.47</v>
      </c>
      <c r="C561">
        <v>81.91</v>
      </c>
      <c r="D561">
        <v>40.659999999999997</v>
      </c>
      <c r="E561">
        <v>68.3</v>
      </c>
      <c r="F561">
        <v>83.64</v>
      </c>
      <c r="G561">
        <v>103.75</v>
      </c>
      <c r="H561">
        <v>118.47</v>
      </c>
      <c r="I561">
        <v>100.27</v>
      </c>
      <c r="J561">
        <v>73.88</v>
      </c>
      <c r="K561">
        <v>25.4925</v>
      </c>
      <c r="L561" s="8">
        <v>82.42</v>
      </c>
      <c r="M561" s="8">
        <v>97.22</v>
      </c>
      <c r="N561" s="8">
        <v>98.43</v>
      </c>
      <c r="O561" s="8">
        <v>161.78569999999999</v>
      </c>
      <c r="P561" s="8">
        <v>81.73</v>
      </c>
      <c r="Q561" s="8">
        <v>104.23</v>
      </c>
      <c r="R561" s="8">
        <v>126.18559999999999</v>
      </c>
      <c r="S561" s="8">
        <v>69.569999999999993</v>
      </c>
      <c r="T561" s="8">
        <v>84.1</v>
      </c>
      <c r="U561" s="8">
        <v>94.6</v>
      </c>
      <c r="X561" s="1">
        <v>42198</v>
      </c>
      <c r="Y561" s="4">
        <f t="shared" si="22"/>
        <v>89.297042105263131</v>
      </c>
      <c r="Z561" s="4">
        <f t="shared" si="21"/>
        <v>50.47</v>
      </c>
    </row>
    <row r="562" spans="1:26" x14ac:dyDescent="0.3">
      <c r="A562" s="1">
        <v>42199</v>
      </c>
      <c r="B562">
        <v>50.57</v>
      </c>
      <c r="C562">
        <v>82.04</v>
      </c>
      <c r="D562">
        <v>41.17</v>
      </c>
      <c r="E562">
        <v>68.39</v>
      </c>
      <c r="F562">
        <v>84.46</v>
      </c>
      <c r="G562">
        <v>104.38</v>
      </c>
      <c r="H562">
        <v>119.27</v>
      </c>
      <c r="I562">
        <v>99.78</v>
      </c>
      <c r="J562">
        <v>73.790000000000006</v>
      </c>
      <c r="K562">
        <v>25.497499999999999</v>
      </c>
      <c r="L562" s="8">
        <v>83.11</v>
      </c>
      <c r="M562" s="8">
        <v>97.13</v>
      </c>
      <c r="N562" s="8">
        <v>98.78</v>
      </c>
      <c r="O562" s="8">
        <v>161.05019999999999</v>
      </c>
      <c r="P562" s="8">
        <v>81.89</v>
      </c>
      <c r="Q562" s="8">
        <v>103.63</v>
      </c>
      <c r="R562" s="8">
        <v>126.8327</v>
      </c>
      <c r="S562" s="8">
        <v>69.8</v>
      </c>
      <c r="T562" s="8">
        <v>84.1</v>
      </c>
      <c r="U562" s="8">
        <v>95.55</v>
      </c>
      <c r="X562" s="1">
        <v>42199</v>
      </c>
      <c r="Y562" s="4">
        <f t="shared" si="22"/>
        <v>89.507915789473685</v>
      </c>
      <c r="Z562" s="4">
        <f t="shared" si="21"/>
        <v>50.57</v>
      </c>
    </row>
    <row r="563" spans="1:26" x14ac:dyDescent="0.3">
      <c r="A563" s="1">
        <v>42200</v>
      </c>
      <c r="B563">
        <v>50.34</v>
      </c>
      <c r="C563">
        <v>82.15</v>
      </c>
      <c r="D563">
        <v>41.13</v>
      </c>
      <c r="E563">
        <v>68.27</v>
      </c>
      <c r="F563">
        <v>84.16</v>
      </c>
      <c r="G563">
        <v>104.64</v>
      </c>
      <c r="H563">
        <v>118.69</v>
      </c>
      <c r="I563">
        <v>100.42</v>
      </c>
      <c r="J563">
        <v>73.650000000000006</v>
      </c>
      <c r="K563">
        <v>25.692499999999999</v>
      </c>
      <c r="L563" s="8">
        <v>82.76</v>
      </c>
      <c r="M563" s="8">
        <v>96.35</v>
      </c>
      <c r="N563" s="8">
        <v>99.07</v>
      </c>
      <c r="O563" s="8">
        <v>160.97380000000001</v>
      </c>
      <c r="P563" s="8">
        <v>82.5</v>
      </c>
      <c r="Q563" s="8">
        <v>103.78</v>
      </c>
      <c r="R563" s="8">
        <v>127.1193</v>
      </c>
      <c r="S563" s="8">
        <v>69.75</v>
      </c>
      <c r="T563" s="8">
        <v>84.46</v>
      </c>
      <c r="U563" s="8">
        <v>94.24</v>
      </c>
      <c r="X563" s="1">
        <v>42200</v>
      </c>
      <c r="Y563" s="4">
        <f t="shared" si="22"/>
        <v>89.463452631578932</v>
      </c>
      <c r="Z563" s="4">
        <f t="shared" si="21"/>
        <v>50.34</v>
      </c>
    </row>
    <row r="564" spans="1:26" x14ac:dyDescent="0.3">
      <c r="A564" s="1">
        <v>42201</v>
      </c>
      <c r="B564">
        <v>50.48</v>
      </c>
      <c r="C564">
        <v>82.3</v>
      </c>
      <c r="D564">
        <v>41.48</v>
      </c>
      <c r="E564">
        <v>68.23</v>
      </c>
      <c r="F564">
        <v>83.76</v>
      </c>
      <c r="G564">
        <v>105.28</v>
      </c>
      <c r="H564">
        <v>118.21</v>
      </c>
      <c r="I564">
        <v>101.11</v>
      </c>
      <c r="J564">
        <v>73.83</v>
      </c>
      <c r="K564">
        <v>26.107500000000002</v>
      </c>
      <c r="L564" s="8">
        <v>82.91</v>
      </c>
      <c r="M564" s="8">
        <v>96.9</v>
      </c>
      <c r="N564" s="8">
        <v>97.86</v>
      </c>
      <c r="O564" s="8">
        <v>163.333</v>
      </c>
      <c r="P564" s="8">
        <v>82.9</v>
      </c>
      <c r="Q564" s="8">
        <v>104.36</v>
      </c>
      <c r="R564" s="8">
        <v>126.7218</v>
      </c>
      <c r="S564" s="8">
        <v>69.989999999999995</v>
      </c>
      <c r="T564" s="8">
        <v>85.01</v>
      </c>
      <c r="U564" s="8">
        <v>94.48</v>
      </c>
      <c r="X564" s="1">
        <v>42201</v>
      </c>
      <c r="Y564" s="4">
        <f t="shared" si="22"/>
        <v>89.724857894736829</v>
      </c>
      <c r="Z564" s="4">
        <f t="shared" si="21"/>
        <v>50.48</v>
      </c>
    </row>
    <row r="565" spans="1:26" x14ac:dyDescent="0.3">
      <c r="A565" s="1">
        <v>42202</v>
      </c>
      <c r="B565">
        <v>50.3</v>
      </c>
      <c r="C565">
        <v>82.24</v>
      </c>
      <c r="D565">
        <v>41.25</v>
      </c>
      <c r="E565">
        <v>67.53</v>
      </c>
      <c r="F565">
        <v>83.16</v>
      </c>
      <c r="G565">
        <v>104.78</v>
      </c>
      <c r="H565">
        <v>117.01</v>
      </c>
      <c r="I565">
        <v>100.08</v>
      </c>
      <c r="J565">
        <v>73.39</v>
      </c>
      <c r="K565">
        <v>25.912500000000001</v>
      </c>
      <c r="L565" s="8">
        <v>82.61</v>
      </c>
      <c r="M565" s="8">
        <v>96.78</v>
      </c>
      <c r="N565" s="8">
        <v>97.5</v>
      </c>
      <c r="O565" s="8">
        <v>164.77529999999999</v>
      </c>
      <c r="P565" s="8">
        <v>82.39</v>
      </c>
      <c r="Q565" s="8">
        <v>104.14</v>
      </c>
      <c r="R565" s="8">
        <v>125.9267</v>
      </c>
      <c r="S565" s="8">
        <v>69.989999999999995</v>
      </c>
      <c r="T565" s="8">
        <v>84.69</v>
      </c>
      <c r="U565" s="8">
        <v>93.15</v>
      </c>
      <c r="X565" s="1">
        <v>42202</v>
      </c>
      <c r="Y565" s="4">
        <f t="shared" si="22"/>
        <v>89.33181578947368</v>
      </c>
      <c r="Z565" s="4">
        <f t="shared" si="21"/>
        <v>50.3</v>
      </c>
    </row>
    <row r="566" spans="1:26" x14ac:dyDescent="0.3">
      <c r="A566" s="1">
        <v>42203</v>
      </c>
      <c r="B566">
        <v>50.3</v>
      </c>
      <c r="C566">
        <v>82.24</v>
      </c>
      <c r="D566">
        <v>41.25</v>
      </c>
      <c r="E566">
        <v>67.53</v>
      </c>
      <c r="F566">
        <v>83.16</v>
      </c>
      <c r="G566">
        <v>104.78</v>
      </c>
      <c r="H566">
        <v>117.01</v>
      </c>
      <c r="I566">
        <v>100.08</v>
      </c>
      <c r="J566">
        <v>73.39</v>
      </c>
      <c r="K566">
        <v>25.912500000000001</v>
      </c>
      <c r="L566" s="8">
        <v>82.61</v>
      </c>
      <c r="M566" s="8">
        <v>96.78</v>
      </c>
      <c r="N566" s="8">
        <v>97.5</v>
      </c>
      <c r="O566" s="8">
        <v>164.77529999999999</v>
      </c>
      <c r="P566" s="8">
        <v>82.39</v>
      </c>
      <c r="Q566" s="8">
        <v>104.14</v>
      </c>
      <c r="R566" s="8">
        <v>125.9267</v>
      </c>
      <c r="S566" s="8">
        <v>69.989999999999995</v>
      </c>
      <c r="T566" s="8">
        <v>84.69</v>
      </c>
      <c r="U566" s="8">
        <v>93.15</v>
      </c>
      <c r="X566" s="1">
        <v>42203</v>
      </c>
      <c r="Y566" s="4">
        <f t="shared" si="22"/>
        <v>89.33181578947368</v>
      </c>
      <c r="Z566" s="4">
        <f t="shared" si="21"/>
        <v>50.3</v>
      </c>
    </row>
    <row r="567" spans="1:26" x14ac:dyDescent="0.3">
      <c r="A567" s="1">
        <v>42204</v>
      </c>
      <c r="B567">
        <v>50.3</v>
      </c>
      <c r="C567">
        <v>82.24</v>
      </c>
      <c r="D567">
        <v>41.25</v>
      </c>
      <c r="E567">
        <v>67.53</v>
      </c>
      <c r="F567">
        <v>83.16</v>
      </c>
      <c r="G567">
        <v>104.78</v>
      </c>
      <c r="H567">
        <v>117.01</v>
      </c>
      <c r="I567">
        <v>100.08</v>
      </c>
      <c r="J567">
        <v>73.39</v>
      </c>
      <c r="K567">
        <v>25.912500000000001</v>
      </c>
      <c r="L567" s="8">
        <v>82.61</v>
      </c>
      <c r="M567" s="8">
        <v>96.78</v>
      </c>
      <c r="N567" s="8">
        <v>97.5</v>
      </c>
      <c r="O567" s="8">
        <v>164.77529999999999</v>
      </c>
      <c r="P567" s="8">
        <v>82.39</v>
      </c>
      <c r="Q567" s="8">
        <v>104.14</v>
      </c>
      <c r="R567" s="8">
        <v>125.9267</v>
      </c>
      <c r="S567" s="8">
        <v>69.989999999999995</v>
      </c>
      <c r="T567" s="8">
        <v>84.69</v>
      </c>
      <c r="U567" s="8">
        <v>93.15</v>
      </c>
      <c r="X567" s="1">
        <v>42204</v>
      </c>
      <c r="Y567" s="4">
        <f t="shared" si="22"/>
        <v>89.33181578947368</v>
      </c>
      <c r="Z567" s="4">
        <f t="shared" si="21"/>
        <v>50.3</v>
      </c>
    </row>
    <row r="568" spans="1:26" x14ac:dyDescent="0.3">
      <c r="A568" s="1">
        <v>42205</v>
      </c>
      <c r="B568">
        <v>50.37</v>
      </c>
      <c r="C568">
        <v>82.19</v>
      </c>
      <c r="D568">
        <v>41.38</v>
      </c>
      <c r="E568">
        <v>66.7</v>
      </c>
      <c r="F568">
        <v>82.25</v>
      </c>
      <c r="G568">
        <v>105.86</v>
      </c>
      <c r="H568">
        <v>116.71</v>
      </c>
      <c r="I568">
        <v>100.37</v>
      </c>
      <c r="J568">
        <v>73.099999999999994</v>
      </c>
      <c r="K568">
        <v>25.787500000000001</v>
      </c>
      <c r="L568" s="8">
        <v>81.760000000000005</v>
      </c>
      <c r="M568" s="8">
        <v>97.31</v>
      </c>
      <c r="N568" s="8">
        <v>97.49</v>
      </c>
      <c r="O568" s="8">
        <v>165.45349999999999</v>
      </c>
      <c r="P568" s="8">
        <v>82.17</v>
      </c>
      <c r="Q568" s="8">
        <v>104.22</v>
      </c>
      <c r="R568" s="8">
        <v>125.0299</v>
      </c>
      <c r="S568" s="8">
        <v>70.8</v>
      </c>
      <c r="T568" s="8">
        <v>84.23</v>
      </c>
      <c r="U568" s="8">
        <v>92.94</v>
      </c>
      <c r="X568" s="1">
        <v>42205</v>
      </c>
      <c r="Y568" s="4">
        <f t="shared" si="22"/>
        <v>89.250047368421036</v>
      </c>
      <c r="Z568" s="4">
        <f t="shared" si="21"/>
        <v>50.37</v>
      </c>
    </row>
    <row r="569" spans="1:26" x14ac:dyDescent="0.3">
      <c r="A569" s="1">
        <v>42206</v>
      </c>
      <c r="B569">
        <v>50.08</v>
      </c>
      <c r="C569">
        <v>81.63</v>
      </c>
      <c r="D569">
        <v>41.19</v>
      </c>
      <c r="E569">
        <v>66.39</v>
      </c>
      <c r="F569">
        <v>82.22</v>
      </c>
      <c r="G569">
        <v>105.94</v>
      </c>
      <c r="H569">
        <v>115.4</v>
      </c>
      <c r="I569">
        <v>100.34</v>
      </c>
      <c r="J569">
        <v>72.739999999999995</v>
      </c>
      <c r="K569">
        <v>25.532499999999999</v>
      </c>
      <c r="L569" s="8">
        <v>81.66</v>
      </c>
      <c r="M569" s="8">
        <v>96.93</v>
      </c>
      <c r="N569" s="8">
        <v>97.32</v>
      </c>
      <c r="O569" s="8">
        <v>155.7586</v>
      </c>
      <c r="P569" s="8">
        <v>81.41</v>
      </c>
      <c r="Q569" s="8">
        <v>103.88</v>
      </c>
      <c r="R569" s="8">
        <v>123.36579999999999</v>
      </c>
      <c r="S569" s="8">
        <v>70.540000000000006</v>
      </c>
      <c r="T569" s="8">
        <v>82.28</v>
      </c>
      <c r="U569" s="8">
        <v>93.9</v>
      </c>
      <c r="X569" s="1">
        <v>42206</v>
      </c>
      <c r="Y569" s="4">
        <f t="shared" si="22"/>
        <v>88.338257894736842</v>
      </c>
      <c r="Z569" s="4">
        <f t="shared" si="21"/>
        <v>50.08</v>
      </c>
    </row>
    <row r="570" spans="1:26" x14ac:dyDescent="0.3">
      <c r="A570" s="1">
        <v>42207</v>
      </c>
      <c r="B570">
        <v>50.19</v>
      </c>
      <c r="C570">
        <v>80.83</v>
      </c>
      <c r="D570">
        <v>40.9</v>
      </c>
      <c r="E570">
        <v>67.44</v>
      </c>
      <c r="F570">
        <v>79.760000000000005</v>
      </c>
      <c r="G570">
        <v>106.39</v>
      </c>
      <c r="H570">
        <v>115.15</v>
      </c>
      <c r="I570">
        <v>100.18</v>
      </c>
      <c r="J570">
        <v>73.16</v>
      </c>
      <c r="K570">
        <v>25.7</v>
      </c>
      <c r="L570" s="8">
        <v>81.790000000000006</v>
      </c>
      <c r="M570" s="8">
        <v>97.17</v>
      </c>
      <c r="N570" s="8">
        <v>97.58</v>
      </c>
      <c r="O570" s="8">
        <v>153.16050000000001</v>
      </c>
      <c r="P570" s="8">
        <v>81.69</v>
      </c>
      <c r="Q570" s="8">
        <v>106.59</v>
      </c>
      <c r="R570" s="8">
        <v>122.7741</v>
      </c>
      <c r="S570" s="8">
        <v>70.56</v>
      </c>
      <c r="T570" s="8">
        <v>82.82</v>
      </c>
      <c r="U570" s="8">
        <v>93.51</v>
      </c>
      <c r="X570" s="1">
        <v>42207</v>
      </c>
      <c r="Y570" s="4">
        <f t="shared" si="22"/>
        <v>88.271294736842094</v>
      </c>
      <c r="Z570" s="4">
        <f t="shared" si="21"/>
        <v>50.19</v>
      </c>
    </row>
    <row r="571" spans="1:26" x14ac:dyDescent="0.3">
      <c r="A571" s="1">
        <v>42208</v>
      </c>
      <c r="B571">
        <v>49.92</v>
      </c>
      <c r="C571">
        <v>80.7</v>
      </c>
      <c r="D571">
        <v>40.840000000000003</v>
      </c>
      <c r="E571">
        <v>67.7</v>
      </c>
      <c r="F571">
        <v>76.88</v>
      </c>
      <c r="G571">
        <v>106.5</v>
      </c>
      <c r="H571">
        <v>115.2</v>
      </c>
      <c r="I571">
        <v>100.2</v>
      </c>
      <c r="J571">
        <v>72.510000000000005</v>
      </c>
      <c r="K571">
        <v>25.517499999999998</v>
      </c>
      <c r="L571" s="8">
        <v>81.14</v>
      </c>
      <c r="M571" s="8">
        <v>96.87</v>
      </c>
      <c r="N571" s="8">
        <v>97.09</v>
      </c>
      <c r="O571" s="8">
        <v>154.4787</v>
      </c>
      <c r="P571" s="8">
        <v>80.94</v>
      </c>
      <c r="Q571" s="8">
        <v>106.45</v>
      </c>
      <c r="R571" s="8">
        <v>122.6909</v>
      </c>
      <c r="S571" s="8">
        <v>70.52</v>
      </c>
      <c r="T571" s="8">
        <v>81.650000000000006</v>
      </c>
      <c r="U571" s="8">
        <v>92.94</v>
      </c>
      <c r="X571" s="1">
        <v>42208</v>
      </c>
      <c r="Y571" s="4">
        <f t="shared" si="22"/>
        <v>87.937742105263155</v>
      </c>
      <c r="Z571" s="4">
        <f t="shared" si="21"/>
        <v>49.92</v>
      </c>
    </row>
    <row r="572" spans="1:26" x14ac:dyDescent="0.3">
      <c r="A572" s="1">
        <v>42209</v>
      </c>
      <c r="B572">
        <v>49.53</v>
      </c>
      <c r="C572">
        <v>80.290000000000006</v>
      </c>
      <c r="D572">
        <v>40.44</v>
      </c>
      <c r="E572">
        <v>67.180000000000007</v>
      </c>
      <c r="F572">
        <v>76.099999999999994</v>
      </c>
      <c r="G572">
        <v>105.58</v>
      </c>
      <c r="H572">
        <v>112.98</v>
      </c>
      <c r="I572">
        <v>99.15</v>
      </c>
      <c r="J572">
        <v>71.58</v>
      </c>
      <c r="K572">
        <v>25.57</v>
      </c>
      <c r="L572" s="8">
        <v>79.94</v>
      </c>
      <c r="M572" s="8">
        <v>96.18</v>
      </c>
      <c r="N572" s="8">
        <v>96.1</v>
      </c>
      <c r="O572" s="8">
        <v>152.5874</v>
      </c>
      <c r="P572" s="8">
        <v>79.78</v>
      </c>
      <c r="Q572" s="8">
        <v>106.44</v>
      </c>
      <c r="R572" s="8">
        <v>120.241</v>
      </c>
      <c r="S572" s="8">
        <v>68.08</v>
      </c>
      <c r="T572" s="8">
        <v>80.209999999999994</v>
      </c>
      <c r="U572" s="8">
        <v>90.6</v>
      </c>
      <c r="X572" s="1">
        <v>42209</v>
      </c>
      <c r="Y572" s="4">
        <f t="shared" si="22"/>
        <v>86.790968421052625</v>
      </c>
      <c r="Z572" s="4">
        <f t="shared" si="21"/>
        <v>49.53</v>
      </c>
    </row>
    <row r="573" spans="1:26" x14ac:dyDescent="0.3">
      <c r="A573" s="1">
        <v>42210</v>
      </c>
      <c r="B573">
        <v>49.53</v>
      </c>
      <c r="C573">
        <v>80.290000000000006</v>
      </c>
      <c r="D573">
        <v>40.44</v>
      </c>
      <c r="E573">
        <v>67.180000000000007</v>
      </c>
      <c r="F573">
        <v>76.099999999999994</v>
      </c>
      <c r="G573">
        <v>105.58</v>
      </c>
      <c r="H573">
        <v>112.98</v>
      </c>
      <c r="I573">
        <v>99.15</v>
      </c>
      <c r="J573">
        <v>71.58</v>
      </c>
      <c r="K573">
        <v>25.57</v>
      </c>
      <c r="L573" s="8">
        <v>79.94</v>
      </c>
      <c r="M573" s="8">
        <v>96.18</v>
      </c>
      <c r="N573" s="8">
        <v>96.1</v>
      </c>
      <c r="O573" s="8">
        <v>152.5874</v>
      </c>
      <c r="P573" s="8">
        <v>79.78</v>
      </c>
      <c r="Q573" s="8">
        <v>106.44</v>
      </c>
      <c r="R573" s="8">
        <v>120.241</v>
      </c>
      <c r="S573" s="8">
        <v>68.08</v>
      </c>
      <c r="T573" s="8">
        <v>80.209999999999994</v>
      </c>
      <c r="U573" s="8">
        <v>90.6</v>
      </c>
      <c r="X573" s="1">
        <v>42210</v>
      </c>
      <c r="Y573" s="4">
        <f t="shared" si="22"/>
        <v>86.790968421052625</v>
      </c>
      <c r="Z573" s="4">
        <f t="shared" si="21"/>
        <v>49.53</v>
      </c>
    </row>
    <row r="574" spans="1:26" x14ac:dyDescent="0.3">
      <c r="A574" s="1">
        <v>42211</v>
      </c>
      <c r="B574">
        <v>49.53</v>
      </c>
      <c r="C574">
        <v>80.290000000000006</v>
      </c>
      <c r="D574">
        <v>40.44</v>
      </c>
      <c r="E574">
        <v>67.180000000000007</v>
      </c>
      <c r="F574">
        <v>76.099999999999994</v>
      </c>
      <c r="G574">
        <v>105.58</v>
      </c>
      <c r="H574">
        <v>112.98</v>
      </c>
      <c r="I574">
        <v>99.15</v>
      </c>
      <c r="J574">
        <v>71.58</v>
      </c>
      <c r="K574">
        <v>25.57</v>
      </c>
      <c r="L574" s="8">
        <v>79.94</v>
      </c>
      <c r="M574" s="8">
        <v>96.18</v>
      </c>
      <c r="N574" s="8">
        <v>96.1</v>
      </c>
      <c r="O574" s="8">
        <v>152.5874</v>
      </c>
      <c r="P574" s="8">
        <v>79.78</v>
      </c>
      <c r="Q574" s="8">
        <v>106.44</v>
      </c>
      <c r="R574" s="8">
        <v>120.241</v>
      </c>
      <c r="S574" s="8">
        <v>68.08</v>
      </c>
      <c r="T574" s="8">
        <v>80.209999999999994</v>
      </c>
      <c r="U574" s="8">
        <v>90.6</v>
      </c>
      <c r="X574" s="1">
        <v>42211</v>
      </c>
      <c r="Y574" s="4">
        <f t="shared" si="22"/>
        <v>86.790968421052625</v>
      </c>
      <c r="Z574" s="4">
        <f t="shared" si="21"/>
        <v>49.53</v>
      </c>
    </row>
    <row r="575" spans="1:26" x14ac:dyDescent="0.3">
      <c r="A575" s="1">
        <v>42212</v>
      </c>
      <c r="B575">
        <v>49.37</v>
      </c>
      <c r="C575">
        <v>79.97</v>
      </c>
      <c r="D575">
        <v>40.54</v>
      </c>
      <c r="E575">
        <v>67.040000000000006</v>
      </c>
      <c r="F575">
        <v>75.319999999999993</v>
      </c>
      <c r="G575">
        <v>99.59</v>
      </c>
      <c r="H575">
        <v>111.82</v>
      </c>
      <c r="I575">
        <v>98.28</v>
      </c>
      <c r="J575">
        <v>71.38</v>
      </c>
      <c r="K575">
        <v>25.875</v>
      </c>
      <c r="L575" s="8">
        <v>79.260000000000005</v>
      </c>
      <c r="M575" s="8">
        <v>95.66</v>
      </c>
      <c r="N575" s="8">
        <v>96.04</v>
      </c>
      <c r="O575" s="8">
        <v>151.93790000000001</v>
      </c>
      <c r="P575" s="8">
        <v>79.72</v>
      </c>
      <c r="Q575" s="8">
        <v>107</v>
      </c>
      <c r="R575" s="8">
        <v>119.0946</v>
      </c>
      <c r="S575" s="8">
        <v>69.34</v>
      </c>
      <c r="T575" s="8">
        <v>79.489999999999995</v>
      </c>
      <c r="U575" s="8">
        <v>89.14</v>
      </c>
      <c r="X575" s="1">
        <v>42212</v>
      </c>
      <c r="Y575" s="4">
        <f t="shared" si="22"/>
        <v>86.131447368421036</v>
      </c>
      <c r="Z575" s="4">
        <f t="shared" si="21"/>
        <v>49.37</v>
      </c>
    </row>
    <row r="576" spans="1:26" x14ac:dyDescent="0.3">
      <c r="A576" s="1">
        <v>42213</v>
      </c>
      <c r="B576">
        <v>50.07</v>
      </c>
      <c r="C576">
        <v>80.23</v>
      </c>
      <c r="D576">
        <v>40.549999999999997</v>
      </c>
      <c r="E576">
        <v>67.8</v>
      </c>
      <c r="F576">
        <v>77.78</v>
      </c>
      <c r="G576">
        <v>98.4</v>
      </c>
      <c r="H576">
        <v>115.38</v>
      </c>
      <c r="I576">
        <v>99.02</v>
      </c>
      <c r="J576">
        <v>72.099999999999994</v>
      </c>
      <c r="K576">
        <v>26.022500000000001</v>
      </c>
      <c r="L576" s="8">
        <v>82.48</v>
      </c>
      <c r="M576" s="8">
        <v>96.11</v>
      </c>
      <c r="N576" s="8">
        <v>97.33</v>
      </c>
      <c r="O576" s="8">
        <v>152.874</v>
      </c>
      <c r="P576" s="8">
        <v>80.58</v>
      </c>
      <c r="Q576" s="8">
        <v>107.62</v>
      </c>
      <c r="R576" s="8">
        <v>122.79259999999999</v>
      </c>
      <c r="S576" s="8">
        <v>71.23</v>
      </c>
      <c r="T576" s="8">
        <v>80.53</v>
      </c>
      <c r="U576" s="8">
        <v>92.4</v>
      </c>
      <c r="X576" s="1">
        <v>42213</v>
      </c>
      <c r="Y576" s="4">
        <f t="shared" si="22"/>
        <v>87.433110526315787</v>
      </c>
      <c r="Z576" s="4">
        <f t="shared" si="21"/>
        <v>50.07</v>
      </c>
    </row>
    <row r="577" spans="1:26" x14ac:dyDescent="0.3">
      <c r="A577" s="1">
        <v>42214</v>
      </c>
      <c r="B577">
        <v>50.54</v>
      </c>
      <c r="C577">
        <v>80.62</v>
      </c>
      <c r="D577">
        <v>40.590000000000003</v>
      </c>
      <c r="E577">
        <v>68.739999999999995</v>
      </c>
      <c r="F577">
        <v>77.33</v>
      </c>
      <c r="G577">
        <v>101.48</v>
      </c>
      <c r="H577">
        <v>115.93</v>
      </c>
      <c r="I577">
        <v>99.73</v>
      </c>
      <c r="J577">
        <v>72.23</v>
      </c>
      <c r="K577">
        <v>26.147500000000001</v>
      </c>
      <c r="L577" s="8">
        <v>83.14</v>
      </c>
      <c r="M577" s="8">
        <v>96.53</v>
      </c>
      <c r="N577" s="8">
        <v>98.21</v>
      </c>
      <c r="O577" s="8">
        <v>153.8674</v>
      </c>
      <c r="P577" s="8">
        <v>82.34</v>
      </c>
      <c r="Q577" s="8">
        <v>107.99</v>
      </c>
      <c r="R577" s="8">
        <v>124.01300000000001</v>
      </c>
      <c r="S577" s="8">
        <v>70.77</v>
      </c>
      <c r="T577" s="8">
        <v>81.84</v>
      </c>
      <c r="U577" s="8">
        <v>93.25</v>
      </c>
      <c r="X577" s="1">
        <v>42214</v>
      </c>
      <c r="Y577" s="4">
        <f t="shared" si="22"/>
        <v>88.144626315789466</v>
      </c>
      <c r="Z577" s="4">
        <f t="shared" si="21"/>
        <v>50.54</v>
      </c>
    </row>
    <row r="578" spans="1:26" x14ac:dyDescent="0.3">
      <c r="A578" s="1">
        <v>42215</v>
      </c>
      <c r="B578">
        <v>50.41</v>
      </c>
      <c r="C578">
        <v>77.39</v>
      </c>
      <c r="D578">
        <v>40.56</v>
      </c>
      <c r="E578">
        <v>68.86</v>
      </c>
      <c r="F578">
        <v>78.349999999999994</v>
      </c>
      <c r="G578">
        <v>102.84</v>
      </c>
      <c r="H578">
        <v>114.27</v>
      </c>
      <c r="I578">
        <v>99.84</v>
      </c>
      <c r="J578">
        <v>72.16</v>
      </c>
      <c r="K578">
        <v>26.2225</v>
      </c>
      <c r="L578" s="8">
        <v>83.01</v>
      </c>
      <c r="M578" s="8">
        <v>96.63</v>
      </c>
      <c r="N578" s="8">
        <v>99.17</v>
      </c>
      <c r="O578" s="8">
        <v>153.7432</v>
      </c>
      <c r="P578" s="8">
        <v>80.13</v>
      </c>
      <c r="Q578" s="8">
        <v>108.59</v>
      </c>
      <c r="R578" s="8">
        <v>131.59389999999999</v>
      </c>
      <c r="S578" s="8">
        <v>70.16</v>
      </c>
      <c r="T578" s="8">
        <v>81.93</v>
      </c>
      <c r="U578" s="8">
        <v>93.03</v>
      </c>
      <c r="X578" s="1">
        <v>42215</v>
      </c>
      <c r="Y578" s="4">
        <f t="shared" si="22"/>
        <v>88.341031578947366</v>
      </c>
      <c r="Z578" s="4">
        <f t="shared" ref="Z578:Z641" si="23">B578</f>
        <v>50.41</v>
      </c>
    </row>
    <row r="579" spans="1:26" x14ac:dyDescent="0.3">
      <c r="A579" s="1">
        <v>42216</v>
      </c>
      <c r="B579">
        <v>50.41</v>
      </c>
      <c r="C579">
        <v>76.7</v>
      </c>
      <c r="D579">
        <v>41.08</v>
      </c>
      <c r="E579">
        <v>69.36</v>
      </c>
      <c r="F579">
        <v>78.63</v>
      </c>
      <c r="G579">
        <v>101.75</v>
      </c>
      <c r="H579">
        <v>114.14</v>
      </c>
      <c r="I579">
        <v>100.21</v>
      </c>
      <c r="J579">
        <v>71.98</v>
      </c>
      <c r="K579">
        <v>26.3</v>
      </c>
      <c r="L579" s="8">
        <v>79.209999999999994</v>
      </c>
      <c r="M579" s="8">
        <v>96.35</v>
      </c>
      <c r="N579" s="8">
        <v>99.86</v>
      </c>
      <c r="O579" s="8">
        <v>154.727</v>
      </c>
      <c r="P579" s="8">
        <v>79.77</v>
      </c>
      <c r="Q579" s="8">
        <v>108.77</v>
      </c>
      <c r="R579" s="8">
        <v>131.75110000000001</v>
      </c>
      <c r="S579" s="8">
        <v>70.010000000000005</v>
      </c>
      <c r="T579" s="8">
        <v>81.849999999999994</v>
      </c>
      <c r="U579" s="8">
        <v>88.48</v>
      </c>
      <c r="X579" s="1">
        <v>42216</v>
      </c>
      <c r="Y579" s="4">
        <f t="shared" si="22"/>
        <v>87.943584210526311</v>
      </c>
      <c r="Z579" s="4">
        <f t="shared" si="23"/>
        <v>50.41</v>
      </c>
    </row>
    <row r="580" spans="1:26" x14ac:dyDescent="0.3">
      <c r="A580" s="1">
        <v>42217</v>
      </c>
      <c r="B580">
        <v>50.41</v>
      </c>
      <c r="C580">
        <v>76.7</v>
      </c>
      <c r="D580">
        <v>41.08</v>
      </c>
      <c r="E580">
        <v>69.36</v>
      </c>
      <c r="F580">
        <v>78.63</v>
      </c>
      <c r="G580">
        <v>101.75</v>
      </c>
      <c r="H580">
        <v>114.14</v>
      </c>
      <c r="I580">
        <v>100.21</v>
      </c>
      <c r="J580">
        <v>71.98</v>
      </c>
      <c r="K580">
        <v>26.3</v>
      </c>
      <c r="L580" s="8">
        <v>79.209999999999994</v>
      </c>
      <c r="M580" s="8">
        <v>96.35</v>
      </c>
      <c r="N580" s="8">
        <v>99.86</v>
      </c>
      <c r="O580" s="8">
        <v>154.727</v>
      </c>
      <c r="P580" s="8">
        <v>79.77</v>
      </c>
      <c r="Q580" s="8">
        <v>108.77</v>
      </c>
      <c r="R580" s="8">
        <v>131.75110000000001</v>
      </c>
      <c r="S580" s="8">
        <v>70.010000000000005</v>
      </c>
      <c r="T580" s="8">
        <v>81.849999999999994</v>
      </c>
      <c r="U580" s="8">
        <v>88.48</v>
      </c>
      <c r="X580" s="1">
        <v>42217</v>
      </c>
      <c r="Y580" s="4">
        <f t="shared" ref="Y580:Y643" si="24">SUMPRODUCT(C580:U580,$C$1:$U$1)</f>
        <v>87.943584210526311</v>
      </c>
      <c r="Z580" s="4">
        <f t="shared" si="23"/>
        <v>50.41</v>
      </c>
    </row>
    <row r="581" spans="1:26" x14ac:dyDescent="0.3">
      <c r="A581" s="1">
        <v>42218</v>
      </c>
      <c r="B581">
        <v>50.41</v>
      </c>
      <c r="C581">
        <v>76.7</v>
      </c>
      <c r="D581">
        <v>41.08</v>
      </c>
      <c r="E581">
        <v>69.36</v>
      </c>
      <c r="F581">
        <v>78.63</v>
      </c>
      <c r="G581">
        <v>101.75</v>
      </c>
      <c r="H581">
        <v>114.14</v>
      </c>
      <c r="I581">
        <v>100.21</v>
      </c>
      <c r="J581">
        <v>71.98</v>
      </c>
      <c r="K581">
        <v>26.3</v>
      </c>
      <c r="L581" s="8">
        <v>79.209999999999994</v>
      </c>
      <c r="M581" s="8">
        <v>96.35</v>
      </c>
      <c r="N581" s="8">
        <v>99.86</v>
      </c>
      <c r="O581" s="8">
        <v>154.727</v>
      </c>
      <c r="P581" s="8">
        <v>79.77</v>
      </c>
      <c r="Q581" s="8">
        <v>108.77</v>
      </c>
      <c r="R581" s="8">
        <v>131.75110000000001</v>
      </c>
      <c r="S581" s="8">
        <v>70.010000000000005</v>
      </c>
      <c r="T581" s="8">
        <v>81.849999999999994</v>
      </c>
      <c r="U581" s="8">
        <v>88.48</v>
      </c>
      <c r="X581" s="1">
        <v>42218</v>
      </c>
      <c r="Y581" s="4">
        <f t="shared" si="24"/>
        <v>87.943584210526311</v>
      </c>
      <c r="Z581" s="4">
        <f t="shared" si="23"/>
        <v>50.41</v>
      </c>
    </row>
    <row r="582" spans="1:26" x14ac:dyDescent="0.3">
      <c r="A582" s="1">
        <v>42219</v>
      </c>
      <c r="B582">
        <v>50.32</v>
      </c>
      <c r="C582">
        <v>76.400000000000006</v>
      </c>
      <c r="D582">
        <v>41.54</v>
      </c>
      <c r="E582">
        <v>68.91</v>
      </c>
      <c r="F582">
        <v>77.260000000000005</v>
      </c>
      <c r="G582">
        <v>101.22</v>
      </c>
      <c r="H582">
        <v>113.63</v>
      </c>
      <c r="I582">
        <v>100.02</v>
      </c>
      <c r="J582">
        <v>72.180000000000007</v>
      </c>
      <c r="K582">
        <v>26.927499999999998</v>
      </c>
      <c r="L582" s="8">
        <v>78.06</v>
      </c>
      <c r="M582" s="8">
        <v>97.45</v>
      </c>
      <c r="N582" s="8">
        <v>99.42</v>
      </c>
      <c r="O582" s="8">
        <v>151.5941</v>
      </c>
      <c r="P582" s="8">
        <v>80.11</v>
      </c>
      <c r="Q582" s="8">
        <v>110.74</v>
      </c>
      <c r="R582" s="8">
        <v>134.86660000000001</v>
      </c>
      <c r="S582" s="8">
        <v>69.73</v>
      </c>
      <c r="T582" s="8">
        <v>80.39</v>
      </c>
      <c r="U582" s="8">
        <v>85.6</v>
      </c>
      <c r="X582" s="1">
        <v>42219</v>
      </c>
      <c r="Y582" s="4">
        <f t="shared" si="24"/>
        <v>87.686747368421038</v>
      </c>
      <c r="Z582" s="4">
        <f t="shared" si="23"/>
        <v>50.32</v>
      </c>
    </row>
    <row r="583" spans="1:26" x14ac:dyDescent="0.3">
      <c r="A583" s="1">
        <v>42220</v>
      </c>
      <c r="B583">
        <v>50.35</v>
      </c>
      <c r="C583">
        <v>75.91</v>
      </c>
      <c r="D583">
        <v>41.85</v>
      </c>
      <c r="E583">
        <v>69.36</v>
      </c>
      <c r="F583">
        <v>76.599999999999994</v>
      </c>
      <c r="G583">
        <v>101.09</v>
      </c>
      <c r="H583">
        <v>113.39</v>
      </c>
      <c r="I583">
        <v>99.8</v>
      </c>
      <c r="J583">
        <v>72.25</v>
      </c>
      <c r="K583">
        <v>26.635000000000002</v>
      </c>
      <c r="L583" s="8">
        <v>77.17</v>
      </c>
      <c r="M583" s="8">
        <v>97.81</v>
      </c>
      <c r="N583" s="8">
        <v>99.14</v>
      </c>
      <c r="O583" s="8">
        <v>150.53380000000001</v>
      </c>
      <c r="P583" s="8">
        <v>80.680000000000007</v>
      </c>
      <c r="Q583" s="8">
        <v>110.37</v>
      </c>
      <c r="R583" s="8">
        <v>135.0608</v>
      </c>
      <c r="S583" s="8">
        <v>69.95</v>
      </c>
      <c r="T583" s="8">
        <v>80.05</v>
      </c>
      <c r="U583" s="8">
        <v>85.21</v>
      </c>
      <c r="X583" s="1">
        <v>42220</v>
      </c>
      <c r="Y583" s="4">
        <f t="shared" si="24"/>
        <v>87.518926315789457</v>
      </c>
      <c r="Z583" s="4">
        <f t="shared" si="23"/>
        <v>50.35</v>
      </c>
    </row>
    <row r="584" spans="1:26" x14ac:dyDescent="0.3">
      <c r="A584" s="1">
        <v>42221</v>
      </c>
      <c r="B584">
        <v>50.68</v>
      </c>
      <c r="C584">
        <v>75.77</v>
      </c>
      <c r="D584">
        <v>42.12</v>
      </c>
      <c r="E584">
        <v>69.94</v>
      </c>
      <c r="F584">
        <v>76.88</v>
      </c>
      <c r="G584">
        <v>101.6</v>
      </c>
      <c r="H584">
        <v>113.39</v>
      </c>
      <c r="I584">
        <v>100.52</v>
      </c>
      <c r="J584">
        <v>73.510000000000005</v>
      </c>
      <c r="K584">
        <v>26.49</v>
      </c>
      <c r="L584" s="8">
        <v>77.17</v>
      </c>
      <c r="M584" s="8">
        <v>99.19</v>
      </c>
      <c r="N584" s="8">
        <v>99.8</v>
      </c>
      <c r="O584" s="8">
        <v>150.82040000000001</v>
      </c>
      <c r="P584" s="8">
        <v>81.84</v>
      </c>
      <c r="Q584" s="8">
        <v>111.13</v>
      </c>
      <c r="R584" s="8">
        <v>136.31809999999999</v>
      </c>
      <c r="S584" s="8">
        <v>70.3</v>
      </c>
      <c r="T584" s="8">
        <v>80.040000000000006</v>
      </c>
      <c r="U584" s="8">
        <v>84.03</v>
      </c>
      <c r="X584" s="1">
        <v>42221</v>
      </c>
      <c r="Y584" s="4">
        <f t="shared" si="24"/>
        <v>87.939921052631576</v>
      </c>
      <c r="Z584" s="4">
        <f t="shared" si="23"/>
        <v>50.68</v>
      </c>
    </row>
    <row r="585" spans="1:26" x14ac:dyDescent="0.3">
      <c r="A585" s="1">
        <v>42222</v>
      </c>
      <c r="B585">
        <v>50.29</v>
      </c>
      <c r="C585">
        <v>75.739999999999995</v>
      </c>
      <c r="D585">
        <v>41.92</v>
      </c>
      <c r="E585">
        <v>69.31</v>
      </c>
      <c r="F585">
        <v>77.459999999999994</v>
      </c>
      <c r="G585">
        <v>100.6</v>
      </c>
      <c r="H585">
        <v>113.34</v>
      </c>
      <c r="I585">
        <v>99.07</v>
      </c>
      <c r="J585">
        <v>72.790000000000006</v>
      </c>
      <c r="K585">
        <v>26.4375</v>
      </c>
      <c r="L585" s="8">
        <v>78.09</v>
      </c>
      <c r="M585" s="8">
        <v>99.15</v>
      </c>
      <c r="N585" s="8">
        <v>99.35</v>
      </c>
      <c r="O585" s="8">
        <v>149.31120000000001</v>
      </c>
      <c r="P585" s="8">
        <v>80.3</v>
      </c>
      <c r="Q585" s="8">
        <v>110.14</v>
      </c>
      <c r="R585" s="8">
        <v>135.92060000000001</v>
      </c>
      <c r="S585" s="8">
        <v>69.239999999999995</v>
      </c>
      <c r="T585" s="8">
        <v>79.540000000000006</v>
      </c>
      <c r="U585" s="8">
        <v>85.19</v>
      </c>
      <c r="X585" s="1">
        <v>42222</v>
      </c>
      <c r="Y585" s="4">
        <f t="shared" si="24"/>
        <v>87.521015789473665</v>
      </c>
      <c r="Z585" s="4">
        <f t="shared" si="23"/>
        <v>50.29</v>
      </c>
    </row>
    <row r="586" spans="1:26" x14ac:dyDescent="0.3">
      <c r="A586" s="1">
        <v>42223</v>
      </c>
      <c r="B586">
        <v>50.13</v>
      </c>
      <c r="C586">
        <v>75.48</v>
      </c>
      <c r="D586">
        <v>41.77</v>
      </c>
      <c r="E586">
        <v>69.53</v>
      </c>
      <c r="F586">
        <v>77.290000000000006</v>
      </c>
      <c r="G586">
        <v>100.72</v>
      </c>
      <c r="H586">
        <v>113.15</v>
      </c>
      <c r="I586">
        <v>98.85</v>
      </c>
      <c r="J586">
        <v>71.25</v>
      </c>
      <c r="K586">
        <v>26.75</v>
      </c>
      <c r="L586" s="8">
        <v>76.83</v>
      </c>
      <c r="M586" s="8">
        <v>99.1</v>
      </c>
      <c r="N586" s="8">
        <v>98.92</v>
      </c>
      <c r="O586" s="8">
        <v>148.16499999999999</v>
      </c>
      <c r="P586" s="8">
        <v>80.290000000000006</v>
      </c>
      <c r="Q586" s="8">
        <v>109.86</v>
      </c>
      <c r="R586" s="8">
        <v>135.1532</v>
      </c>
      <c r="S586" s="8">
        <v>68.62</v>
      </c>
      <c r="T586" s="8">
        <v>78.98</v>
      </c>
      <c r="U586" s="8">
        <v>83.75</v>
      </c>
      <c r="X586" s="1">
        <v>42223</v>
      </c>
      <c r="Y586" s="4">
        <f t="shared" si="24"/>
        <v>87.076747368421039</v>
      </c>
      <c r="Z586" s="4">
        <f t="shared" si="23"/>
        <v>50.13</v>
      </c>
    </row>
    <row r="587" spans="1:26" x14ac:dyDescent="0.3">
      <c r="A587" s="1">
        <v>42224</v>
      </c>
      <c r="B587">
        <v>50.13</v>
      </c>
      <c r="C587">
        <v>75.48</v>
      </c>
      <c r="D587">
        <v>41.77</v>
      </c>
      <c r="E587">
        <v>69.53</v>
      </c>
      <c r="F587">
        <v>77.290000000000006</v>
      </c>
      <c r="G587">
        <v>100.72</v>
      </c>
      <c r="H587">
        <v>113.15</v>
      </c>
      <c r="I587">
        <v>98.85</v>
      </c>
      <c r="J587">
        <v>71.25</v>
      </c>
      <c r="K587">
        <v>26.75</v>
      </c>
      <c r="L587" s="8">
        <v>76.83</v>
      </c>
      <c r="M587" s="8">
        <v>99.1</v>
      </c>
      <c r="N587" s="8">
        <v>98.92</v>
      </c>
      <c r="O587" s="8">
        <v>148.16499999999999</v>
      </c>
      <c r="P587" s="8">
        <v>80.290000000000006</v>
      </c>
      <c r="Q587" s="8">
        <v>109.86</v>
      </c>
      <c r="R587" s="8">
        <v>135.1532</v>
      </c>
      <c r="S587" s="8">
        <v>68.62</v>
      </c>
      <c r="T587" s="8">
        <v>78.98</v>
      </c>
      <c r="U587" s="8">
        <v>83.75</v>
      </c>
      <c r="X587" s="1">
        <v>42224</v>
      </c>
      <c r="Y587" s="4">
        <f t="shared" si="24"/>
        <v>87.076747368421039</v>
      </c>
      <c r="Z587" s="4">
        <f t="shared" si="23"/>
        <v>50.13</v>
      </c>
    </row>
    <row r="588" spans="1:26" x14ac:dyDescent="0.3">
      <c r="A588" s="1">
        <v>42225</v>
      </c>
      <c r="B588">
        <v>50.13</v>
      </c>
      <c r="C588">
        <v>75.48</v>
      </c>
      <c r="D588">
        <v>41.77</v>
      </c>
      <c r="E588">
        <v>69.53</v>
      </c>
      <c r="F588">
        <v>77.290000000000006</v>
      </c>
      <c r="G588">
        <v>100.72</v>
      </c>
      <c r="H588">
        <v>113.15</v>
      </c>
      <c r="I588">
        <v>98.85</v>
      </c>
      <c r="J588">
        <v>71.25</v>
      </c>
      <c r="K588">
        <v>26.75</v>
      </c>
      <c r="L588" s="8">
        <v>76.83</v>
      </c>
      <c r="M588" s="8">
        <v>99.1</v>
      </c>
      <c r="N588" s="8">
        <v>98.92</v>
      </c>
      <c r="O588" s="8">
        <v>148.16499999999999</v>
      </c>
      <c r="P588" s="8">
        <v>80.290000000000006</v>
      </c>
      <c r="Q588" s="8">
        <v>109.86</v>
      </c>
      <c r="R588" s="8">
        <v>135.1532</v>
      </c>
      <c r="S588" s="8">
        <v>68.62</v>
      </c>
      <c r="T588" s="8">
        <v>78.98</v>
      </c>
      <c r="U588" s="8">
        <v>83.75</v>
      </c>
      <c r="X588" s="1">
        <v>42225</v>
      </c>
      <c r="Y588" s="4">
        <f t="shared" si="24"/>
        <v>87.076747368421039</v>
      </c>
      <c r="Z588" s="4">
        <f t="shared" si="23"/>
        <v>50.13</v>
      </c>
    </row>
    <row r="589" spans="1:26" x14ac:dyDescent="0.3">
      <c r="A589" s="1">
        <v>42226</v>
      </c>
      <c r="B589">
        <v>50.75</v>
      </c>
      <c r="C589">
        <v>76.38</v>
      </c>
      <c r="D589">
        <v>41.68</v>
      </c>
      <c r="E589">
        <v>69.569999999999993</v>
      </c>
      <c r="F589">
        <v>80.16</v>
      </c>
      <c r="G589">
        <v>103.35</v>
      </c>
      <c r="H589">
        <v>115.47</v>
      </c>
      <c r="I589">
        <v>99.79</v>
      </c>
      <c r="J589">
        <v>71.48</v>
      </c>
      <c r="K589">
        <v>26.6325</v>
      </c>
      <c r="L589" s="8">
        <v>78.75</v>
      </c>
      <c r="M589" s="8">
        <v>99.09</v>
      </c>
      <c r="N589" s="8">
        <v>99.39</v>
      </c>
      <c r="O589" s="8">
        <v>149.72200000000001</v>
      </c>
      <c r="P589" s="8">
        <v>81.599999999999994</v>
      </c>
      <c r="Q589" s="8">
        <v>110.11</v>
      </c>
      <c r="R589" s="8">
        <v>137.15020000000001</v>
      </c>
      <c r="S589" s="8">
        <v>69.209999999999994</v>
      </c>
      <c r="T589" s="8">
        <v>78.97</v>
      </c>
      <c r="U589" s="8">
        <v>85.89</v>
      </c>
      <c r="X589" s="1">
        <v>42226</v>
      </c>
      <c r="Y589" s="4">
        <f t="shared" si="24"/>
        <v>88.12603684210525</v>
      </c>
      <c r="Z589" s="4">
        <f t="shared" si="23"/>
        <v>50.75</v>
      </c>
    </row>
    <row r="590" spans="1:26" x14ac:dyDescent="0.3">
      <c r="A590" s="1">
        <v>42227</v>
      </c>
      <c r="B590">
        <v>50.39</v>
      </c>
      <c r="C590">
        <v>76.22</v>
      </c>
      <c r="D590">
        <v>41.48</v>
      </c>
      <c r="E590">
        <v>69.42</v>
      </c>
      <c r="F590">
        <v>78.040000000000006</v>
      </c>
      <c r="G590">
        <v>102.22</v>
      </c>
      <c r="H590">
        <v>113.98</v>
      </c>
      <c r="I590">
        <v>99.01</v>
      </c>
      <c r="J590">
        <v>71.930000000000007</v>
      </c>
      <c r="K590">
        <v>26.657499999999999</v>
      </c>
      <c r="L590" s="8">
        <v>77.489999999999995</v>
      </c>
      <c r="M590" s="8">
        <v>98.62</v>
      </c>
      <c r="N590" s="8">
        <v>98.81</v>
      </c>
      <c r="O590" s="8">
        <v>148.5376</v>
      </c>
      <c r="P590" s="8">
        <v>81.33</v>
      </c>
      <c r="Q590" s="8">
        <v>109.98</v>
      </c>
      <c r="R590" s="8">
        <v>135.62469999999999</v>
      </c>
      <c r="S590" s="8">
        <v>68.25</v>
      </c>
      <c r="T590" s="8">
        <v>78.87</v>
      </c>
      <c r="U590" s="8">
        <v>85.78</v>
      </c>
      <c r="X590" s="1">
        <v>42227</v>
      </c>
      <c r="Y590" s="4">
        <f t="shared" si="24"/>
        <v>87.486831578947374</v>
      </c>
      <c r="Z590" s="4">
        <f t="shared" si="23"/>
        <v>50.39</v>
      </c>
    </row>
    <row r="591" spans="1:26" x14ac:dyDescent="0.3">
      <c r="A591" s="1">
        <v>42228</v>
      </c>
      <c r="B591">
        <v>50.35</v>
      </c>
      <c r="C591">
        <v>76.39</v>
      </c>
      <c r="D591">
        <v>41.26</v>
      </c>
      <c r="E591">
        <v>68.97</v>
      </c>
      <c r="F591">
        <v>78.92</v>
      </c>
      <c r="G591">
        <v>101.43</v>
      </c>
      <c r="H591">
        <v>113.45</v>
      </c>
      <c r="I591">
        <v>98.71</v>
      </c>
      <c r="J591">
        <v>72.58</v>
      </c>
      <c r="K591">
        <v>27.1</v>
      </c>
      <c r="L591" s="8">
        <v>78.790000000000006</v>
      </c>
      <c r="M591" s="8">
        <v>98.38</v>
      </c>
      <c r="N591" s="8">
        <v>98.28</v>
      </c>
      <c r="O591" s="8">
        <v>149.1584</v>
      </c>
      <c r="P591" s="8">
        <v>81.55</v>
      </c>
      <c r="Q591" s="8">
        <v>109.13</v>
      </c>
      <c r="R591" s="8">
        <v>134.40440000000001</v>
      </c>
      <c r="S591" s="8">
        <v>68.75</v>
      </c>
      <c r="T591" s="8">
        <v>79</v>
      </c>
      <c r="U591" s="8">
        <v>86.79</v>
      </c>
      <c r="X591" s="1">
        <v>42228</v>
      </c>
      <c r="Y591" s="4">
        <f t="shared" si="24"/>
        <v>87.52856842105264</v>
      </c>
      <c r="Z591" s="4">
        <f t="shared" si="23"/>
        <v>50.35</v>
      </c>
    </row>
    <row r="592" spans="1:26" x14ac:dyDescent="0.3">
      <c r="A592" s="1">
        <v>42229</v>
      </c>
      <c r="B592">
        <v>50.43</v>
      </c>
      <c r="C592">
        <v>75.78</v>
      </c>
      <c r="D592">
        <v>41.1</v>
      </c>
      <c r="E592">
        <v>71.209999999999994</v>
      </c>
      <c r="F592">
        <v>77.760000000000005</v>
      </c>
      <c r="G592">
        <v>101.19</v>
      </c>
      <c r="H592">
        <v>113.67</v>
      </c>
      <c r="I592">
        <v>98.48</v>
      </c>
      <c r="J592">
        <v>72.11</v>
      </c>
      <c r="K592">
        <v>27.23</v>
      </c>
      <c r="L592" s="8">
        <v>78.650000000000006</v>
      </c>
      <c r="M592" s="8">
        <v>98.79</v>
      </c>
      <c r="N592" s="8">
        <v>99.37</v>
      </c>
      <c r="O592" s="8">
        <v>148.1173</v>
      </c>
      <c r="P592" s="8">
        <v>82.45</v>
      </c>
      <c r="Q592" s="8">
        <v>108.98</v>
      </c>
      <c r="R592" s="8">
        <v>134.7372</v>
      </c>
      <c r="S592" s="8">
        <v>68.540000000000006</v>
      </c>
      <c r="T592" s="8">
        <v>78.989999999999995</v>
      </c>
      <c r="U592" s="8">
        <v>85.85</v>
      </c>
      <c r="X592" s="1">
        <v>42229</v>
      </c>
      <c r="Y592" s="4">
        <f t="shared" si="24"/>
        <v>87.526552631578923</v>
      </c>
      <c r="Z592" s="4">
        <f t="shared" si="23"/>
        <v>50.43</v>
      </c>
    </row>
    <row r="593" spans="1:26" x14ac:dyDescent="0.3">
      <c r="A593" s="1">
        <v>42230</v>
      </c>
      <c r="B593">
        <v>50.72</v>
      </c>
      <c r="C593">
        <v>75.62</v>
      </c>
      <c r="D593">
        <v>41.25</v>
      </c>
      <c r="E593">
        <v>72.11</v>
      </c>
      <c r="F593">
        <v>78.489999999999995</v>
      </c>
      <c r="G593">
        <v>101.7</v>
      </c>
      <c r="H593">
        <v>113.99</v>
      </c>
      <c r="I593">
        <v>98.81</v>
      </c>
      <c r="J593">
        <v>72.38</v>
      </c>
      <c r="K593">
        <v>27.26</v>
      </c>
      <c r="L593" s="8">
        <v>78.36</v>
      </c>
      <c r="M593" s="8">
        <v>99.23</v>
      </c>
      <c r="N593" s="8">
        <v>99.27</v>
      </c>
      <c r="O593" s="8">
        <v>148.76679999999999</v>
      </c>
      <c r="P593" s="8">
        <v>82.99</v>
      </c>
      <c r="Q593" s="8">
        <v>109.67</v>
      </c>
      <c r="R593" s="8">
        <v>135.6617</v>
      </c>
      <c r="S593" s="8">
        <v>68.650000000000006</v>
      </c>
      <c r="T593" s="8">
        <v>79.349999999999994</v>
      </c>
      <c r="U593" s="8">
        <v>85.99</v>
      </c>
      <c r="X593" s="1">
        <v>42230</v>
      </c>
      <c r="Y593" s="4">
        <f t="shared" si="24"/>
        <v>87.87097368421054</v>
      </c>
      <c r="Z593" s="4">
        <f t="shared" si="23"/>
        <v>50.72</v>
      </c>
    </row>
    <row r="594" spans="1:26" x14ac:dyDescent="0.3">
      <c r="A594" s="1">
        <v>42231</v>
      </c>
      <c r="B594">
        <v>50.72</v>
      </c>
      <c r="C594">
        <v>75.62</v>
      </c>
      <c r="D594">
        <v>41.25</v>
      </c>
      <c r="E594">
        <v>72.11</v>
      </c>
      <c r="F594">
        <v>78.489999999999995</v>
      </c>
      <c r="G594">
        <v>101.7</v>
      </c>
      <c r="H594">
        <v>113.99</v>
      </c>
      <c r="I594">
        <v>98.81</v>
      </c>
      <c r="J594">
        <v>72.38</v>
      </c>
      <c r="K594">
        <v>27.26</v>
      </c>
      <c r="L594" s="8">
        <v>78.36</v>
      </c>
      <c r="M594" s="8">
        <v>99.23</v>
      </c>
      <c r="N594" s="8">
        <v>99.27</v>
      </c>
      <c r="O594" s="8">
        <v>148.76679999999999</v>
      </c>
      <c r="P594" s="8">
        <v>82.99</v>
      </c>
      <c r="Q594" s="8">
        <v>109.67</v>
      </c>
      <c r="R594" s="8">
        <v>135.6617</v>
      </c>
      <c r="S594" s="8">
        <v>68.650000000000006</v>
      </c>
      <c r="T594" s="8">
        <v>79.349999999999994</v>
      </c>
      <c r="U594" s="8">
        <v>85.99</v>
      </c>
      <c r="X594" s="1">
        <v>42231</v>
      </c>
      <c r="Y594" s="4">
        <f t="shared" si="24"/>
        <v>87.87097368421054</v>
      </c>
      <c r="Z594" s="4">
        <f t="shared" si="23"/>
        <v>50.72</v>
      </c>
    </row>
    <row r="595" spans="1:26" x14ac:dyDescent="0.3">
      <c r="A595" s="1">
        <v>42232</v>
      </c>
      <c r="B595">
        <v>50.72</v>
      </c>
      <c r="C595">
        <v>75.62</v>
      </c>
      <c r="D595">
        <v>41.25</v>
      </c>
      <c r="E595">
        <v>72.11</v>
      </c>
      <c r="F595">
        <v>78.489999999999995</v>
      </c>
      <c r="G595">
        <v>101.7</v>
      </c>
      <c r="H595">
        <v>113.99</v>
      </c>
      <c r="I595">
        <v>98.81</v>
      </c>
      <c r="J595">
        <v>72.38</v>
      </c>
      <c r="K595">
        <v>27.26</v>
      </c>
      <c r="L595" s="8">
        <v>78.36</v>
      </c>
      <c r="M595" s="8">
        <v>99.23</v>
      </c>
      <c r="N595" s="8">
        <v>99.27</v>
      </c>
      <c r="O595" s="8">
        <v>148.76679999999999</v>
      </c>
      <c r="P595" s="8">
        <v>82.99</v>
      </c>
      <c r="Q595" s="8">
        <v>109.67</v>
      </c>
      <c r="R595" s="8">
        <v>135.6617</v>
      </c>
      <c r="S595" s="8">
        <v>68.650000000000006</v>
      </c>
      <c r="T595" s="8">
        <v>79.349999999999994</v>
      </c>
      <c r="U595" s="8">
        <v>85.99</v>
      </c>
      <c r="X595" s="1">
        <v>42232</v>
      </c>
      <c r="Y595" s="4">
        <f t="shared" si="24"/>
        <v>87.87097368421054</v>
      </c>
      <c r="Z595" s="4">
        <f t="shared" si="23"/>
        <v>50.72</v>
      </c>
    </row>
    <row r="596" spans="1:26" x14ac:dyDescent="0.3">
      <c r="A596" s="1">
        <v>42233</v>
      </c>
      <c r="B596">
        <v>50.91</v>
      </c>
      <c r="C596">
        <v>75.53</v>
      </c>
      <c r="D596">
        <v>41.35</v>
      </c>
      <c r="E596">
        <v>72.48</v>
      </c>
      <c r="F596">
        <v>78.540000000000006</v>
      </c>
      <c r="G596">
        <v>102.76</v>
      </c>
      <c r="H596">
        <v>114</v>
      </c>
      <c r="I596">
        <v>99.87</v>
      </c>
      <c r="J596">
        <v>71.91</v>
      </c>
      <c r="K596">
        <v>27.3825</v>
      </c>
      <c r="L596" s="8">
        <v>78.77</v>
      </c>
      <c r="M596" s="8">
        <v>99.86</v>
      </c>
      <c r="N596" s="8">
        <v>100.66</v>
      </c>
      <c r="O596" s="8">
        <v>149.30170000000001</v>
      </c>
      <c r="P596" s="8">
        <v>84.7</v>
      </c>
      <c r="Q596" s="8">
        <v>109.99</v>
      </c>
      <c r="R596" s="8">
        <v>135.68020000000001</v>
      </c>
      <c r="S596" s="8">
        <v>69.37</v>
      </c>
      <c r="T596" s="8">
        <v>78.98</v>
      </c>
      <c r="U596" s="8">
        <v>83.23</v>
      </c>
      <c r="X596" s="1">
        <v>42233</v>
      </c>
      <c r="Y596" s="4">
        <f t="shared" si="24"/>
        <v>88.124442105263142</v>
      </c>
      <c r="Z596" s="4">
        <f t="shared" si="23"/>
        <v>50.91</v>
      </c>
    </row>
    <row r="597" spans="1:26" x14ac:dyDescent="0.3">
      <c r="A597" s="1">
        <v>42234</v>
      </c>
      <c r="B597">
        <v>50.77</v>
      </c>
      <c r="C597">
        <v>75.13</v>
      </c>
      <c r="D597">
        <v>41.3</v>
      </c>
      <c r="E597">
        <v>73.02</v>
      </c>
      <c r="F597">
        <v>78.819999999999993</v>
      </c>
      <c r="G597">
        <v>102.55</v>
      </c>
      <c r="H597">
        <v>113.51</v>
      </c>
      <c r="I597">
        <v>99.37</v>
      </c>
      <c r="J597">
        <v>69.48</v>
      </c>
      <c r="K597">
        <v>27.377500000000001</v>
      </c>
      <c r="L597" s="8">
        <v>77.900000000000006</v>
      </c>
      <c r="M597" s="8">
        <v>99.77</v>
      </c>
      <c r="N597" s="8">
        <v>100.76</v>
      </c>
      <c r="O597" s="8">
        <v>149.01509999999999</v>
      </c>
      <c r="P597" s="8">
        <v>84.69</v>
      </c>
      <c r="Q597" s="8">
        <v>110.48</v>
      </c>
      <c r="R597" s="8">
        <v>135.00530000000001</v>
      </c>
      <c r="S597" s="8">
        <v>68.86</v>
      </c>
      <c r="T597" s="8">
        <v>80.3</v>
      </c>
      <c r="U597" s="8">
        <v>83.44</v>
      </c>
      <c r="X597" s="1">
        <v>42234</v>
      </c>
      <c r="Y597" s="4">
        <f t="shared" si="24"/>
        <v>87.935678947368416</v>
      </c>
      <c r="Z597" s="4">
        <f t="shared" si="23"/>
        <v>50.77</v>
      </c>
    </row>
    <row r="598" spans="1:26" x14ac:dyDescent="0.3">
      <c r="A598" s="1">
        <v>42235</v>
      </c>
      <c r="B598">
        <v>50.43</v>
      </c>
      <c r="C598">
        <v>74.12</v>
      </c>
      <c r="D598">
        <v>40.78</v>
      </c>
      <c r="E598">
        <v>74.37</v>
      </c>
      <c r="F598">
        <v>77.41</v>
      </c>
      <c r="G598">
        <v>102.57</v>
      </c>
      <c r="H598">
        <v>112.42</v>
      </c>
      <c r="I598">
        <v>99.31</v>
      </c>
      <c r="J598">
        <v>68.569999999999993</v>
      </c>
      <c r="K598">
        <v>27.267499999999998</v>
      </c>
      <c r="L598" s="8">
        <v>76.23</v>
      </c>
      <c r="M598" s="8">
        <v>98.99</v>
      </c>
      <c r="N598" s="8">
        <v>101.1</v>
      </c>
      <c r="O598" s="8">
        <v>147.03790000000001</v>
      </c>
      <c r="P598" s="8">
        <v>84.47</v>
      </c>
      <c r="Q598" s="8">
        <v>109.73</v>
      </c>
      <c r="R598" s="8">
        <v>133.7295</v>
      </c>
      <c r="S598" s="8">
        <v>68.59</v>
      </c>
      <c r="T598" s="8">
        <v>80.87</v>
      </c>
      <c r="U598" s="8">
        <v>80.91</v>
      </c>
      <c r="X598" s="1">
        <v>42235</v>
      </c>
      <c r="Y598" s="4">
        <f t="shared" si="24"/>
        <v>87.288152631578939</v>
      </c>
      <c r="Z598" s="4">
        <f t="shared" si="23"/>
        <v>50.43</v>
      </c>
    </row>
    <row r="599" spans="1:26" x14ac:dyDescent="0.3">
      <c r="A599" s="1">
        <v>42236</v>
      </c>
      <c r="B599">
        <v>49.63</v>
      </c>
      <c r="C599">
        <v>73.91</v>
      </c>
      <c r="D599">
        <v>40.549999999999997</v>
      </c>
      <c r="E599">
        <v>73.180000000000007</v>
      </c>
      <c r="F599">
        <v>76.41</v>
      </c>
      <c r="G599">
        <v>100.3</v>
      </c>
      <c r="H599">
        <v>111.65</v>
      </c>
      <c r="I599">
        <v>98.79</v>
      </c>
      <c r="J599">
        <v>68.430000000000007</v>
      </c>
      <c r="K599">
        <v>27.0625</v>
      </c>
      <c r="L599" s="8">
        <v>74.569999999999993</v>
      </c>
      <c r="M599" s="8">
        <v>97.98</v>
      </c>
      <c r="N599" s="8">
        <v>99.76</v>
      </c>
      <c r="O599" s="8">
        <v>145.81530000000001</v>
      </c>
      <c r="P599" s="8">
        <v>82.71</v>
      </c>
      <c r="Q599" s="8">
        <v>107.5</v>
      </c>
      <c r="R599" s="8">
        <v>129.78190000000001</v>
      </c>
      <c r="S599" s="8">
        <v>67.48</v>
      </c>
      <c r="T599" s="8">
        <v>80.66</v>
      </c>
      <c r="U599" s="8">
        <v>79.239999999999995</v>
      </c>
      <c r="X599" s="1">
        <v>42236</v>
      </c>
      <c r="Y599" s="4">
        <f t="shared" si="24"/>
        <v>86.093668421052641</v>
      </c>
      <c r="Z599" s="4">
        <f t="shared" si="23"/>
        <v>49.63</v>
      </c>
    </row>
    <row r="600" spans="1:26" x14ac:dyDescent="0.3">
      <c r="A600" s="1">
        <v>42237</v>
      </c>
      <c r="B600">
        <v>48.37</v>
      </c>
      <c r="C600">
        <v>71.84</v>
      </c>
      <c r="D600">
        <v>39.53</v>
      </c>
      <c r="E600">
        <v>71.11</v>
      </c>
      <c r="F600">
        <v>75</v>
      </c>
      <c r="G600">
        <v>96.48</v>
      </c>
      <c r="H600">
        <v>108.61</v>
      </c>
      <c r="I600">
        <v>95.56</v>
      </c>
      <c r="J600">
        <v>66.540000000000006</v>
      </c>
      <c r="K600">
        <v>26.74</v>
      </c>
      <c r="L600" s="8">
        <v>72.13</v>
      </c>
      <c r="M600" s="8">
        <v>96.25</v>
      </c>
      <c r="N600" s="8">
        <v>97.13</v>
      </c>
      <c r="O600" s="8">
        <v>142.17619999999999</v>
      </c>
      <c r="P600" s="8">
        <v>79.23</v>
      </c>
      <c r="Q600" s="8">
        <v>105.07</v>
      </c>
      <c r="R600" s="8">
        <v>127.1101</v>
      </c>
      <c r="S600" s="8">
        <v>65.900000000000006</v>
      </c>
      <c r="T600" s="8">
        <v>78.400000000000006</v>
      </c>
      <c r="U600" s="8">
        <v>75.760000000000005</v>
      </c>
      <c r="X600" s="1">
        <v>42237</v>
      </c>
      <c r="Y600" s="4">
        <f t="shared" si="24"/>
        <v>83.714015789473692</v>
      </c>
      <c r="Z600" s="4">
        <f t="shared" si="23"/>
        <v>48.37</v>
      </c>
    </row>
    <row r="601" spans="1:26" x14ac:dyDescent="0.3">
      <c r="A601" s="1">
        <v>42238</v>
      </c>
      <c r="B601">
        <v>48.37</v>
      </c>
      <c r="C601">
        <v>71.84</v>
      </c>
      <c r="D601">
        <v>39.53</v>
      </c>
      <c r="E601">
        <v>71.11</v>
      </c>
      <c r="F601">
        <v>75</v>
      </c>
      <c r="G601">
        <v>96.48</v>
      </c>
      <c r="H601">
        <v>108.61</v>
      </c>
      <c r="I601">
        <v>95.56</v>
      </c>
      <c r="J601">
        <v>66.540000000000006</v>
      </c>
      <c r="K601">
        <v>26.74</v>
      </c>
      <c r="L601" s="8">
        <v>72.13</v>
      </c>
      <c r="M601" s="8">
        <v>96.25</v>
      </c>
      <c r="N601" s="8">
        <v>97.13</v>
      </c>
      <c r="O601" s="8">
        <v>142.17619999999999</v>
      </c>
      <c r="P601" s="8">
        <v>79.23</v>
      </c>
      <c r="Q601" s="8">
        <v>105.07</v>
      </c>
      <c r="R601" s="8">
        <v>127.1101</v>
      </c>
      <c r="S601" s="8">
        <v>65.900000000000006</v>
      </c>
      <c r="T601" s="8">
        <v>78.400000000000006</v>
      </c>
      <c r="U601" s="8">
        <v>75.760000000000005</v>
      </c>
      <c r="X601" s="1">
        <v>42238</v>
      </c>
      <c r="Y601" s="4">
        <f t="shared" si="24"/>
        <v>83.714015789473692</v>
      </c>
      <c r="Z601" s="4">
        <f t="shared" si="23"/>
        <v>48.37</v>
      </c>
    </row>
    <row r="602" spans="1:26" x14ac:dyDescent="0.3">
      <c r="A602" s="1">
        <v>42239</v>
      </c>
      <c r="B602">
        <v>48.37</v>
      </c>
      <c r="C602">
        <v>71.84</v>
      </c>
      <c r="D602">
        <v>39.53</v>
      </c>
      <c r="E602">
        <v>71.11</v>
      </c>
      <c r="F602">
        <v>75</v>
      </c>
      <c r="G602">
        <v>96.48</v>
      </c>
      <c r="H602">
        <v>108.61</v>
      </c>
      <c r="I602">
        <v>95.56</v>
      </c>
      <c r="J602">
        <v>66.540000000000006</v>
      </c>
      <c r="K602">
        <v>26.74</v>
      </c>
      <c r="L602" s="8">
        <v>72.13</v>
      </c>
      <c r="M602" s="8">
        <v>96.25</v>
      </c>
      <c r="N602" s="8">
        <v>97.13</v>
      </c>
      <c r="O602" s="8">
        <v>142.17619999999999</v>
      </c>
      <c r="P602" s="8">
        <v>79.23</v>
      </c>
      <c r="Q602" s="8">
        <v>105.07</v>
      </c>
      <c r="R602" s="8">
        <v>127.1101</v>
      </c>
      <c r="S602" s="8">
        <v>65.900000000000006</v>
      </c>
      <c r="T602" s="8">
        <v>78.400000000000006</v>
      </c>
      <c r="U602" s="8">
        <v>75.760000000000005</v>
      </c>
      <c r="X602" s="1">
        <v>42239</v>
      </c>
      <c r="Y602" s="4">
        <f t="shared" si="24"/>
        <v>83.714015789473692</v>
      </c>
      <c r="Z602" s="4">
        <f t="shared" si="23"/>
        <v>48.37</v>
      </c>
    </row>
    <row r="603" spans="1:26" x14ac:dyDescent="0.3">
      <c r="A603" s="1">
        <v>42240</v>
      </c>
      <c r="B603">
        <v>46.7</v>
      </c>
      <c r="C603">
        <v>69.14</v>
      </c>
      <c r="D603">
        <v>38.380000000000003</v>
      </c>
      <c r="E603">
        <v>68.31</v>
      </c>
      <c r="F603">
        <v>72.819999999999993</v>
      </c>
      <c r="G603">
        <v>92.61</v>
      </c>
      <c r="H603">
        <v>105.36</v>
      </c>
      <c r="I603">
        <v>92.82</v>
      </c>
      <c r="J603">
        <v>63.95</v>
      </c>
      <c r="K603">
        <v>25.76</v>
      </c>
      <c r="L603" s="8">
        <v>68.72</v>
      </c>
      <c r="M603" s="8">
        <v>91.83</v>
      </c>
      <c r="N603" s="8">
        <v>92.87</v>
      </c>
      <c r="O603" s="8">
        <v>137.03739999999999</v>
      </c>
      <c r="P603" s="8">
        <v>76.28</v>
      </c>
      <c r="Q603" s="8">
        <v>101.32</v>
      </c>
      <c r="R603" s="8">
        <v>122.3304</v>
      </c>
      <c r="S603" s="8">
        <v>63.45</v>
      </c>
      <c r="T603" s="8">
        <v>75.28</v>
      </c>
      <c r="U603" s="8">
        <v>72.12</v>
      </c>
      <c r="X603" s="1">
        <v>42240</v>
      </c>
      <c r="Y603" s="4">
        <f t="shared" si="24"/>
        <v>80.546726315789485</v>
      </c>
      <c r="Z603" s="4">
        <f t="shared" si="23"/>
        <v>46.7</v>
      </c>
    </row>
    <row r="604" spans="1:26" x14ac:dyDescent="0.3">
      <c r="A604" s="1">
        <v>42241</v>
      </c>
      <c r="B604">
        <v>45.9</v>
      </c>
      <c r="C604">
        <v>68.42</v>
      </c>
      <c r="D604">
        <v>37.99</v>
      </c>
      <c r="E604">
        <v>66.989999999999995</v>
      </c>
      <c r="F604">
        <v>72.06</v>
      </c>
      <c r="G604">
        <v>93.19</v>
      </c>
      <c r="H604">
        <v>103</v>
      </c>
      <c r="I604">
        <v>90.73</v>
      </c>
      <c r="J604">
        <v>63.1</v>
      </c>
      <c r="K604">
        <v>25.127500000000001</v>
      </c>
      <c r="L604" s="8">
        <v>68.709999999999994</v>
      </c>
      <c r="M604" s="8">
        <v>89.64</v>
      </c>
      <c r="N604" s="8">
        <v>91.21</v>
      </c>
      <c r="O604" s="8">
        <v>134.63990000000001</v>
      </c>
      <c r="P604" s="8">
        <v>73.52</v>
      </c>
      <c r="Q604" s="8">
        <v>99.72</v>
      </c>
      <c r="R604" s="8">
        <v>124.6324</v>
      </c>
      <c r="S604" s="8">
        <v>60.71</v>
      </c>
      <c r="T604" s="8">
        <v>73.94</v>
      </c>
      <c r="U604" s="8">
        <v>70.02</v>
      </c>
      <c r="X604" s="1">
        <v>42241</v>
      </c>
      <c r="Y604" s="4">
        <f t="shared" si="24"/>
        <v>79.334199999999996</v>
      </c>
      <c r="Z604" s="4">
        <f t="shared" si="23"/>
        <v>45.9</v>
      </c>
    </row>
    <row r="605" spans="1:26" x14ac:dyDescent="0.3">
      <c r="A605" s="1">
        <v>42242</v>
      </c>
      <c r="B605">
        <v>47.27</v>
      </c>
      <c r="C605">
        <v>70.900000000000006</v>
      </c>
      <c r="D605">
        <v>38.729999999999997</v>
      </c>
      <c r="E605">
        <v>68.75</v>
      </c>
      <c r="F605">
        <v>73.87</v>
      </c>
      <c r="G605">
        <v>96.27</v>
      </c>
      <c r="H605">
        <v>104.05</v>
      </c>
      <c r="I605">
        <v>95.11</v>
      </c>
      <c r="J605">
        <v>64.83</v>
      </c>
      <c r="K605">
        <v>25.414999999999999</v>
      </c>
      <c r="L605" s="8">
        <v>72.5</v>
      </c>
      <c r="M605" s="8">
        <v>92.49</v>
      </c>
      <c r="N605" s="8">
        <v>95.15</v>
      </c>
      <c r="O605" s="8">
        <v>140.12260000000001</v>
      </c>
      <c r="P605" s="8">
        <v>77.8</v>
      </c>
      <c r="Q605" s="8">
        <v>101.85</v>
      </c>
      <c r="R605" s="8">
        <v>127.3874</v>
      </c>
      <c r="S605" s="8">
        <v>63.14</v>
      </c>
      <c r="T605" s="8">
        <v>76.84</v>
      </c>
      <c r="U605" s="8">
        <v>73.09</v>
      </c>
      <c r="X605" s="1">
        <v>42242</v>
      </c>
      <c r="Y605" s="4">
        <f t="shared" si="24"/>
        <v>82.015526315789472</v>
      </c>
      <c r="Z605" s="4">
        <f t="shared" si="23"/>
        <v>47.27</v>
      </c>
    </row>
    <row r="606" spans="1:26" x14ac:dyDescent="0.3">
      <c r="A606" s="1">
        <v>42243</v>
      </c>
      <c r="B606">
        <v>48.21</v>
      </c>
      <c r="C606">
        <v>71.48</v>
      </c>
      <c r="D606">
        <v>39.270000000000003</v>
      </c>
      <c r="E606">
        <v>69.06</v>
      </c>
      <c r="F606">
        <v>75.66</v>
      </c>
      <c r="G606">
        <v>99.09</v>
      </c>
      <c r="H606">
        <v>105.19</v>
      </c>
      <c r="I606">
        <v>96.22</v>
      </c>
      <c r="J606">
        <v>66.08</v>
      </c>
      <c r="K606">
        <v>25.565000000000001</v>
      </c>
      <c r="L606" s="8">
        <v>74.849999999999994</v>
      </c>
      <c r="M606" s="8">
        <v>93.6</v>
      </c>
      <c r="N606" s="8">
        <v>97.33</v>
      </c>
      <c r="O606" s="8">
        <v>141.8801</v>
      </c>
      <c r="P606" s="8">
        <v>78.03</v>
      </c>
      <c r="Q606" s="8">
        <v>103.64</v>
      </c>
      <c r="R606" s="8">
        <v>130.03149999999999</v>
      </c>
      <c r="S606" s="8">
        <v>64.510000000000005</v>
      </c>
      <c r="T606" s="8">
        <v>77.849999999999994</v>
      </c>
      <c r="U606" s="8">
        <v>77.64</v>
      </c>
      <c r="X606" s="1">
        <v>42243</v>
      </c>
      <c r="Y606" s="4">
        <f t="shared" si="24"/>
        <v>83.525084210526316</v>
      </c>
      <c r="Z606" s="4">
        <f t="shared" si="23"/>
        <v>48.21</v>
      </c>
    </row>
    <row r="607" spans="1:26" x14ac:dyDescent="0.3">
      <c r="A607" s="1">
        <v>42244</v>
      </c>
      <c r="B607">
        <v>48.23</v>
      </c>
      <c r="C607">
        <v>71.209999999999994</v>
      </c>
      <c r="D607">
        <v>39.450000000000003</v>
      </c>
      <c r="E607">
        <v>68.45</v>
      </c>
      <c r="F607">
        <v>75.95</v>
      </c>
      <c r="G607">
        <v>99.45</v>
      </c>
      <c r="H607">
        <v>106.19</v>
      </c>
      <c r="I607">
        <v>95.17</v>
      </c>
      <c r="J607">
        <v>64.94</v>
      </c>
      <c r="K607">
        <v>25.454999999999998</v>
      </c>
      <c r="L607" s="8">
        <v>75.069999999999993</v>
      </c>
      <c r="M607" s="8">
        <v>93.53</v>
      </c>
      <c r="N607" s="8">
        <v>96.25</v>
      </c>
      <c r="O607" s="8">
        <v>141.34520000000001</v>
      </c>
      <c r="P607" s="8">
        <v>78.41</v>
      </c>
      <c r="Q607" s="8">
        <v>102.71</v>
      </c>
      <c r="R607" s="8">
        <v>130.05000000000001</v>
      </c>
      <c r="S607" s="8">
        <v>63.98</v>
      </c>
      <c r="T607" s="8">
        <v>78.03</v>
      </c>
      <c r="U607" s="8">
        <v>80.430000000000007</v>
      </c>
      <c r="X607" s="1">
        <v>42244</v>
      </c>
      <c r="Y607" s="4">
        <f t="shared" si="24"/>
        <v>83.477378947368422</v>
      </c>
      <c r="Z607" s="4">
        <f t="shared" si="23"/>
        <v>48.23</v>
      </c>
    </row>
    <row r="608" spans="1:26" x14ac:dyDescent="0.3">
      <c r="A608" s="1">
        <v>42245</v>
      </c>
      <c r="B608">
        <v>48.23</v>
      </c>
      <c r="C608">
        <v>71.209999999999994</v>
      </c>
      <c r="D608">
        <v>39.450000000000003</v>
      </c>
      <c r="E608">
        <v>68.45</v>
      </c>
      <c r="F608">
        <v>75.95</v>
      </c>
      <c r="G608">
        <v>99.45</v>
      </c>
      <c r="H608">
        <v>106.19</v>
      </c>
      <c r="I608">
        <v>95.17</v>
      </c>
      <c r="J608">
        <v>64.94</v>
      </c>
      <c r="K608">
        <v>25.454999999999998</v>
      </c>
      <c r="L608" s="8">
        <v>75.069999999999993</v>
      </c>
      <c r="M608" s="8">
        <v>93.53</v>
      </c>
      <c r="N608" s="8">
        <v>96.25</v>
      </c>
      <c r="O608" s="8">
        <v>141.34520000000001</v>
      </c>
      <c r="P608" s="8">
        <v>78.41</v>
      </c>
      <c r="Q608" s="8">
        <v>102.71</v>
      </c>
      <c r="R608" s="8">
        <v>130.05000000000001</v>
      </c>
      <c r="S608" s="8">
        <v>63.98</v>
      </c>
      <c r="T608" s="8">
        <v>78.03</v>
      </c>
      <c r="U608" s="8">
        <v>80.430000000000007</v>
      </c>
      <c r="X608" s="1">
        <v>42245</v>
      </c>
      <c r="Y608" s="4">
        <f t="shared" si="24"/>
        <v>83.477378947368422</v>
      </c>
      <c r="Z608" s="4">
        <f t="shared" si="23"/>
        <v>48.23</v>
      </c>
    </row>
    <row r="609" spans="1:26" x14ac:dyDescent="0.3">
      <c r="A609" s="1">
        <v>42246</v>
      </c>
      <c r="B609">
        <v>48.23</v>
      </c>
      <c r="C609">
        <v>71.209999999999994</v>
      </c>
      <c r="D609">
        <v>39.450000000000003</v>
      </c>
      <c r="E609">
        <v>68.45</v>
      </c>
      <c r="F609">
        <v>75.95</v>
      </c>
      <c r="G609">
        <v>99.45</v>
      </c>
      <c r="H609">
        <v>106.19</v>
      </c>
      <c r="I609">
        <v>95.17</v>
      </c>
      <c r="J609">
        <v>64.94</v>
      </c>
      <c r="K609">
        <v>25.454999999999998</v>
      </c>
      <c r="L609" s="8">
        <v>75.069999999999993</v>
      </c>
      <c r="M609" s="8">
        <v>93.53</v>
      </c>
      <c r="N609" s="8">
        <v>96.25</v>
      </c>
      <c r="O609" s="8">
        <v>141.34520000000001</v>
      </c>
      <c r="P609" s="8">
        <v>78.41</v>
      </c>
      <c r="Q609" s="8">
        <v>102.71</v>
      </c>
      <c r="R609" s="8">
        <v>130.05000000000001</v>
      </c>
      <c r="S609" s="8">
        <v>63.98</v>
      </c>
      <c r="T609" s="8">
        <v>78.03</v>
      </c>
      <c r="U609" s="8">
        <v>80.430000000000007</v>
      </c>
      <c r="X609" s="1">
        <v>42246</v>
      </c>
      <c r="Y609" s="4">
        <f t="shared" si="24"/>
        <v>83.477378947368422</v>
      </c>
      <c r="Z609" s="4">
        <f t="shared" si="23"/>
        <v>48.23</v>
      </c>
    </row>
    <row r="610" spans="1:26" x14ac:dyDescent="0.3">
      <c r="A610" s="1">
        <v>42247</v>
      </c>
      <c r="B610">
        <v>47.9</v>
      </c>
      <c r="C610">
        <v>70.67</v>
      </c>
      <c r="D610">
        <v>39.32</v>
      </c>
      <c r="E610">
        <v>69.17</v>
      </c>
      <c r="F610">
        <v>76.44</v>
      </c>
      <c r="G610">
        <v>96.99</v>
      </c>
      <c r="H610">
        <v>105.75</v>
      </c>
      <c r="I610">
        <v>93.98</v>
      </c>
      <c r="J610">
        <v>64.73</v>
      </c>
      <c r="K610">
        <v>24.602499999999999</v>
      </c>
      <c r="L610" s="8">
        <v>75.239999999999995</v>
      </c>
      <c r="M610" s="8">
        <v>92.93</v>
      </c>
      <c r="N610" s="8">
        <v>95.02</v>
      </c>
      <c r="O610" s="8">
        <v>141.25919999999999</v>
      </c>
      <c r="P610" s="8">
        <v>77.319999999999993</v>
      </c>
      <c r="Q610" s="8">
        <v>102.16</v>
      </c>
      <c r="R610" s="8">
        <v>128.99600000000001</v>
      </c>
      <c r="S610" s="8">
        <v>62.41</v>
      </c>
      <c r="T610" s="8">
        <v>77.709999999999994</v>
      </c>
      <c r="U610" s="8">
        <v>80.989999999999995</v>
      </c>
      <c r="X610" s="1">
        <v>42247</v>
      </c>
      <c r="Y610" s="4">
        <f t="shared" si="24"/>
        <v>82.930931578947366</v>
      </c>
      <c r="Z610" s="4">
        <f t="shared" si="23"/>
        <v>47.9</v>
      </c>
    </row>
    <row r="611" spans="1:26" x14ac:dyDescent="0.3">
      <c r="A611" s="1">
        <v>42248</v>
      </c>
      <c r="B611">
        <v>46.65</v>
      </c>
      <c r="C611">
        <v>68.900000000000006</v>
      </c>
      <c r="D611">
        <v>38.75</v>
      </c>
      <c r="E611">
        <v>67.75</v>
      </c>
      <c r="F611">
        <v>74.900000000000006</v>
      </c>
      <c r="G611">
        <v>92.77</v>
      </c>
      <c r="H611">
        <v>102.38</v>
      </c>
      <c r="I611">
        <v>92.09</v>
      </c>
      <c r="J611">
        <v>63.82</v>
      </c>
      <c r="K611">
        <v>23.837499999999999</v>
      </c>
      <c r="L611" s="8">
        <v>72.08</v>
      </c>
      <c r="M611" s="8">
        <v>91.33</v>
      </c>
      <c r="N611" s="8">
        <v>93.47</v>
      </c>
      <c r="O611" s="8">
        <v>136.28280000000001</v>
      </c>
      <c r="P611" s="8">
        <v>75.099999999999994</v>
      </c>
      <c r="Q611" s="8">
        <v>99.72</v>
      </c>
      <c r="R611" s="8">
        <v>125.65860000000001</v>
      </c>
      <c r="S611" s="8">
        <v>60.5</v>
      </c>
      <c r="T611" s="8">
        <v>75.39</v>
      </c>
      <c r="U611" s="8">
        <v>78.19</v>
      </c>
      <c r="X611" s="1">
        <v>42248</v>
      </c>
      <c r="Y611" s="4">
        <f t="shared" si="24"/>
        <v>80.679942105263166</v>
      </c>
      <c r="Z611" s="4">
        <f t="shared" si="23"/>
        <v>46.65</v>
      </c>
    </row>
    <row r="612" spans="1:26" x14ac:dyDescent="0.3">
      <c r="A612" s="1">
        <v>42249</v>
      </c>
      <c r="B612">
        <v>47.36</v>
      </c>
      <c r="C612">
        <v>69.81</v>
      </c>
      <c r="D612">
        <v>38.9</v>
      </c>
      <c r="E612">
        <v>69.040000000000006</v>
      </c>
      <c r="F612">
        <v>76.099999999999994</v>
      </c>
      <c r="G612">
        <v>93.66</v>
      </c>
      <c r="H612">
        <v>102.95</v>
      </c>
      <c r="I612">
        <v>93.35</v>
      </c>
      <c r="J612">
        <v>64.44</v>
      </c>
      <c r="K612">
        <v>23.76</v>
      </c>
      <c r="L612" s="8">
        <v>73.23</v>
      </c>
      <c r="M612" s="8">
        <v>91.64</v>
      </c>
      <c r="N612" s="8">
        <v>96.04</v>
      </c>
      <c r="O612" s="8">
        <v>138.54650000000001</v>
      </c>
      <c r="P612" s="8">
        <v>77.09</v>
      </c>
      <c r="Q612" s="8">
        <v>100.63</v>
      </c>
      <c r="R612" s="8">
        <v>128.4598</v>
      </c>
      <c r="S612" s="8">
        <v>60.98</v>
      </c>
      <c r="T612" s="8">
        <v>77.05</v>
      </c>
      <c r="U612" s="8">
        <v>78.06</v>
      </c>
      <c r="X612" s="1">
        <v>42249</v>
      </c>
      <c r="Y612" s="4">
        <f t="shared" si="24"/>
        <v>81.775594736842109</v>
      </c>
      <c r="Z612" s="4">
        <f t="shared" si="23"/>
        <v>47.36</v>
      </c>
    </row>
    <row r="613" spans="1:26" x14ac:dyDescent="0.3">
      <c r="A613" s="1">
        <v>42250</v>
      </c>
      <c r="B613">
        <v>47.46</v>
      </c>
      <c r="C613">
        <v>69.930000000000007</v>
      </c>
      <c r="D613">
        <v>39.159999999999997</v>
      </c>
      <c r="E613">
        <v>69.099999999999994</v>
      </c>
      <c r="F613">
        <v>74.45</v>
      </c>
      <c r="G613">
        <v>93.74</v>
      </c>
      <c r="H613">
        <v>103.01</v>
      </c>
      <c r="I613">
        <v>92.64</v>
      </c>
      <c r="J613">
        <v>64.86</v>
      </c>
      <c r="K613">
        <v>23.7925</v>
      </c>
      <c r="L613" s="8">
        <v>73.790000000000006</v>
      </c>
      <c r="M613" s="8">
        <v>92.13</v>
      </c>
      <c r="N613" s="8">
        <v>96.01</v>
      </c>
      <c r="O613" s="8">
        <v>140.19900000000001</v>
      </c>
      <c r="P613" s="8">
        <v>77.55</v>
      </c>
      <c r="Q613" s="8">
        <v>101.67</v>
      </c>
      <c r="R613" s="8">
        <v>129.0608</v>
      </c>
      <c r="S613" s="8">
        <v>61.58</v>
      </c>
      <c r="T613" s="8">
        <v>77.45</v>
      </c>
      <c r="U613" s="8">
        <v>78.260000000000005</v>
      </c>
      <c r="X613" s="1">
        <v>42250</v>
      </c>
      <c r="Y613" s="4">
        <f t="shared" si="24"/>
        <v>82.020121052631566</v>
      </c>
      <c r="Z613" s="4">
        <f t="shared" si="23"/>
        <v>47.46</v>
      </c>
    </row>
    <row r="614" spans="1:26" x14ac:dyDescent="0.3">
      <c r="A614" s="1">
        <v>42251</v>
      </c>
      <c r="B614">
        <v>46.69</v>
      </c>
      <c r="C614">
        <v>68.760000000000005</v>
      </c>
      <c r="D614">
        <v>38.520000000000003</v>
      </c>
      <c r="E614">
        <v>67.8</v>
      </c>
      <c r="F614">
        <v>73.099999999999994</v>
      </c>
      <c r="G614">
        <v>93.18</v>
      </c>
      <c r="H614">
        <v>101.44</v>
      </c>
      <c r="I614">
        <v>91.31</v>
      </c>
      <c r="J614">
        <v>63.89</v>
      </c>
      <c r="K614">
        <v>23.655000000000001</v>
      </c>
      <c r="L614" s="8">
        <v>72.459999999999994</v>
      </c>
      <c r="M614" s="8">
        <v>90.92</v>
      </c>
      <c r="N614" s="8">
        <v>94.85</v>
      </c>
      <c r="O614" s="8">
        <v>137.25710000000001</v>
      </c>
      <c r="P614" s="8">
        <v>76.150000000000006</v>
      </c>
      <c r="Q614" s="8">
        <v>100.16</v>
      </c>
      <c r="R614" s="8">
        <v>125.6401</v>
      </c>
      <c r="S614" s="8">
        <v>59.77</v>
      </c>
      <c r="T614" s="8">
        <v>76.42</v>
      </c>
      <c r="U614" s="8">
        <v>76.67</v>
      </c>
      <c r="X614" s="1">
        <v>42251</v>
      </c>
      <c r="Y614" s="4">
        <f t="shared" si="24"/>
        <v>80.629063157894748</v>
      </c>
      <c r="Z614" s="4">
        <f t="shared" si="23"/>
        <v>46.69</v>
      </c>
    </row>
    <row r="615" spans="1:26" x14ac:dyDescent="0.3">
      <c r="A615" s="1">
        <v>42252</v>
      </c>
      <c r="B615">
        <v>46.69</v>
      </c>
      <c r="C615">
        <v>68.760000000000005</v>
      </c>
      <c r="D615">
        <v>38.520000000000003</v>
      </c>
      <c r="E615">
        <v>67.8</v>
      </c>
      <c r="F615">
        <v>73.099999999999994</v>
      </c>
      <c r="G615">
        <v>93.18</v>
      </c>
      <c r="H615">
        <v>101.44</v>
      </c>
      <c r="I615">
        <v>91.31</v>
      </c>
      <c r="J615">
        <v>63.89</v>
      </c>
      <c r="K615">
        <v>23.655000000000001</v>
      </c>
      <c r="L615" s="8">
        <v>72.459999999999994</v>
      </c>
      <c r="M615" s="8">
        <v>90.92</v>
      </c>
      <c r="N615" s="8">
        <v>94.85</v>
      </c>
      <c r="O615" s="8">
        <v>137.25710000000001</v>
      </c>
      <c r="P615" s="8">
        <v>76.150000000000006</v>
      </c>
      <c r="Q615" s="8">
        <v>100.16</v>
      </c>
      <c r="R615" s="8">
        <v>125.6401</v>
      </c>
      <c r="S615" s="8">
        <v>59.77</v>
      </c>
      <c r="T615" s="8">
        <v>76.42</v>
      </c>
      <c r="U615" s="8">
        <v>76.67</v>
      </c>
      <c r="X615" s="1">
        <v>42252</v>
      </c>
      <c r="Y615" s="4">
        <f t="shared" si="24"/>
        <v>80.629063157894748</v>
      </c>
      <c r="Z615" s="4">
        <f t="shared" si="23"/>
        <v>46.69</v>
      </c>
    </row>
    <row r="616" spans="1:26" x14ac:dyDescent="0.3">
      <c r="A616" s="1">
        <v>42253</v>
      </c>
      <c r="B616">
        <v>46.69</v>
      </c>
      <c r="C616">
        <v>68.760000000000005</v>
      </c>
      <c r="D616">
        <v>38.520000000000003</v>
      </c>
      <c r="E616">
        <v>67.8</v>
      </c>
      <c r="F616">
        <v>73.099999999999994</v>
      </c>
      <c r="G616">
        <v>93.18</v>
      </c>
      <c r="H616">
        <v>101.44</v>
      </c>
      <c r="I616">
        <v>91.31</v>
      </c>
      <c r="J616">
        <v>63.89</v>
      </c>
      <c r="K616">
        <v>23.655000000000001</v>
      </c>
      <c r="L616" s="8">
        <v>72.459999999999994</v>
      </c>
      <c r="M616" s="8">
        <v>90.92</v>
      </c>
      <c r="N616" s="8">
        <v>94.85</v>
      </c>
      <c r="O616" s="8">
        <v>137.25710000000001</v>
      </c>
      <c r="P616" s="8">
        <v>76.150000000000006</v>
      </c>
      <c r="Q616" s="8">
        <v>100.16</v>
      </c>
      <c r="R616" s="8">
        <v>125.6401</v>
      </c>
      <c r="S616" s="8">
        <v>59.77</v>
      </c>
      <c r="T616" s="8">
        <v>76.42</v>
      </c>
      <c r="U616" s="8">
        <v>76.67</v>
      </c>
      <c r="X616" s="1">
        <v>42253</v>
      </c>
      <c r="Y616" s="4">
        <f t="shared" si="24"/>
        <v>80.629063157894748</v>
      </c>
      <c r="Z616" s="4">
        <f t="shared" si="23"/>
        <v>46.69</v>
      </c>
    </row>
    <row r="617" spans="1:26" x14ac:dyDescent="0.3">
      <c r="A617" s="1">
        <v>42254</v>
      </c>
      <c r="B617">
        <v>46.69</v>
      </c>
      <c r="C617">
        <v>68.760000000000005</v>
      </c>
      <c r="D617">
        <v>38.520000000000003</v>
      </c>
      <c r="E617">
        <v>67.8</v>
      </c>
      <c r="F617">
        <v>73.099999999999994</v>
      </c>
      <c r="G617">
        <v>93.18</v>
      </c>
      <c r="H617">
        <v>101.44</v>
      </c>
      <c r="I617">
        <v>91.31</v>
      </c>
      <c r="J617">
        <v>63.89</v>
      </c>
      <c r="K617">
        <v>23.655000000000001</v>
      </c>
      <c r="L617" s="8">
        <v>72.459999999999994</v>
      </c>
      <c r="M617" s="8">
        <v>90.92</v>
      </c>
      <c r="N617" s="8">
        <v>94.85</v>
      </c>
      <c r="O617" s="8">
        <v>137.25710000000001</v>
      </c>
      <c r="P617" s="8">
        <v>76.150000000000006</v>
      </c>
      <c r="Q617" s="8">
        <v>100.16</v>
      </c>
      <c r="R617" s="8">
        <v>125.6401</v>
      </c>
      <c r="S617" s="8">
        <v>59.77</v>
      </c>
      <c r="T617" s="8">
        <v>76.42</v>
      </c>
      <c r="U617" s="8">
        <v>76.67</v>
      </c>
      <c r="X617" s="1">
        <v>42254</v>
      </c>
      <c r="Y617" s="4">
        <f t="shared" si="24"/>
        <v>80.629063157894748</v>
      </c>
      <c r="Z617" s="4">
        <f t="shared" si="23"/>
        <v>46.69</v>
      </c>
    </row>
    <row r="618" spans="1:26" x14ac:dyDescent="0.3">
      <c r="A618" s="1">
        <v>42255</v>
      </c>
      <c r="B618">
        <v>47.82</v>
      </c>
      <c r="C618">
        <v>69.98</v>
      </c>
      <c r="D618">
        <v>38.9</v>
      </c>
      <c r="E618">
        <v>69.31</v>
      </c>
      <c r="F618">
        <v>74.3</v>
      </c>
      <c r="G618">
        <v>96.16</v>
      </c>
      <c r="H618">
        <v>104.27</v>
      </c>
      <c r="I618">
        <v>93.94</v>
      </c>
      <c r="J618">
        <v>66.38</v>
      </c>
      <c r="K618">
        <v>24.272500000000001</v>
      </c>
      <c r="L618" s="8">
        <v>73.5</v>
      </c>
      <c r="M618" s="8">
        <v>92.37</v>
      </c>
      <c r="N618" s="8">
        <v>96.78</v>
      </c>
      <c r="O618" s="8">
        <v>140.62880000000001</v>
      </c>
      <c r="P618" s="8">
        <v>78.2</v>
      </c>
      <c r="Q618" s="8">
        <v>101.97</v>
      </c>
      <c r="R618" s="8">
        <v>128.7372</v>
      </c>
      <c r="S618" s="8">
        <v>60.57</v>
      </c>
      <c r="T618" s="8">
        <v>78.38</v>
      </c>
      <c r="U618" s="8">
        <v>76.84</v>
      </c>
      <c r="X618" s="1">
        <v>42255</v>
      </c>
      <c r="Y618" s="4">
        <f t="shared" si="24"/>
        <v>82.39413157894738</v>
      </c>
      <c r="Z618" s="4">
        <f t="shared" si="23"/>
        <v>47.82</v>
      </c>
    </row>
    <row r="619" spans="1:26" x14ac:dyDescent="0.3">
      <c r="A619" s="1">
        <v>42256</v>
      </c>
      <c r="B619">
        <v>47.17</v>
      </c>
      <c r="C619">
        <v>68.48</v>
      </c>
      <c r="D619">
        <v>38.299999999999997</v>
      </c>
      <c r="E619">
        <v>68.11</v>
      </c>
      <c r="F619">
        <v>72.959999999999994</v>
      </c>
      <c r="G619">
        <v>93.11</v>
      </c>
      <c r="H619">
        <v>104.3</v>
      </c>
      <c r="I619">
        <v>92.22</v>
      </c>
      <c r="J619">
        <v>65.12</v>
      </c>
      <c r="K619">
        <v>23.824999999999999</v>
      </c>
      <c r="L619" s="8">
        <v>72</v>
      </c>
      <c r="M619" s="8">
        <v>90.83</v>
      </c>
      <c r="N619" s="8">
        <v>95.43</v>
      </c>
      <c r="O619" s="8">
        <v>138.54650000000001</v>
      </c>
      <c r="P619" s="8">
        <v>77.510000000000005</v>
      </c>
      <c r="Q619" s="8">
        <v>100.73</v>
      </c>
      <c r="R619" s="8">
        <v>126.8604</v>
      </c>
      <c r="S619" s="8">
        <v>59.26</v>
      </c>
      <c r="T619" s="8">
        <v>77.16</v>
      </c>
      <c r="U619" s="8">
        <v>74.92</v>
      </c>
      <c r="X619" s="1">
        <v>42256</v>
      </c>
      <c r="Y619" s="4">
        <f t="shared" si="24"/>
        <v>81.035363157894722</v>
      </c>
      <c r="Z619" s="4">
        <f t="shared" si="23"/>
        <v>47.17</v>
      </c>
    </row>
    <row r="620" spans="1:26" x14ac:dyDescent="0.3">
      <c r="A620" s="1">
        <v>42257</v>
      </c>
      <c r="B620">
        <v>47.2</v>
      </c>
      <c r="C620">
        <v>68.319999999999993</v>
      </c>
      <c r="D620">
        <v>38.42</v>
      </c>
      <c r="E620">
        <v>67.930000000000007</v>
      </c>
      <c r="F620">
        <v>72.42</v>
      </c>
      <c r="G620">
        <v>93.54</v>
      </c>
      <c r="H620">
        <v>105.19</v>
      </c>
      <c r="I620">
        <v>92.72</v>
      </c>
      <c r="J620">
        <v>64.12</v>
      </c>
      <c r="K620">
        <v>23.837499999999999</v>
      </c>
      <c r="L620" s="8">
        <v>72.52</v>
      </c>
      <c r="M620" s="8">
        <v>91.06</v>
      </c>
      <c r="N620" s="8">
        <v>95.25</v>
      </c>
      <c r="O620" s="8">
        <v>139.64500000000001</v>
      </c>
      <c r="P620" s="8">
        <v>77.92</v>
      </c>
      <c r="Q620" s="8">
        <v>100.74</v>
      </c>
      <c r="R620" s="8">
        <v>126.20399999999999</v>
      </c>
      <c r="S620" s="8">
        <v>59.58</v>
      </c>
      <c r="T620" s="8">
        <v>77.069999999999993</v>
      </c>
      <c r="U620" s="8">
        <v>75.66</v>
      </c>
      <c r="X620" s="1">
        <v>42257</v>
      </c>
      <c r="Y620" s="4">
        <f t="shared" si="24"/>
        <v>81.165605263157886</v>
      </c>
      <c r="Z620" s="4">
        <f t="shared" si="23"/>
        <v>47.2</v>
      </c>
    </row>
    <row r="621" spans="1:26" x14ac:dyDescent="0.3">
      <c r="A621" s="1">
        <v>42258</v>
      </c>
      <c r="B621">
        <v>47.45</v>
      </c>
      <c r="C621">
        <v>68.42</v>
      </c>
      <c r="D621">
        <v>38.130000000000003</v>
      </c>
      <c r="E621">
        <v>68.63</v>
      </c>
      <c r="F621">
        <v>72.63</v>
      </c>
      <c r="G621">
        <v>94.57</v>
      </c>
      <c r="H621">
        <v>104.77</v>
      </c>
      <c r="I621">
        <v>92.93</v>
      </c>
      <c r="J621">
        <v>64.650000000000006</v>
      </c>
      <c r="K621">
        <v>23.962499999999999</v>
      </c>
      <c r="L621" s="8">
        <v>72.69</v>
      </c>
      <c r="M621" s="8">
        <v>91.62</v>
      </c>
      <c r="N621" s="8">
        <v>97.41</v>
      </c>
      <c r="O621" s="8">
        <v>140.76249999999999</v>
      </c>
      <c r="P621" s="8">
        <v>78.31</v>
      </c>
      <c r="Q621" s="8">
        <v>100.86</v>
      </c>
      <c r="R621" s="8">
        <v>126.1208</v>
      </c>
      <c r="S621" s="8">
        <v>59.35</v>
      </c>
      <c r="T621" s="8">
        <v>77.88</v>
      </c>
      <c r="U621" s="8">
        <v>75.790000000000006</v>
      </c>
      <c r="X621" s="1">
        <v>42258</v>
      </c>
      <c r="Y621" s="4">
        <f t="shared" si="24"/>
        <v>81.55188421052631</v>
      </c>
      <c r="Z621" s="4">
        <f t="shared" si="23"/>
        <v>47.45</v>
      </c>
    </row>
    <row r="622" spans="1:26" x14ac:dyDescent="0.3">
      <c r="A622" s="1">
        <v>42259</v>
      </c>
      <c r="B622">
        <v>47.45</v>
      </c>
      <c r="C622">
        <v>68.42</v>
      </c>
      <c r="D622">
        <v>38.130000000000003</v>
      </c>
      <c r="E622">
        <v>68.63</v>
      </c>
      <c r="F622">
        <v>72.63</v>
      </c>
      <c r="G622">
        <v>94.57</v>
      </c>
      <c r="H622">
        <v>104.77</v>
      </c>
      <c r="I622">
        <v>92.93</v>
      </c>
      <c r="J622">
        <v>64.650000000000006</v>
      </c>
      <c r="K622">
        <v>23.962499999999999</v>
      </c>
      <c r="L622" s="8">
        <v>72.69</v>
      </c>
      <c r="M622" s="8">
        <v>91.62</v>
      </c>
      <c r="N622" s="8">
        <v>97.41</v>
      </c>
      <c r="O622" s="8">
        <v>140.76249999999999</v>
      </c>
      <c r="P622" s="8">
        <v>78.31</v>
      </c>
      <c r="Q622" s="8">
        <v>100.86</v>
      </c>
      <c r="R622" s="8">
        <v>126.1208</v>
      </c>
      <c r="S622" s="8">
        <v>59.35</v>
      </c>
      <c r="T622" s="8">
        <v>77.88</v>
      </c>
      <c r="U622" s="8">
        <v>75.790000000000006</v>
      </c>
      <c r="X622" s="1">
        <v>42259</v>
      </c>
      <c r="Y622" s="4">
        <f t="shared" si="24"/>
        <v>81.55188421052631</v>
      </c>
      <c r="Z622" s="4">
        <f t="shared" si="23"/>
        <v>47.45</v>
      </c>
    </row>
    <row r="623" spans="1:26" x14ac:dyDescent="0.3">
      <c r="A623" s="1">
        <v>42260</v>
      </c>
      <c r="B623">
        <v>47.45</v>
      </c>
      <c r="C623">
        <v>68.42</v>
      </c>
      <c r="D623">
        <v>38.130000000000003</v>
      </c>
      <c r="E623">
        <v>68.63</v>
      </c>
      <c r="F623">
        <v>72.63</v>
      </c>
      <c r="G623">
        <v>94.57</v>
      </c>
      <c r="H623">
        <v>104.77</v>
      </c>
      <c r="I623">
        <v>92.93</v>
      </c>
      <c r="J623">
        <v>64.650000000000006</v>
      </c>
      <c r="K623">
        <v>23.962499999999999</v>
      </c>
      <c r="L623" s="8">
        <v>72.69</v>
      </c>
      <c r="M623" s="8">
        <v>91.62</v>
      </c>
      <c r="N623" s="8">
        <v>97.41</v>
      </c>
      <c r="O623" s="8">
        <v>140.76249999999999</v>
      </c>
      <c r="P623" s="8">
        <v>78.31</v>
      </c>
      <c r="Q623" s="8">
        <v>100.86</v>
      </c>
      <c r="R623" s="8">
        <v>126.1208</v>
      </c>
      <c r="S623" s="8">
        <v>59.35</v>
      </c>
      <c r="T623" s="8">
        <v>77.88</v>
      </c>
      <c r="U623" s="8">
        <v>75.790000000000006</v>
      </c>
      <c r="X623" s="1">
        <v>42260</v>
      </c>
      <c r="Y623" s="4">
        <f t="shared" si="24"/>
        <v>81.55188421052631</v>
      </c>
      <c r="Z623" s="4">
        <f t="shared" si="23"/>
        <v>47.45</v>
      </c>
    </row>
    <row r="624" spans="1:26" x14ac:dyDescent="0.3">
      <c r="A624" s="1">
        <v>42261</v>
      </c>
      <c r="B624">
        <v>47.17</v>
      </c>
      <c r="C624">
        <v>68.06</v>
      </c>
      <c r="D624">
        <v>38.1</v>
      </c>
      <c r="E624">
        <v>68.150000000000006</v>
      </c>
      <c r="F624">
        <v>72.77</v>
      </c>
      <c r="G624">
        <v>92.79</v>
      </c>
      <c r="H624">
        <v>104.41</v>
      </c>
      <c r="I624">
        <v>93.32</v>
      </c>
      <c r="J624">
        <v>64.28</v>
      </c>
      <c r="K624">
        <v>24.032499999999999</v>
      </c>
      <c r="L624" s="8">
        <v>72.489999999999995</v>
      </c>
      <c r="M624" s="8">
        <v>91.2</v>
      </c>
      <c r="N624" s="8">
        <v>96.97</v>
      </c>
      <c r="O624" s="8">
        <v>139.11959999999999</v>
      </c>
      <c r="P624" s="8">
        <v>77.760000000000005</v>
      </c>
      <c r="Q624" s="8">
        <v>100.21</v>
      </c>
      <c r="R624" s="8">
        <v>125.2518</v>
      </c>
      <c r="S624" s="8">
        <v>58.94</v>
      </c>
      <c r="T624" s="8">
        <v>77.150000000000006</v>
      </c>
      <c r="U624" s="8">
        <v>75.77</v>
      </c>
      <c r="X624" s="1">
        <v>42261</v>
      </c>
      <c r="Y624" s="4">
        <f t="shared" si="24"/>
        <v>81.093363157894743</v>
      </c>
      <c r="Z624" s="4">
        <f t="shared" si="23"/>
        <v>47.17</v>
      </c>
    </row>
    <row r="625" spans="1:26" x14ac:dyDescent="0.3">
      <c r="A625" s="1">
        <v>42262</v>
      </c>
      <c r="B625">
        <v>47.66</v>
      </c>
      <c r="C625">
        <v>69.45</v>
      </c>
      <c r="D625">
        <v>38.5</v>
      </c>
      <c r="E625">
        <v>69.44</v>
      </c>
      <c r="F625">
        <v>74.58</v>
      </c>
      <c r="G625">
        <v>94.9</v>
      </c>
      <c r="H625">
        <v>105.7</v>
      </c>
      <c r="I625">
        <v>94.4</v>
      </c>
      <c r="J625">
        <v>64.319999999999993</v>
      </c>
      <c r="K625">
        <v>24.057500000000001</v>
      </c>
      <c r="L625" s="8">
        <v>72.86</v>
      </c>
      <c r="M625" s="8">
        <v>92.06</v>
      </c>
      <c r="N625" s="8">
        <v>98.19</v>
      </c>
      <c r="O625" s="8">
        <v>140.9153</v>
      </c>
      <c r="P625" s="8">
        <v>78.89</v>
      </c>
      <c r="Q625" s="8">
        <v>101.3</v>
      </c>
      <c r="R625" s="8">
        <v>125.38120000000001</v>
      </c>
      <c r="S625" s="8">
        <v>59.2</v>
      </c>
      <c r="T625" s="8">
        <v>77.819999999999993</v>
      </c>
      <c r="U625" s="8">
        <v>77.17</v>
      </c>
      <c r="X625" s="1">
        <v>42262</v>
      </c>
      <c r="Y625" s="4">
        <f t="shared" si="24"/>
        <v>82.059684210526314</v>
      </c>
      <c r="Z625" s="4">
        <f t="shared" si="23"/>
        <v>47.66</v>
      </c>
    </row>
    <row r="626" spans="1:26" x14ac:dyDescent="0.3">
      <c r="A626" s="1">
        <v>42263</v>
      </c>
      <c r="B626">
        <v>48.11</v>
      </c>
      <c r="C626">
        <v>70.099999999999994</v>
      </c>
      <c r="D626">
        <v>39.15</v>
      </c>
      <c r="E626">
        <v>70.069999999999993</v>
      </c>
      <c r="F626">
        <v>75.64</v>
      </c>
      <c r="G626">
        <v>94.66</v>
      </c>
      <c r="H626">
        <v>107.45</v>
      </c>
      <c r="I626">
        <v>94.61</v>
      </c>
      <c r="J626">
        <v>64.69</v>
      </c>
      <c r="K626">
        <v>24.377500000000001</v>
      </c>
      <c r="L626" s="8">
        <v>74.3</v>
      </c>
      <c r="M626" s="8">
        <v>93.07</v>
      </c>
      <c r="N626" s="8">
        <v>98.69</v>
      </c>
      <c r="O626" s="8">
        <v>141.7559</v>
      </c>
      <c r="P626" s="8">
        <v>79.59</v>
      </c>
      <c r="Q626" s="8">
        <v>101.81</v>
      </c>
      <c r="R626" s="8">
        <v>128.21019999999999</v>
      </c>
      <c r="S626" s="8">
        <v>59.51</v>
      </c>
      <c r="T626" s="8">
        <v>78.5</v>
      </c>
      <c r="U626" s="8">
        <v>79.02</v>
      </c>
      <c r="X626" s="1">
        <v>42263</v>
      </c>
      <c r="Y626" s="4">
        <f t="shared" si="24"/>
        <v>82.905452631578953</v>
      </c>
      <c r="Z626" s="4">
        <f t="shared" si="23"/>
        <v>48.11</v>
      </c>
    </row>
    <row r="627" spans="1:26" x14ac:dyDescent="0.3">
      <c r="A627" s="1">
        <v>42264</v>
      </c>
      <c r="B627">
        <v>48.07</v>
      </c>
      <c r="C627">
        <v>70.239999999999995</v>
      </c>
      <c r="D627">
        <v>39.380000000000003</v>
      </c>
      <c r="E627">
        <v>70.48</v>
      </c>
      <c r="F627">
        <v>74.06</v>
      </c>
      <c r="G627">
        <v>94.06</v>
      </c>
      <c r="H627">
        <v>107.05</v>
      </c>
      <c r="I627">
        <v>94.84</v>
      </c>
      <c r="J627">
        <v>64.47</v>
      </c>
      <c r="K627">
        <v>24.675000000000001</v>
      </c>
      <c r="L627" s="8">
        <v>74.459999999999994</v>
      </c>
      <c r="M627" s="8">
        <v>93.37</v>
      </c>
      <c r="N627" s="8">
        <v>97.84</v>
      </c>
      <c r="O627" s="8">
        <v>141.49799999999999</v>
      </c>
      <c r="P627" s="8">
        <v>79.430000000000007</v>
      </c>
      <c r="Q627" s="8">
        <v>101.55</v>
      </c>
      <c r="R627" s="8">
        <v>128.53380000000001</v>
      </c>
      <c r="S627" s="8">
        <v>59.86</v>
      </c>
      <c r="T627" s="8">
        <v>78.010000000000005</v>
      </c>
      <c r="U627" s="8">
        <v>79.41</v>
      </c>
      <c r="X627" s="1">
        <v>42264</v>
      </c>
      <c r="Y627" s="4">
        <f t="shared" si="24"/>
        <v>82.800884210526306</v>
      </c>
      <c r="Z627" s="4">
        <f t="shared" si="23"/>
        <v>48.07</v>
      </c>
    </row>
    <row r="628" spans="1:26" x14ac:dyDescent="0.3">
      <c r="A628" s="1">
        <v>42265</v>
      </c>
      <c r="B628">
        <v>47.35</v>
      </c>
      <c r="C628">
        <v>69.94</v>
      </c>
      <c r="D628">
        <v>38.979999999999997</v>
      </c>
      <c r="E628">
        <v>68.19</v>
      </c>
      <c r="F628">
        <v>71.86</v>
      </c>
      <c r="G628">
        <v>92.22</v>
      </c>
      <c r="H628">
        <v>105.13</v>
      </c>
      <c r="I628">
        <v>93.39</v>
      </c>
      <c r="J628">
        <v>63.34</v>
      </c>
      <c r="K628">
        <v>24.322500000000002</v>
      </c>
      <c r="L628" s="8">
        <v>72.680000000000007</v>
      </c>
      <c r="M628" s="8">
        <v>93.05</v>
      </c>
      <c r="N628" s="8">
        <v>97.05</v>
      </c>
      <c r="O628" s="8">
        <v>138.0307</v>
      </c>
      <c r="P628" s="8">
        <v>79.010000000000005</v>
      </c>
      <c r="Q628" s="8">
        <v>99.92</v>
      </c>
      <c r="R628" s="8">
        <v>124.43819999999999</v>
      </c>
      <c r="S628" s="8">
        <v>61.22</v>
      </c>
      <c r="T628" s="8">
        <v>76.62</v>
      </c>
      <c r="U628" s="8">
        <v>77.739999999999995</v>
      </c>
      <c r="X628" s="1">
        <v>42265</v>
      </c>
      <c r="Y628" s="4">
        <f t="shared" si="24"/>
        <v>81.42796842105264</v>
      </c>
      <c r="Z628" s="4">
        <f t="shared" si="23"/>
        <v>47.35</v>
      </c>
    </row>
    <row r="629" spans="1:26" x14ac:dyDescent="0.3">
      <c r="A629" s="1">
        <v>42266</v>
      </c>
      <c r="B629">
        <v>47.35</v>
      </c>
      <c r="C629">
        <v>69.94</v>
      </c>
      <c r="D629">
        <v>38.979999999999997</v>
      </c>
      <c r="E629">
        <v>68.19</v>
      </c>
      <c r="F629">
        <v>71.86</v>
      </c>
      <c r="G629">
        <v>92.22</v>
      </c>
      <c r="H629">
        <v>105.13</v>
      </c>
      <c r="I629">
        <v>93.39</v>
      </c>
      <c r="J629">
        <v>63.34</v>
      </c>
      <c r="K629">
        <v>24.322500000000002</v>
      </c>
      <c r="L629" s="8">
        <v>72.680000000000007</v>
      </c>
      <c r="M629" s="8">
        <v>93.05</v>
      </c>
      <c r="N629" s="8">
        <v>97.05</v>
      </c>
      <c r="O629" s="8">
        <v>138.0307</v>
      </c>
      <c r="P629" s="8">
        <v>79.010000000000005</v>
      </c>
      <c r="Q629" s="8">
        <v>99.92</v>
      </c>
      <c r="R629" s="8">
        <v>124.43819999999999</v>
      </c>
      <c r="S629" s="8">
        <v>61.22</v>
      </c>
      <c r="T629" s="8">
        <v>76.62</v>
      </c>
      <c r="U629" s="8">
        <v>77.739999999999995</v>
      </c>
      <c r="X629" s="1">
        <v>42266</v>
      </c>
      <c r="Y629" s="4">
        <f t="shared" si="24"/>
        <v>81.42796842105264</v>
      </c>
      <c r="Z629" s="4">
        <f t="shared" si="23"/>
        <v>47.35</v>
      </c>
    </row>
    <row r="630" spans="1:26" x14ac:dyDescent="0.3">
      <c r="A630" s="1">
        <v>42267</v>
      </c>
      <c r="B630">
        <v>47.35</v>
      </c>
      <c r="C630">
        <v>69.94</v>
      </c>
      <c r="D630">
        <v>38.979999999999997</v>
      </c>
      <c r="E630">
        <v>68.19</v>
      </c>
      <c r="F630">
        <v>71.86</v>
      </c>
      <c r="G630">
        <v>92.22</v>
      </c>
      <c r="H630">
        <v>105.13</v>
      </c>
      <c r="I630">
        <v>93.39</v>
      </c>
      <c r="J630">
        <v>63.34</v>
      </c>
      <c r="K630">
        <v>24.322500000000002</v>
      </c>
      <c r="L630" s="8">
        <v>72.680000000000007</v>
      </c>
      <c r="M630" s="8">
        <v>93.05</v>
      </c>
      <c r="N630" s="8">
        <v>97.05</v>
      </c>
      <c r="O630" s="8">
        <v>138.0307</v>
      </c>
      <c r="P630" s="8">
        <v>79.010000000000005</v>
      </c>
      <c r="Q630" s="8">
        <v>99.92</v>
      </c>
      <c r="R630" s="8">
        <v>124.43819999999999</v>
      </c>
      <c r="S630" s="8">
        <v>61.22</v>
      </c>
      <c r="T630" s="8">
        <v>76.62</v>
      </c>
      <c r="U630" s="8">
        <v>77.739999999999995</v>
      </c>
      <c r="X630" s="1">
        <v>42267</v>
      </c>
      <c r="Y630" s="4">
        <f t="shared" si="24"/>
        <v>81.42796842105264</v>
      </c>
      <c r="Z630" s="4">
        <f t="shared" si="23"/>
        <v>47.35</v>
      </c>
    </row>
    <row r="631" spans="1:26" x14ac:dyDescent="0.3">
      <c r="A631" s="1">
        <v>42268</v>
      </c>
      <c r="B631">
        <v>47.609900000000003</v>
      </c>
      <c r="C631">
        <v>70.650000000000006</v>
      </c>
      <c r="D631">
        <v>39.19</v>
      </c>
      <c r="E631">
        <v>69.599999999999994</v>
      </c>
      <c r="F631">
        <v>72.16</v>
      </c>
      <c r="G631">
        <v>92.7</v>
      </c>
      <c r="H631">
        <v>105.25</v>
      </c>
      <c r="I631">
        <v>93.13</v>
      </c>
      <c r="J631">
        <v>63.72</v>
      </c>
      <c r="K631">
        <v>24.512499999999999</v>
      </c>
      <c r="L631" s="8">
        <v>73.39</v>
      </c>
      <c r="M631" s="8">
        <v>93.71</v>
      </c>
      <c r="N631" s="8">
        <v>97.9</v>
      </c>
      <c r="O631" s="8">
        <v>139.91239999999999</v>
      </c>
      <c r="P631" s="8">
        <v>79.900000000000006</v>
      </c>
      <c r="Q631" s="8">
        <v>101.68</v>
      </c>
      <c r="R631" s="8">
        <v>124.6879</v>
      </c>
      <c r="S631" s="8">
        <v>59.39</v>
      </c>
      <c r="T631" s="8">
        <v>78.260000000000005</v>
      </c>
      <c r="U631" s="8">
        <v>78.09</v>
      </c>
      <c r="X631" s="1">
        <v>42268</v>
      </c>
      <c r="Y631" s="4">
        <f t="shared" si="24"/>
        <v>81.991199999999992</v>
      </c>
      <c r="Z631" s="4">
        <f t="shared" si="23"/>
        <v>47.609900000000003</v>
      </c>
    </row>
    <row r="632" spans="1:26" x14ac:dyDescent="0.3">
      <c r="A632" s="1">
        <v>42269</v>
      </c>
      <c r="B632">
        <v>47.07</v>
      </c>
      <c r="C632">
        <v>70.19</v>
      </c>
      <c r="D632">
        <v>38.79</v>
      </c>
      <c r="E632">
        <v>68.67</v>
      </c>
      <c r="F632">
        <v>71.680000000000007</v>
      </c>
      <c r="G632">
        <v>91.24</v>
      </c>
      <c r="H632">
        <v>103.43</v>
      </c>
      <c r="I632">
        <v>93.24</v>
      </c>
      <c r="J632">
        <v>63.59</v>
      </c>
      <c r="K632">
        <v>24.262499999999999</v>
      </c>
      <c r="L632" s="8">
        <v>72.739999999999995</v>
      </c>
      <c r="M632" s="8">
        <v>92.37</v>
      </c>
      <c r="N632" s="8">
        <v>97.2</v>
      </c>
      <c r="O632" s="8">
        <v>137.95429999999999</v>
      </c>
      <c r="P632" s="8">
        <v>79.19</v>
      </c>
      <c r="Q632" s="8">
        <v>100.98</v>
      </c>
      <c r="R632" s="8">
        <v>122.60769999999999</v>
      </c>
      <c r="S632" s="8">
        <v>57.74</v>
      </c>
      <c r="T632" s="8">
        <v>78.05</v>
      </c>
      <c r="U632" s="8">
        <v>77.25</v>
      </c>
      <c r="X632" s="1">
        <v>42269</v>
      </c>
      <c r="Y632" s="4">
        <f t="shared" si="24"/>
        <v>81.114447368421025</v>
      </c>
      <c r="Z632" s="4">
        <f t="shared" si="23"/>
        <v>47.07</v>
      </c>
    </row>
    <row r="633" spans="1:26" x14ac:dyDescent="0.3">
      <c r="A633" s="1">
        <v>42270</v>
      </c>
      <c r="B633">
        <v>46.71</v>
      </c>
      <c r="C633">
        <v>70.260000000000005</v>
      </c>
      <c r="D633">
        <v>38.76</v>
      </c>
      <c r="E633">
        <v>68.73</v>
      </c>
      <c r="F633">
        <v>70.2</v>
      </c>
      <c r="G633">
        <v>91.13</v>
      </c>
      <c r="H633">
        <v>100.64</v>
      </c>
      <c r="I633">
        <v>92.99</v>
      </c>
      <c r="J633">
        <v>63.72</v>
      </c>
      <c r="K633">
        <v>24.245000000000001</v>
      </c>
      <c r="L633" s="8">
        <v>72.3</v>
      </c>
      <c r="M633" s="8">
        <v>92.4</v>
      </c>
      <c r="N633" s="8">
        <v>97.38</v>
      </c>
      <c r="O633" s="8">
        <v>137.21889999999999</v>
      </c>
      <c r="P633" s="8">
        <v>79.37</v>
      </c>
      <c r="Q633" s="8">
        <v>101.34</v>
      </c>
      <c r="R633" s="8">
        <v>120.6293</v>
      </c>
      <c r="S633" s="8">
        <v>57.43</v>
      </c>
      <c r="T633" s="8">
        <v>78.760000000000005</v>
      </c>
      <c r="U633" s="8">
        <v>76.12</v>
      </c>
      <c r="X633" s="1">
        <v>42270</v>
      </c>
      <c r="Y633" s="4">
        <f t="shared" si="24"/>
        <v>80.717010526315775</v>
      </c>
      <c r="Z633" s="4">
        <f t="shared" si="23"/>
        <v>46.71</v>
      </c>
    </row>
    <row r="634" spans="1:26" x14ac:dyDescent="0.3">
      <c r="A634" s="1">
        <v>42271</v>
      </c>
      <c r="B634">
        <v>46.72</v>
      </c>
      <c r="C634">
        <v>71.36</v>
      </c>
      <c r="D634">
        <v>39.15</v>
      </c>
      <c r="E634">
        <v>68.48</v>
      </c>
      <c r="F634">
        <v>65.8</v>
      </c>
      <c r="G634">
        <v>89.2</v>
      </c>
      <c r="H634">
        <v>101</v>
      </c>
      <c r="I634">
        <v>92.48</v>
      </c>
      <c r="J634">
        <v>63.83</v>
      </c>
      <c r="K634">
        <v>24.38</v>
      </c>
      <c r="L634" s="8">
        <v>72.73</v>
      </c>
      <c r="M634" s="8">
        <v>92.47</v>
      </c>
      <c r="N634" s="8">
        <v>97.29</v>
      </c>
      <c r="O634" s="8">
        <v>137.93520000000001</v>
      </c>
      <c r="P634" s="8">
        <v>79.58</v>
      </c>
      <c r="Q634" s="8">
        <v>101.55</v>
      </c>
      <c r="R634" s="8">
        <v>119.6863</v>
      </c>
      <c r="S634" s="8">
        <v>56.57</v>
      </c>
      <c r="T634" s="8">
        <v>79.06</v>
      </c>
      <c r="U634" s="8">
        <v>76.89</v>
      </c>
      <c r="X634" s="1">
        <v>42271</v>
      </c>
      <c r="Y634" s="4">
        <f t="shared" si="24"/>
        <v>80.496921052631592</v>
      </c>
      <c r="Z634" s="4">
        <f t="shared" si="23"/>
        <v>46.72</v>
      </c>
    </row>
    <row r="635" spans="1:26" x14ac:dyDescent="0.3">
      <c r="A635" s="1">
        <v>42272</v>
      </c>
      <c r="B635">
        <v>46.76</v>
      </c>
      <c r="C635">
        <v>72.67</v>
      </c>
      <c r="D635">
        <v>39.619999999999997</v>
      </c>
      <c r="E635">
        <v>68.69</v>
      </c>
      <c r="F635">
        <v>64.98</v>
      </c>
      <c r="G635">
        <v>89.14</v>
      </c>
      <c r="H635">
        <v>100.92</v>
      </c>
      <c r="I635">
        <v>91</v>
      </c>
      <c r="J635">
        <v>63.78</v>
      </c>
      <c r="K635">
        <v>24.6525</v>
      </c>
      <c r="L635" s="8">
        <v>73.23</v>
      </c>
      <c r="M635" s="8">
        <v>93.47</v>
      </c>
      <c r="N635" s="8">
        <v>97.59</v>
      </c>
      <c r="O635" s="8">
        <v>138.8999</v>
      </c>
      <c r="P635" s="8">
        <v>80.3</v>
      </c>
      <c r="Q635" s="8">
        <v>103.42</v>
      </c>
      <c r="R635" s="8">
        <v>117.9944</v>
      </c>
      <c r="S635" s="8">
        <v>55.74</v>
      </c>
      <c r="T635" s="8">
        <v>79.05</v>
      </c>
      <c r="U635" s="8">
        <v>77.7</v>
      </c>
      <c r="X635" s="1">
        <v>42272</v>
      </c>
      <c r="Y635" s="4">
        <f t="shared" si="24"/>
        <v>80.676147368421056</v>
      </c>
      <c r="Z635" s="4">
        <f t="shared" si="23"/>
        <v>46.76</v>
      </c>
    </row>
    <row r="636" spans="1:26" x14ac:dyDescent="0.3">
      <c r="A636" s="1">
        <v>42273</v>
      </c>
      <c r="B636">
        <v>46.76</v>
      </c>
      <c r="C636">
        <v>72.67</v>
      </c>
      <c r="D636">
        <v>39.619999999999997</v>
      </c>
      <c r="E636">
        <v>68.69</v>
      </c>
      <c r="F636">
        <v>64.98</v>
      </c>
      <c r="G636">
        <v>89.14</v>
      </c>
      <c r="H636">
        <v>100.92</v>
      </c>
      <c r="I636">
        <v>91</v>
      </c>
      <c r="J636">
        <v>63.78</v>
      </c>
      <c r="K636">
        <v>24.6525</v>
      </c>
      <c r="L636" s="8">
        <v>73.23</v>
      </c>
      <c r="M636" s="8">
        <v>93.47</v>
      </c>
      <c r="N636" s="8">
        <v>97.59</v>
      </c>
      <c r="O636" s="8">
        <v>138.8999</v>
      </c>
      <c r="P636" s="8">
        <v>80.3</v>
      </c>
      <c r="Q636" s="8">
        <v>103.42</v>
      </c>
      <c r="R636" s="8">
        <v>117.9944</v>
      </c>
      <c r="S636" s="8">
        <v>55.74</v>
      </c>
      <c r="T636" s="8">
        <v>79.05</v>
      </c>
      <c r="U636" s="8">
        <v>77.7</v>
      </c>
      <c r="X636" s="1">
        <v>42273</v>
      </c>
      <c r="Y636" s="4">
        <f t="shared" si="24"/>
        <v>80.676147368421056</v>
      </c>
      <c r="Z636" s="4">
        <f t="shared" si="23"/>
        <v>46.76</v>
      </c>
    </row>
    <row r="637" spans="1:26" x14ac:dyDescent="0.3">
      <c r="A637" s="1">
        <v>42274</v>
      </c>
      <c r="B637">
        <v>46.76</v>
      </c>
      <c r="C637">
        <v>72.67</v>
      </c>
      <c r="D637">
        <v>39.619999999999997</v>
      </c>
      <c r="E637">
        <v>68.69</v>
      </c>
      <c r="F637">
        <v>64.98</v>
      </c>
      <c r="G637">
        <v>89.14</v>
      </c>
      <c r="H637">
        <v>100.92</v>
      </c>
      <c r="I637">
        <v>91</v>
      </c>
      <c r="J637">
        <v>63.78</v>
      </c>
      <c r="K637">
        <v>24.6525</v>
      </c>
      <c r="L637" s="8">
        <v>73.23</v>
      </c>
      <c r="M637" s="8">
        <v>93.47</v>
      </c>
      <c r="N637" s="8">
        <v>97.59</v>
      </c>
      <c r="O637" s="8">
        <v>138.8999</v>
      </c>
      <c r="P637" s="8">
        <v>80.3</v>
      </c>
      <c r="Q637" s="8">
        <v>103.42</v>
      </c>
      <c r="R637" s="8">
        <v>117.9944</v>
      </c>
      <c r="S637" s="8">
        <v>55.74</v>
      </c>
      <c r="T637" s="8">
        <v>79.05</v>
      </c>
      <c r="U637" s="8">
        <v>77.7</v>
      </c>
      <c r="X637" s="1">
        <v>42274</v>
      </c>
      <c r="Y637" s="4">
        <f t="shared" si="24"/>
        <v>80.676147368421056</v>
      </c>
      <c r="Z637" s="4">
        <f t="shared" si="23"/>
        <v>46.76</v>
      </c>
    </row>
    <row r="638" spans="1:26" x14ac:dyDescent="0.3">
      <c r="A638" s="1">
        <v>42275</v>
      </c>
      <c r="B638">
        <v>45.75</v>
      </c>
      <c r="C638">
        <v>71.77</v>
      </c>
      <c r="D638">
        <v>39.53</v>
      </c>
      <c r="E638">
        <v>67.150000000000006</v>
      </c>
      <c r="F638">
        <v>63.79</v>
      </c>
      <c r="G638">
        <v>85.53</v>
      </c>
      <c r="H638">
        <v>99.17</v>
      </c>
      <c r="I638">
        <v>91.37</v>
      </c>
      <c r="J638">
        <v>63.66</v>
      </c>
      <c r="K638">
        <v>24.387499999999999</v>
      </c>
      <c r="L638" s="8">
        <v>72.599999999999994</v>
      </c>
      <c r="M638" s="8">
        <v>92.47</v>
      </c>
      <c r="N638" s="8">
        <v>95.96</v>
      </c>
      <c r="O638" s="8">
        <v>136.13</v>
      </c>
      <c r="P638" s="8">
        <v>78.62</v>
      </c>
      <c r="Q638" s="8">
        <v>100.9</v>
      </c>
      <c r="R638" s="8">
        <v>115.7941</v>
      </c>
      <c r="S638" s="8">
        <v>52.5</v>
      </c>
      <c r="T638" s="8">
        <v>77.67</v>
      </c>
      <c r="U638" s="8">
        <v>75.77</v>
      </c>
      <c r="X638" s="1">
        <v>42275</v>
      </c>
      <c r="Y638" s="4">
        <f t="shared" si="24"/>
        <v>79.198505263157884</v>
      </c>
      <c r="Z638" s="4">
        <f t="shared" si="23"/>
        <v>45.75</v>
      </c>
    </row>
    <row r="639" spans="1:26" x14ac:dyDescent="0.3">
      <c r="A639" s="1">
        <v>42276</v>
      </c>
      <c r="B639">
        <v>45.89</v>
      </c>
      <c r="C639">
        <v>72.28</v>
      </c>
      <c r="D639">
        <v>39.659999999999997</v>
      </c>
      <c r="E639">
        <v>66.77</v>
      </c>
      <c r="F639">
        <v>64.31</v>
      </c>
      <c r="G639">
        <v>85.4</v>
      </c>
      <c r="H639">
        <v>100.55</v>
      </c>
      <c r="I639">
        <v>93.04</v>
      </c>
      <c r="J639">
        <v>63.78</v>
      </c>
      <c r="K639">
        <v>24.197500000000002</v>
      </c>
      <c r="L639" s="8">
        <v>72.97</v>
      </c>
      <c r="M639" s="8">
        <v>93.04</v>
      </c>
      <c r="N639" s="8">
        <v>97.48</v>
      </c>
      <c r="O639" s="8">
        <v>136.0822</v>
      </c>
      <c r="P639" s="8">
        <v>79.09</v>
      </c>
      <c r="Q639" s="8">
        <v>101.59</v>
      </c>
      <c r="R639" s="8">
        <v>116.3211</v>
      </c>
      <c r="S639" s="8">
        <v>52.79</v>
      </c>
      <c r="T639" s="8">
        <v>77.98</v>
      </c>
      <c r="U639" s="8">
        <v>76.25</v>
      </c>
      <c r="X639" s="1">
        <v>42276</v>
      </c>
      <c r="Y639" s="4">
        <f t="shared" si="24"/>
        <v>79.66214736842106</v>
      </c>
      <c r="Z639" s="4">
        <f t="shared" si="23"/>
        <v>45.89</v>
      </c>
    </row>
    <row r="640" spans="1:26" x14ac:dyDescent="0.3">
      <c r="A640" s="1">
        <v>42277</v>
      </c>
      <c r="B640">
        <v>46.5</v>
      </c>
      <c r="C640">
        <v>71.94</v>
      </c>
      <c r="D640">
        <v>40.119999999999997</v>
      </c>
      <c r="E640">
        <v>68.92</v>
      </c>
      <c r="F640">
        <v>65.36</v>
      </c>
      <c r="G640">
        <v>86.5</v>
      </c>
      <c r="H640">
        <v>101.86</v>
      </c>
      <c r="I640">
        <v>93.35</v>
      </c>
      <c r="J640">
        <v>64.84</v>
      </c>
      <c r="K640">
        <v>24.387499999999999</v>
      </c>
      <c r="L640" s="8">
        <v>74.349999999999994</v>
      </c>
      <c r="M640" s="8">
        <v>94.3</v>
      </c>
      <c r="N640" s="8">
        <v>98.53</v>
      </c>
      <c r="O640" s="8">
        <v>138.4701</v>
      </c>
      <c r="P640" s="8">
        <v>80.36</v>
      </c>
      <c r="Q640" s="8">
        <v>103.4</v>
      </c>
      <c r="R640" s="8">
        <v>117.9482</v>
      </c>
      <c r="S640" s="8">
        <v>54.41</v>
      </c>
      <c r="T640" s="8">
        <v>78.66</v>
      </c>
      <c r="U640" s="8">
        <v>78.88</v>
      </c>
      <c r="X640" s="1">
        <v>42277</v>
      </c>
      <c r="Y640" s="4">
        <f t="shared" si="24"/>
        <v>80.872936842105247</v>
      </c>
      <c r="Z640" s="4">
        <f t="shared" si="23"/>
        <v>46.5</v>
      </c>
    </row>
    <row r="641" spans="1:26" x14ac:dyDescent="0.3">
      <c r="A641" s="1">
        <v>42278</v>
      </c>
      <c r="B641">
        <v>46.5</v>
      </c>
      <c r="C641">
        <v>71.95</v>
      </c>
      <c r="D641">
        <v>39.799999999999997</v>
      </c>
      <c r="E641">
        <v>69.790000000000006</v>
      </c>
      <c r="F641">
        <v>64.39</v>
      </c>
      <c r="G641">
        <v>88.39</v>
      </c>
      <c r="H641">
        <v>101.41</v>
      </c>
      <c r="I641">
        <v>93.17</v>
      </c>
      <c r="J641">
        <v>64.27</v>
      </c>
      <c r="K641">
        <v>24.137499999999999</v>
      </c>
      <c r="L641" s="8">
        <v>74.06</v>
      </c>
      <c r="M641" s="8">
        <v>93.85</v>
      </c>
      <c r="N641" s="8">
        <v>98.78</v>
      </c>
      <c r="O641" s="8">
        <v>137.15199999999999</v>
      </c>
      <c r="P641" s="8">
        <v>80.89</v>
      </c>
      <c r="Q641" s="8">
        <v>102.29</v>
      </c>
      <c r="R641" s="8">
        <v>119.5106</v>
      </c>
      <c r="S641" s="8">
        <v>55.13</v>
      </c>
      <c r="T641" s="8">
        <v>79.510000000000005</v>
      </c>
      <c r="U641" s="8">
        <v>78.34</v>
      </c>
      <c r="X641" s="1">
        <v>42278</v>
      </c>
      <c r="Y641" s="4">
        <f t="shared" si="24"/>
        <v>80.885268421052643</v>
      </c>
      <c r="Z641" s="4">
        <f t="shared" si="23"/>
        <v>46.5</v>
      </c>
    </row>
    <row r="642" spans="1:26" x14ac:dyDescent="0.3">
      <c r="A642" s="1">
        <v>42279</v>
      </c>
      <c r="B642">
        <v>47.18</v>
      </c>
      <c r="C642">
        <v>72.42</v>
      </c>
      <c r="D642">
        <v>40.39</v>
      </c>
      <c r="E642">
        <v>70.23</v>
      </c>
      <c r="F642">
        <v>65.7</v>
      </c>
      <c r="G642">
        <v>89.32</v>
      </c>
      <c r="H642">
        <v>103.15</v>
      </c>
      <c r="I642">
        <v>93.93</v>
      </c>
      <c r="J642">
        <v>64.98</v>
      </c>
      <c r="K642">
        <v>24.635000000000002</v>
      </c>
      <c r="L642" s="8">
        <v>75.88</v>
      </c>
      <c r="M642" s="8">
        <v>94.16</v>
      </c>
      <c r="N642" s="8">
        <v>99.79</v>
      </c>
      <c r="O642" s="8">
        <v>138.0976</v>
      </c>
      <c r="P642" s="8">
        <v>81.36</v>
      </c>
      <c r="Q642" s="8">
        <v>102.72</v>
      </c>
      <c r="R642" s="8">
        <v>120.66630000000001</v>
      </c>
      <c r="S642" s="8">
        <v>55.82</v>
      </c>
      <c r="T642" s="8">
        <v>79.53</v>
      </c>
      <c r="U642" s="8">
        <v>81.55</v>
      </c>
      <c r="X642" s="1">
        <v>42279</v>
      </c>
      <c r="Y642" s="4">
        <f t="shared" si="24"/>
        <v>81.806784210526331</v>
      </c>
      <c r="Z642" s="4">
        <f t="shared" ref="Z642:Z705" si="25">B642</f>
        <v>47.18</v>
      </c>
    </row>
    <row r="643" spans="1:26" x14ac:dyDescent="0.3">
      <c r="A643" s="1">
        <v>42280</v>
      </c>
      <c r="B643">
        <v>47.18</v>
      </c>
      <c r="C643">
        <v>72.42</v>
      </c>
      <c r="D643">
        <v>40.39</v>
      </c>
      <c r="E643">
        <v>70.23</v>
      </c>
      <c r="F643">
        <v>65.7</v>
      </c>
      <c r="G643">
        <v>89.32</v>
      </c>
      <c r="H643">
        <v>103.15</v>
      </c>
      <c r="I643">
        <v>93.93</v>
      </c>
      <c r="J643">
        <v>64.98</v>
      </c>
      <c r="K643">
        <v>24.635000000000002</v>
      </c>
      <c r="L643" s="8">
        <v>75.88</v>
      </c>
      <c r="M643" s="8">
        <v>94.16</v>
      </c>
      <c r="N643" s="8">
        <v>99.79</v>
      </c>
      <c r="O643" s="8">
        <v>138.0976</v>
      </c>
      <c r="P643" s="8">
        <v>81.36</v>
      </c>
      <c r="Q643" s="8">
        <v>102.72</v>
      </c>
      <c r="R643" s="8">
        <v>120.66630000000001</v>
      </c>
      <c r="S643" s="8">
        <v>55.82</v>
      </c>
      <c r="T643" s="8">
        <v>79.53</v>
      </c>
      <c r="U643" s="8">
        <v>81.55</v>
      </c>
      <c r="X643" s="1">
        <v>42280</v>
      </c>
      <c r="Y643" s="4">
        <f t="shared" si="24"/>
        <v>81.806784210526331</v>
      </c>
      <c r="Z643" s="4">
        <f t="shared" si="25"/>
        <v>47.18</v>
      </c>
    </row>
    <row r="644" spans="1:26" x14ac:dyDescent="0.3">
      <c r="A644" s="1">
        <v>42281</v>
      </c>
      <c r="B644">
        <v>47.18</v>
      </c>
      <c r="C644">
        <v>72.42</v>
      </c>
      <c r="D644">
        <v>40.39</v>
      </c>
      <c r="E644">
        <v>70.23</v>
      </c>
      <c r="F644">
        <v>65.7</v>
      </c>
      <c r="G644">
        <v>89.32</v>
      </c>
      <c r="H644">
        <v>103.15</v>
      </c>
      <c r="I644">
        <v>93.93</v>
      </c>
      <c r="J644">
        <v>64.98</v>
      </c>
      <c r="K644">
        <v>24.635000000000002</v>
      </c>
      <c r="L644" s="8">
        <v>75.88</v>
      </c>
      <c r="M644" s="8">
        <v>94.16</v>
      </c>
      <c r="N644" s="8">
        <v>99.79</v>
      </c>
      <c r="O644" s="8">
        <v>138.0976</v>
      </c>
      <c r="P644" s="8">
        <v>81.36</v>
      </c>
      <c r="Q644" s="8">
        <v>102.72</v>
      </c>
      <c r="R644" s="8">
        <v>120.66630000000001</v>
      </c>
      <c r="S644" s="8">
        <v>55.82</v>
      </c>
      <c r="T644" s="8">
        <v>79.53</v>
      </c>
      <c r="U644" s="8">
        <v>81.55</v>
      </c>
      <c r="X644" s="1">
        <v>42281</v>
      </c>
      <c r="Y644" s="4">
        <f t="shared" ref="Y644:Y707" si="26">SUMPRODUCT(C644:U644,$C$1:$U$1)</f>
        <v>81.806784210526331</v>
      </c>
      <c r="Z644" s="4">
        <f t="shared" si="25"/>
        <v>47.18</v>
      </c>
    </row>
    <row r="645" spans="1:26" x14ac:dyDescent="0.3">
      <c r="A645" s="1">
        <v>42282</v>
      </c>
      <c r="B645">
        <v>48.020099999999999</v>
      </c>
      <c r="C645">
        <v>73.22</v>
      </c>
      <c r="D645">
        <v>41.01</v>
      </c>
      <c r="E645">
        <v>71.77</v>
      </c>
      <c r="F645">
        <v>69.180000000000007</v>
      </c>
      <c r="G645">
        <v>90.39</v>
      </c>
      <c r="H645">
        <v>106.34</v>
      </c>
      <c r="I645">
        <v>94.76</v>
      </c>
      <c r="J645">
        <v>65.87</v>
      </c>
      <c r="K645">
        <v>25.18</v>
      </c>
      <c r="L645" s="8">
        <v>76.81</v>
      </c>
      <c r="M645" s="8">
        <v>95.81</v>
      </c>
      <c r="N645" s="8">
        <v>101.17</v>
      </c>
      <c r="O645" s="8">
        <v>142.35759999999999</v>
      </c>
      <c r="P645" s="8">
        <v>82.7</v>
      </c>
      <c r="Q645" s="8">
        <v>104.33</v>
      </c>
      <c r="R645" s="8">
        <v>122.88509999999999</v>
      </c>
      <c r="S645" s="8">
        <v>56.68</v>
      </c>
      <c r="T645" s="8">
        <v>79.510000000000005</v>
      </c>
      <c r="U645" s="8">
        <v>84.03</v>
      </c>
      <c r="X645" s="1">
        <v>42282</v>
      </c>
      <c r="Y645" s="4">
        <f t="shared" si="26"/>
        <v>83.368563157894741</v>
      </c>
      <c r="Z645" s="4">
        <f t="shared" si="25"/>
        <v>48.020099999999999</v>
      </c>
    </row>
    <row r="646" spans="1:26" x14ac:dyDescent="0.3">
      <c r="A646" s="1">
        <v>42283</v>
      </c>
      <c r="B646">
        <v>47.76</v>
      </c>
      <c r="C646">
        <v>73.400000000000006</v>
      </c>
      <c r="D646">
        <v>40.96</v>
      </c>
      <c r="E646">
        <v>71.19</v>
      </c>
      <c r="F646">
        <v>70.819999999999993</v>
      </c>
      <c r="G646">
        <v>89.16</v>
      </c>
      <c r="H646">
        <v>105.97</v>
      </c>
      <c r="I646">
        <v>93.42</v>
      </c>
      <c r="J646">
        <v>65.680000000000007</v>
      </c>
      <c r="K646">
        <v>24.962499999999999</v>
      </c>
      <c r="L646" s="8">
        <v>77.89</v>
      </c>
      <c r="M646" s="8">
        <v>97.07</v>
      </c>
      <c r="N646" s="8">
        <v>101.9</v>
      </c>
      <c r="O646" s="8">
        <v>142.10929999999999</v>
      </c>
      <c r="P646" s="8">
        <v>82.44</v>
      </c>
      <c r="Q646" s="8">
        <v>103.29</v>
      </c>
      <c r="R646" s="8">
        <v>122.7649</v>
      </c>
      <c r="S646" s="8">
        <v>55.08</v>
      </c>
      <c r="T646" s="8">
        <v>78.099999999999994</v>
      </c>
      <c r="U646" s="8">
        <v>86.99</v>
      </c>
      <c r="X646" s="1">
        <v>42283</v>
      </c>
      <c r="Y646" s="4">
        <f t="shared" si="26"/>
        <v>83.326142105263159</v>
      </c>
      <c r="Z646" s="4">
        <f t="shared" si="25"/>
        <v>47.76</v>
      </c>
    </row>
    <row r="647" spans="1:26" x14ac:dyDescent="0.3">
      <c r="A647" s="1">
        <v>42284</v>
      </c>
      <c r="B647">
        <v>48.22</v>
      </c>
      <c r="C647">
        <v>73.72</v>
      </c>
      <c r="D647">
        <v>41.52</v>
      </c>
      <c r="E647">
        <v>71.790000000000006</v>
      </c>
      <c r="F647">
        <v>70.38</v>
      </c>
      <c r="G647">
        <v>88.91</v>
      </c>
      <c r="H647">
        <v>107.24</v>
      </c>
      <c r="I647">
        <v>94.98</v>
      </c>
      <c r="J647">
        <v>66.36</v>
      </c>
      <c r="K647">
        <v>24.982500000000002</v>
      </c>
      <c r="L647" s="8">
        <v>79.2</v>
      </c>
      <c r="M647" s="8">
        <v>98.52</v>
      </c>
      <c r="N647" s="8">
        <v>101.77</v>
      </c>
      <c r="O647" s="8">
        <v>143.36060000000001</v>
      </c>
      <c r="P647" s="8">
        <v>83.65</v>
      </c>
      <c r="Q647" s="8">
        <v>104.98</v>
      </c>
      <c r="R647" s="8">
        <v>124.0407</v>
      </c>
      <c r="S647" s="8">
        <v>55.63</v>
      </c>
      <c r="T647" s="8">
        <v>78.56</v>
      </c>
      <c r="U647" s="8">
        <v>88.12</v>
      </c>
      <c r="X647" s="1">
        <v>42284</v>
      </c>
      <c r="Y647" s="4">
        <f t="shared" si="26"/>
        <v>84.09020000000001</v>
      </c>
      <c r="Z647" s="4">
        <f t="shared" si="25"/>
        <v>48.22</v>
      </c>
    </row>
    <row r="648" spans="1:26" x14ac:dyDescent="0.3">
      <c r="A648" s="1">
        <v>42285</v>
      </c>
      <c r="B648">
        <v>48.86</v>
      </c>
      <c r="C648">
        <v>74.400000000000006</v>
      </c>
      <c r="D648">
        <v>41.98</v>
      </c>
      <c r="E648">
        <v>73.17</v>
      </c>
      <c r="F648">
        <v>71.84</v>
      </c>
      <c r="G648">
        <v>89.58</v>
      </c>
      <c r="H648">
        <v>108.59</v>
      </c>
      <c r="I648">
        <v>95.08</v>
      </c>
      <c r="J648">
        <v>66.88</v>
      </c>
      <c r="K648">
        <v>25.212499999999999</v>
      </c>
      <c r="L648" s="8">
        <v>80.03</v>
      </c>
      <c r="M648" s="8">
        <v>98.97</v>
      </c>
      <c r="N648" s="8">
        <v>102.95</v>
      </c>
      <c r="O648" s="8">
        <v>145.45240000000001</v>
      </c>
      <c r="P648" s="8">
        <v>85.12</v>
      </c>
      <c r="Q648" s="8">
        <v>106.58</v>
      </c>
      <c r="R648" s="8">
        <v>127.4983</v>
      </c>
      <c r="S648" s="8">
        <v>56.04</v>
      </c>
      <c r="T648" s="8">
        <v>78.69</v>
      </c>
      <c r="U648" s="8">
        <v>89.91</v>
      </c>
      <c r="X648" s="1">
        <v>42285</v>
      </c>
      <c r="Y648" s="4">
        <f t="shared" si="26"/>
        <v>85.156484210526315</v>
      </c>
      <c r="Z648" s="4">
        <f t="shared" si="25"/>
        <v>48.86</v>
      </c>
    </row>
    <row r="649" spans="1:26" x14ac:dyDescent="0.3">
      <c r="A649" s="1">
        <v>42286</v>
      </c>
      <c r="B649">
        <v>48.88</v>
      </c>
      <c r="C649">
        <v>74.48</v>
      </c>
      <c r="D649">
        <v>42.02</v>
      </c>
      <c r="E649">
        <v>73.33</v>
      </c>
      <c r="F649">
        <v>71.3</v>
      </c>
      <c r="G649">
        <v>89.74</v>
      </c>
      <c r="H649">
        <v>108.65</v>
      </c>
      <c r="I649">
        <v>95.37</v>
      </c>
      <c r="J649">
        <v>66.69</v>
      </c>
      <c r="K649">
        <v>25.262499999999999</v>
      </c>
      <c r="L649" s="8">
        <v>79.260000000000005</v>
      </c>
      <c r="M649" s="8">
        <v>99.47</v>
      </c>
      <c r="N649" s="8">
        <v>102.76</v>
      </c>
      <c r="O649" s="8">
        <v>145.5574</v>
      </c>
      <c r="P649" s="8">
        <v>85.24</v>
      </c>
      <c r="Q649" s="8">
        <v>106.47</v>
      </c>
      <c r="R649" s="8">
        <v>129.3843</v>
      </c>
      <c r="S649" s="8">
        <v>55.64</v>
      </c>
      <c r="T649" s="8">
        <v>78.88</v>
      </c>
      <c r="U649" s="8">
        <v>89.57</v>
      </c>
      <c r="X649" s="1">
        <v>42286</v>
      </c>
      <c r="Y649" s="4">
        <f t="shared" si="26"/>
        <v>85.214431578947369</v>
      </c>
      <c r="Z649" s="4">
        <f t="shared" si="25"/>
        <v>48.88</v>
      </c>
    </row>
    <row r="650" spans="1:26" x14ac:dyDescent="0.3">
      <c r="A650" s="1">
        <v>42287</v>
      </c>
      <c r="B650">
        <v>48.88</v>
      </c>
      <c r="C650">
        <v>74.48</v>
      </c>
      <c r="D650">
        <v>42.02</v>
      </c>
      <c r="E650">
        <v>73.33</v>
      </c>
      <c r="F650">
        <v>71.3</v>
      </c>
      <c r="G650">
        <v>89.74</v>
      </c>
      <c r="H650">
        <v>108.65</v>
      </c>
      <c r="I650">
        <v>95.37</v>
      </c>
      <c r="J650">
        <v>66.69</v>
      </c>
      <c r="K650">
        <v>25.262499999999999</v>
      </c>
      <c r="L650" s="8">
        <v>79.260000000000005</v>
      </c>
      <c r="M650" s="8">
        <v>99.47</v>
      </c>
      <c r="N650" s="8">
        <v>102.76</v>
      </c>
      <c r="O650" s="8">
        <v>145.5574</v>
      </c>
      <c r="P650" s="8">
        <v>85.24</v>
      </c>
      <c r="Q650" s="8">
        <v>106.47</v>
      </c>
      <c r="R650" s="8">
        <v>129.3843</v>
      </c>
      <c r="S650" s="8">
        <v>55.64</v>
      </c>
      <c r="T650" s="8">
        <v>78.88</v>
      </c>
      <c r="U650" s="8">
        <v>89.57</v>
      </c>
      <c r="X650" s="1">
        <v>42287</v>
      </c>
      <c r="Y650" s="4">
        <f t="shared" si="26"/>
        <v>85.214431578947369</v>
      </c>
      <c r="Z650" s="4">
        <f t="shared" si="25"/>
        <v>48.88</v>
      </c>
    </row>
    <row r="651" spans="1:26" x14ac:dyDescent="0.3">
      <c r="A651" s="1">
        <v>42288</v>
      </c>
      <c r="B651">
        <v>48.88</v>
      </c>
      <c r="C651">
        <v>74.48</v>
      </c>
      <c r="D651">
        <v>42.02</v>
      </c>
      <c r="E651">
        <v>73.33</v>
      </c>
      <c r="F651">
        <v>71.3</v>
      </c>
      <c r="G651">
        <v>89.74</v>
      </c>
      <c r="H651">
        <v>108.65</v>
      </c>
      <c r="I651">
        <v>95.37</v>
      </c>
      <c r="J651">
        <v>66.69</v>
      </c>
      <c r="K651">
        <v>25.262499999999999</v>
      </c>
      <c r="L651" s="8">
        <v>79.260000000000005</v>
      </c>
      <c r="M651" s="8">
        <v>99.47</v>
      </c>
      <c r="N651" s="8">
        <v>102.76</v>
      </c>
      <c r="O651" s="8">
        <v>145.5574</v>
      </c>
      <c r="P651" s="8">
        <v>85.24</v>
      </c>
      <c r="Q651" s="8">
        <v>106.47</v>
      </c>
      <c r="R651" s="8">
        <v>129.3843</v>
      </c>
      <c r="S651" s="8">
        <v>55.64</v>
      </c>
      <c r="T651" s="8">
        <v>78.88</v>
      </c>
      <c r="U651" s="8">
        <v>89.57</v>
      </c>
      <c r="X651" s="1">
        <v>42288</v>
      </c>
      <c r="Y651" s="4">
        <f t="shared" si="26"/>
        <v>85.214431578947369</v>
      </c>
      <c r="Z651" s="4">
        <f t="shared" si="25"/>
        <v>48.88</v>
      </c>
    </row>
    <row r="652" spans="1:26" x14ac:dyDescent="0.3">
      <c r="A652" s="1">
        <v>42289</v>
      </c>
      <c r="B652">
        <v>48.95</v>
      </c>
      <c r="C652">
        <v>74.33</v>
      </c>
      <c r="D652">
        <v>42</v>
      </c>
      <c r="E652">
        <v>73.81</v>
      </c>
      <c r="F652">
        <v>70.5</v>
      </c>
      <c r="G652">
        <v>90.23</v>
      </c>
      <c r="H652">
        <v>108.53</v>
      </c>
      <c r="I652">
        <v>95.99</v>
      </c>
      <c r="J652">
        <v>66.930000000000007</v>
      </c>
      <c r="K652">
        <v>25.362500000000001</v>
      </c>
      <c r="L652" s="8">
        <v>79.3</v>
      </c>
      <c r="M652" s="8">
        <v>99.14</v>
      </c>
      <c r="N652" s="8">
        <v>103.24</v>
      </c>
      <c r="O652" s="8">
        <v>144.36349999999999</v>
      </c>
      <c r="P652" s="8">
        <v>85.68</v>
      </c>
      <c r="Q652" s="8">
        <v>107.02</v>
      </c>
      <c r="R652" s="8">
        <v>128.3304</v>
      </c>
      <c r="S652" s="8">
        <v>55.77</v>
      </c>
      <c r="T652" s="8">
        <v>79.209999999999994</v>
      </c>
      <c r="U652" s="8">
        <v>88.74</v>
      </c>
      <c r="X652" s="1">
        <v>42289</v>
      </c>
      <c r="Y652" s="4">
        <f t="shared" si="26"/>
        <v>85.182968421052635</v>
      </c>
      <c r="Z652" s="4">
        <f t="shared" si="25"/>
        <v>48.95</v>
      </c>
    </row>
    <row r="653" spans="1:26" x14ac:dyDescent="0.3">
      <c r="A653" s="1">
        <v>42290</v>
      </c>
      <c r="B653">
        <v>48.62</v>
      </c>
      <c r="C653">
        <v>74.11</v>
      </c>
      <c r="D653">
        <v>41.65</v>
      </c>
      <c r="E653">
        <v>72.97</v>
      </c>
      <c r="F653">
        <v>70.17</v>
      </c>
      <c r="G653">
        <v>90.23</v>
      </c>
      <c r="H653">
        <v>108.37</v>
      </c>
      <c r="I653">
        <v>95.45</v>
      </c>
      <c r="J653">
        <v>66.73</v>
      </c>
      <c r="K653">
        <v>25.31</v>
      </c>
      <c r="L653" s="8">
        <v>79.16</v>
      </c>
      <c r="M653" s="8">
        <v>97.92</v>
      </c>
      <c r="N653" s="8">
        <v>103.38</v>
      </c>
      <c r="O653" s="8">
        <v>142.91159999999999</v>
      </c>
      <c r="P653" s="8">
        <v>85.16</v>
      </c>
      <c r="Q653" s="8">
        <v>106.45</v>
      </c>
      <c r="R653" s="8">
        <v>127.8497</v>
      </c>
      <c r="S653" s="8">
        <v>53.8</v>
      </c>
      <c r="T653" s="8">
        <v>78.959999999999994</v>
      </c>
      <c r="U653" s="8">
        <v>88.38</v>
      </c>
      <c r="X653" s="1">
        <v>42290</v>
      </c>
      <c r="Y653" s="4">
        <f t="shared" si="26"/>
        <v>84.682173684210525</v>
      </c>
      <c r="Z653" s="4">
        <f t="shared" si="25"/>
        <v>48.62</v>
      </c>
    </row>
    <row r="654" spans="1:26" x14ac:dyDescent="0.3">
      <c r="A654" s="1">
        <v>42291</v>
      </c>
      <c r="B654">
        <v>48.23</v>
      </c>
      <c r="C654">
        <v>74.209999999999994</v>
      </c>
      <c r="D654">
        <v>41.68</v>
      </c>
      <c r="E654">
        <v>72.040000000000006</v>
      </c>
      <c r="F654">
        <v>70.709999999999994</v>
      </c>
      <c r="G654">
        <v>90.92</v>
      </c>
      <c r="H654">
        <v>108.97</v>
      </c>
      <c r="I654">
        <v>94.53</v>
      </c>
      <c r="J654">
        <v>60.03</v>
      </c>
      <c r="K654">
        <v>25.232500000000002</v>
      </c>
      <c r="L654" s="8">
        <v>80.16</v>
      </c>
      <c r="M654" s="8">
        <v>97.49</v>
      </c>
      <c r="N654" s="8">
        <v>102.82</v>
      </c>
      <c r="O654" s="8">
        <v>143.2842</v>
      </c>
      <c r="P654" s="8">
        <v>85.14</v>
      </c>
      <c r="Q654" s="8">
        <v>105.55</v>
      </c>
      <c r="R654" s="8">
        <v>128.07149999999999</v>
      </c>
      <c r="S654" s="8">
        <v>53.94</v>
      </c>
      <c r="T654" s="8">
        <v>76.2</v>
      </c>
      <c r="U654" s="8">
        <v>89.76</v>
      </c>
      <c r="X654" s="1">
        <v>42291</v>
      </c>
      <c r="Y654" s="4">
        <f t="shared" si="26"/>
        <v>84.249378947368399</v>
      </c>
      <c r="Z654" s="4">
        <f t="shared" si="25"/>
        <v>48.23</v>
      </c>
    </row>
    <row r="655" spans="1:26" x14ac:dyDescent="0.3">
      <c r="A655" s="1">
        <v>42292</v>
      </c>
      <c r="B655">
        <v>48.79</v>
      </c>
      <c r="C655">
        <v>74.27</v>
      </c>
      <c r="D655">
        <v>41.92</v>
      </c>
      <c r="E655">
        <v>72.650000000000006</v>
      </c>
      <c r="F655">
        <v>70.83</v>
      </c>
      <c r="G655">
        <v>93.1</v>
      </c>
      <c r="H655">
        <v>109.49</v>
      </c>
      <c r="I655">
        <v>97.15</v>
      </c>
      <c r="J655">
        <v>59.33</v>
      </c>
      <c r="K655">
        <v>25.8</v>
      </c>
      <c r="L655" s="8">
        <v>81.48</v>
      </c>
      <c r="M655" s="8">
        <v>98.28</v>
      </c>
      <c r="N655" s="8">
        <v>103.66</v>
      </c>
      <c r="O655" s="8">
        <v>143.36060000000001</v>
      </c>
      <c r="P655" s="8">
        <v>85.97</v>
      </c>
      <c r="Q655" s="8">
        <v>107.55</v>
      </c>
      <c r="R655" s="8">
        <v>129.20869999999999</v>
      </c>
      <c r="S655" s="8">
        <v>56.14</v>
      </c>
      <c r="T655" s="8">
        <v>75.13</v>
      </c>
      <c r="U655" s="8">
        <v>90.72</v>
      </c>
      <c r="X655" s="1">
        <v>42292</v>
      </c>
      <c r="Y655" s="4">
        <f t="shared" si="26"/>
        <v>85.054699999999997</v>
      </c>
      <c r="Z655" s="4">
        <f t="shared" si="25"/>
        <v>48.79</v>
      </c>
    </row>
    <row r="656" spans="1:26" x14ac:dyDescent="0.3">
      <c r="A656" s="1">
        <v>42293</v>
      </c>
      <c r="B656">
        <v>48.97</v>
      </c>
      <c r="C656">
        <v>74.900000000000006</v>
      </c>
      <c r="D656">
        <v>42.02</v>
      </c>
      <c r="E656">
        <v>72.78</v>
      </c>
      <c r="F656">
        <v>69.680000000000007</v>
      </c>
      <c r="G656">
        <v>92.65</v>
      </c>
      <c r="H656">
        <v>109.43</v>
      </c>
      <c r="I656">
        <v>98.24</v>
      </c>
      <c r="J656">
        <v>58.89</v>
      </c>
      <c r="K656">
        <v>25.914999999999999</v>
      </c>
      <c r="L656" s="8">
        <v>82.48</v>
      </c>
      <c r="M656" s="8">
        <v>99.7</v>
      </c>
      <c r="N656" s="8">
        <v>104.82</v>
      </c>
      <c r="O656" s="8">
        <v>143.64709999999999</v>
      </c>
      <c r="P656" s="8">
        <v>86.69</v>
      </c>
      <c r="Q656" s="8">
        <v>108.95</v>
      </c>
      <c r="R656" s="8">
        <v>128.3766</v>
      </c>
      <c r="S656" s="8">
        <v>56.53</v>
      </c>
      <c r="T656" s="8">
        <v>75.05</v>
      </c>
      <c r="U656" s="8">
        <v>91.29</v>
      </c>
      <c r="X656" s="1">
        <v>42293</v>
      </c>
      <c r="Y656" s="4">
        <f t="shared" si="26"/>
        <v>85.37045789473683</v>
      </c>
      <c r="Z656" s="4">
        <f t="shared" si="25"/>
        <v>48.97</v>
      </c>
    </row>
    <row r="657" spans="1:26" x14ac:dyDescent="0.3">
      <c r="A657" s="1">
        <v>42294</v>
      </c>
      <c r="B657">
        <v>48.97</v>
      </c>
      <c r="C657">
        <v>74.900000000000006</v>
      </c>
      <c r="D657">
        <v>42.02</v>
      </c>
      <c r="E657">
        <v>72.78</v>
      </c>
      <c r="F657">
        <v>69.680000000000007</v>
      </c>
      <c r="G657">
        <v>92.65</v>
      </c>
      <c r="H657">
        <v>109.43</v>
      </c>
      <c r="I657">
        <v>98.24</v>
      </c>
      <c r="J657">
        <v>58.89</v>
      </c>
      <c r="K657">
        <v>25.914999999999999</v>
      </c>
      <c r="L657" s="8">
        <v>82.48</v>
      </c>
      <c r="M657" s="8">
        <v>99.7</v>
      </c>
      <c r="N657" s="8">
        <v>104.82</v>
      </c>
      <c r="O657" s="8">
        <v>143.64709999999999</v>
      </c>
      <c r="P657" s="8">
        <v>86.69</v>
      </c>
      <c r="Q657" s="8">
        <v>108.95</v>
      </c>
      <c r="R657" s="8">
        <v>128.3766</v>
      </c>
      <c r="S657" s="8">
        <v>56.53</v>
      </c>
      <c r="T657" s="8">
        <v>75.05</v>
      </c>
      <c r="U657" s="8">
        <v>91.29</v>
      </c>
      <c r="X657" s="1">
        <v>42294</v>
      </c>
      <c r="Y657" s="4">
        <f t="shared" si="26"/>
        <v>85.37045789473683</v>
      </c>
      <c r="Z657" s="4">
        <f t="shared" si="25"/>
        <v>48.97</v>
      </c>
    </row>
    <row r="658" spans="1:26" x14ac:dyDescent="0.3">
      <c r="A658" s="1">
        <v>42295</v>
      </c>
      <c r="B658">
        <v>48.97</v>
      </c>
      <c r="C658">
        <v>74.900000000000006</v>
      </c>
      <c r="D658">
        <v>42.02</v>
      </c>
      <c r="E658">
        <v>72.78</v>
      </c>
      <c r="F658">
        <v>69.680000000000007</v>
      </c>
      <c r="G658">
        <v>92.65</v>
      </c>
      <c r="H658">
        <v>109.43</v>
      </c>
      <c r="I658">
        <v>98.24</v>
      </c>
      <c r="J658">
        <v>58.89</v>
      </c>
      <c r="K658">
        <v>25.914999999999999</v>
      </c>
      <c r="L658" s="8">
        <v>82.48</v>
      </c>
      <c r="M658" s="8">
        <v>99.7</v>
      </c>
      <c r="N658" s="8">
        <v>104.82</v>
      </c>
      <c r="O658" s="8">
        <v>143.64709999999999</v>
      </c>
      <c r="P658" s="8">
        <v>86.69</v>
      </c>
      <c r="Q658" s="8">
        <v>108.95</v>
      </c>
      <c r="R658" s="8">
        <v>128.3766</v>
      </c>
      <c r="S658" s="8">
        <v>56.53</v>
      </c>
      <c r="T658" s="8">
        <v>75.05</v>
      </c>
      <c r="U658" s="8">
        <v>91.29</v>
      </c>
      <c r="X658" s="1">
        <v>42295</v>
      </c>
      <c r="Y658" s="4">
        <f t="shared" si="26"/>
        <v>85.37045789473683</v>
      </c>
      <c r="Z658" s="4">
        <f t="shared" si="25"/>
        <v>48.97</v>
      </c>
    </row>
    <row r="659" spans="1:26" x14ac:dyDescent="0.3">
      <c r="A659" s="1">
        <v>42296</v>
      </c>
      <c r="B659">
        <v>48.884999999999998</v>
      </c>
      <c r="C659">
        <v>75.16</v>
      </c>
      <c r="D659">
        <v>41.99</v>
      </c>
      <c r="E659">
        <v>73.430000000000007</v>
      </c>
      <c r="F659">
        <v>69.27</v>
      </c>
      <c r="G659">
        <v>93.06</v>
      </c>
      <c r="H659">
        <v>109.13</v>
      </c>
      <c r="I659">
        <v>97.94</v>
      </c>
      <c r="J659">
        <v>58.85</v>
      </c>
      <c r="K659">
        <v>25.942499999999999</v>
      </c>
      <c r="L659" s="8">
        <v>80.989999999999995</v>
      </c>
      <c r="M659" s="8">
        <v>100.18</v>
      </c>
      <c r="N659" s="8">
        <v>104.49</v>
      </c>
      <c r="O659" s="8">
        <v>142.52959999999999</v>
      </c>
      <c r="P659" s="8">
        <v>87.3</v>
      </c>
      <c r="Q659" s="8">
        <v>109.51</v>
      </c>
      <c r="R659" s="8">
        <v>127.6093</v>
      </c>
      <c r="S659" s="8">
        <v>56.16</v>
      </c>
      <c r="T659" s="8">
        <v>74.7</v>
      </c>
      <c r="U659" s="8">
        <v>90.03</v>
      </c>
      <c r="X659" s="1">
        <v>42296</v>
      </c>
      <c r="Y659" s="4">
        <f t="shared" si="26"/>
        <v>85.172178947368423</v>
      </c>
      <c r="Z659" s="4">
        <f t="shared" si="25"/>
        <v>48.884999999999998</v>
      </c>
    </row>
    <row r="660" spans="1:26" x14ac:dyDescent="0.3">
      <c r="A660" s="1">
        <v>42297</v>
      </c>
      <c r="B660">
        <v>48.91</v>
      </c>
      <c r="C660">
        <v>74.430000000000007</v>
      </c>
      <c r="D660">
        <v>42.29</v>
      </c>
      <c r="E660">
        <v>72.84</v>
      </c>
      <c r="F660">
        <v>70.27</v>
      </c>
      <c r="G660">
        <v>93.03</v>
      </c>
      <c r="H660">
        <v>109.36</v>
      </c>
      <c r="I660">
        <v>97.59</v>
      </c>
      <c r="J660">
        <v>58.75</v>
      </c>
      <c r="K660">
        <v>25.984999999999999</v>
      </c>
      <c r="L660" s="8">
        <v>80.83</v>
      </c>
      <c r="M660" s="8">
        <v>100.27</v>
      </c>
      <c r="N660" s="8">
        <v>103.84</v>
      </c>
      <c r="O660" s="8">
        <v>134.33430000000001</v>
      </c>
      <c r="P660" s="8">
        <v>87.42</v>
      </c>
      <c r="Q660" s="8">
        <v>111.05</v>
      </c>
      <c r="R660" s="8">
        <v>126.9806</v>
      </c>
      <c r="S660" s="8">
        <v>54.83</v>
      </c>
      <c r="T660" s="8">
        <v>74.400000000000006</v>
      </c>
      <c r="U660" s="8">
        <v>89.99</v>
      </c>
      <c r="X660" s="1">
        <v>42297</v>
      </c>
      <c r="Y660" s="4">
        <f t="shared" si="26"/>
        <v>84.657363157894736</v>
      </c>
      <c r="Z660" s="4">
        <f t="shared" si="25"/>
        <v>48.91</v>
      </c>
    </row>
    <row r="661" spans="1:26" x14ac:dyDescent="0.3">
      <c r="A661" s="1">
        <v>42298</v>
      </c>
      <c r="B661">
        <v>48.79</v>
      </c>
      <c r="C661">
        <v>73.59</v>
      </c>
      <c r="D661">
        <v>42.19</v>
      </c>
      <c r="E661">
        <v>72.72</v>
      </c>
      <c r="F661">
        <v>69.67</v>
      </c>
      <c r="G661">
        <v>91.94</v>
      </c>
      <c r="H661">
        <v>107.88</v>
      </c>
      <c r="I661">
        <v>97.63</v>
      </c>
      <c r="J661">
        <v>58.64</v>
      </c>
      <c r="K661">
        <v>26.05</v>
      </c>
      <c r="L661" s="8">
        <v>80.209999999999994</v>
      </c>
      <c r="M661" s="8">
        <v>100.25</v>
      </c>
      <c r="N661" s="8">
        <v>102.54</v>
      </c>
      <c r="O661" s="8">
        <v>134.60169999999999</v>
      </c>
      <c r="P661" s="8">
        <v>87.45</v>
      </c>
      <c r="Q661" s="8">
        <v>113.58</v>
      </c>
      <c r="R661" s="8">
        <v>125.3073</v>
      </c>
      <c r="S661" s="8">
        <v>53.83</v>
      </c>
      <c r="T661" s="8">
        <v>76.400000000000006</v>
      </c>
      <c r="U661" s="8">
        <v>89.33</v>
      </c>
      <c r="X661" s="1">
        <v>42298</v>
      </c>
      <c r="Y661" s="4">
        <f t="shared" si="26"/>
        <v>84.411000000000001</v>
      </c>
      <c r="Z661" s="4">
        <f t="shared" si="25"/>
        <v>48.79</v>
      </c>
    </row>
    <row r="662" spans="1:26" x14ac:dyDescent="0.3">
      <c r="A662" s="1">
        <v>42299</v>
      </c>
      <c r="B662">
        <v>49.81</v>
      </c>
      <c r="C662">
        <v>74.849999999999994</v>
      </c>
      <c r="D662">
        <v>43.24</v>
      </c>
      <c r="E662">
        <v>73.42</v>
      </c>
      <c r="F662">
        <v>70.88</v>
      </c>
      <c r="G662">
        <v>93.16</v>
      </c>
      <c r="H662">
        <v>110.26</v>
      </c>
      <c r="I662">
        <v>99.53</v>
      </c>
      <c r="J662">
        <v>58.9</v>
      </c>
      <c r="K662">
        <v>26.427499999999998</v>
      </c>
      <c r="L662" s="8">
        <v>82.89</v>
      </c>
      <c r="M662" s="8">
        <v>103.08</v>
      </c>
      <c r="N662" s="8">
        <v>110.87</v>
      </c>
      <c r="O662" s="8">
        <v>137.62960000000001</v>
      </c>
      <c r="P662" s="8">
        <v>89.69</v>
      </c>
      <c r="Q662" s="8">
        <v>115.11</v>
      </c>
      <c r="R662" s="8">
        <v>127.42440000000001</v>
      </c>
      <c r="S662" s="8">
        <v>48.27</v>
      </c>
      <c r="T662" s="8">
        <v>77.11</v>
      </c>
      <c r="U662" s="8">
        <v>91.62</v>
      </c>
      <c r="X662" s="1">
        <v>42299</v>
      </c>
      <c r="Y662" s="4">
        <f t="shared" si="26"/>
        <v>86.019026315789461</v>
      </c>
      <c r="Z662" s="4">
        <f t="shared" si="25"/>
        <v>49.81</v>
      </c>
    </row>
    <row r="663" spans="1:26" x14ac:dyDescent="0.3">
      <c r="A663" s="1">
        <v>42300</v>
      </c>
      <c r="B663">
        <v>49.76</v>
      </c>
      <c r="C663">
        <v>77.03</v>
      </c>
      <c r="D663">
        <v>42.79</v>
      </c>
      <c r="E663">
        <v>73.55</v>
      </c>
      <c r="F663">
        <v>71.75</v>
      </c>
      <c r="G663">
        <v>95.39</v>
      </c>
      <c r="H663">
        <v>111.75</v>
      </c>
      <c r="I663">
        <v>100.31</v>
      </c>
      <c r="J663">
        <v>58.3</v>
      </c>
      <c r="K663">
        <v>26.14</v>
      </c>
      <c r="L663" s="8">
        <v>82.98</v>
      </c>
      <c r="M663" s="8">
        <v>102.43</v>
      </c>
      <c r="N663" s="8">
        <v>112.59</v>
      </c>
      <c r="O663" s="8">
        <v>138.19309999999999</v>
      </c>
      <c r="P663" s="8">
        <v>90.53</v>
      </c>
      <c r="Q663" s="8">
        <v>114.83</v>
      </c>
      <c r="R663" s="8">
        <v>129.4213</v>
      </c>
      <c r="S663" s="8">
        <v>50.34</v>
      </c>
      <c r="T663" s="8">
        <v>72.94</v>
      </c>
      <c r="U663" s="8">
        <v>91.24</v>
      </c>
      <c r="X663" s="1">
        <v>42300</v>
      </c>
      <c r="Y663" s="4">
        <f t="shared" si="26"/>
        <v>86.44759999999998</v>
      </c>
      <c r="Z663" s="4">
        <f t="shared" si="25"/>
        <v>49.76</v>
      </c>
    </row>
    <row r="664" spans="1:26" x14ac:dyDescent="0.3">
      <c r="A664" s="1">
        <v>42301</v>
      </c>
      <c r="B664">
        <v>49.76</v>
      </c>
      <c r="C664">
        <v>77.03</v>
      </c>
      <c r="D664">
        <v>42.79</v>
      </c>
      <c r="E664">
        <v>73.55</v>
      </c>
      <c r="F664">
        <v>71.75</v>
      </c>
      <c r="G664">
        <v>95.39</v>
      </c>
      <c r="H664">
        <v>111.75</v>
      </c>
      <c r="I664">
        <v>100.31</v>
      </c>
      <c r="J664">
        <v>58.3</v>
      </c>
      <c r="K664">
        <v>26.14</v>
      </c>
      <c r="L664" s="8">
        <v>82.98</v>
      </c>
      <c r="M664" s="8">
        <v>102.43</v>
      </c>
      <c r="N664" s="8">
        <v>112.59</v>
      </c>
      <c r="O664" s="8">
        <v>138.19309999999999</v>
      </c>
      <c r="P664" s="8">
        <v>90.53</v>
      </c>
      <c r="Q664" s="8">
        <v>114.83</v>
      </c>
      <c r="R664" s="8">
        <v>129.4213</v>
      </c>
      <c r="S664" s="8">
        <v>50.34</v>
      </c>
      <c r="T664" s="8">
        <v>72.94</v>
      </c>
      <c r="U664" s="8">
        <v>91.24</v>
      </c>
      <c r="X664" s="1">
        <v>42301</v>
      </c>
      <c r="Y664" s="4">
        <f t="shared" si="26"/>
        <v>86.44759999999998</v>
      </c>
      <c r="Z664" s="4">
        <f t="shared" si="25"/>
        <v>49.76</v>
      </c>
    </row>
    <row r="665" spans="1:26" x14ac:dyDescent="0.3">
      <c r="A665" s="1">
        <v>42302</v>
      </c>
      <c r="B665">
        <v>49.76</v>
      </c>
      <c r="C665">
        <v>77.03</v>
      </c>
      <c r="D665">
        <v>42.79</v>
      </c>
      <c r="E665">
        <v>73.55</v>
      </c>
      <c r="F665">
        <v>71.75</v>
      </c>
      <c r="G665">
        <v>95.39</v>
      </c>
      <c r="H665">
        <v>111.75</v>
      </c>
      <c r="I665">
        <v>100.31</v>
      </c>
      <c r="J665">
        <v>58.3</v>
      </c>
      <c r="K665">
        <v>26.14</v>
      </c>
      <c r="L665" s="8">
        <v>82.98</v>
      </c>
      <c r="M665" s="8">
        <v>102.43</v>
      </c>
      <c r="N665" s="8">
        <v>112.59</v>
      </c>
      <c r="O665" s="8">
        <v>138.19309999999999</v>
      </c>
      <c r="P665" s="8">
        <v>90.53</v>
      </c>
      <c r="Q665" s="8">
        <v>114.83</v>
      </c>
      <c r="R665" s="8">
        <v>129.4213</v>
      </c>
      <c r="S665" s="8">
        <v>50.34</v>
      </c>
      <c r="T665" s="8">
        <v>72.94</v>
      </c>
      <c r="U665" s="8">
        <v>91.24</v>
      </c>
      <c r="X665" s="1">
        <v>42302</v>
      </c>
      <c r="Y665" s="4">
        <f t="shared" si="26"/>
        <v>86.44759999999998</v>
      </c>
      <c r="Z665" s="4">
        <f t="shared" si="25"/>
        <v>49.76</v>
      </c>
    </row>
    <row r="666" spans="1:26" x14ac:dyDescent="0.3">
      <c r="A666" s="1">
        <v>42303</v>
      </c>
      <c r="B666">
        <v>49.67</v>
      </c>
      <c r="C666">
        <v>77.489999999999995</v>
      </c>
      <c r="D666">
        <v>42.59</v>
      </c>
      <c r="E666">
        <v>74.16</v>
      </c>
      <c r="F666">
        <v>71.52</v>
      </c>
      <c r="G666">
        <v>94.87</v>
      </c>
      <c r="H666">
        <v>110.14</v>
      </c>
      <c r="I666">
        <v>99.94</v>
      </c>
      <c r="J666">
        <v>58.02</v>
      </c>
      <c r="K666">
        <v>25.962499999999999</v>
      </c>
      <c r="L666" s="8">
        <v>81.22</v>
      </c>
      <c r="M666" s="8">
        <v>102.54</v>
      </c>
      <c r="N666" s="8">
        <v>112.18</v>
      </c>
      <c r="O666" s="8">
        <v>137.21889999999999</v>
      </c>
      <c r="P666" s="8">
        <v>90.11</v>
      </c>
      <c r="Q666" s="8">
        <v>115.27</v>
      </c>
      <c r="R666" s="8">
        <v>129.21789999999999</v>
      </c>
      <c r="S666" s="8">
        <v>51.87</v>
      </c>
      <c r="T666" s="8">
        <v>74.02</v>
      </c>
      <c r="U666" s="8">
        <v>88.77</v>
      </c>
      <c r="X666" s="1">
        <v>42303</v>
      </c>
      <c r="Y666" s="4">
        <f t="shared" si="26"/>
        <v>86.163647368421039</v>
      </c>
      <c r="Z666" s="4">
        <f t="shared" si="25"/>
        <v>49.67</v>
      </c>
    </row>
    <row r="667" spans="1:26" x14ac:dyDescent="0.3">
      <c r="A667" s="1">
        <v>42304</v>
      </c>
      <c r="B667">
        <v>49.63</v>
      </c>
      <c r="C667">
        <v>77.290000000000006</v>
      </c>
      <c r="D667">
        <v>42.61</v>
      </c>
      <c r="E667">
        <v>73.55</v>
      </c>
      <c r="F667">
        <v>70.39</v>
      </c>
      <c r="G667">
        <v>93.95</v>
      </c>
      <c r="H667">
        <v>109.27</v>
      </c>
      <c r="I667">
        <v>100.19</v>
      </c>
      <c r="J667">
        <v>57.48</v>
      </c>
      <c r="K667">
        <v>26.024999999999999</v>
      </c>
      <c r="L667" s="8">
        <v>81.09</v>
      </c>
      <c r="M667" s="8">
        <v>102.94</v>
      </c>
      <c r="N667" s="8">
        <v>111.64</v>
      </c>
      <c r="O667" s="8">
        <v>131.6789</v>
      </c>
      <c r="P667" s="8">
        <v>90.33</v>
      </c>
      <c r="Q667" s="8">
        <v>114.58</v>
      </c>
      <c r="R667" s="8">
        <v>128.71870000000001</v>
      </c>
      <c r="S667" s="8">
        <v>52.58</v>
      </c>
      <c r="T667" s="8">
        <v>74.73</v>
      </c>
      <c r="U667" s="8">
        <v>87.7</v>
      </c>
      <c r="X667" s="1">
        <v>42304</v>
      </c>
      <c r="Y667" s="4">
        <f t="shared" si="26"/>
        <v>85.618031578947381</v>
      </c>
      <c r="Z667" s="4">
        <f t="shared" si="25"/>
        <v>49.63</v>
      </c>
    </row>
    <row r="668" spans="1:26" x14ac:dyDescent="0.3">
      <c r="A668" s="1">
        <v>42305</v>
      </c>
      <c r="B668">
        <v>49.88</v>
      </c>
      <c r="C668">
        <v>76.510000000000005</v>
      </c>
      <c r="D668">
        <v>42.73</v>
      </c>
      <c r="E668">
        <v>74.02</v>
      </c>
      <c r="F668">
        <v>71.97</v>
      </c>
      <c r="G668">
        <v>93.98</v>
      </c>
      <c r="H668">
        <v>109.91</v>
      </c>
      <c r="I668">
        <v>100.48</v>
      </c>
      <c r="J668">
        <v>57.64</v>
      </c>
      <c r="K668">
        <v>25.737500000000001</v>
      </c>
      <c r="L668" s="8">
        <v>82.28</v>
      </c>
      <c r="M668" s="8">
        <v>102.74</v>
      </c>
      <c r="N668" s="8">
        <v>112.94</v>
      </c>
      <c r="O668" s="8">
        <v>134.51570000000001</v>
      </c>
      <c r="P668" s="8">
        <v>87.91</v>
      </c>
      <c r="Q668" s="8">
        <v>115.29</v>
      </c>
      <c r="R668" s="8">
        <v>131.3998</v>
      </c>
      <c r="S668" s="8">
        <v>53.26</v>
      </c>
      <c r="T668" s="8">
        <v>76.23</v>
      </c>
      <c r="U668" s="8">
        <v>89.79</v>
      </c>
      <c r="X668" s="1">
        <v>42305</v>
      </c>
      <c r="Y668" s="4">
        <f t="shared" si="26"/>
        <v>86.280684210526317</v>
      </c>
      <c r="Z668" s="4">
        <f t="shared" si="25"/>
        <v>49.88</v>
      </c>
    </row>
    <row r="669" spans="1:26" x14ac:dyDescent="0.3">
      <c r="A669" s="1">
        <v>42306</v>
      </c>
      <c r="B669">
        <v>49.94</v>
      </c>
      <c r="C669">
        <v>77.02</v>
      </c>
      <c r="D669">
        <v>42.79</v>
      </c>
      <c r="E669">
        <v>73.87</v>
      </c>
      <c r="F669">
        <v>71.97</v>
      </c>
      <c r="G669">
        <v>94.26</v>
      </c>
      <c r="H669">
        <v>112.75</v>
      </c>
      <c r="I669">
        <v>101.37</v>
      </c>
      <c r="J669">
        <v>57.96</v>
      </c>
      <c r="K669">
        <v>25.445</v>
      </c>
      <c r="L669" s="8">
        <v>82.23</v>
      </c>
      <c r="M669" s="8">
        <v>102.8</v>
      </c>
      <c r="N669" s="8">
        <v>112.62</v>
      </c>
      <c r="O669" s="8">
        <v>134.2483</v>
      </c>
      <c r="P669" s="8">
        <v>88.36</v>
      </c>
      <c r="Q669" s="8">
        <v>115.28</v>
      </c>
      <c r="R669" s="8">
        <v>126.98990000000001</v>
      </c>
      <c r="S669" s="8">
        <v>54.1</v>
      </c>
      <c r="T669" s="8">
        <v>76.28</v>
      </c>
      <c r="U669" s="8">
        <v>89.89</v>
      </c>
      <c r="X669" s="1">
        <v>42306</v>
      </c>
      <c r="Y669" s="4">
        <f t="shared" si="26"/>
        <v>86.328063157894746</v>
      </c>
      <c r="Z669" s="4">
        <f t="shared" si="25"/>
        <v>49.94</v>
      </c>
    </row>
    <row r="670" spans="1:26" x14ac:dyDescent="0.3">
      <c r="A670" s="1">
        <v>42307</v>
      </c>
      <c r="B670">
        <v>49.91</v>
      </c>
      <c r="C670">
        <v>76.38</v>
      </c>
      <c r="D670">
        <v>42.35</v>
      </c>
      <c r="E670">
        <v>73.83</v>
      </c>
      <c r="F670">
        <v>72.989999999999995</v>
      </c>
      <c r="G670">
        <v>92.64</v>
      </c>
      <c r="H670">
        <v>111.09</v>
      </c>
      <c r="I670">
        <v>101.03</v>
      </c>
      <c r="J670">
        <v>57.24</v>
      </c>
      <c r="K670">
        <v>25.664999999999999</v>
      </c>
      <c r="L670" s="8">
        <v>82.74</v>
      </c>
      <c r="M670" s="8">
        <v>102.19</v>
      </c>
      <c r="N670" s="8">
        <v>112.25</v>
      </c>
      <c r="O670" s="8">
        <v>133.79939999999999</v>
      </c>
      <c r="P670" s="8">
        <v>86.99</v>
      </c>
      <c r="Q670" s="8">
        <v>113.54</v>
      </c>
      <c r="R670" s="8">
        <v>128.48759999999999</v>
      </c>
      <c r="S670" s="8">
        <v>59.55</v>
      </c>
      <c r="T670" s="8">
        <v>77.180000000000007</v>
      </c>
      <c r="U670" s="8">
        <v>90.88</v>
      </c>
      <c r="X670" s="1">
        <v>42307</v>
      </c>
      <c r="Y670" s="4">
        <f t="shared" si="26"/>
        <v>86.359052631578933</v>
      </c>
      <c r="Z670" s="4">
        <f t="shared" si="25"/>
        <v>49.91</v>
      </c>
    </row>
    <row r="671" spans="1:26" x14ac:dyDescent="0.3">
      <c r="A671" s="1">
        <v>42308</v>
      </c>
      <c r="B671">
        <v>49.91</v>
      </c>
      <c r="C671">
        <v>76.38</v>
      </c>
      <c r="D671">
        <v>42.35</v>
      </c>
      <c r="E671">
        <v>73.83</v>
      </c>
      <c r="F671">
        <v>72.989999999999995</v>
      </c>
      <c r="G671">
        <v>92.64</v>
      </c>
      <c r="H671">
        <v>111.09</v>
      </c>
      <c r="I671">
        <v>101.03</v>
      </c>
      <c r="J671">
        <v>57.24</v>
      </c>
      <c r="K671">
        <v>25.664999999999999</v>
      </c>
      <c r="L671" s="8">
        <v>82.74</v>
      </c>
      <c r="M671" s="8">
        <v>102.19</v>
      </c>
      <c r="N671" s="8">
        <v>112.25</v>
      </c>
      <c r="O671" s="8">
        <v>133.79939999999999</v>
      </c>
      <c r="P671" s="8">
        <v>86.99</v>
      </c>
      <c r="Q671" s="8">
        <v>113.54</v>
      </c>
      <c r="R671" s="8">
        <v>128.48759999999999</v>
      </c>
      <c r="S671" s="8">
        <v>59.55</v>
      </c>
      <c r="T671" s="8">
        <v>77.180000000000007</v>
      </c>
      <c r="U671" s="8">
        <v>90.88</v>
      </c>
      <c r="X671" s="1">
        <v>42308</v>
      </c>
      <c r="Y671" s="4">
        <f t="shared" si="26"/>
        <v>86.359052631578933</v>
      </c>
      <c r="Z671" s="4">
        <f t="shared" si="25"/>
        <v>49.91</v>
      </c>
    </row>
    <row r="672" spans="1:26" x14ac:dyDescent="0.3">
      <c r="A672" s="1">
        <v>42309</v>
      </c>
      <c r="B672">
        <v>49.91</v>
      </c>
      <c r="C672">
        <v>76.38</v>
      </c>
      <c r="D672">
        <v>42.35</v>
      </c>
      <c r="E672">
        <v>73.83</v>
      </c>
      <c r="F672">
        <v>72.989999999999995</v>
      </c>
      <c r="G672">
        <v>92.64</v>
      </c>
      <c r="H672">
        <v>111.09</v>
      </c>
      <c r="I672">
        <v>101.03</v>
      </c>
      <c r="J672">
        <v>57.24</v>
      </c>
      <c r="K672">
        <v>25.664999999999999</v>
      </c>
      <c r="L672" s="8">
        <v>82.74</v>
      </c>
      <c r="M672" s="8">
        <v>102.19</v>
      </c>
      <c r="N672" s="8">
        <v>112.25</v>
      </c>
      <c r="O672" s="8">
        <v>133.79939999999999</v>
      </c>
      <c r="P672" s="8">
        <v>86.99</v>
      </c>
      <c r="Q672" s="8">
        <v>113.54</v>
      </c>
      <c r="R672" s="8">
        <v>128.48759999999999</v>
      </c>
      <c r="S672" s="8">
        <v>59.55</v>
      </c>
      <c r="T672" s="8">
        <v>77.180000000000007</v>
      </c>
      <c r="U672" s="8">
        <v>90.88</v>
      </c>
      <c r="X672" s="1">
        <v>42309</v>
      </c>
      <c r="Y672" s="4">
        <f t="shared" si="26"/>
        <v>86.359052631578933</v>
      </c>
      <c r="Z672" s="4">
        <f t="shared" si="25"/>
        <v>49.91</v>
      </c>
    </row>
    <row r="673" spans="1:26" x14ac:dyDescent="0.3">
      <c r="A673" s="1">
        <v>42310</v>
      </c>
      <c r="B673">
        <v>50.4</v>
      </c>
      <c r="C673">
        <v>76.599999999999994</v>
      </c>
      <c r="D673">
        <v>42.24</v>
      </c>
      <c r="E673">
        <v>73.77</v>
      </c>
      <c r="F673">
        <v>74.34</v>
      </c>
      <c r="G673">
        <v>92.25</v>
      </c>
      <c r="H673">
        <v>112.38</v>
      </c>
      <c r="I673">
        <v>102.17</v>
      </c>
      <c r="J673">
        <v>57.61</v>
      </c>
      <c r="K673">
        <v>25.557500000000001</v>
      </c>
      <c r="L673" s="8">
        <v>85.28</v>
      </c>
      <c r="M673" s="8">
        <v>101.4</v>
      </c>
      <c r="N673" s="8">
        <v>112.11</v>
      </c>
      <c r="O673" s="8">
        <v>134.07640000000001</v>
      </c>
      <c r="P673" s="8">
        <v>86.99</v>
      </c>
      <c r="Q673" s="8">
        <v>114.07</v>
      </c>
      <c r="R673" s="8">
        <v>128.0993</v>
      </c>
      <c r="S673" s="8">
        <v>63.38</v>
      </c>
      <c r="T673" s="8">
        <v>77.260000000000005</v>
      </c>
      <c r="U673" s="8">
        <v>94.96</v>
      </c>
      <c r="X673" s="1">
        <v>42310</v>
      </c>
      <c r="Y673" s="4">
        <f t="shared" si="26"/>
        <v>87.081221052631562</v>
      </c>
      <c r="Z673" s="4">
        <f t="shared" si="25"/>
        <v>50.4</v>
      </c>
    </row>
    <row r="674" spans="1:26" x14ac:dyDescent="0.3">
      <c r="A674" s="1">
        <v>42311</v>
      </c>
      <c r="B674">
        <v>50.46</v>
      </c>
      <c r="C674">
        <v>77.05</v>
      </c>
      <c r="D674">
        <v>42.16</v>
      </c>
      <c r="E674">
        <v>73.95</v>
      </c>
      <c r="F674">
        <v>74.75</v>
      </c>
      <c r="G674">
        <v>97.71</v>
      </c>
      <c r="H674">
        <v>113.56</v>
      </c>
      <c r="I674">
        <v>101.96</v>
      </c>
      <c r="J674">
        <v>58.11</v>
      </c>
      <c r="K674">
        <v>25.577500000000001</v>
      </c>
      <c r="L674" s="8">
        <v>86.85</v>
      </c>
      <c r="M674" s="8">
        <v>100.92</v>
      </c>
      <c r="N674" s="8">
        <v>112.08</v>
      </c>
      <c r="O674" s="8">
        <v>135.5187</v>
      </c>
      <c r="P674" s="8">
        <v>86.73</v>
      </c>
      <c r="Q674" s="8">
        <v>113.64</v>
      </c>
      <c r="R674" s="8">
        <v>128.2379</v>
      </c>
      <c r="S674" s="8">
        <v>62.43</v>
      </c>
      <c r="T674" s="8">
        <v>78.23</v>
      </c>
      <c r="U674" s="8">
        <v>98.14</v>
      </c>
      <c r="X674" s="1">
        <v>42311</v>
      </c>
      <c r="Y674" s="4">
        <f t="shared" si="26"/>
        <v>87.768636842105266</v>
      </c>
      <c r="Z674" s="4">
        <f t="shared" si="25"/>
        <v>50.46</v>
      </c>
    </row>
    <row r="675" spans="1:26" x14ac:dyDescent="0.3">
      <c r="A675" s="1">
        <v>42312</v>
      </c>
      <c r="B675">
        <v>50.38</v>
      </c>
      <c r="C675">
        <v>77.06</v>
      </c>
      <c r="D675">
        <v>41.97</v>
      </c>
      <c r="E675">
        <v>73.099999999999994</v>
      </c>
      <c r="F675">
        <v>74.55</v>
      </c>
      <c r="G675">
        <v>97.3</v>
      </c>
      <c r="H675">
        <v>113.02</v>
      </c>
      <c r="I675">
        <v>101.94</v>
      </c>
      <c r="J675">
        <v>58.37</v>
      </c>
      <c r="K675">
        <v>25.805</v>
      </c>
      <c r="L675" s="8">
        <v>85.98</v>
      </c>
      <c r="M675" s="8">
        <v>100.62</v>
      </c>
      <c r="N675" s="8">
        <v>112.4</v>
      </c>
      <c r="O675" s="8">
        <v>135.2799</v>
      </c>
      <c r="P675" s="8">
        <v>86.96</v>
      </c>
      <c r="Q675" s="8">
        <v>112.96</v>
      </c>
      <c r="R675" s="8">
        <v>127.7572</v>
      </c>
      <c r="S675" s="8">
        <v>63.8</v>
      </c>
      <c r="T675" s="8">
        <v>77.39</v>
      </c>
      <c r="U675" s="8">
        <v>96.77</v>
      </c>
      <c r="X675" s="1">
        <v>42312</v>
      </c>
      <c r="Y675" s="4">
        <f t="shared" si="26"/>
        <v>87.528005263157866</v>
      </c>
      <c r="Z675" s="4">
        <f t="shared" si="25"/>
        <v>50.38</v>
      </c>
    </row>
    <row r="676" spans="1:26" x14ac:dyDescent="0.3">
      <c r="A676" s="1">
        <v>42313</v>
      </c>
      <c r="B676">
        <v>50.42</v>
      </c>
      <c r="C676">
        <v>76.39</v>
      </c>
      <c r="D676">
        <v>42.33</v>
      </c>
      <c r="E676">
        <v>73.58</v>
      </c>
      <c r="F676">
        <v>74.22</v>
      </c>
      <c r="G676">
        <v>97.59</v>
      </c>
      <c r="H676">
        <v>113.38</v>
      </c>
      <c r="I676">
        <v>102.33</v>
      </c>
      <c r="J676">
        <v>58.61</v>
      </c>
      <c r="K676">
        <v>25.524999999999999</v>
      </c>
      <c r="L676" s="8">
        <v>84.81</v>
      </c>
      <c r="M676" s="8">
        <v>100.61</v>
      </c>
      <c r="N676" s="8">
        <v>112.85</v>
      </c>
      <c r="O676" s="8">
        <v>133.61789999999999</v>
      </c>
      <c r="P676" s="8">
        <v>86.98</v>
      </c>
      <c r="Q676" s="8">
        <v>113.53</v>
      </c>
      <c r="R676" s="8">
        <v>126.9344</v>
      </c>
      <c r="S676" s="8">
        <v>62.77</v>
      </c>
      <c r="T676" s="8">
        <v>78.150000000000006</v>
      </c>
      <c r="U676" s="8">
        <v>94.55</v>
      </c>
      <c r="X676" s="1">
        <v>42313</v>
      </c>
      <c r="Y676" s="4">
        <f t="shared" si="26"/>
        <v>87.303015789473676</v>
      </c>
      <c r="Z676" s="4">
        <f t="shared" si="25"/>
        <v>50.42</v>
      </c>
    </row>
    <row r="677" spans="1:26" x14ac:dyDescent="0.3">
      <c r="A677" s="1">
        <v>42314</v>
      </c>
      <c r="B677">
        <v>50.09</v>
      </c>
      <c r="C677">
        <v>75.569999999999993</v>
      </c>
      <c r="D677">
        <v>41.96</v>
      </c>
      <c r="E677">
        <v>73.14</v>
      </c>
      <c r="F677">
        <v>73.84</v>
      </c>
      <c r="G677">
        <v>98.67</v>
      </c>
      <c r="H677">
        <v>113.58</v>
      </c>
      <c r="I677">
        <v>101.92</v>
      </c>
      <c r="J677">
        <v>58.78</v>
      </c>
      <c r="K677">
        <v>24.71</v>
      </c>
      <c r="L677" s="8">
        <v>84.47</v>
      </c>
      <c r="M677" s="8">
        <v>99.72</v>
      </c>
      <c r="N677" s="8">
        <v>113.31</v>
      </c>
      <c r="O677" s="8">
        <v>132.0514</v>
      </c>
      <c r="P677" s="8">
        <v>87.63</v>
      </c>
      <c r="Q677" s="8">
        <v>113.03</v>
      </c>
      <c r="R677" s="8">
        <v>128.15469999999999</v>
      </c>
      <c r="S677" s="8">
        <v>64.13</v>
      </c>
      <c r="T677" s="8">
        <v>77.22</v>
      </c>
      <c r="U677" s="8">
        <v>94.03</v>
      </c>
      <c r="X677" s="1">
        <v>42314</v>
      </c>
      <c r="Y677" s="4">
        <f t="shared" si="26"/>
        <v>87.153478947368399</v>
      </c>
      <c r="Z677" s="4">
        <f t="shared" si="25"/>
        <v>50.09</v>
      </c>
    </row>
    <row r="678" spans="1:26" x14ac:dyDescent="0.3">
      <c r="A678" s="1">
        <v>42315</v>
      </c>
      <c r="B678">
        <v>50.09</v>
      </c>
      <c r="C678">
        <v>75.569999999999993</v>
      </c>
      <c r="D678">
        <v>41.96</v>
      </c>
      <c r="E678">
        <v>73.14</v>
      </c>
      <c r="F678">
        <v>73.84</v>
      </c>
      <c r="G678">
        <v>98.67</v>
      </c>
      <c r="H678">
        <v>113.58</v>
      </c>
      <c r="I678">
        <v>101.92</v>
      </c>
      <c r="J678">
        <v>58.78</v>
      </c>
      <c r="K678">
        <v>24.71</v>
      </c>
      <c r="L678" s="8">
        <v>84.47</v>
      </c>
      <c r="M678" s="8">
        <v>99.72</v>
      </c>
      <c r="N678" s="8">
        <v>113.31</v>
      </c>
      <c r="O678" s="8">
        <v>132.0514</v>
      </c>
      <c r="P678" s="8">
        <v>87.63</v>
      </c>
      <c r="Q678" s="8">
        <v>113.03</v>
      </c>
      <c r="R678" s="8">
        <v>128.15469999999999</v>
      </c>
      <c r="S678" s="8">
        <v>64.13</v>
      </c>
      <c r="T678" s="8">
        <v>77.22</v>
      </c>
      <c r="U678" s="8">
        <v>94.03</v>
      </c>
      <c r="X678" s="1">
        <v>42315</v>
      </c>
      <c r="Y678" s="4">
        <f t="shared" si="26"/>
        <v>87.153478947368399</v>
      </c>
      <c r="Z678" s="4">
        <f t="shared" si="25"/>
        <v>50.09</v>
      </c>
    </row>
    <row r="679" spans="1:26" x14ac:dyDescent="0.3">
      <c r="A679" s="1">
        <v>42316</v>
      </c>
      <c r="B679">
        <v>50.09</v>
      </c>
      <c r="C679">
        <v>75.569999999999993</v>
      </c>
      <c r="D679">
        <v>41.96</v>
      </c>
      <c r="E679">
        <v>73.14</v>
      </c>
      <c r="F679">
        <v>73.84</v>
      </c>
      <c r="G679">
        <v>98.67</v>
      </c>
      <c r="H679">
        <v>113.58</v>
      </c>
      <c r="I679">
        <v>101.92</v>
      </c>
      <c r="J679">
        <v>58.78</v>
      </c>
      <c r="K679">
        <v>24.71</v>
      </c>
      <c r="L679" s="8">
        <v>84.47</v>
      </c>
      <c r="M679" s="8">
        <v>99.72</v>
      </c>
      <c r="N679" s="8">
        <v>113.31</v>
      </c>
      <c r="O679" s="8">
        <v>132.0514</v>
      </c>
      <c r="P679" s="8">
        <v>87.63</v>
      </c>
      <c r="Q679" s="8">
        <v>113.03</v>
      </c>
      <c r="R679" s="8">
        <v>128.15469999999999</v>
      </c>
      <c r="S679" s="8">
        <v>64.13</v>
      </c>
      <c r="T679" s="8">
        <v>77.22</v>
      </c>
      <c r="U679" s="8">
        <v>94.03</v>
      </c>
      <c r="X679" s="1">
        <v>42316</v>
      </c>
      <c r="Y679" s="4">
        <f t="shared" si="26"/>
        <v>87.153478947368399</v>
      </c>
      <c r="Z679" s="4">
        <f t="shared" si="25"/>
        <v>50.09</v>
      </c>
    </row>
    <row r="680" spans="1:26" x14ac:dyDescent="0.3">
      <c r="A680" s="1">
        <v>42317</v>
      </c>
      <c r="B680">
        <v>49.59</v>
      </c>
      <c r="C680">
        <v>75.400000000000006</v>
      </c>
      <c r="D680">
        <v>41.54</v>
      </c>
      <c r="E680">
        <v>72.02</v>
      </c>
      <c r="F680">
        <v>71.89</v>
      </c>
      <c r="G680">
        <v>96.27</v>
      </c>
      <c r="H680">
        <v>112.5</v>
      </c>
      <c r="I680">
        <v>100.84</v>
      </c>
      <c r="J680">
        <v>58.49</v>
      </c>
      <c r="K680">
        <v>24.727499999999999</v>
      </c>
      <c r="L680" s="8">
        <v>81.95</v>
      </c>
      <c r="M680" s="8">
        <v>98.88</v>
      </c>
      <c r="N680" s="8">
        <v>112.93</v>
      </c>
      <c r="O680" s="8">
        <v>129.2432</v>
      </c>
      <c r="P680" s="8">
        <v>86.76</v>
      </c>
      <c r="Q680" s="8">
        <v>112.52</v>
      </c>
      <c r="R680" s="8">
        <v>126.0376</v>
      </c>
      <c r="S680" s="8">
        <v>63.23</v>
      </c>
      <c r="T680" s="8">
        <v>76.23</v>
      </c>
      <c r="U680" s="8">
        <v>92.32</v>
      </c>
      <c r="X680" s="1">
        <v>42317</v>
      </c>
      <c r="Y680" s="4">
        <f t="shared" si="26"/>
        <v>85.988331578947353</v>
      </c>
      <c r="Z680" s="4">
        <f t="shared" si="25"/>
        <v>49.59</v>
      </c>
    </row>
    <row r="681" spans="1:26" x14ac:dyDescent="0.3">
      <c r="A681" s="1">
        <v>42318</v>
      </c>
      <c r="B681">
        <v>49.745399999999997</v>
      </c>
      <c r="C681">
        <v>75.77</v>
      </c>
      <c r="D681">
        <v>41.77</v>
      </c>
      <c r="E681">
        <v>73.34</v>
      </c>
      <c r="F681">
        <v>72.430000000000007</v>
      </c>
      <c r="G681">
        <v>96.18</v>
      </c>
      <c r="H681">
        <v>111.6</v>
      </c>
      <c r="I681">
        <v>101.45</v>
      </c>
      <c r="J681">
        <v>58.68</v>
      </c>
      <c r="K681">
        <v>24.75</v>
      </c>
      <c r="L681" s="8">
        <v>82.35</v>
      </c>
      <c r="M681" s="8">
        <v>98.83</v>
      </c>
      <c r="N681" s="8">
        <v>113.22</v>
      </c>
      <c r="O681" s="8">
        <v>129.39609999999999</v>
      </c>
      <c r="P681" s="8">
        <v>86.95</v>
      </c>
      <c r="Q681" s="8">
        <v>113.55</v>
      </c>
      <c r="R681" s="8">
        <v>126.3982</v>
      </c>
      <c r="S681" s="8">
        <v>62.3</v>
      </c>
      <c r="T681" s="8">
        <v>77.19</v>
      </c>
      <c r="U681" s="8">
        <v>93.23</v>
      </c>
      <c r="X681" s="1">
        <v>42318</v>
      </c>
      <c r="Y681" s="4">
        <f t="shared" si="26"/>
        <v>86.283384210526307</v>
      </c>
      <c r="Z681" s="4">
        <f t="shared" si="25"/>
        <v>49.745399999999997</v>
      </c>
    </row>
    <row r="682" spans="1:26" x14ac:dyDescent="0.3">
      <c r="A682" s="1">
        <v>42319</v>
      </c>
      <c r="B682">
        <v>49.66</v>
      </c>
      <c r="C682">
        <v>75.959999999999994</v>
      </c>
      <c r="D682">
        <v>42.04</v>
      </c>
      <c r="E682">
        <v>72.12</v>
      </c>
      <c r="F682">
        <v>71.91</v>
      </c>
      <c r="G682">
        <v>96.98</v>
      </c>
      <c r="H682">
        <v>111.04</v>
      </c>
      <c r="I682">
        <v>101.86</v>
      </c>
      <c r="J682">
        <v>57.58</v>
      </c>
      <c r="K682">
        <v>24.93</v>
      </c>
      <c r="L682" s="8">
        <v>81.62</v>
      </c>
      <c r="M682" s="8">
        <v>99.43</v>
      </c>
      <c r="N682" s="8">
        <v>113.85</v>
      </c>
      <c r="O682" s="8">
        <v>128.96619999999999</v>
      </c>
      <c r="P682" s="8">
        <v>87.18</v>
      </c>
      <c r="Q682" s="8">
        <v>113.37</v>
      </c>
      <c r="R682" s="8">
        <v>126.4721</v>
      </c>
      <c r="S682" s="8">
        <v>60.86</v>
      </c>
      <c r="T682" s="8">
        <v>74.87</v>
      </c>
      <c r="U682" s="8">
        <v>92.19</v>
      </c>
      <c r="X682" s="1">
        <v>42319</v>
      </c>
      <c r="Y682" s="4">
        <f t="shared" si="26"/>
        <v>85.959384210526323</v>
      </c>
      <c r="Z682" s="4">
        <f t="shared" si="25"/>
        <v>49.66</v>
      </c>
    </row>
    <row r="683" spans="1:26" x14ac:dyDescent="0.3">
      <c r="A683" s="1">
        <v>42320</v>
      </c>
      <c r="B683">
        <v>48.88</v>
      </c>
      <c r="C683">
        <v>74.66</v>
      </c>
      <c r="D683">
        <v>41.58</v>
      </c>
      <c r="E683">
        <v>72.709999999999994</v>
      </c>
      <c r="F683">
        <v>68.66</v>
      </c>
      <c r="G683">
        <v>95.68</v>
      </c>
      <c r="H683">
        <v>110.16</v>
      </c>
      <c r="I683">
        <v>100.27</v>
      </c>
      <c r="J683">
        <v>56.95</v>
      </c>
      <c r="K683">
        <v>25.182500000000001</v>
      </c>
      <c r="L683" s="8">
        <v>79.41</v>
      </c>
      <c r="M683" s="8">
        <v>98.37</v>
      </c>
      <c r="N683" s="8">
        <v>112.11</v>
      </c>
      <c r="O683" s="8">
        <v>127.075</v>
      </c>
      <c r="P683" s="8">
        <v>86.22</v>
      </c>
      <c r="Q683" s="8">
        <v>111.43</v>
      </c>
      <c r="R683" s="8">
        <v>125.08540000000001</v>
      </c>
      <c r="S683" s="8">
        <v>60.23</v>
      </c>
      <c r="T683" s="8">
        <v>74.930000000000007</v>
      </c>
      <c r="U683" s="8">
        <v>89.86</v>
      </c>
      <c r="X683" s="1">
        <v>42320</v>
      </c>
      <c r="Y683" s="4">
        <f t="shared" si="26"/>
        <v>84.766994736842108</v>
      </c>
      <c r="Z683" s="4">
        <f t="shared" si="25"/>
        <v>48.88</v>
      </c>
    </row>
    <row r="684" spans="1:26" x14ac:dyDescent="0.3">
      <c r="A684" s="1">
        <v>42321</v>
      </c>
      <c r="B684">
        <v>48.47</v>
      </c>
      <c r="C684">
        <v>73.959999999999994</v>
      </c>
      <c r="D684">
        <v>41.38</v>
      </c>
      <c r="E684">
        <v>70.09</v>
      </c>
      <c r="F684">
        <v>69.63</v>
      </c>
      <c r="G684">
        <v>94.7</v>
      </c>
      <c r="H684">
        <v>113.51</v>
      </c>
      <c r="I684">
        <v>99.88</v>
      </c>
      <c r="J684">
        <v>56.42</v>
      </c>
      <c r="K684">
        <v>25.107500000000002</v>
      </c>
      <c r="L684" s="8">
        <v>78.099999999999994</v>
      </c>
      <c r="M684" s="8">
        <v>98.04</v>
      </c>
      <c r="N684" s="8">
        <v>109.97</v>
      </c>
      <c r="O684" s="8">
        <v>125.8429</v>
      </c>
      <c r="P684" s="8">
        <v>85.05</v>
      </c>
      <c r="Q684" s="8">
        <v>111.85</v>
      </c>
      <c r="R684" s="8">
        <v>127.00839999999999</v>
      </c>
      <c r="S684" s="8">
        <v>59.86</v>
      </c>
      <c r="T684" s="8">
        <v>71.89</v>
      </c>
      <c r="U684" s="8">
        <v>88.68</v>
      </c>
      <c r="X684" s="1">
        <v>42321</v>
      </c>
      <c r="Y684" s="4">
        <f t="shared" si="26"/>
        <v>84.261515789473677</v>
      </c>
      <c r="Z684" s="4">
        <f t="shared" si="25"/>
        <v>48.47</v>
      </c>
    </row>
    <row r="685" spans="1:26" x14ac:dyDescent="0.3">
      <c r="A685" s="1">
        <v>42322</v>
      </c>
      <c r="B685">
        <v>48.47</v>
      </c>
      <c r="C685">
        <v>73.959999999999994</v>
      </c>
      <c r="D685">
        <v>41.38</v>
      </c>
      <c r="E685">
        <v>70.09</v>
      </c>
      <c r="F685">
        <v>69.63</v>
      </c>
      <c r="G685">
        <v>94.7</v>
      </c>
      <c r="H685">
        <v>113.51</v>
      </c>
      <c r="I685">
        <v>99.88</v>
      </c>
      <c r="J685">
        <v>56.42</v>
      </c>
      <c r="K685">
        <v>25.107500000000002</v>
      </c>
      <c r="L685" s="8">
        <v>78.099999999999994</v>
      </c>
      <c r="M685" s="8">
        <v>98.04</v>
      </c>
      <c r="N685" s="8">
        <v>109.97</v>
      </c>
      <c r="O685" s="8">
        <v>125.8429</v>
      </c>
      <c r="P685" s="8">
        <v>85.05</v>
      </c>
      <c r="Q685" s="8">
        <v>111.85</v>
      </c>
      <c r="R685" s="8">
        <v>127.00839999999999</v>
      </c>
      <c r="S685" s="8">
        <v>59.86</v>
      </c>
      <c r="T685" s="8">
        <v>71.89</v>
      </c>
      <c r="U685" s="8">
        <v>88.68</v>
      </c>
      <c r="X685" s="1">
        <v>42322</v>
      </c>
      <c r="Y685" s="4">
        <f t="shared" si="26"/>
        <v>84.261515789473677</v>
      </c>
      <c r="Z685" s="4">
        <f t="shared" si="25"/>
        <v>48.47</v>
      </c>
    </row>
    <row r="686" spans="1:26" x14ac:dyDescent="0.3">
      <c r="A686" s="1">
        <v>42323</v>
      </c>
      <c r="B686">
        <v>48.47</v>
      </c>
      <c r="C686">
        <v>73.959999999999994</v>
      </c>
      <c r="D686">
        <v>41.38</v>
      </c>
      <c r="E686">
        <v>70.09</v>
      </c>
      <c r="F686">
        <v>69.63</v>
      </c>
      <c r="G686">
        <v>94.7</v>
      </c>
      <c r="H686">
        <v>113.51</v>
      </c>
      <c r="I686">
        <v>99.88</v>
      </c>
      <c r="J686">
        <v>56.42</v>
      </c>
      <c r="K686">
        <v>25.107500000000002</v>
      </c>
      <c r="L686" s="8">
        <v>78.099999999999994</v>
      </c>
      <c r="M686" s="8">
        <v>98.04</v>
      </c>
      <c r="N686" s="8">
        <v>109.97</v>
      </c>
      <c r="O686" s="8">
        <v>125.8429</v>
      </c>
      <c r="P686" s="8">
        <v>85.05</v>
      </c>
      <c r="Q686" s="8">
        <v>111.85</v>
      </c>
      <c r="R686" s="8">
        <v>127.00839999999999</v>
      </c>
      <c r="S686" s="8">
        <v>59.86</v>
      </c>
      <c r="T686" s="8">
        <v>71.89</v>
      </c>
      <c r="U686" s="8">
        <v>88.68</v>
      </c>
      <c r="X686" s="1">
        <v>42323</v>
      </c>
      <c r="Y686" s="4">
        <f t="shared" si="26"/>
        <v>84.261515789473677</v>
      </c>
      <c r="Z686" s="4">
        <f t="shared" si="25"/>
        <v>48.47</v>
      </c>
    </row>
    <row r="687" spans="1:26" x14ac:dyDescent="0.3">
      <c r="A687" s="1">
        <v>42324</v>
      </c>
      <c r="B687">
        <v>49.31</v>
      </c>
      <c r="C687">
        <v>75.3</v>
      </c>
      <c r="D687">
        <v>41.96</v>
      </c>
      <c r="E687">
        <v>71.64</v>
      </c>
      <c r="F687">
        <v>70.39</v>
      </c>
      <c r="G687">
        <v>95.3</v>
      </c>
      <c r="H687">
        <v>115.98</v>
      </c>
      <c r="I687">
        <v>101.22</v>
      </c>
      <c r="J687">
        <v>57.87</v>
      </c>
      <c r="K687">
        <v>25.53</v>
      </c>
      <c r="L687" s="8">
        <v>80.900000000000006</v>
      </c>
      <c r="M687" s="8">
        <v>99.56</v>
      </c>
      <c r="N687" s="8">
        <v>111.06</v>
      </c>
      <c r="O687" s="8">
        <v>127.715</v>
      </c>
      <c r="P687" s="8">
        <v>86.52</v>
      </c>
      <c r="Q687" s="8">
        <v>113.76</v>
      </c>
      <c r="R687" s="8">
        <v>129.75409999999999</v>
      </c>
      <c r="S687" s="8">
        <v>60.01</v>
      </c>
      <c r="T687" s="8">
        <v>72.31</v>
      </c>
      <c r="U687" s="8">
        <v>91.45</v>
      </c>
      <c r="X687" s="1">
        <v>42324</v>
      </c>
      <c r="Y687" s="4">
        <f t="shared" si="26"/>
        <v>85.696268421052636</v>
      </c>
      <c r="Z687" s="4">
        <f t="shared" si="25"/>
        <v>49.31</v>
      </c>
    </row>
    <row r="688" spans="1:26" x14ac:dyDescent="0.3">
      <c r="A688" s="1">
        <v>42325</v>
      </c>
      <c r="B688">
        <v>49.21</v>
      </c>
      <c r="C688">
        <v>75.069999999999993</v>
      </c>
      <c r="D688">
        <v>41.67</v>
      </c>
      <c r="E688">
        <v>72.849999999999994</v>
      </c>
      <c r="F688">
        <v>69.39</v>
      </c>
      <c r="G688">
        <v>95.2</v>
      </c>
      <c r="H688">
        <v>113.41</v>
      </c>
      <c r="I688">
        <v>101.5</v>
      </c>
      <c r="J688">
        <v>59.92</v>
      </c>
      <c r="K688">
        <v>25.1875</v>
      </c>
      <c r="L688" s="8">
        <v>79.959999999999994</v>
      </c>
      <c r="M688" s="8">
        <v>98.83</v>
      </c>
      <c r="N688" s="8">
        <v>110.94</v>
      </c>
      <c r="O688" s="8">
        <v>127.82</v>
      </c>
      <c r="P688" s="8">
        <v>85.89</v>
      </c>
      <c r="Q688" s="8">
        <v>113.48</v>
      </c>
      <c r="R688" s="8">
        <v>128.94059999999999</v>
      </c>
      <c r="S688" s="8">
        <v>60.38</v>
      </c>
      <c r="T688" s="8">
        <v>72.91</v>
      </c>
      <c r="U688" s="8">
        <v>91.03</v>
      </c>
      <c r="X688" s="1">
        <v>42325</v>
      </c>
      <c r="Y688" s="4">
        <f t="shared" si="26"/>
        <v>85.493584210526308</v>
      </c>
      <c r="Z688" s="4">
        <f t="shared" si="25"/>
        <v>49.21</v>
      </c>
    </row>
    <row r="689" spans="1:26" x14ac:dyDescent="0.3">
      <c r="A689" s="1">
        <v>42326</v>
      </c>
      <c r="B689">
        <v>49.87</v>
      </c>
      <c r="C689">
        <v>75.900000000000006</v>
      </c>
      <c r="D689">
        <v>42.28</v>
      </c>
      <c r="E689">
        <v>73.48</v>
      </c>
      <c r="F689">
        <v>70.319999999999993</v>
      </c>
      <c r="G689">
        <v>95.75</v>
      </c>
      <c r="H689">
        <v>115.58</v>
      </c>
      <c r="I689">
        <v>102.67</v>
      </c>
      <c r="J689">
        <v>60.93</v>
      </c>
      <c r="K689">
        <v>24.925000000000001</v>
      </c>
      <c r="L689" s="8">
        <v>80.739999999999995</v>
      </c>
      <c r="M689" s="8">
        <v>100.27</v>
      </c>
      <c r="N689" s="8">
        <v>112.53</v>
      </c>
      <c r="O689" s="8">
        <v>129.7304</v>
      </c>
      <c r="P689" s="8">
        <v>86.5</v>
      </c>
      <c r="Q689" s="8">
        <v>115.34</v>
      </c>
      <c r="R689" s="8">
        <v>128.90360000000001</v>
      </c>
      <c r="S689" s="8">
        <v>60.99</v>
      </c>
      <c r="T689" s="8">
        <v>69.78</v>
      </c>
      <c r="U689" s="8">
        <v>92.21</v>
      </c>
      <c r="X689" s="1">
        <v>42326</v>
      </c>
      <c r="Y689" s="4">
        <f t="shared" si="26"/>
        <v>86.254157894736849</v>
      </c>
      <c r="Z689" s="4">
        <f t="shared" si="25"/>
        <v>49.87</v>
      </c>
    </row>
    <row r="690" spans="1:26" x14ac:dyDescent="0.3">
      <c r="A690" s="1">
        <v>42327</v>
      </c>
      <c r="B690">
        <v>49.83</v>
      </c>
      <c r="C690">
        <v>76.22</v>
      </c>
      <c r="D690">
        <v>43.11</v>
      </c>
      <c r="E690">
        <v>73.39</v>
      </c>
      <c r="F690">
        <v>70.02</v>
      </c>
      <c r="G690">
        <v>96.39</v>
      </c>
      <c r="H690">
        <v>115.56</v>
      </c>
      <c r="I690">
        <v>102.49</v>
      </c>
      <c r="J690">
        <v>60.7</v>
      </c>
      <c r="K690">
        <v>25.247499999999999</v>
      </c>
      <c r="L690" s="8">
        <v>80.3</v>
      </c>
      <c r="M690" s="8">
        <v>100.93</v>
      </c>
      <c r="N690" s="8">
        <v>113.3</v>
      </c>
      <c r="O690" s="8">
        <v>130.60910000000001</v>
      </c>
      <c r="P690" s="8">
        <v>86.39</v>
      </c>
      <c r="Q690" s="8">
        <v>115.57</v>
      </c>
      <c r="R690" s="8">
        <v>129.39359999999999</v>
      </c>
      <c r="S690" s="8">
        <v>60.55</v>
      </c>
      <c r="T690" s="8">
        <v>70.55</v>
      </c>
      <c r="U690" s="8">
        <v>90.83</v>
      </c>
      <c r="X690" s="1">
        <v>42327</v>
      </c>
      <c r="Y690" s="4">
        <f t="shared" si="26"/>
        <v>86.397378947368409</v>
      </c>
      <c r="Z690" s="4">
        <f t="shared" si="25"/>
        <v>49.83</v>
      </c>
    </row>
    <row r="691" spans="1:26" x14ac:dyDescent="0.3">
      <c r="A691" s="1">
        <v>42328</v>
      </c>
      <c r="B691">
        <v>49.94</v>
      </c>
      <c r="C691">
        <v>75.819999999999993</v>
      </c>
      <c r="D691">
        <v>42.43</v>
      </c>
      <c r="E691">
        <v>75.77</v>
      </c>
      <c r="F691">
        <v>71.14</v>
      </c>
      <c r="G691">
        <v>96.89</v>
      </c>
      <c r="H691">
        <v>115.05</v>
      </c>
      <c r="I691">
        <v>102.48</v>
      </c>
      <c r="J691">
        <v>60.07</v>
      </c>
      <c r="K691">
        <v>25.254999999999999</v>
      </c>
      <c r="L691" s="8">
        <v>79.790000000000006</v>
      </c>
      <c r="M691" s="8">
        <v>100.1</v>
      </c>
      <c r="N691" s="8">
        <v>113.91</v>
      </c>
      <c r="O691" s="8">
        <v>132.2902</v>
      </c>
      <c r="P691" s="8">
        <v>87.29</v>
      </c>
      <c r="Q691" s="8">
        <v>116.48</v>
      </c>
      <c r="R691" s="8">
        <v>128.77420000000001</v>
      </c>
      <c r="S691" s="8">
        <v>61.11</v>
      </c>
      <c r="T691" s="8">
        <v>70.83</v>
      </c>
      <c r="U691" s="8">
        <v>89.01</v>
      </c>
      <c r="X691" s="1">
        <v>42328</v>
      </c>
      <c r="Y691" s="4">
        <f t="shared" si="26"/>
        <v>86.552073684210526</v>
      </c>
      <c r="Z691" s="4">
        <f t="shared" si="25"/>
        <v>49.94</v>
      </c>
    </row>
    <row r="692" spans="1:26" x14ac:dyDescent="0.3">
      <c r="A692" s="1">
        <v>42329</v>
      </c>
      <c r="B692">
        <v>49.94</v>
      </c>
      <c r="C692">
        <v>75.819999999999993</v>
      </c>
      <c r="D692">
        <v>42.43</v>
      </c>
      <c r="E692">
        <v>75.77</v>
      </c>
      <c r="F692">
        <v>71.14</v>
      </c>
      <c r="G692">
        <v>96.89</v>
      </c>
      <c r="H692">
        <v>115.05</v>
      </c>
      <c r="I692">
        <v>102.48</v>
      </c>
      <c r="J692">
        <v>60.07</v>
      </c>
      <c r="K692">
        <v>25.254999999999999</v>
      </c>
      <c r="L692" s="8">
        <v>79.790000000000006</v>
      </c>
      <c r="M692" s="8">
        <v>100.1</v>
      </c>
      <c r="N692" s="8">
        <v>113.91</v>
      </c>
      <c r="O692" s="8">
        <v>132.2902</v>
      </c>
      <c r="P692" s="8">
        <v>87.29</v>
      </c>
      <c r="Q692" s="8">
        <v>116.48</v>
      </c>
      <c r="R692" s="8">
        <v>128.77420000000001</v>
      </c>
      <c r="S692" s="8">
        <v>61.11</v>
      </c>
      <c r="T692" s="8">
        <v>70.83</v>
      </c>
      <c r="U692" s="8">
        <v>89.01</v>
      </c>
      <c r="X692" s="1">
        <v>42329</v>
      </c>
      <c r="Y692" s="4">
        <f t="shared" si="26"/>
        <v>86.552073684210526</v>
      </c>
      <c r="Z692" s="4">
        <f t="shared" si="25"/>
        <v>49.94</v>
      </c>
    </row>
    <row r="693" spans="1:26" x14ac:dyDescent="0.3">
      <c r="A693" s="1">
        <v>42330</v>
      </c>
      <c r="B693">
        <v>49.94</v>
      </c>
      <c r="C693">
        <v>75.819999999999993</v>
      </c>
      <c r="D693">
        <v>42.43</v>
      </c>
      <c r="E693">
        <v>75.77</v>
      </c>
      <c r="F693">
        <v>71.14</v>
      </c>
      <c r="G693">
        <v>96.89</v>
      </c>
      <c r="H693">
        <v>115.05</v>
      </c>
      <c r="I693">
        <v>102.48</v>
      </c>
      <c r="J693">
        <v>60.07</v>
      </c>
      <c r="K693">
        <v>25.254999999999999</v>
      </c>
      <c r="L693" s="8">
        <v>79.790000000000006</v>
      </c>
      <c r="M693" s="8">
        <v>100.1</v>
      </c>
      <c r="N693" s="8">
        <v>113.91</v>
      </c>
      <c r="O693" s="8">
        <v>132.2902</v>
      </c>
      <c r="P693" s="8">
        <v>87.29</v>
      </c>
      <c r="Q693" s="8">
        <v>116.48</v>
      </c>
      <c r="R693" s="8">
        <v>128.77420000000001</v>
      </c>
      <c r="S693" s="8">
        <v>61.11</v>
      </c>
      <c r="T693" s="8">
        <v>70.83</v>
      </c>
      <c r="U693" s="8">
        <v>89.01</v>
      </c>
      <c r="X693" s="1">
        <v>42330</v>
      </c>
      <c r="Y693" s="4">
        <f t="shared" si="26"/>
        <v>86.552073684210526</v>
      </c>
      <c r="Z693" s="4">
        <f t="shared" si="25"/>
        <v>49.94</v>
      </c>
    </row>
    <row r="694" spans="1:26" x14ac:dyDescent="0.3">
      <c r="A694" s="1">
        <v>42331</v>
      </c>
      <c r="B694">
        <v>50.14</v>
      </c>
      <c r="C694">
        <v>75.97</v>
      </c>
      <c r="D694">
        <v>42.96</v>
      </c>
      <c r="E694">
        <v>76.67</v>
      </c>
      <c r="F694">
        <v>71.02</v>
      </c>
      <c r="G694">
        <v>95.99</v>
      </c>
      <c r="H694">
        <v>114.58</v>
      </c>
      <c r="I694">
        <v>102.77</v>
      </c>
      <c r="J694">
        <v>60.26</v>
      </c>
      <c r="K694">
        <v>25.122499999999999</v>
      </c>
      <c r="L694" s="8">
        <v>80.28</v>
      </c>
      <c r="M694" s="8">
        <v>100.85</v>
      </c>
      <c r="N694" s="8">
        <v>114.47</v>
      </c>
      <c r="O694" s="8">
        <v>132.25200000000001</v>
      </c>
      <c r="P694" s="8">
        <v>87.35</v>
      </c>
      <c r="Q694" s="8">
        <v>116.04</v>
      </c>
      <c r="R694" s="8">
        <v>129.59700000000001</v>
      </c>
      <c r="S694" s="8">
        <v>61.15</v>
      </c>
      <c r="T694" s="8">
        <v>72.28</v>
      </c>
      <c r="U694" s="8">
        <v>90.01</v>
      </c>
      <c r="X694" s="1">
        <v>42331</v>
      </c>
      <c r="Y694" s="4">
        <f t="shared" si="26"/>
        <v>86.822184210526316</v>
      </c>
      <c r="Z694" s="4">
        <f t="shared" si="25"/>
        <v>50.14</v>
      </c>
    </row>
    <row r="695" spans="1:26" x14ac:dyDescent="0.3">
      <c r="A695" s="1">
        <v>42332</v>
      </c>
      <c r="B695">
        <v>50.22</v>
      </c>
      <c r="C695">
        <v>76.45</v>
      </c>
      <c r="D695">
        <v>43.36</v>
      </c>
      <c r="E695">
        <v>77.39</v>
      </c>
      <c r="F695">
        <v>71.400000000000006</v>
      </c>
      <c r="G695">
        <v>96.88</v>
      </c>
      <c r="H695">
        <v>114.03</v>
      </c>
      <c r="I695">
        <v>102.04</v>
      </c>
      <c r="J695">
        <v>59.92</v>
      </c>
      <c r="K695">
        <v>24.852499999999999</v>
      </c>
      <c r="L695" s="8">
        <v>81.88</v>
      </c>
      <c r="M695" s="8">
        <v>100.63</v>
      </c>
      <c r="N695" s="8">
        <v>114.28</v>
      </c>
      <c r="O695" s="8">
        <v>132.38570000000001</v>
      </c>
      <c r="P695" s="8">
        <v>86.71</v>
      </c>
      <c r="Q695" s="8">
        <v>115.56</v>
      </c>
      <c r="R695" s="8">
        <v>128.94059999999999</v>
      </c>
      <c r="S695" s="8">
        <v>61.13</v>
      </c>
      <c r="T695" s="8">
        <v>72.89</v>
      </c>
      <c r="U695" s="8">
        <v>91.35</v>
      </c>
      <c r="X695" s="1">
        <v>42332</v>
      </c>
      <c r="Y695" s="4">
        <f t="shared" si="26"/>
        <v>86.951515789473675</v>
      </c>
      <c r="Z695" s="4">
        <f t="shared" si="25"/>
        <v>50.22</v>
      </c>
    </row>
    <row r="696" spans="1:26" x14ac:dyDescent="0.3">
      <c r="A696" s="1">
        <v>42333</v>
      </c>
      <c r="B696">
        <v>50.24</v>
      </c>
      <c r="C696">
        <v>75.900000000000006</v>
      </c>
      <c r="D696">
        <v>43.36</v>
      </c>
      <c r="E696">
        <v>77.61</v>
      </c>
      <c r="F696">
        <v>71.489999999999995</v>
      </c>
      <c r="G696">
        <v>96.88</v>
      </c>
      <c r="H696">
        <v>113.21</v>
      </c>
      <c r="I696">
        <v>101.96</v>
      </c>
      <c r="J696">
        <v>60.24</v>
      </c>
      <c r="K696">
        <v>24.72</v>
      </c>
      <c r="L696" s="8">
        <v>81.25</v>
      </c>
      <c r="M696" s="8">
        <v>100.5</v>
      </c>
      <c r="N696" s="8">
        <v>114.4</v>
      </c>
      <c r="O696" s="8">
        <v>131.8126</v>
      </c>
      <c r="P696" s="8">
        <v>86.41</v>
      </c>
      <c r="Q696" s="8">
        <v>115.05</v>
      </c>
      <c r="R696" s="8">
        <v>127.9051</v>
      </c>
      <c r="S696" s="8">
        <v>60.29</v>
      </c>
      <c r="T696" s="8">
        <v>73.16</v>
      </c>
      <c r="U696" s="8">
        <v>90.87</v>
      </c>
      <c r="X696" s="1">
        <v>42333</v>
      </c>
      <c r="Y696" s="4">
        <f t="shared" si="26"/>
        <v>86.685142105263182</v>
      </c>
      <c r="Z696" s="4">
        <f t="shared" si="25"/>
        <v>50.24</v>
      </c>
    </row>
    <row r="697" spans="1:26" x14ac:dyDescent="0.3">
      <c r="A697" s="1">
        <v>42334</v>
      </c>
      <c r="B697">
        <v>50.24</v>
      </c>
      <c r="C697">
        <v>75.900000000000006</v>
      </c>
      <c r="D697">
        <v>43.36</v>
      </c>
      <c r="E697">
        <v>77.61</v>
      </c>
      <c r="F697">
        <v>71.489999999999995</v>
      </c>
      <c r="G697">
        <v>96.88</v>
      </c>
      <c r="H697">
        <v>113.21</v>
      </c>
      <c r="I697">
        <v>101.96</v>
      </c>
      <c r="J697">
        <v>60.24</v>
      </c>
      <c r="K697">
        <v>24.72</v>
      </c>
      <c r="L697" s="8">
        <v>81.25</v>
      </c>
      <c r="M697" s="8">
        <v>100.5</v>
      </c>
      <c r="N697" s="8">
        <v>114.4</v>
      </c>
      <c r="O697" s="8">
        <v>131.8126</v>
      </c>
      <c r="P697" s="8">
        <v>86.41</v>
      </c>
      <c r="Q697" s="8">
        <v>115.05</v>
      </c>
      <c r="R697" s="8">
        <v>127.9051</v>
      </c>
      <c r="S697" s="8">
        <v>60.29</v>
      </c>
      <c r="T697" s="8">
        <v>73.16</v>
      </c>
      <c r="U697" s="8">
        <v>90.87</v>
      </c>
      <c r="X697" s="1">
        <v>42334</v>
      </c>
      <c r="Y697" s="4">
        <f t="shared" si="26"/>
        <v>86.685142105263182</v>
      </c>
      <c r="Z697" s="4">
        <f t="shared" si="25"/>
        <v>50.24</v>
      </c>
    </row>
    <row r="698" spans="1:26" x14ac:dyDescent="0.3">
      <c r="A698" s="1">
        <v>42335</v>
      </c>
      <c r="B698">
        <v>50.33</v>
      </c>
      <c r="C698">
        <v>75.7</v>
      </c>
      <c r="D698">
        <v>43.15</v>
      </c>
      <c r="E698">
        <v>77.34</v>
      </c>
      <c r="F698">
        <v>71.22</v>
      </c>
      <c r="G698">
        <v>96.85</v>
      </c>
      <c r="H698">
        <v>113.91</v>
      </c>
      <c r="I698">
        <v>102.37</v>
      </c>
      <c r="J698">
        <v>59.89</v>
      </c>
      <c r="K698">
        <v>24.842500000000001</v>
      </c>
      <c r="L698" s="8">
        <v>81.23</v>
      </c>
      <c r="M698" s="8">
        <v>100.74</v>
      </c>
      <c r="N698" s="8">
        <v>114.23</v>
      </c>
      <c r="O698" s="8">
        <v>132.25200000000001</v>
      </c>
      <c r="P698" s="8">
        <v>86.69</v>
      </c>
      <c r="Q698" s="8">
        <v>115.06</v>
      </c>
      <c r="R698" s="8">
        <v>127.48909999999999</v>
      </c>
      <c r="S698" s="8">
        <v>60</v>
      </c>
      <c r="T698" s="8">
        <v>73.44</v>
      </c>
      <c r="U698" s="8">
        <v>90.37</v>
      </c>
      <c r="X698" s="1">
        <v>42335</v>
      </c>
      <c r="Y698" s="4">
        <f t="shared" si="26"/>
        <v>86.67229473684209</v>
      </c>
      <c r="Z698" s="4">
        <f t="shared" si="25"/>
        <v>50.33</v>
      </c>
    </row>
    <row r="699" spans="1:26" x14ac:dyDescent="0.3">
      <c r="A699" s="1">
        <v>42336</v>
      </c>
      <c r="B699">
        <v>50.33</v>
      </c>
      <c r="C699">
        <v>75.7</v>
      </c>
      <c r="D699">
        <v>43.15</v>
      </c>
      <c r="E699">
        <v>77.34</v>
      </c>
      <c r="F699">
        <v>71.22</v>
      </c>
      <c r="G699">
        <v>96.85</v>
      </c>
      <c r="H699">
        <v>113.91</v>
      </c>
      <c r="I699">
        <v>102.37</v>
      </c>
      <c r="J699">
        <v>59.89</v>
      </c>
      <c r="K699">
        <v>24.842500000000001</v>
      </c>
      <c r="L699" s="8">
        <v>81.23</v>
      </c>
      <c r="M699" s="8">
        <v>100.74</v>
      </c>
      <c r="N699" s="8">
        <v>114.23</v>
      </c>
      <c r="O699" s="8">
        <v>132.25200000000001</v>
      </c>
      <c r="P699" s="8">
        <v>86.69</v>
      </c>
      <c r="Q699" s="8">
        <v>115.06</v>
      </c>
      <c r="R699" s="8">
        <v>127.48909999999999</v>
      </c>
      <c r="S699" s="8">
        <v>60</v>
      </c>
      <c r="T699" s="8">
        <v>73.44</v>
      </c>
      <c r="U699" s="8">
        <v>90.37</v>
      </c>
      <c r="X699" s="1">
        <v>42336</v>
      </c>
      <c r="Y699" s="4">
        <f t="shared" si="26"/>
        <v>86.67229473684209</v>
      </c>
      <c r="Z699" s="4">
        <f t="shared" si="25"/>
        <v>50.33</v>
      </c>
    </row>
    <row r="700" spans="1:26" x14ac:dyDescent="0.3">
      <c r="A700" s="1">
        <v>42337</v>
      </c>
      <c r="B700">
        <v>50.33</v>
      </c>
      <c r="C700">
        <v>75.7</v>
      </c>
      <c r="D700">
        <v>43.15</v>
      </c>
      <c r="E700">
        <v>77.34</v>
      </c>
      <c r="F700">
        <v>71.22</v>
      </c>
      <c r="G700">
        <v>96.85</v>
      </c>
      <c r="H700">
        <v>113.91</v>
      </c>
      <c r="I700">
        <v>102.37</v>
      </c>
      <c r="J700">
        <v>59.89</v>
      </c>
      <c r="K700">
        <v>24.842500000000001</v>
      </c>
      <c r="L700" s="8">
        <v>81.23</v>
      </c>
      <c r="M700" s="8">
        <v>100.74</v>
      </c>
      <c r="N700" s="8">
        <v>114.23</v>
      </c>
      <c r="O700" s="8">
        <v>132.25200000000001</v>
      </c>
      <c r="P700" s="8">
        <v>86.69</v>
      </c>
      <c r="Q700" s="8">
        <v>115.06</v>
      </c>
      <c r="R700" s="8">
        <v>127.48909999999999</v>
      </c>
      <c r="S700" s="8">
        <v>60</v>
      </c>
      <c r="T700" s="8">
        <v>73.44</v>
      </c>
      <c r="U700" s="8">
        <v>90.37</v>
      </c>
      <c r="X700" s="1">
        <v>42337</v>
      </c>
      <c r="Y700" s="4">
        <f t="shared" si="26"/>
        <v>86.67229473684209</v>
      </c>
      <c r="Z700" s="4">
        <f t="shared" si="25"/>
        <v>50.33</v>
      </c>
    </row>
    <row r="701" spans="1:26" x14ac:dyDescent="0.3">
      <c r="A701" s="1">
        <v>42338</v>
      </c>
      <c r="B701">
        <v>50.03</v>
      </c>
      <c r="C701">
        <v>74.84</v>
      </c>
      <c r="D701">
        <v>42.62</v>
      </c>
      <c r="E701">
        <v>76.599999999999994</v>
      </c>
      <c r="F701">
        <v>72.650000000000006</v>
      </c>
      <c r="G701">
        <v>96.47</v>
      </c>
      <c r="H701">
        <v>112.8</v>
      </c>
      <c r="I701">
        <v>101.24</v>
      </c>
      <c r="J701">
        <v>58.84</v>
      </c>
      <c r="K701">
        <v>24.965</v>
      </c>
      <c r="L701" s="8">
        <v>81.66</v>
      </c>
      <c r="M701" s="8">
        <v>100.16</v>
      </c>
      <c r="N701" s="8">
        <v>114.16</v>
      </c>
      <c r="O701" s="8">
        <v>133.16900000000001</v>
      </c>
      <c r="P701" s="8">
        <v>86.26</v>
      </c>
      <c r="Q701" s="8">
        <v>114.85</v>
      </c>
      <c r="R701" s="8">
        <v>126.55540000000001</v>
      </c>
      <c r="S701" s="8">
        <v>58.15</v>
      </c>
      <c r="T701" s="8">
        <v>72.5</v>
      </c>
      <c r="U701" s="8">
        <v>91.32</v>
      </c>
      <c r="X701" s="1">
        <v>42338</v>
      </c>
      <c r="Y701" s="4">
        <f t="shared" si="26"/>
        <v>86.305757894736828</v>
      </c>
      <c r="Z701" s="4">
        <f t="shared" si="25"/>
        <v>50.03</v>
      </c>
    </row>
    <row r="702" spans="1:26" x14ac:dyDescent="0.3">
      <c r="A702" s="1">
        <v>42339</v>
      </c>
      <c r="B702">
        <v>50.46</v>
      </c>
      <c r="C702">
        <v>75.94</v>
      </c>
      <c r="D702">
        <v>42.89</v>
      </c>
      <c r="E702">
        <v>77.13</v>
      </c>
      <c r="F702">
        <v>71.56</v>
      </c>
      <c r="G702">
        <v>97.47</v>
      </c>
      <c r="H702">
        <v>112.03</v>
      </c>
      <c r="I702">
        <v>102.36</v>
      </c>
      <c r="J702">
        <v>58.99</v>
      </c>
      <c r="K702">
        <v>25.142499999999998</v>
      </c>
      <c r="L702" s="8">
        <v>81.89</v>
      </c>
      <c r="M702" s="8">
        <v>101.06</v>
      </c>
      <c r="N702" s="8">
        <v>114.45</v>
      </c>
      <c r="O702" s="8">
        <v>134.94560000000001</v>
      </c>
      <c r="P702" s="8">
        <v>87.56</v>
      </c>
      <c r="Q702" s="8">
        <v>116.13</v>
      </c>
      <c r="R702" s="8">
        <v>127.58159999999999</v>
      </c>
      <c r="S702" s="8">
        <v>59.02</v>
      </c>
      <c r="T702" s="8">
        <v>72.81</v>
      </c>
      <c r="U702" s="8">
        <v>92.48</v>
      </c>
      <c r="X702" s="1">
        <v>42339</v>
      </c>
      <c r="Y702" s="4">
        <f t="shared" si="26"/>
        <v>86.917878947368422</v>
      </c>
      <c r="Z702" s="4">
        <f t="shared" si="25"/>
        <v>50.46</v>
      </c>
    </row>
    <row r="703" spans="1:26" x14ac:dyDescent="0.3">
      <c r="A703" s="1">
        <v>42340</v>
      </c>
      <c r="B703">
        <v>49.95</v>
      </c>
      <c r="C703">
        <v>75.790000000000006</v>
      </c>
      <c r="D703">
        <v>42.77</v>
      </c>
      <c r="E703">
        <v>76.3</v>
      </c>
      <c r="F703">
        <v>71.03</v>
      </c>
      <c r="G703">
        <v>97.42</v>
      </c>
      <c r="H703">
        <v>110.36</v>
      </c>
      <c r="I703">
        <v>102.05</v>
      </c>
      <c r="J703">
        <v>58.35</v>
      </c>
      <c r="K703">
        <v>24.497499999999999</v>
      </c>
      <c r="L703" s="8">
        <v>79.55</v>
      </c>
      <c r="M703" s="8">
        <v>99.48</v>
      </c>
      <c r="N703" s="8">
        <v>113.72</v>
      </c>
      <c r="O703" s="8">
        <v>133.43639999999999</v>
      </c>
      <c r="P703" s="8">
        <v>86.91</v>
      </c>
      <c r="Q703" s="8">
        <v>115.38</v>
      </c>
      <c r="R703" s="8">
        <v>128.0438</v>
      </c>
      <c r="S703" s="8">
        <v>57.72</v>
      </c>
      <c r="T703" s="8">
        <v>71.930000000000007</v>
      </c>
      <c r="U703" s="8">
        <v>90.25</v>
      </c>
      <c r="X703" s="1">
        <v>42340</v>
      </c>
      <c r="Y703" s="4">
        <f t="shared" si="26"/>
        <v>86.051984210526314</v>
      </c>
      <c r="Z703" s="4">
        <f t="shared" si="25"/>
        <v>49.95</v>
      </c>
    </row>
    <row r="704" spans="1:26" x14ac:dyDescent="0.3">
      <c r="A704" s="1">
        <v>42341</v>
      </c>
      <c r="B704">
        <v>49.41</v>
      </c>
      <c r="C704">
        <v>75.739999999999995</v>
      </c>
      <c r="D704">
        <v>42.46</v>
      </c>
      <c r="E704">
        <v>75.12</v>
      </c>
      <c r="F704">
        <v>69.64</v>
      </c>
      <c r="G704">
        <v>95.75</v>
      </c>
      <c r="H704">
        <v>109.06</v>
      </c>
      <c r="I704">
        <v>100.79</v>
      </c>
      <c r="J704">
        <v>59.04</v>
      </c>
      <c r="K704">
        <v>24.105</v>
      </c>
      <c r="L704" s="8">
        <v>78.41</v>
      </c>
      <c r="M704" s="8">
        <v>99.09</v>
      </c>
      <c r="N704" s="8">
        <v>113.39</v>
      </c>
      <c r="O704" s="8">
        <v>132.69139999999999</v>
      </c>
      <c r="P704" s="8">
        <v>85.26</v>
      </c>
      <c r="Q704" s="8">
        <v>113.77</v>
      </c>
      <c r="R704" s="8">
        <v>125.51990000000001</v>
      </c>
      <c r="S704" s="8">
        <v>56.12</v>
      </c>
      <c r="T704" s="8">
        <v>73.19</v>
      </c>
      <c r="U704" s="8">
        <v>88.85</v>
      </c>
      <c r="X704" s="1">
        <v>42341</v>
      </c>
      <c r="Y704" s="4">
        <f t="shared" si="26"/>
        <v>85.157700000000006</v>
      </c>
      <c r="Z704" s="4">
        <f t="shared" si="25"/>
        <v>49.41</v>
      </c>
    </row>
    <row r="705" spans="1:26" x14ac:dyDescent="0.3">
      <c r="A705" s="1">
        <v>42342</v>
      </c>
      <c r="B705">
        <v>50.3</v>
      </c>
      <c r="C705">
        <v>77.83</v>
      </c>
      <c r="D705">
        <v>43.29</v>
      </c>
      <c r="E705">
        <v>76.760000000000005</v>
      </c>
      <c r="F705">
        <v>69.98</v>
      </c>
      <c r="G705">
        <v>98.33</v>
      </c>
      <c r="H705">
        <v>110.28</v>
      </c>
      <c r="I705">
        <v>102.95</v>
      </c>
      <c r="J705">
        <v>59.66</v>
      </c>
      <c r="K705">
        <v>24.535</v>
      </c>
      <c r="L705" s="8">
        <v>78.86</v>
      </c>
      <c r="M705" s="8">
        <v>101.06</v>
      </c>
      <c r="N705" s="8">
        <v>116.2</v>
      </c>
      <c r="O705" s="8">
        <v>134.1337</v>
      </c>
      <c r="P705" s="8">
        <v>87.43</v>
      </c>
      <c r="Q705" s="8">
        <v>117.66</v>
      </c>
      <c r="R705" s="8">
        <v>127.9883</v>
      </c>
      <c r="S705" s="8">
        <v>57.18</v>
      </c>
      <c r="T705" s="8">
        <v>73.900000000000006</v>
      </c>
      <c r="U705" s="8">
        <v>89.71</v>
      </c>
      <c r="X705" s="1">
        <v>42342</v>
      </c>
      <c r="Y705" s="4">
        <f t="shared" si="26"/>
        <v>86.722999999999971</v>
      </c>
      <c r="Z705" s="4">
        <f t="shared" si="25"/>
        <v>50.3</v>
      </c>
    </row>
    <row r="706" spans="1:26" x14ac:dyDescent="0.3">
      <c r="A706" s="1">
        <v>42343</v>
      </c>
      <c r="B706">
        <v>50.3</v>
      </c>
      <c r="C706">
        <v>77.83</v>
      </c>
      <c r="D706">
        <v>43.29</v>
      </c>
      <c r="E706">
        <v>76.760000000000005</v>
      </c>
      <c r="F706">
        <v>69.98</v>
      </c>
      <c r="G706">
        <v>98.33</v>
      </c>
      <c r="H706">
        <v>110.28</v>
      </c>
      <c r="I706">
        <v>102.95</v>
      </c>
      <c r="J706">
        <v>59.66</v>
      </c>
      <c r="K706">
        <v>24.535</v>
      </c>
      <c r="L706" s="8">
        <v>78.86</v>
      </c>
      <c r="M706" s="8">
        <v>101.06</v>
      </c>
      <c r="N706" s="8">
        <v>116.2</v>
      </c>
      <c r="O706" s="8">
        <v>134.1337</v>
      </c>
      <c r="P706" s="8">
        <v>87.43</v>
      </c>
      <c r="Q706" s="8">
        <v>117.66</v>
      </c>
      <c r="R706" s="8">
        <v>127.9883</v>
      </c>
      <c r="S706" s="8">
        <v>57.18</v>
      </c>
      <c r="T706" s="8">
        <v>73.900000000000006</v>
      </c>
      <c r="U706" s="8">
        <v>89.71</v>
      </c>
      <c r="X706" s="1">
        <v>42343</v>
      </c>
      <c r="Y706" s="4">
        <f t="shared" si="26"/>
        <v>86.722999999999971</v>
      </c>
      <c r="Z706" s="4">
        <f t="shared" ref="Z706:Z769" si="27">B706</f>
        <v>50.3</v>
      </c>
    </row>
    <row r="707" spans="1:26" x14ac:dyDescent="0.3">
      <c r="A707" s="1">
        <v>42344</v>
      </c>
      <c r="B707">
        <v>50.3</v>
      </c>
      <c r="C707">
        <v>77.83</v>
      </c>
      <c r="D707">
        <v>43.29</v>
      </c>
      <c r="E707">
        <v>76.760000000000005</v>
      </c>
      <c r="F707">
        <v>69.98</v>
      </c>
      <c r="G707">
        <v>98.33</v>
      </c>
      <c r="H707">
        <v>110.28</v>
      </c>
      <c r="I707">
        <v>102.95</v>
      </c>
      <c r="J707">
        <v>59.66</v>
      </c>
      <c r="K707">
        <v>24.535</v>
      </c>
      <c r="L707" s="8">
        <v>78.86</v>
      </c>
      <c r="M707" s="8">
        <v>101.06</v>
      </c>
      <c r="N707" s="8">
        <v>116.2</v>
      </c>
      <c r="O707" s="8">
        <v>134.1337</v>
      </c>
      <c r="P707" s="8">
        <v>87.43</v>
      </c>
      <c r="Q707" s="8">
        <v>117.66</v>
      </c>
      <c r="R707" s="8">
        <v>127.9883</v>
      </c>
      <c r="S707" s="8">
        <v>57.18</v>
      </c>
      <c r="T707" s="8">
        <v>73.900000000000006</v>
      </c>
      <c r="U707" s="8">
        <v>89.71</v>
      </c>
      <c r="X707" s="1">
        <v>42344</v>
      </c>
      <c r="Y707" s="4">
        <f t="shared" si="26"/>
        <v>86.722999999999971</v>
      </c>
      <c r="Z707" s="4">
        <f t="shared" si="27"/>
        <v>50.3</v>
      </c>
    </row>
    <row r="708" spans="1:26" x14ac:dyDescent="0.3">
      <c r="A708" s="1">
        <v>42345</v>
      </c>
      <c r="B708">
        <v>50.13</v>
      </c>
      <c r="C708">
        <v>78.37</v>
      </c>
      <c r="D708">
        <v>43.2</v>
      </c>
      <c r="E708">
        <v>76.45</v>
      </c>
      <c r="F708">
        <v>68.36</v>
      </c>
      <c r="G708">
        <v>97.02</v>
      </c>
      <c r="H708">
        <v>109.56</v>
      </c>
      <c r="I708">
        <v>103.32</v>
      </c>
      <c r="J708">
        <v>60.5</v>
      </c>
      <c r="K708">
        <v>24.642499999999998</v>
      </c>
      <c r="L708" s="8">
        <v>76.8</v>
      </c>
      <c r="M708" s="8">
        <v>100.67</v>
      </c>
      <c r="N708" s="8">
        <v>116.42</v>
      </c>
      <c r="O708" s="8">
        <v>133.29310000000001</v>
      </c>
      <c r="P708" s="8">
        <v>86.6</v>
      </c>
      <c r="Q708" s="8">
        <v>117.13</v>
      </c>
      <c r="R708" s="8">
        <v>126.48139999999999</v>
      </c>
      <c r="S708" s="8">
        <v>56.27</v>
      </c>
      <c r="T708" s="8">
        <v>73.39</v>
      </c>
      <c r="U708" s="8">
        <v>87.28</v>
      </c>
      <c r="X708" s="1">
        <v>42345</v>
      </c>
      <c r="Y708" s="4">
        <f t="shared" ref="Y708:Y771" si="28">SUMPRODUCT(C708:U708,$C$1:$U$1)</f>
        <v>86.092473684210518</v>
      </c>
      <c r="Z708" s="4">
        <f t="shared" si="27"/>
        <v>50.13</v>
      </c>
    </row>
    <row r="709" spans="1:26" x14ac:dyDescent="0.3">
      <c r="A709" s="1">
        <v>42346</v>
      </c>
      <c r="B709">
        <v>49.71</v>
      </c>
      <c r="C709">
        <v>77.75</v>
      </c>
      <c r="D709">
        <v>43.01</v>
      </c>
      <c r="E709">
        <v>77.17</v>
      </c>
      <c r="F709">
        <v>66.540000000000006</v>
      </c>
      <c r="G709">
        <v>95.84</v>
      </c>
      <c r="H709">
        <v>106.72</v>
      </c>
      <c r="I709">
        <v>102.42</v>
      </c>
      <c r="J709">
        <v>59.61</v>
      </c>
      <c r="K709">
        <v>24.835000000000001</v>
      </c>
      <c r="L709" s="8">
        <v>74.63</v>
      </c>
      <c r="M709" s="8">
        <v>100.17</v>
      </c>
      <c r="N709" s="8">
        <v>116.53</v>
      </c>
      <c r="O709" s="8">
        <v>131.8604</v>
      </c>
      <c r="P709" s="8">
        <v>86.32</v>
      </c>
      <c r="Q709" s="8">
        <v>115.95</v>
      </c>
      <c r="R709" s="8">
        <v>122.93129999999999</v>
      </c>
      <c r="S709" s="8">
        <v>56.67</v>
      </c>
      <c r="T709" s="8">
        <v>72.66</v>
      </c>
      <c r="U709" s="8">
        <v>86.44</v>
      </c>
      <c r="X709" s="1">
        <v>42346</v>
      </c>
      <c r="Y709" s="4">
        <f t="shared" si="28"/>
        <v>85.160878947368417</v>
      </c>
      <c r="Z709" s="4">
        <f t="shared" si="27"/>
        <v>49.71</v>
      </c>
    </row>
    <row r="710" spans="1:26" x14ac:dyDescent="0.3">
      <c r="A710" s="1">
        <v>42347</v>
      </c>
      <c r="B710">
        <v>49.37</v>
      </c>
      <c r="C710">
        <v>77.7</v>
      </c>
      <c r="D710">
        <v>42.66</v>
      </c>
      <c r="E710">
        <v>76.12</v>
      </c>
      <c r="F710">
        <v>65.91</v>
      </c>
      <c r="G710">
        <v>94.45</v>
      </c>
      <c r="H710">
        <v>107.06</v>
      </c>
      <c r="I710">
        <v>102.15</v>
      </c>
      <c r="J710">
        <v>59.13</v>
      </c>
      <c r="K710">
        <v>24.69</v>
      </c>
      <c r="L710" s="8">
        <v>75.63</v>
      </c>
      <c r="M710" s="8">
        <v>99.13</v>
      </c>
      <c r="N710" s="8">
        <v>116.58</v>
      </c>
      <c r="O710" s="8">
        <v>130.48500000000001</v>
      </c>
      <c r="P710" s="8">
        <v>84.95</v>
      </c>
      <c r="Q710" s="8">
        <v>114.89</v>
      </c>
      <c r="R710" s="8">
        <v>123.7449</v>
      </c>
      <c r="S710" s="8">
        <v>56.03</v>
      </c>
      <c r="T710" s="8">
        <v>72.010000000000005</v>
      </c>
      <c r="U710" s="8">
        <v>87.6</v>
      </c>
      <c r="X710" s="1">
        <v>42347</v>
      </c>
      <c r="Y710" s="4">
        <f t="shared" si="28"/>
        <v>84.785257894736844</v>
      </c>
      <c r="Z710" s="4">
        <f t="shared" si="27"/>
        <v>49.37</v>
      </c>
    </row>
    <row r="711" spans="1:26" x14ac:dyDescent="0.3">
      <c r="A711" s="1">
        <v>42348</v>
      </c>
      <c r="B711">
        <v>49.35</v>
      </c>
      <c r="C711">
        <v>77.790000000000006</v>
      </c>
      <c r="D711">
        <v>42.76</v>
      </c>
      <c r="E711">
        <v>76.17</v>
      </c>
      <c r="F711">
        <v>66.38</v>
      </c>
      <c r="G711">
        <v>95.06</v>
      </c>
      <c r="H711">
        <v>106.68</v>
      </c>
      <c r="I711">
        <v>102.64</v>
      </c>
      <c r="J711">
        <v>59.56</v>
      </c>
      <c r="K711">
        <v>24.4</v>
      </c>
      <c r="L711" s="8">
        <v>75.69</v>
      </c>
      <c r="M711" s="8">
        <v>98.9</v>
      </c>
      <c r="N711" s="8">
        <v>117.2</v>
      </c>
      <c r="O711" s="8">
        <v>130.6473</v>
      </c>
      <c r="P711" s="8">
        <v>85.46</v>
      </c>
      <c r="Q711" s="8">
        <v>114.73</v>
      </c>
      <c r="R711" s="8">
        <v>122.506</v>
      </c>
      <c r="S711" s="8">
        <v>55.78</v>
      </c>
      <c r="T711" s="8">
        <v>72.37</v>
      </c>
      <c r="U711" s="8">
        <v>89.3</v>
      </c>
      <c r="X711" s="1">
        <v>42348</v>
      </c>
      <c r="Y711" s="4">
        <f t="shared" si="28"/>
        <v>84.948594736842111</v>
      </c>
      <c r="Z711" s="4">
        <f t="shared" si="27"/>
        <v>49.35</v>
      </c>
    </row>
    <row r="712" spans="1:26" x14ac:dyDescent="0.3">
      <c r="A712" s="1">
        <v>42349</v>
      </c>
      <c r="B712">
        <v>48.56</v>
      </c>
      <c r="C712">
        <v>77.78</v>
      </c>
      <c r="D712">
        <v>42.27</v>
      </c>
      <c r="E712">
        <v>75.010000000000005</v>
      </c>
      <c r="F712">
        <v>65.430000000000007</v>
      </c>
      <c r="G712">
        <v>92.67</v>
      </c>
      <c r="H712">
        <v>105.3</v>
      </c>
      <c r="I712">
        <v>101.68</v>
      </c>
      <c r="J712">
        <v>59.36</v>
      </c>
      <c r="K712">
        <v>24.352499999999999</v>
      </c>
      <c r="L712" s="8">
        <v>74.34</v>
      </c>
      <c r="M712" s="8">
        <v>97.78</v>
      </c>
      <c r="N712" s="8">
        <v>116.08</v>
      </c>
      <c r="O712" s="8">
        <v>128.53639999999999</v>
      </c>
      <c r="P712" s="8">
        <v>83.33</v>
      </c>
      <c r="Q712" s="8">
        <v>113.08</v>
      </c>
      <c r="R712" s="8">
        <v>120.6293</v>
      </c>
      <c r="S712" s="8">
        <v>54.04</v>
      </c>
      <c r="T712" s="8">
        <v>71.84</v>
      </c>
      <c r="U712" s="8">
        <v>86.44</v>
      </c>
      <c r="X712" s="1">
        <v>42349</v>
      </c>
      <c r="Y712" s="4">
        <f t="shared" si="28"/>
        <v>83.681484210526321</v>
      </c>
      <c r="Z712" s="4">
        <f t="shared" si="27"/>
        <v>48.56</v>
      </c>
    </row>
    <row r="713" spans="1:26" x14ac:dyDescent="0.3">
      <c r="A713" s="1">
        <v>42350</v>
      </c>
      <c r="B713">
        <v>48.56</v>
      </c>
      <c r="C713">
        <v>77.78</v>
      </c>
      <c r="D713">
        <v>42.27</v>
      </c>
      <c r="E713">
        <v>75.010000000000005</v>
      </c>
      <c r="F713">
        <v>65.430000000000007</v>
      </c>
      <c r="G713">
        <v>92.67</v>
      </c>
      <c r="H713">
        <v>105.3</v>
      </c>
      <c r="I713">
        <v>101.68</v>
      </c>
      <c r="J713">
        <v>59.36</v>
      </c>
      <c r="K713">
        <v>24.352499999999999</v>
      </c>
      <c r="L713" s="8">
        <v>74.34</v>
      </c>
      <c r="M713" s="8">
        <v>97.78</v>
      </c>
      <c r="N713" s="8">
        <v>116.08</v>
      </c>
      <c r="O713" s="8">
        <v>128.53639999999999</v>
      </c>
      <c r="P713" s="8">
        <v>83.33</v>
      </c>
      <c r="Q713" s="8">
        <v>113.08</v>
      </c>
      <c r="R713" s="8">
        <v>120.6293</v>
      </c>
      <c r="S713" s="8">
        <v>54.04</v>
      </c>
      <c r="T713" s="8">
        <v>71.84</v>
      </c>
      <c r="U713" s="8">
        <v>86.44</v>
      </c>
      <c r="X713" s="1">
        <v>42350</v>
      </c>
      <c r="Y713" s="4">
        <f t="shared" si="28"/>
        <v>83.681484210526321</v>
      </c>
      <c r="Z713" s="4">
        <f t="shared" si="27"/>
        <v>48.56</v>
      </c>
    </row>
    <row r="714" spans="1:26" x14ac:dyDescent="0.3">
      <c r="A714" s="1">
        <v>42351</v>
      </c>
      <c r="B714">
        <v>48.56</v>
      </c>
      <c r="C714">
        <v>77.78</v>
      </c>
      <c r="D714">
        <v>42.27</v>
      </c>
      <c r="E714">
        <v>75.010000000000005</v>
      </c>
      <c r="F714">
        <v>65.430000000000007</v>
      </c>
      <c r="G714">
        <v>92.67</v>
      </c>
      <c r="H714">
        <v>105.3</v>
      </c>
      <c r="I714">
        <v>101.68</v>
      </c>
      <c r="J714">
        <v>59.36</v>
      </c>
      <c r="K714">
        <v>24.352499999999999</v>
      </c>
      <c r="L714" s="8">
        <v>74.34</v>
      </c>
      <c r="M714" s="8">
        <v>97.78</v>
      </c>
      <c r="N714" s="8">
        <v>116.08</v>
      </c>
      <c r="O714" s="8">
        <v>128.53639999999999</v>
      </c>
      <c r="P714" s="8">
        <v>83.33</v>
      </c>
      <c r="Q714" s="8">
        <v>113.08</v>
      </c>
      <c r="R714" s="8">
        <v>120.6293</v>
      </c>
      <c r="S714" s="8">
        <v>54.04</v>
      </c>
      <c r="T714" s="8">
        <v>71.84</v>
      </c>
      <c r="U714" s="8">
        <v>86.44</v>
      </c>
      <c r="X714" s="1">
        <v>42351</v>
      </c>
      <c r="Y714" s="4">
        <f t="shared" si="28"/>
        <v>83.681484210526321</v>
      </c>
      <c r="Z714" s="4">
        <f t="shared" si="27"/>
        <v>48.56</v>
      </c>
    </row>
    <row r="715" spans="1:26" x14ac:dyDescent="0.3">
      <c r="A715" s="1">
        <v>42352</v>
      </c>
      <c r="B715">
        <v>48.97</v>
      </c>
      <c r="C715">
        <v>78.290000000000006</v>
      </c>
      <c r="D715">
        <v>42.45</v>
      </c>
      <c r="E715">
        <v>75.650000000000006</v>
      </c>
      <c r="F715">
        <v>66.12</v>
      </c>
      <c r="G715">
        <v>94.41</v>
      </c>
      <c r="H715">
        <v>104.72</v>
      </c>
      <c r="I715">
        <v>102.15</v>
      </c>
      <c r="J715">
        <v>60.39</v>
      </c>
      <c r="K715">
        <v>24.495000000000001</v>
      </c>
      <c r="L715" s="8">
        <v>76.03</v>
      </c>
      <c r="M715" s="8">
        <v>97.95</v>
      </c>
      <c r="N715" s="8">
        <v>116.26</v>
      </c>
      <c r="O715" s="8">
        <v>129.83539999999999</v>
      </c>
      <c r="P715" s="8">
        <v>84.6</v>
      </c>
      <c r="Q715" s="8">
        <v>114.1</v>
      </c>
      <c r="R715" s="8">
        <v>119.224</v>
      </c>
      <c r="S715" s="8">
        <v>55.44</v>
      </c>
      <c r="T715" s="8">
        <v>72.72</v>
      </c>
      <c r="U715" s="8">
        <v>89.33</v>
      </c>
      <c r="X715" s="1">
        <v>42352</v>
      </c>
      <c r="Y715" s="4">
        <f t="shared" si="28"/>
        <v>84.429705263157885</v>
      </c>
      <c r="Z715" s="4">
        <f t="shared" si="27"/>
        <v>48.97</v>
      </c>
    </row>
    <row r="716" spans="1:26" x14ac:dyDescent="0.3">
      <c r="A716" s="1">
        <v>42353</v>
      </c>
      <c r="B716">
        <v>49.26</v>
      </c>
      <c r="C716">
        <v>79.680000000000007</v>
      </c>
      <c r="D716">
        <v>43.07</v>
      </c>
      <c r="E716">
        <v>74.900000000000006</v>
      </c>
      <c r="F716">
        <v>66.75</v>
      </c>
      <c r="G716">
        <v>95.12</v>
      </c>
      <c r="H716">
        <v>105.81</v>
      </c>
      <c r="I716">
        <v>104.13</v>
      </c>
      <c r="J716">
        <v>59.64</v>
      </c>
      <c r="K716">
        <v>24.68</v>
      </c>
      <c r="L716" s="8">
        <v>79.430000000000007</v>
      </c>
      <c r="M716" s="8">
        <v>99.39</v>
      </c>
      <c r="N716" s="8">
        <v>116.93</v>
      </c>
      <c r="O716" s="8">
        <v>131.61199999999999</v>
      </c>
      <c r="P716" s="8">
        <v>85.47</v>
      </c>
      <c r="Q716" s="8">
        <v>115.8</v>
      </c>
      <c r="R716" s="8">
        <v>121.5723</v>
      </c>
      <c r="S716" s="8">
        <v>56.39</v>
      </c>
      <c r="T716" s="8">
        <v>72.98</v>
      </c>
      <c r="U716" s="8">
        <v>92.76</v>
      </c>
      <c r="X716" s="1">
        <v>42353</v>
      </c>
      <c r="Y716" s="4">
        <f t="shared" si="28"/>
        <v>85.584963157894734</v>
      </c>
      <c r="Z716" s="4">
        <f t="shared" si="27"/>
        <v>49.26</v>
      </c>
    </row>
    <row r="717" spans="1:26" x14ac:dyDescent="0.3">
      <c r="A717" s="1">
        <v>42354</v>
      </c>
      <c r="B717">
        <v>49.96</v>
      </c>
      <c r="C717">
        <v>80.989999999999995</v>
      </c>
      <c r="D717">
        <v>43.84</v>
      </c>
      <c r="E717">
        <v>76.13</v>
      </c>
      <c r="F717">
        <v>67.72</v>
      </c>
      <c r="G717">
        <v>96.52</v>
      </c>
      <c r="H717">
        <v>105.99</v>
      </c>
      <c r="I717">
        <v>105.25</v>
      </c>
      <c r="J717">
        <v>60.3</v>
      </c>
      <c r="K717">
        <v>25.912500000000001</v>
      </c>
      <c r="L717" s="8">
        <v>79.150000000000006</v>
      </c>
      <c r="M717" s="8">
        <v>101.08</v>
      </c>
      <c r="N717" s="8">
        <v>117.84</v>
      </c>
      <c r="O717" s="8">
        <v>133.04480000000001</v>
      </c>
      <c r="P717" s="8">
        <v>86.2</v>
      </c>
      <c r="Q717" s="8">
        <v>116.9</v>
      </c>
      <c r="R717" s="8">
        <v>122.2287</v>
      </c>
      <c r="S717" s="8">
        <v>57.63</v>
      </c>
      <c r="T717" s="8">
        <v>73.8</v>
      </c>
      <c r="U717" s="8">
        <v>93.44</v>
      </c>
      <c r="X717" s="1">
        <v>42354</v>
      </c>
      <c r="Y717" s="4">
        <f t="shared" si="28"/>
        <v>86.524526315789458</v>
      </c>
      <c r="Z717" s="4">
        <f t="shared" si="27"/>
        <v>49.96</v>
      </c>
    </row>
    <row r="718" spans="1:26" x14ac:dyDescent="0.3">
      <c r="A718" s="1">
        <v>42355</v>
      </c>
      <c r="B718">
        <v>49.23</v>
      </c>
      <c r="C718">
        <v>80.290000000000006</v>
      </c>
      <c r="D718">
        <v>43.49</v>
      </c>
      <c r="E718">
        <v>74.900000000000006</v>
      </c>
      <c r="F718">
        <v>64.900000000000006</v>
      </c>
      <c r="G718">
        <v>95.32</v>
      </c>
      <c r="H718">
        <v>102.92</v>
      </c>
      <c r="I718">
        <v>103.64</v>
      </c>
      <c r="J718">
        <v>58.98</v>
      </c>
      <c r="K718">
        <v>25.852499999999999</v>
      </c>
      <c r="L718" s="8">
        <v>77.959999999999994</v>
      </c>
      <c r="M718" s="8">
        <v>100.2</v>
      </c>
      <c r="N718" s="8">
        <v>117.5</v>
      </c>
      <c r="O718" s="8">
        <v>130.61869999999999</v>
      </c>
      <c r="P718" s="8">
        <v>84.81</v>
      </c>
      <c r="Q718" s="8">
        <v>115.6</v>
      </c>
      <c r="R718" s="8">
        <v>120.5183</v>
      </c>
      <c r="S718" s="8">
        <v>56.38</v>
      </c>
      <c r="T718" s="8">
        <v>72.33</v>
      </c>
      <c r="U718" s="8">
        <v>90.54</v>
      </c>
      <c r="X718" s="1">
        <v>42355</v>
      </c>
      <c r="Y718" s="4">
        <f t="shared" si="28"/>
        <v>85.092078947368407</v>
      </c>
      <c r="Z718" s="4">
        <f t="shared" si="27"/>
        <v>49.23</v>
      </c>
    </row>
    <row r="719" spans="1:26" x14ac:dyDescent="0.3">
      <c r="A719" s="1">
        <v>42356</v>
      </c>
      <c r="B719">
        <v>48.36</v>
      </c>
      <c r="C719">
        <v>78.13</v>
      </c>
      <c r="D719">
        <v>42.5</v>
      </c>
      <c r="E719">
        <v>73.89</v>
      </c>
      <c r="F719">
        <v>65.11</v>
      </c>
      <c r="G719">
        <v>93.86</v>
      </c>
      <c r="H719">
        <v>101.52</v>
      </c>
      <c r="I719">
        <v>101.95</v>
      </c>
      <c r="J719">
        <v>58.85</v>
      </c>
      <c r="K719">
        <v>25.5275</v>
      </c>
      <c r="L719" s="8">
        <v>77.28</v>
      </c>
      <c r="M719" s="8">
        <v>97.9</v>
      </c>
      <c r="N719" s="8">
        <v>116.66</v>
      </c>
      <c r="O719" s="8">
        <v>128.85159999999999</v>
      </c>
      <c r="P719" s="8">
        <v>83.28</v>
      </c>
      <c r="Q719" s="8">
        <v>113.69</v>
      </c>
      <c r="R719" s="8">
        <v>118.1978</v>
      </c>
      <c r="S719" s="8">
        <v>55.74</v>
      </c>
      <c r="T719" s="8">
        <v>71.37</v>
      </c>
      <c r="U719" s="8">
        <v>89.81</v>
      </c>
      <c r="X719" s="1">
        <v>42356</v>
      </c>
      <c r="Y719" s="4">
        <f t="shared" si="28"/>
        <v>83.900889473684202</v>
      </c>
      <c r="Z719" s="4">
        <f t="shared" si="27"/>
        <v>48.36</v>
      </c>
    </row>
    <row r="720" spans="1:26" x14ac:dyDescent="0.3">
      <c r="A720" s="1">
        <v>42357</v>
      </c>
      <c r="B720">
        <v>48.36</v>
      </c>
      <c r="C720">
        <v>78.13</v>
      </c>
      <c r="D720">
        <v>42.5</v>
      </c>
      <c r="E720">
        <v>73.89</v>
      </c>
      <c r="F720">
        <v>65.11</v>
      </c>
      <c r="G720">
        <v>93.86</v>
      </c>
      <c r="H720">
        <v>101.52</v>
      </c>
      <c r="I720">
        <v>101.95</v>
      </c>
      <c r="J720">
        <v>58.85</v>
      </c>
      <c r="K720">
        <v>25.5275</v>
      </c>
      <c r="L720" s="8">
        <v>77.28</v>
      </c>
      <c r="M720" s="8">
        <v>97.9</v>
      </c>
      <c r="N720" s="8">
        <v>116.66</v>
      </c>
      <c r="O720" s="8">
        <v>128.85159999999999</v>
      </c>
      <c r="P720" s="8">
        <v>83.28</v>
      </c>
      <c r="Q720" s="8">
        <v>113.69</v>
      </c>
      <c r="R720" s="8">
        <v>118.1978</v>
      </c>
      <c r="S720" s="8">
        <v>55.74</v>
      </c>
      <c r="T720" s="8">
        <v>71.37</v>
      </c>
      <c r="U720" s="8">
        <v>89.81</v>
      </c>
      <c r="X720" s="1">
        <v>42357</v>
      </c>
      <c r="Y720" s="4">
        <f t="shared" si="28"/>
        <v>83.900889473684202</v>
      </c>
      <c r="Z720" s="4">
        <f t="shared" si="27"/>
        <v>48.36</v>
      </c>
    </row>
    <row r="721" spans="1:26" x14ac:dyDescent="0.3">
      <c r="A721" s="1">
        <v>42358</v>
      </c>
      <c r="B721">
        <v>48.36</v>
      </c>
      <c r="C721">
        <v>78.13</v>
      </c>
      <c r="D721">
        <v>42.5</v>
      </c>
      <c r="E721">
        <v>73.89</v>
      </c>
      <c r="F721">
        <v>65.11</v>
      </c>
      <c r="G721">
        <v>93.86</v>
      </c>
      <c r="H721">
        <v>101.52</v>
      </c>
      <c r="I721">
        <v>101.95</v>
      </c>
      <c r="J721">
        <v>58.85</v>
      </c>
      <c r="K721">
        <v>25.5275</v>
      </c>
      <c r="L721" s="8">
        <v>77.28</v>
      </c>
      <c r="M721" s="8">
        <v>97.9</v>
      </c>
      <c r="N721" s="8">
        <v>116.66</v>
      </c>
      <c r="O721" s="8">
        <v>128.85159999999999</v>
      </c>
      <c r="P721" s="8">
        <v>83.28</v>
      </c>
      <c r="Q721" s="8">
        <v>113.69</v>
      </c>
      <c r="R721" s="8">
        <v>118.1978</v>
      </c>
      <c r="S721" s="8">
        <v>55.74</v>
      </c>
      <c r="T721" s="8">
        <v>71.37</v>
      </c>
      <c r="U721" s="8">
        <v>89.81</v>
      </c>
      <c r="X721" s="1">
        <v>42358</v>
      </c>
      <c r="Y721" s="4">
        <f t="shared" si="28"/>
        <v>83.900889473684202</v>
      </c>
      <c r="Z721" s="4">
        <f t="shared" si="27"/>
        <v>48.36</v>
      </c>
    </row>
    <row r="722" spans="1:26" x14ac:dyDescent="0.3">
      <c r="A722" s="1">
        <v>42359</v>
      </c>
      <c r="B722">
        <v>48.88</v>
      </c>
      <c r="C722">
        <v>78.95</v>
      </c>
      <c r="D722">
        <v>42.78</v>
      </c>
      <c r="E722">
        <v>74.89</v>
      </c>
      <c r="F722">
        <v>65.239999999999995</v>
      </c>
      <c r="G722">
        <v>95.16</v>
      </c>
      <c r="H722">
        <v>102.12</v>
      </c>
      <c r="I722">
        <v>101.58</v>
      </c>
      <c r="J722">
        <v>59.55</v>
      </c>
      <c r="K722">
        <v>25.574999999999999</v>
      </c>
      <c r="L722" s="8">
        <v>77.260000000000005</v>
      </c>
      <c r="M722" s="8">
        <v>98.62</v>
      </c>
      <c r="N722" s="8">
        <v>117.69</v>
      </c>
      <c r="O722" s="8">
        <v>129.4247</v>
      </c>
      <c r="P722" s="8">
        <v>84.14</v>
      </c>
      <c r="Q722" s="8">
        <v>115.24</v>
      </c>
      <c r="R722" s="8">
        <v>120.13930000000001</v>
      </c>
      <c r="S722" s="8">
        <v>56.2</v>
      </c>
      <c r="T722" s="8">
        <v>71.709999999999994</v>
      </c>
      <c r="U722" s="8">
        <v>89.24</v>
      </c>
      <c r="X722" s="1">
        <v>42359</v>
      </c>
      <c r="Y722" s="4">
        <f t="shared" si="28"/>
        <v>84.500473684210519</v>
      </c>
      <c r="Z722" s="4">
        <f t="shared" si="27"/>
        <v>48.88</v>
      </c>
    </row>
    <row r="723" spans="1:26" x14ac:dyDescent="0.3">
      <c r="A723" s="1">
        <v>42360</v>
      </c>
      <c r="B723">
        <v>49.1</v>
      </c>
      <c r="C723">
        <v>79.599999999999994</v>
      </c>
      <c r="D723">
        <v>43.29</v>
      </c>
      <c r="E723">
        <v>75.16</v>
      </c>
      <c r="F723">
        <v>68.41</v>
      </c>
      <c r="G723">
        <v>95.9</v>
      </c>
      <c r="H723">
        <v>102.81</v>
      </c>
      <c r="I723">
        <v>102.71</v>
      </c>
      <c r="J723">
        <v>60.54</v>
      </c>
      <c r="K723">
        <v>25.727499999999999</v>
      </c>
      <c r="L723" s="8">
        <v>77.650000000000006</v>
      </c>
      <c r="M723" s="8">
        <v>99.8</v>
      </c>
      <c r="N723" s="8">
        <v>117.72</v>
      </c>
      <c r="O723" s="8">
        <v>131.7458</v>
      </c>
      <c r="P723" s="8">
        <v>84.86</v>
      </c>
      <c r="Q723" s="8">
        <v>117.23</v>
      </c>
      <c r="R723" s="8">
        <v>121.6185</v>
      </c>
      <c r="S723" s="8">
        <v>57.59</v>
      </c>
      <c r="T723" s="8">
        <v>72.61</v>
      </c>
      <c r="U723" s="8">
        <v>90.27</v>
      </c>
      <c r="X723" s="1">
        <v>42360</v>
      </c>
      <c r="Y723" s="4">
        <f t="shared" si="28"/>
        <v>85.53904210526315</v>
      </c>
      <c r="Z723" s="4">
        <f t="shared" si="27"/>
        <v>49.1</v>
      </c>
    </row>
    <row r="724" spans="1:26" x14ac:dyDescent="0.3">
      <c r="A724" s="1">
        <v>42361</v>
      </c>
      <c r="B724">
        <v>49.76</v>
      </c>
      <c r="C724">
        <v>79.92</v>
      </c>
      <c r="D724">
        <v>43.67</v>
      </c>
      <c r="E724">
        <v>76.16</v>
      </c>
      <c r="F724">
        <v>69.89</v>
      </c>
      <c r="G724">
        <v>97.98</v>
      </c>
      <c r="H724">
        <v>104.74</v>
      </c>
      <c r="I724">
        <v>103.49</v>
      </c>
      <c r="J724">
        <v>61.09</v>
      </c>
      <c r="K724">
        <v>25.995000000000001</v>
      </c>
      <c r="L724" s="8">
        <v>80.19</v>
      </c>
      <c r="M724" s="8">
        <v>100.64</v>
      </c>
      <c r="N724" s="8">
        <v>118.8</v>
      </c>
      <c r="O724" s="8">
        <v>132.32839999999999</v>
      </c>
      <c r="P724" s="8">
        <v>85.73</v>
      </c>
      <c r="Q724" s="8">
        <v>117.98</v>
      </c>
      <c r="R724" s="8">
        <v>123.1254</v>
      </c>
      <c r="S724" s="8">
        <v>58.58</v>
      </c>
      <c r="T724" s="8">
        <v>73.650000000000006</v>
      </c>
      <c r="U724" s="8">
        <v>93.81</v>
      </c>
      <c r="X724" s="1">
        <v>42361</v>
      </c>
      <c r="Y724" s="4">
        <f t="shared" si="28"/>
        <v>86.724673684210501</v>
      </c>
      <c r="Z724" s="4">
        <f t="shared" si="27"/>
        <v>49.76</v>
      </c>
    </row>
    <row r="725" spans="1:26" x14ac:dyDescent="0.3">
      <c r="A725" s="1">
        <v>42362</v>
      </c>
      <c r="B725">
        <v>49.64</v>
      </c>
      <c r="C725">
        <v>79.790000000000006</v>
      </c>
      <c r="D725">
        <v>43.54</v>
      </c>
      <c r="E725">
        <v>76.28</v>
      </c>
      <c r="F725">
        <v>69.38</v>
      </c>
      <c r="G725">
        <v>97.49</v>
      </c>
      <c r="H725">
        <v>104.51</v>
      </c>
      <c r="I725">
        <v>103.72</v>
      </c>
      <c r="J725">
        <v>60.83</v>
      </c>
      <c r="K725">
        <v>25.982500000000002</v>
      </c>
      <c r="L725" s="8">
        <v>79.33</v>
      </c>
      <c r="M725" s="8">
        <v>100.54</v>
      </c>
      <c r="N725" s="8">
        <v>118.57</v>
      </c>
      <c r="O725" s="8">
        <v>132.0514</v>
      </c>
      <c r="P725" s="8">
        <v>85.94</v>
      </c>
      <c r="Q725" s="8">
        <v>118.19</v>
      </c>
      <c r="R725" s="8">
        <v>123.1347</v>
      </c>
      <c r="S725" s="8">
        <v>58.46</v>
      </c>
      <c r="T725" s="8">
        <v>73.17</v>
      </c>
      <c r="U725" s="8">
        <v>92.05</v>
      </c>
      <c r="X725" s="1">
        <v>42362</v>
      </c>
      <c r="Y725" s="4">
        <f t="shared" si="28"/>
        <v>86.471505263157894</v>
      </c>
      <c r="Z725" s="4">
        <f t="shared" si="27"/>
        <v>49.64</v>
      </c>
    </row>
    <row r="726" spans="1:26" x14ac:dyDescent="0.3">
      <c r="A726" s="1">
        <v>42363</v>
      </c>
      <c r="B726">
        <v>49.64</v>
      </c>
      <c r="C726">
        <v>79.790000000000006</v>
      </c>
      <c r="D726">
        <v>43.54</v>
      </c>
      <c r="E726">
        <v>76.28</v>
      </c>
      <c r="F726">
        <v>69.38</v>
      </c>
      <c r="G726">
        <v>97.49</v>
      </c>
      <c r="H726">
        <v>104.51</v>
      </c>
      <c r="I726">
        <v>103.72</v>
      </c>
      <c r="J726">
        <v>60.83</v>
      </c>
      <c r="K726">
        <v>25.982500000000002</v>
      </c>
      <c r="L726" s="8">
        <v>79.33</v>
      </c>
      <c r="M726" s="8">
        <v>100.54</v>
      </c>
      <c r="N726" s="8">
        <v>118.57</v>
      </c>
      <c r="O726" s="8">
        <v>132.0514</v>
      </c>
      <c r="P726" s="8">
        <v>85.94</v>
      </c>
      <c r="Q726" s="8">
        <v>118.19</v>
      </c>
      <c r="R726" s="8">
        <v>123.1347</v>
      </c>
      <c r="S726" s="8">
        <v>58.46</v>
      </c>
      <c r="T726" s="8">
        <v>73.17</v>
      </c>
      <c r="U726" s="8">
        <v>92.05</v>
      </c>
      <c r="X726" s="1">
        <v>42363</v>
      </c>
      <c r="Y726" s="4">
        <f t="shared" si="28"/>
        <v>86.471505263157894</v>
      </c>
      <c r="Z726" s="4">
        <f t="shared" si="27"/>
        <v>49.64</v>
      </c>
    </row>
    <row r="727" spans="1:26" x14ac:dyDescent="0.3">
      <c r="A727" s="1">
        <v>42364</v>
      </c>
      <c r="B727">
        <v>49.64</v>
      </c>
      <c r="C727">
        <v>79.790000000000006</v>
      </c>
      <c r="D727">
        <v>43.54</v>
      </c>
      <c r="E727">
        <v>76.28</v>
      </c>
      <c r="F727">
        <v>69.38</v>
      </c>
      <c r="G727">
        <v>97.49</v>
      </c>
      <c r="H727">
        <v>104.51</v>
      </c>
      <c r="I727">
        <v>103.72</v>
      </c>
      <c r="J727">
        <v>60.83</v>
      </c>
      <c r="K727">
        <v>25.982500000000002</v>
      </c>
      <c r="L727" s="8">
        <v>79.33</v>
      </c>
      <c r="M727" s="8">
        <v>100.54</v>
      </c>
      <c r="N727" s="8">
        <v>118.57</v>
      </c>
      <c r="O727" s="8">
        <v>132.0514</v>
      </c>
      <c r="P727" s="8">
        <v>85.94</v>
      </c>
      <c r="Q727" s="8">
        <v>118.19</v>
      </c>
      <c r="R727" s="8">
        <v>123.1347</v>
      </c>
      <c r="S727" s="8">
        <v>58.46</v>
      </c>
      <c r="T727" s="8">
        <v>73.17</v>
      </c>
      <c r="U727" s="8">
        <v>92.05</v>
      </c>
      <c r="X727" s="1">
        <v>42364</v>
      </c>
      <c r="Y727" s="4">
        <f t="shared" si="28"/>
        <v>86.471505263157894</v>
      </c>
      <c r="Z727" s="4">
        <f t="shared" si="27"/>
        <v>49.64</v>
      </c>
    </row>
    <row r="728" spans="1:26" x14ac:dyDescent="0.3">
      <c r="A728" s="1">
        <v>42365</v>
      </c>
      <c r="B728">
        <v>49.64</v>
      </c>
      <c r="C728">
        <v>79.790000000000006</v>
      </c>
      <c r="D728">
        <v>43.54</v>
      </c>
      <c r="E728">
        <v>76.28</v>
      </c>
      <c r="F728">
        <v>69.38</v>
      </c>
      <c r="G728">
        <v>97.49</v>
      </c>
      <c r="H728">
        <v>104.51</v>
      </c>
      <c r="I728">
        <v>103.72</v>
      </c>
      <c r="J728">
        <v>60.83</v>
      </c>
      <c r="K728">
        <v>25.982500000000002</v>
      </c>
      <c r="L728" s="8">
        <v>79.33</v>
      </c>
      <c r="M728" s="8">
        <v>100.54</v>
      </c>
      <c r="N728" s="8">
        <v>118.57</v>
      </c>
      <c r="O728" s="8">
        <v>132.0514</v>
      </c>
      <c r="P728" s="8">
        <v>85.94</v>
      </c>
      <c r="Q728" s="8">
        <v>118.19</v>
      </c>
      <c r="R728" s="8">
        <v>123.1347</v>
      </c>
      <c r="S728" s="8">
        <v>58.46</v>
      </c>
      <c r="T728" s="8">
        <v>73.17</v>
      </c>
      <c r="U728" s="8">
        <v>92.05</v>
      </c>
      <c r="X728" s="1">
        <v>42365</v>
      </c>
      <c r="Y728" s="4">
        <f t="shared" si="28"/>
        <v>86.471505263157894</v>
      </c>
      <c r="Z728" s="4">
        <f t="shared" si="27"/>
        <v>49.64</v>
      </c>
    </row>
    <row r="729" spans="1:26" x14ac:dyDescent="0.3">
      <c r="A729" s="1">
        <v>42366</v>
      </c>
      <c r="B729">
        <v>49.63</v>
      </c>
      <c r="C729">
        <v>79.92</v>
      </c>
      <c r="D729">
        <v>43.49</v>
      </c>
      <c r="E729">
        <v>76.44</v>
      </c>
      <c r="F729">
        <v>68.58</v>
      </c>
      <c r="G729">
        <v>97.47</v>
      </c>
      <c r="H729">
        <v>103.78</v>
      </c>
      <c r="I729">
        <v>103.22</v>
      </c>
      <c r="J729">
        <v>60.75</v>
      </c>
      <c r="K729">
        <v>25.997499999999999</v>
      </c>
      <c r="L729" s="8">
        <v>78.739999999999995</v>
      </c>
      <c r="M729" s="8">
        <v>100.68</v>
      </c>
      <c r="N729" s="8">
        <v>118.75</v>
      </c>
      <c r="O729" s="8">
        <v>131.4401</v>
      </c>
      <c r="P729" s="8">
        <v>85.75</v>
      </c>
      <c r="Q729" s="8">
        <v>118.26</v>
      </c>
      <c r="R729" s="8">
        <v>122.58920000000001</v>
      </c>
      <c r="S729" s="8">
        <v>58.75</v>
      </c>
      <c r="T729" s="8">
        <v>72.87</v>
      </c>
      <c r="U729" s="8">
        <v>90.36</v>
      </c>
      <c r="X729" s="1">
        <v>42366</v>
      </c>
      <c r="Y729" s="4">
        <f t="shared" si="28"/>
        <v>86.201936842105283</v>
      </c>
      <c r="Z729" s="4">
        <f t="shared" si="27"/>
        <v>49.63</v>
      </c>
    </row>
    <row r="730" spans="1:26" x14ac:dyDescent="0.3">
      <c r="A730" s="1">
        <v>42367</v>
      </c>
      <c r="B730">
        <v>50.09</v>
      </c>
      <c r="C730">
        <v>80.36</v>
      </c>
      <c r="D730">
        <v>43.71</v>
      </c>
      <c r="E730">
        <v>77.13</v>
      </c>
      <c r="F730">
        <v>69.19</v>
      </c>
      <c r="G730">
        <v>100</v>
      </c>
      <c r="H730">
        <v>104.4</v>
      </c>
      <c r="I730">
        <v>104.03</v>
      </c>
      <c r="J730">
        <v>61.61</v>
      </c>
      <c r="K730">
        <v>26.162500000000001</v>
      </c>
      <c r="L730" s="8">
        <v>79.16</v>
      </c>
      <c r="M730" s="8">
        <v>101.45</v>
      </c>
      <c r="N730" s="8">
        <v>120.07</v>
      </c>
      <c r="O730" s="8">
        <v>133.5128</v>
      </c>
      <c r="P730" s="8">
        <v>86.84</v>
      </c>
      <c r="Q730" s="8">
        <v>119.47</v>
      </c>
      <c r="R730" s="8">
        <v>123.1439</v>
      </c>
      <c r="S730" s="8">
        <v>59.45</v>
      </c>
      <c r="T730" s="8">
        <v>74.44</v>
      </c>
      <c r="U730" s="8">
        <v>91.25</v>
      </c>
      <c r="X730" s="1">
        <v>42367</v>
      </c>
      <c r="Y730" s="4">
        <f t="shared" si="28"/>
        <v>87.125221052631574</v>
      </c>
      <c r="Z730" s="4">
        <f t="shared" si="27"/>
        <v>50.09</v>
      </c>
    </row>
    <row r="731" spans="1:26" x14ac:dyDescent="0.3">
      <c r="A731" s="1">
        <v>42368</v>
      </c>
      <c r="B731">
        <v>49.8</v>
      </c>
      <c r="C731">
        <v>80.069999999999993</v>
      </c>
      <c r="D731">
        <v>43.57</v>
      </c>
      <c r="E731">
        <v>76.86</v>
      </c>
      <c r="F731">
        <v>68.69</v>
      </c>
      <c r="G731">
        <v>99.86</v>
      </c>
      <c r="H731">
        <v>103.18</v>
      </c>
      <c r="I731">
        <v>103.78</v>
      </c>
      <c r="J731">
        <v>61.68</v>
      </c>
      <c r="K731">
        <v>26.227499999999999</v>
      </c>
      <c r="L731" s="8">
        <v>78.11</v>
      </c>
      <c r="M731" s="8">
        <v>101.15</v>
      </c>
      <c r="N731" s="8">
        <v>119.43</v>
      </c>
      <c r="O731" s="8">
        <v>133.0926</v>
      </c>
      <c r="P731" s="8">
        <v>86.38</v>
      </c>
      <c r="Q731" s="8">
        <v>118.2</v>
      </c>
      <c r="R731" s="8">
        <v>122.2749</v>
      </c>
      <c r="S731" s="8">
        <v>59.8</v>
      </c>
      <c r="T731" s="8">
        <v>73.62</v>
      </c>
      <c r="U731" s="8">
        <v>90.09</v>
      </c>
      <c r="X731" s="1">
        <v>42368</v>
      </c>
      <c r="Y731" s="4">
        <f t="shared" si="28"/>
        <v>86.634999999999991</v>
      </c>
      <c r="Z731" s="4">
        <f t="shared" si="27"/>
        <v>49.8</v>
      </c>
    </row>
    <row r="732" spans="1:26" x14ac:dyDescent="0.3">
      <c r="A732" s="1">
        <v>42369</v>
      </c>
      <c r="B732">
        <v>49.33</v>
      </c>
      <c r="C732">
        <v>79.41</v>
      </c>
      <c r="D732">
        <v>42.96</v>
      </c>
      <c r="E732">
        <v>76.040000000000006</v>
      </c>
      <c r="F732">
        <v>67.959999999999994</v>
      </c>
      <c r="G732">
        <v>98.58</v>
      </c>
      <c r="H732">
        <v>102.4</v>
      </c>
      <c r="I732">
        <v>102.72</v>
      </c>
      <c r="J732">
        <v>61.3</v>
      </c>
      <c r="K732">
        <v>25.9725</v>
      </c>
      <c r="L732" s="8">
        <v>77.95</v>
      </c>
      <c r="M732" s="8">
        <v>99.92</v>
      </c>
      <c r="N732" s="8">
        <v>118.14</v>
      </c>
      <c r="O732" s="8">
        <v>131.44970000000001</v>
      </c>
      <c r="P732" s="8">
        <v>84.72</v>
      </c>
      <c r="Q732" s="8">
        <v>116.85</v>
      </c>
      <c r="R732" s="8">
        <v>120.2872</v>
      </c>
      <c r="S732" s="8">
        <v>59.24</v>
      </c>
      <c r="T732" s="8">
        <v>72.61</v>
      </c>
      <c r="U732" s="8">
        <v>89.96</v>
      </c>
      <c r="X732" s="1">
        <v>42369</v>
      </c>
      <c r="Y732" s="4">
        <f t="shared" si="28"/>
        <v>85.708915789473679</v>
      </c>
      <c r="Z732" s="4">
        <f t="shared" si="27"/>
        <v>49.33</v>
      </c>
    </row>
    <row r="733" spans="1:26" x14ac:dyDescent="0.3">
      <c r="A733" s="1">
        <v>42370</v>
      </c>
      <c r="B733">
        <v>49.33</v>
      </c>
      <c r="C733">
        <v>79.41</v>
      </c>
      <c r="D733">
        <v>42.96</v>
      </c>
      <c r="E733">
        <v>76.040000000000006</v>
      </c>
      <c r="F733">
        <v>67.959999999999994</v>
      </c>
      <c r="G733">
        <v>98.58</v>
      </c>
      <c r="H733">
        <v>102.4</v>
      </c>
      <c r="I733">
        <v>102.72</v>
      </c>
      <c r="J733">
        <v>61.3</v>
      </c>
      <c r="K733">
        <v>25.9725</v>
      </c>
      <c r="L733" s="8">
        <v>77.95</v>
      </c>
      <c r="M733" s="8">
        <v>99.92</v>
      </c>
      <c r="N733" s="8">
        <v>118.14</v>
      </c>
      <c r="O733" s="8">
        <v>131.44970000000001</v>
      </c>
      <c r="P733" s="8">
        <v>84.72</v>
      </c>
      <c r="Q733" s="8">
        <v>116.85</v>
      </c>
      <c r="R733" s="8">
        <v>120.2872</v>
      </c>
      <c r="S733" s="8">
        <v>59.24</v>
      </c>
      <c r="T733" s="8">
        <v>72.61</v>
      </c>
      <c r="U733" s="8">
        <v>89.96</v>
      </c>
      <c r="X733" s="1">
        <v>42370</v>
      </c>
      <c r="Y733" s="4">
        <f t="shared" si="28"/>
        <v>85.708915789473679</v>
      </c>
      <c r="Z733" s="4">
        <f t="shared" si="27"/>
        <v>49.33</v>
      </c>
    </row>
    <row r="734" spans="1:26" x14ac:dyDescent="0.3">
      <c r="A734" s="1">
        <v>42371</v>
      </c>
      <c r="B734">
        <v>49.33</v>
      </c>
      <c r="C734">
        <v>79.41</v>
      </c>
      <c r="D734">
        <v>42.96</v>
      </c>
      <c r="E734">
        <v>76.040000000000006</v>
      </c>
      <c r="F734">
        <v>67.959999999999994</v>
      </c>
      <c r="G734">
        <v>98.58</v>
      </c>
      <c r="H734">
        <v>102.4</v>
      </c>
      <c r="I734">
        <v>102.72</v>
      </c>
      <c r="J734">
        <v>61.3</v>
      </c>
      <c r="K734">
        <v>25.9725</v>
      </c>
      <c r="L734" s="8">
        <v>77.95</v>
      </c>
      <c r="M734" s="8">
        <v>99.92</v>
      </c>
      <c r="N734" s="8">
        <v>118.14</v>
      </c>
      <c r="O734" s="8">
        <v>131.44970000000001</v>
      </c>
      <c r="P734" s="8">
        <v>84.72</v>
      </c>
      <c r="Q734" s="8">
        <v>116.85</v>
      </c>
      <c r="R734" s="8">
        <v>120.2872</v>
      </c>
      <c r="S734" s="8">
        <v>59.24</v>
      </c>
      <c r="T734" s="8">
        <v>72.61</v>
      </c>
      <c r="U734" s="8">
        <v>89.96</v>
      </c>
      <c r="X734" s="1">
        <v>42371</v>
      </c>
      <c r="Y734" s="4">
        <f t="shared" si="28"/>
        <v>85.708915789473679</v>
      </c>
      <c r="Z734" s="4">
        <f t="shared" si="27"/>
        <v>49.33</v>
      </c>
    </row>
    <row r="735" spans="1:26" x14ac:dyDescent="0.3">
      <c r="A735" s="1">
        <v>42372</v>
      </c>
      <c r="B735">
        <v>49.33</v>
      </c>
      <c r="C735">
        <v>79.41</v>
      </c>
      <c r="D735">
        <v>42.96</v>
      </c>
      <c r="E735">
        <v>76.040000000000006</v>
      </c>
      <c r="F735">
        <v>67.959999999999994</v>
      </c>
      <c r="G735">
        <v>98.58</v>
      </c>
      <c r="H735">
        <v>102.4</v>
      </c>
      <c r="I735">
        <v>102.72</v>
      </c>
      <c r="J735">
        <v>61.3</v>
      </c>
      <c r="K735">
        <v>25.9725</v>
      </c>
      <c r="L735" s="8">
        <v>77.95</v>
      </c>
      <c r="M735" s="8">
        <v>99.92</v>
      </c>
      <c r="N735" s="8">
        <v>118.14</v>
      </c>
      <c r="O735" s="8">
        <v>131.44970000000001</v>
      </c>
      <c r="P735" s="8">
        <v>84.72</v>
      </c>
      <c r="Q735" s="8">
        <v>116.85</v>
      </c>
      <c r="R735" s="8">
        <v>120.2872</v>
      </c>
      <c r="S735" s="8">
        <v>59.24</v>
      </c>
      <c r="T735" s="8">
        <v>72.61</v>
      </c>
      <c r="U735" s="8">
        <v>89.96</v>
      </c>
      <c r="X735" s="1">
        <v>42372</v>
      </c>
      <c r="Y735" s="4">
        <f t="shared" si="28"/>
        <v>85.708915789473679</v>
      </c>
      <c r="Z735" s="4">
        <f t="shared" si="27"/>
        <v>49.33</v>
      </c>
    </row>
    <row r="736" spans="1:26" x14ac:dyDescent="0.3">
      <c r="A736" s="1">
        <v>42373</v>
      </c>
      <c r="B736">
        <v>48.54</v>
      </c>
      <c r="C736">
        <v>78.37</v>
      </c>
      <c r="D736">
        <v>42.4</v>
      </c>
      <c r="E736">
        <v>75.28</v>
      </c>
      <c r="F736">
        <v>67.989999999999995</v>
      </c>
      <c r="G736">
        <v>94.8</v>
      </c>
      <c r="H736">
        <v>101.67</v>
      </c>
      <c r="I736">
        <v>100.48</v>
      </c>
      <c r="J736">
        <v>61.46</v>
      </c>
      <c r="K736">
        <v>25.892499999999998</v>
      </c>
      <c r="L736" s="8">
        <v>77.459999999999994</v>
      </c>
      <c r="M736" s="8">
        <v>98.77</v>
      </c>
      <c r="N736" s="8">
        <v>117.58</v>
      </c>
      <c r="O736" s="8">
        <v>129.8545</v>
      </c>
      <c r="P736" s="8">
        <v>82.07</v>
      </c>
      <c r="Q736" s="8">
        <v>113.73</v>
      </c>
      <c r="R736" s="8">
        <v>119.4367</v>
      </c>
      <c r="S736" s="8">
        <v>57.61</v>
      </c>
      <c r="T736" s="8">
        <v>73.55</v>
      </c>
      <c r="U736" s="8">
        <v>88.85</v>
      </c>
      <c r="X736" s="1">
        <v>42373</v>
      </c>
      <c r="Y736" s="4">
        <f t="shared" si="28"/>
        <v>84.592299999999994</v>
      </c>
      <c r="Z736" s="4">
        <f t="shared" si="27"/>
        <v>48.54</v>
      </c>
    </row>
    <row r="737" spans="1:26" x14ac:dyDescent="0.3">
      <c r="A737" s="1">
        <v>42374</v>
      </c>
      <c r="B737">
        <v>48.71</v>
      </c>
      <c r="C737">
        <v>78.62</v>
      </c>
      <c r="D737">
        <v>42.55</v>
      </c>
      <c r="E737">
        <v>75.44</v>
      </c>
      <c r="F737">
        <v>67.28</v>
      </c>
      <c r="G737">
        <v>95.12</v>
      </c>
      <c r="H737">
        <v>101.32</v>
      </c>
      <c r="I737">
        <v>100.9</v>
      </c>
      <c r="J737">
        <v>62.92</v>
      </c>
      <c r="K737">
        <v>26.145</v>
      </c>
      <c r="L737" s="8">
        <v>78.12</v>
      </c>
      <c r="M737" s="8">
        <v>99.45</v>
      </c>
      <c r="N737" s="8">
        <v>119.2</v>
      </c>
      <c r="O737" s="8">
        <v>129.75899999999999</v>
      </c>
      <c r="P737" s="8">
        <v>82.27</v>
      </c>
      <c r="Q737" s="8">
        <v>114.88</v>
      </c>
      <c r="R737" s="8">
        <v>117.30110000000001</v>
      </c>
      <c r="S737" s="8">
        <v>57.37</v>
      </c>
      <c r="T737" s="8">
        <v>74.84</v>
      </c>
      <c r="U737" s="8">
        <v>89.61</v>
      </c>
      <c r="X737" s="1">
        <v>42374</v>
      </c>
      <c r="Y737" s="4">
        <f t="shared" si="28"/>
        <v>84.899742105263158</v>
      </c>
      <c r="Z737" s="4">
        <f t="shared" si="27"/>
        <v>48.71</v>
      </c>
    </row>
    <row r="738" spans="1:26" x14ac:dyDescent="0.3">
      <c r="A738" s="1">
        <v>42375</v>
      </c>
      <c r="B738">
        <v>48.09</v>
      </c>
      <c r="C738">
        <v>77.86</v>
      </c>
      <c r="D738">
        <v>42.32</v>
      </c>
      <c r="E738">
        <v>73.94</v>
      </c>
      <c r="F738">
        <v>66.22</v>
      </c>
      <c r="G738">
        <v>94.08</v>
      </c>
      <c r="H738">
        <v>100.3</v>
      </c>
      <c r="I738">
        <v>100.39</v>
      </c>
      <c r="J738">
        <v>63.55</v>
      </c>
      <c r="K738">
        <v>26.06</v>
      </c>
      <c r="L738" s="8">
        <v>77.47</v>
      </c>
      <c r="M738" s="8">
        <v>99.48</v>
      </c>
      <c r="N738" s="8">
        <v>118.4</v>
      </c>
      <c r="O738" s="8">
        <v>129.1095</v>
      </c>
      <c r="P738" s="8">
        <v>81.260000000000005</v>
      </c>
      <c r="Q738" s="8">
        <v>112.74</v>
      </c>
      <c r="R738" s="8">
        <v>114.4444</v>
      </c>
      <c r="S738" s="8">
        <v>57.38</v>
      </c>
      <c r="T738" s="8">
        <v>74.08</v>
      </c>
      <c r="U738" s="8">
        <v>86.07</v>
      </c>
      <c r="X738" s="1">
        <v>42375</v>
      </c>
      <c r="Y738" s="4">
        <f t="shared" si="28"/>
        <v>83.955468421052615</v>
      </c>
      <c r="Z738" s="4">
        <f t="shared" si="27"/>
        <v>48.09</v>
      </c>
    </row>
    <row r="739" spans="1:26" x14ac:dyDescent="0.3">
      <c r="A739" s="1">
        <v>42376</v>
      </c>
      <c r="B739">
        <v>47.22</v>
      </c>
      <c r="C739">
        <v>77.180000000000007</v>
      </c>
      <c r="D739">
        <v>41.62</v>
      </c>
      <c r="E739">
        <v>72.069999999999993</v>
      </c>
      <c r="F739">
        <v>63.94</v>
      </c>
      <c r="G739">
        <v>91.12</v>
      </c>
      <c r="H739">
        <v>97.79</v>
      </c>
      <c r="I739">
        <v>99.22</v>
      </c>
      <c r="J739">
        <v>65.03</v>
      </c>
      <c r="K739">
        <v>26.175000000000001</v>
      </c>
      <c r="L739" s="8">
        <v>76.23</v>
      </c>
      <c r="M739" s="8">
        <v>97.57</v>
      </c>
      <c r="N739" s="8">
        <v>115.66</v>
      </c>
      <c r="O739" s="8">
        <v>126.90309999999999</v>
      </c>
      <c r="P739" s="8">
        <v>78.78</v>
      </c>
      <c r="Q739" s="8">
        <v>111.58</v>
      </c>
      <c r="R739" s="8">
        <v>110.60769999999999</v>
      </c>
      <c r="S739" s="8">
        <v>57.21</v>
      </c>
      <c r="T739" s="8">
        <v>73.88</v>
      </c>
      <c r="U739" s="8">
        <v>83.02</v>
      </c>
      <c r="X739" s="1">
        <v>42376</v>
      </c>
      <c r="Y739" s="4">
        <f t="shared" si="28"/>
        <v>82.399252631578946</v>
      </c>
      <c r="Z739" s="4">
        <f t="shared" si="27"/>
        <v>47.22</v>
      </c>
    </row>
    <row r="740" spans="1:26" x14ac:dyDescent="0.3">
      <c r="A740" s="1">
        <v>42377</v>
      </c>
      <c r="B740">
        <v>46.67</v>
      </c>
      <c r="C740">
        <v>75.97</v>
      </c>
      <c r="D740">
        <v>41.51</v>
      </c>
      <c r="E740">
        <v>70.88</v>
      </c>
      <c r="F740">
        <v>63.29</v>
      </c>
      <c r="G740">
        <v>88.51</v>
      </c>
      <c r="H740">
        <v>97.85</v>
      </c>
      <c r="I740">
        <v>98.16</v>
      </c>
      <c r="J740">
        <v>63.54</v>
      </c>
      <c r="K740">
        <v>26.2925</v>
      </c>
      <c r="L740" s="8">
        <v>74.69</v>
      </c>
      <c r="M740" s="8">
        <v>97.21</v>
      </c>
      <c r="N740" s="8">
        <v>115.48</v>
      </c>
      <c r="O740" s="8">
        <v>125.7282</v>
      </c>
      <c r="P740" s="8">
        <v>78.13</v>
      </c>
      <c r="Q740" s="8">
        <v>109.96</v>
      </c>
      <c r="R740" s="8">
        <v>110.03449999999999</v>
      </c>
      <c r="S740" s="8">
        <v>55.65</v>
      </c>
      <c r="T740" s="8">
        <v>71.38</v>
      </c>
      <c r="U740" s="8">
        <v>82.13</v>
      </c>
      <c r="X740" s="1">
        <v>42377</v>
      </c>
      <c r="Y740" s="4">
        <f t="shared" si="28"/>
        <v>81.389221052631569</v>
      </c>
      <c r="Z740" s="4">
        <f t="shared" si="27"/>
        <v>46.67</v>
      </c>
    </row>
    <row r="741" spans="1:26" x14ac:dyDescent="0.3">
      <c r="A741" s="1">
        <v>42378</v>
      </c>
      <c r="B741">
        <v>46.67</v>
      </c>
      <c r="C741">
        <v>75.97</v>
      </c>
      <c r="D741">
        <v>41.51</v>
      </c>
      <c r="E741">
        <v>70.88</v>
      </c>
      <c r="F741">
        <v>63.29</v>
      </c>
      <c r="G741">
        <v>88.51</v>
      </c>
      <c r="H741">
        <v>97.85</v>
      </c>
      <c r="I741">
        <v>98.16</v>
      </c>
      <c r="J741">
        <v>63.54</v>
      </c>
      <c r="K741">
        <v>26.2925</v>
      </c>
      <c r="L741" s="8">
        <v>74.69</v>
      </c>
      <c r="M741" s="8">
        <v>97.21</v>
      </c>
      <c r="N741" s="8">
        <v>115.48</v>
      </c>
      <c r="O741" s="8">
        <v>125.7282</v>
      </c>
      <c r="P741" s="8">
        <v>78.13</v>
      </c>
      <c r="Q741" s="8">
        <v>109.96</v>
      </c>
      <c r="R741" s="8">
        <v>110.03449999999999</v>
      </c>
      <c r="S741" s="8">
        <v>55.65</v>
      </c>
      <c r="T741" s="8">
        <v>71.38</v>
      </c>
      <c r="U741" s="8">
        <v>82.13</v>
      </c>
      <c r="X741" s="1">
        <v>42378</v>
      </c>
      <c r="Y741" s="4">
        <f t="shared" si="28"/>
        <v>81.389221052631569</v>
      </c>
      <c r="Z741" s="4">
        <f t="shared" si="27"/>
        <v>46.67</v>
      </c>
    </row>
    <row r="742" spans="1:26" x14ac:dyDescent="0.3">
      <c r="A742" s="1">
        <v>42379</v>
      </c>
      <c r="B742">
        <v>46.67</v>
      </c>
      <c r="C742">
        <v>75.97</v>
      </c>
      <c r="D742">
        <v>41.51</v>
      </c>
      <c r="E742">
        <v>70.88</v>
      </c>
      <c r="F742">
        <v>63.29</v>
      </c>
      <c r="G742">
        <v>88.51</v>
      </c>
      <c r="H742">
        <v>97.85</v>
      </c>
      <c r="I742">
        <v>98.16</v>
      </c>
      <c r="J742">
        <v>63.54</v>
      </c>
      <c r="K742">
        <v>26.2925</v>
      </c>
      <c r="L742" s="8">
        <v>74.69</v>
      </c>
      <c r="M742" s="8">
        <v>97.21</v>
      </c>
      <c r="N742" s="8">
        <v>115.48</v>
      </c>
      <c r="O742" s="8">
        <v>125.7282</v>
      </c>
      <c r="P742" s="8">
        <v>78.13</v>
      </c>
      <c r="Q742" s="8">
        <v>109.96</v>
      </c>
      <c r="R742" s="8">
        <v>110.03449999999999</v>
      </c>
      <c r="S742" s="8">
        <v>55.65</v>
      </c>
      <c r="T742" s="8">
        <v>71.38</v>
      </c>
      <c r="U742" s="8">
        <v>82.13</v>
      </c>
      <c r="X742" s="1">
        <v>42379</v>
      </c>
      <c r="Y742" s="4">
        <f t="shared" si="28"/>
        <v>81.389221052631569</v>
      </c>
      <c r="Z742" s="4">
        <f t="shared" si="27"/>
        <v>46.67</v>
      </c>
    </row>
    <row r="743" spans="1:26" x14ac:dyDescent="0.3">
      <c r="A743" s="1">
        <v>42380</v>
      </c>
      <c r="B743">
        <v>46.59</v>
      </c>
      <c r="C743">
        <v>76.67</v>
      </c>
      <c r="D743">
        <v>41.58</v>
      </c>
      <c r="E743">
        <v>72.680000000000007</v>
      </c>
      <c r="F743">
        <v>61.47</v>
      </c>
      <c r="G743">
        <v>88.47</v>
      </c>
      <c r="H743">
        <v>98.44</v>
      </c>
      <c r="I743">
        <v>97.57</v>
      </c>
      <c r="J743">
        <v>64.22</v>
      </c>
      <c r="K743">
        <v>26.395</v>
      </c>
      <c r="L743" s="8">
        <v>73.69</v>
      </c>
      <c r="M743" s="8">
        <v>97.44</v>
      </c>
      <c r="N743" s="8">
        <v>116.69</v>
      </c>
      <c r="O743" s="8">
        <v>127.2565</v>
      </c>
      <c r="P743" s="8">
        <v>78.510000000000005</v>
      </c>
      <c r="Q743" s="8">
        <v>110.29</v>
      </c>
      <c r="R743" s="8">
        <v>110.46899999999999</v>
      </c>
      <c r="S743" s="8">
        <v>53.88</v>
      </c>
      <c r="T743" s="8">
        <v>72.42</v>
      </c>
      <c r="U743" s="8">
        <v>80.77</v>
      </c>
      <c r="X743" s="1">
        <v>42380</v>
      </c>
      <c r="Y743" s="4">
        <f t="shared" si="28"/>
        <v>81.521605263157895</v>
      </c>
      <c r="Z743" s="4">
        <f t="shared" si="27"/>
        <v>46.59</v>
      </c>
    </row>
    <row r="744" spans="1:26" x14ac:dyDescent="0.3">
      <c r="A744" s="1">
        <v>42381</v>
      </c>
      <c r="B744">
        <v>47.04</v>
      </c>
      <c r="C744">
        <v>76.510000000000005</v>
      </c>
      <c r="D744">
        <v>42.12</v>
      </c>
      <c r="E744">
        <v>73.27</v>
      </c>
      <c r="F744">
        <v>61.6</v>
      </c>
      <c r="G744">
        <v>88.72</v>
      </c>
      <c r="H744">
        <v>99.89</v>
      </c>
      <c r="I744">
        <v>98.24</v>
      </c>
      <c r="J744">
        <v>63.62</v>
      </c>
      <c r="K744">
        <v>26.344999999999999</v>
      </c>
      <c r="L744" s="8">
        <v>75.2</v>
      </c>
      <c r="M744" s="8">
        <v>97.62</v>
      </c>
      <c r="N744" s="8">
        <v>117.44</v>
      </c>
      <c r="O744" s="8">
        <v>126.9413</v>
      </c>
      <c r="P744" s="8">
        <v>79.47</v>
      </c>
      <c r="Q744" s="8">
        <v>112.1</v>
      </c>
      <c r="R744" s="8">
        <v>112.0591</v>
      </c>
      <c r="S744" s="8">
        <v>54.84</v>
      </c>
      <c r="T744" s="8">
        <v>73.36</v>
      </c>
      <c r="U744" s="8">
        <v>82.15</v>
      </c>
      <c r="X744" s="1">
        <v>42381</v>
      </c>
      <c r="Y744" s="4">
        <f t="shared" si="28"/>
        <v>82.183968421052626</v>
      </c>
      <c r="Z744" s="4">
        <f t="shared" si="27"/>
        <v>47.04</v>
      </c>
    </row>
    <row r="745" spans="1:26" x14ac:dyDescent="0.3">
      <c r="A745" s="1">
        <v>42382</v>
      </c>
      <c r="B745">
        <v>46.11</v>
      </c>
      <c r="C745">
        <v>75.849999999999994</v>
      </c>
      <c r="D745">
        <v>41.85</v>
      </c>
      <c r="E745">
        <v>69.900000000000006</v>
      </c>
      <c r="F745">
        <v>60.89</v>
      </c>
      <c r="G745">
        <v>84.37</v>
      </c>
      <c r="H745">
        <v>98.01</v>
      </c>
      <c r="I745">
        <v>97.02</v>
      </c>
      <c r="J745">
        <v>61.92</v>
      </c>
      <c r="K745">
        <v>26.155000000000001</v>
      </c>
      <c r="L745" s="8">
        <v>75.650000000000006</v>
      </c>
      <c r="M745" s="8">
        <v>96.5</v>
      </c>
      <c r="N745" s="8">
        <v>115.12</v>
      </c>
      <c r="O745" s="8">
        <v>125.2889</v>
      </c>
      <c r="P745" s="8">
        <v>77.34</v>
      </c>
      <c r="Q745" s="8">
        <v>110.06</v>
      </c>
      <c r="R745" s="8">
        <v>109.59990000000001</v>
      </c>
      <c r="S745" s="8">
        <v>51.18</v>
      </c>
      <c r="T745" s="8">
        <v>71.64</v>
      </c>
      <c r="U745" s="8">
        <v>81.33</v>
      </c>
      <c r="X745" s="1">
        <v>42382</v>
      </c>
      <c r="Y745" s="4">
        <f t="shared" si="28"/>
        <v>80.50914736842104</v>
      </c>
      <c r="Z745" s="4">
        <f t="shared" si="27"/>
        <v>46.11</v>
      </c>
    </row>
    <row r="746" spans="1:26" x14ac:dyDescent="0.3">
      <c r="A746" s="1">
        <v>42383</v>
      </c>
      <c r="B746">
        <v>46.66</v>
      </c>
      <c r="C746">
        <v>76.150000000000006</v>
      </c>
      <c r="D746">
        <v>41.88</v>
      </c>
      <c r="E746">
        <v>69.91</v>
      </c>
      <c r="F746">
        <v>62.27</v>
      </c>
      <c r="G746">
        <v>84.9</v>
      </c>
      <c r="H746">
        <v>99.79</v>
      </c>
      <c r="I746">
        <v>98.89</v>
      </c>
      <c r="J746">
        <v>63.06</v>
      </c>
      <c r="K746">
        <v>26.422499999999999</v>
      </c>
      <c r="L746" s="8">
        <v>79.12</v>
      </c>
      <c r="M746" s="8">
        <v>95.81</v>
      </c>
      <c r="N746" s="8">
        <v>116.62</v>
      </c>
      <c r="O746" s="8">
        <v>126.9508</v>
      </c>
      <c r="P746" s="8">
        <v>78.989999999999995</v>
      </c>
      <c r="Q746" s="8">
        <v>111.02</v>
      </c>
      <c r="R746" s="8">
        <v>109.44280000000001</v>
      </c>
      <c r="S746" s="8">
        <v>54.56</v>
      </c>
      <c r="T746" s="8">
        <v>70.41</v>
      </c>
      <c r="U746" s="8">
        <v>85.47</v>
      </c>
      <c r="X746" s="1">
        <v>42383</v>
      </c>
      <c r="Y746" s="4">
        <f t="shared" si="28"/>
        <v>81.666636842105262</v>
      </c>
      <c r="Z746" s="4">
        <f t="shared" si="27"/>
        <v>46.66</v>
      </c>
    </row>
    <row r="747" spans="1:26" x14ac:dyDescent="0.3">
      <c r="A747" s="1">
        <v>42384</v>
      </c>
      <c r="B747">
        <v>46.11</v>
      </c>
      <c r="C747">
        <v>74.98</v>
      </c>
      <c r="D747">
        <v>41.5</v>
      </c>
      <c r="E747">
        <v>68.989999999999995</v>
      </c>
      <c r="F747">
        <v>59.87</v>
      </c>
      <c r="G747">
        <v>83.22</v>
      </c>
      <c r="H747">
        <v>97.39</v>
      </c>
      <c r="I747">
        <v>97</v>
      </c>
      <c r="J747">
        <v>61.93</v>
      </c>
      <c r="K747">
        <v>26.315000000000001</v>
      </c>
      <c r="L747" s="8">
        <v>77.58</v>
      </c>
      <c r="M747" s="8">
        <v>93.93</v>
      </c>
      <c r="N747" s="8">
        <v>115.18</v>
      </c>
      <c r="O747" s="8">
        <v>124.2</v>
      </c>
      <c r="P747" s="8">
        <v>77.92</v>
      </c>
      <c r="Q747" s="8">
        <v>109.38</v>
      </c>
      <c r="R747" s="8">
        <v>108.9251</v>
      </c>
      <c r="S747" s="8">
        <v>57.34</v>
      </c>
      <c r="T747" s="8">
        <v>70.08</v>
      </c>
      <c r="U747" s="8">
        <v>83.67</v>
      </c>
      <c r="X747" s="1">
        <v>42384</v>
      </c>
      <c r="Y747" s="4">
        <f t="shared" si="28"/>
        <v>80.494742105263171</v>
      </c>
      <c r="Z747" s="4">
        <f t="shared" si="27"/>
        <v>46.11</v>
      </c>
    </row>
    <row r="748" spans="1:26" x14ac:dyDescent="0.3">
      <c r="A748" s="1">
        <v>42385</v>
      </c>
      <c r="B748">
        <v>46.11</v>
      </c>
      <c r="C748">
        <v>74.98</v>
      </c>
      <c r="D748">
        <v>41.5</v>
      </c>
      <c r="E748">
        <v>68.989999999999995</v>
      </c>
      <c r="F748">
        <v>59.87</v>
      </c>
      <c r="G748">
        <v>83.22</v>
      </c>
      <c r="H748">
        <v>97.39</v>
      </c>
      <c r="I748">
        <v>97</v>
      </c>
      <c r="J748">
        <v>61.93</v>
      </c>
      <c r="K748">
        <v>26.315000000000001</v>
      </c>
      <c r="L748" s="8">
        <v>77.58</v>
      </c>
      <c r="M748" s="8">
        <v>93.93</v>
      </c>
      <c r="N748" s="8">
        <v>115.18</v>
      </c>
      <c r="O748" s="8">
        <v>124.2</v>
      </c>
      <c r="P748" s="8">
        <v>77.92</v>
      </c>
      <c r="Q748" s="8">
        <v>109.38</v>
      </c>
      <c r="R748" s="8">
        <v>108.9251</v>
      </c>
      <c r="S748" s="8">
        <v>57.34</v>
      </c>
      <c r="T748" s="8">
        <v>70.08</v>
      </c>
      <c r="U748" s="8">
        <v>83.67</v>
      </c>
      <c r="X748" s="1">
        <v>42385</v>
      </c>
      <c r="Y748" s="4">
        <f t="shared" si="28"/>
        <v>80.494742105263171</v>
      </c>
      <c r="Z748" s="4">
        <f t="shared" si="27"/>
        <v>46.11</v>
      </c>
    </row>
    <row r="749" spans="1:26" x14ac:dyDescent="0.3">
      <c r="A749" s="1">
        <v>42386</v>
      </c>
      <c r="B749">
        <v>46.11</v>
      </c>
      <c r="C749">
        <v>74.98</v>
      </c>
      <c r="D749">
        <v>41.5</v>
      </c>
      <c r="E749">
        <v>68.989999999999995</v>
      </c>
      <c r="F749">
        <v>59.87</v>
      </c>
      <c r="G749">
        <v>83.22</v>
      </c>
      <c r="H749">
        <v>97.39</v>
      </c>
      <c r="I749">
        <v>97</v>
      </c>
      <c r="J749">
        <v>61.93</v>
      </c>
      <c r="K749">
        <v>26.315000000000001</v>
      </c>
      <c r="L749" s="8">
        <v>77.58</v>
      </c>
      <c r="M749" s="8">
        <v>93.93</v>
      </c>
      <c r="N749" s="8">
        <v>115.18</v>
      </c>
      <c r="O749" s="8">
        <v>124.2</v>
      </c>
      <c r="P749" s="8">
        <v>77.92</v>
      </c>
      <c r="Q749" s="8">
        <v>109.38</v>
      </c>
      <c r="R749" s="8">
        <v>108.9251</v>
      </c>
      <c r="S749" s="8">
        <v>57.34</v>
      </c>
      <c r="T749" s="8">
        <v>70.08</v>
      </c>
      <c r="U749" s="8">
        <v>83.67</v>
      </c>
      <c r="X749" s="1">
        <v>42386</v>
      </c>
      <c r="Y749" s="4">
        <f t="shared" si="28"/>
        <v>80.494742105263171</v>
      </c>
      <c r="Z749" s="4">
        <f t="shared" si="27"/>
        <v>46.11</v>
      </c>
    </row>
    <row r="750" spans="1:26" x14ac:dyDescent="0.3">
      <c r="A750" s="1">
        <v>42387</v>
      </c>
      <c r="B750">
        <v>46.11</v>
      </c>
      <c r="C750">
        <v>74.98</v>
      </c>
      <c r="D750">
        <v>41.5</v>
      </c>
      <c r="E750">
        <v>68.989999999999995</v>
      </c>
      <c r="F750">
        <v>59.87</v>
      </c>
      <c r="G750">
        <v>83.22</v>
      </c>
      <c r="H750">
        <v>97.39</v>
      </c>
      <c r="I750">
        <v>97</v>
      </c>
      <c r="J750">
        <v>61.93</v>
      </c>
      <c r="K750">
        <v>26.315000000000001</v>
      </c>
      <c r="L750" s="8">
        <v>77.58</v>
      </c>
      <c r="M750" s="8">
        <v>93.93</v>
      </c>
      <c r="N750" s="8">
        <v>115.18</v>
      </c>
      <c r="O750" s="8">
        <v>124.2</v>
      </c>
      <c r="P750" s="8">
        <v>77.92</v>
      </c>
      <c r="Q750" s="8">
        <v>109.38</v>
      </c>
      <c r="R750" s="8">
        <v>108.9251</v>
      </c>
      <c r="S750" s="8">
        <v>57.34</v>
      </c>
      <c r="T750" s="8">
        <v>70.08</v>
      </c>
      <c r="U750" s="8">
        <v>83.67</v>
      </c>
      <c r="X750" s="1">
        <v>42387</v>
      </c>
      <c r="Y750" s="4">
        <f t="shared" si="28"/>
        <v>80.494742105263171</v>
      </c>
      <c r="Z750" s="4">
        <f t="shared" si="27"/>
        <v>46.11</v>
      </c>
    </row>
    <row r="751" spans="1:26" x14ac:dyDescent="0.3">
      <c r="A751" s="1">
        <v>42388</v>
      </c>
      <c r="B751">
        <v>46.15</v>
      </c>
      <c r="C751">
        <v>76.73</v>
      </c>
      <c r="D751">
        <v>41.92</v>
      </c>
      <c r="E751">
        <v>69.459999999999994</v>
      </c>
      <c r="F751">
        <v>59.03</v>
      </c>
      <c r="G751">
        <v>83.33</v>
      </c>
      <c r="H751">
        <v>98.18</v>
      </c>
      <c r="I751">
        <v>97.5</v>
      </c>
      <c r="J751">
        <v>62.56</v>
      </c>
      <c r="K751">
        <v>26.952500000000001</v>
      </c>
      <c r="L751" s="8">
        <v>76.400000000000006</v>
      </c>
      <c r="M751" s="8">
        <v>95.77</v>
      </c>
      <c r="N751" s="8">
        <v>117.5</v>
      </c>
      <c r="O751" s="8">
        <v>122.3661</v>
      </c>
      <c r="P751" s="8">
        <v>79.11</v>
      </c>
      <c r="Q751" s="8">
        <v>110.87</v>
      </c>
      <c r="R751" s="8">
        <v>110.56140000000001</v>
      </c>
      <c r="S751" s="8">
        <v>54.99</v>
      </c>
      <c r="T751" s="8">
        <v>69.239999999999995</v>
      </c>
      <c r="U751" s="8">
        <v>81.510000000000005</v>
      </c>
      <c r="X751" s="1">
        <v>42388</v>
      </c>
      <c r="Y751" s="4">
        <f t="shared" si="28"/>
        <v>80.735789473684207</v>
      </c>
      <c r="Z751" s="4">
        <f t="shared" si="27"/>
        <v>46.15</v>
      </c>
    </row>
    <row r="752" spans="1:26" x14ac:dyDescent="0.3">
      <c r="A752" s="1">
        <v>42389</v>
      </c>
      <c r="B752">
        <v>45.65</v>
      </c>
      <c r="C752">
        <v>75.83</v>
      </c>
      <c r="D752">
        <v>41.38</v>
      </c>
      <c r="E752">
        <v>68.069999999999993</v>
      </c>
      <c r="F752">
        <v>58.81</v>
      </c>
      <c r="G752">
        <v>82.51</v>
      </c>
      <c r="H752">
        <v>97.82</v>
      </c>
      <c r="I752">
        <v>95.75</v>
      </c>
      <c r="J752">
        <v>60.84</v>
      </c>
      <c r="K752">
        <v>26.327500000000001</v>
      </c>
      <c r="L752" s="8">
        <v>73.180000000000007</v>
      </c>
      <c r="M752" s="8">
        <v>93.77</v>
      </c>
      <c r="N752" s="8">
        <v>115.78</v>
      </c>
      <c r="O752" s="8">
        <v>116.3963</v>
      </c>
      <c r="P752" s="8">
        <v>78.22</v>
      </c>
      <c r="Q752" s="8">
        <v>110.69</v>
      </c>
      <c r="R752" s="8">
        <v>108.68470000000001</v>
      </c>
      <c r="S752" s="8">
        <v>57.15</v>
      </c>
      <c r="T752" s="8">
        <v>67.59</v>
      </c>
      <c r="U752" s="8">
        <v>78.98</v>
      </c>
      <c r="X752" s="1">
        <v>42389</v>
      </c>
      <c r="Y752" s="4">
        <f t="shared" si="28"/>
        <v>79.356763157894733</v>
      </c>
      <c r="Z752" s="4">
        <f t="shared" si="27"/>
        <v>45.65</v>
      </c>
    </row>
    <row r="753" spans="1:26" x14ac:dyDescent="0.3">
      <c r="A753" s="1">
        <v>42390</v>
      </c>
      <c r="B753">
        <v>45.89</v>
      </c>
      <c r="C753">
        <v>76.72</v>
      </c>
      <c r="D753">
        <v>41.39</v>
      </c>
      <c r="E753">
        <v>69.319999999999993</v>
      </c>
      <c r="F753">
        <v>59.69</v>
      </c>
      <c r="G753">
        <v>81.77</v>
      </c>
      <c r="H753">
        <v>97.96</v>
      </c>
      <c r="I753">
        <v>95.94</v>
      </c>
      <c r="J753">
        <v>61.88</v>
      </c>
      <c r="K753">
        <v>26.26</v>
      </c>
      <c r="L753" s="8">
        <v>74.099999999999994</v>
      </c>
      <c r="M753" s="8">
        <v>94.47</v>
      </c>
      <c r="N753" s="8">
        <v>117.84</v>
      </c>
      <c r="O753" s="8">
        <v>117.39919999999999</v>
      </c>
      <c r="P753" s="8">
        <v>79.25</v>
      </c>
      <c r="Q753" s="8">
        <v>109.43</v>
      </c>
      <c r="R753" s="8">
        <v>108.3241</v>
      </c>
      <c r="S753" s="8">
        <v>58.36</v>
      </c>
      <c r="T753" s="8">
        <v>68.64</v>
      </c>
      <c r="U753" s="8">
        <v>81.05</v>
      </c>
      <c r="X753" s="1">
        <v>42390</v>
      </c>
      <c r="Y753" s="4">
        <f t="shared" si="28"/>
        <v>79.989121052631575</v>
      </c>
      <c r="Z753" s="4">
        <f t="shared" si="27"/>
        <v>45.89</v>
      </c>
    </row>
    <row r="754" spans="1:26" x14ac:dyDescent="0.3">
      <c r="A754" s="1">
        <v>42391</v>
      </c>
      <c r="B754">
        <v>46.7</v>
      </c>
      <c r="C754">
        <v>77.36</v>
      </c>
      <c r="D754">
        <v>42.06</v>
      </c>
      <c r="E754">
        <v>70.5</v>
      </c>
      <c r="F754">
        <v>60.98</v>
      </c>
      <c r="G754">
        <v>85.5</v>
      </c>
      <c r="H754">
        <v>98.09</v>
      </c>
      <c r="I754">
        <v>96.75</v>
      </c>
      <c r="J754">
        <v>62.69</v>
      </c>
      <c r="K754">
        <v>26.65</v>
      </c>
      <c r="L754" s="8">
        <v>76.569999999999993</v>
      </c>
      <c r="M754" s="8">
        <v>95.85</v>
      </c>
      <c r="N754" s="8">
        <v>118.4</v>
      </c>
      <c r="O754" s="8">
        <v>117.0076</v>
      </c>
      <c r="P754" s="8">
        <v>81.11</v>
      </c>
      <c r="Q754" s="8">
        <v>110.04</v>
      </c>
      <c r="R754" s="8">
        <v>109.98820000000001</v>
      </c>
      <c r="S754" s="8">
        <v>58.83</v>
      </c>
      <c r="T754" s="8">
        <v>69.72</v>
      </c>
      <c r="U754" s="8">
        <v>83.54</v>
      </c>
      <c r="X754" s="1">
        <v>42391</v>
      </c>
      <c r="Y754" s="4">
        <f t="shared" si="28"/>
        <v>81.138726315789469</v>
      </c>
      <c r="Z754" s="4">
        <f t="shared" si="27"/>
        <v>46.7</v>
      </c>
    </row>
    <row r="755" spans="1:26" x14ac:dyDescent="0.3">
      <c r="A755" s="1">
        <v>42392</v>
      </c>
      <c r="B755">
        <v>46.7</v>
      </c>
      <c r="C755">
        <v>77.36</v>
      </c>
      <c r="D755">
        <v>42.06</v>
      </c>
      <c r="E755">
        <v>70.5</v>
      </c>
      <c r="F755">
        <v>60.98</v>
      </c>
      <c r="G755">
        <v>85.5</v>
      </c>
      <c r="H755">
        <v>98.09</v>
      </c>
      <c r="I755">
        <v>96.75</v>
      </c>
      <c r="J755">
        <v>62.69</v>
      </c>
      <c r="K755">
        <v>26.65</v>
      </c>
      <c r="L755" s="8">
        <v>76.569999999999993</v>
      </c>
      <c r="M755" s="8">
        <v>95.85</v>
      </c>
      <c r="N755" s="8">
        <v>118.4</v>
      </c>
      <c r="O755" s="8">
        <v>117.0076</v>
      </c>
      <c r="P755" s="8">
        <v>81.11</v>
      </c>
      <c r="Q755" s="8">
        <v>110.04</v>
      </c>
      <c r="R755" s="8">
        <v>109.98820000000001</v>
      </c>
      <c r="S755" s="8">
        <v>58.83</v>
      </c>
      <c r="T755" s="8">
        <v>69.72</v>
      </c>
      <c r="U755" s="8">
        <v>83.54</v>
      </c>
      <c r="X755" s="1">
        <v>42392</v>
      </c>
      <c r="Y755" s="4">
        <f t="shared" si="28"/>
        <v>81.138726315789469</v>
      </c>
      <c r="Z755" s="4">
        <f t="shared" si="27"/>
        <v>46.7</v>
      </c>
    </row>
    <row r="756" spans="1:26" x14ac:dyDescent="0.3">
      <c r="A756" s="1">
        <v>42393</v>
      </c>
      <c r="B756">
        <v>46.7</v>
      </c>
      <c r="C756">
        <v>77.36</v>
      </c>
      <c r="D756">
        <v>42.06</v>
      </c>
      <c r="E756">
        <v>70.5</v>
      </c>
      <c r="F756">
        <v>60.98</v>
      </c>
      <c r="G756">
        <v>85.5</v>
      </c>
      <c r="H756">
        <v>98.09</v>
      </c>
      <c r="I756">
        <v>96.75</v>
      </c>
      <c r="J756">
        <v>62.69</v>
      </c>
      <c r="K756">
        <v>26.65</v>
      </c>
      <c r="L756" s="8">
        <v>76.569999999999993</v>
      </c>
      <c r="M756" s="8">
        <v>95.85</v>
      </c>
      <c r="N756" s="8">
        <v>118.4</v>
      </c>
      <c r="O756" s="8">
        <v>117.0076</v>
      </c>
      <c r="P756" s="8">
        <v>81.11</v>
      </c>
      <c r="Q756" s="8">
        <v>110.04</v>
      </c>
      <c r="R756" s="8">
        <v>109.98820000000001</v>
      </c>
      <c r="S756" s="8">
        <v>58.83</v>
      </c>
      <c r="T756" s="8">
        <v>69.72</v>
      </c>
      <c r="U756" s="8">
        <v>83.54</v>
      </c>
      <c r="X756" s="1">
        <v>42393</v>
      </c>
      <c r="Y756" s="4">
        <f t="shared" si="28"/>
        <v>81.138726315789469</v>
      </c>
      <c r="Z756" s="4">
        <f t="shared" si="27"/>
        <v>46.7</v>
      </c>
    </row>
    <row r="757" spans="1:26" x14ac:dyDescent="0.3">
      <c r="A757" s="1">
        <v>42394</v>
      </c>
      <c r="B757">
        <v>46.17</v>
      </c>
      <c r="C757">
        <v>76.849999999999994</v>
      </c>
      <c r="D757">
        <v>42.16</v>
      </c>
      <c r="E757">
        <v>69.900000000000006</v>
      </c>
      <c r="F757">
        <v>57.91</v>
      </c>
      <c r="G757">
        <v>83.87</v>
      </c>
      <c r="H757">
        <v>96.13</v>
      </c>
      <c r="I757">
        <v>96.4</v>
      </c>
      <c r="J757">
        <v>63.45</v>
      </c>
      <c r="K757">
        <v>26.605</v>
      </c>
      <c r="L757" s="8">
        <v>73.98</v>
      </c>
      <c r="M757" s="8">
        <v>95.94</v>
      </c>
      <c r="N757" s="8">
        <v>119.2</v>
      </c>
      <c r="O757" s="8">
        <v>116.60639999999999</v>
      </c>
      <c r="P757" s="8">
        <v>80.09</v>
      </c>
      <c r="Q757" s="8">
        <v>108</v>
      </c>
      <c r="R757" s="8">
        <v>107.5291</v>
      </c>
      <c r="S757" s="8">
        <v>58.65</v>
      </c>
      <c r="T757" s="8">
        <v>68.92</v>
      </c>
      <c r="U757" s="8">
        <v>80.89</v>
      </c>
      <c r="X757" s="1">
        <v>42394</v>
      </c>
      <c r="Y757" s="4">
        <f t="shared" si="28"/>
        <v>80.162131578947367</v>
      </c>
      <c r="Z757" s="4">
        <f t="shared" si="27"/>
        <v>46.17</v>
      </c>
    </row>
    <row r="758" spans="1:26" x14ac:dyDescent="0.3">
      <c r="A758" s="1">
        <v>42395</v>
      </c>
      <c r="B758">
        <v>46.98</v>
      </c>
      <c r="C758">
        <v>78.81</v>
      </c>
      <c r="D758">
        <v>42.08</v>
      </c>
      <c r="E758">
        <v>70</v>
      </c>
      <c r="F758">
        <v>59.16</v>
      </c>
      <c r="G758">
        <v>84.36</v>
      </c>
      <c r="H758">
        <v>98.14</v>
      </c>
      <c r="I758">
        <v>101.18</v>
      </c>
      <c r="J758">
        <v>64</v>
      </c>
      <c r="K758">
        <v>26.64</v>
      </c>
      <c r="L758" s="8">
        <v>76.7</v>
      </c>
      <c r="M758" s="8">
        <v>96.32</v>
      </c>
      <c r="N758" s="8">
        <v>120.43</v>
      </c>
      <c r="O758" s="8">
        <v>117.0936</v>
      </c>
      <c r="P758" s="8">
        <v>80.89</v>
      </c>
      <c r="Q758" s="8">
        <v>108.58</v>
      </c>
      <c r="R758" s="8">
        <v>109.4705</v>
      </c>
      <c r="S758" s="8">
        <v>58.26</v>
      </c>
      <c r="T758" s="8">
        <v>70.44</v>
      </c>
      <c r="U758" s="8">
        <v>84.12</v>
      </c>
      <c r="X758" s="1">
        <v>42395</v>
      </c>
      <c r="Y758" s="4">
        <f t="shared" si="28"/>
        <v>81.403899999999993</v>
      </c>
      <c r="Z758" s="4">
        <f t="shared" si="27"/>
        <v>46.98</v>
      </c>
    </row>
    <row r="759" spans="1:26" x14ac:dyDescent="0.3">
      <c r="A759" s="1">
        <v>42396</v>
      </c>
      <c r="B759">
        <v>46.79</v>
      </c>
      <c r="C759">
        <v>78.8</v>
      </c>
      <c r="D759">
        <v>42.09</v>
      </c>
      <c r="E759">
        <v>69.55</v>
      </c>
      <c r="F759">
        <v>58.32</v>
      </c>
      <c r="G759">
        <v>83.51</v>
      </c>
      <c r="H759">
        <v>98.1</v>
      </c>
      <c r="I759">
        <v>102.16</v>
      </c>
      <c r="J759">
        <v>63.95</v>
      </c>
      <c r="K759">
        <v>26.682500000000001</v>
      </c>
      <c r="L759" s="8">
        <v>75.290000000000006</v>
      </c>
      <c r="M759" s="8">
        <v>95.94</v>
      </c>
      <c r="N759" s="8">
        <v>120.87</v>
      </c>
      <c r="O759" s="8">
        <v>115.53660000000001</v>
      </c>
      <c r="P759" s="8">
        <v>80.48</v>
      </c>
      <c r="Q759" s="8">
        <v>108.1</v>
      </c>
      <c r="R759" s="8">
        <v>109.1562</v>
      </c>
      <c r="S759" s="8">
        <v>57.11</v>
      </c>
      <c r="T759" s="8">
        <v>70.69</v>
      </c>
      <c r="U759" s="8">
        <v>83.29</v>
      </c>
      <c r="X759" s="1">
        <v>42396</v>
      </c>
      <c r="Y759" s="4">
        <f t="shared" si="28"/>
        <v>81.032910526315774</v>
      </c>
      <c r="Z759" s="4">
        <f t="shared" si="27"/>
        <v>46.79</v>
      </c>
    </row>
    <row r="760" spans="1:26" x14ac:dyDescent="0.3">
      <c r="A760" s="1">
        <v>42397</v>
      </c>
      <c r="B760">
        <v>47.02</v>
      </c>
      <c r="C760">
        <v>79.819999999999993</v>
      </c>
      <c r="D760">
        <v>42.57</v>
      </c>
      <c r="E760">
        <v>69.23</v>
      </c>
      <c r="F760">
        <v>61.08</v>
      </c>
      <c r="G760">
        <v>82.38</v>
      </c>
      <c r="H760">
        <v>98.2</v>
      </c>
      <c r="I760">
        <v>102.27</v>
      </c>
      <c r="J760">
        <v>64.22</v>
      </c>
      <c r="K760">
        <v>27.074999999999999</v>
      </c>
      <c r="L760" s="8">
        <v>76.989999999999995</v>
      </c>
      <c r="M760" s="8">
        <v>97.45</v>
      </c>
      <c r="N760" s="8">
        <v>122.38</v>
      </c>
      <c r="O760" s="8">
        <v>116.7401</v>
      </c>
      <c r="P760" s="8">
        <v>80.75</v>
      </c>
      <c r="Q760" s="8">
        <v>109.52</v>
      </c>
      <c r="R760" s="8">
        <v>110.0252</v>
      </c>
      <c r="S760" s="8">
        <v>55.85</v>
      </c>
      <c r="T760" s="8">
        <v>70.989999999999995</v>
      </c>
      <c r="U760" s="8">
        <v>85.92</v>
      </c>
      <c r="X760" s="1">
        <v>42397</v>
      </c>
      <c r="Y760" s="4">
        <f t="shared" si="28"/>
        <v>81.761068421052627</v>
      </c>
      <c r="Z760" s="4">
        <f t="shared" si="27"/>
        <v>47.02</v>
      </c>
    </row>
    <row r="761" spans="1:26" x14ac:dyDescent="0.3">
      <c r="A761" s="1">
        <v>42398</v>
      </c>
      <c r="B761">
        <v>48.24</v>
      </c>
      <c r="C761">
        <v>81.69</v>
      </c>
      <c r="D761">
        <v>42.92</v>
      </c>
      <c r="E761">
        <v>71.66</v>
      </c>
      <c r="F761">
        <v>62.24</v>
      </c>
      <c r="G761">
        <v>85.02</v>
      </c>
      <c r="H761">
        <v>100</v>
      </c>
      <c r="I761">
        <v>104.44</v>
      </c>
      <c r="J761">
        <v>66.36</v>
      </c>
      <c r="K761">
        <v>27.927499999999998</v>
      </c>
      <c r="L761" s="8">
        <v>77.849999999999994</v>
      </c>
      <c r="M761" s="8">
        <v>99.3</v>
      </c>
      <c r="N761" s="8">
        <v>123.78</v>
      </c>
      <c r="O761" s="8">
        <v>119.1949</v>
      </c>
      <c r="P761" s="8">
        <v>83.09</v>
      </c>
      <c r="Q761" s="8">
        <v>113.07</v>
      </c>
      <c r="R761" s="8">
        <v>117.1439</v>
      </c>
      <c r="S761" s="8">
        <v>54.9</v>
      </c>
      <c r="T761" s="8">
        <v>72.42</v>
      </c>
      <c r="U761" s="8">
        <v>86.47</v>
      </c>
      <c r="X761" s="1">
        <v>42398</v>
      </c>
      <c r="Y761" s="4">
        <f t="shared" si="28"/>
        <v>83.656647368421048</v>
      </c>
      <c r="Z761" s="4">
        <f t="shared" si="27"/>
        <v>48.24</v>
      </c>
    </row>
    <row r="762" spans="1:26" x14ac:dyDescent="0.3">
      <c r="A762" s="1">
        <v>42399</v>
      </c>
      <c r="B762">
        <v>48.24</v>
      </c>
      <c r="C762">
        <v>81.69</v>
      </c>
      <c r="D762">
        <v>42.92</v>
      </c>
      <c r="E762">
        <v>71.66</v>
      </c>
      <c r="F762">
        <v>62.24</v>
      </c>
      <c r="G762">
        <v>85.02</v>
      </c>
      <c r="H762">
        <v>100</v>
      </c>
      <c r="I762">
        <v>104.44</v>
      </c>
      <c r="J762">
        <v>66.36</v>
      </c>
      <c r="K762">
        <v>27.927499999999998</v>
      </c>
      <c r="L762" s="8">
        <v>77.849999999999994</v>
      </c>
      <c r="M762" s="8">
        <v>99.3</v>
      </c>
      <c r="N762" s="8">
        <v>123.78</v>
      </c>
      <c r="O762" s="8">
        <v>119.1949</v>
      </c>
      <c r="P762" s="8">
        <v>83.09</v>
      </c>
      <c r="Q762" s="8">
        <v>113.07</v>
      </c>
      <c r="R762" s="8">
        <v>117.1439</v>
      </c>
      <c r="S762" s="8">
        <v>54.9</v>
      </c>
      <c r="T762" s="8">
        <v>72.42</v>
      </c>
      <c r="U762" s="8">
        <v>86.47</v>
      </c>
      <c r="X762" s="1">
        <v>42399</v>
      </c>
      <c r="Y762" s="4">
        <f t="shared" si="28"/>
        <v>83.656647368421048</v>
      </c>
      <c r="Z762" s="4">
        <f t="shared" si="27"/>
        <v>48.24</v>
      </c>
    </row>
    <row r="763" spans="1:26" x14ac:dyDescent="0.3">
      <c r="A763" s="1">
        <v>42400</v>
      </c>
      <c r="B763">
        <v>48.24</v>
      </c>
      <c r="C763">
        <v>81.69</v>
      </c>
      <c r="D763">
        <v>42.92</v>
      </c>
      <c r="E763">
        <v>71.66</v>
      </c>
      <c r="F763">
        <v>62.24</v>
      </c>
      <c r="G763">
        <v>85.02</v>
      </c>
      <c r="H763">
        <v>100</v>
      </c>
      <c r="I763">
        <v>104.44</v>
      </c>
      <c r="J763">
        <v>66.36</v>
      </c>
      <c r="K763">
        <v>27.927499999999998</v>
      </c>
      <c r="L763" s="8">
        <v>77.849999999999994</v>
      </c>
      <c r="M763" s="8">
        <v>99.3</v>
      </c>
      <c r="N763" s="8">
        <v>123.78</v>
      </c>
      <c r="O763" s="8">
        <v>119.1949</v>
      </c>
      <c r="P763" s="8">
        <v>83.09</v>
      </c>
      <c r="Q763" s="8">
        <v>113.07</v>
      </c>
      <c r="R763" s="8">
        <v>117.1439</v>
      </c>
      <c r="S763" s="8">
        <v>54.9</v>
      </c>
      <c r="T763" s="8">
        <v>72.42</v>
      </c>
      <c r="U763" s="8">
        <v>86.47</v>
      </c>
      <c r="X763" s="1">
        <v>42400</v>
      </c>
      <c r="Y763" s="4">
        <f t="shared" si="28"/>
        <v>83.656647368421048</v>
      </c>
      <c r="Z763" s="4">
        <f t="shared" si="27"/>
        <v>48.24</v>
      </c>
    </row>
    <row r="764" spans="1:26" x14ac:dyDescent="0.3">
      <c r="A764" s="1">
        <v>42401</v>
      </c>
      <c r="B764">
        <v>48.3</v>
      </c>
      <c r="C764">
        <v>81.12</v>
      </c>
      <c r="D764">
        <v>43</v>
      </c>
      <c r="E764">
        <v>72.66</v>
      </c>
      <c r="F764">
        <v>62.7</v>
      </c>
      <c r="G764">
        <v>84.14</v>
      </c>
      <c r="H764">
        <v>100.53</v>
      </c>
      <c r="I764">
        <v>104.37</v>
      </c>
      <c r="J764">
        <v>67.5</v>
      </c>
      <c r="K764">
        <v>28.245000000000001</v>
      </c>
      <c r="L764" s="8">
        <v>76.290000000000006</v>
      </c>
      <c r="M764" s="8">
        <v>99.03</v>
      </c>
      <c r="N764" s="8">
        <v>124.61</v>
      </c>
      <c r="O764" s="8">
        <v>119.23309999999999</v>
      </c>
      <c r="P764" s="8">
        <v>82.97</v>
      </c>
      <c r="Q764" s="8">
        <v>113.28</v>
      </c>
      <c r="R764" s="8">
        <v>121.35039999999999</v>
      </c>
      <c r="S764" s="8">
        <v>54.39</v>
      </c>
      <c r="T764" s="8">
        <v>72.83</v>
      </c>
      <c r="U764" s="8">
        <v>85.29</v>
      </c>
      <c r="X764" s="1">
        <v>42401</v>
      </c>
      <c r="Y764" s="4">
        <f t="shared" si="28"/>
        <v>83.870447368421068</v>
      </c>
      <c r="Z764" s="4">
        <f t="shared" si="27"/>
        <v>48.3</v>
      </c>
    </row>
    <row r="765" spans="1:26" x14ac:dyDescent="0.3">
      <c r="A765" s="1">
        <v>42402</v>
      </c>
      <c r="B765">
        <v>47.6</v>
      </c>
      <c r="C765">
        <v>80.22</v>
      </c>
      <c r="D765">
        <v>42.44</v>
      </c>
      <c r="E765">
        <v>71.87</v>
      </c>
      <c r="F765">
        <v>60.67</v>
      </c>
      <c r="G765">
        <v>81.680000000000007</v>
      </c>
      <c r="H765">
        <v>98.15</v>
      </c>
      <c r="I765">
        <v>103.41</v>
      </c>
      <c r="J765">
        <v>66.86</v>
      </c>
      <c r="K765">
        <v>28.477499999999999</v>
      </c>
      <c r="L765" s="8">
        <v>74.59</v>
      </c>
      <c r="M765" s="8">
        <v>98.21</v>
      </c>
      <c r="N765" s="8">
        <v>123.95</v>
      </c>
      <c r="O765" s="8">
        <v>117.42789999999999</v>
      </c>
      <c r="P765" s="8">
        <v>82.17</v>
      </c>
      <c r="Q765" s="8">
        <v>112.47</v>
      </c>
      <c r="R765" s="8">
        <v>120.9344</v>
      </c>
      <c r="S765" s="8">
        <v>53.95</v>
      </c>
      <c r="T765" s="8">
        <v>73.31</v>
      </c>
      <c r="U765" s="8">
        <v>81.239999999999995</v>
      </c>
      <c r="X765" s="1">
        <v>42402</v>
      </c>
      <c r="Y765" s="4">
        <f t="shared" si="28"/>
        <v>82.738410526315818</v>
      </c>
      <c r="Z765" s="4">
        <f t="shared" si="27"/>
        <v>47.6</v>
      </c>
    </row>
    <row r="766" spans="1:26" x14ac:dyDescent="0.3">
      <c r="A766" s="1">
        <v>42403</v>
      </c>
      <c r="B766">
        <v>48.02</v>
      </c>
      <c r="C766">
        <v>81.099999999999994</v>
      </c>
      <c r="D766">
        <v>42.72</v>
      </c>
      <c r="E766">
        <v>67.42</v>
      </c>
      <c r="F766">
        <v>63.27</v>
      </c>
      <c r="G766">
        <v>80.77</v>
      </c>
      <c r="H766">
        <v>103.29</v>
      </c>
      <c r="I766">
        <v>104.14</v>
      </c>
      <c r="J766">
        <v>66.27</v>
      </c>
      <c r="K766">
        <v>28.6875</v>
      </c>
      <c r="L766" s="8">
        <v>78.48</v>
      </c>
      <c r="M766" s="8">
        <v>98.72</v>
      </c>
      <c r="N766" s="8">
        <v>121.47</v>
      </c>
      <c r="O766" s="8">
        <v>119.1281</v>
      </c>
      <c r="P766" s="8">
        <v>82.15</v>
      </c>
      <c r="Q766" s="8">
        <v>112.83</v>
      </c>
      <c r="R766" s="8">
        <v>123.3103</v>
      </c>
      <c r="S766" s="8">
        <v>56.84</v>
      </c>
      <c r="T766" s="8">
        <v>72.569999999999993</v>
      </c>
      <c r="U766" s="8">
        <v>84.62</v>
      </c>
      <c r="X766" s="1">
        <v>42403</v>
      </c>
      <c r="Y766" s="4">
        <f t="shared" si="28"/>
        <v>83.567678947368421</v>
      </c>
      <c r="Z766" s="4">
        <f t="shared" si="27"/>
        <v>48.02</v>
      </c>
    </row>
    <row r="767" spans="1:26" x14ac:dyDescent="0.3">
      <c r="A767" s="1">
        <v>42404</v>
      </c>
      <c r="B767">
        <v>48.29</v>
      </c>
      <c r="C767">
        <v>80.7</v>
      </c>
      <c r="D767">
        <v>42.53</v>
      </c>
      <c r="E767">
        <v>67.959999999999994</v>
      </c>
      <c r="F767">
        <v>65.959999999999994</v>
      </c>
      <c r="G767">
        <v>87</v>
      </c>
      <c r="H767">
        <v>105.53</v>
      </c>
      <c r="I767">
        <v>103.9</v>
      </c>
      <c r="J767">
        <v>66.42</v>
      </c>
      <c r="K767">
        <v>28.38</v>
      </c>
      <c r="L767" s="8">
        <v>79.83</v>
      </c>
      <c r="M767" s="8">
        <v>97.39</v>
      </c>
      <c r="N767" s="8">
        <v>120.66</v>
      </c>
      <c r="O767" s="8">
        <v>121.9267</v>
      </c>
      <c r="P767" s="8">
        <v>82.8</v>
      </c>
      <c r="Q767" s="8">
        <v>113.22</v>
      </c>
      <c r="R767" s="8">
        <v>125.8805</v>
      </c>
      <c r="S767" s="8">
        <v>56.76</v>
      </c>
      <c r="T767" s="8">
        <v>70.040000000000006</v>
      </c>
      <c r="U767" s="8">
        <v>84.79</v>
      </c>
      <c r="X767" s="1">
        <v>42404</v>
      </c>
      <c r="Y767" s="4">
        <f t="shared" si="28"/>
        <v>84.298799999999986</v>
      </c>
      <c r="Z767" s="4">
        <f t="shared" si="27"/>
        <v>48.29</v>
      </c>
    </row>
    <row r="768" spans="1:26" x14ac:dyDescent="0.3">
      <c r="A768" s="1">
        <v>42405</v>
      </c>
      <c r="B768">
        <v>47.72</v>
      </c>
      <c r="C768">
        <v>81.2</v>
      </c>
      <c r="D768">
        <v>42.44</v>
      </c>
      <c r="E768">
        <v>65.84</v>
      </c>
      <c r="F768">
        <v>66.12</v>
      </c>
      <c r="G768">
        <v>85.76</v>
      </c>
      <c r="H768">
        <v>105.1</v>
      </c>
      <c r="I768">
        <v>100.54</v>
      </c>
      <c r="J768">
        <v>67</v>
      </c>
      <c r="K768">
        <v>28.4025</v>
      </c>
      <c r="L768" s="8">
        <v>80.08</v>
      </c>
      <c r="M768" s="8">
        <v>97.32</v>
      </c>
      <c r="N768" s="8">
        <v>115.4</v>
      </c>
      <c r="O768" s="8">
        <v>122.80540000000001</v>
      </c>
      <c r="P768" s="8">
        <v>81.31</v>
      </c>
      <c r="Q768" s="8">
        <v>112.25</v>
      </c>
      <c r="R768" s="8">
        <v>125.3627</v>
      </c>
      <c r="S768" s="8">
        <v>53.12</v>
      </c>
      <c r="T768" s="8">
        <v>69.56</v>
      </c>
      <c r="U768" s="8">
        <v>82.88</v>
      </c>
      <c r="X768" s="1">
        <v>42405</v>
      </c>
      <c r="Y768" s="4">
        <f t="shared" si="28"/>
        <v>83.288978947368406</v>
      </c>
      <c r="Z768" s="4">
        <f t="shared" si="27"/>
        <v>47.72</v>
      </c>
    </row>
    <row r="769" spans="1:26" x14ac:dyDescent="0.3">
      <c r="A769" s="1">
        <v>42406</v>
      </c>
      <c r="B769">
        <v>47.72</v>
      </c>
      <c r="C769">
        <v>81.2</v>
      </c>
      <c r="D769">
        <v>42.44</v>
      </c>
      <c r="E769">
        <v>65.84</v>
      </c>
      <c r="F769">
        <v>66.12</v>
      </c>
      <c r="G769">
        <v>85.76</v>
      </c>
      <c r="H769">
        <v>105.1</v>
      </c>
      <c r="I769">
        <v>100.54</v>
      </c>
      <c r="J769">
        <v>67</v>
      </c>
      <c r="K769">
        <v>28.4025</v>
      </c>
      <c r="L769" s="8">
        <v>80.08</v>
      </c>
      <c r="M769" s="8">
        <v>97.32</v>
      </c>
      <c r="N769" s="8">
        <v>115.4</v>
      </c>
      <c r="O769" s="8">
        <v>122.80540000000001</v>
      </c>
      <c r="P769" s="8">
        <v>81.31</v>
      </c>
      <c r="Q769" s="8">
        <v>112.25</v>
      </c>
      <c r="R769" s="8">
        <v>125.3627</v>
      </c>
      <c r="S769" s="8">
        <v>53.12</v>
      </c>
      <c r="T769" s="8">
        <v>69.56</v>
      </c>
      <c r="U769" s="8">
        <v>82.88</v>
      </c>
      <c r="X769" s="1">
        <v>42406</v>
      </c>
      <c r="Y769" s="4">
        <f t="shared" si="28"/>
        <v>83.288978947368406</v>
      </c>
      <c r="Z769" s="4">
        <f t="shared" si="27"/>
        <v>47.72</v>
      </c>
    </row>
    <row r="770" spans="1:26" x14ac:dyDescent="0.3">
      <c r="A770" s="1">
        <v>42407</v>
      </c>
      <c r="B770">
        <v>47.72</v>
      </c>
      <c r="C770">
        <v>81.2</v>
      </c>
      <c r="D770">
        <v>42.44</v>
      </c>
      <c r="E770">
        <v>65.84</v>
      </c>
      <c r="F770">
        <v>66.12</v>
      </c>
      <c r="G770">
        <v>85.76</v>
      </c>
      <c r="H770">
        <v>105.1</v>
      </c>
      <c r="I770">
        <v>100.54</v>
      </c>
      <c r="J770">
        <v>67</v>
      </c>
      <c r="K770">
        <v>28.4025</v>
      </c>
      <c r="L770" s="8">
        <v>80.08</v>
      </c>
      <c r="M770" s="8">
        <v>97.32</v>
      </c>
      <c r="N770" s="8">
        <v>115.4</v>
      </c>
      <c r="O770" s="8">
        <v>122.80540000000001</v>
      </c>
      <c r="P770" s="8">
        <v>81.31</v>
      </c>
      <c r="Q770" s="8">
        <v>112.25</v>
      </c>
      <c r="R770" s="8">
        <v>125.3627</v>
      </c>
      <c r="S770" s="8">
        <v>53.12</v>
      </c>
      <c r="T770" s="8">
        <v>69.56</v>
      </c>
      <c r="U770" s="8">
        <v>82.88</v>
      </c>
      <c r="X770" s="1">
        <v>42407</v>
      </c>
      <c r="Y770" s="4">
        <f t="shared" si="28"/>
        <v>83.288978947368406</v>
      </c>
      <c r="Z770" s="4">
        <f t="shared" ref="Z770:Z833" si="29">B770</f>
        <v>47.72</v>
      </c>
    </row>
    <row r="771" spans="1:26" x14ac:dyDescent="0.3">
      <c r="A771" s="1">
        <v>42408</v>
      </c>
      <c r="B771">
        <v>47.47</v>
      </c>
      <c r="C771">
        <v>82.62</v>
      </c>
      <c r="D771">
        <v>42.65</v>
      </c>
      <c r="E771">
        <v>63.55</v>
      </c>
      <c r="F771">
        <v>64.58</v>
      </c>
      <c r="G771">
        <v>83.37</v>
      </c>
      <c r="H771">
        <v>101.93</v>
      </c>
      <c r="I771">
        <v>102</v>
      </c>
      <c r="J771">
        <v>66.900000000000006</v>
      </c>
      <c r="K771">
        <v>28.5425</v>
      </c>
      <c r="L771" s="8">
        <v>81.16</v>
      </c>
      <c r="M771" s="8">
        <v>97.52</v>
      </c>
      <c r="N771" s="8">
        <v>116.05</v>
      </c>
      <c r="O771" s="8">
        <v>121.2867</v>
      </c>
      <c r="P771" s="8">
        <v>81.25</v>
      </c>
      <c r="Q771" s="8">
        <v>108.89</v>
      </c>
      <c r="R771" s="8">
        <v>120.8789</v>
      </c>
      <c r="S771" s="8">
        <v>52.89</v>
      </c>
      <c r="T771" s="8">
        <v>70</v>
      </c>
      <c r="U771" s="8">
        <v>85.99</v>
      </c>
      <c r="X771" s="1">
        <v>42408</v>
      </c>
      <c r="Y771" s="4">
        <f t="shared" si="28"/>
        <v>82.73990000000002</v>
      </c>
      <c r="Z771" s="4">
        <f t="shared" si="29"/>
        <v>47.47</v>
      </c>
    </row>
    <row r="772" spans="1:26" x14ac:dyDescent="0.3">
      <c r="A772" s="1">
        <v>42409</v>
      </c>
      <c r="B772">
        <v>47.46</v>
      </c>
      <c r="C772">
        <v>82.64</v>
      </c>
      <c r="D772">
        <v>43.3</v>
      </c>
      <c r="E772">
        <v>64.150000000000006</v>
      </c>
      <c r="F772">
        <v>63.93</v>
      </c>
      <c r="G772">
        <v>83.59</v>
      </c>
      <c r="H772">
        <v>103.82</v>
      </c>
      <c r="I772">
        <v>101.97</v>
      </c>
      <c r="J772">
        <v>65.81</v>
      </c>
      <c r="K772">
        <v>28.837499999999999</v>
      </c>
      <c r="L772" s="8">
        <v>80.08</v>
      </c>
      <c r="M772" s="8">
        <v>98.28</v>
      </c>
      <c r="N772" s="8">
        <v>117.01</v>
      </c>
      <c r="O772" s="8">
        <v>118.5072</v>
      </c>
      <c r="P772" s="8">
        <v>80.67</v>
      </c>
      <c r="Q772" s="8">
        <v>110.58</v>
      </c>
      <c r="R772" s="8">
        <v>122.4598</v>
      </c>
      <c r="S772" s="8">
        <v>53.48</v>
      </c>
      <c r="T772" s="8">
        <v>69.86</v>
      </c>
      <c r="U772" s="8">
        <v>82.92</v>
      </c>
      <c r="X772" s="1">
        <v>42409</v>
      </c>
      <c r="Y772" s="4">
        <f t="shared" ref="Y772:Y835" si="30">SUMPRODUCT(C772:U772,$C$1:$U$1)</f>
        <v>82.7312894736842</v>
      </c>
      <c r="Z772" s="4">
        <f t="shared" si="29"/>
        <v>47.46</v>
      </c>
    </row>
    <row r="773" spans="1:26" x14ac:dyDescent="0.3">
      <c r="A773" s="1">
        <v>42410</v>
      </c>
      <c r="B773">
        <v>47.34</v>
      </c>
      <c r="C773">
        <v>81.62</v>
      </c>
      <c r="D773">
        <v>42.55</v>
      </c>
      <c r="E773">
        <v>64.06</v>
      </c>
      <c r="F773">
        <v>62.14</v>
      </c>
      <c r="G773">
        <v>84.77</v>
      </c>
      <c r="H773">
        <v>103.37</v>
      </c>
      <c r="I773">
        <v>101.73</v>
      </c>
      <c r="J773">
        <v>65.790000000000006</v>
      </c>
      <c r="K773">
        <v>28.434999999999999</v>
      </c>
      <c r="L773" s="8">
        <v>79.349999999999994</v>
      </c>
      <c r="M773" s="8">
        <v>97.62</v>
      </c>
      <c r="N773" s="8">
        <v>117.54</v>
      </c>
      <c r="O773" s="8">
        <v>114.80119999999999</v>
      </c>
      <c r="P773" s="8">
        <v>80.83</v>
      </c>
      <c r="Q773" s="8">
        <v>111.69</v>
      </c>
      <c r="R773" s="8">
        <v>120.6015</v>
      </c>
      <c r="S773" s="8">
        <v>52.72</v>
      </c>
      <c r="T773" s="8">
        <v>68.760000000000005</v>
      </c>
      <c r="U773" s="8">
        <v>83.04</v>
      </c>
      <c r="X773" s="1">
        <v>42410</v>
      </c>
      <c r="Y773" s="4">
        <f t="shared" si="30"/>
        <v>82.179878947368408</v>
      </c>
      <c r="Z773" s="4">
        <f t="shared" si="29"/>
        <v>47.34</v>
      </c>
    </row>
    <row r="774" spans="1:26" x14ac:dyDescent="0.3">
      <c r="A774" s="1">
        <v>42411</v>
      </c>
      <c r="B774">
        <v>46.76</v>
      </c>
      <c r="C774">
        <v>79.900000000000006</v>
      </c>
      <c r="D774">
        <v>42.41</v>
      </c>
      <c r="E774">
        <v>63.4</v>
      </c>
      <c r="F774">
        <v>61.41</v>
      </c>
      <c r="G774">
        <v>82.26</v>
      </c>
      <c r="H774">
        <v>102.06</v>
      </c>
      <c r="I774">
        <v>101.7</v>
      </c>
      <c r="J774">
        <v>65.319999999999993</v>
      </c>
      <c r="K774">
        <v>27.975000000000001</v>
      </c>
      <c r="L774" s="8">
        <v>79.599999999999994</v>
      </c>
      <c r="M774" s="8">
        <v>96.9</v>
      </c>
      <c r="N774" s="8">
        <v>116.73</v>
      </c>
      <c r="O774" s="8">
        <v>112.56610000000001</v>
      </c>
      <c r="P774" s="8">
        <v>80.209999999999994</v>
      </c>
      <c r="Q774" s="8">
        <v>110.84</v>
      </c>
      <c r="R774" s="8">
        <v>117.6062</v>
      </c>
      <c r="S774" s="8">
        <v>52.18</v>
      </c>
      <c r="T774" s="8">
        <v>68.05</v>
      </c>
      <c r="U774" s="8">
        <v>82.99</v>
      </c>
      <c r="X774" s="1">
        <v>42411</v>
      </c>
      <c r="Y774" s="4">
        <f t="shared" si="30"/>
        <v>81.268805263157887</v>
      </c>
      <c r="Z774" s="4">
        <f t="shared" si="29"/>
        <v>46.76</v>
      </c>
    </row>
    <row r="775" spans="1:26" x14ac:dyDescent="0.3">
      <c r="A775" s="1">
        <v>42412</v>
      </c>
      <c r="B775">
        <v>47.68</v>
      </c>
      <c r="C775">
        <v>80.989999999999995</v>
      </c>
      <c r="D775">
        <v>43.11</v>
      </c>
      <c r="E775">
        <v>64.87</v>
      </c>
      <c r="F775">
        <v>63.15</v>
      </c>
      <c r="G775">
        <v>85.52</v>
      </c>
      <c r="H775">
        <v>103.83</v>
      </c>
      <c r="I775">
        <v>101.82</v>
      </c>
      <c r="J775">
        <v>66.180000000000007</v>
      </c>
      <c r="K775">
        <v>27.9175</v>
      </c>
      <c r="L775" s="8">
        <v>81.03</v>
      </c>
      <c r="M775" s="8">
        <v>98.49</v>
      </c>
      <c r="N775" s="8">
        <v>117.93</v>
      </c>
      <c r="O775" s="8">
        <v>115.6131</v>
      </c>
      <c r="P775" s="8">
        <v>81.739999999999995</v>
      </c>
      <c r="Q775" s="8">
        <v>114.31</v>
      </c>
      <c r="R775" s="8">
        <v>120.5091</v>
      </c>
      <c r="S775" s="8">
        <v>52.58</v>
      </c>
      <c r="T775" s="8">
        <v>69.95</v>
      </c>
      <c r="U775" s="8">
        <v>85.43</v>
      </c>
      <c r="X775" s="1">
        <v>42412</v>
      </c>
      <c r="Y775" s="4">
        <f t="shared" si="30"/>
        <v>82.893142105263152</v>
      </c>
      <c r="Z775" s="4">
        <f t="shared" si="29"/>
        <v>47.68</v>
      </c>
    </row>
    <row r="776" spans="1:26" x14ac:dyDescent="0.3">
      <c r="A776" s="1">
        <v>42413</v>
      </c>
      <c r="B776">
        <v>47.68</v>
      </c>
      <c r="C776">
        <v>80.989999999999995</v>
      </c>
      <c r="D776">
        <v>43.11</v>
      </c>
      <c r="E776">
        <v>64.87</v>
      </c>
      <c r="F776">
        <v>63.15</v>
      </c>
      <c r="G776">
        <v>85.52</v>
      </c>
      <c r="H776">
        <v>103.83</v>
      </c>
      <c r="I776">
        <v>101.82</v>
      </c>
      <c r="J776">
        <v>66.180000000000007</v>
      </c>
      <c r="K776">
        <v>27.9175</v>
      </c>
      <c r="L776" s="8">
        <v>81.03</v>
      </c>
      <c r="M776" s="8">
        <v>98.49</v>
      </c>
      <c r="N776" s="8">
        <v>117.93</v>
      </c>
      <c r="O776" s="8">
        <v>115.6131</v>
      </c>
      <c r="P776" s="8">
        <v>81.739999999999995</v>
      </c>
      <c r="Q776" s="8">
        <v>114.31</v>
      </c>
      <c r="R776" s="8">
        <v>120.5091</v>
      </c>
      <c r="S776" s="8">
        <v>52.58</v>
      </c>
      <c r="T776" s="8">
        <v>69.95</v>
      </c>
      <c r="U776" s="8">
        <v>85.43</v>
      </c>
      <c r="X776" s="1">
        <v>42413</v>
      </c>
      <c r="Y776" s="4">
        <f t="shared" si="30"/>
        <v>82.893142105263152</v>
      </c>
      <c r="Z776" s="4">
        <f t="shared" si="29"/>
        <v>47.68</v>
      </c>
    </row>
    <row r="777" spans="1:26" x14ac:dyDescent="0.3">
      <c r="A777" s="1">
        <v>42414</v>
      </c>
      <c r="B777">
        <v>47.68</v>
      </c>
      <c r="C777">
        <v>80.989999999999995</v>
      </c>
      <c r="D777">
        <v>43.11</v>
      </c>
      <c r="E777">
        <v>64.87</v>
      </c>
      <c r="F777">
        <v>63.15</v>
      </c>
      <c r="G777">
        <v>85.52</v>
      </c>
      <c r="H777">
        <v>103.83</v>
      </c>
      <c r="I777">
        <v>101.82</v>
      </c>
      <c r="J777">
        <v>66.180000000000007</v>
      </c>
      <c r="K777">
        <v>27.9175</v>
      </c>
      <c r="L777" s="8">
        <v>81.03</v>
      </c>
      <c r="M777" s="8">
        <v>98.49</v>
      </c>
      <c r="N777" s="8">
        <v>117.93</v>
      </c>
      <c r="O777" s="8">
        <v>115.6131</v>
      </c>
      <c r="P777" s="8">
        <v>81.739999999999995</v>
      </c>
      <c r="Q777" s="8">
        <v>114.31</v>
      </c>
      <c r="R777" s="8">
        <v>120.5091</v>
      </c>
      <c r="S777" s="8">
        <v>52.58</v>
      </c>
      <c r="T777" s="8">
        <v>69.95</v>
      </c>
      <c r="U777" s="8">
        <v>85.43</v>
      </c>
      <c r="X777" s="1">
        <v>42414</v>
      </c>
      <c r="Y777" s="4">
        <f t="shared" si="30"/>
        <v>82.893142105263152</v>
      </c>
      <c r="Z777" s="4">
        <f t="shared" si="29"/>
        <v>47.68</v>
      </c>
    </row>
    <row r="778" spans="1:26" x14ac:dyDescent="0.3">
      <c r="A778" s="1">
        <v>42415</v>
      </c>
      <c r="B778">
        <v>47.68</v>
      </c>
      <c r="C778">
        <v>80.989999999999995</v>
      </c>
      <c r="D778">
        <v>43.11</v>
      </c>
      <c r="E778">
        <v>64.87</v>
      </c>
      <c r="F778">
        <v>63.15</v>
      </c>
      <c r="G778">
        <v>85.52</v>
      </c>
      <c r="H778">
        <v>103.83</v>
      </c>
      <c r="I778">
        <v>101.82</v>
      </c>
      <c r="J778">
        <v>66.180000000000007</v>
      </c>
      <c r="K778">
        <v>27.9175</v>
      </c>
      <c r="L778" s="8">
        <v>81.03</v>
      </c>
      <c r="M778" s="8">
        <v>98.49</v>
      </c>
      <c r="N778" s="8">
        <v>117.93</v>
      </c>
      <c r="O778" s="8">
        <v>115.6131</v>
      </c>
      <c r="P778" s="8">
        <v>81.739999999999995</v>
      </c>
      <c r="Q778" s="8">
        <v>114.31</v>
      </c>
      <c r="R778" s="8">
        <v>120.5091</v>
      </c>
      <c r="S778" s="8">
        <v>52.58</v>
      </c>
      <c r="T778" s="8">
        <v>69.95</v>
      </c>
      <c r="U778" s="8">
        <v>85.43</v>
      </c>
      <c r="X778" s="1">
        <v>42415</v>
      </c>
      <c r="Y778" s="4">
        <f t="shared" si="30"/>
        <v>82.893142105263152</v>
      </c>
      <c r="Z778" s="4">
        <f t="shared" si="29"/>
        <v>47.68</v>
      </c>
    </row>
    <row r="779" spans="1:26" x14ac:dyDescent="0.3">
      <c r="A779" s="1">
        <v>42416</v>
      </c>
      <c r="B779">
        <v>48.41</v>
      </c>
      <c r="C779">
        <v>81.47</v>
      </c>
      <c r="D779">
        <v>43.36</v>
      </c>
      <c r="E779">
        <v>67.430000000000007</v>
      </c>
      <c r="F779">
        <v>65.209999999999994</v>
      </c>
      <c r="G779">
        <v>87.32</v>
      </c>
      <c r="H779">
        <v>104</v>
      </c>
      <c r="I779">
        <v>102.32</v>
      </c>
      <c r="J779">
        <v>65.900000000000006</v>
      </c>
      <c r="K779">
        <v>28.087499999999999</v>
      </c>
      <c r="L779" s="8">
        <v>81.22</v>
      </c>
      <c r="M779" s="8">
        <v>98.6</v>
      </c>
      <c r="N779" s="8">
        <v>119.18</v>
      </c>
      <c r="O779" s="8">
        <v>117.2368</v>
      </c>
      <c r="P779" s="8">
        <v>83.78</v>
      </c>
      <c r="Q779" s="8">
        <v>115.67</v>
      </c>
      <c r="R779" s="8">
        <v>121.4336</v>
      </c>
      <c r="S779" s="8">
        <v>53.51</v>
      </c>
      <c r="T779" s="8">
        <v>71.5</v>
      </c>
      <c r="U779" s="8">
        <v>84.81</v>
      </c>
      <c r="X779" s="1">
        <v>42416</v>
      </c>
      <c r="Y779" s="4">
        <f t="shared" si="30"/>
        <v>83.791468421052613</v>
      </c>
      <c r="Z779" s="4">
        <f t="shared" si="29"/>
        <v>48.41</v>
      </c>
    </row>
    <row r="780" spans="1:26" x14ac:dyDescent="0.3">
      <c r="A780" s="1">
        <v>42417</v>
      </c>
      <c r="B780">
        <v>48.95</v>
      </c>
      <c r="C780">
        <v>82.45</v>
      </c>
      <c r="D780">
        <v>43.49</v>
      </c>
      <c r="E780">
        <v>68</v>
      </c>
      <c r="F780">
        <v>67.260000000000005</v>
      </c>
      <c r="G780">
        <v>88.87</v>
      </c>
      <c r="H780">
        <v>104.5</v>
      </c>
      <c r="I780">
        <v>102.5</v>
      </c>
      <c r="J780">
        <v>66.11</v>
      </c>
      <c r="K780">
        <v>27.857500000000002</v>
      </c>
      <c r="L780" s="8">
        <v>82</v>
      </c>
      <c r="M780" s="8">
        <v>99.55</v>
      </c>
      <c r="N780" s="8">
        <v>118.64</v>
      </c>
      <c r="O780" s="8">
        <v>120.4462</v>
      </c>
      <c r="P780" s="8">
        <v>85.33</v>
      </c>
      <c r="Q780" s="8">
        <v>116.91</v>
      </c>
      <c r="R780" s="8">
        <v>122.506</v>
      </c>
      <c r="S780" s="8">
        <v>55.01</v>
      </c>
      <c r="T780" s="8">
        <v>72.099999999999994</v>
      </c>
      <c r="U780" s="8">
        <v>88.31</v>
      </c>
      <c r="X780" s="1">
        <v>42417</v>
      </c>
      <c r="Y780" s="4">
        <f t="shared" si="30"/>
        <v>84.833668421052622</v>
      </c>
      <c r="Z780" s="4">
        <f t="shared" si="29"/>
        <v>48.95</v>
      </c>
    </row>
    <row r="781" spans="1:26" x14ac:dyDescent="0.3">
      <c r="A781" s="1">
        <v>42418</v>
      </c>
      <c r="B781">
        <v>48.83</v>
      </c>
      <c r="C781">
        <v>81.98</v>
      </c>
      <c r="D781">
        <v>43.61</v>
      </c>
      <c r="E781">
        <v>67.72</v>
      </c>
      <c r="F781">
        <v>66.12</v>
      </c>
      <c r="G781">
        <v>87.82</v>
      </c>
      <c r="H781">
        <v>104.5</v>
      </c>
      <c r="I781">
        <v>104.24</v>
      </c>
      <c r="J781">
        <v>64.12</v>
      </c>
      <c r="K781">
        <v>28.5825</v>
      </c>
      <c r="L781" s="8">
        <v>82.45</v>
      </c>
      <c r="M781" s="8">
        <v>99.62</v>
      </c>
      <c r="N781" s="8">
        <v>117.17</v>
      </c>
      <c r="O781" s="8">
        <v>126.5115</v>
      </c>
      <c r="P781" s="8">
        <v>84.91</v>
      </c>
      <c r="Q781" s="8">
        <v>116.36</v>
      </c>
      <c r="R781" s="8">
        <v>121.2672</v>
      </c>
      <c r="S781" s="8">
        <v>54.55</v>
      </c>
      <c r="T781" s="8">
        <v>72.53</v>
      </c>
      <c r="U781" s="8">
        <v>86.73</v>
      </c>
      <c r="X781" s="1">
        <v>42418</v>
      </c>
      <c r="Y781" s="4">
        <f t="shared" si="30"/>
        <v>84.778484210526315</v>
      </c>
      <c r="Z781" s="4">
        <f t="shared" si="29"/>
        <v>48.83</v>
      </c>
    </row>
    <row r="782" spans="1:26" x14ac:dyDescent="0.3">
      <c r="A782" s="1">
        <v>42419</v>
      </c>
      <c r="B782">
        <v>48.8</v>
      </c>
      <c r="C782">
        <v>81.790000000000006</v>
      </c>
      <c r="D782">
        <v>43.77</v>
      </c>
      <c r="E782">
        <v>68.52</v>
      </c>
      <c r="F782">
        <v>65.42</v>
      </c>
      <c r="G782">
        <v>87.95</v>
      </c>
      <c r="H782">
        <v>103.31</v>
      </c>
      <c r="I782">
        <v>104.16</v>
      </c>
      <c r="J782">
        <v>64.66</v>
      </c>
      <c r="K782">
        <v>28.6875</v>
      </c>
      <c r="L782" s="8">
        <v>82.5</v>
      </c>
      <c r="M782" s="8">
        <v>99.58</v>
      </c>
      <c r="N782" s="8">
        <v>116.53</v>
      </c>
      <c r="O782" s="8">
        <v>127.11320000000001</v>
      </c>
      <c r="P782" s="8">
        <v>85.56</v>
      </c>
      <c r="Q782" s="8">
        <v>115.67</v>
      </c>
      <c r="R782" s="8">
        <v>121.6</v>
      </c>
      <c r="S782" s="8">
        <v>54.29</v>
      </c>
      <c r="T782" s="8">
        <v>72.319999999999993</v>
      </c>
      <c r="U782" s="8">
        <v>86.5</v>
      </c>
      <c r="X782" s="1">
        <v>42419</v>
      </c>
      <c r="Y782" s="4">
        <f t="shared" si="30"/>
        <v>84.733194736842108</v>
      </c>
      <c r="Z782" s="4">
        <f t="shared" si="29"/>
        <v>48.8</v>
      </c>
    </row>
    <row r="783" spans="1:26" x14ac:dyDescent="0.3">
      <c r="A783" s="1">
        <v>42420</v>
      </c>
      <c r="B783">
        <v>48.8</v>
      </c>
      <c r="C783">
        <v>81.790000000000006</v>
      </c>
      <c r="D783">
        <v>43.77</v>
      </c>
      <c r="E783">
        <v>68.52</v>
      </c>
      <c r="F783">
        <v>65.42</v>
      </c>
      <c r="G783">
        <v>87.95</v>
      </c>
      <c r="H783">
        <v>103.31</v>
      </c>
      <c r="I783">
        <v>104.16</v>
      </c>
      <c r="J783">
        <v>64.66</v>
      </c>
      <c r="K783">
        <v>28.6875</v>
      </c>
      <c r="L783" s="8">
        <v>82.5</v>
      </c>
      <c r="M783" s="8">
        <v>99.58</v>
      </c>
      <c r="N783" s="8">
        <v>116.53</v>
      </c>
      <c r="O783" s="8">
        <v>127.11320000000001</v>
      </c>
      <c r="P783" s="8">
        <v>85.56</v>
      </c>
      <c r="Q783" s="8">
        <v>115.67</v>
      </c>
      <c r="R783" s="8">
        <v>121.6</v>
      </c>
      <c r="S783" s="8">
        <v>54.29</v>
      </c>
      <c r="T783" s="8">
        <v>72.319999999999993</v>
      </c>
      <c r="U783" s="8">
        <v>86.5</v>
      </c>
      <c r="X783" s="1">
        <v>42420</v>
      </c>
      <c r="Y783" s="4">
        <f t="shared" si="30"/>
        <v>84.733194736842108</v>
      </c>
      <c r="Z783" s="4">
        <f t="shared" si="29"/>
        <v>48.8</v>
      </c>
    </row>
    <row r="784" spans="1:26" x14ac:dyDescent="0.3">
      <c r="A784" s="1">
        <v>42421</v>
      </c>
      <c r="B784">
        <v>48.8</v>
      </c>
      <c r="C784">
        <v>81.790000000000006</v>
      </c>
      <c r="D784">
        <v>43.77</v>
      </c>
      <c r="E784">
        <v>68.52</v>
      </c>
      <c r="F784">
        <v>65.42</v>
      </c>
      <c r="G784">
        <v>87.95</v>
      </c>
      <c r="H784">
        <v>103.31</v>
      </c>
      <c r="I784">
        <v>104.16</v>
      </c>
      <c r="J784">
        <v>64.66</v>
      </c>
      <c r="K784">
        <v>28.6875</v>
      </c>
      <c r="L784" s="8">
        <v>82.5</v>
      </c>
      <c r="M784" s="8">
        <v>99.58</v>
      </c>
      <c r="N784" s="8">
        <v>116.53</v>
      </c>
      <c r="O784" s="8">
        <v>127.11320000000001</v>
      </c>
      <c r="P784" s="8">
        <v>85.56</v>
      </c>
      <c r="Q784" s="8">
        <v>115.67</v>
      </c>
      <c r="R784" s="8">
        <v>121.6</v>
      </c>
      <c r="S784" s="8">
        <v>54.29</v>
      </c>
      <c r="T784" s="8">
        <v>72.319999999999993</v>
      </c>
      <c r="U784" s="8">
        <v>86.5</v>
      </c>
      <c r="X784" s="1">
        <v>42421</v>
      </c>
      <c r="Y784" s="4">
        <f t="shared" si="30"/>
        <v>84.733194736842108</v>
      </c>
      <c r="Z784" s="4">
        <f t="shared" si="29"/>
        <v>48.8</v>
      </c>
    </row>
    <row r="785" spans="1:26" x14ac:dyDescent="0.3">
      <c r="A785" s="1">
        <v>42422</v>
      </c>
      <c r="B785">
        <v>49.34</v>
      </c>
      <c r="C785">
        <v>82.13</v>
      </c>
      <c r="D785">
        <v>43.94</v>
      </c>
      <c r="E785">
        <v>69.47</v>
      </c>
      <c r="F785">
        <v>67.31</v>
      </c>
      <c r="G785">
        <v>89.45</v>
      </c>
      <c r="H785">
        <v>104.22</v>
      </c>
      <c r="I785">
        <v>104.75</v>
      </c>
      <c r="J785">
        <v>65.63</v>
      </c>
      <c r="K785">
        <v>28.925000000000001</v>
      </c>
      <c r="L785" s="8">
        <v>82.39</v>
      </c>
      <c r="M785" s="8">
        <v>99.87</v>
      </c>
      <c r="N785" s="8">
        <v>117.67</v>
      </c>
      <c r="O785" s="8">
        <v>127.7723</v>
      </c>
      <c r="P785" s="8">
        <v>86.4</v>
      </c>
      <c r="Q785" s="8">
        <v>117.09</v>
      </c>
      <c r="R785" s="8">
        <v>122.88509999999999</v>
      </c>
      <c r="S785" s="8">
        <v>55.28</v>
      </c>
      <c r="T785" s="8">
        <v>72.47</v>
      </c>
      <c r="U785" s="8">
        <v>88.82</v>
      </c>
      <c r="X785" s="1">
        <v>42422</v>
      </c>
      <c r="Y785" s="4">
        <f t="shared" si="30"/>
        <v>85.603810526315783</v>
      </c>
      <c r="Z785" s="4">
        <f t="shared" si="29"/>
        <v>49.34</v>
      </c>
    </row>
    <row r="786" spans="1:26" x14ac:dyDescent="0.3">
      <c r="A786" s="1">
        <v>42423</v>
      </c>
      <c r="B786">
        <v>48.92</v>
      </c>
      <c r="C786">
        <v>81.81</v>
      </c>
      <c r="D786">
        <v>43.69</v>
      </c>
      <c r="E786">
        <v>67.900000000000006</v>
      </c>
      <c r="F786">
        <v>65.78</v>
      </c>
      <c r="G786">
        <v>87.2</v>
      </c>
      <c r="H786">
        <v>102.22</v>
      </c>
      <c r="I786">
        <v>104.08</v>
      </c>
      <c r="J786">
        <v>66.48</v>
      </c>
      <c r="K786">
        <v>29.03</v>
      </c>
      <c r="L786" s="8">
        <v>81.23</v>
      </c>
      <c r="M786" s="8">
        <v>99.54</v>
      </c>
      <c r="N786" s="8">
        <v>116.9</v>
      </c>
      <c r="O786" s="8">
        <v>126.4637</v>
      </c>
      <c r="P786" s="8">
        <v>84.85</v>
      </c>
      <c r="Q786" s="8">
        <v>115.7</v>
      </c>
      <c r="R786" s="8">
        <v>121.30419999999999</v>
      </c>
      <c r="S786" s="8">
        <v>55.07</v>
      </c>
      <c r="T786" s="8">
        <v>73.989999999999995</v>
      </c>
      <c r="U786" s="8">
        <v>84.91</v>
      </c>
      <c r="X786" s="1">
        <v>42423</v>
      </c>
      <c r="Y786" s="4">
        <f t="shared" si="30"/>
        <v>84.639363157894735</v>
      </c>
      <c r="Z786" s="4">
        <f t="shared" si="29"/>
        <v>48.92</v>
      </c>
    </row>
    <row r="787" spans="1:26" x14ac:dyDescent="0.3">
      <c r="A787" s="1">
        <v>42424</v>
      </c>
      <c r="B787">
        <v>49.16</v>
      </c>
      <c r="C787">
        <v>81.56</v>
      </c>
      <c r="D787">
        <v>43.91</v>
      </c>
      <c r="E787">
        <v>68.62</v>
      </c>
      <c r="F787">
        <v>65.88</v>
      </c>
      <c r="G787">
        <v>88.46</v>
      </c>
      <c r="H787">
        <v>101.89</v>
      </c>
      <c r="I787">
        <v>104.96</v>
      </c>
      <c r="J787">
        <v>67.12</v>
      </c>
      <c r="K787">
        <v>29</v>
      </c>
      <c r="L787" s="8">
        <v>81.52</v>
      </c>
      <c r="M787" s="8">
        <v>99.68</v>
      </c>
      <c r="N787" s="8">
        <v>117.06</v>
      </c>
      <c r="O787" s="8">
        <v>126.8458</v>
      </c>
      <c r="P787" s="8">
        <v>85.26</v>
      </c>
      <c r="Q787" s="8">
        <v>116.18</v>
      </c>
      <c r="R787" s="8">
        <v>121.6185</v>
      </c>
      <c r="S787" s="8">
        <v>54.89</v>
      </c>
      <c r="T787" s="8">
        <v>76.94</v>
      </c>
      <c r="U787" s="8">
        <v>85.27</v>
      </c>
      <c r="X787" s="1">
        <v>42424</v>
      </c>
      <c r="Y787" s="4">
        <f t="shared" si="30"/>
        <v>85.087594736842107</v>
      </c>
      <c r="Z787" s="4">
        <f t="shared" si="29"/>
        <v>49.16</v>
      </c>
    </row>
    <row r="788" spans="1:26" x14ac:dyDescent="0.3">
      <c r="A788" s="1">
        <v>42425</v>
      </c>
      <c r="B788">
        <v>49.77</v>
      </c>
      <c r="C788">
        <v>82.34</v>
      </c>
      <c r="D788">
        <v>44.16</v>
      </c>
      <c r="E788">
        <v>68.7</v>
      </c>
      <c r="F788">
        <v>66.47</v>
      </c>
      <c r="G788">
        <v>90.11</v>
      </c>
      <c r="H788">
        <v>102.61</v>
      </c>
      <c r="I788">
        <v>106.38</v>
      </c>
      <c r="J788">
        <v>68.040000000000006</v>
      </c>
      <c r="K788">
        <v>28.96</v>
      </c>
      <c r="L788" s="8">
        <v>82.01</v>
      </c>
      <c r="M788" s="8">
        <v>100.67</v>
      </c>
      <c r="N788" s="8">
        <v>118.37</v>
      </c>
      <c r="O788" s="8">
        <v>128.46960000000001</v>
      </c>
      <c r="P788" s="8">
        <v>85.92</v>
      </c>
      <c r="Q788" s="8">
        <v>118.39</v>
      </c>
      <c r="R788" s="8">
        <v>122.9498</v>
      </c>
      <c r="S788" s="8">
        <v>56.2</v>
      </c>
      <c r="T788" s="8">
        <v>78.67</v>
      </c>
      <c r="U788" s="8">
        <v>85.3</v>
      </c>
      <c r="X788" s="1">
        <v>42425</v>
      </c>
      <c r="Y788" s="4">
        <f t="shared" si="30"/>
        <v>86.037863157894733</v>
      </c>
      <c r="Z788" s="4">
        <f t="shared" si="29"/>
        <v>49.77</v>
      </c>
    </row>
    <row r="789" spans="1:26" x14ac:dyDescent="0.3">
      <c r="A789" s="1">
        <v>42426</v>
      </c>
      <c r="B789">
        <v>49.61</v>
      </c>
      <c r="C789">
        <v>81.099999999999994</v>
      </c>
      <c r="D789">
        <v>43.14</v>
      </c>
      <c r="E789">
        <v>69.099999999999994</v>
      </c>
      <c r="F789">
        <v>66.87</v>
      </c>
      <c r="G789">
        <v>89.3</v>
      </c>
      <c r="H789">
        <v>103.24</v>
      </c>
      <c r="I789">
        <v>105.78</v>
      </c>
      <c r="J789">
        <v>66.510000000000005</v>
      </c>
      <c r="K789">
        <v>28.13</v>
      </c>
      <c r="L789" s="8">
        <v>81.75</v>
      </c>
      <c r="M789" s="8">
        <v>98.36</v>
      </c>
      <c r="N789" s="8">
        <v>117.06</v>
      </c>
      <c r="O789" s="8">
        <v>126.1103</v>
      </c>
      <c r="P789" s="8">
        <v>85.66</v>
      </c>
      <c r="Q789" s="8">
        <v>117.51</v>
      </c>
      <c r="R789" s="8">
        <v>123.55070000000001</v>
      </c>
      <c r="S789" s="8">
        <v>56</v>
      </c>
      <c r="T789" s="8">
        <v>78.430000000000007</v>
      </c>
      <c r="U789" s="8">
        <v>84.35</v>
      </c>
      <c r="X789" s="1">
        <v>42426</v>
      </c>
      <c r="Y789" s="4">
        <f t="shared" si="30"/>
        <v>85.365842105263155</v>
      </c>
      <c r="Z789" s="4">
        <f t="shared" si="29"/>
        <v>49.61</v>
      </c>
    </row>
    <row r="790" spans="1:26" x14ac:dyDescent="0.3">
      <c r="A790" s="1">
        <v>42427</v>
      </c>
      <c r="B790">
        <v>49.61</v>
      </c>
      <c r="C790">
        <v>81.099999999999994</v>
      </c>
      <c r="D790">
        <v>43.14</v>
      </c>
      <c r="E790">
        <v>69.099999999999994</v>
      </c>
      <c r="F790">
        <v>66.87</v>
      </c>
      <c r="G790">
        <v>89.3</v>
      </c>
      <c r="H790">
        <v>103.24</v>
      </c>
      <c r="I790">
        <v>105.78</v>
      </c>
      <c r="J790">
        <v>66.510000000000005</v>
      </c>
      <c r="K790">
        <v>28.13</v>
      </c>
      <c r="L790" s="8">
        <v>81.75</v>
      </c>
      <c r="M790" s="8">
        <v>98.36</v>
      </c>
      <c r="N790" s="8">
        <v>117.06</v>
      </c>
      <c r="O790" s="8">
        <v>126.1103</v>
      </c>
      <c r="P790" s="8">
        <v>85.66</v>
      </c>
      <c r="Q790" s="8">
        <v>117.51</v>
      </c>
      <c r="R790" s="8">
        <v>123.55070000000001</v>
      </c>
      <c r="S790" s="8">
        <v>56</v>
      </c>
      <c r="T790" s="8">
        <v>78.430000000000007</v>
      </c>
      <c r="U790" s="8">
        <v>84.35</v>
      </c>
      <c r="X790" s="1">
        <v>42427</v>
      </c>
      <c r="Y790" s="4">
        <f t="shared" si="30"/>
        <v>85.365842105263155</v>
      </c>
      <c r="Z790" s="4">
        <f t="shared" si="29"/>
        <v>49.61</v>
      </c>
    </row>
    <row r="791" spans="1:26" x14ac:dyDescent="0.3">
      <c r="A791" s="1">
        <v>42428</v>
      </c>
      <c r="B791">
        <v>49.61</v>
      </c>
      <c r="C791">
        <v>81.099999999999994</v>
      </c>
      <c r="D791">
        <v>43.14</v>
      </c>
      <c r="E791">
        <v>69.099999999999994</v>
      </c>
      <c r="F791">
        <v>66.87</v>
      </c>
      <c r="G791">
        <v>89.3</v>
      </c>
      <c r="H791">
        <v>103.24</v>
      </c>
      <c r="I791">
        <v>105.78</v>
      </c>
      <c r="J791">
        <v>66.510000000000005</v>
      </c>
      <c r="K791">
        <v>28.13</v>
      </c>
      <c r="L791" s="8">
        <v>81.75</v>
      </c>
      <c r="M791" s="8">
        <v>98.36</v>
      </c>
      <c r="N791" s="8">
        <v>117.06</v>
      </c>
      <c r="O791" s="8">
        <v>126.1103</v>
      </c>
      <c r="P791" s="8">
        <v>85.66</v>
      </c>
      <c r="Q791" s="8">
        <v>117.51</v>
      </c>
      <c r="R791" s="8">
        <v>123.55070000000001</v>
      </c>
      <c r="S791" s="8">
        <v>56</v>
      </c>
      <c r="T791" s="8">
        <v>78.430000000000007</v>
      </c>
      <c r="U791" s="8">
        <v>84.35</v>
      </c>
      <c r="X791" s="1">
        <v>42428</v>
      </c>
      <c r="Y791" s="4">
        <f t="shared" si="30"/>
        <v>85.365842105263155</v>
      </c>
      <c r="Z791" s="4">
        <f t="shared" si="29"/>
        <v>49.61</v>
      </c>
    </row>
    <row r="792" spans="1:26" x14ac:dyDescent="0.3">
      <c r="A792" s="1">
        <v>42429</v>
      </c>
      <c r="B792">
        <v>49.15</v>
      </c>
      <c r="C792">
        <v>80.290000000000006</v>
      </c>
      <c r="D792">
        <v>43.13</v>
      </c>
      <c r="E792">
        <v>67.53</v>
      </c>
      <c r="F792">
        <v>67.7</v>
      </c>
      <c r="G792">
        <v>89.74</v>
      </c>
      <c r="H792">
        <v>101.79</v>
      </c>
      <c r="I792">
        <v>105.21</v>
      </c>
      <c r="J792">
        <v>66.34</v>
      </c>
      <c r="K792">
        <v>28.204999999999998</v>
      </c>
      <c r="L792" s="8">
        <v>80.150000000000006</v>
      </c>
      <c r="M792" s="8">
        <v>97.82</v>
      </c>
      <c r="N792" s="8">
        <v>117.19</v>
      </c>
      <c r="O792" s="8">
        <v>125.1551</v>
      </c>
      <c r="P792" s="8">
        <v>84.69</v>
      </c>
      <c r="Q792" s="8">
        <v>115.53</v>
      </c>
      <c r="R792" s="8">
        <v>122.46899999999999</v>
      </c>
      <c r="S792" s="8">
        <v>54.61</v>
      </c>
      <c r="T792" s="8">
        <v>78.45</v>
      </c>
      <c r="U792" s="8">
        <v>83.44</v>
      </c>
      <c r="X792" s="1">
        <v>42429</v>
      </c>
      <c r="Y792" s="4">
        <f t="shared" si="30"/>
        <v>84.707321052631571</v>
      </c>
      <c r="Z792" s="4">
        <f t="shared" si="29"/>
        <v>49.15</v>
      </c>
    </row>
    <row r="793" spans="1:26" x14ac:dyDescent="0.3">
      <c r="A793" s="1">
        <v>42430</v>
      </c>
      <c r="B793">
        <v>50.11</v>
      </c>
      <c r="C793">
        <v>81.23</v>
      </c>
      <c r="D793">
        <v>43.69</v>
      </c>
      <c r="E793">
        <v>69.040000000000006</v>
      </c>
      <c r="F793">
        <v>69.09</v>
      </c>
      <c r="G793">
        <v>92.26</v>
      </c>
      <c r="H793">
        <v>105.34</v>
      </c>
      <c r="I793">
        <v>107.22</v>
      </c>
      <c r="J793">
        <v>66.459999999999994</v>
      </c>
      <c r="K793">
        <v>28.15</v>
      </c>
      <c r="L793" s="8">
        <v>81.28</v>
      </c>
      <c r="M793" s="8">
        <v>99.09</v>
      </c>
      <c r="N793" s="8">
        <v>118.85</v>
      </c>
      <c r="O793" s="8">
        <v>128.34540000000001</v>
      </c>
      <c r="P793" s="8">
        <v>86.77</v>
      </c>
      <c r="Q793" s="8">
        <v>117.71</v>
      </c>
      <c r="R793" s="8">
        <v>124.2441</v>
      </c>
      <c r="S793" s="8">
        <v>56.34</v>
      </c>
      <c r="T793" s="8">
        <v>80.959999999999994</v>
      </c>
      <c r="U793" s="8">
        <v>86.13</v>
      </c>
      <c r="X793" s="1">
        <v>42430</v>
      </c>
      <c r="Y793" s="4">
        <f t="shared" si="30"/>
        <v>86.431552631578953</v>
      </c>
      <c r="Z793" s="4">
        <f t="shared" si="29"/>
        <v>50.11</v>
      </c>
    </row>
    <row r="794" spans="1:26" x14ac:dyDescent="0.3">
      <c r="A794" s="1">
        <v>42431</v>
      </c>
      <c r="B794">
        <v>50.23</v>
      </c>
      <c r="C794">
        <v>82.55</v>
      </c>
      <c r="D794">
        <v>43.77</v>
      </c>
      <c r="E794">
        <v>69.09</v>
      </c>
      <c r="F794">
        <v>69.38</v>
      </c>
      <c r="G794">
        <v>92.52</v>
      </c>
      <c r="H794">
        <v>104.14</v>
      </c>
      <c r="I794">
        <v>107.04</v>
      </c>
      <c r="J794">
        <v>66.209999999999994</v>
      </c>
      <c r="K794">
        <v>28.09</v>
      </c>
      <c r="L794" s="8">
        <v>82.7</v>
      </c>
      <c r="M794" s="8">
        <v>98.33</v>
      </c>
      <c r="N794" s="8">
        <v>118.48</v>
      </c>
      <c r="O794" s="8">
        <v>130.18889999999999</v>
      </c>
      <c r="P794" s="8">
        <v>85.65</v>
      </c>
      <c r="Q794" s="8">
        <v>118.36</v>
      </c>
      <c r="R794" s="8">
        <v>124.0869</v>
      </c>
      <c r="S794" s="8">
        <v>55.7</v>
      </c>
      <c r="T794" s="8">
        <v>81.099999999999994</v>
      </c>
      <c r="U794" s="8">
        <v>87.14</v>
      </c>
      <c r="X794" s="1">
        <v>42431</v>
      </c>
      <c r="Y794" s="4">
        <f t="shared" si="30"/>
        <v>86.553989473684226</v>
      </c>
      <c r="Z794" s="4">
        <f t="shared" si="29"/>
        <v>50.23</v>
      </c>
    </row>
    <row r="795" spans="1:26" x14ac:dyDescent="0.3">
      <c r="A795" s="1">
        <v>42432</v>
      </c>
      <c r="B795">
        <v>50.42</v>
      </c>
      <c r="C795">
        <v>82.84</v>
      </c>
      <c r="D795">
        <v>43.96</v>
      </c>
      <c r="E795">
        <v>69.930000000000007</v>
      </c>
      <c r="F795">
        <v>71.75</v>
      </c>
      <c r="G795">
        <v>94.32</v>
      </c>
      <c r="H795">
        <v>105.84</v>
      </c>
      <c r="I795">
        <v>106.65</v>
      </c>
      <c r="J795">
        <v>66.14</v>
      </c>
      <c r="K795">
        <v>27.905000000000001</v>
      </c>
      <c r="L795" s="8">
        <v>82.4</v>
      </c>
      <c r="M795" s="8">
        <v>99.16</v>
      </c>
      <c r="N795" s="8">
        <v>116.69</v>
      </c>
      <c r="O795" s="8">
        <v>131.6216</v>
      </c>
      <c r="P795" s="8">
        <v>85.65</v>
      </c>
      <c r="Q795" s="8">
        <v>117.84</v>
      </c>
      <c r="R795" s="8">
        <v>124.69710000000001</v>
      </c>
      <c r="S795" s="8">
        <v>55.93</v>
      </c>
      <c r="T795" s="8">
        <v>79.709999999999994</v>
      </c>
      <c r="U795" s="8">
        <v>87.53</v>
      </c>
      <c r="X795" s="1">
        <v>42432</v>
      </c>
      <c r="Y795" s="4">
        <f t="shared" si="30"/>
        <v>86.871773684210524</v>
      </c>
      <c r="Z795" s="4">
        <f t="shared" si="29"/>
        <v>50.42</v>
      </c>
    </row>
    <row r="796" spans="1:26" x14ac:dyDescent="0.3">
      <c r="A796" s="1">
        <v>42433</v>
      </c>
      <c r="B796">
        <v>50.66</v>
      </c>
      <c r="C796">
        <v>83.49</v>
      </c>
      <c r="D796">
        <v>44.11</v>
      </c>
      <c r="E796">
        <v>70.39</v>
      </c>
      <c r="F796">
        <v>72.84</v>
      </c>
      <c r="G796">
        <v>95.06</v>
      </c>
      <c r="H796">
        <v>108.79</v>
      </c>
      <c r="I796">
        <v>106.5</v>
      </c>
      <c r="J796">
        <v>66.78</v>
      </c>
      <c r="K796">
        <v>28.572500000000002</v>
      </c>
      <c r="L796" s="8">
        <v>82.29</v>
      </c>
      <c r="M796" s="8">
        <v>100</v>
      </c>
      <c r="N796" s="8">
        <v>117.18</v>
      </c>
      <c r="O796" s="8">
        <v>131.6216</v>
      </c>
      <c r="P796" s="8">
        <v>86.19</v>
      </c>
      <c r="Q796" s="8">
        <v>117.18</v>
      </c>
      <c r="R796" s="8">
        <v>124.6139</v>
      </c>
      <c r="S796" s="8">
        <v>56.15</v>
      </c>
      <c r="T796" s="8">
        <v>81.13</v>
      </c>
      <c r="U796" s="8">
        <v>87.93</v>
      </c>
      <c r="X796" s="1">
        <v>42433</v>
      </c>
      <c r="Y796" s="4">
        <f t="shared" si="30"/>
        <v>87.411473684210506</v>
      </c>
      <c r="Z796" s="4">
        <f t="shared" si="29"/>
        <v>50.66</v>
      </c>
    </row>
    <row r="797" spans="1:26" x14ac:dyDescent="0.3">
      <c r="A797" s="1">
        <v>42434</v>
      </c>
      <c r="B797">
        <v>50.66</v>
      </c>
      <c r="C797">
        <v>83.49</v>
      </c>
      <c r="D797">
        <v>44.11</v>
      </c>
      <c r="E797">
        <v>70.39</v>
      </c>
      <c r="F797">
        <v>72.84</v>
      </c>
      <c r="G797">
        <v>95.06</v>
      </c>
      <c r="H797">
        <v>108.79</v>
      </c>
      <c r="I797">
        <v>106.5</v>
      </c>
      <c r="J797">
        <v>66.78</v>
      </c>
      <c r="K797">
        <v>28.572500000000002</v>
      </c>
      <c r="L797" s="8">
        <v>82.29</v>
      </c>
      <c r="M797" s="8">
        <v>100</v>
      </c>
      <c r="N797" s="8">
        <v>117.18</v>
      </c>
      <c r="O797" s="8">
        <v>131.6216</v>
      </c>
      <c r="P797" s="8">
        <v>86.19</v>
      </c>
      <c r="Q797" s="8">
        <v>117.18</v>
      </c>
      <c r="R797" s="8">
        <v>124.6139</v>
      </c>
      <c r="S797" s="8">
        <v>56.15</v>
      </c>
      <c r="T797" s="8">
        <v>81.13</v>
      </c>
      <c r="U797" s="8">
        <v>87.93</v>
      </c>
      <c r="X797" s="1">
        <v>42434</v>
      </c>
      <c r="Y797" s="4">
        <f t="shared" si="30"/>
        <v>87.411473684210506</v>
      </c>
      <c r="Z797" s="4">
        <f t="shared" si="29"/>
        <v>50.66</v>
      </c>
    </row>
    <row r="798" spans="1:26" x14ac:dyDescent="0.3">
      <c r="A798" s="1">
        <v>42435</v>
      </c>
      <c r="B798">
        <v>50.66</v>
      </c>
      <c r="C798">
        <v>83.49</v>
      </c>
      <c r="D798">
        <v>44.11</v>
      </c>
      <c r="E798">
        <v>70.39</v>
      </c>
      <c r="F798">
        <v>72.84</v>
      </c>
      <c r="G798">
        <v>95.06</v>
      </c>
      <c r="H798">
        <v>108.79</v>
      </c>
      <c r="I798">
        <v>106.5</v>
      </c>
      <c r="J798">
        <v>66.78</v>
      </c>
      <c r="K798">
        <v>28.572500000000002</v>
      </c>
      <c r="L798" s="8">
        <v>82.29</v>
      </c>
      <c r="M798" s="8">
        <v>100</v>
      </c>
      <c r="N798" s="8">
        <v>117.18</v>
      </c>
      <c r="O798" s="8">
        <v>131.6216</v>
      </c>
      <c r="P798" s="8">
        <v>86.19</v>
      </c>
      <c r="Q798" s="8">
        <v>117.18</v>
      </c>
      <c r="R798" s="8">
        <v>124.6139</v>
      </c>
      <c r="S798" s="8">
        <v>56.15</v>
      </c>
      <c r="T798" s="8">
        <v>81.13</v>
      </c>
      <c r="U798" s="8">
        <v>87.93</v>
      </c>
      <c r="X798" s="1">
        <v>42435</v>
      </c>
      <c r="Y798" s="4">
        <f t="shared" si="30"/>
        <v>87.411473684210506</v>
      </c>
      <c r="Z798" s="4">
        <f t="shared" si="29"/>
        <v>50.66</v>
      </c>
    </row>
    <row r="799" spans="1:26" x14ac:dyDescent="0.3">
      <c r="A799" s="1">
        <v>42436</v>
      </c>
      <c r="B799">
        <v>50.88</v>
      </c>
      <c r="C799">
        <v>83.1</v>
      </c>
      <c r="D799">
        <v>44.01</v>
      </c>
      <c r="E799">
        <v>70.77</v>
      </c>
      <c r="F799">
        <v>74.77</v>
      </c>
      <c r="G799">
        <v>94.14</v>
      </c>
      <c r="H799">
        <v>108.59</v>
      </c>
      <c r="I799">
        <v>106.74</v>
      </c>
      <c r="J799">
        <v>67.89</v>
      </c>
      <c r="K799">
        <v>28.612500000000001</v>
      </c>
      <c r="L799" s="8">
        <v>84.46</v>
      </c>
      <c r="M799" s="8">
        <v>99.25</v>
      </c>
      <c r="N799" s="8">
        <v>117.15</v>
      </c>
      <c r="O799" s="8">
        <v>133.86619999999999</v>
      </c>
      <c r="P799" s="8">
        <v>86.09</v>
      </c>
      <c r="Q799" s="8">
        <v>117.35</v>
      </c>
      <c r="R799" s="8">
        <v>124.80800000000001</v>
      </c>
      <c r="S799" s="8">
        <v>56.4</v>
      </c>
      <c r="T799" s="8">
        <v>80.819999999999993</v>
      </c>
      <c r="U799" s="8">
        <v>90.67</v>
      </c>
      <c r="X799" s="1">
        <v>42436</v>
      </c>
      <c r="Y799" s="4">
        <f t="shared" si="30"/>
        <v>87.86772105263158</v>
      </c>
      <c r="Z799" s="4">
        <f t="shared" si="29"/>
        <v>50.88</v>
      </c>
    </row>
    <row r="800" spans="1:26" x14ac:dyDescent="0.3">
      <c r="A800" s="1">
        <v>42437</v>
      </c>
      <c r="B800">
        <v>50.55</v>
      </c>
      <c r="C800">
        <v>83.06</v>
      </c>
      <c r="D800">
        <v>44.32</v>
      </c>
      <c r="E800">
        <v>70.989999999999995</v>
      </c>
      <c r="F800">
        <v>71.73</v>
      </c>
      <c r="G800">
        <v>93.95</v>
      </c>
      <c r="H800">
        <v>108.14</v>
      </c>
      <c r="I800">
        <v>106.22</v>
      </c>
      <c r="J800">
        <v>68.040000000000006</v>
      </c>
      <c r="K800">
        <v>28.862500000000001</v>
      </c>
      <c r="L800" s="8">
        <v>82.63</v>
      </c>
      <c r="M800" s="8">
        <v>99.74</v>
      </c>
      <c r="N800" s="8">
        <v>118.42</v>
      </c>
      <c r="O800" s="8">
        <v>132.8347</v>
      </c>
      <c r="P800" s="8">
        <v>85.49</v>
      </c>
      <c r="Q800" s="8">
        <v>116.28</v>
      </c>
      <c r="R800" s="8">
        <v>124.0869</v>
      </c>
      <c r="S800" s="8">
        <v>55.32</v>
      </c>
      <c r="T800" s="8">
        <v>80.53</v>
      </c>
      <c r="U800" s="8">
        <v>88.74</v>
      </c>
      <c r="X800" s="1">
        <v>42437</v>
      </c>
      <c r="Y800" s="4">
        <f t="shared" si="30"/>
        <v>87.336005263157901</v>
      </c>
      <c r="Z800" s="4">
        <f t="shared" si="29"/>
        <v>50.55</v>
      </c>
    </row>
    <row r="801" spans="1:26" x14ac:dyDescent="0.3">
      <c r="A801" s="1">
        <v>42438</v>
      </c>
      <c r="B801">
        <v>50.62</v>
      </c>
      <c r="C801">
        <v>82.96</v>
      </c>
      <c r="D801">
        <v>44.81</v>
      </c>
      <c r="E801">
        <v>70.849999999999994</v>
      </c>
      <c r="F801">
        <v>71.87</v>
      </c>
      <c r="G801">
        <v>93.25</v>
      </c>
      <c r="H801">
        <v>109.06</v>
      </c>
      <c r="I801">
        <v>106.84</v>
      </c>
      <c r="J801">
        <v>67.53</v>
      </c>
      <c r="K801">
        <v>29.065000000000001</v>
      </c>
      <c r="L801" s="8">
        <v>82.4</v>
      </c>
      <c r="M801" s="8">
        <v>100.2</v>
      </c>
      <c r="N801" s="8">
        <v>119.64</v>
      </c>
      <c r="O801" s="8">
        <v>134.1146</v>
      </c>
      <c r="P801" s="8">
        <v>85.72</v>
      </c>
      <c r="Q801" s="8">
        <v>117.78</v>
      </c>
      <c r="R801" s="8">
        <v>124.51220000000001</v>
      </c>
      <c r="S801" s="8">
        <v>56.39</v>
      </c>
      <c r="T801" s="8">
        <v>81.209999999999994</v>
      </c>
      <c r="U801" s="8">
        <v>92.82</v>
      </c>
      <c r="X801" s="1">
        <v>42438</v>
      </c>
      <c r="Y801" s="4">
        <f t="shared" si="30"/>
        <v>87.948515789473703</v>
      </c>
      <c r="Z801" s="4">
        <f t="shared" si="29"/>
        <v>50.62</v>
      </c>
    </row>
    <row r="802" spans="1:26" x14ac:dyDescent="0.3">
      <c r="A802" s="1">
        <v>42439</v>
      </c>
      <c r="B802">
        <v>50.59</v>
      </c>
      <c r="C802">
        <v>82.28</v>
      </c>
      <c r="D802">
        <v>45.23</v>
      </c>
      <c r="E802">
        <v>70.7</v>
      </c>
      <c r="F802">
        <v>71.36</v>
      </c>
      <c r="G802">
        <v>92.91</v>
      </c>
      <c r="H802">
        <v>110.66</v>
      </c>
      <c r="I802">
        <v>107.14</v>
      </c>
      <c r="J802">
        <v>67.41</v>
      </c>
      <c r="K802">
        <v>28.922499999999999</v>
      </c>
      <c r="L802" s="8">
        <v>82.18</v>
      </c>
      <c r="M802" s="8">
        <v>100.78</v>
      </c>
      <c r="N802" s="8">
        <v>119.98</v>
      </c>
      <c r="O802" s="8">
        <v>133.90440000000001</v>
      </c>
      <c r="P802" s="8">
        <v>85.2</v>
      </c>
      <c r="Q802" s="8">
        <v>117.6</v>
      </c>
      <c r="R802" s="8">
        <v>124.43819999999999</v>
      </c>
      <c r="S802" s="8">
        <v>56.23</v>
      </c>
      <c r="T802" s="8">
        <v>81.5</v>
      </c>
      <c r="U802" s="8">
        <v>93.94</v>
      </c>
      <c r="X802" s="1">
        <v>42439</v>
      </c>
      <c r="Y802" s="4">
        <f t="shared" si="30"/>
        <v>88.019215789473677</v>
      </c>
      <c r="Z802" s="4">
        <f t="shared" si="29"/>
        <v>50.59</v>
      </c>
    </row>
    <row r="803" spans="1:26" x14ac:dyDescent="0.3">
      <c r="A803" s="1">
        <v>42440</v>
      </c>
      <c r="B803">
        <v>51.3</v>
      </c>
      <c r="C803">
        <v>81.75</v>
      </c>
      <c r="D803">
        <v>45.2</v>
      </c>
      <c r="E803">
        <v>72.12</v>
      </c>
      <c r="F803">
        <v>72.8</v>
      </c>
      <c r="G803">
        <v>95.13</v>
      </c>
      <c r="H803">
        <v>111.11</v>
      </c>
      <c r="I803">
        <v>107.71</v>
      </c>
      <c r="J803">
        <v>67.17</v>
      </c>
      <c r="K803">
        <v>28.954999999999998</v>
      </c>
      <c r="L803" s="8">
        <v>82.19</v>
      </c>
      <c r="M803" s="8">
        <v>101.31</v>
      </c>
      <c r="N803" s="8">
        <v>121.55</v>
      </c>
      <c r="O803" s="8">
        <v>135.97710000000001</v>
      </c>
      <c r="P803" s="8">
        <v>87.27</v>
      </c>
      <c r="Q803" s="8">
        <v>119.95</v>
      </c>
      <c r="R803" s="8">
        <v>126.1671</v>
      </c>
      <c r="S803" s="8">
        <v>57.73</v>
      </c>
      <c r="T803" s="8">
        <v>81.87</v>
      </c>
      <c r="U803" s="8">
        <v>94.58</v>
      </c>
      <c r="X803" s="1">
        <v>42440</v>
      </c>
      <c r="Y803" s="4">
        <f t="shared" si="30"/>
        <v>88.975747368421054</v>
      </c>
      <c r="Z803" s="4">
        <f t="shared" si="29"/>
        <v>51.3</v>
      </c>
    </row>
    <row r="804" spans="1:26" x14ac:dyDescent="0.3">
      <c r="A804" s="1">
        <v>42441</v>
      </c>
      <c r="B804">
        <v>51.3</v>
      </c>
      <c r="C804">
        <v>81.75</v>
      </c>
      <c r="D804">
        <v>45.2</v>
      </c>
      <c r="E804">
        <v>72.12</v>
      </c>
      <c r="F804">
        <v>72.8</v>
      </c>
      <c r="G804">
        <v>95.13</v>
      </c>
      <c r="H804">
        <v>111.11</v>
      </c>
      <c r="I804">
        <v>107.71</v>
      </c>
      <c r="J804">
        <v>67.17</v>
      </c>
      <c r="K804">
        <v>28.954999999999998</v>
      </c>
      <c r="L804" s="8">
        <v>82.19</v>
      </c>
      <c r="M804" s="8">
        <v>101.31</v>
      </c>
      <c r="N804" s="8">
        <v>121.55</v>
      </c>
      <c r="O804" s="8">
        <v>135.97710000000001</v>
      </c>
      <c r="P804" s="8">
        <v>87.27</v>
      </c>
      <c r="Q804" s="8">
        <v>119.95</v>
      </c>
      <c r="R804" s="8">
        <v>126.1671</v>
      </c>
      <c r="S804" s="8">
        <v>57.73</v>
      </c>
      <c r="T804" s="8">
        <v>81.87</v>
      </c>
      <c r="U804" s="8">
        <v>94.58</v>
      </c>
      <c r="X804" s="1">
        <v>42441</v>
      </c>
      <c r="Y804" s="4">
        <f t="shared" si="30"/>
        <v>88.975747368421054</v>
      </c>
      <c r="Z804" s="4">
        <f t="shared" si="29"/>
        <v>51.3</v>
      </c>
    </row>
    <row r="805" spans="1:26" x14ac:dyDescent="0.3">
      <c r="A805" s="1">
        <v>42442</v>
      </c>
      <c r="B805">
        <v>51.3</v>
      </c>
      <c r="C805">
        <v>81.75</v>
      </c>
      <c r="D805">
        <v>45.2</v>
      </c>
      <c r="E805">
        <v>72.12</v>
      </c>
      <c r="F805">
        <v>72.8</v>
      </c>
      <c r="G805">
        <v>95.13</v>
      </c>
      <c r="H805">
        <v>111.11</v>
      </c>
      <c r="I805">
        <v>107.71</v>
      </c>
      <c r="J805">
        <v>67.17</v>
      </c>
      <c r="K805">
        <v>28.954999999999998</v>
      </c>
      <c r="L805" s="8">
        <v>82.19</v>
      </c>
      <c r="M805" s="8">
        <v>101.31</v>
      </c>
      <c r="N805" s="8">
        <v>121.55</v>
      </c>
      <c r="O805" s="8">
        <v>135.97710000000001</v>
      </c>
      <c r="P805" s="8">
        <v>87.27</v>
      </c>
      <c r="Q805" s="8">
        <v>119.95</v>
      </c>
      <c r="R805" s="8">
        <v>126.1671</v>
      </c>
      <c r="S805" s="8">
        <v>57.73</v>
      </c>
      <c r="T805" s="8">
        <v>81.87</v>
      </c>
      <c r="U805" s="8">
        <v>94.58</v>
      </c>
      <c r="X805" s="1">
        <v>42442</v>
      </c>
      <c r="Y805" s="4">
        <f t="shared" si="30"/>
        <v>88.975747368421054</v>
      </c>
      <c r="Z805" s="4">
        <f t="shared" si="29"/>
        <v>51.3</v>
      </c>
    </row>
    <row r="806" spans="1:26" x14ac:dyDescent="0.3">
      <c r="A806" s="1">
        <v>42443</v>
      </c>
      <c r="B806">
        <v>51.2</v>
      </c>
      <c r="C806">
        <v>81.17</v>
      </c>
      <c r="D806">
        <v>45.29</v>
      </c>
      <c r="E806">
        <v>72.75</v>
      </c>
      <c r="F806">
        <v>72.73</v>
      </c>
      <c r="G806">
        <v>93.84</v>
      </c>
      <c r="H806">
        <v>109.9</v>
      </c>
      <c r="I806">
        <v>107.66</v>
      </c>
      <c r="J806">
        <v>67.36</v>
      </c>
      <c r="K806">
        <v>28.96</v>
      </c>
      <c r="L806" s="8">
        <v>82.41</v>
      </c>
      <c r="M806" s="8">
        <v>100.65</v>
      </c>
      <c r="N806" s="8">
        <v>122.9</v>
      </c>
      <c r="O806" s="8">
        <v>136.3783</v>
      </c>
      <c r="P806" s="8">
        <v>87.27</v>
      </c>
      <c r="Q806" s="8">
        <v>119.74</v>
      </c>
      <c r="R806" s="8">
        <v>125.9637</v>
      </c>
      <c r="S806" s="8">
        <v>57.21</v>
      </c>
      <c r="T806" s="8">
        <v>81.77</v>
      </c>
      <c r="U806" s="8">
        <v>94.26</v>
      </c>
      <c r="X806" s="1">
        <v>42443</v>
      </c>
      <c r="Y806" s="4">
        <f t="shared" si="30"/>
        <v>88.85326315789473</v>
      </c>
      <c r="Z806" s="4">
        <f t="shared" si="29"/>
        <v>51.2</v>
      </c>
    </row>
    <row r="807" spans="1:26" x14ac:dyDescent="0.3">
      <c r="A807" s="1">
        <v>42444</v>
      </c>
      <c r="B807">
        <v>51.02</v>
      </c>
      <c r="C807">
        <v>81.31</v>
      </c>
      <c r="D807">
        <v>45.24</v>
      </c>
      <c r="E807">
        <v>73.099999999999994</v>
      </c>
      <c r="F807">
        <v>72.44</v>
      </c>
      <c r="G807">
        <v>93.13</v>
      </c>
      <c r="H807">
        <v>109.44</v>
      </c>
      <c r="I807">
        <v>107.76</v>
      </c>
      <c r="J807">
        <v>68.09</v>
      </c>
      <c r="K807">
        <v>28.9</v>
      </c>
      <c r="L807" s="8">
        <v>82.82</v>
      </c>
      <c r="M807" s="8">
        <v>101.15</v>
      </c>
      <c r="N807" s="8">
        <v>123.43</v>
      </c>
      <c r="O807" s="8">
        <v>136.55019999999999</v>
      </c>
      <c r="P807" s="8">
        <v>87.32</v>
      </c>
      <c r="Q807" s="8">
        <v>119.5</v>
      </c>
      <c r="R807" s="8">
        <v>123.9298</v>
      </c>
      <c r="S807" s="8">
        <v>55.62</v>
      </c>
      <c r="T807" s="8">
        <v>81.650000000000006</v>
      </c>
      <c r="U807" s="8">
        <v>94.27</v>
      </c>
      <c r="X807" s="1">
        <v>42444</v>
      </c>
      <c r="Y807" s="4">
        <f t="shared" si="30"/>
        <v>88.718421052631584</v>
      </c>
      <c r="Z807" s="4">
        <f t="shared" si="29"/>
        <v>51.02</v>
      </c>
    </row>
    <row r="808" spans="1:26" x14ac:dyDescent="0.3">
      <c r="A808" s="1">
        <v>42445</v>
      </c>
      <c r="B808">
        <v>51.43</v>
      </c>
      <c r="C808">
        <v>81.34</v>
      </c>
      <c r="D808">
        <v>45.05</v>
      </c>
      <c r="E808">
        <v>73.78</v>
      </c>
      <c r="F808">
        <v>74.34</v>
      </c>
      <c r="G808">
        <v>94.6</v>
      </c>
      <c r="H808">
        <v>110.13</v>
      </c>
      <c r="I808">
        <v>107.41</v>
      </c>
      <c r="J808">
        <v>67.989999999999995</v>
      </c>
      <c r="K808">
        <v>29.28</v>
      </c>
      <c r="L808" s="8">
        <v>82.87</v>
      </c>
      <c r="M808" s="8">
        <v>100.83</v>
      </c>
      <c r="N808" s="8">
        <v>123.52</v>
      </c>
      <c r="O808" s="8">
        <v>138.29820000000001</v>
      </c>
      <c r="P808" s="8">
        <v>87.66</v>
      </c>
      <c r="Q808" s="8">
        <v>119.45</v>
      </c>
      <c r="R808" s="8">
        <v>125.788</v>
      </c>
      <c r="S808" s="8">
        <v>56.31</v>
      </c>
      <c r="T808" s="8">
        <v>82.39</v>
      </c>
      <c r="U808" s="8">
        <v>95.4</v>
      </c>
      <c r="X808" s="1">
        <v>42445</v>
      </c>
      <c r="Y808" s="4">
        <f t="shared" si="30"/>
        <v>89.286115789473683</v>
      </c>
      <c r="Z808" s="4">
        <f t="shared" si="29"/>
        <v>51.43</v>
      </c>
    </row>
    <row r="809" spans="1:26" x14ac:dyDescent="0.3">
      <c r="A809" s="1">
        <v>42446</v>
      </c>
      <c r="B809">
        <v>52.1</v>
      </c>
      <c r="C809">
        <v>82.75</v>
      </c>
      <c r="D809">
        <v>45.77</v>
      </c>
      <c r="E809">
        <v>74.02</v>
      </c>
      <c r="F809">
        <v>75.900000000000006</v>
      </c>
      <c r="G809">
        <v>95.95</v>
      </c>
      <c r="H809">
        <v>113.12</v>
      </c>
      <c r="I809">
        <v>106.74</v>
      </c>
      <c r="J809">
        <v>67.45</v>
      </c>
      <c r="K809">
        <v>29.5825</v>
      </c>
      <c r="L809" s="8">
        <v>84.1</v>
      </c>
      <c r="M809" s="8">
        <v>101.87</v>
      </c>
      <c r="N809" s="8">
        <v>123.16</v>
      </c>
      <c r="O809" s="8">
        <v>140.44730000000001</v>
      </c>
      <c r="P809" s="8">
        <v>88.84</v>
      </c>
      <c r="Q809" s="8">
        <v>120.99</v>
      </c>
      <c r="R809" s="8">
        <v>130.31809999999999</v>
      </c>
      <c r="S809" s="8">
        <v>55.32</v>
      </c>
      <c r="T809" s="8">
        <v>83.02</v>
      </c>
      <c r="U809" s="8">
        <v>96.89</v>
      </c>
      <c r="X809" s="1">
        <v>42446</v>
      </c>
      <c r="Y809" s="4">
        <f t="shared" si="30"/>
        <v>90.328310526315789</v>
      </c>
      <c r="Z809" s="4">
        <f t="shared" si="29"/>
        <v>52.1</v>
      </c>
    </row>
    <row r="810" spans="1:26" x14ac:dyDescent="0.3">
      <c r="A810" s="1">
        <v>42447</v>
      </c>
      <c r="B810">
        <v>52.25</v>
      </c>
      <c r="C810">
        <v>83.15</v>
      </c>
      <c r="D810">
        <v>45.6</v>
      </c>
      <c r="E810">
        <v>74.930000000000007</v>
      </c>
      <c r="F810">
        <v>75.47</v>
      </c>
      <c r="G810">
        <v>97.79</v>
      </c>
      <c r="H810">
        <v>112.88</v>
      </c>
      <c r="I810">
        <v>107.5</v>
      </c>
      <c r="J810">
        <v>66.95</v>
      </c>
      <c r="K810">
        <v>29.625</v>
      </c>
      <c r="L810" s="8">
        <v>84.2</v>
      </c>
      <c r="M810" s="8">
        <v>101.29</v>
      </c>
      <c r="N810" s="8">
        <v>124.08</v>
      </c>
      <c r="O810" s="8">
        <v>140.49510000000001</v>
      </c>
      <c r="P810" s="8">
        <v>88.64</v>
      </c>
      <c r="Q810" s="8">
        <v>122.47</v>
      </c>
      <c r="R810" s="8">
        <v>130.90049999999999</v>
      </c>
      <c r="S810" s="8">
        <v>56.57</v>
      </c>
      <c r="T810" s="8">
        <v>82.71</v>
      </c>
      <c r="U810" s="8">
        <v>97.69</v>
      </c>
      <c r="X810" s="1">
        <v>42447</v>
      </c>
      <c r="Y810" s="4">
        <f t="shared" si="30"/>
        <v>90.681084210526308</v>
      </c>
      <c r="Z810" s="4">
        <f t="shared" si="29"/>
        <v>52.25</v>
      </c>
    </row>
    <row r="811" spans="1:26" x14ac:dyDescent="0.3">
      <c r="A811" s="1">
        <v>42448</v>
      </c>
      <c r="B811">
        <v>52.25</v>
      </c>
      <c r="C811">
        <v>83.15</v>
      </c>
      <c r="D811">
        <v>45.6</v>
      </c>
      <c r="E811">
        <v>74.930000000000007</v>
      </c>
      <c r="F811">
        <v>75.47</v>
      </c>
      <c r="G811">
        <v>97.79</v>
      </c>
      <c r="H811">
        <v>112.88</v>
      </c>
      <c r="I811">
        <v>107.5</v>
      </c>
      <c r="J811">
        <v>66.95</v>
      </c>
      <c r="K811">
        <v>29.625</v>
      </c>
      <c r="L811" s="8">
        <v>84.2</v>
      </c>
      <c r="M811" s="8">
        <v>101.29</v>
      </c>
      <c r="N811" s="8">
        <v>124.08</v>
      </c>
      <c r="O811" s="8">
        <v>140.49510000000001</v>
      </c>
      <c r="P811" s="8">
        <v>88.64</v>
      </c>
      <c r="Q811" s="8">
        <v>122.47</v>
      </c>
      <c r="R811" s="8">
        <v>130.90049999999999</v>
      </c>
      <c r="S811" s="8">
        <v>56.57</v>
      </c>
      <c r="T811" s="8">
        <v>82.71</v>
      </c>
      <c r="U811" s="8">
        <v>97.69</v>
      </c>
      <c r="X811" s="1">
        <v>42448</v>
      </c>
      <c r="Y811" s="4">
        <f t="shared" si="30"/>
        <v>90.681084210526308</v>
      </c>
      <c r="Z811" s="4">
        <f t="shared" si="29"/>
        <v>52.25</v>
      </c>
    </row>
    <row r="812" spans="1:26" x14ac:dyDescent="0.3">
      <c r="A812" s="1">
        <v>42449</v>
      </c>
      <c r="B812">
        <v>52.25</v>
      </c>
      <c r="C812">
        <v>83.15</v>
      </c>
      <c r="D812">
        <v>45.6</v>
      </c>
      <c r="E812">
        <v>74.930000000000007</v>
      </c>
      <c r="F812">
        <v>75.47</v>
      </c>
      <c r="G812">
        <v>97.79</v>
      </c>
      <c r="H812">
        <v>112.88</v>
      </c>
      <c r="I812">
        <v>107.5</v>
      </c>
      <c r="J812">
        <v>66.95</v>
      </c>
      <c r="K812">
        <v>29.625</v>
      </c>
      <c r="L812" s="8">
        <v>84.2</v>
      </c>
      <c r="M812" s="8">
        <v>101.29</v>
      </c>
      <c r="N812" s="8">
        <v>124.08</v>
      </c>
      <c r="O812" s="8">
        <v>140.49510000000001</v>
      </c>
      <c r="P812" s="8">
        <v>88.64</v>
      </c>
      <c r="Q812" s="8">
        <v>122.47</v>
      </c>
      <c r="R812" s="8">
        <v>130.90049999999999</v>
      </c>
      <c r="S812" s="8">
        <v>56.57</v>
      </c>
      <c r="T812" s="8">
        <v>82.71</v>
      </c>
      <c r="U812" s="8">
        <v>97.69</v>
      </c>
      <c r="X812" s="1">
        <v>42449</v>
      </c>
      <c r="Y812" s="4">
        <f t="shared" si="30"/>
        <v>90.681084210526308</v>
      </c>
      <c r="Z812" s="4">
        <f t="shared" si="29"/>
        <v>52.25</v>
      </c>
    </row>
    <row r="813" spans="1:26" x14ac:dyDescent="0.3">
      <c r="A813" s="1">
        <v>42450</v>
      </c>
      <c r="B813">
        <v>52.06</v>
      </c>
      <c r="C813">
        <v>83.32</v>
      </c>
      <c r="D813">
        <v>45.67</v>
      </c>
      <c r="E813">
        <v>75.22</v>
      </c>
      <c r="F813">
        <v>75.89</v>
      </c>
      <c r="G813">
        <v>96.2</v>
      </c>
      <c r="H813">
        <v>112.96</v>
      </c>
      <c r="I813">
        <v>107.28</v>
      </c>
      <c r="J813">
        <v>67.97</v>
      </c>
      <c r="K813">
        <v>29.392499999999998</v>
      </c>
      <c r="L813" s="8">
        <v>83.62</v>
      </c>
      <c r="M813" s="8">
        <v>101.54</v>
      </c>
      <c r="N813" s="8">
        <v>123.81</v>
      </c>
      <c r="O813" s="8">
        <v>141.96600000000001</v>
      </c>
      <c r="P813" s="8">
        <v>89.01</v>
      </c>
      <c r="Q813" s="8">
        <v>121.39</v>
      </c>
      <c r="R813" s="8">
        <v>130.0685</v>
      </c>
      <c r="S813" s="8">
        <v>56.01</v>
      </c>
      <c r="T813" s="8">
        <v>82.2</v>
      </c>
      <c r="U813" s="8">
        <v>96.44</v>
      </c>
      <c r="X813" s="1">
        <v>42450</v>
      </c>
      <c r="Y813" s="4">
        <f t="shared" si="30"/>
        <v>90.52405263157894</v>
      </c>
      <c r="Z813" s="4">
        <f t="shared" si="29"/>
        <v>52.06</v>
      </c>
    </row>
    <row r="814" spans="1:26" x14ac:dyDescent="0.3">
      <c r="A814" s="1">
        <v>42451</v>
      </c>
      <c r="B814">
        <v>52.14</v>
      </c>
      <c r="C814">
        <v>82.74</v>
      </c>
      <c r="D814">
        <v>45.5</v>
      </c>
      <c r="E814">
        <v>75.25</v>
      </c>
      <c r="F814">
        <v>75.55</v>
      </c>
      <c r="G814">
        <v>97.2</v>
      </c>
      <c r="H814">
        <v>112.58</v>
      </c>
      <c r="I814">
        <v>107.38</v>
      </c>
      <c r="J814">
        <v>67.87</v>
      </c>
      <c r="K814">
        <v>29.26</v>
      </c>
      <c r="L814" s="8">
        <v>84.12</v>
      </c>
      <c r="M814" s="8">
        <v>100.77</v>
      </c>
      <c r="N814" s="8">
        <v>123.82</v>
      </c>
      <c r="O814" s="8">
        <v>141.4598</v>
      </c>
      <c r="P814" s="8">
        <v>88.64</v>
      </c>
      <c r="Q814" s="8">
        <v>120.12</v>
      </c>
      <c r="R814" s="8">
        <v>132.2688</v>
      </c>
      <c r="S814" s="8">
        <v>57.5</v>
      </c>
      <c r="T814" s="8">
        <v>81.7</v>
      </c>
      <c r="U814" s="8">
        <v>95.5</v>
      </c>
      <c r="X814" s="1">
        <v>42451</v>
      </c>
      <c r="Y814" s="4">
        <f t="shared" si="30"/>
        <v>90.485715789473673</v>
      </c>
      <c r="Z814" s="4">
        <f t="shared" si="29"/>
        <v>52.14</v>
      </c>
    </row>
    <row r="815" spans="1:26" x14ac:dyDescent="0.3">
      <c r="A815" s="1">
        <v>42452</v>
      </c>
      <c r="B815">
        <v>51.66</v>
      </c>
      <c r="C815">
        <v>82.82</v>
      </c>
      <c r="D815">
        <v>45.46</v>
      </c>
      <c r="E815">
        <v>74.78</v>
      </c>
      <c r="F815">
        <v>73.680000000000007</v>
      </c>
      <c r="G815">
        <v>97.22</v>
      </c>
      <c r="H815">
        <v>112.8</v>
      </c>
      <c r="I815">
        <v>108.5</v>
      </c>
      <c r="J815">
        <v>67.459999999999994</v>
      </c>
      <c r="K815">
        <v>29.422499999999999</v>
      </c>
      <c r="L815" s="8">
        <v>83.75</v>
      </c>
      <c r="M815" s="8">
        <v>100.81</v>
      </c>
      <c r="N815" s="8">
        <v>124.19</v>
      </c>
      <c r="O815" s="8">
        <v>138.88079999999999</v>
      </c>
      <c r="P815" s="8">
        <v>88.53</v>
      </c>
      <c r="Q815" s="8">
        <v>119.58</v>
      </c>
      <c r="R815" s="8">
        <v>133.06389999999999</v>
      </c>
      <c r="S815" s="8">
        <v>56.36</v>
      </c>
      <c r="T815" s="8">
        <v>81.5</v>
      </c>
      <c r="U815" s="8">
        <v>93.59</v>
      </c>
      <c r="X815" s="1">
        <v>42452</v>
      </c>
      <c r="Y815" s="4">
        <f t="shared" si="30"/>
        <v>90.126168421052611</v>
      </c>
      <c r="Z815" s="4">
        <f t="shared" si="29"/>
        <v>51.66</v>
      </c>
    </row>
    <row r="816" spans="1:26" x14ac:dyDescent="0.3">
      <c r="A816" s="1">
        <v>42453</v>
      </c>
      <c r="B816">
        <v>51.64</v>
      </c>
      <c r="C816">
        <v>82.89</v>
      </c>
      <c r="D816">
        <v>45.58</v>
      </c>
      <c r="E816">
        <v>74.77</v>
      </c>
      <c r="F816">
        <v>75.290000000000006</v>
      </c>
      <c r="G816">
        <v>96.39</v>
      </c>
      <c r="H816">
        <v>111.74</v>
      </c>
      <c r="I816">
        <v>108.31</v>
      </c>
      <c r="J816">
        <v>68</v>
      </c>
      <c r="K816">
        <v>29.62</v>
      </c>
      <c r="L816" s="8">
        <v>83.98</v>
      </c>
      <c r="M816" s="8">
        <v>100.68</v>
      </c>
      <c r="N816" s="8">
        <v>123.29</v>
      </c>
      <c r="O816" s="8">
        <v>141.31649999999999</v>
      </c>
      <c r="P816" s="8">
        <v>88.75</v>
      </c>
      <c r="Q816" s="8">
        <v>119.61</v>
      </c>
      <c r="R816" s="8">
        <v>131.05770000000001</v>
      </c>
      <c r="S816" s="8">
        <v>56.12</v>
      </c>
      <c r="T816" s="8">
        <v>82.04</v>
      </c>
      <c r="U816" s="8">
        <v>94.85</v>
      </c>
      <c r="X816" s="1">
        <v>42453</v>
      </c>
      <c r="Y816" s="4">
        <f t="shared" si="30"/>
        <v>90.225484210526318</v>
      </c>
      <c r="Z816" s="4">
        <f t="shared" si="29"/>
        <v>51.64</v>
      </c>
    </row>
    <row r="817" spans="1:26" x14ac:dyDescent="0.3">
      <c r="A817" s="1">
        <v>42454</v>
      </c>
      <c r="B817">
        <v>51.64</v>
      </c>
      <c r="C817">
        <v>82.89</v>
      </c>
      <c r="D817">
        <v>45.58</v>
      </c>
      <c r="E817">
        <v>74.77</v>
      </c>
      <c r="F817">
        <v>75.290000000000006</v>
      </c>
      <c r="G817">
        <v>96.39</v>
      </c>
      <c r="H817">
        <v>111.74</v>
      </c>
      <c r="I817">
        <v>108.31</v>
      </c>
      <c r="J817">
        <v>68</v>
      </c>
      <c r="K817">
        <v>29.62</v>
      </c>
      <c r="L817" s="8">
        <v>83.98</v>
      </c>
      <c r="M817" s="8">
        <v>100.68</v>
      </c>
      <c r="N817" s="8">
        <v>123.29</v>
      </c>
      <c r="O817" s="8">
        <v>141.31649999999999</v>
      </c>
      <c r="P817" s="8">
        <v>88.75</v>
      </c>
      <c r="Q817" s="8">
        <v>119.61</v>
      </c>
      <c r="R817" s="8">
        <v>131.05770000000001</v>
      </c>
      <c r="S817" s="8">
        <v>56.12</v>
      </c>
      <c r="T817" s="8">
        <v>82.04</v>
      </c>
      <c r="U817" s="8">
        <v>94.85</v>
      </c>
      <c r="X817" s="1">
        <v>42454</v>
      </c>
      <c r="Y817" s="4">
        <f t="shared" si="30"/>
        <v>90.225484210526318</v>
      </c>
      <c r="Z817" s="4">
        <f t="shared" si="29"/>
        <v>51.64</v>
      </c>
    </row>
    <row r="818" spans="1:26" x14ac:dyDescent="0.3">
      <c r="A818" s="1">
        <v>42455</v>
      </c>
      <c r="B818">
        <v>51.64</v>
      </c>
      <c r="C818">
        <v>82.89</v>
      </c>
      <c r="D818">
        <v>45.58</v>
      </c>
      <c r="E818">
        <v>74.77</v>
      </c>
      <c r="F818">
        <v>75.290000000000006</v>
      </c>
      <c r="G818">
        <v>96.39</v>
      </c>
      <c r="H818">
        <v>111.74</v>
      </c>
      <c r="I818">
        <v>108.31</v>
      </c>
      <c r="J818">
        <v>68</v>
      </c>
      <c r="K818">
        <v>29.62</v>
      </c>
      <c r="L818" s="8">
        <v>83.98</v>
      </c>
      <c r="M818" s="8">
        <v>100.68</v>
      </c>
      <c r="N818" s="8">
        <v>123.29</v>
      </c>
      <c r="O818" s="8">
        <v>141.31649999999999</v>
      </c>
      <c r="P818" s="8">
        <v>88.75</v>
      </c>
      <c r="Q818" s="8">
        <v>119.61</v>
      </c>
      <c r="R818" s="8">
        <v>131.05770000000001</v>
      </c>
      <c r="S818" s="8">
        <v>56.12</v>
      </c>
      <c r="T818" s="8">
        <v>82.04</v>
      </c>
      <c r="U818" s="8">
        <v>94.85</v>
      </c>
      <c r="X818" s="1">
        <v>42455</v>
      </c>
      <c r="Y818" s="4">
        <f t="shared" si="30"/>
        <v>90.225484210526318</v>
      </c>
      <c r="Z818" s="4">
        <f t="shared" si="29"/>
        <v>51.64</v>
      </c>
    </row>
    <row r="819" spans="1:26" x14ac:dyDescent="0.3">
      <c r="A819" s="1">
        <v>42456</v>
      </c>
      <c r="B819">
        <v>51.64</v>
      </c>
      <c r="C819">
        <v>82.89</v>
      </c>
      <c r="D819">
        <v>45.58</v>
      </c>
      <c r="E819">
        <v>74.77</v>
      </c>
      <c r="F819">
        <v>75.290000000000006</v>
      </c>
      <c r="G819">
        <v>96.39</v>
      </c>
      <c r="H819">
        <v>111.74</v>
      </c>
      <c r="I819">
        <v>108.31</v>
      </c>
      <c r="J819">
        <v>68</v>
      </c>
      <c r="K819">
        <v>29.62</v>
      </c>
      <c r="L819" s="8">
        <v>83.98</v>
      </c>
      <c r="M819" s="8">
        <v>100.68</v>
      </c>
      <c r="N819" s="8">
        <v>123.29</v>
      </c>
      <c r="O819" s="8">
        <v>141.31649999999999</v>
      </c>
      <c r="P819" s="8">
        <v>88.75</v>
      </c>
      <c r="Q819" s="8">
        <v>119.61</v>
      </c>
      <c r="R819" s="8">
        <v>131.05770000000001</v>
      </c>
      <c r="S819" s="8">
        <v>56.12</v>
      </c>
      <c r="T819" s="8">
        <v>82.04</v>
      </c>
      <c r="U819" s="8">
        <v>94.85</v>
      </c>
      <c r="X819" s="1">
        <v>42456</v>
      </c>
      <c r="Y819" s="4">
        <f t="shared" si="30"/>
        <v>90.225484210526318</v>
      </c>
      <c r="Z819" s="4">
        <f t="shared" si="29"/>
        <v>51.64</v>
      </c>
    </row>
    <row r="820" spans="1:26" x14ac:dyDescent="0.3">
      <c r="A820" s="1">
        <v>42457</v>
      </c>
      <c r="B820">
        <v>51.81</v>
      </c>
      <c r="C820">
        <v>82.62</v>
      </c>
      <c r="D820">
        <v>45.8</v>
      </c>
      <c r="E820">
        <v>74.989999999999995</v>
      </c>
      <c r="F820">
        <v>75.319999999999993</v>
      </c>
      <c r="G820">
        <v>97.39</v>
      </c>
      <c r="H820">
        <v>112.45</v>
      </c>
      <c r="I820">
        <v>108.23</v>
      </c>
      <c r="J820">
        <v>68.12</v>
      </c>
      <c r="K820">
        <v>29.395</v>
      </c>
      <c r="L820" s="8">
        <v>84.22</v>
      </c>
      <c r="M820" s="8">
        <v>100.98</v>
      </c>
      <c r="N820" s="8">
        <v>123.17</v>
      </c>
      <c r="O820" s="8">
        <v>141.74629999999999</v>
      </c>
      <c r="P820" s="8">
        <v>88.3</v>
      </c>
      <c r="Q820" s="8">
        <v>119.22</v>
      </c>
      <c r="R820" s="8">
        <v>132.32429999999999</v>
      </c>
      <c r="S820" s="8">
        <v>56.11</v>
      </c>
      <c r="T820" s="8">
        <v>82.8</v>
      </c>
      <c r="U820" s="8">
        <v>94.68</v>
      </c>
      <c r="X820" s="1">
        <v>42457</v>
      </c>
      <c r="Y820" s="4">
        <f t="shared" si="30"/>
        <v>90.41397894736842</v>
      </c>
      <c r="Z820" s="4">
        <f t="shared" si="29"/>
        <v>51.81</v>
      </c>
    </row>
    <row r="821" spans="1:26" x14ac:dyDescent="0.3">
      <c r="A821" s="1">
        <v>42458</v>
      </c>
      <c r="B821">
        <v>52.35</v>
      </c>
      <c r="C821">
        <v>82.8</v>
      </c>
      <c r="D821">
        <v>46.48</v>
      </c>
      <c r="E821">
        <v>75.67</v>
      </c>
      <c r="F821">
        <v>76.010000000000005</v>
      </c>
      <c r="G821">
        <v>99.46</v>
      </c>
      <c r="H821">
        <v>112.46</v>
      </c>
      <c r="I821">
        <v>109.14</v>
      </c>
      <c r="J821">
        <v>68.03</v>
      </c>
      <c r="K821">
        <v>29.752500000000001</v>
      </c>
      <c r="L821" s="8">
        <v>84.53</v>
      </c>
      <c r="M821" s="8">
        <v>101.37</v>
      </c>
      <c r="N821" s="8">
        <v>123.97</v>
      </c>
      <c r="O821" s="8">
        <v>142.63460000000001</v>
      </c>
      <c r="P821" s="8">
        <v>89.43</v>
      </c>
      <c r="Q821" s="8">
        <v>119.42</v>
      </c>
      <c r="R821" s="8">
        <v>134.08080000000001</v>
      </c>
      <c r="S821" s="8">
        <v>57.05</v>
      </c>
      <c r="T821" s="8">
        <v>82.97</v>
      </c>
      <c r="U821" s="8">
        <v>95.32</v>
      </c>
      <c r="X821" s="1">
        <v>42458</v>
      </c>
      <c r="Y821" s="4">
        <f t="shared" si="30"/>
        <v>91.083047368421049</v>
      </c>
      <c r="Z821" s="4">
        <f t="shared" si="29"/>
        <v>52.35</v>
      </c>
    </row>
    <row r="822" spans="1:26" x14ac:dyDescent="0.3">
      <c r="A822" s="1">
        <v>42459</v>
      </c>
      <c r="B822">
        <v>52.52</v>
      </c>
      <c r="C822">
        <v>82.68</v>
      </c>
      <c r="D822">
        <v>46.58</v>
      </c>
      <c r="E822">
        <v>76.02</v>
      </c>
      <c r="F822">
        <v>76.510000000000005</v>
      </c>
      <c r="G822">
        <v>98.94</v>
      </c>
      <c r="H822">
        <v>115</v>
      </c>
      <c r="I822">
        <v>108.98</v>
      </c>
      <c r="J822">
        <v>68.8</v>
      </c>
      <c r="K822">
        <v>29.625</v>
      </c>
      <c r="L822" s="8">
        <v>84.52</v>
      </c>
      <c r="M822" s="8">
        <v>102.69</v>
      </c>
      <c r="N822" s="8">
        <v>125.83</v>
      </c>
      <c r="O822" s="8">
        <v>141.7559</v>
      </c>
      <c r="P822" s="8">
        <v>89.15</v>
      </c>
      <c r="Q822" s="8">
        <v>119.74</v>
      </c>
      <c r="R822" s="8">
        <v>134.2842</v>
      </c>
      <c r="S822" s="8">
        <v>57</v>
      </c>
      <c r="T822" s="8">
        <v>83.6</v>
      </c>
      <c r="U822" s="8">
        <v>95.25</v>
      </c>
      <c r="X822" s="1">
        <v>42459</v>
      </c>
      <c r="Y822" s="4">
        <f t="shared" si="30"/>
        <v>91.418689473684211</v>
      </c>
      <c r="Z822" s="4">
        <f t="shared" si="29"/>
        <v>52.52</v>
      </c>
    </row>
    <row r="823" spans="1:26" x14ac:dyDescent="0.3">
      <c r="A823" s="1">
        <v>42460</v>
      </c>
      <c r="B823">
        <v>52.32</v>
      </c>
      <c r="C823">
        <v>82.31</v>
      </c>
      <c r="D823">
        <v>46.39</v>
      </c>
      <c r="E823">
        <v>75.75</v>
      </c>
      <c r="F823">
        <v>76.540000000000006</v>
      </c>
      <c r="G823">
        <v>98.98</v>
      </c>
      <c r="H823">
        <v>114.45</v>
      </c>
      <c r="I823">
        <v>108.2</v>
      </c>
      <c r="J823">
        <v>68.489999999999995</v>
      </c>
      <c r="K823">
        <v>29.585000000000001</v>
      </c>
      <c r="L823" s="8">
        <v>83.59</v>
      </c>
      <c r="M823" s="8">
        <v>102.48</v>
      </c>
      <c r="N823" s="8">
        <v>125.68</v>
      </c>
      <c r="O823" s="8">
        <v>144.65960000000001</v>
      </c>
      <c r="P823" s="8">
        <v>89.71</v>
      </c>
      <c r="Q823" s="8">
        <v>119.15</v>
      </c>
      <c r="R823" s="8">
        <v>133.1748</v>
      </c>
      <c r="S823" s="8">
        <v>57.12</v>
      </c>
      <c r="T823" s="8">
        <v>82.28</v>
      </c>
      <c r="U823" s="8">
        <v>95.4</v>
      </c>
      <c r="X823" s="1">
        <v>42460</v>
      </c>
      <c r="Y823" s="4">
        <f t="shared" si="30"/>
        <v>91.259968421052648</v>
      </c>
      <c r="Z823" s="4">
        <f t="shared" si="29"/>
        <v>52.32</v>
      </c>
    </row>
    <row r="824" spans="1:26" x14ac:dyDescent="0.3">
      <c r="A824" s="1">
        <v>42461</v>
      </c>
      <c r="B824">
        <v>52.72</v>
      </c>
      <c r="C824">
        <v>83.53</v>
      </c>
      <c r="D824">
        <v>46.83</v>
      </c>
      <c r="E824">
        <v>76.5</v>
      </c>
      <c r="F824">
        <v>76.790000000000006</v>
      </c>
      <c r="G824">
        <v>99.3</v>
      </c>
      <c r="H824">
        <v>115.24</v>
      </c>
      <c r="I824">
        <v>109.19</v>
      </c>
      <c r="J824">
        <v>69.06</v>
      </c>
      <c r="K824">
        <v>29.677499999999998</v>
      </c>
      <c r="L824" s="8">
        <v>82.96</v>
      </c>
      <c r="M824" s="8">
        <v>103.78</v>
      </c>
      <c r="N824" s="8">
        <v>127.02</v>
      </c>
      <c r="O824" s="8">
        <v>145.6816</v>
      </c>
      <c r="P824" s="8">
        <v>90.26</v>
      </c>
      <c r="Q824" s="8">
        <v>120.85</v>
      </c>
      <c r="R824" s="8">
        <v>134.33969999999999</v>
      </c>
      <c r="S824" s="8">
        <v>57.42</v>
      </c>
      <c r="T824" s="8">
        <v>82.76</v>
      </c>
      <c r="U824" s="8">
        <v>94.26</v>
      </c>
      <c r="X824" s="1">
        <v>42461</v>
      </c>
      <c r="Y824" s="4">
        <f t="shared" si="30"/>
        <v>91.865726315789473</v>
      </c>
      <c r="Z824" s="4">
        <f t="shared" si="29"/>
        <v>52.72</v>
      </c>
    </row>
    <row r="825" spans="1:26" x14ac:dyDescent="0.3">
      <c r="A825" s="1">
        <v>42462</v>
      </c>
      <c r="B825">
        <v>52.72</v>
      </c>
      <c r="C825">
        <v>83.53</v>
      </c>
      <c r="D825">
        <v>46.83</v>
      </c>
      <c r="E825">
        <v>76.5</v>
      </c>
      <c r="F825">
        <v>76.790000000000006</v>
      </c>
      <c r="G825">
        <v>99.3</v>
      </c>
      <c r="H825">
        <v>115.24</v>
      </c>
      <c r="I825">
        <v>109.19</v>
      </c>
      <c r="J825">
        <v>69.06</v>
      </c>
      <c r="K825">
        <v>29.677499999999998</v>
      </c>
      <c r="L825" s="8">
        <v>82.96</v>
      </c>
      <c r="M825" s="8">
        <v>103.78</v>
      </c>
      <c r="N825" s="8">
        <v>127.02</v>
      </c>
      <c r="O825" s="8">
        <v>145.6816</v>
      </c>
      <c r="P825" s="8">
        <v>90.26</v>
      </c>
      <c r="Q825" s="8">
        <v>120.85</v>
      </c>
      <c r="R825" s="8">
        <v>134.33969999999999</v>
      </c>
      <c r="S825" s="8">
        <v>57.42</v>
      </c>
      <c r="T825" s="8">
        <v>82.76</v>
      </c>
      <c r="U825" s="8">
        <v>94.26</v>
      </c>
      <c r="X825" s="1">
        <v>42462</v>
      </c>
      <c r="Y825" s="4">
        <f t="shared" si="30"/>
        <v>91.865726315789473</v>
      </c>
      <c r="Z825" s="4">
        <f t="shared" si="29"/>
        <v>52.72</v>
      </c>
    </row>
    <row r="826" spans="1:26" x14ac:dyDescent="0.3">
      <c r="A826" s="1">
        <v>42463</v>
      </c>
      <c r="B826">
        <v>52.72</v>
      </c>
      <c r="C826">
        <v>83.53</v>
      </c>
      <c r="D826">
        <v>46.83</v>
      </c>
      <c r="E826">
        <v>76.5</v>
      </c>
      <c r="F826">
        <v>76.790000000000006</v>
      </c>
      <c r="G826">
        <v>99.3</v>
      </c>
      <c r="H826">
        <v>115.24</v>
      </c>
      <c r="I826">
        <v>109.19</v>
      </c>
      <c r="J826">
        <v>69.06</v>
      </c>
      <c r="K826">
        <v>29.677499999999998</v>
      </c>
      <c r="L826" s="8">
        <v>82.96</v>
      </c>
      <c r="M826" s="8">
        <v>103.78</v>
      </c>
      <c r="N826" s="8">
        <v>127.02</v>
      </c>
      <c r="O826" s="8">
        <v>145.6816</v>
      </c>
      <c r="P826" s="8">
        <v>90.26</v>
      </c>
      <c r="Q826" s="8">
        <v>120.85</v>
      </c>
      <c r="R826" s="8">
        <v>134.33969999999999</v>
      </c>
      <c r="S826" s="8">
        <v>57.42</v>
      </c>
      <c r="T826" s="8">
        <v>82.76</v>
      </c>
      <c r="U826" s="8">
        <v>94.26</v>
      </c>
      <c r="X826" s="1">
        <v>42463</v>
      </c>
      <c r="Y826" s="4">
        <f t="shared" si="30"/>
        <v>91.865726315789473</v>
      </c>
      <c r="Z826" s="4">
        <f t="shared" si="29"/>
        <v>52.72</v>
      </c>
    </row>
    <row r="827" spans="1:26" x14ac:dyDescent="0.3">
      <c r="A827" s="1">
        <v>42464</v>
      </c>
      <c r="B827">
        <v>52.43</v>
      </c>
      <c r="C827">
        <v>83.21</v>
      </c>
      <c r="D827">
        <v>46.89</v>
      </c>
      <c r="E827">
        <v>76.180000000000007</v>
      </c>
      <c r="F827">
        <v>75.72</v>
      </c>
      <c r="G827">
        <v>98.19</v>
      </c>
      <c r="H827">
        <v>114.71</v>
      </c>
      <c r="I827">
        <v>108.59</v>
      </c>
      <c r="J827">
        <v>69.099999999999994</v>
      </c>
      <c r="K827">
        <v>29.68</v>
      </c>
      <c r="L827" s="8">
        <v>83.16</v>
      </c>
      <c r="M827" s="8">
        <v>103.82</v>
      </c>
      <c r="N827" s="8">
        <v>127.57</v>
      </c>
      <c r="O827" s="8">
        <v>145.2518</v>
      </c>
      <c r="P827" s="8">
        <v>89.71</v>
      </c>
      <c r="Q827" s="8">
        <v>120.59</v>
      </c>
      <c r="R827" s="8">
        <v>131.92670000000001</v>
      </c>
      <c r="S827" s="8">
        <v>59.21</v>
      </c>
      <c r="T827" s="8">
        <v>82.3</v>
      </c>
      <c r="U827" s="8">
        <v>93.43</v>
      </c>
      <c r="X827" s="1">
        <v>42464</v>
      </c>
      <c r="Y827" s="4">
        <f t="shared" si="30"/>
        <v>91.538868421052626</v>
      </c>
      <c r="Z827" s="4">
        <f t="shared" si="29"/>
        <v>52.43</v>
      </c>
    </row>
    <row r="828" spans="1:26" x14ac:dyDescent="0.3">
      <c r="A828" s="1">
        <v>42465</v>
      </c>
      <c r="B828">
        <v>52.02</v>
      </c>
      <c r="C828">
        <v>83.16</v>
      </c>
      <c r="D828">
        <v>46.53</v>
      </c>
      <c r="E828">
        <v>75.87</v>
      </c>
      <c r="F828">
        <v>75.239999999999995</v>
      </c>
      <c r="G828">
        <v>96.38</v>
      </c>
      <c r="H828">
        <v>112.99</v>
      </c>
      <c r="I828">
        <v>108.95</v>
      </c>
      <c r="J828">
        <v>68.64</v>
      </c>
      <c r="K828">
        <v>29.087499999999999</v>
      </c>
      <c r="L828" s="8">
        <v>82.21</v>
      </c>
      <c r="M828" s="8">
        <v>103.1</v>
      </c>
      <c r="N828" s="8">
        <v>127.38</v>
      </c>
      <c r="O828" s="8">
        <v>143.27459999999999</v>
      </c>
      <c r="P828" s="8">
        <v>89.75</v>
      </c>
      <c r="Q828" s="8">
        <v>117.95</v>
      </c>
      <c r="R828" s="8">
        <v>131.92670000000001</v>
      </c>
      <c r="S828" s="8">
        <v>58.54</v>
      </c>
      <c r="T828" s="8">
        <v>82.1</v>
      </c>
      <c r="U828" s="8">
        <v>92.67</v>
      </c>
      <c r="X828" s="1">
        <v>42465</v>
      </c>
      <c r="Y828" s="4">
        <f t="shared" si="30"/>
        <v>90.828884210526326</v>
      </c>
      <c r="Z828" s="4">
        <f t="shared" si="29"/>
        <v>52.02</v>
      </c>
    </row>
    <row r="829" spans="1:26" x14ac:dyDescent="0.3">
      <c r="A829" s="1">
        <v>42466</v>
      </c>
      <c r="B829">
        <v>52.5</v>
      </c>
      <c r="C829">
        <v>83.81</v>
      </c>
      <c r="D829">
        <v>46.71</v>
      </c>
      <c r="E829">
        <v>76.09</v>
      </c>
      <c r="F829">
        <v>75.22</v>
      </c>
      <c r="G829">
        <v>97.71</v>
      </c>
      <c r="H829">
        <v>113.28</v>
      </c>
      <c r="I829">
        <v>109.42</v>
      </c>
      <c r="J829">
        <v>69.040000000000006</v>
      </c>
      <c r="K829">
        <v>29.177499999999998</v>
      </c>
      <c r="L829" s="8">
        <v>83.31</v>
      </c>
      <c r="M829" s="8">
        <v>103.92</v>
      </c>
      <c r="N829" s="8">
        <v>127.52</v>
      </c>
      <c r="O829" s="8">
        <v>143.2937</v>
      </c>
      <c r="P829" s="8">
        <v>90.84</v>
      </c>
      <c r="Q829" s="8">
        <v>119.19</v>
      </c>
      <c r="R829" s="8">
        <v>132.84200000000001</v>
      </c>
      <c r="S829" s="8">
        <v>59.89</v>
      </c>
      <c r="T829" s="8">
        <v>82.17</v>
      </c>
      <c r="U829" s="8">
        <v>94.84</v>
      </c>
      <c r="X829" s="1">
        <v>42466</v>
      </c>
      <c r="Y829" s="4">
        <f t="shared" si="30"/>
        <v>91.488063157894743</v>
      </c>
      <c r="Z829" s="4">
        <f t="shared" si="29"/>
        <v>52.5</v>
      </c>
    </row>
    <row r="830" spans="1:26" x14ac:dyDescent="0.3">
      <c r="A830" s="1">
        <v>42467</v>
      </c>
      <c r="B830">
        <v>52.05</v>
      </c>
      <c r="C830">
        <v>83.24</v>
      </c>
      <c r="D830">
        <v>46.36</v>
      </c>
      <c r="E830">
        <v>75.349999999999994</v>
      </c>
      <c r="F830">
        <v>74.17</v>
      </c>
      <c r="G830">
        <v>96.73</v>
      </c>
      <c r="H830">
        <v>111.67</v>
      </c>
      <c r="I830">
        <v>109.27</v>
      </c>
      <c r="J830">
        <v>68.22</v>
      </c>
      <c r="K830">
        <v>29.047499999999999</v>
      </c>
      <c r="L830" s="8">
        <v>82.37</v>
      </c>
      <c r="M830" s="8">
        <v>103.6</v>
      </c>
      <c r="N830" s="8">
        <v>128.13999999999999</v>
      </c>
      <c r="O830" s="8">
        <v>141.60310000000001</v>
      </c>
      <c r="P830" s="8">
        <v>89.8</v>
      </c>
      <c r="Q830" s="8">
        <v>117.63</v>
      </c>
      <c r="R830" s="8">
        <v>131.14089999999999</v>
      </c>
      <c r="S830" s="8">
        <v>59.3</v>
      </c>
      <c r="T830" s="8">
        <v>81.569999999999993</v>
      </c>
      <c r="U830" s="8">
        <v>94.79</v>
      </c>
      <c r="X830" s="1">
        <v>42467</v>
      </c>
      <c r="Y830" s="4">
        <f t="shared" si="30"/>
        <v>90.736921052631558</v>
      </c>
      <c r="Z830" s="4">
        <f t="shared" si="29"/>
        <v>52.05</v>
      </c>
    </row>
    <row r="831" spans="1:26" x14ac:dyDescent="0.3">
      <c r="A831" s="1">
        <v>42468</v>
      </c>
      <c r="B831">
        <v>52.29</v>
      </c>
      <c r="C831">
        <v>83.2</v>
      </c>
      <c r="D831">
        <v>46.87</v>
      </c>
      <c r="E831">
        <v>75.03</v>
      </c>
      <c r="F831">
        <v>74.349999999999994</v>
      </c>
      <c r="G831">
        <v>97.23</v>
      </c>
      <c r="H831">
        <v>112.3</v>
      </c>
      <c r="I831">
        <v>109.1</v>
      </c>
      <c r="J831">
        <v>68.06</v>
      </c>
      <c r="K831">
        <v>29.202500000000001</v>
      </c>
      <c r="L831" s="8">
        <v>83.21</v>
      </c>
      <c r="M831" s="8">
        <v>105.08</v>
      </c>
      <c r="N831" s="8">
        <v>127.96</v>
      </c>
      <c r="O831" s="8">
        <v>142.65369999999999</v>
      </c>
      <c r="P831" s="8">
        <v>90.33</v>
      </c>
      <c r="Q831" s="8">
        <v>118.81</v>
      </c>
      <c r="R831" s="8">
        <v>131.7603</v>
      </c>
      <c r="S831" s="8">
        <v>58.47</v>
      </c>
      <c r="T831" s="8">
        <v>80.88</v>
      </c>
      <c r="U831" s="8">
        <v>96.33</v>
      </c>
      <c r="X831" s="1">
        <v>42468</v>
      </c>
      <c r="Y831" s="4">
        <f t="shared" si="30"/>
        <v>91.09613157894735</v>
      </c>
      <c r="Z831" s="4">
        <f t="shared" si="29"/>
        <v>52.29</v>
      </c>
    </row>
    <row r="832" spans="1:26" x14ac:dyDescent="0.3">
      <c r="A832" s="1">
        <v>42469</v>
      </c>
      <c r="B832">
        <v>52.29</v>
      </c>
      <c r="C832">
        <v>83.2</v>
      </c>
      <c r="D832">
        <v>46.87</v>
      </c>
      <c r="E832">
        <v>75.03</v>
      </c>
      <c r="F832">
        <v>74.349999999999994</v>
      </c>
      <c r="G832">
        <v>97.23</v>
      </c>
      <c r="H832">
        <v>112.3</v>
      </c>
      <c r="I832">
        <v>109.1</v>
      </c>
      <c r="J832">
        <v>68.06</v>
      </c>
      <c r="K832">
        <v>29.202500000000001</v>
      </c>
      <c r="L832" s="8">
        <v>83.21</v>
      </c>
      <c r="M832" s="8">
        <v>105.08</v>
      </c>
      <c r="N832" s="8">
        <v>127.96</v>
      </c>
      <c r="O832" s="8">
        <v>142.65369999999999</v>
      </c>
      <c r="P832" s="8">
        <v>90.33</v>
      </c>
      <c r="Q832" s="8">
        <v>118.81</v>
      </c>
      <c r="R832" s="8">
        <v>131.7603</v>
      </c>
      <c r="S832" s="8">
        <v>58.47</v>
      </c>
      <c r="T832" s="8">
        <v>80.88</v>
      </c>
      <c r="U832" s="8">
        <v>96.33</v>
      </c>
      <c r="X832" s="1">
        <v>42469</v>
      </c>
      <c r="Y832" s="4">
        <f t="shared" si="30"/>
        <v>91.09613157894735</v>
      </c>
      <c r="Z832" s="4">
        <f t="shared" si="29"/>
        <v>52.29</v>
      </c>
    </row>
    <row r="833" spans="1:26" x14ac:dyDescent="0.3">
      <c r="A833" s="1">
        <v>42470</v>
      </c>
      <c r="B833">
        <v>52.29</v>
      </c>
      <c r="C833">
        <v>83.2</v>
      </c>
      <c r="D833">
        <v>46.87</v>
      </c>
      <c r="E833">
        <v>75.03</v>
      </c>
      <c r="F833">
        <v>74.349999999999994</v>
      </c>
      <c r="G833">
        <v>97.23</v>
      </c>
      <c r="H833">
        <v>112.3</v>
      </c>
      <c r="I833">
        <v>109.1</v>
      </c>
      <c r="J833">
        <v>68.06</v>
      </c>
      <c r="K833">
        <v>29.202500000000001</v>
      </c>
      <c r="L833" s="8">
        <v>83.21</v>
      </c>
      <c r="M833" s="8">
        <v>105.08</v>
      </c>
      <c r="N833" s="8">
        <v>127.96</v>
      </c>
      <c r="O833" s="8">
        <v>142.65369999999999</v>
      </c>
      <c r="P833" s="8">
        <v>90.33</v>
      </c>
      <c r="Q833" s="8">
        <v>118.81</v>
      </c>
      <c r="R833" s="8">
        <v>131.7603</v>
      </c>
      <c r="S833" s="8">
        <v>58.47</v>
      </c>
      <c r="T833" s="8">
        <v>80.88</v>
      </c>
      <c r="U833" s="8">
        <v>96.33</v>
      </c>
      <c r="X833" s="1">
        <v>42470</v>
      </c>
      <c r="Y833" s="4">
        <f t="shared" si="30"/>
        <v>91.09613157894735</v>
      </c>
      <c r="Z833" s="4">
        <f t="shared" si="29"/>
        <v>52.29</v>
      </c>
    </row>
    <row r="834" spans="1:26" x14ac:dyDescent="0.3">
      <c r="A834" s="1">
        <v>42471</v>
      </c>
      <c r="B834">
        <v>52.12</v>
      </c>
      <c r="C834">
        <v>82.73</v>
      </c>
      <c r="D834">
        <v>46.44</v>
      </c>
      <c r="E834">
        <v>75.150000000000006</v>
      </c>
      <c r="F834">
        <v>74.63</v>
      </c>
      <c r="G834">
        <v>96.59</v>
      </c>
      <c r="H834">
        <v>112.74</v>
      </c>
      <c r="I834">
        <v>108.97</v>
      </c>
      <c r="J834">
        <v>67.400000000000006</v>
      </c>
      <c r="K834">
        <v>29.057500000000001</v>
      </c>
      <c r="L834" s="8">
        <v>83.32</v>
      </c>
      <c r="M834" s="8">
        <v>104.3</v>
      </c>
      <c r="N834" s="8">
        <v>127.56</v>
      </c>
      <c r="O834" s="8">
        <v>142.5582</v>
      </c>
      <c r="P834" s="8">
        <v>89.71</v>
      </c>
      <c r="Q834" s="8">
        <v>118.57</v>
      </c>
      <c r="R834" s="8">
        <v>132.5369</v>
      </c>
      <c r="S834" s="8">
        <v>58.5</v>
      </c>
      <c r="T834" s="8">
        <v>79.77</v>
      </c>
      <c r="U834" s="8">
        <v>95.24</v>
      </c>
      <c r="X834" s="1">
        <v>42471</v>
      </c>
      <c r="Y834" s="4">
        <f t="shared" si="30"/>
        <v>90.830136842105233</v>
      </c>
      <c r="Z834" s="4">
        <f t="shared" ref="Z834:Z897" si="31">B834</f>
        <v>52.12</v>
      </c>
    </row>
    <row r="835" spans="1:26" x14ac:dyDescent="0.3">
      <c r="A835" s="1">
        <v>42472</v>
      </c>
      <c r="B835">
        <v>52.64</v>
      </c>
      <c r="C835">
        <v>82.83</v>
      </c>
      <c r="D835">
        <v>46.65</v>
      </c>
      <c r="E835">
        <v>75.73</v>
      </c>
      <c r="F835">
        <v>76.099999999999994</v>
      </c>
      <c r="G835">
        <v>97.78</v>
      </c>
      <c r="H835">
        <v>114.06</v>
      </c>
      <c r="I835">
        <v>109.6</v>
      </c>
      <c r="J835">
        <v>68.8</v>
      </c>
      <c r="K835">
        <v>29.262499999999999</v>
      </c>
      <c r="L835" s="8">
        <v>84.35</v>
      </c>
      <c r="M835" s="8">
        <v>104.91</v>
      </c>
      <c r="N835" s="8">
        <v>127.61</v>
      </c>
      <c r="O835" s="8">
        <v>142.9212</v>
      </c>
      <c r="P835" s="8">
        <v>90.11</v>
      </c>
      <c r="Q835" s="8">
        <v>119.43</v>
      </c>
      <c r="R835" s="8">
        <v>133.34119999999999</v>
      </c>
      <c r="S835" s="8">
        <v>59.89</v>
      </c>
      <c r="T835" s="8">
        <v>80.78</v>
      </c>
      <c r="U835" s="8">
        <v>97.51</v>
      </c>
      <c r="X835" s="1">
        <v>42472</v>
      </c>
      <c r="Y835" s="4">
        <f t="shared" si="30"/>
        <v>91.666573684210505</v>
      </c>
      <c r="Z835" s="4">
        <f t="shared" si="31"/>
        <v>52.64</v>
      </c>
    </row>
    <row r="836" spans="1:26" x14ac:dyDescent="0.3">
      <c r="A836" s="1">
        <v>42473</v>
      </c>
      <c r="B836">
        <v>52.95</v>
      </c>
      <c r="C836">
        <v>82.46</v>
      </c>
      <c r="D836">
        <v>46.04</v>
      </c>
      <c r="E836">
        <v>76.66</v>
      </c>
      <c r="F836">
        <v>79.13</v>
      </c>
      <c r="G836">
        <v>99.83</v>
      </c>
      <c r="H836">
        <v>115.57</v>
      </c>
      <c r="I836">
        <v>109.87</v>
      </c>
      <c r="J836">
        <v>69.150000000000006</v>
      </c>
      <c r="K836">
        <v>29.12</v>
      </c>
      <c r="L836" s="8">
        <v>84.83</v>
      </c>
      <c r="M836" s="8">
        <v>104.12</v>
      </c>
      <c r="N836" s="8">
        <v>126.89</v>
      </c>
      <c r="O836" s="8">
        <v>144.4495</v>
      </c>
      <c r="P836" s="8">
        <v>90.24</v>
      </c>
      <c r="Q836" s="8">
        <v>120.51</v>
      </c>
      <c r="R836" s="8">
        <v>133.4984</v>
      </c>
      <c r="S836" s="8">
        <v>59.06</v>
      </c>
      <c r="T836" s="8">
        <v>81.56</v>
      </c>
      <c r="U836" s="8">
        <v>97.6</v>
      </c>
      <c r="X836" s="1">
        <v>42473</v>
      </c>
      <c r="Y836" s="4">
        <f t="shared" ref="Y836:Y899" si="32">SUMPRODUCT(C836:U836,$C$1:$U$1)</f>
        <v>92.13620526315789</v>
      </c>
      <c r="Z836" s="4">
        <f t="shared" si="31"/>
        <v>52.95</v>
      </c>
    </row>
    <row r="837" spans="1:26" x14ac:dyDescent="0.3">
      <c r="A837" s="1">
        <v>42474</v>
      </c>
      <c r="B837">
        <v>52.9</v>
      </c>
      <c r="C837">
        <v>82.01</v>
      </c>
      <c r="D837">
        <v>45.83</v>
      </c>
      <c r="E837">
        <v>76.5</v>
      </c>
      <c r="F837">
        <v>79.05</v>
      </c>
      <c r="G837">
        <v>100.08</v>
      </c>
      <c r="H837">
        <v>115.53</v>
      </c>
      <c r="I837">
        <v>109.84</v>
      </c>
      <c r="J837">
        <v>68.8</v>
      </c>
      <c r="K837">
        <v>29.037500000000001</v>
      </c>
      <c r="L837" s="8">
        <v>85.43</v>
      </c>
      <c r="M837" s="8">
        <v>103.16</v>
      </c>
      <c r="N837" s="8">
        <v>127.51</v>
      </c>
      <c r="O837" s="8">
        <v>144.3826</v>
      </c>
      <c r="P837" s="8">
        <v>90.26</v>
      </c>
      <c r="Q837" s="8">
        <v>120.34</v>
      </c>
      <c r="R837" s="8">
        <v>134.12700000000001</v>
      </c>
      <c r="S837" s="8">
        <v>59.28</v>
      </c>
      <c r="T837" s="8">
        <v>81.78</v>
      </c>
      <c r="U837" s="8">
        <v>97.98</v>
      </c>
      <c r="X837" s="1">
        <v>42474</v>
      </c>
      <c r="Y837" s="4">
        <f t="shared" si="32"/>
        <v>92.154057894736837</v>
      </c>
      <c r="Z837" s="4">
        <f t="shared" si="31"/>
        <v>52.9</v>
      </c>
    </row>
    <row r="838" spans="1:26" x14ac:dyDescent="0.3">
      <c r="A838" s="1">
        <v>42475</v>
      </c>
      <c r="B838">
        <v>53.02</v>
      </c>
      <c r="C838">
        <v>82.3</v>
      </c>
      <c r="D838">
        <v>46.1</v>
      </c>
      <c r="E838">
        <v>77.31</v>
      </c>
      <c r="F838">
        <v>79.17</v>
      </c>
      <c r="G838">
        <v>99.77</v>
      </c>
      <c r="H838">
        <v>116.32</v>
      </c>
      <c r="I838">
        <v>110.18</v>
      </c>
      <c r="J838">
        <v>69.06</v>
      </c>
      <c r="K838">
        <v>29.357500000000002</v>
      </c>
      <c r="L838" s="8">
        <v>84.97</v>
      </c>
      <c r="M838" s="8">
        <v>103.77</v>
      </c>
      <c r="N838" s="8">
        <v>127.78</v>
      </c>
      <c r="O838" s="8">
        <v>144.91749999999999</v>
      </c>
      <c r="P838" s="8">
        <v>90.15</v>
      </c>
      <c r="Q838" s="8">
        <v>120.56</v>
      </c>
      <c r="R838" s="8">
        <v>134.08080000000001</v>
      </c>
      <c r="S838" s="8">
        <v>59.51</v>
      </c>
      <c r="T838" s="8">
        <v>82.6</v>
      </c>
      <c r="U838" s="8">
        <v>97.23</v>
      </c>
      <c r="X838" s="1">
        <v>42475</v>
      </c>
      <c r="Y838" s="4">
        <f t="shared" si="32"/>
        <v>92.375568421052634</v>
      </c>
      <c r="Z838" s="4">
        <f t="shared" si="31"/>
        <v>53.02</v>
      </c>
    </row>
    <row r="839" spans="1:26" x14ac:dyDescent="0.3">
      <c r="A839" s="1">
        <v>42476</v>
      </c>
      <c r="B839">
        <v>53.02</v>
      </c>
      <c r="C839">
        <v>82.3</v>
      </c>
      <c r="D839">
        <v>46.1</v>
      </c>
      <c r="E839">
        <v>77.31</v>
      </c>
      <c r="F839">
        <v>79.17</v>
      </c>
      <c r="G839">
        <v>99.77</v>
      </c>
      <c r="H839">
        <v>116.32</v>
      </c>
      <c r="I839">
        <v>110.18</v>
      </c>
      <c r="J839">
        <v>69.06</v>
      </c>
      <c r="K839">
        <v>29.357500000000002</v>
      </c>
      <c r="L839" s="8">
        <v>84.97</v>
      </c>
      <c r="M839" s="8">
        <v>103.77</v>
      </c>
      <c r="N839" s="8">
        <v>127.78</v>
      </c>
      <c r="O839" s="8">
        <v>144.91749999999999</v>
      </c>
      <c r="P839" s="8">
        <v>90.15</v>
      </c>
      <c r="Q839" s="8">
        <v>120.56</v>
      </c>
      <c r="R839" s="8">
        <v>134.08080000000001</v>
      </c>
      <c r="S839" s="8">
        <v>59.51</v>
      </c>
      <c r="T839" s="8">
        <v>82.6</v>
      </c>
      <c r="U839" s="8">
        <v>97.23</v>
      </c>
      <c r="X839" s="1">
        <v>42476</v>
      </c>
      <c r="Y839" s="4">
        <f t="shared" si="32"/>
        <v>92.375568421052634</v>
      </c>
      <c r="Z839" s="4">
        <f t="shared" si="31"/>
        <v>53.02</v>
      </c>
    </row>
    <row r="840" spans="1:26" x14ac:dyDescent="0.3">
      <c r="A840" s="1">
        <v>42477</v>
      </c>
      <c r="B840">
        <v>53.02</v>
      </c>
      <c r="C840">
        <v>82.3</v>
      </c>
      <c r="D840">
        <v>46.1</v>
      </c>
      <c r="E840">
        <v>77.31</v>
      </c>
      <c r="F840">
        <v>79.17</v>
      </c>
      <c r="G840">
        <v>99.77</v>
      </c>
      <c r="H840">
        <v>116.32</v>
      </c>
      <c r="I840">
        <v>110.18</v>
      </c>
      <c r="J840">
        <v>69.06</v>
      </c>
      <c r="K840">
        <v>29.357500000000002</v>
      </c>
      <c r="L840" s="8">
        <v>84.97</v>
      </c>
      <c r="M840" s="8">
        <v>103.77</v>
      </c>
      <c r="N840" s="8">
        <v>127.78</v>
      </c>
      <c r="O840" s="8">
        <v>144.91749999999999</v>
      </c>
      <c r="P840" s="8">
        <v>90.15</v>
      </c>
      <c r="Q840" s="8">
        <v>120.56</v>
      </c>
      <c r="R840" s="8">
        <v>134.08080000000001</v>
      </c>
      <c r="S840" s="8">
        <v>59.51</v>
      </c>
      <c r="T840" s="8">
        <v>82.6</v>
      </c>
      <c r="U840" s="8">
        <v>97.23</v>
      </c>
      <c r="X840" s="1">
        <v>42477</v>
      </c>
      <c r="Y840" s="4">
        <f t="shared" si="32"/>
        <v>92.375568421052634</v>
      </c>
      <c r="Z840" s="4">
        <f t="shared" si="31"/>
        <v>53.02</v>
      </c>
    </row>
    <row r="841" spans="1:26" x14ac:dyDescent="0.3">
      <c r="A841" s="1">
        <v>42478</v>
      </c>
      <c r="B841">
        <v>53.24</v>
      </c>
      <c r="C841">
        <v>82.83</v>
      </c>
      <c r="D841">
        <v>46.22</v>
      </c>
      <c r="E841">
        <v>77.36</v>
      </c>
      <c r="F841">
        <v>79.25</v>
      </c>
      <c r="G841">
        <v>100.96</v>
      </c>
      <c r="H841">
        <v>116.12</v>
      </c>
      <c r="I841">
        <v>110.93</v>
      </c>
      <c r="J841">
        <v>69.86</v>
      </c>
      <c r="K841">
        <v>29.442499999999999</v>
      </c>
      <c r="L841" s="8">
        <v>85.78</v>
      </c>
      <c r="M841" s="8">
        <v>103.72</v>
      </c>
      <c r="N841" s="8">
        <v>128.85</v>
      </c>
      <c r="O841" s="8">
        <v>145.69120000000001</v>
      </c>
      <c r="P841" s="8">
        <v>90.7</v>
      </c>
      <c r="Q841" s="8">
        <v>122.02</v>
      </c>
      <c r="R841" s="8">
        <v>135.41210000000001</v>
      </c>
      <c r="S841" s="8">
        <v>59.88</v>
      </c>
      <c r="T841" s="8">
        <v>83.42</v>
      </c>
      <c r="U841" s="8">
        <v>98.7</v>
      </c>
      <c r="X841" s="1">
        <v>42478</v>
      </c>
      <c r="Y841" s="4">
        <f t="shared" si="32"/>
        <v>93.007673684210516</v>
      </c>
      <c r="Z841" s="4">
        <f t="shared" si="31"/>
        <v>53.24</v>
      </c>
    </row>
    <row r="842" spans="1:26" x14ac:dyDescent="0.3">
      <c r="A842" s="1">
        <v>42479</v>
      </c>
      <c r="B842">
        <v>53.5</v>
      </c>
      <c r="C842">
        <v>83.28</v>
      </c>
      <c r="D842">
        <v>46.6</v>
      </c>
      <c r="E842">
        <v>76.41</v>
      </c>
      <c r="F842">
        <v>80.39</v>
      </c>
      <c r="G842">
        <v>103.14</v>
      </c>
      <c r="H842">
        <v>118.82</v>
      </c>
      <c r="I842">
        <v>112.68</v>
      </c>
      <c r="J842">
        <v>69.77</v>
      </c>
      <c r="K842">
        <v>29.524999999999999</v>
      </c>
      <c r="L842" s="8">
        <v>86.21</v>
      </c>
      <c r="M842" s="8">
        <v>104.32</v>
      </c>
      <c r="N842" s="8">
        <v>128.86000000000001</v>
      </c>
      <c r="O842" s="8">
        <v>137.5436</v>
      </c>
      <c r="P842" s="8">
        <v>90.74</v>
      </c>
      <c r="Q842" s="8">
        <v>122.02</v>
      </c>
      <c r="R842" s="8">
        <v>137.93600000000001</v>
      </c>
      <c r="S842" s="8">
        <v>60.17</v>
      </c>
      <c r="T842" s="8">
        <v>83.98</v>
      </c>
      <c r="U842" s="8">
        <v>100.5</v>
      </c>
      <c r="X842" s="1">
        <v>42479</v>
      </c>
      <c r="Y842" s="4">
        <f t="shared" si="32"/>
        <v>93.310242105263143</v>
      </c>
      <c r="Z842" s="4">
        <f t="shared" si="31"/>
        <v>53.5</v>
      </c>
    </row>
    <row r="843" spans="1:26" x14ac:dyDescent="0.3">
      <c r="A843" s="1">
        <v>42480</v>
      </c>
      <c r="B843">
        <v>53.29</v>
      </c>
      <c r="C843">
        <v>81.55</v>
      </c>
      <c r="D843">
        <v>44.37</v>
      </c>
      <c r="E843">
        <v>76.34</v>
      </c>
      <c r="F843">
        <v>79.739999999999995</v>
      </c>
      <c r="G843">
        <v>104.13</v>
      </c>
      <c r="H843">
        <v>119.29</v>
      </c>
      <c r="I843">
        <v>113.58</v>
      </c>
      <c r="J843">
        <v>69.209999999999994</v>
      </c>
      <c r="K843">
        <v>28.877500000000001</v>
      </c>
      <c r="L843" s="8">
        <v>86.8</v>
      </c>
      <c r="M843" s="8">
        <v>102.44</v>
      </c>
      <c r="N843" s="8">
        <v>128.55000000000001</v>
      </c>
      <c r="O843" s="8">
        <v>139.559</v>
      </c>
      <c r="P843" s="8">
        <v>90.12</v>
      </c>
      <c r="Q843" s="8">
        <v>122.59</v>
      </c>
      <c r="R843" s="8">
        <v>137.59389999999999</v>
      </c>
      <c r="S843" s="8">
        <v>60.48</v>
      </c>
      <c r="T843" s="8">
        <v>82.87</v>
      </c>
      <c r="U843" s="8">
        <v>101.69</v>
      </c>
      <c r="X843" s="1">
        <v>42480</v>
      </c>
      <c r="Y843" s="4">
        <f t="shared" si="32"/>
        <v>93.146336842105242</v>
      </c>
      <c r="Z843" s="4">
        <f t="shared" si="31"/>
        <v>53.29</v>
      </c>
    </row>
    <row r="844" spans="1:26" x14ac:dyDescent="0.3">
      <c r="A844" s="1">
        <v>42481</v>
      </c>
      <c r="B844">
        <v>52.72</v>
      </c>
      <c r="C844">
        <v>80.8</v>
      </c>
      <c r="D844">
        <v>43.66</v>
      </c>
      <c r="E844">
        <v>75.83</v>
      </c>
      <c r="F844">
        <v>78.66</v>
      </c>
      <c r="G844">
        <v>103.5</v>
      </c>
      <c r="H844">
        <v>118.85</v>
      </c>
      <c r="I844">
        <v>113.57</v>
      </c>
      <c r="J844">
        <v>68.47</v>
      </c>
      <c r="K844">
        <v>28.227499999999999</v>
      </c>
      <c r="L844" s="8">
        <v>86.79</v>
      </c>
      <c r="M844" s="8">
        <v>100.99</v>
      </c>
      <c r="N844" s="8">
        <v>125.79</v>
      </c>
      <c r="O844" s="8">
        <v>142.60599999999999</v>
      </c>
      <c r="P844" s="8">
        <v>89.35</v>
      </c>
      <c r="Q844" s="8">
        <v>118.07</v>
      </c>
      <c r="R844" s="8">
        <v>137.1224</v>
      </c>
      <c r="S844" s="8">
        <v>61.37</v>
      </c>
      <c r="T844" s="8">
        <v>82.75</v>
      </c>
      <c r="U844" s="8">
        <v>101.4</v>
      </c>
      <c r="X844" s="1">
        <v>42481</v>
      </c>
      <c r="Y844" s="4">
        <f t="shared" si="32"/>
        <v>92.516099999999994</v>
      </c>
      <c r="Z844" s="4">
        <f t="shared" si="31"/>
        <v>52.72</v>
      </c>
    </row>
    <row r="845" spans="1:26" x14ac:dyDescent="0.3">
      <c r="A845" s="1">
        <v>42482</v>
      </c>
      <c r="B845">
        <v>52.97</v>
      </c>
      <c r="C845">
        <v>80.95</v>
      </c>
      <c r="D845">
        <v>44.54</v>
      </c>
      <c r="E845">
        <v>76.05</v>
      </c>
      <c r="F845">
        <v>78.319999999999993</v>
      </c>
      <c r="G845">
        <v>103.37</v>
      </c>
      <c r="H845">
        <v>119.62</v>
      </c>
      <c r="I845">
        <v>113.32</v>
      </c>
      <c r="J845">
        <v>68.72</v>
      </c>
      <c r="K845">
        <v>28.61</v>
      </c>
      <c r="L845" s="8">
        <v>87.53</v>
      </c>
      <c r="M845" s="8">
        <v>101.98</v>
      </c>
      <c r="N845" s="8">
        <v>125.5</v>
      </c>
      <c r="O845" s="8">
        <v>141.84190000000001</v>
      </c>
      <c r="P845" s="8">
        <v>89.65</v>
      </c>
      <c r="Q845" s="8">
        <v>119.3</v>
      </c>
      <c r="R845" s="8">
        <v>136.9375</v>
      </c>
      <c r="S845" s="8">
        <v>61.42</v>
      </c>
      <c r="T845" s="8">
        <v>82.33</v>
      </c>
      <c r="U845" s="8">
        <v>102.01</v>
      </c>
      <c r="X845" s="1">
        <v>42482</v>
      </c>
      <c r="Y845" s="4">
        <f t="shared" si="32"/>
        <v>92.736810526315764</v>
      </c>
      <c r="Z845" s="4">
        <f t="shared" si="31"/>
        <v>52.97</v>
      </c>
    </row>
    <row r="846" spans="1:26" x14ac:dyDescent="0.3">
      <c r="A846" s="1">
        <v>42483</v>
      </c>
      <c r="B846">
        <v>52.97</v>
      </c>
      <c r="C846">
        <v>80.95</v>
      </c>
      <c r="D846">
        <v>44.54</v>
      </c>
      <c r="E846">
        <v>76.05</v>
      </c>
      <c r="F846">
        <v>78.319999999999993</v>
      </c>
      <c r="G846">
        <v>103.37</v>
      </c>
      <c r="H846">
        <v>119.62</v>
      </c>
      <c r="I846">
        <v>113.32</v>
      </c>
      <c r="J846">
        <v>68.72</v>
      </c>
      <c r="K846">
        <v>28.61</v>
      </c>
      <c r="L846" s="8">
        <v>87.53</v>
      </c>
      <c r="M846" s="8">
        <v>101.98</v>
      </c>
      <c r="N846" s="8">
        <v>125.5</v>
      </c>
      <c r="O846" s="8">
        <v>141.84190000000001</v>
      </c>
      <c r="P846" s="8">
        <v>89.65</v>
      </c>
      <c r="Q846" s="8">
        <v>119.3</v>
      </c>
      <c r="R846" s="8">
        <v>136.9375</v>
      </c>
      <c r="S846" s="8">
        <v>61.42</v>
      </c>
      <c r="T846" s="8">
        <v>82.33</v>
      </c>
      <c r="U846" s="8">
        <v>102.01</v>
      </c>
      <c r="X846" s="1">
        <v>42483</v>
      </c>
      <c r="Y846" s="4">
        <f t="shared" si="32"/>
        <v>92.736810526315764</v>
      </c>
      <c r="Z846" s="4">
        <f t="shared" si="31"/>
        <v>52.97</v>
      </c>
    </row>
    <row r="847" spans="1:26" x14ac:dyDescent="0.3">
      <c r="A847" s="1">
        <v>42484</v>
      </c>
      <c r="B847">
        <v>52.97</v>
      </c>
      <c r="C847">
        <v>80.95</v>
      </c>
      <c r="D847">
        <v>44.54</v>
      </c>
      <c r="E847">
        <v>76.05</v>
      </c>
      <c r="F847">
        <v>78.319999999999993</v>
      </c>
      <c r="G847">
        <v>103.37</v>
      </c>
      <c r="H847">
        <v>119.62</v>
      </c>
      <c r="I847">
        <v>113.32</v>
      </c>
      <c r="J847">
        <v>68.72</v>
      </c>
      <c r="K847">
        <v>28.61</v>
      </c>
      <c r="L847" s="8">
        <v>87.53</v>
      </c>
      <c r="M847" s="8">
        <v>101.98</v>
      </c>
      <c r="N847" s="8">
        <v>125.5</v>
      </c>
      <c r="O847" s="8">
        <v>141.84190000000001</v>
      </c>
      <c r="P847" s="8">
        <v>89.65</v>
      </c>
      <c r="Q847" s="8">
        <v>119.3</v>
      </c>
      <c r="R847" s="8">
        <v>136.9375</v>
      </c>
      <c r="S847" s="8">
        <v>61.42</v>
      </c>
      <c r="T847" s="8">
        <v>82.33</v>
      </c>
      <c r="U847" s="8">
        <v>102.01</v>
      </c>
      <c r="X847" s="1">
        <v>42484</v>
      </c>
      <c r="Y847" s="4">
        <f t="shared" si="32"/>
        <v>92.736810526315764</v>
      </c>
      <c r="Z847" s="4">
        <f t="shared" si="31"/>
        <v>52.97</v>
      </c>
    </row>
    <row r="848" spans="1:26" x14ac:dyDescent="0.3">
      <c r="A848" s="1">
        <v>42485</v>
      </c>
      <c r="B848">
        <v>52.95</v>
      </c>
      <c r="C848">
        <v>81.41</v>
      </c>
      <c r="D848">
        <v>44.71</v>
      </c>
      <c r="E848">
        <v>76.19</v>
      </c>
      <c r="F848">
        <v>76.790000000000006</v>
      </c>
      <c r="G848">
        <v>103.16</v>
      </c>
      <c r="H848">
        <v>119.19</v>
      </c>
      <c r="I848">
        <v>113.51</v>
      </c>
      <c r="J848">
        <v>69.47</v>
      </c>
      <c r="K848">
        <v>28.6175</v>
      </c>
      <c r="L848" s="8">
        <v>87.33</v>
      </c>
      <c r="M848" s="8">
        <v>102.8</v>
      </c>
      <c r="N848" s="8">
        <v>127.46</v>
      </c>
      <c r="O848" s="8">
        <v>142.13800000000001</v>
      </c>
      <c r="P848" s="8">
        <v>89.58</v>
      </c>
      <c r="Q848" s="8">
        <v>119.05</v>
      </c>
      <c r="R848" s="8">
        <v>136.78960000000001</v>
      </c>
      <c r="S848" s="8">
        <v>60.97</v>
      </c>
      <c r="T848" s="8">
        <v>82.6</v>
      </c>
      <c r="U848" s="8">
        <v>101.51</v>
      </c>
      <c r="X848" s="1">
        <v>42485</v>
      </c>
      <c r="Y848" s="4">
        <f t="shared" si="32"/>
        <v>92.803952631578952</v>
      </c>
      <c r="Z848" s="4">
        <f t="shared" si="31"/>
        <v>52.95</v>
      </c>
    </row>
    <row r="849" spans="1:26" x14ac:dyDescent="0.3">
      <c r="A849" s="1">
        <v>42486</v>
      </c>
      <c r="B849">
        <v>53.15</v>
      </c>
      <c r="C849">
        <v>79.55</v>
      </c>
      <c r="D849">
        <v>44.53</v>
      </c>
      <c r="E849">
        <v>76.319999999999993</v>
      </c>
      <c r="F849">
        <v>77.650000000000006</v>
      </c>
      <c r="G849">
        <v>106.76</v>
      </c>
      <c r="H849">
        <v>119.42</v>
      </c>
      <c r="I849">
        <v>112.91</v>
      </c>
      <c r="J849">
        <v>69.3</v>
      </c>
      <c r="K849">
        <v>28.88</v>
      </c>
      <c r="L849" s="8">
        <v>87.63</v>
      </c>
      <c r="M849" s="8">
        <v>102.6</v>
      </c>
      <c r="N849" s="8">
        <v>127.71</v>
      </c>
      <c r="O849" s="8">
        <v>142.39580000000001</v>
      </c>
      <c r="P849" s="8">
        <v>89.79</v>
      </c>
      <c r="Q849" s="8">
        <v>118.76</v>
      </c>
      <c r="R849" s="8">
        <v>136.35509999999999</v>
      </c>
      <c r="S849" s="8">
        <v>60.93</v>
      </c>
      <c r="T849" s="8">
        <v>82.6</v>
      </c>
      <c r="U849" s="8">
        <v>102.29</v>
      </c>
      <c r="X849" s="1">
        <v>42486</v>
      </c>
      <c r="Y849" s="4">
        <f t="shared" si="32"/>
        <v>92.967415789473691</v>
      </c>
      <c r="Z849" s="4">
        <f t="shared" si="31"/>
        <v>53.15</v>
      </c>
    </row>
    <row r="850" spans="1:26" x14ac:dyDescent="0.3">
      <c r="A850" s="1">
        <v>42487</v>
      </c>
      <c r="B850">
        <v>53.49</v>
      </c>
      <c r="C850">
        <v>79.89</v>
      </c>
      <c r="D850">
        <v>44.68</v>
      </c>
      <c r="E850">
        <v>76.94</v>
      </c>
      <c r="F850">
        <v>78.680000000000007</v>
      </c>
      <c r="G850">
        <v>107.92</v>
      </c>
      <c r="H850">
        <v>118.45</v>
      </c>
      <c r="I850">
        <v>112.77</v>
      </c>
      <c r="J850">
        <v>69.42</v>
      </c>
      <c r="K850">
        <v>29.2225</v>
      </c>
      <c r="L850" s="8">
        <v>88.46</v>
      </c>
      <c r="M850" s="8">
        <v>102.63</v>
      </c>
      <c r="N850" s="8">
        <v>128.30000000000001</v>
      </c>
      <c r="O850" s="8">
        <v>143.7235</v>
      </c>
      <c r="P850" s="8">
        <v>90.12</v>
      </c>
      <c r="Q850" s="8">
        <v>118.4</v>
      </c>
      <c r="R850" s="8">
        <v>137.11320000000001</v>
      </c>
      <c r="S850" s="8">
        <v>60.7</v>
      </c>
      <c r="T850" s="8">
        <v>83.29</v>
      </c>
      <c r="U850" s="8">
        <v>103.85</v>
      </c>
      <c r="X850" s="1">
        <v>42487</v>
      </c>
      <c r="Y850" s="4">
        <f t="shared" si="32"/>
        <v>93.397852631578928</v>
      </c>
      <c r="Z850" s="4">
        <f t="shared" si="31"/>
        <v>53.49</v>
      </c>
    </row>
    <row r="851" spans="1:26" x14ac:dyDescent="0.3">
      <c r="A851" s="1">
        <v>42488</v>
      </c>
      <c r="B851">
        <v>52.98</v>
      </c>
      <c r="C851">
        <v>79.760000000000005</v>
      </c>
      <c r="D851">
        <v>44.63</v>
      </c>
      <c r="E851">
        <v>75.39</v>
      </c>
      <c r="F851">
        <v>77.75</v>
      </c>
      <c r="G851">
        <v>107.61</v>
      </c>
      <c r="H851">
        <v>118.26</v>
      </c>
      <c r="I851">
        <v>112.48</v>
      </c>
      <c r="J851">
        <v>68.91</v>
      </c>
      <c r="K851">
        <v>29.1175</v>
      </c>
      <c r="L851" s="8">
        <v>88.03</v>
      </c>
      <c r="M851" s="8">
        <v>102.97</v>
      </c>
      <c r="N851" s="8">
        <v>127.92</v>
      </c>
      <c r="O851" s="8">
        <v>140.476</v>
      </c>
      <c r="P851" s="8">
        <v>89.1</v>
      </c>
      <c r="Q851" s="8">
        <v>117.19</v>
      </c>
      <c r="R851" s="8">
        <v>137.32579999999999</v>
      </c>
      <c r="S851" s="8">
        <v>61.2</v>
      </c>
      <c r="T851" s="8">
        <v>81.33</v>
      </c>
      <c r="U851" s="8">
        <v>102.4</v>
      </c>
      <c r="X851" s="1">
        <v>42488</v>
      </c>
      <c r="Y851" s="4">
        <f t="shared" si="32"/>
        <v>92.728910526315786</v>
      </c>
      <c r="Z851" s="4">
        <f t="shared" si="31"/>
        <v>52.98</v>
      </c>
    </row>
    <row r="852" spans="1:26" x14ac:dyDescent="0.3">
      <c r="A852" s="1">
        <v>42489</v>
      </c>
      <c r="B852">
        <v>52.74</v>
      </c>
      <c r="C852">
        <v>80.12</v>
      </c>
      <c r="D852">
        <v>44.8</v>
      </c>
      <c r="E852">
        <v>76.02</v>
      </c>
      <c r="F852">
        <v>77.72</v>
      </c>
      <c r="G852">
        <v>106.85</v>
      </c>
      <c r="H852">
        <v>117.46</v>
      </c>
      <c r="I852">
        <v>112.08</v>
      </c>
      <c r="J852">
        <v>66.87</v>
      </c>
      <c r="K852">
        <v>29.395</v>
      </c>
      <c r="L852" s="8">
        <v>88.4</v>
      </c>
      <c r="M852" s="8">
        <v>102.96</v>
      </c>
      <c r="N852" s="8">
        <v>126.49</v>
      </c>
      <c r="O852" s="8">
        <v>139.39660000000001</v>
      </c>
      <c r="P852" s="8">
        <v>88.44</v>
      </c>
      <c r="Q852" s="8">
        <v>117.86</v>
      </c>
      <c r="R852" s="8">
        <v>134.8759</v>
      </c>
      <c r="S852" s="8">
        <v>61</v>
      </c>
      <c r="T852" s="8">
        <v>79.5</v>
      </c>
      <c r="U852" s="8">
        <v>102.18</v>
      </c>
      <c r="X852" s="1">
        <v>42489</v>
      </c>
      <c r="Y852" s="4">
        <f t="shared" si="32"/>
        <v>92.232500000000016</v>
      </c>
      <c r="Z852" s="4">
        <f t="shared" si="31"/>
        <v>52.74</v>
      </c>
    </row>
    <row r="853" spans="1:26" x14ac:dyDescent="0.3">
      <c r="A853" s="1">
        <v>42490</v>
      </c>
      <c r="B853">
        <v>52.74</v>
      </c>
      <c r="C853">
        <v>80.12</v>
      </c>
      <c r="D853">
        <v>44.8</v>
      </c>
      <c r="E853">
        <v>76.02</v>
      </c>
      <c r="F853">
        <v>77.72</v>
      </c>
      <c r="G853">
        <v>106.85</v>
      </c>
      <c r="H853">
        <v>117.46</v>
      </c>
      <c r="I853">
        <v>112.08</v>
      </c>
      <c r="J853">
        <v>66.87</v>
      </c>
      <c r="K853">
        <v>29.395</v>
      </c>
      <c r="L853" s="8">
        <v>88.4</v>
      </c>
      <c r="M853" s="8">
        <v>102.96</v>
      </c>
      <c r="N853" s="8">
        <v>126.49</v>
      </c>
      <c r="O853" s="8">
        <v>139.39660000000001</v>
      </c>
      <c r="P853" s="8">
        <v>88.44</v>
      </c>
      <c r="Q853" s="8">
        <v>117.86</v>
      </c>
      <c r="R853" s="8">
        <v>134.8759</v>
      </c>
      <c r="S853" s="8">
        <v>61</v>
      </c>
      <c r="T853" s="8">
        <v>79.5</v>
      </c>
      <c r="U853" s="8">
        <v>102.18</v>
      </c>
      <c r="X853" s="1">
        <v>42490</v>
      </c>
      <c r="Y853" s="4">
        <f t="shared" si="32"/>
        <v>92.232500000000016</v>
      </c>
      <c r="Z853" s="4">
        <f t="shared" si="31"/>
        <v>52.74</v>
      </c>
    </row>
    <row r="854" spans="1:26" x14ac:dyDescent="0.3">
      <c r="A854" s="1">
        <v>42491</v>
      </c>
      <c r="B854">
        <v>52.74</v>
      </c>
      <c r="C854">
        <v>80.12</v>
      </c>
      <c r="D854">
        <v>44.8</v>
      </c>
      <c r="E854">
        <v>76.02</v>
      </c>
      <c r="F854">
        <v>77.72</v>
      </c>
      <c r="G854">
        <v>106.85</v>
      </c>
      <c r="H854">
        <v>117.46</v>
      </c>
      <c r="I854">
        <v>112.08</v>
      </c>
      <c r="J854">
        <v>66.87</v>
      </c>
      <c r="K854">
        <v>29.395</v>
      </c>
      <c r="L854" s="8">
        <v>88.4</v>
      </c>
      <c r="M854" s="8">
        <v>102.96</v>
      </c>
      <c r="N854" s="8">
        <v>126.49</v>
      </c>
      <c r="O854" s="8">
        <v>139.39660000000001</v>
      </c>
      <c r="P854" s="8">
        <v>88.44</v>
      </c>
      <c r="Q854" s="8">
        <v>117.86</v>
      </c>
      <c r="R854" s="8">
        <v>134.8759</v>
      </c>
      <c r="S854" s="8">
        <v>61</v>
      </c>
      <c r="T854" s="8">
        <v>79.5</v>
      </c>
      <c r="U854" s="8">
        <v>102.18</v>
      </c>
      <c r="X854" s="1">
        <v>42491</v>
      </c>
      <c r="Y854" s="4">
        <f t="shared" si="32"/>
        <v>92.232500000000016</v>
      </c>
      <c r="Z854" s="4">
        <f t="shared" si="31"/>
        <v>52.74</v>
      </c>
    </row>
    <row r="855" spans="1:26" x14ac:dyDescent="0.3">
      <c r="A855" s="1">
        <v>42492</v>
      </c>
      <c r="B855">
        <v>53.18</v>
      </c>
      <c r="C855">
        <v>80.97</v>
      </c>
      <c r="D855">
        <v>44.98</v>
      </c>
      <c r="E855">
        <v>76.14</v>
      </c>
      <c r="F855">
        <v>77.84</v>
      </c>
      <c r="G855">
        <v>107.17</v>
      </c>
      <c r="H855">
        <v>117.4</v>
      </c>
      <c r="I855">
        <v>112.75</v>
      </c>
      <c r="J855">
        <v>67.59</v>
      </c>
      <c r="K855">
        <v>29.515000000000001</v>
      </c>
      <c r="L855" s="8">
        <v>89.13</v>
      </c>
      <c r="M855" s="8">
        <v>103.43</v>
      </c>
      <c r="N855" s="8">
        <v>128.19999999999999</v>
      </c>
      <c r="O855" s="8">
        <v>138.7567</v>
      </c>
      <c r="P855" s="8">
        <v>89.43</v>
      </c>
      <c r="Q855" s="8">
        <v>118.95</v>
      </c>
      <c r="R855" s="8">
        <v>134.85740000000001</v>
      </c>
      <c r="S855" s="8">
        <v>61.44</v>
      </c>
      <c r="T855" s="8">
        <v>80.12</v>
      </c>
      <c r="U855" s="8">
        <v>103.31</v>
      </c>
      <c r="X855" s="1">
        <v>42492</v>
      </c>
      <c r="Y855" s="4">
        <f t="shared" si="32"/>
        <v>92.735742105263157</v>
      </c>
      <c r="Z855" s="4">
        <f t="shared" si="31"/>
        <v>53.18</v>
      </c>
    </row>
    <row r="856" spans="1:26" x14ac:dyDescent="0.3">
      <c r="A856" s="1">
        <v>42493</v>
      </c>
      <c r="B856">
        <v>52.87</v>
      </c>
      <c r="C856">
        <v>81.099999999999994</v>
      </c>
      <c r="D856">
        <v>44.84</v>
      </c>
      <c r="E856">
        <v>75.709999999999994</v>
      </c>
      <c r="F856">
        <v>76.36</v>
      </c>
      <c r="G856">
        <v>104.5</v>
      </c>
      <c r="H856">
        <v>115.09</v>
      </c>
      <c r="I856">
        <v>112.69</v>
      </c>
      <c r="J856">
        <v>67</v>
      </c>
      <c r="K856">
        <v>29.605</v>
      </c>
      <c r="L856" s="8">
        <v>88.11</v>
      </c>
      <c r="M856" s="8">
        <v>103.56</v>
      </c>
      <c r="N856" s="8">
        <v>128.4</v>
      </c>
      <c r="O856" s="8">
        <v>137.6678</v>
      </c>
      <c r="P856" s="8">
        <v>88.81</v>
      </c>
      <c r="Q856" s="8">
        <v>118.26</v>
      </c>
      <c r="R856" s="8">
        <v>132.33349999999999</v>
      </c>
      <c r="S856" s="8">
        <v>61.77</v>
      </c>
      <c r="T856" s="8">
        <v>79.989999999999995</v>
      </c>
      <c r="U856" s="8">
        <v>101.32</v>
      </c>
      <c r="X856" s="1">
        <v>42493</v>
      </c>
      <c r="Y856" s="4">
        <f t="shared" si="32"/>
        <v>91.953489473684215</v>
      </c>
      <c r="Z856" s="4">
        <f t="shared" si="31"/>
        <v>52.87</v>
      </c>
    </row>
    <row r="857" spans="1:26" x14ac:dyDescent="0.3">
      <c r="A857" s="1">
        <v>42494</v>
      </c>
      <c r="B857">
        <v>52.7</v>
      </c>
      <c r="C857">
        <v>81.599999999999994</v>
      </c>
      <c r="D857">
        <v>44.98</v>
      </c>
      <c r="E857">
        <v>75.83</v>
      </c>
      <c r="F857">
        <v>74.239999999999995</v>
      </c>
      <c r="G857">
        <v>104.29</v>
      </c>
      <c r="H857">
        <v>113.94</v>
      </c>
      <c r="I857">
        <v>112.22</v>
      </c>
      <c r="J857">
        <v>67.19</v>
      </c>
      <c r="K857">
        <v>29.864999999999998</v>
      </c>
      <c r="L857" s="8">
        <v>87.94</v>
      </c>
      <c r="M857" s="8">
        <v>104.02</v>
      </c>
      <c r="N857" s="8">
        <v>129.33000000000001</v>
      </c>
      <c r="O857" s="8">
        <v>137.7824</v>
      </c>
      <c r="P857" s="8">
        <v>88.39</v>
      </c>
      <c r="Q857" s="8">
        <v>117.82</v>
      </c>
      <c r="R857" s="8">
        <v>132.06540000000001</v>
      </c>
      <c r="S857" s="8">
        <v>61.46</v>
      </c>
      <c r="T857" s="8">
        <v>79.709999999999994</v>
      </c>
      <c r="U857" s="8">
        <v>100.59</v>
      </c>
      <c r="X857" s="1">
        <v>42494</v>
      </c>
      <c r="Y857" s="4">
        <f t="shared" si="32"/>
        <v>91.75067368421054</v>
      </c>
      <c r="Z857" s="4">
        <f t="shared" si="31"/>
        <v>52.7</v>
      </c>
    </row>
    <row r="858" spans="1:26" x14ac:dyDescent="0.3">
      <c r="A858" s="1">
        <v>42495</v>
      </c>
      <c r="B858">
        <v>52.68</v>
      </c>
      <c r="C858">
        <v>81.3</v>
      </c>
      <c r="D858">
        <v>45.06</v>
      </c>
      <c r="E858">
        <v>75.14</v>
      </c>
      <c r="F858">
        <v>72.790000000000006</v>
      </c>
      <c r="G858">
        <v>104.67</v>
      </c>
      <c r="H858">
        <v>113.47</v>
      </c>
      <c r="I858">
        <v>112.88</v>
      </c>
      <c r="J858">
        <v>67.209999999999994</v>
      </c>
      <c r="K858">
        <v>29.712499999999999</v>
      </c>
      <c r="L858" s="8">
        <v>88.04</v>
      </c>
      <c r="M858" s="8">
        <v>104.21</v>
      </c>
      <c r="N858" s="8">
        <v>129.28</v>
      </c>
      <c r="O858" s="8">
        <v>139.90289999999999</v>
      </c>
      <c r="P858" s="8">
        <v>86.45</v>
      </c>
      <c r="Q858" s="8">
        <v>122.46</v>
      </c>
      <c r="R858" s="8">
        <v>132.43520000000001</v>
      </c>
      <c r="S858" s="8">
        <v>62.34</v>
      </c>
      <c r="T858" s="8">
        <v>78.13</v>
      </c>
      <c r="U858" s="8">
        <v>101.42</v>
      </c>
      <c r="X858" s="1">
        <v>42495</v>
      </c>
      <c r="Y858" s="4">
        <f t="shared" si="32"/>
        <v>91.942136842105256</v>
      </c>
      <c r="Z858" s="4">
        <f t="shared" si="31"/>
        <v>52.68</v>
      </c>
    </row>
    <row r="859" spans="1:26" x14ac:dyDescent="0.3">
      <c r="A859" s="1">
        <v>42496</v>
      </c>
      <c r="B859">
        <v>52.94</v>
      </c>
      <c r="C859">
        <v>82.13</v>
      </c>
      <c r="D859">
        <v>45.32</v>
      </c>
      <c r="E859">
        <v>75.540000000000006</v>
      </c>
      <c r="F859">
        <v>73.36</v>
      </c>
      <c r="G859">
        <v>104.27</v>
      </c>
      <c r="H859">
        <v>114.3</v>
      </c>
      <c r="I859">
        <v>112.74</v>
      </c>
      <c r="J859">
        <v>68.25</v>
      </c>
      <c r="K859">
        <v>29.622499999999999</v>
      </c>
      <c r="L859" s="8">
        <v>88.51</v>
      </c>
      <c r="M859" s="8">
        <v>104.96</v>
      </c>
      <c r="N859" s="8">
        <v>130.58000000000001</v>
      </c>
      <c r="O859" s="8">
        <v>140.68610000000001</v>
      </c>
      <c r="P859" s="8">
        <v>86.85</v>
      </c>
      <c r="Q859" s="8">
        <v>122.35</v>
      </c>
      <c r="R859" s="8">
        <v>133.65549999999999</v>
      </c>
      <c r="S859" s="8">
        <v>62.51</v>
      </c>
      <c r="T859" s="8">
        <v>78.739999999999995</v>
      </c>
      <c r="U859" s="8">
        <v>101.86</v>
      </c>
      <c r="X859" s="1">
        <v>42496</v>
      </c>
      <c r="Y859" s="4">
        <f t="shared" si="32"/>
        <v>92.433373684210522</v>
      </c>
      <c r="Z859" s="4">
        <f t="shared" si="31"/>
        <v>52.94</v>
      </c>
    </row>
    <row r="860" spans="1:26" x14ac:dyDescent="0.3">
      <c r="A860" s="1">
        <v>42497</v>
      </c>
      <c r="B860">
        <v>52.94</v>
      </c>
      <c r="C860">
        <v>82.13</v>
      </c>
      <c r="D860">
        <v>45.32</v>
      </c>
      <c r="E860">
        <v>75.540000000000006</v>
      </c>
      <c r="F860">
        <v>73.36</v>
      </c>
      <c r="G860">
        <v>104.27</v>
      </c>
      <c r="H860">
        <v>114.3</v>
      </c>
      <c r="I860">
        <v>112.74</v>
      </c>
      <c r="J860">
        <v>68.25</v>
      </c>
      <c r="K860">
        <v>29.622499999999999</v>
      </c>
      <c r="L860" s="8">
        <v>88.51</v>
      </c>
      <c r="M860" s="8">
        <v>104.96</v>
      </c>
      <c r="N860" s="8">
        <v>130.58000000000001</v>
      </c>
      <c r="O860" s="8">
        <v>140.68610000000001</v>
      </c>
      <c r="P860" s="8">
        <v>86.85</v>
      </c>
      <c r="Q860" s="8">
        <v>122.35</v>
      </c>
      <c r="R860" s="8">
        <v>133.65549999999999</v>
      </c>
      <c r="S860" s="8">
        <v>62.51</v>
      </c>
      <c r="T860" s="8">
        <v>78.739999999999995</v>
      </c>
      <c r="U860" s="8">
        <v>101.86</v>
      </c>
      <c r="X860" s="1">
        <v>42497</v>
      </c>
      <c r="Y860" s="4">
        <f t="shared" si="32"/>
        <v>92.433373684210522</v>
      </c>
      <c r="Z860" s="4">
        <f t="shared" si="31"/>
        <v>52.94</v>
      </c>
    </row>
    <row r="861" spans="1:26" x14ac:dyDescent="0.3">
      <c r="A861" s="1">
        <v>42498</v>
      </c>
      <c r="B861">
        <v>52.94</v>
      </c>
      <c r="C861">
        <v>82.13</v>
      </c>
      <c r="D861">
        <v>45.32</v>
      </c>
      <c r="E861">
        <v>75.540000000000006</v>
      </c>
      <c r="F861">
        <v>73.36</v>
      </c>
      <c r="G861">
        <v>104.27</v>
      </c>
      <c r="H861">
        <v>114.3</v>
      </c>
      <c r="I861">
        <v>112.74</v>
      </c>
      <c r="J861">
        <v>68.25</v>
      </c>
      <c r="K861">
        <v>29.622499999999999</v>
      </c>
      <c r="L861" s="8">
        <v>88.51</v>
      </c>
      <c r="M861" s="8">
        <v>104.96</v>
      </c>
      <c r="N861" s="8">
        <v>130.58000000000001</v>
      </c>
      <c r="O861" s="8">
        <v>140.68610000000001</v>
      </c>
      <c r="P861" s="8">
        <v>86.85</v>
      </c>
      <c r="Q861" s="8">
        <v>122.35</v>
      </c>
      <c r="R861" s="8">
        <v>133.65549999999999</v>
      </c>
      <c r="S861" s="8">
        <v>62.51</v>
      </c>
      <c r="T861" s="8">
        <v>78.739999999999995</v>
      </c>
      <c r="U861" s="8">
        <v>101.86</v>
      </c>
      <c r="X861" s="1">
        <v>42498</v>
      </c>
      <c r="Y861" s="4">
        <f t="shared" si="32"/>
        <v>92.433373684210522</v>
      </c>
      <c r="Z861" s="4">
        <f t="shared" si="31"/>
        <v>52.94</v>
      </c>
    </row>
    <row r="862" spans="1:26" x14ac:dyDescent="0.3">
      <c r="A862" s="1">
        <v>42499</v>
      </c>
      <c r="B862">
        <v>53.06</v>
      </c>
      <c r="C862">
        <v>82.12</v>
      </c>
      <c r="D862">
        <v>45.24</v>
      </c>
      <c r="E862">
        <v>75.84</v>
      </c>
      <c r="F862">
        <v>70.78</v>
      </c>
      <c r="G862">
        <v>104.52</v>
      </c>
      <c r="H862">
        <v>113.03</v>
      </c>
      <c r="I862">
        <v>113.72</v>
      </c>
      <c r="J862">
        <v>68.95</v>
      </c>
      <c r="K862">
        <v>29.7225</v>
      </c>
      <c r="L862" s="8">
        <v>88.57</v>
      </c>
      <c r="M862" s="8">
        <v>105.28</v>
      </c>
      <c r="N862" s="8">
        <v>130.83000000000001</v>
      </c>
      <c r="O862" s="8">
        <v>140.73390000000001</v>
      </c>
      <c r="P862" s="8">
        <v>87.16</v>
      </c>
      <c r="Q862" s="8">
        <v>122.9</v>
      </c>
      <c r="R862" s="8">
        <v>131.84350000000001</v>
      </c>
      <c r="S862" s="8">
        <v>63.7</v>
      </c>
      <c r="T862" s="8">
        <v>79.930000000000007</v>
      </c>
      <c r="U862" s="8">
        <v>100.35</v>
      </c>
      <c r="X862" s="1">
        <v>42499</v>
      </c>
      <c r="Y862" s="4">
        <f t="shared" si="32"/>
        <v>92.379994736842107</v>
      </c>
      <c r="Z862" s="4">
        <f t="shared" si="31"/>
        <v>53.06</v>
      </c>
    </row>
    <row r="863" spans="1:26" x14ac:dyDescent="0.3">
      <c r="A863" s="1">
        <v>42500</v>
      </c>
      <c r="B863">
        <v>53.57</v>
      </c>
      <c r="C863">
        <v>82.48</v>
      </c>
      <c r="D863">
        <v>45.75</v>
      </c>
      <c r="E863">
        <v>76.989999999999995</v>
      </c>
      <c r="F863">
        <v>72.510000000000005</v>
      </c>
      <c r="G863">
        <v>104.96</v>
      </c>
      <c r="H863">
        <v>114.02</v>
      </c>
      <c r="I863">
        <v>114.67</v>
      </c>
      <c r="J863">
        <v>68.790000000000006</v>
      </c>
      <c r="K863">
        <v>29.9</v>
      </c>
      <c r="L863" s="8">
        <v>89.99</v>
      </c>
      <c r="M863" s="8">
        <v>106.57</v>
      </c>
      <c r="N863" s="8">
        <v>131.6</v>
      </c>
      <c r="O863" s="8">
        <v>143.24590000000001</v>
      </c>
      <c r="P863" s="8">
        <v>88.5</v>
      </c>
      <c r="Q863" s="8">
        <v>125.22</v>
      </c>
      <c r="R863" s="8">
        <v>133.42439999999999</v>
      </c>
      <c r="S863" s="8">
        <v>63.74</v>
      </c>
      <c r="T863" s="8">
        <v>80.05</v>
      </c>
      <c r="U863" s="8">
        <v>101.27</v>
      </c>
      <c r="X863" s="1">
        <v>42500</v>
      </c>
      <c r="Y863" s="4">
        <f t="shared" si="32"/>
        <v>93.351594736842102</v>
      </c>
      <c r="Z863" s="4">
        <f t="shared" si="31"/>
        <v>53.57</v>
      </c>
    </row>
    <row r="864" spans="1:26" x14ac:dyDescent="0.3">
      <c r="A864" s="1">
        <v>42501</v>
      </c>
      <c r="B864">
        <v>53.04</v>
      </c>
      <c r="C864">
        <v>82.15</v>
      </c>
      <c r="D864">
        <v>45.46</v>
      </c>
      <c r="E864">
        <v>75.13</v>
      </c>
      <c r="F864">
        <v>72.430000000000007</v>
      </c>
      <c r="G864">
        <v>105.14</v>
      </c>
      <c r="H864">
        <v>113.43</v>
      </c>
      <c r="I864">
        <v>114.37</v>
      </c>
      <c r="J864">
        <v>66.41</v>
      </c>
      <c r="K864">
        <v>29.922499999999999</v>
      </c>
      <c r="L864" s="8">
        <v>88.81</v>
      </c>
      <c r="M864" s="8">
        <v>105.72</v>
      </c>
      <c r="N864" s="8">
        <v>129.13999999999999</v>
      </c>
      <c r="O864" s="8">
        <v>142.27170000000001</v>
      </c>
      <c r="P864" s="8">
        <v>86.67</v>
      </c>
      <c r="Q864" s="8">
        <v>123.76</v>
      </c>
      <c r="R864" s="8">
        <v>131.6679</v>
      </c>
      <c r="S864" s="8">
        <v>62.7</v>
      </c>
      <c r="T864" s="8">
        <v>75.7</v>
      </c>
      <c r="U864" s="8">
        <v>101.14</v>
      </c>
      <c r="X864" s="1">
        <v>42501</v>
      </c>
      <c r="Y864" s="4">
        <f t="shared" si="32"/>
        <v>92.211689473684203</v>
      </c>
      <c r="Z864" s="4">
        <f t="shared" si="31"/>
        <v>53.04</v>
      </c>
    </row>
    <row r="865" spans="1:26" x14ac:dyDescent="0.3">
      <c r="A865" s="1">
        <v>42502</v>
      </c>
      <c r="B865">
        <v>53.29</v>
      </c>
      <c r="C865">
        <v>82.41</v>
      </c>
      <c r="D865">
        <v>45.83</v>
      </c>
      <c r="E865">
        <v>75.400000000000006</v>
      </c>
      <c r="F865">
        <v>71.7</v>
      </c>
      <c r="G865">
        <v>105.96</v>
      </c>
      <c r="H865">
        <v>113.6</v>
      </c>
      <c r="I865">
        <v>114.23</v>
      </c>
      <c r="J865">
        <v>66.849999999999994</v>
      </c>
      <c r="K865">
        <v>30.287500000000001</v>
      </c>
      <c r="L865" s="8">
        <v>89.67</v>
      </c>
      <c r="M865" s="8">
        <v>106.1</v>
      </c>
      <c r="N865" s="8">
        <v>130.12</v>
      </c>
      <c r="O865" s="8">
        <v>142.16659999999999</v>
      </c>
      <c r="P865" s="8">
        <v>86.54</v>
      </c>
      <c r="Q865" s="8">
        <v>125.38</v>
      </c>
      <c r="R865" s="8">
        <v>132.51840000000001</v>
      </c>
      <c r="S865" s="8">
        <v>62.49</v>
      </c>
      <c r="T865" s="8">
        <v>75.599999999999994</v>
      </c>
      <c r="U865" s="8">
        <v>102.12</v>
      </c>
      <c r="X865" s="1">
        <v>42502</v>
      </c>
      <c r="Y865" s="4">
        <f t="shared" si="32"/>
        <v>92.577499999999986</v>
      </c>
      <c r="Z865" s="4">
        <f t="shared" si="31"/>
        <v>53.29</v>
      </c>
    </row>
    <row r="866" spans="1:26" x14ac:dyDescent="0.3">
      <c r="A866" s="1">
        <v>42503</v>
      </c>
      <c r="B866">
        <v>52.68</v>
      </c>
      <c r="C866">
        <v>81.23</v>
      </c>
      <c r="D866">
        <v>45.35</v>
      </c>
      <c r="E866">
        <v>75.010000000000005</v>
      </c>
      <c r="F866">
        <v>70.069999999999993</v>
      </c>
      <c r="G866">
        <v>104.92</v>
      </c>
      <c r="H866">
        <v>111.96</v>
      </c>
      <c r="I866">
        <v>113.56</v>
      </c>
      <c r="J866">
        <v>64.94</v>
      </c>
      <c r="K866">
        <v>30.19</v>
      </c>
      <c r="L866" s="8">
        <v>88.66</v>
      </c>
      <c r="M866" s="8">
        <v>104.18</v>
      </c>
      <c r="N866" s="8">
        <v>128.83000000000001</v>
      </c>
      <c r="O866" s="8">
        <v>141.0968</v>
      </c>
      <c r="P866" s="8">
        <v>85.76</v>
      </c>
      <c r="Q866" s="8">
        <v>125.12</v>
      </c>
      <c r="R866" s="8">
        <v>131.1224</v>
      </c>
      <c r="S866" s="8">
        <v>62</v>
      </c>
      <c r="T866" s="8">
        <v>73.88</v>
      </c>
      <c r="U866" s="8">
        <v>100.74</v>
      </c>
      <c r="X866" s="1">
        <v>42503</v>
      </c>
      <c r="Y866" s="4">
        <f t="shared" si="32"/>
        <v>91.506273684210527</v>
      </c>
      <c r="Z866" s="4">
        <f t="shared" si="31"/>
        <v>52.68</v>
      </c>
    </row>
    <row r="867" spans="1:26" x14ac:dyDescent="0.3">
      <c r="A867" s="1">
        <v>42504</v>
      </c>
      <c r="B867">
        <v>52.68</v>
      </c>
      <c r="C867">
        <v>81.23</v>
      </c>
      <c r="D867">
        <v>45.35</v>
      </c>
      <c r="E867">
        <v>75.010000000000005</v>
      </c>
      <c r="F867">
        <v>70.069999999999993</v>
      </c>
      <c r="G867">
        <v>104.92</v>
      </c>
      <c r="H867">
        <v>111.96</v>
      </c>
      <c r="I867">
        <v>113.56</v>
      </c>
      <c r="J867">
        <v>64.94</v>
      </c>
      <c r="K867">
        <v>30.19</v>
      </c>
      <c r="L867" s="8">
        <v>88.66</v>
      </c>
      <c r="M867" s="8">
        <v>104.18</v>
      </c>
      <c r="N867" s="8">
        <v>128.83000000000001</v>
      </c>
      <c r="O867" s="8">
        <v>141.0968</v>
      </c>
      <c r="P867" s="8">
        <v>85.76</v>
      </c>
      <c r="Q867" s="8">
        <v>125.12</v>
      </c>
      <c r="R867" s="8">
        <v>131.1224</v>
      </c>
      <c r="S867" s="8">
        <v>62</v>
      </c>
      <c r="T867" s="8">
        <v>73.88</v>
      </c>
      <c r="U867" s="8">
        <v>100.74</v>
      </c>
      <c r="X867" s="1">
        <v>42504</v>
      </c>
      <c r="Y867" s="4">
        <f t="shared" si="32"/>
        <v>91.506273684210527</v>
      </c>
      <c r="Z867" s="4">
        <f t="shared" si="31"/>
        <v>52.68</v>
      </c>
    </row>
    <row r="868" spans="1:26" x14ac:dyDescent="0.3">
      <c r="A868" s="1">
        <v>42505</v>
      </c>
      <c r="B868">
        <v>52.68</v>
      </c>
      <c r="C868">
        <v>81.23</v>
      </c>
      <c r="D868">
        <v>45.35</v>
      </c>
      <c r="E868">
        <v>75.010000000000005</v>
      </c>
      <c r="F868">
        <v>70.069999999999993</v>
      </c>
      <c r="G868">
        <v>104.92</v>
      </c>
      <c r="H868">
        <v>111.96</v>
      </c>
      <c r="I868">
        <v>113.56</v>
      </c>
      <c r="J868">
        <v>64.94</v>
      </c>
      <c r="K868">
        <v>30.19</v>
      </c>
      <c r="L868" s="8">
        <v>88.66</v>
      </c>
      <c r="M868" s="8">
        <v>104.18</v>
      </c>
      <c r="N868" s="8">
        <v>128.83000000000001</v>
      </c>
      <c r="O868" s="8">
        <v>141.0968</v>
      </c>
      <c r="P868" s="8">
        <v>85.76</v>
      </c>
      <c r="Q868" s="8">
        <v>125.12</v>
      </c>
      <c r="R868" s="8">
        <v>131.1224</v>
      </c>
      <c r="S868" s="8">
        <v>62</v>
      </c>
      <c r="T868" s="8">
        <v>73.88</v>
      </c>
      <c r="U868" s="8">
        <v>100.74</v>
      </c>
      <c r="X868" s="1">
        <v>42505</v>
      </c>
      <c r="Y868" s="4">
        <f t="shared" si="32"/>
        <v>91.506273684210527</v>
      </c>
      <c r="Z868" s="4">
        <f t="shared" si="31"/>
        <v>52.68</v>
      </c>
    </row>
    <row r="869" spans="1:26" x14ac:dyDescent="0.3">
      <c r="A869" s="1">
        <v>42506</v>
      </c>
      <c r="B869">
        <v>53.2</v>
      </c>
      <c r="C869">
        <v>81.63</v>
      </c>
      <c r="D869">
        <v>45.62</v>
      </c>
      <c r="E869">
        <v>77</v>
      </c>
      <c r="F869">
        <v>70.7</v>
      </c>
      <c r="G869">
        <v>106.49</v>
      </c>
      <c r="H869">
        <v>112.95</v>
      </c>
      <c r="I869">
        <v>114.44</v>
      </c>
      <c r="J869">
        <v>66.02</v>
      </c>
      <c r="K869">
        <v>30.37</v>
      </c>
      <c r="L869" s="8">
        <v>89.57</v>
      </c>
      <c r="M869" s="8">
        <v>104.13</v>
      </c>
      <c r="N869" s="8">
        <v>129.63999999999999</v>
      </c>
      <c r="O869" s="8">
        <v>142.75880000000001</v>
      </c>
      <c r="P869" s="8">
        <v>86.7</v>
      </c>
      <c r="Q869" s="8">
        <v>125.29</v>
      </c>
      <c r="R869" s="8">
        <v>132.71250000000001</v>
      </c>
      <c r="S869" s="8">
        <v>62.45</v>
      </c>
      <c r="T869" s="8">
        <v>74.61</v>
      </c>
      <c r="U869" s="8">
        <v>102.29</v>
      </c>
      <c r="X869" s="1">
        <v>42506</v>
      </c>
      <c r="Y869" s="4">
        <f t="shared" si="32"/>
        <v>92.387963157894745</v>
      </c>
      <c r="Z869" s="4">
        <f t="shared" si="31"/>
        <v>53.2</v>
      </c>
    </row>
    <row r="870" spans="1:26" x14ac:dyDescent="0.3">
      <c r="A870" s="1">
        <v>42507</v>
      </c>
      <c r="B870">
        <v>52.51</v>
      </c>
      <c r="C870">
        <v>80.62</v>
      </c>
      <c r="D870">
        <v>44.75</v>
      </c>
      <c r="E870">
        <v>76.069999999999993</v>
      </c>
      <c r="F870">
        <v>71.05</v>
      </c>
      <c r="G870">
        <v>105.7</v>
      </c>
      <c r="H870">
        <v>112.28</v>
      </c>
      <c r="I870">
        <v>113.83</v>
      </c>
      <c r="J870">
        <v>65.099999999999994</v>
      </c>
      <c r="K870">
        <v>29.945</v>
      </c>
      <c r="L870" s="8">
        <v>89.53</v>
      </c>
      <c r="M870" s="8">
        <v>102.37</v>
      </c>
      <c r="N870" s="8">
        <v>127.69</v>
      </c>
      <c r="O870" s="8">
        <v>141.36429999999999</v>
      </c>
      <c r="P870" s="8">
        <v>85.35</v>
      </c>
      <c r="Q870" s="8">
        <v>124.06</v>
      </c>
      <c r="R870" s="8">
        <v>132.09309999999999</v>
      </c>
      <c r="S870" s="8">
        <v>60.25</v>
      </c>
      <c r="T870" s="8">
        <v>73.61</v>
      </c>
      <c r="U870" s="8">
        <v>100.75</v>
      </c>
      <c r="X870" s="1">
        <v>42507</v>
      </c>
      <c r="Y870" s="4">
        <f t="shared" si="32"/>
        <v>91.390126315789473</v>
      </c>
      <c r="Z870" s="4">
        <f t="shared" si="31"/>
        <v>52.51</v>
      </c>
    </row>
    <row r="871" spans="1:26" x14ac:dyDescent="0.3">
      <c r="A871" s="1">
        <v>42508</v>
      </c>
      <c r="B871">
        <v>52.12</v>
      </c>
      <c r="C871">
        <v>79.849999999999994</v>
      </c>
      <c r="D871">
        <v>44.48</v>
      </c>
      <c r="E871">
        <v>78.599999999999994</v>
      </c>
      <c r="F871">
        <v>70.59</v>
      </c>
      <c r="G871">
        <v>107.05</v>
      </c>
      <c r="H871">
        <v>110.78</v>
      </c>
      <c r="I871">
        <v>113.59</v>
      </c>
      <c r="J871">
        <v>63.15</v>
      </c>
      <c r="K871">
        <v>29.504999999999999</v>
      </c>
      <c r="L871" s="8">
        <v>89.35</v>
      </c>
      <c r="M871" s="8">
        <v>100.91</v>
      </c>
      <c r="N871" s="8">
        <v>126.21</v>
      </c>
      <c r="O871" s="8">
        <v>140.73390000000001</v>
      </c>
      <c r="P871" s="8">
        <v>85.6</v>
      </c>
      <c r="Q871" s="8">
        <v>125.62</v>
      </c>
      <c r="R871" s="8">
        <v>131.00219999999999</v>
      </c>
      <c r="S871" s="8">
        <v>60.46</v>
      </c>
      <c r="T871" s="8">
        <v>68</v>
      </c>
      <c r="U871" s="8">
        <v>100.06</v>
      </c>
      <c r="X871" s="1">
        <v>42508</v>
      </c>
      <c r="Y871" s="4">
        <f t="shared" si="32"/>
        <v>90.817952631578919</v>
      </c>
      <c r="Z871" s="4">
        <f t="shared" si="31"/>
        <v>52.12</v>
      </c>
    </row>
    <row r="872" spans="1:26" x14ac:dyDescent="0.3">
      <c r="A872" s="1">
        <v>42509</v>
      </c>
      <c r="B872">
        <v>52.09</v>
      </c>
      <c r="C872">
        <v>80.19</v>
      </c>
      <c r="D872">
        <v>44.32</v>
      </c>
      <c r="E872">
        <v>79.86</v>
      </c>
      <c r="F872">
        <v>69.430000000000007</v>
      </c>
      <c r="G872">
        <v>106.85</v>
      </c>
      <c r="H872">
        <v>110.06</v>
      </c>
      <c r="I872">
        <v>112.85</v>
      </c>
      <c r="J872">
        <v>69.2</v>
      </c>
      <c r="K872">
        <v>29.602499999999999</v>
      </c>
      <c r="L872" s="8">
        <v>90.11</v>
      </c>
      <c r="M872" s="8">
        <v>101.33</v>
      </c>
      <c r="N872" s="8">
        <v>125.29</v>
      </c>
      <c r="O872" s="8">
        <v>138.43190000000001</v>
      </c>
      <c r="P872" s="8">
        <v>85.14</v>
      </c>
      <c r="Q872" s="8">
        <v>124.85</v>
      </c>
      <c r="R872" s="8">
        <v>131.00219999999999</v>
      </c>
      <c r="S872" s="8">
        <v>59.28</v>
      </c>
      <c r="T872" s="8">
        <v>67.06</v>
      </c>
      <c r="U872" s="8">
        <v>99.85</v>
      </c>
      <c r="X872" s="1">
        <v>42509</v>
      </c>
      <c r="Y872" s="4">
        <f t="shared" si="32"/>
        <v>90.774031578947373</v>
      </c>
      <c r="Z872" s="4">
        <f t="shared" si="31"/>
        <v>52.09</v>
      </c>
    </row>
    <row r="873" spans="1:26" x14ac:dyDescent="0.3">
      <c r="A873" s="1">
        <v>42510</v>
      </c>
      <c r="B873">
        <v>52.26</v>
      </c>
      <c r="C873">
        <v>80.02</v>
      </c>
      <c r="D873">
        <v>43.95</v>
      </c>
      <c r="E873">
        <v>79.819999999999993</v>
      </c>
      <c r="F873">
        <v>69.87</v>
      </c>
      <c r="G873">
        <v>108.07</v>
      </c>
      <c r="H873">
        <v>110.08</v>
      </c>
      <c r="I873">
        <v>112.64</v>
      </c>
      <c r="J873">
        <v>69.86</v>
      </c>
      <c r="K873">
        <v>29.8325</v>
      </c>
      <c r="L873" s="8">
        <v>89.74</v>
      </c>
      <c r="M873" s="8">
        <v>100.1</v>
      </c>
      <c r="N873" s="8">
        <v>122.56</v>
      </c>
      <c r="O873" s="8">
        <v>140.64789999999999</v>
      </c>
      <c r="P873" s="8">
        <v>85.47</v>
      </c>
      <c r="Q873" s="8">
        <v>125.75</v>
      </c>
      <c r="R873" s="8">
        <v>130.76179999999999</v>
      </c>
      <c r="S873" s="8">
        <v>59.69</v>
      </c>
      <c r="T873" s="8">
        <v>68.66</v>
      </c>
      <c r="U873" s="8">
        <v>99.79</v>
      </c>
      <c r="X873" s="1">
        <v>42510</v>
      </c>
      <c r="Y873" s="4">
        <f t="shared" si="32"/>
        <v>90.911168421052622</v>
      </c>
      <c r="Z873" s="4">
        <f t="shared" si="31"/>
        <v>52.26</v>
      </c>
    </row>
    <row r="874" spans="1:26" x14ac:dyDescent="0.3">
      <c r="A874" s="1">
        <v>42511</v>
      </c>
      <c r="B874">
        <v>52.26</v>
      </c>
      <c r="C874">
        <v>80.02</v>
      </c>
      <c r="D874">
        <v>43.95</v>
      </c>
      <c r="E874">
        <v>79.819999999999993</v>
      </c>
      <c r="F874">
        <v>69.87</v>
      </c>
      <c r="G874">
        <v>108.07</v>
      </c>
      <c r="H874">
        <v>110.08</v>
      </c>
      <c r="I874">
        <v>112.64</v>
      </c>
      <c r="J874">
        <v>69.86</v>
      </c>
      <c r="K874">
        <v>29.8325</v>
      </c>
      <c r="L874" s="8">
        <v>89.74</v>
      </c>
      <c r="M874" s="8">
        <v>100.1</v>
      </c>
      <c r="N874" s="8">
        <v>122.56</v>
      </c>
      <c r="O874" s="8">
        <v>140.64789999999999</v>
      </c>
      <c r="P874" s="8">
        <v>85.47</v>
      </c>
      <c r="Q874" s="8">
        <v>125.75</v>
      </c>
      <c r="R874" s="8">
        <v>130.76179999999999</v>
      </c>
      <c r="S874" s="8">
        <v>59.69</v>
      </c>
      <c r="T874" s="8">
        <v>68.66</v>
      </c>
      <c r="U874" s="8">
        <v>99.79</v>
      </c>
      <c r="X874" s="1">
        <v>42511</v>
      </c>
      <c r="Y874" s="4">
        <f t="shared" si="32"/>
        <v>90.911168421052622</v>
      </c>
      <c r="Z874" s="4">
        <f t="shared" si="31"/>
        <v>52.26</v>
      </c>
    </row>
    <row r="875" spans="1:26" x14ac:dyDescent="0.3">
      <c r="A875" s="1">
        <v>42512</v>
      </c>
      <c r="B875">
        <v>52.26</v>
      </c>
      <c r="C875">
        <v>80.02</v>
      </c>
      <c r="D875">
        <v>43.95</v>
      </c>
      <c r="E875">
        <v>79.819999999999993</v>
      </c>
      <c r="F875">
        <v>69.87</v>
      </c>
      <c r="G875">
        <v>108.07</v>
      </c>
      <c r="H875">
        <v>110.08</v>
      </c>
      <c r="I875">
        <v>112.64</v>
      </c>
      <c r="J875">
        <v>69.86</v>
      </c>
      <c r="K875">
        <v>29.8325</v>
      </c>
      <c r="L875" s="8">
        <v>89.74</v>
      </c>
      <c r="M875" s="8">
        <v>100.1</v>
      </c>
      <c r="N875" s="8">
        <v>122.56</v>
      </c>
      <c r="O875" s="8">
        <v>140.64789999999999</v>
      </c>
      <c r="P875" s="8">
        <v>85.47</v>
      </c>
      <c r="Q875" s="8">
        <v>125.75</v>
      </c>
      <c r="R875" s="8">
        <v>130.76179999999999</v>
      </c>
      <c r="S875" s="8">
        <v>59.69</v>
      </c>
      <c r="T875" s="8">
        <v>68.66</v>
      </c>
      <c r="U875" s="8">
        <v>99.79</v>
      </c>
      <c r="X875" s="1">
        <v>42512</v>
      </c>
      <c r="Y875" s="4">
        <f t="shared" si="32"/>
        <v>90.911168421052622</v>
      </c>
      <c r="Z875" s="4">
        <f t="shared" si="31"/>
        <v>52.26</v>
      </c>
    </row>
    <row r="876" spans="1:26" x14ac:dyDescent="0.3">
      <c r="A876" s="1">
        <v>42513</v>
      </c>
      <c r="B876">
        <v>52.26</v>
      </c>
      <c r="C876">
        <v>80.2</v>
      </c>
      <c r="D876">
        <v>43.97</v>
      </c>
      <c r="E876">
        <v>78.87</v>
      </c>
      <c r="F876">
        <v>70.400000000000006</v>
      </c>
      <c r="G876">
        <v>108.84</v>
      </c>
      <c r="H876">
        <v>110.49</v>
      </c>
      <c r="I876">
        <v>112.16</v>
      </c>
      <c r="J876">
        <v>69.5</v>
      </c>
      <c r="K876">
        <v>29.497499999999999</v>
      </c>
      <c r="L876" s="8">
        <v>89.6</v>
      </c>
      <c r="M876" s="8">
        <v>100.42</v>
      </c>
      <c r="N876" s="8">
        <v>122.81</v>
      </c>
      <c r="O876" s="8">
        <v>140.18940000000001</v>
      </c>
      <c r="P876" s="8">
        <v>85.25</v>
      </c>
      <c r="Q876" s="8">
        <v>125.88</v>
      </c>
      <c r="R876" s="8">
        <v>130.97450000000001</v>
      </c>
      <c r="S876" s="8">
        <v>59.3</v>
      </c>
      <c r="T876" s="8">
        <v>67.930000000000007</v>
      </c>
      <c r="U876" s="8">
        <v>99.38</v>
      </c>
      <c r="X876" s="1">
        <v>42513</v>
      </c>
      <c r="Y876" s="4">
        <f t="shared" si="32"/>
        <v>90.824284210526329</v>
      </c>
      <c r="Z876" s="4">
        <f t="shared" si="31"/>
        <v>52.26</v>
      </c>
    </row>
    <row r="877" spans="1:26" x14ac:dyDescent="0.3">
      <c r="A877" s="1">
        <v>42514</v>
      </c>
      <c r="B877">
        <v>52.87</v>
      </c>
      <c r="C877">
        <v>80.97</v>
      </c>
      <c r="D877">
        <v>44.37</v>
      </c>
      <c r="E877">
        <v>79.599999999999994</v>
      </c>
      <c r="F877">
        <v>71.09</v>
      </c>
      <c r="G877">
        <v>111.66</v>
      </c>
      <c r="H877">
        <v>110.77</v>
      </c>
      <c r="I877">
        <v>112.69</v>
      </c>
      <c r="J877">
        <v>70.239999999999995</v>
      </c>
      <c r="K877">
        <v>29.9725</v>
      </c>
      <c r="L877" s="8">
        <v>89.67</v>
      </c>
      <c r="M877" s="8">
        <v>101.09</v>
      </c>
      <c r="N877" s="8">
        <v>123.95</v>
      </c>
      <c r="O877" s="8">
        <v>141.66040000000001</v>
      </c>
      <c r="P877" s="8">
        <v>87.46</v>
      </c>
      <c r="Q877" s="8">
        <v>127.06</v>
      </c>
      <c r="R877" s="8">
        <v>132.48140000000001</v>
      </c>
      <c r="S877" s="8">
        <v>60.7</v>
      </c>
      <c r="T877" s="8">
        <v>68.69</v>
      </c>
      <c r="U877" s="8">
        <v>100.19</v>
      </c>
      <c r="X877" s="1">
        <v>42514</v>
      </c>
      <c r="Y877" s="4">
        <f t="shared" si="32"/>
        <v>91.806015789473648</v>
      </c>
      <c r="Z877" s="4">
        <f t="shared" si="31"/>
        <v>52.87</v>
      </c>
    </row>
    <row r="878" spans="1:26" x14ac:dyDescent="0.3">
      <c r="A878" s="1">
        <v>42515</v>
      </c>
      <c r="B878">
        <v>53.09</v>
      </c>
      <c r="C878">
        <v>81.48</v>
      </c>
      <c r="D878">
        <v>44.38</v>
      </c>
      <c r="E878">
        <v>79.94</v>
      </c>
      <c r="F878">
        <v>72.569999999999993</v>
      </c>
      <c r="G878">
        <v>111.25</v>
      </c>
      <c r="H878">
        <v>111.63</v>
      </c>
      <c r="I878">
        <v>113.35</v>
      </c>
      <c r="J878">
        <v>70.48</v>
      </c>
      <c r="K878">
        <v>29.774999999999999</v>
      </c>
      <c r="L878" s="8">
        <v>90.26</v>
      </c>
      <c r="M878" s="8">
        <v>101.09</v>
      </c>
      <c r="N878" s="8">
        <v>123.26</v>
      </c>
      <c r="O878" s="8">
        <v>144.8888</v>
      </c>
      <c r="P878" s="8">
        <v>87.52</v>
      </c>
      <c r="Q878" s="8">
        <v>127.17</v>
      </c>
      <c r="R878" s="8">
        <v>132.83269999999999</v>
      </c>
      <c r="S878" s="8">
        <v>61.22</v>
      </c>
      <c r="T878" s="8">
        <v>69.28</v>
      </c>
      <c r="U878" s="8">
        <v>101.77</v>
      </c>
      <c r="X878" s="1">
        <v>42515</v>
      </c>
      <c r="Y878" s="4">
        <f t="shared" si="32"/>
        <v>92.323499999999996</v>
      </c>
      <c r="Z878" s="4">
        <f t="shared" si="31"/>
        <v>53.09</v>
      </c>
    </row>
    <row r="879" spans="1:26" x14ac:dyDescent="0.3">
      <c r="A879" s="1">
        <v>42516</v>
      </c>
      <c r="B879">
        <v>53.1</v>
      </c>
      <c r="C879">
        <v>81.22</v>
      </c>
      <c r="D879">
        <v>44.69</v>
      </c>
      <c r="E879">
        <v>80.16</v>
      </c>
      <c r="F879">
        <v>72.08</v>
      </c>
      <c r="G879">
        <v>110.39</v>
      </c>
      <c r="H879">
        <v>110.57</v>
      </c>
      <c r="I879">
        <v>112.9</v>
      </c>
      <c r="J879">
        <v>70.849999999999994</v>
      </c>
      <c r="K879">
        <v>29.954999999999998</v>
      </c>
      <c r="L879" s="8">
        <v>89.8</v>
      </c>
      <c r="M879" s="8">
        <v>101.9</v>
      </c>
      <c r="N879" s="8">
        <v>123.79</v>
      </c>
      <c r="O879" s="8">
        <v>145.6052</v>
      </c>
      <c r="P879" s="8">
        <v>87.7</v>
      </c>
      <c r="Q879" s="8">
        <v>126.37</v>
      </c>
      <c r="R879" s="8">
        <v>132.2688</v>
      </c>
      <c r="S879" s="8">
        <v>61.9</v>
      </c>
      <c r="T879" s="8">
        <v>68.91</v>
      </c>
      <c r="U879" s="8">
        <v>101.5</v>
      </c>
      <c r="X879" s="1">
        <v>42516</v>
      </c>
      <c r="Y879" s="4">
        <f t="shared" si="32"/>
        <v>92.239947368421028</v>
      </c>
      <c r="Z879" s="4">
        <f t="shared" si="31"/>
        <v>53.1</v>
      </c>
    </row>
    <row r="880" spans="1:26" x14ac:dyDescent="0.3">
      <c r="A880" s="1">
        <v>42517</v>
      </c>
      <c r="B880">
        <v>53.28</v>
      </c>
      <c r="C880">
        <v>81.430000000000007</v>
      </c>
      <c r="D880">
        <v>44.78</v>
      </c>
      <c r="E880">
        <v>80.349999999999994</v>
      </c>
      <c r="F880">
        <v>71.959999999999994</v>
      </c>
      <c r="G880">
        <v>111.47</v>
      </c>
      <c r="H880">
        <v>110.77</v>
      </c>
      <c r="I880">
        <v>113.06</v>
      </c>
      <c r="J880">
        <v>70.75</v>
      </c>
      <c r="K880">
        <v>29.96</v>
      </c>
      <c r="L880" s="8">
        <v>90.01</v>
      </c>
      <c r="M880" s="8">
        <v>101.96</v>
      </c>
      <c r="N880" s="8">
        <v>123.25</v>
      </c>
      <c r="O880" s="8">
        <v>145.9873</v>
      </c>
      <c r="P880" s="8">
        <v>88.04</v>
      </c>
      <c r="Q880" s="8">
        <v>127.22</v>
      </c>
      <c r="R880" s="8">
        <v>132.2595</v>
      </c>
      <c r="S880" s="8">
        <v>62.71</v>
      </c>
      <c r="T880" s="8">
        <v>68.900000000000006</v>
      </c>
      <c r="U880" s="8">
        <v>102.02</v>
      </c>
      <c r="X880" s="1">
        <v>42517</v>
      </c>
      <c r="Y880" s="4">
        <f t="shared" si="32"/>
        <v>92.467726315789463</v>
      </c>
      <c r="Z880" s="4">
        <f t="shared" si="31"/>
        <v>53.28</v>
      </c>
    </row>
    <row r="881" spans="1:26" x14ac:dyDescent="0.3">
      <c r="A881" s="1">
        <v>42518</v>
      </c>
      <c r="B881">
        <v>53.28</v>
      </c>
      <c r="C881">
        <v>81.430000000000007</v>
      </c>
      <c r="D881">
        <v>44.78</v>
      </c>
      <c r="E881">
        <v>80.349999999999994</v>
      </c>
      <c r="F881">
        <v>71.959999999999994</v>
      </c>
      <c r="G881">
        <v>111.47</v>
      </c>
      <c r="H881">
        <v>110.77</v>
      </c>
      <c r="I881">
        <v>113.06</v>
      </c>
      <c r="J881">
        <v>70.75</v>
      </c>
      <c r="K881">
        <v>29.96</v>
      </c>
      <c r="L881" s="8">
        <v>90.01</v>
      </c>
      <c r="M881" s="8">
        <v>101.96</v>
      </c>
      <c r="N881" s="8">
        <v>123.25</v>
      </c>
      <c r="O881" s="8">
        <v>145.9873</v>
      </c>
      <c r="P881" s="8">
        <v>88.04</v>
      </c>
      <c r="Q881" s="8">
        <v>127.22</v>
      </c>
      <c r="R881" s="8">
        <v>132.2595</v>
      </c>
      <c r="S881" s="8">
        <v>62.71</v>
      </c>
      <c r="T881" s="8">
        <v>68.900000000000006</v>
      </c>
      <c r="U881" s="8">
        <v>102.02</v>
      </c>
      <c r="X881" s="1">
        <v>42518</v>
      </c>
      <c r="Y881" s="4">
        <f t="shared" si="32"/>
        <v>92.467726315789463</v>
      </c>
      <c r="Z881" s="4">
        <f t="shared" si="31"/>
        <v>53.28</v>
      </c>
    </row>
    <row r="882" spans="1:26" x14ac:dyDescent="0.3">
      <c r="A882" s="1">
        <v>42519</v>
      </c>
      <c r="B882">
        <v>53.28</v>
      </c>
      <c r="C882">
        <v>81.430000000000007</v>
      </c>
      <c r="D882">
        <v>44.78</v>
      </c>
      <c r="E882">
        <v>80.349999999999994</v>
      </c>
      <c r="F882">
        <v>71.959999999999994</v>
      </c>
      <c r="G882">
        <v>111.47</v>
      </c>
      <c r="H882">
        <v>110.77</v>
      </c>
      <c r="I882">
        <v>113.06</v>
      </c>
      <c r="J882">
        <v>70.75</v>
      </c>
      <c r="K882">
        <v>29.96</v>
      </c>
      <c r="L882" s="8">
        <v>90.01</v>
      </c>
      <c r="M882" s="8">
        <v>101.96</v>
      </c>
      <c r="N882" s="8">
        <v>123.25</v>
      </c>
      <c r="O882" s="8">
        <v>145.9873</v>
      </c>
      <c r="P882" s="8">
        <v>88.04</v>
      </c>
      <c r="Q882" s="8">
        <v>127.22</v>
      </c>
      <c r="R882" s="8">
        <v>132.2595</v>
      </c>
      <c r="S882" s="8">
        <v>62.71</v>
      </c>
      <c r="T882" s="8">
        <v>68.900000000000006</v>
      </c>
      <c r="U882" s="8">
        <v>102.02</v>
      </c>
      <c r="X882" s="1">
        <v>42519</v>
      </c>
      <c r="Y882" s="4">
        <f t="shared" si="32"/>
        <v>92.467726315789463</v>
      </c>
      <c r="Z882" s="4">
        <f t="shared" si="31"/>
        <v>53.28</v>
      </c>
    </row>
    <row r="883" spans="1:26" x14ac:dyDescent="0.3">
      <c r="A883" s="1">
        <v>42520</v>
      </c>
      <c r="B883">
        <v>53.28</v>
      </c>
      <c r="C883">
        <v>81.430000000000007</v>
      </c>
      <c r="D883">
        <v>44.78</v>
      </c>
      <c r="E883">
        <v>80.349999999999994</v>
      </c>
      <c r="F883">
        <v>71.959999999999994</v>
      </c>
      <c r="G883">
        <v>111.47</v>
      </c>
      <c r="H883">
        <v>110.77</v>
      </c>
      <c r="I883">
        <v>113.06</v>
      </c>
      <c r="J883">
        <v>70.75</v>
      </c>
      <c r="K883">
        <v>29.96</v>
      </c>
      <c r="L883" s="8">
        <v>90.01</v>
      </c>
      <c r="M883" s="8">
        <v>101.96</v>
      </c>
      <c r="N883" s="8">
        <v>123.25</v>
      </c>
      <c r="O883" s="8">
        <v>145.9873</v>
      </c>
      <c r="P883" s="8">
        <v>88.04</v>
      </c>
      <c r="Q883" s="8">
        <v>127.22</v>
      </c>
      <c r="R883" s="8">
        <v>132.2595</v>
      </c>
      <c r="S883" s="8">
        <v>62.71</v>
      </c>
      <c r="T883" s="8">
        <v>68.900000000000006</v>
      </c>
      <c r="U883" s="8">
        <v>102.02</v>
      </c>
      <c r="X883" s="1">
        <v>42520</v>
      </c>
      <c r="Y883" s="4">
        <f t="shared" si="32"/>
        <v>92.467726315789463</v>
      </c>
      <c r="Z883" s="4">
        <f t="shared" si="31"/>
        <v>53.28</v>
      </c>
    </row>
    <row r="884" spans="1:26" x14ac:dyDescent="0.3">
      <c r="A884" s="1">
        <v>42521</v>
      </c>
      <c r="B884">
        <v>53.14</v>
      </c>
      <c r="C884">
        <v>81.040000000000006</v>
      </c>
      <c r="D884">
        <v>44.6</v>
      </c>
      <c r="E884">
        <v>80.13</v>
      </c>
      <c r="F884">
        <v>72.510000000000005</v>
      </c>
      <c r="G884">
        <v>111.81</v>
      </c>
      <c r="H884">
        <v>109.86</v>
      </c>
      <c r="I884">
        <v>112.69</v>
      </c>
      <c r="J884">
        <v>70.78</v>
      </c>
      <c r="K884">
        <v>30.03</v>
      </c>
      <c r="L884" s="8">
        <v>89.02</v>
      </c>
      <c r="M884" s="8">
        <v>101.17</v>
      </c>
      <c r="N884" s="8">
        <v>122.06</v>
      </c>
      <c r="O884" s="8">
        <v>146.84690000000001</v>
      </c>
      <c r="P884" s="8">
        <v>87.84</v>
      </c>
      <c r="Q884" s="8">
        <v>126.61</v>
      </c>
      <c r="R884" s="8">
        <v>131.87129999999999</v>
      </c>
      <c r="S884" s="8">
        <v>62.93</v>
      </c>
      <c r="T884" s="8">
        <v>68.78</v>
      </c>
      <c r="U884" s="8">
        <v>101</v>
      </c>
      <c r="X884" s="1">
        <v>42521</v>
      </c>
      <c r="Y884" s="4">
        <f t="shared" si="32"/>
        <v>92.188326315789453</v>
      </c>
      <c r="Z884" s="4">
        <f t="shared" si="31"/>
        <v>53.14</v>
      </c>
    </row>
    <row r="885" spans="1:26" x14ac:dyDescent="0.3">
      <c r="A885" s="1">
        <v>42522</v>
      </c>
      <c r="B885">
        <v>53.27</v>
      </c>
      <c r="C885">
        <v>81.790000000000006</v>
      </c>
      <c r="D885">
        <v>44.7</v>
      </c>
      <c r="E885">
        <v>80.27</v>
      </c>
      <c r="F885">
        <v>72.27</v>
      </c>
      <c r="G885">
        <v>110.8</v>
      </c>
      <c r="H885">
        <v>110.84</v>
      </c>
      <c r="I885">
        <v>112.78</v>
      </c>
      <c r="J885">
        <v>70.5</v>
      </c>
      <c r="K885">
        <v>30.037500000000001</v>
      </c>
      <c r="L885" s="8">
        <v>89.24</v>
      </c>
      <c r="M885" s="8">
        <v>101.57</v>
      </c>
      <c r="N885" s="8">
        <v>121.97</v>
      </c>
      <c r="O885" s="8">
        <v>145.6721</v>
      </c>
      <c r="P885" s="8">
        <v>88.12</v>
      </c>
      <c r="Q885" s="8">
        <v>127.33</v>
      </c>
      <c r="R885" s="8">
        <v>133.12860000000001</v>
      </c>
      <c r="S885" s="8">
        <v>62.83</v>
      </c>
      <c r="T885" s="8">
        <v>68.41</v>
      </c>
      <c r="U885" s="8">
        <v>101.13</v>
      </c>
      <c r="X885" s="1">
        <v>42522</v>
      </c>
      <c r="Y885" s="4">
        <f t="shared" si="32"/>
        <v>92.283589473684188</v>
      </c>
      <c r="Z885" s="4">
        <f t="shared" si="31"/>
        <v>53.27</v>
      </c>
    </row>
    <row r="886" spans="1:26" x14ac:dyDescent="0.3">
      <c r="A886" s="1">
        <v>42523</v>
      </c>
      <c r="B886">
        <v>53.48</v>
      </c>
      <c r="C886">
        <v>81.95</v>
      </c>
      <c r="D886">
        <v>44.72</v>
      </c>
      <c r="E886">
        <v>80.760000000000005</v>
      </c>
      <c r="F886">
        <v>73.62</v>
      </c>
      <c r="G886">
        <v>110.45</v>
      </c>
      <c r="H886">
        <v>110.56</v>
      </c>
      <c r="I886">
        <v>114.49</v>
      </c>
      <c r="J886">
        <v>70.95</v>
      </c>
      <c r="K886">
        <v>29.952500000000001</v>
      </c>
      <c r="L886" s="8">
        <v>88.53</v>
      </c>
      <c r="M886" s="8">
        <v>102</v>
      </c>
      <c r="N886" s="8">
        <v>121.17</v>
      </c>
      <c r="O886" s="8">
        <v>146.61770000000001</v>
      </c>
      <c r="P886" s="8">
        <v>88.09</v>
      </c>
      <c r="Q886" s="8">
        <v>127.81</v>
      </c>
      <c r="R886" s="8">
        <v>132.66630000000001</v>
      </c>
      <c r="S886" s="8">
        <v>65.09</v>
      </c>
      <c r="T886" s="8">
        <v>68.319999999999993</v>
      </c>
      <c r="U886" s="8">
        <v>100.53</v>
      </c>
      <c r="X886" s="1">
        <v>42523</v>
      </c>
      <c r="Y886" s="4">
        <f t="shared" si="32"/>
        <v>92.540868421052622</v>
      </c>
      <c r="Z886" s="4">
        <f t="shared" si="31"/>
        <v>53.48</v>
      </c>
    </row>
    <row r="887" spans="1:26" x14ac:dyDescent="0.3">
      <c r="A887" s="1">
        <v>42524</v>
      </c>
      <c r="B887">
        <v>53.47</v>
      </c>
      <c r="C887">
        <v>82.47</v>
      </c>
      <c r="D887">
        <v>45.04</v>
      </c>
      <c r="E887">
        <v>80.010000000000005</v>
      </c>
      <c r="F887">
        <v>75.040000000000006</v>
      </c>
      <c r="G887">
        <v>109.64</v>
      </c>
      <c r="H887">
        <v>110.24</v>
      </c>
      <c r="I887">
        <v>114.76</v>
      </c>
      <c r="J887">
        <v>70.87</v>
      </c>
      <c r="K887">
        <v>30.45</v>
      </c>
      <c r="L887" s="8">
        <v>88.37</v>
      </c>
      <c r="M887" s="8">
        <v>102.53</v>
      </c>
      <c r="N887" s="8">
        <v>121.35</v>
      </c>
      <c r="O887" s="8">
        <v>146.035</v>
      </c>
      <c r="P887" s="8">
        <v>87.33</v>
      </c>
      <c r="Q887" s="8">
        <v>127.56</v>
      </c>
      <c r="R887" s="8">
        <v>132.43520000000001</v>
      </c>
      <c r="S887" s="8">
        <v>65</v>
      </c>
      <c r="T887" s="8">
        <v>68.650000000000006</v>
      </c>
      <c r="U887" s="8">
        <v>100.66</v>
      </c>
      <c r="X887" s="1">
        <v>42524</v>
      </c>
      <c r="Y887" s="4">
        <f t="shared" si="32"/>
        <v>92.549484210526302</v>
      </c>
      <c r="Z887" s="4">
        <f t="shared" si="31"/>
        <v>53.47</v>
      </c>
    </row>
    <row r="888" spans="1:26" x14ac:dyDescent="0.3">
      <c r="A888" s="1">
        <v>42525</v>
      </c>
      <c r="B888">
        <v>53.47</v>
      </c>
      <c r="C888">
        <v>82.47</v>
      </c>
      <c r="D888">
        <v>45.04</v>
      </c>
      <c r="E888">
        <v>80.010000000000005</v>
      </c>
      <c r="F888">
        <v>75.040000000000006</v>
      </c>
      <c r="G888">
        <v>109.64</v>
      </c>
      <c r="H888">
        <v>110.24</v>
      </c>
      <c r="I888">
        <v>114.76</v>
      </c>
      <c r="J888">
        <v>70.87</v>
      </c>
      <c r="K888">
        <v>30.45</v>
      </c>
      <c r="L888" s="8">
        <v>88.37</v>
      </c>
      <c r="M888" s="8">
        <v>102.53</v>
      </c>
      <c r="N888" s="8">
        <v>121.35</v>
      </c>
      <c r="O888" s="8">
        <v>146.035</v>
      </c>
      <c r="P888" s="8">
        <v>87.33</v>
      </c>
      <c r="Q888" s="8">
        <v>127.56</v>
      </c>
      <c r="R888" s="8">
        <v>132.43520000000001</v>
      </c>
      <c r="S888" s="8">
        <v>65</v>
      </c>
      <c r="T888" s="8">
        <v>68.650000000000006</v>
      </c>
      <c r="U888" s="8">
        <v>100.66</v>
      </c>
      <c r="X888" s="1">
        <v>42525</v>
      </c>
      <c r="Y888" s="4">
        <f t="shared" si="32"/>
        <v>92.549484210526302</v>
      </c>
      <c r="Z888" s="4">
        <f t="shared" si="31"/>
        <v>53.47</v>
      </c>
    </row>
    <row r="889" spans="1:26" x14ac:dyDescent="0.3">
      <c r="A889" s="1">
        <v>42526</v>
      </c>
      <c r="B889">
        <v>53.47</v>
      </c>
      <c r="C889">
        <v>82.47</v>
      </c>
      <c r="D889">
        <v>45.04</v>
      </c>
      <c r="E889">
        <v>80.010000000000005</v>
      </c>
      <c r="F889">
        <v>75.040000000000006</v>
      </c>
      <c r="G889">
        <v>109.64</v>
      </c>
      <c r="H889">
        <v>110.24</v>
      </c>
      <c r="I889">
        <v>114.76</v>
      </c>
      <c r="J889">
        <v>70.87</v>
      </c>
      <c r="K889">
        <v>30.45</v>
      </c>
      <c r="L889" s="8">
        <v>88.37</v>
      </c>
      <c r="M889" s="8">
        <v>102.53</v>
      </c>
      <c r="N889" s="8">
        <v>121.35</v>
      </c>
      <c r="O889" s="8">
        <v>146.035</v>
      </c>
      <c r="P889" s="8">
        <v>87.33</v>
      </c>
      <c r="Q889" s="8">
        <v>127.56</v>
      </c>
      <c r="R889" s="8">
        <v>132.43520000000001</v>
      </c>
      <c r="S889" s="8">
        <v>65</v>
      </c>
      <c r="T889" s="8">
        <v>68.650000000000006</v>
      </c>
      <c r="U889" s="8">
        <v>100.66</v>
      </c>
      <c r="X889" s="1">
        <v>42526</v>
      </c>
      <c r="Y889" s="4">
        <f t="shared" si="32"/>
        <v>92.549484210526302</v>
      </c>
      <c r="Z889" s="4">
        <f t="shared" si="31"/>
        <v>53.47</v>
      </c>
    </row>
    <row r="890" spans="1:26" x14ac:dyDescent="0.3">
      <c r="A890" s="1">
        <v>42527</v>
      </c>
      <c r="B890">
        <v>53.67</v>
      </c>
      <c r="C890">
        <v>82.77</v>
      </c>
      <c r="D890">
        <v>45.37</v>
      </c>
      <c r="E890">
        <v>78.45</v>
      </c>
      <c r="F890">
        <v>76.42</v>
      </c>
      <c r="G890">
        <v>110.26</v>
      </c>
      <c r="H890">
        <v>111.65</v>
      </c>
      <c r="I890">
        <v>115.77</v>
      </c>
      <c r="J890">
        <v>71.05</v>
      </c>
      <c r="K890">
        <v>30.4375</v>
      </c>
      <c r="L890" s="8">
        <v>89.34</v>
      </c>
      <c r="M890" s="8">
        <v>102.7</v>
      </c>
      <c r="N890" s="8">
        <v>122</v>
      </c>
      <c r="O890" s="8">
        <v>145.88220000000001</v>
      </c>
      <c r="P890" s="8">
        <v>87.69</v>
      </c>
      <c r="Q890" s="8">
        <v>126.8</v>
      </c>
      <c r="R890" s="8">
        <v>134.57079999999999</v>
      </c>
      <c r="S890" s="8">
        <v>62.82</v>
      </c>
      <c r="T890" s="8">
        <v>68.81</v>
      </c>
      <c r="U890" s="8">
        <v>101.17</v>
      </c>
      <c r="X890" s="1">
        <v>42527</v>
      </c>
      <c r="Y890" s="4">
        <f t="shared" si="32"/>
        <v>92.840026315789459</v>
      </c>
      <c r="Z890" s="4">
        <f t="shared" si="31"/>
        <v>53.67</v>
      </c>
    </row>
    <row r="891" spans="1:26" x14ac:dyDescent="0.3">
      <c r="A891" s="1">
        <v>42528</v>
      </c>
      <c r="B891">
        <v>53.74</v>
      </c>
      <c r="C891">
        <v>82.32</v>
      </c>
      <c r="D891">
        <v>45.32</v>
      </c>
      <c r="E891">
        <v>79.540000000000006</v>
      </c>
      <c r="F891">
        <v>76.81</v>
      </c>
      <c r="G891">
        <v>109.62</v>
      </c>
      <c r="H891">
        <v>111.86</v>
      </c>
      <c r="I891">
        <v>115.73</v>
      </c>
      <c r="J891">
        <v>71.03</v>
      </c>
      <c r="K891">
        <v>30.2775</v>
      </c>
      <c r="L891" s="8">
        <v>90.71</v>
      </c>
      <c r="M891" s="8">
        <v>102.49</v>
      </c>
      <c r="N891" s="8">
        <v>121.9</v>
      </c>
      <c r="O891" s="8">
        <v>146.45529999999999</v>
      </c>
      <c r="P891" s="8">
        <v>86.87</v>
      </c>
      <c r="Q891" s="8">
        <v>126.4</v>
      </c>
      <c r="R891" s="8">
        <v>134.2842</v>
      </c>
      <c r="S891" s="8">
        <v>63.1</v>
      </c>
      <c r="T891" s="8">
        <v>68.239999999999995</v>
      </c>
      <c r="U891" s="8">
        <v>103.32</v>
      </c>
      <c r="X891" s="1">
        <v>42528</v>
      </c>
      <c r="Y891" s="4">
        <f t="shared" si="32"/>
        <v>92.96194736842105</v>
      </c>
      <c r="Z891" s="4">
        <f t="shared" si="31"/>
        <v>53.74</v>
      </c>
    </row>
    <row r="892" spans="1:26" x14ac:dyDescent="0.3">
      <c r="A892" s="1">
        <v>42529</v>
      </c>
      <c r="B892">
        <v>54</v>
      </c>
      <c r="C892">
        <v>82.65</v>
      </c>
      <c r="D892">
        <v>45.55</v>
      </c>
      <c r="E892">
        <v>78.88</v>
      </c>
      <c r="F892">
        <v>78.11</v>
      </c>
      <c r="G892">
        <v>110.04</v>
      </c>
      <c r="H892">
        <v>113.67</v>
      </c>
      <c r="I892">
        <v>115.8</v>
      </c>
      <c r="J892">
        <v>71.28</v>
      </c>
      <c r="K892">
        <v>30.73</v>
      </c>
      <c r="L892" s="8">
        <v>90.79</v>
      </c>
      <c r="M892" s="8">
        <v>103.18</v>
      </c>
      <c r="N892" s="8">
        <v>122.11</v>
      </c>
      <c r="O892" s="8">
        <v>147.09530000000001</v>
      </c>
      <c r="P892" s="8">
        <v>87.22</v>
      </c>
      <c r="Q892" s="8">
        <v>126.92</v>
      </c>
      <c r="R892" s="8">
        <v>135.8004</v>
      </c>
      <c r="S892" s="8">
        <v>61.73</v>
      </c>
      <c r="T892" s="8">
        <v>68.62</v>
      </c>
      <c r="U892" s="8">
        <v>103.09</v>
      </c>
      <c r="X892" s="1">
        <v>42529</v>
      </c>
      <c r="Y892" s="4">
        <f t="shared" si="32"/>
        <v>93.329773684210522</v>
      </c>
      <c r="Z892" s="4">
        <f t="shared" si="31"/>
        <v>54</v>
      </c>
    </row>
    <row r="893" spans="1:26" x14ac:dyDescent="0.3">
      <c r="A893" s="1">
        <v>42530</v>
      </c>
      <c r="B893">
        <v>53.99</v>
      </c>
      <c r="C893">
        <v>83.17</v>
      </c>
      <c r="D893">
        <v>45.76</v>
      </c>
      <c r="E893">
        <v>78.67</v>
      </c>
      <c r="F893">
        <v>77.16</v>
      </c>
      <c r="G893">
        <v>110.04</v>
      </c>
      <c r="H893">
        <v>113.44</v>
      </c>
      <c r="I893">
        <v>117</v>
      </c>
      <c r="J893">
        <v>71.09</v>
      </c>
      <c r="K893">
        <v>30.995000000000001</v>
      </c>
      <c r="L893" s="8">
        <v>90.67</v>
      </c>
      <c r="M893" s="8">
        <v>103.66</v>
      </c>
      <c r="N893" s="8">
        <v>122.79</v>
      </c>
      <c r="O893" s="8">
        <v>146.54130000000001</v>
      </c>
      <c r="P893" s="8">
        <v>87.63</v>
      </c>
      <c r="Q893" s="8">
        <v>126.5</v>
      </c>
      <c r="R893" s="8">
        <v>135.53229999999999</v>
      </c>
      <c r="S893" s="8">
        <v>60.75</v>
      </c>
      <c r="T893" s="8">
        <v>67.69</v>
      </c>
      <c r="U893" s="8">
        <v>102.81</v>
      </c>
      <c r="X893" s="1">
        <v>42530</v>
      </c>
      <c r="Y893" s="4">
        <f t="shared" si="32"/>
        <v>93.257821052631584</v>
      </c>
      <c r="Z893" s="4">
        <f t="shared" si="31"/>
        <v>53.99</v>
      </c>
    </row>
    <row r="894" spans="1:26" x14ac:dyDescent="0.3">
      <c r="A894" s="1">
        <v>42531</v>
      </c>
      <c r="B894">
        <v>53.68</v>
      </c>
      <c r="C894">
        <v>83.2</v>
      </c>
      <c r="D894">
        <v>45.99</v>
      </c>
      <c r="E894">
        <v>78.31</v>
      </c>
      <c r="F894">
        <v>76.03</v>
      </c>
      <c r="G894">
        <v>107.51</v>
      </c>
      <c r="H894">
        <v>113.73</v>
      </c>
      <c r="I894">
        <v>117.01</v>
      </c>
      <c r="J894">
        <v>71.14</v>
      </c>
      <c r="K894">
        <v>30.9575</v>
      </c>
      <c r="L894" s="8">
        <v>89.98</v>
      </c>
      <c r="M894" s="8">
        <v>103.31</v>
      </c>
      <c r="N894" s="8">
        <v>122.36</v>
      </c>
      <c r="O894" s="8">
        <v>145.53829999999999</v>
      </c>
      <c r="P894" s="8">
        <v>87.09</v>
      </c>
      <c r="Q894" s="8">
        <v>125.8</v>
      </c>
      <c r="R894" s="8">
        <v>135.3381</v>
      </c>
      <c r="S894" s="8">
        <v>61</v>
      </c>
      <c r="T894" s="8">
        <v>67.88</v>
      </c>
      <c r="U894" s="8">
        <v>101.98</v>
      </c>
      <c r="X894" s="1">
        <v>42531</v>
      </c>
      <c r="Y894" s="4">
        <f t="shared" si="32"/>
        <v>92.850205263157903</v>
      </c>
      <c r="Z894" s="4">
        <f t="shared" si="31"/>
        <v>53.68</v>
      </c>
    </row>
    <row r="895" spans="1:26" x14ac:dyDescent="0.3">
      <c r="A895" s="1">
        <v>42532</v>
      </c>
      <c r="B895">
        <v>53.68</v>
      </c>
      <c r="C895">
        <v>83.2</v>
      </c>
      <c r="D895">
        <v>45.99</v>
      </c>
      <c r="E895">
        <v>78.31</v>
      </c>
      <c r="F895">
        <v>76.03</v>
      </c>
      <c r="G895">
        <v>107.51</v>
      </c>
      <c r="H895">
        <v>113.73</v>
      </c>
      <c r="I895">
        <v>117.01</v>
      </c>
      <c r="J895">
        <v>71.14</v>
      </c>
      <c r="K895">
        <v>30.9575</v>
      </c>
      <c r="L895" s="8">
        <v>89.98</v>
      </c>
      <c r="M895" s="8">
        <v>103.31</v>
      </c>
      <c r="N895" s="8">
        <v>122.36</v>
      </c>
      <c r="O895" s="8">
        <v>145.53829999999999</v>
      </c>
      <c r="P895" s="8">
        <v>87.09</v>
      </c>
      <c r="Q895" s="8">
        <v>125.8</v>
      </c>
      <c r="R895" s="8">
        <v>135.3381</v>
      </c>
      <c r="S895" s="8">
        <v>61</v>
      </c>
      <c r="T895" s="8">
        <v>67.88</v>
      </c>
      <c r="U895" s="8">
        <v>101.98</v>
      </c>
      <c r="X895" s="1">
        <v>42532</v>
      </c>
      <c r="Y895" s="4">
        <f t="shared" si="32"/>
        <v>92.850205263157903</v>
      </c>
      <c r="Z895" s="4">
        <f t="shared" si="31"/>
        <v>53.68</v>
      </c>
    </row>
    <row r="896" spans="1:26" x14ac:dyDescent="0.3">
      <c r="A896" s="1">
        <v>42533</v>
      </c>
      <c r="B896">
        <v>53.68</v>
      </c>
      <c r="C896">
        <v>83.2</v>
      </c>
      <c r="D896">
        <v>45.99</v>
      </c>
      <c r="E896">
        <v>78.31</v>
      </c>
      <c r="F896">
        <v>76.03</v>
      </c>
      <c r="G896">
        <v>107.51</v>
      </c>
      <c r="H896">
        <v>113.73</v>
      </c>
      <c r="I896">
        <v>117.01</v>
      </c>
      <c r="J896">
        <v>71.14</v>
      </c>
      <c r="K896">
        <v>30.9575</v>
      </c>
      <c r="L896" s="8">
        <v>89.98</v>
      </c>
      <c r="M896" s="8">
        <v>103.31</v>
      </c>
      <c r="N896" s="8">
        <v>122.36</v>
      </c>
      <c r="O896" s="8">
        <v>145.53829999999999</v>
      </c>
      <c r="P896" s="8">
        <v>87.09</v>
      </c>
      <c r="Q896" s="8">
        <v>125.8</v>
      </c>
      <c r="R896" s="8">
        <v>135.3381</v>
      </c>
      <c r="S896" s="8">
        <v>61</v>
      </c>
      <c r="T896" s="8">
        <v>67.88</v>
      </c>
      <c r="U896" s="8">
        <v>101.98</v>
      </c>
      <c r="X896" s="1">
        <v>42533</v>
      </c>
      <c r="Y896" s="4">
        <f t="shared" si="32"/>
        <v>92.850205263157903</v>
      </c>
      <c r="Z896" s="4">
        <f t="shared" si="31"/>
        <v>53.68</v>
      </c>
    </row>
    <row r="897" spans="1:26" x14ac:dyDescent="0.3">
      <c r="A897" s="1">
        <v>42534</v>
      </c>
      <c r="B897">
        <v>53.33</v>
      </c>
      <c r="C897">
        <v>82.57</v>
      </c>
      <c r="D897">
        <v>45.12</v>
      </c>
      <c r="E897">
        <v>77.5</v>
      </c>
      <c r="F897">
        <v>75.23</v>
      </c>
      <c r="G897">
        <v>107.23</v>
      </c>
      <c r="H897">
        <v>112.88</v>
      </c>
      <c r="I897">
        <v>116.79</v>
      </c>
      <c r="J897">
        <v>70.53</v>
      </c>
      <c r="K897">
        <v>30.897500000000001</v>
      </c>
      <c r="L897" s="8">
        <v>90.59</v>
      </c>
      <c r="M897" s="8">
        <v>103.06</v>
      </c>
      <c r="N897" s="8">
        <v>122.99</v>
      </c>
      <c r="O897" s="8">
        <v>144.49719999999999</v>
      </c>
      <c r="P897" s="8">
        <v>87.16</v>
      </c>
      <c r="Q897" s="8">
        <v>124.49</v>
      </c>
      <c r="R897" s="8">
        <v>133.15629999999999</v>
      </c>
      <c r="S897" s="8">
        <v>59.93</v>
      </c>
      <c r="T897" s="8">
        <v>66.89</v>
      </c>
      <c r="U897" s="8">
        <v>102.1</v>
      </c>
      <c r="X897" s="1">
        <v>42534</v>
      </c>
      <c r="Y897" s="4">
        <f t="shared" si="32"/>
        <v>92.29531578947369</v>
      </c>
      <c r="Z897" s="4">
        <f t="shared" si="31"/>
        <v>53.33</v>
      </c>
    </row>
    <row r="898" spans="1:26" x14ac:dyDescent="0.3">
      <c r="A898" s="1">
        <v>42535</v>
      </c>
      <c r="B898">
        <v>53.37</v>
      </c>
      <c r="C898">
        <v>83.35</v>
      </c>
      <c r="D898">
        <v>45.04</v>
      </c>
      <c r="E898">
        <v>76.08</v>
      </c>
      <c r="F898">
        <v>74.86</v>
      </c>
      <c r="G898">
        <v>106.86</v>
      </c>
      <c r="H898">
        <v>112.45</v>
      </c>
      <c r="I898">
        <v>117.12</v>
      </c>
      <c r="J898">
        <v>70.95</v>
      </c>
      <c r="K898">
        <v>31.245000000000001</v>
      </c>
      <c r="L898" s="8">
        <v>90.43</v>
      </c>
      <c r="M898" s="8">
        <v>103.23</v>
      </c>
      <c r="N898" s="8">
        <v>122.51</v>
      </c>
      <c r="O898" s="8">
        <v>144.28710000000001</v>
      </c>
      <c r="P898" s="8">
        <v>87.49</v>
      </c>
      <c r="Q898" s="8">
        <v>124.38</v>
      </c>
      <c r="R898" s="8">
        <v>133.0361</v>
      </c>
      <c r="S898" s="8">
        <v>59.9</v>
      </c>
      <c r="T898" s="8">
        <v>66.739999999999995</v>
      </c>
      <c r="U898" s="8">
        <v>101.28</v>
      </c>
      <c r="X898" s="1">
        <v>42535</v>
      </c>
      <c r="Y898" s="4">
        <f t="shared" si="32"/>
        <v>92.170431578947358</v>
      </c>
      <c r="Z898" s="4">
        <f t="shared" ref="Z898:Z961" si="33">B898</f>
        <v>53.37</v>
      </c>
    </row>
    <row r="899" spans="1:26" x14ac:dyDescent="0.3">
      <c r="A899" s="1">
        <v>42536</v>
      </c>
      <c r="B899">
        <v>53.29</v>
      </c>
      <c r="C899">
        <v>82.95</v>
      </c>
      <c r="D899">
        <v>45.01</v>
      </c>
      <c r="E899">
        <v>77.040000000000006</v>
      </c>
      <c r="F899">
        <v>75.069999999999993</v>
      </c>
      <c r="G899">
        <v>107.08</v>
      </c>
      <c r="H899">
        <v>112</v>
      </c>
      <c r="I899">
        <v>116.41</v>
      </c>
      <c r="J899">
        <v>71.12</v>
      </c>
      <c r="K899">
        <v>30.96</v>
      </c>
      <c r="L899" s="8">
        <v>90.16</v>
      </c>
      <c r="M899" s="8">
        <v>102.86</v>
      </c>
      <c r="N899" s="8">
        <v>122.25</v>
      </c>
      <c r="O899" s="8">
        <v>143.92410000000001</v>
      </c>
      <c r="P899" s="8">
        <v>87.61</v>
      </c>
      <c r="Q899" s="8">
        <v>124.25</v>
      </c>
      <c r="R899" s="8">
        <v>132.80500000000001</v>
      </c>
      <c r="S899" s="8">
        <v>60.4</v>
      </c>
      <c r="T899" s="8">
        <v>67.27</v>
      </c>
      <c r="U899" s="8">
        <v>100.63</v>
      </c>
      <c r="X899" s="1">
        <v>42536</v>
      </c>
      <c r="Y899" s="4">
        <f t="shared" si="32"/>
        <v>92.094689473684184</v>
      </c>
      <c r="Z899" s="4">
        <f t="shared" si="33"/>
        <v>53.29</v>
      </c>
    </row>
    <row r="900" spans="1:26" x14ac:dyDescent="0.3">
      <c r="A900" s="1">
        <v>42537</v>
      </c>
      <c r="B900">
        <v>53.6</v>
      </c>
      <c r="C900">
        <v>83.41</v>
      </c>
      <c r="D900">
        <v>45.31</v>
      </c>
      <c r="E900">
        <v>78.17</v>
      </c>
      <c r="F900">
        <v>74.989999999999995</v>
      </c>
      <c r="G900">
        <v>107.49</v>
      </c>
      <c r="H900">
        <v>112.12</v>
      </c>
      <c r="I900">
        <v>116.64</v>
      </c>
      <c r="J900">
        <v>71.3</v>
      </c>
      <c r="K900">
        <v>31.212499999999999</v>
      </c>
      <c r="L900" s="8">
        <v>91.22</v>
      </c>
      <c r="M900" s="8">
        <v>103.85</v>
      </c>
      <c r="N900" s="8">
        <v>122.47</v>
      </c>
      <c r="O900" s="8">
        <v>144.28710000000001</v>
      </c>
      <c r="P900" s="8">
        <v>88.03</v>
      </c>
      <c r="Q900" s="8">
        <v>125.3</v>
      </c>
      <c r="R900" s="8">
        <v>133.4614</v>
      </c>
      <c r="S900" s="8">
        <v>60.9</v>
      </c>
      <c r="T900" s="8">
        <v>66.98</v>
      </c>
      <c r="U900" s="8">
        <v>101.07</v>
      </c>
      <c r="X900" s="1">
        <v>42537</v>
      </c>
      <c r="Y900" s="4">
        <f t="shared" ref="Y900:Y963" si="34">SUMPRODUCT(C900:U900,$C$1:$U$1)</f>
        <v>92.537421052631572</v>
      </c>
      <c r="Z900" s="4">
        <f t="shared" si="33"/>
        <v>53.6</v>
      </c>
    </row>
    <row r="901" spans="1:26" x14ac:dyDescent="0.3">
      <c r="A901" s="1">
        <v>42538</v>
      </c>
      <c r="B901">
        <v>53.48</v>
      </c>
      <c r="C901">
        <v>83.13</v>
      </c>
      <c r="D901">
        <v>44.79</v>
      </c>
      <c r="E901">
        <v>78.42</v>
      </c>
      <c r="F901">
        <v>75.930000000000007</v>
      </c>
      <c r="G901">
        <v>106.74</v>
      </c>
      <c r="H901">
        <v>112.1</v>
      </c>
      <c r="I901">
        <v>115.48</v>
      </c>
      <c r="J901">
        <v>70.95</v>
      </c>
      <c r="K901">
        <v>31.274999999999999</v>
      </c>
      <c r="L901" s="8">
        <v>90.72</v>
      </c>
      <c r="M901" s="8">
        <v>103.41</v>
      </c>
      <c r="N901" s="8">
        <v>122.27</v>
      </c>
      <c r="O901" s="8">
        <v>145.1754</v>
      </c>
      <c r="P901" s="8">
        <v>87.61</v>
      </c>
      <c r="Q901" s="8">
        <v>123.93</v>
      </c>
      <c r="R901" s="8">
        <v>132.4907</v>
      </c>
      <c r="S901" s="8">
        <v>60.01</v>
      </c>
      <c r="T901" s="8">
        <v>67.5</v>
      </c>
      <c r="U901" s="8">
        <v>101.57</v>
      </c>
      <c r="X901" s="1">
        <v>42538</v>
      </c>
      <c r="Y901" s="4">
        <f t="shared" si="34"/>
        <v>92.289531578947361</v>
      </c>
      <c r="Z901" s="4">
        <f t="shared" si="33"/>
        <v>53.48</v>
      </c>
    </row>
    <row r="902" spans="1:26" x14ac:dyDescent="0.3">
      <c r="A902" s="1">
        <v>42539</v>
      </c>
      <c r="B902">
        <v>53.48</v>
      </c>
      <c r="C902">
        <v>83.13</v>
      </c>
      <c r="D902">
        <v>44.79</v>
      </c>
      <c r="E902">
        <v>78.42</v>
      </c>
      <c r="F902">
        <v>75.930000000000007</v>
      </c>
      <c r="G902">
        <v>106.74</v>
      </c>
      <c r="H902">
        <v>112.1</v>
      </c>
      <c r="I902">
        <v>115.48</v>
      </c>
      <c r="J902">
        <v>70.95</v>
      </c>
      <c r="K902">
        <v>31.274999999999999</v>
      </c>
      <c r="L902" s="8">
        <v>90.72</v>
      </c>
      <c r="M902" s="8">
        <v>103.41</v>
      </c>
      <c r="N902" s="8">
        <v>122.27</v>
      </c>
      <c r="O902" s="8">
        <v>145.1754</v>
      </c>
      <c r="P902" s="8">
        <v>87.61</v>
      </c>
      <c r="Q902" s="8">
        <v>123.93</v>
      </c>
      <c r="R902" s="8">
        <v>132.4907</v>
      </c>
      <c r="S902" s="8">
        <v>60.01</v>
      </c>
      <c r="T902" s="8">
        <v>67.5</v>
      </c>
      <c r="U902" s="8">
        <v>101.57</v>
      </c>
      <c r="X902" s="1">
        <v>42539</v>
      </c>
      <c r="Y902" s="4">
        <f t="shared" si="34"/>
        <v>92.289531578947361</v>
      </c>
      <c r="Z902" s="4">
        <f t="shared" si="33"/>
        <v>53.48</v>
      </c>
    </row>
    <row r="903" spans="1:26" x14ac:dyDescent="0.3">
      <c r="A903" s="1">
        <v>42540</v>
      </c>
      <c r="B903">
        <v>53.48</v>
      </c>
      <c r="C903">
        <v>83.13</v>
      </c>
      <c r="D903">
        <v>44.79</v>
      </c>
      <c r="E903">
        <v>78.42</v>
      </c>
      <c r="F903">
        <v>75.930000000000007</v>
      </c>
      <c r="G903">
        <v>106.74</v>
      </c>
      <c r="H903">
        <v>112.1</v>
      </c>
      <c r="I903">
        <v>115.48</v>
      </c>
      <c r="J903">
        <v>70.95</v>
      </c>
      <c r="K903">
        <v>31.274999999999999</v>
      </c>
      <c r="L903" s="8">
        <v>90.72</v>
      </c>
      <c r="M903" s="8">
        <v>103.41</v>
      </c>
      <c r="N903" s="8">
        <v>122.27</v>
      </c>
      <c r="O903" s="8">
        <v>145.1754</v>
      </c>
      <c r="P903" s="8">
        <v>87.61</v>
      </c>
      <c r="Q903" s="8">
        <v>123.93</v>
      </c>
      <c r="R903" s="8">
        <v>132.4907</v>
      </c>
      <c r="S903" s="8">
        <v>60.01</v>
      </c>
      <c r="T903" s="8">
        <v>67.5</v>
      </c>
      <c r="U903" s="8">
        <v>101.57</v>
      </c>
      <c r="X903" s="1">
        <v>42540</v>
      </c>
      <c r="Y903" s="4">
        <f t="shared" si="34"/>
        <v>92.289531578947361</v>
      </c>
      <c r="Z903" s="4">
        <f t="shared" si="33"/>
        <v>53.48</v>
      </c>
    </row>
    <row r="904" spans="1:26" x14ac:dyDescent="0.3">
      <c r="A904" s="1">
        <v>42541</v>
      </c>
      <c r="B904">
        <v>53.86</v>
      </c>
      <c r="C904">
        <v>83.04</v>
      </c>
      <c r="D904">
        <v>44.98</v>
      </c>
      <c r="E904">
        <v>78.59</v>
      </c>
      <c r="F904">
        <v>76.430000000000007</v>
      </c>
      <c r="G904">
        <v>107.31</v>
      </c>
      <c r="H904">
        <v>112.62</v>
      </c>
      <c r="I904">
        <v>116.54</v>
      </c>
      <c r="J904">
        <v>71.099999999999994</v>
      </c>
      <c r="K904">
        <v>31.06</v>
      </c>
      <c r="L904" s="8">
        <v>91.12</v>
      </c>
      <c r="M904" s="8">
        <v>103.37</v>
      </c>
      <c r="N904" s="8">
        <v>123.42</v>
      </c>
      <c r="O904" s="8">
        <v>146.7227</v>
      </c>
      <c r="P904" s="8">
        <v>89.04</v>
      </c>
      <c r="Q904" s="8">
        <v>124.7</v>
      </c>
      <c r="R904" s="8">
        <v>133.16560000000001</v>
      </c>
      <c r="S904" s="8">
        <v>60.11</v>
      </c>
      <c r="T904" s="8">
        <v>67.989999999999995</v>
      </c>
      <c r="U904" s="8">
        <v>102.61</v>
      </c>
      <c r="X904" s="1">
        <v>42541</v>
      </c>
      <c r="Y904" s="4">
        <f t="shared" si="34"/>
        <v>92.837805263157904</v>
      </c>
      <c r="Z904" s="4">
        <f t="shared" si="33"/>
        <v>53.86</v>
      </c>
    </row>
    <row r="905" spans="1:26" x14ac:dyDescent="0.3">
      <c r="A905" s="1">
        <v>42542</v>
      </c>
      <c r="B905">
        <v>53.87</v>
      </c>
      <c r="C905">
        <v>83.41</v>
      </c>
      <c r="D905">
        <v>45.13</v>
      </c>
      <c r="E905">
        <v>78.33</v>
      </c>
      <c r="F905">
        <v>76.489999999999995</v>
      </c>
      <c r="G905">
        <v>107.83</v>
      </c>
      <c r="H905">
        <v>111.85</v>
      </c>
      <c r="I905">
        <v>116.18</v>
      </c>
      <c r="J905">
        <v>71.459999999999994</v>
      </c>
      <c r="K905">
        <v>31.067499999999999</v>
      </c>
      <c r="L905" s="8">
        <v>91.53</v>
      </c>
      <c r="M905" s="8">
        <v>104.08</v>
      </c>
      <c r="N905" s="8">
        <v>122.63</v>
      </c>
      <c r="O905" s="8">
        <v>147.143</v>
      </c>
      <c r="P905" s="8">
        <v>89.34</v>
      </c>
      <c r="Q905" s="8">
        <v>125.48</v>
      </c>
      <c r="R905" s="8">
        <v>132.34270000000001</v>
      </c>
      <c r="S905" s="8">
        <v>59.98</v>
      </c>
      <c r="T905" s="8">
        <v>68.3</v>
      </c>
      <c r="U905" s="8">
        <v>103.24</v>
      </c>
      <c r="X905" s="1">
        <v>42542</v>
      </c>
      <c r="Y905" s="4">
        <f t="shared" si="34"/>
        <v>92.93753684210526</v>
      </c>
      <c r="Z905" s="4">
        <f t="shared" si="33"/>
        <v>53.87</v>
      </c>
    </row>
    <row r="906" spans="1:26" x14ac:dyDescent="0.3">
      <c r="A906" s="1">
        <v>42543</v>
      </c>
      <c r="B906">
        <v>53.57</v>
      </c>
      <c r="C906">
        <v>83.57</v>
      </c>
      <c r="D906">
        <v>44.86</v>
      </c>
      <c r="E906">
        <v>78.349999999999994</v>
      </c>
      <c r="F906">
        <v>76.430000000000007</v>
      </c>
      <c r="G906">
        <v>107.13</v>
      </c>
      <c r="H906">
        <v>112.86</v>
      </c>
      <c r="I906">
        <v>116.46</v>
      </c>
      <c r="J906">
        <v>71.75</v>
      </c>
      <c r="K906">
        <v>30.91</v>
      </c>
      <c r="L906" s="8">
        <v>91.17</v>
      </c>
      <c r="M906" s="8">
        <v>103.74</v>
      </c>
      <c r="N906" s="8">
        <v>120.62</v>
      </c>
      <c r="O906" s="8">
        <v>146.06370000000001</v>
      </c>
      <c r="P906" s="8">
        <v>88.82</v>
      </c>
      <c r="Q906" s="8">
        <v>125.54</v>
      </c>
      <c r="R906" s="8">
        <v>132.66630000000001</v>
      </c>
      <c r="S906" s="8">
        <v>60.39</v>
      </c>
      <c r="T906" s="8">
        <v>68.86</v>
      </c>
      <c r="U906" s="8">
        <v>102.29</v>
      </c>
      <c r="X906" s="1">
        <v>42543</v>
      </c>
      <c r="Y906" s="4">
        <f t="shared" si="34"/>
        <v>92.762105263157878</v>
      </c>
      <c r="Z906" s="4">
        <f t="shared" si="33"/>
        <v>53.57</v>
      </c>
    </row>
    <row r="907" spans="1:26" x14ac:dyDescent="0.3">
      <c r="A907" s="1">
        <v>42544</v>
      </c>
      <c r="B907">
        <v>54.21</v>
      </c>
      <c r="C907">
        <v>84.21</v>
      </c>
      <c r="D907">
        <v>45.08</v>
      </c>
      <c r="E907">
        <v>78.569999999999993</v>
      </c>
      <c r="F907">
        <v>78.22</v>
      </c>
      <c r="G907">
        <v>110.62</v>
      </c>
      <c r="H907">
        <v>115.2</v>
      </c>
      <c r="I907">
        <v>117.38</v>
      </c>
      <c r="J907">
        <v>72.099999999999994</v>
      </c>
      <c r="K907">
        <v>30.952500000000001</v>
      </c>
      <c r="L907" s="8">
        <v>91.8</v>
      </c>
      <c r="M907" s="8">
        <v>104.44</v>
      </c>
      <c r="N907" s="8">
        <v>121.21</v>
      </c>
      <c r="O907" s="8">
        <v>148.38470000000001</v>
      </c>
      <c r="P907" s="8">
        <v>89.94</v>
      </c>
      <c r="Q907" s="8">
        <v>128.63999999999999</v>
      </c>
      <c r="R907" s="8">
        <v>134.99610000000001</v>
      </c>
      <c r="S907" s="8">
        <v>61.31</v>
      </c>
      <c r="T907" s="8">
        <v>69.78</v>
      </c>
      <c r="U907" s="8">
        <v>104.44</v>
      </c>
      <c r="X907" s="1">
        <v>42544</v>
      </c>
      <c r="Y907" s="4">
        <f t="shared" si="34"/>
        <v>94.067015789473686</v>
      </c>
      <c r="Z907" s="4">
        <f t="shared" si="33"/>
        <v>54.21</v>
      </c>
    </row>
    <row r="908" spans="1:26" x14ac:dyDescent="0.3">
      <c r="A908" s="1">
        <v>42545</v>
      </c>
      <c r="B908">
        <v>52.5</v>
      </c>
      <c r="C908">
        <v>82.26</v>
      </c>
      <c r="D908">
        <v>43.93</v>
      </c>
      <c r="E908">
        <v>77.06</v>
      </c>
      <c r="F908">
        <v>73.03</v>
      </c>
      <c r="G908">
        <v>104.14</v>
      </c>
      <c r="H908">
        <v>110.29</v>
      </c>
      <c r="I908">
        <v>115.63</v>
      </c>
      <c r="J908">
        <v>71.959999999999994</v>
      </c>
      <c r="K908">
        <v>30.95</v>
      </c>
      <c r="L908" s="8">
        <v>89.39</v>
      </c>
      <c r="M908" s="8">
        <v>101.98</v>
      </c>
      <c r="N908" s="8">
        <v>119.44</v>
      </c>
      <c r="O908" s="8">
        <v>140.01750000000001</v>
      </c>
      <c r="P908" s="8">
        <v>86.72</v>
      </c>
      <c r="Q908" s="8">
        <v>123.94</v>
      </c>
      <c r="R908" s="8">
        <v>129.54150000000001</v>
      </c>
      <c r="S908" s="8">
        <v>59.86</v>
      </c>
      <c r="T908" s="8">
        <v>69.349999999999994</v>
      </c>
      <c r="U908" s="8">
        <v>101.9</v>
      </c>
      <c r="X908" s="1">
        <v>42545</v>
      </c>
      <c r="Y908" s="4">
        <f t="shared" si="34"/>
        <v>91.125736842105269</v>
      </c>
      <c r="Z908" s="4">
        <f t="shared" si="33"/>
        <v>52.5</v>
      </c>
    </row>
    <row r="909" spans="1:26" x14ac:dyDescent="0.3">
      <c r="A909" s="1">
        <v>42546</v>
      </c>
      <c r="B909">
        <v>52.5</v>
      </c>
      <c r="C909">
        <v>82.26</v>
      </c>
      <c r="D909">
        <v>43.93</v>
      </c>
      <c r="E909">
        <v>77.06</v>
      </c>
      <c r="F909">
        <v>73.03</v>
      </c>
      <c r="G909">
        <v>104.14</v>
      </c>
      <c r="H909">
        <v>110.29</v>
      </c>
      <c r="I909">
        <v>115.63</v>
      </c>
      <c r="J909">
        <v>71.959999999999994</v>
      </c>
      <c r="K909">
        <v>30.95</v>
      </c>
      <c r="L909" s="8">
        <v>89.39</v>
      </c>
      <c r="M909" s="8">
        <v>101.98</v>
      </c>
      <c r="N909" s="8">
        <v>119.44</v>
      </c>
      <c r="O909" s="8">
        <v>140.01750000000001</v>
      </c>
      <c r="P909" s="8">
        <v>86.72</v>
      </c>
      <c r="Q909" s="8">
        <v>123.94</v>
      </c>
      <c r="R909" s="8">
        <v>129.54150000000001</v>
      </c>
      <c r="S909" s="8">
        <v>59.86</v>
      </c>
      <c r="T909" s="8">
        <v>69.349999999999994</v>
      </c>
      <c r="U909" s="8">
        <v>101.9</v>
      </c>
      <c r="X909" s="1">
        <v>42546</v>
      </c>
      <c r="Y909" s="4">
        <f t="shared" si="34"/>
        <v>91.125736842105269</v>
      </c>
      <c r="Z909" s="4">
        <f t="shared" si="33"/>
        <v>52.5</v>
      </c>
    </row>
    <row r="910" spans="1:26" x14ac:dyDescent="0.3">
      <c r="A910" s="1">
        <v>42547</v>
      </c>
      <c r="B910">
        <v>52.5</v>
      </c>
      <c r="C910">
        <v>82.26</v>
      </c>
      <c r="D910">
        <v>43.93</v>
      </c>
      <c r="E910">
        <v>77.06</v>
      </c>
      <c r="F910">
        <v>73.03</v>
      </c>
      <c r="G910">
        <v>104.14</v>
      </c>
      <c r="H910">
        <v>110.29</v>
      </c>
      <c r="I910">
        <v>115.63</v>
      </c>
      <c r="J910">
        <v>71.959999999999994</v>
      </c>
      <c r="K910">
        <v>30.95</v>
      </c>
      <c r="L910" s="8">
        <v>89.39</v>
      </c>
      <c r="M910" s="8">
        <v>101.98</v>
      </c>
      <c r="N910" s="8">
        <v>119.44</v>
      </c>
      <c r="O910" s="8">
        <v>140.01750000000001</v>
      </c>
      <c r="P910" s="8">
        <v>86.72</v>
      </c>
      <c r="Q910" s="8">
        <v>123.94</v>
      </c>
      <c r="R910" s="8">
        <v>129.54150000000001</v>
      </c>
      <c r="S910" s="8">
        <v>59.86</v>
      </c>
      <c r="T910" s="8">
        <v>69.349999999999994</v>
      </c>
      <c r="U910" s="8">
        <v>101.9</v>
      </c>
      <c r="X910" s="1">
        <v>42547</v>
      </c>
      <c r="Y910" s="4">
        <f t="shared" si="34"/>
        <v>91.125736842105269</v>
      </c>
      <c r="Z910" s="4">
        <f t="shared" si="33"/>
        <v>52.5</v>
      </c>
    </row>
    <row r="911" spans="1:26" x14ac:dyDescent="0.3">
      <c r="A911" s="1">
        <v>42548</v>
      </c>
      <c r="B911">
        <v>51.75</v>
      </c>
      <c r="C911">
        <v>81.23</v>
      </c>
      <c r="D911">
        <v>43.78</v>
      </c>
      <c r="E911">
        <v>76.319999999999993</v>
      </c>
      <c r="F911">
        <v>71.38</v>
      </c>
      <c r="G911">
        <v>99.38</v>
      </c>
      <c r="H911">
        <v>107.01</v>
      </c>
      <c r="I911">
        <v>116.55</v>
      </c>
      <c r="J911">
        <v>71.5</v>
      </c>
      <c r="K911">
        <v>31.97</v>
      </c>
      <c r="L911" s="8">
        <v>88.86</v>
      </c>
      <c r="M911" s="8">
        <v>102.13</v>
      </c>
      <c r="N911" s="8">
        <v>116.3</v>
      </c>
      <c r="O911" s="8">
        <v>137.066</v>
      </c>
      <c r="P911" s="8">
        <v>85.66</v>
      </c>
      <c r="Q911" s="8">
        <v>121.83</v>
      </c>
      <c r="R911" s="8">
        <v>124.6416</v>
      </c>
      <c r="S911" s="8">
        <v>58.68</v>
      </c>
      <c r="T911" s="8">
        <v>69.45</v>
      </c>
      <c r="U911" s="8">
        <v>100.36</v>
      </c>
      <c r="X911" s="1">
        <v>42548</v>
      </c>
      <c r="Y911" s="4">
        <f t="shared" si="34"/>
        <v>89.689347368421039</v>
      </c>
      <c r="Z911" s="4">
        <f t="shared" si="33"/>
        <v>51.75</v>
      </c>
    </row>
    <row r="912" spans="1:26" x14ac:dyDescent="0.3">
      <c r="A912" s="1">
        <v>42549</v>
      </c>
      <c r="B912">
        <v>52.52</v>
      </c>
      <c r="C912">
        <v>82.46</v>
      </c>
      <c r="D912">
        <v>44.18</v>
      </c>
      <c r="E912">
        <v>78.03</v>
      </c>
      <c r="F912">
        <v>72.52</v>
      </c>
      <c r="G912">
        <v>101.59</v>
      </c>
      <c r="H912">
        <v>108.48</v>
      </c>
      <c r="I912">
        <v>118.23</v>
      </c>
      <c r="J912">
        <v>71.510000000000005</v>
      </c>
      <c r="K912">
        <v>32.115000000000002</v>
      </c>
      <c r="L912" s="8">
        <v>90.91</v>
      </c>
      <c r="M912" s="8">
        <v>102.14</v>
      </c>
      <c r="N912" s="8">
        <v>118.5</v>
      </c>
      <c r="O912" s="8">
        <v>139.16739999999999</v>
      </c>
      <c r="P912" s="8">
        <v>87.92</v>
      </c>
      <c r="Q912" s="8">
        <v>125.22</v>
      </c>
      <c r="R912" s="8">
        <v>126.3982</v>
      </c>
      <c r="S912" s="8">
        <v>59.99</v>
      </c>
      <c r="T912" s="8">
        <v>69.739999999999995</v>
      </c>
      <c r="U912" s="8">
        <v>101.63</v>
      </c>
      <c r="X912" s="1">
        <v>42549</v>
      </c>
      <c r="Y912" s="4">
        <f t="shared" si="34"/>
        <v>91.091084210526304</v>
      </c>
      <c r="Z912" s="4">
        <f t="shared" si="33"/>
        <v>52.52</v>
      </c>
    </row>
    <row r="913" spans="1:26" x14ac:dyDescent="0.3">
      <c r="A913" s="1">
        <v>42550</v>
      </c>
      <c r="B913">
        <v>53.39</v>
      </c>
      <c r="C913">
        <v>83.91</v>
      </c>
      <c r="D913">
        <v>44.44</v>
      </c>
      <c r="E913">
        <v>77.760000000000005</v>
      </c>
      <c r="F913">
        <v>74.23</v>
      </c>
      <c r="G913">
        <v>106</v>
      </c>
      <c r="H913">
        <v>110.65</v>
      </c>
      <c r="I913">
        <v>119.33</v>
      </c>
      <c r="J913">
        <v>72.459999999999994</v>
      </c>
      <c r="K913">
        <v>31.9375</v>
      </c>
      <c r="L913" s="8">
        <v>92.46</v>
      </c>
      <c r="M913" s="8">
        <v>103.12</v>
      </c>
      <c r="N913" s="8">
        <v>119.49</v>
      </c>
      <c r="O913" s="8">
        <v>141.80359999999999</v>
      </c>
      <c r="P913" s="8">
        <v>89.13</v>
      </c>
      <c r="Q913" s="8">
        <v>127.76</v>
      </c>
      <c r="R913" s="8">
        <v>128.74639999999999</v>
      </c>
      <c r="S913" s="8">
        <v>61.81</v>
      </c>
      <c r="T913" s="8">
        <v>70</v>
      </c>
      <c r="U913" s="8">
        <v>103.42</v>
      </c>
      <c r="X913" s="1">
        <v>42550</v>
      </c>
      <c r="Y913" s="4">
        <f t="shared" si="34"/>
        <v>92.550394736842108</v>
      </c>
      <c r="Z913" s="4">
        <f t="shared" si="33"/>
        <v>53.39</v>
      </c>
    </row>
    <row r="914" spans="1:26" x14ac:dyDescent="0.3">
      <c r="A914" s="1">
        <v>42551</v>
      </c>
      <c r="B914">
        <v>54.41</v>
      </c>
      <c r="C914">
        <v>84.67</v>
      </c>
      <c r="D914">
        <v>45.33</v>
      </c>
      <c r="E914">
        <v>79.17</v>
      </c>
      <c r="F914">
        <v>75.81</v>
      </c>
      <c r="G914">
        <v>107.26</v>
      </c>
      <c r="H914">
        <v>112.39</v>
      </c>
      <c r="I914">
        <v>121.3</v>
      </c>
      <c r="J914">
        <v>73.02</v>
      </c>
      <c r="K914">
        <v>32.6</v>
      </c>
      <c r="L914" s="8">
        <v>93.74</v>
      </c>
      <c r="M914" s="8">
        <v>105.94</v>
      </c>
      <c r="N914" s="8">
        <v>120.34</v>
      </c>
      <c r="O914" s="8">
        <v>144.97479999999999</v>
      </c>
      <c r="P914" s="8">
        <v>91.87</v>
      </c>
      <c r="Q914" s="8">
        <v>130.71</v>
      </c>
      <c r="R914" s="8">
        <v>131.31649999999999</v>
      </c>
      <c r="S914" s="8">
        <v>61.91</v>
      </c>
      <c r="T914" s="8">
        <v>69.819999999999993</v>
      </c>
      <c r="U914" s="8">
        <v>104.83</v>
      </c>
      <c r="X914" s="1">
        <v>42551</v>
      </c>
      <c r="Y914" s="4">
        <f t="shared" si="34"/>
        <v>94.052699999999987</v>
      </c>
      <c r="Z914" s="4">
        <f t="shared" si="33"/>
        <v>54.41</v>
      </c>
    </row>
    <row r="915" spans="1:26" x14ac:dyDescent="0.3">
      <c r="A915" s="1">
        <v>42552</v>
      </c>
      <c r="B915">
        <v>54.42</v>
      </c>
      <c r="C915">
        <v>84.78</v>
      </c>
      <c r="D915">
        <v>45.12</v>
      </c>
      <c r="E915">
        <v>79.599999999999994</v>
      </c>
      <c r="F915">
        <v>76.45</v>
      </c>
      <c r="G915">
        <v>107.86</v>
      </c>
      <c r="H915">
        <v>113.39</v>
      </c>
      <c r="I915">
        <v>121.29</v>
      </c>
      <c r="J915">
        <v>72.81</v>
      </c>
      <c r="K915">
        <v>32.432499999999997</v>
      </c>
      <c r="L915" s="8">
        <v>93.84</v>
      </c>
      <c r="M915" s="8">
        <v>105.63</v>
      </c>
      <c r="N915" s="8">
        <v>120.4</v>
      </c>
      <c r="O915" s="8">
        <v>145.51920000000001</v>
      </c>
      <c r="P915" s="8">
        <v>92.75</v>
      </c>
      <c r="Q915" s="8">
        <v>130.32</v>
      </c>
      <c r="R915" s="8">
        <v>130.2996</v>
      </c>
      <c r="S915" s="8">
        <v>62.71</v>
      </c>
      <c r="T915" s="8">
        <v>70.05</v>
      </c>
      <c r="U915" s="8">
        <v>104.15</v>
      </c>
      <c r="X915" s="1">
        <v>42552</v>
      </c>
      <c r="Y915" s="4">
        <f t="shared" si="34"/>
        <v>94.179015789473681</v>
      </c>
      <c r="Z915" s="4">
        <f t="shared" si="33"/>
        <v>54.42</v>
      </c>
    </row>
    <row r="916" spans="1:26" x14ac:dyDescent="0.3">
      <c r="A916" s="1">
        <v>42553</v>
      </c>
      <c r="B916">
        <v>54.42</v>
      </c>
      <c r="C916">
        <v>84.78</v>
      </c>
      <c r="D916">
        <v>45.12</v>
      </c>
      <c r="E916">
        <v>79.599999999999994</v>
      </c>
      <c r="F916">
        <v>76.45</v>
      </c>
      <c r="G916">
        <v>107.86</v>
      </c>
      <c r="H916">
        <v>113.39</v>
      </c>
      <c r="I916">
        <v>121.29</v>
      </c>
      <c r="J916">
        <v>72.81</v>
      </c>
      <c r="K916">
        <v>32.432499999999997</v>
      </c>
      <c r="L916" s="8">
        <v>93.84</v>
      </c>
      <c r="M916" s="8">
        <v>105.63</v>
      </c>
      <c r="N916" s="8">
        <v>120.4</v>
      </c>
      <c r="O916" s="8">
        <v>145.51920000000001</v>
      </c>
      <c r="P916" s="8">
        <v>92.75</v>
      </c>
      <c r="Q916" s="8">
        <v>130.32</v>
      </c>
      <c r="R916" s="8">
        <v>130.2996</v>
      </c>
      <c r="S916" s="8">
        <v>62.71</v>
      </c>
      <c r="T916" s="8">
        <v>70.05</v>
      </c>
      <c r="U916" s="8">
        <v>104.15</v>
      </c>
      <c r="X916" s="1">
        <v>42553</v>
      </c>
      <c r="Y916" s="4">
        <f t="shared" si="34"/>
        <v>94.179015789473681</v>
      </c>
      <c r="Z916" s="4">
        <f t="shared" si="33"/>
        <v>54.42</v>
      </c>
    </row>
    <row r="917" spans="1:26" x14ac:dyDescent="0.3">
      <c r="A917" s="1">
        <v>42554</v>
      </c>
      <c r="B917">
        <v>54.42</v>
      </c>
      <c r="C917">
        <v>84.78</v>
      </c>
      <c r="D917">
        <v>45.12</v>
      </c>
      <c r="E917">
        <v>79.599999999999994</v>
      </c>
      <c r="F917">
        <v>76.45</v>
      </c>
      <c r="G917">
        <v>107.86</v>
      </c>
      <c r="H917">
        <v>113.39</v>
      </c>
      <c r="I917">
        <v>121.29</v>
      </c>
      <c r="J917">
        <v>72.81</v>
      </c>
      <c r="K917">
        <v>32.432499999999997</v>
      </c>
      <c r="L917" s="8">
        <v>93.84</v>
      </c>
      <c r="M917" s="8">
        <v>105.63</v>
      </c>
      <c r="N917" s="8">
        <v>120.4</v>
      </c>
      <c r="O917" s="8">
        <v>145.51920000000001</v>
      </c>
      <c r="P917" s="8">
        <v>92.75</v>
      </c>
      <c r="Q917" s="8">
        <v>130.32</v>
      </c>
      <c r="R917" s="8">
        <v>130.2996</v>
      </c>
      <c r="S917" s="8">
        <v>62.71</v>
      </c>
      <c r="T917" s="8">
        <v>70.05</v>
      </c>
      <c r="U917" s="8">
        <v>104.15</v>
      </c>
      <c r="X917" s="1">
        <v>42554</v>
      </c>
      <c r="Y917" s="4">
        <f t="shared" si="34"/>
        <v>94.179015789473681</v>
      </c>
      <c r="Z917" s="4">
        <f t="shared" si="33"/>
        <v>54.42</v>
      </c>
    </row>
    <row r="918" spans="1:26" x14ac:dyDescent="0.3">
      <c r="A918" s="1">
        <v>42555</v>
      </c>
      <c r="B918">
        <v>54.42</v>
      </c>
      <c r="C918">
        <v>84.78</v>
      </c>
      <c r="D918">
        <v>45.12</v>
      </c>
      <c r="E918">
        <v>79.599999999999994</v>
      </c>
      <c r="F918">
        <v>76.45</v>
      </c>
      <c r="G918">
        <v>107.86</v>
      </c>
      <c r="H918">
        <v>113.39</v>
      </c>
      <c r="I918">
        <v>121.29</v>
      </c>
      <c r="J918">
        <v>72.81</v>
      </c>
      <c r="K918">
        <v>32.432499999999997</v>
      </c>
      <c r="L918" s="8">
        <v>93.84</v>
      </c>
      <c r="M918" s="8">
        <v>105.63</v>
      </c>
      <c r="N918" s="8">
        <v>120.4</v>
      </c>
      <c r="O918" s="8">
        <v>145.51920000000001</v>
      </c>
      <c r="P918" s="8">
        <v>92.75</v>
      </c>
      <c r="Q918" s="8">
        <v>130.32</v>
      </c>
      <c r="R918" s="8">
        <v>130.2996</v>
      </c>
      <c r="S918" s="8">
        <v>62.71</v>
      </c>
      <c r="T918" s="8">
        <v>70.05</v>
      </c>
      <c r="U918" s="8">
        <v>104.15</v>
      </c>
      <c r="X918" s="1">
        <v>42555</v>
      </c>
      <c r="Y918" s="4">
        <f t="shared" si="34"/>
        <v>94.179015789473681</v>
      </c>
      <c r="Z918" s="4">
        <f t="shared" si="33"/>
        <v>54.42</v>
      </c>
    </row>
    <row r="919" spans="1:26" x14ac:dyDescent="0.3">
      <c r="A919" s="1">
        <v>42556</v>
      </c>
      <c r="B919">
        <v>54.24</v>
      </c>
      <c r="C919">
        <v>85.44</v>
      </c>
      <c r="D919">
        <v>45.43</v>
      </c>
      <c r="E919">
        <v>79.42</v>
      </c>
      <c r="F919">
        <v>74.38</v>
      </c>
      <c r="G919">
        <v>106.17</v>
      </c>
      <c r="H919">
        <v>111.48</v>
      </c>
      <c r="I919">
        <v>122.27</v>
      </c>
      <c r="J919">
        <v>73.14</v>
      </c>
      <c r="K919">
        <v>32.717500000000001</v>
      </c>
      <c r="L919" s="8">
        <v>93.02</v>
      </c>
      <c r="M919" s="8">
        <v>106.42</v>
      </c>
      <c r="N919" s="8">
        <v>120.76</v>
      </c>
      <c r="O919" s="8">
        <v>144.8793</v>
      </c>
      <c r="P919" s="8">
        <v>93.31</v>
      </c>
      <c r="Q919" s="8">
        <v>128.97999999999999</v>
      </c>
      <c r="R919" s="8">
        <v>128.03460000000001</v>
      </c>
      <c r="S919" s="8">
        <v>61.92</v>
      </c>
      <c r="T919" s="8">
        <v>69.739999999999995</v>
      </c>
      <c r="U919" s="8">
        <v>103.57</v>
      </c>
      <c r="X919" s="1">
        <v>42556</v>
      </c>
      <c r="Y919" s="4">
        <f t="shared" si="34"/>
        <v>93.741126315789472</v>
      </c>
      <c r="Z919" s="4">
        <f t="shared" si="33"/>
        <v>54.24</v>
      </c>
    </row>
    <row r="920" spans="1:26" x14ac:dyDescent="0.3">
      <c r="A920" s="1">
        <v>42557</v>
      </c>
      <c r="B920">
        <v>54.56</v>
      </c>
      <c r="C920">
        <v>85.03</v>
      </c>
      <c r="D920">
        <v>45.27</v>
      </c>
      <c r="E920">
        <v>80.09</v>
      </c>
      <c r="F920">
        <v>74.83</v>
      </c>
      <c r="G920">
        <v>106.78</v>
      </c>
      <c r="H920">
        <v>111.83</v>
      </c>
      <c r="I920">
        <v>122.64</v>
      </c>
      <c r="J920">
        <v>73.819999999999993</v>
      </c>
      <c r="K920">
        <v>32.722499999999997</v>
      </c>
      <c r="L920" s="8">
        <v>94.09</v>
      </c>
      <c r="M920" s="8">
        <v>105.92</v>
      </c>
      <c r="N920" s="8">
        <v>120.63</v>
      </c>
      <c r="O920" s="8">
        <v>145.53829999999999</v>
      </c>
      <c r="P920" s="8">
        <v>93.42</v>
      </c>
      <c r="Q920" s="8">
        <v>129.34</v>
      </c>
      <c r="R920" s="8">
        <v>128.8389</v>
      </c>
      <c r="S920" s="8">
        <v>63.37</v>
      </c>
      <c r="T920" s="8">
        <v>70.510000000000005</v>
      </c>
      <c r="U920" s="8">
        <v>104.58</v>
      </c>
      <c r="X920" s="1">
        <v>42557</v>
      </c>
      <c r="Y920" s="4">
        <f t="shared" si="34"/>
        <v>94.171036842105266</v>
      </c>
      <c r="Z920" s="4">
        <f t="shared" si="33"/>
        <v>54.56</v>
      </c>
    </row>
    <row r="921" spans="1:26" x14ac:dyDescent="0.3">
      <c r="A921" s="1">
        <v>42558</v>
      </c>
      <c r="B921">
        <v>54.52</v>
      </c>
      <c r="C921">
        <v>84.83</v>
      </c>
      <c r="D921">
        <v>45.09</v>
      </c>
      <c r="E921">
        <v>80.48</v>
      </c>
      <c r="F921">
        <v>75.05</v>
      </c>
      <c r="G921">
        <v>107.31</v>
      </c>
      <c r="H921">
        <v>111.84</v>
      </c>
      <c r="I921">
        <v>122.51</v>
      </c>
      <c r="J921">
        <v>73.53</v>
      </c>
      <c r="K921">
        <v>32.082500000000003</v>
      </c>
      <c r="L921" s="8">
        <v>92.96</v>
      </c>
      <c r="M921" s="8">
        <v>107.49</v>
      </c>
      <c r="N921" s="8">
        <v>120.92</v>
      </c>
      <c r="O921" s="8">
        <v>145.75800000000001</v>
      </c>
      <c r="P921" s="8">
        <v>93.5</v>
      </c>
      <c r="Q921" s="8">
        <v>128.63</v>
      </c>
      <c r="R921" s="8">
        <v>129.12549999999999</v>
      </c>
      <c r="S921" s="8">
        <v>63.43</v>
      </c>
      <c r="T921" s="8">
        <v>70.09</v>
      </c>
      <c r="U921" s="8">
        <v>103.05</v>
      </c>
      <c r="X921" s="1">
        <v>42558</v>
      </c>
      <c r="Y921" s="4">
        <f t="shared" si="34"/>
        <v>94.088210526315777</v>
      </c>
      <c r="Z921" s="4">
        <f t="shared" si="33"/>
        <v>54.52</v>
      </c>
    </row>
    <row r="922" spans="1:26" x14ac:dyDescent="0.3">
      <c r="A922" s="1">
        <v>42559</v>
      </c>
      <c r="B922">
        <v>55.35</v>
      </c>
      <c r="C922">
        <v>85.77</v>
      </c>
      <c r="D922">
        <v>45.38</v>
      </c>
      <c r="E922">
        <v>82.34</v>
      </c>
      <c r="F922">
        <v>77.37</v>
      </c>
      <c r="G922">
        <v>108.87</v>
      </c>
      <c r="H922">
        <v>114.74</v>
      </c>
      <c r="I922">
        <v>122.85</v>
      </c>
      <c r="J922">
        <v>73.84</v>
      </c>
      <c r="K922">
        <v>32.482500000000002</v>
      </c>
      <c r="L922" s="8">
        <v>93.54</v>
      </c>
      <c r="M922" s="8">
        <v>108.27</v>
      </c>
      <c r="N922" s="8">
        <v>121.31</v>
      </c>
      <c r="O922" s="8">
        <v>147.53460000000001</v>
      </c>
      <c r="P922" s="8">
        <v>94.47</v>
      </c>
      <c r="Q922" s="8">
        <v>130.24</v>
      </c>
      <c r="R922" s="8">
        <v>133.4522</v>
      </c>
      <c r="S922" s="8">
        <v>64.16</v>
      </c>
      <c r="T922" s="8">
        <v>71.31</v>
      </c>
      <c r="U922" s="8">
        <v>104.77</v>
      </c>
      <c r="X922" s="1">
        <v>42559</v>
      </c>
      <c r="Y922" s="4">
        <f t="shared" si="34"/>
        <v>95.405226315789463</v>
      </c>
      <c r="Z922" s="4">
        <f t="shared" si="33"/>
        <v>55.35</v>
      </c>
    </row>
    <row r="923" spans="1:26" x14ac:dyDescent="0.3">
      <c r="A923" s="1">
        <v>42560</v>
      </c>
      <c r="B923">
        <v>55.35</v>
      </c>
      <c r="C923">
        <v>85.77</v>
      </c>
      <c r="D923">
        <v>45.38</v>
      </c>
      <c r="E923">
        <v>82.34</v>
      </c>
      <c r="F923">
        <v>77.37</v>
      </c>
      <c r="G923">
        <v>108.87</v>
      </c>
      <c r="H923">
        <v>114.74</v>
      </c>
      <c r="I923">
        <v>122.85</v>
      </c>
      <c r="J923">
        <v>73.84</v>
      </c>
      <c r="K923">
        <v>32.482500000000002</v>
      </c>
      <c r="L923" s="8">
        <v>93.54</v>
      </c>
      <c r="M923" s="8">
        <v>108.27</v>
      </c>
      <c r="N923" s="8">
        <v>121.31</v>
      </c>
      <c r="O923" s="8">
        <v>147.53460000000001</v>
      </c>
      <c r="P923" s="8">
        <v>94.47</v>
      </c>
      <c r="Q923" s="8">
        <v>130.24</v>
      </c>
      <c r="R923" s="8">
        <v>133.4522</v>
      </c>
      <c r="S923" s="8">
        <v>64.16</v>
      </c>
      <c r="T923" s="8">
        <v>71.31</v>
      </c>
      <c r="U923" s="8">
        <v>104.77</v>
      </c>
      <c r="X923" s="1">
        <v>42560</v>
      </c>
      <c r="Y923" s="4">
        <f t="shared" si="34"/>
        <v>95.405226315789463</v>
      </c>
      <c r="Z923" s="4">
        <f t="shared" si="33"/>
        <v>55.35</v>
      </c>
    </row>
    <row r="924" spans="1:26" x14ac:dyDescent="0.3">
      <c r="A924" s="1">
        <v>42561</v>
      </c>
      <c r="B924">
        <v>55.35</v>
      </c>
      <c r="C924">
        <v>85.77</v>
      </c>
      <c r="D924">
        <v>45.38</v>
      </c>
      <c r="E924">
        <v>82.34</v>
      </c>
      <c r="F924">
        <v>77.37</v>
      </c>
      <c r="G924">
        <v>108.87</v>
      </c>
      <c r="H924">
        <v>114.74</v>
      </c>
      <c r="I924">
        <v>122.85</v>
      </c>
      <c r="J924">
        <v>73.84</v>
      </c>
      <c r="K924">
        <v>32.482500000000002</v>
      </c>
      <c r="L924" s="8">
        <v>93.54</v>
      </c>
      <c r="M924" s="8">
        <v>108.27</v>
      </c>
      <c r="N924" s="8">
        <v>121.31</v>
      </c>
      <c r="O924" s="8">
        <v>147.53460000000001</v>
      </c>
      <c r="P924" s="8">
        <v>94.47</v>
      </c>
      <c r="Q924" s="8">
        <v>130.24</v>
      </c>
      <c r="R924" s="8">
        <v>133.4522</v>
      </c>
      <c r="S924" s="8">
        <v>64.16</v>
      </c>
      <c r="T924" s="8">
        <v>71.31</v>
      </c>
      <c r="U924" s="8">
        <v>104.77</v>
      </c>
      <c r="X924" s="1">
        <v>42561</v>
      </c>
      <c r="Y924" s="4">
        <f t="shared" si="34"/>
        <v>95.405226315789463</v>
      </c>
      <c r="Z924" s="4">
        <f t="shared" si="33"/>
        <v>55.35</v>
      </c>
    </row>
    <row r="925" spans="1:26" x14ac:dyDescent="0.3">
      <c r="A925" s="1">
        <v>42562</v>
      </c>
      <c r="B925">
        <v>55.47</v>
      </c>
      <c r="C925">
        <v>85.75</v>
      </c>
      <c r="D925">
        <v>45.57</v>
      </c>
      <c r="E925">
        <v>82.8</v>
      </c>
      <c r="F925">
        <v>77.8</v>
      </c>
      <c r="G925">
        <v>110.26</v>
      </c>
      <c r="H925">
        <v>114.36</v>
      </c>
      <c r="I925">
        <v>122.93</v>
      </c>
      <c r="J925">
        <v>74.06</v>
      </c>
      <c r="K925">
        <v>32.422499999999999</v>
      </c>
      <c r="L925" s="8">
        <v>93.89</v>
      </c>
      <c r="M925" s="8">
        <v>108.91</v>
      </c>
      <c r="N925" s="8">
        <v>122</v>
      </c>
      <c r="O925" s="8">
        <v>148.3656</v>
      </c>
      <c r="P925" s="8">
        <v>95.14</v>
      </c>
      <c r="Q925" s="8">
        <v>129.94999999999999</v>
      </c>
      <c r="R925" s="8">
        <v>133.92359999999999</v>
      </c>
      <c r="S925" s="8">
        <v>64.349999999999994</v>
      </c>
      <c r="T925" s="8">
        <v>72.540000000000006</v>
      </c>
      <c r="U925" s="8">
        <v>105.39</v>
      </c>
      <c r="X925" s="1">
        <v>42562</v>
      </c>
      <c r="Y925" s="4">
        <f t="shared" si="34"/>
        <v>95.811142105263144</v>
      </c>
      <c r="Z925" s="4">
        <f t="shared" si="33"/>
        <v>55.47</v>
      </c>
    </row>
    <row r="926" spans="1:26" x14ac:dyDescent="0.3">
      <c r="A926" s="1">
        <v>42563</v>
      </c>
      <c r="B926">
        <v>55.78</v>
      </c>
      <c r="C926">
        <v>85.75</v>
      </c>
      <c r="D926">
        <v>45.58</v>
      </c>
      <c r="E926">
        <v>82.94</v>
      </c>
      <c r="F926">
        <v>79.8</v>
      </c>
      <c r="G926">
        <v>112.98</v>
      </c>
      <c r="H926">
        <v>116.99</v>
      </c>
      <c r="I926">
        <v>122.92</v>
      </c>
      <c r="J926">
        <v>73.27</v>
      </c>
      <c r="K926">
        <v>31.8325</v>
      </c>
      <c r="L926" s="8">
        <v>94.95</v>
      </c>
      <c r="M926" s="8">
        <v>108.79</v>
      </c>
      <c r="N926" s="8">
        <v>122.25</v>
      </c>
      <c r="O926" s="8">
        <v>149.999</v>
      </c>
      <c r="P926" s="8">
        <v>94.81</v>
      </c>
      <c r="Q926" s="8">
        <v>129.63999999999999</v>
      </c>
      <c r="R926" s="8">
        <v>136.54920000000001</v>
      </c>
      <c r="S926" s="8">
        <v>65.5</v>
      </c>
      <c r="T926" s="8">
        <v>73.52</v>
      </c>
      <c r="U926" s="8">
        <v>106.78</v>
      </c>
      <c r="X926" s="1">
        <v>42563</v>
      </c>
      <c r="Y926" s="4">
        <f t="shared" si="34"/>
        <v>96.571089473684196</v>
      </c>
      <c r="Z926" s="4">
        <f t="shared" si="33"/>
        <v>55.78</v>
      </c>
    </row>
    <row r="927" spans="1:26" x14ac:dyDescent="0.3">
      <c r="A927" s="1">
        <v>42564</v>
      </c>
      <c r="B927">
        <v>55.85</v>
      </c>
      <c r="C927">
        <v>85.89</v>
      </c>
      <c r="D927">
        <v>45.74</v>
      </c>
      <c r="E927">
        <v>81.650000000000006</v>
      </c>
      <c r="F927">
        <v>79.69</v>
      </c>
      <c r="G927">
        <v>113.86</v>
      </c>
      <c r="H927">
        <v>117.55</v>
      </c>
      <c r="I927">
        <v>123</v>
      </c>
      <c r="J927">
        <v>73.62</v>
      </c>
      <c r="K927">
        <v>32.042499999999997</v>
      </c>
      <c r="L927" s="8">
        <v>94.88</v>
      </c>
      <c r="M927" s="8">
        <v>109.91</v>
      </c>
      <c r="N927" s="8">
        <v>122.82</v>
      </c>
      <c r="O927" s="8">
        <v>150.935</v>
      </c>
      <c r="P927" s="8">
        <v>95.14</v>
      </c>
      <c r="Q927" s="8">
        <v>129.5</v>
      </c>
      <c r="R927" s="8">
        <v>136.7526</v>
      </c>
      <c r="S927" s="8">
        <v>64.77</v>
      </c>
      <c r="T927" s="8">
        <v>73.17</v>
      </c>
      <c r="U927" s="8">
        <v>106.65</v>
      </c>
      <c r="X927" s="1">
        <v>42564</v>
      </c>
      <c r="Y927" s="4">
        <f t="shared" si="34"/>
        <v>96.714215789473684</v>
      </c>
      <c r="Z927" s="4">
        <f t="shared" si="33"/>
        <v>55.85</v>
      </c>
    </row>
    <row r="928" spans="1:26" x14ac:dyDescent="0.3">
      <c r="A928" s="1">
        <v>42565</v>
      </c>
      <c r="B928">
        <v>55.96</v>
      </c>
      <c r="C928">
        <v>85.87</v>
      </c>
      <c r="D928">
        <v>45.69</v>
      </c>
      <c r="E928">
        <v>82.13</v>
      </c>
      <c r="F928">
        <v>80.06</v>
      </c>
      <c r="G928">
        <v>115.2</v>
      </c>
      <c r="H928">
        <v>118.35</v>
      </c>
      <c r="I928">
        <v>123.18</v>
      </c>
      <c r="J928">
        <v>73.7</v>
      </c>
      <c r="K928">
        <v>31.81</v>
      </c>
      <c r="L928" s="8">
        <v>94.95</v>
      </c>
      <c r="M928" s="8">
        <v>109.96</v>
      </c>
      <c r="N928" s="8">
        <v>123.93</v>
      </c>
      <c r="O928" s="8">
        <v>153.09370000000001</v>
      </c>
      <c r="P928" s="8">
        <v>95.21</v>
      </c>
      <c r="Q928" s="8">
        <v>129.9</v>
      </c>
      <c r="R928" s="8">
        <v>137.65860000000001</v>
      </c>
      <c r="S928" s="8">
        <v>63.62</v>
      </c>
      <c r="T928" s="8">
        <v>73.489999999999995</v>
      </c>
      <c r="U928" s="8">
        <v>106.7</v>
      </c>
      <c r="X928" s="1">
        <v>42565</v>
      </c>
      <c r="Y928" s="4">
        <f t="shared" si="34"/>
        <v>97.079068421052639</v>
      </c>
      <c r="Z928" s="4">
        <f t="shared" si="33"/>
        <v>55.96</v>
      </c>
    </row>
    <row r="929" spans="1:26" x14ac:dyDescent="0.3">
      <c r="A929" s="1">
        <v>42566</v>
      </c>
      <c r="B929">
        <v>55.95</v>
      </c>
      <c r="C929">
        <v>86.01</v>
      </c>
      <c r="D929">
        <v>45.63</v>
      </c>
      <c r="E929">
        <v>81.67</v>
      </c>
      <c r="F929">
        <v>80.7</v>
      </c>
      <c r="G929">
        <v>115.64</v>
      </c>
      <c r="H929">
        <v>118.99</v>
      </c>
      <c r="I929">
        <v>123</v>
      </c>
      <c r="J929">
        <v>73.67</v>
      </c>
      <c r="K929">
        <v>31.895</v>
      </c>
      <c r="L929" s="8">
        <v>95.12</v>
      </c>
      <c r="M929" s="8">
        <v>109.66</v>
      </c>
      <c r="N929" s="8">
        <v>123.61</v>
      </c>
      <c r="O929" s="8">
        <v>152.61609999999999</v>
      </c>
      <c r="P929" s="8">
        <v>95.06</v>
      </c>
      <c r="Q929" s="8">
        <v>129.57</v>
      </c>
      <c r="R929" s="8">
        <v>138.07470000000001</v>
      </c>
      <c r="S929" s="8">
        <v>63.32</v>
      </c>
      <c r="T929" s="8">
        <v>73.040000000000006</v>
      </c>
      <c r="U929" s="8">
        <v>107.03</v>
      </c>
      <c r="X929" s="1">
        <v>42566</v>
      </c>
      <c r="Y929" s="4">
        <f t="shared" si="34"/>
        <v>97.068726315789462</v>
      </c>
      <c r="Z929" s="4">
        <f t="shared" si="33"/>
        <v>55.95</v>
      </c>
    </row>
    <row r="930" spans="1:26" x14ac:dyDescent="0.3">
      <c r="A930" s="1">
        <v>42567</v>
      </c>
      <c r="B930">
        <v>55.95</v>
      </c>
      <c r="C930">
        <v>86.01</v>
      </c>
      <c r="D930">
        <v>45.63</v>
      </c>
      <c r="E930">
        <v>81.67</v>
      </c>
      <c r="F930">
        <v>80.7</v>
      </c>
      <c r="G930">
        <v>115.64</v>
      </c>
      <c r="H930">
        <v>118.99</v>
      </c>
      <c r="I930">
        <v>123</v>
      </c>
      <c r="J930">
        <v>73.67</v>
      </c>
      <c r="K930">
        <v>31.895</v>
      </c>
      <c r="L930" s="8">
        <v>95.12</v>
      </c>
      <c r="M930" s="8">
        <v>109.66</v>
      </c>
      <c r="N930" s="8">
        <v>123.61</v>
      </c>
      <c r="O930" s="8">
        <v>152.61609999999999</v>
      </c>
      <c r="P930" s="8">
        <v>95.06</v>
      </c>
      <c r="Q930" s="8">
        <v>129.57</v>
      </c>
      <c r="R930" s="8">
        <v>138.07470000000001</v>
      </c>
      <c r="S930" s="8">
        <v>63.32</v>
      </c>
      <c r="T930" s="8">
        <v>73.040000000000006</v>
      </c>
      <c r="U930" s="8">
        <v>107.03</v>
      </c>
      <c r="X930" s="1">
        <v>42567</v>
      </c>
      <c r="Y930" s="4">
        <f t="shared" si="34"/>
        <v>97.068726315789462</v>
      </c>
      <c r="Z930" s="4">
        <f t="shared" si="33"/>
        <v>55.95</v>
      </c>
    </row>
    <row r="931" spans="1:26" x14ac:dyDescent="0.3">
      <c r="A931" s="1">
        <v>42568</v>
      </c>
      <c r="B931">
        <v>55.95</v>
      </c>
      <c r="C931">
        <v>86.01</v>
      </c>
      <c r="D931">
        <v>45.63</v>
      </c>
      <c r="E931">
        <v>81.67</v>
      </c>
      <c r="F931">
        <v>80.7</v>
      </c>
      <c r="G931">
        <v>115.64</v>
      </c>
      <c r="H931">
        <v>118.99</v>
      </c>
      <c r="I931">
        <v>123</v>
      </c>
      <c r="J931">
        <v>73.67</v>
      </c>
      <c r="K931">
        <v>31.895</v>
      </c>
      <c r="L931" s="8">
        <v>95.12</v>
      </c>
      <c r="M931" s="8">
        <v>109.66</v>
      </c>
      <c r="N931" s="8">
        <v>123.61</v>
      </c>
      <c r="O931" s="8">
        <v>152.61609999999999</v>
      </c>
      <c r="P931" s="8">
        <v>95.06</v>
      </c>
      <c r="Q931" s="8">
        <v>129.57</v>
      </c>
      <c r="R931" s="8">
        <v>138.07470000000001</v>
      </c>
      <c r="S931" s="8">
        <v>63.32</v>
      </c>
      <c r="T931" s="8">
        <v>73.040000000000006</v>
      </c>
      <c r="U931" s="8">
        <v>107.03</v>
      </c>
      <c r="X931" s="1">
        <v>42568</v>
      </c>
      <c r="Y931" s="4">
        <f t="shared" si="34"/>
        <v>97.068726315789462</v>
      </c>
      <c r="Z931" s="4">
        <f t="shared" si="33"/>
        <v>55.95</v>
      </c>
    </row>
    <row r="932" spans="1:26" x14ac:dyDescent="0.3">
      <c r="A932" s="1">
        <v>42569</v>
      </c>
      <c r="B932">
        <v>55.94</v>
      </c>
      <c r="C932">
        <v>85.93</v>
      </c>
      <c r="D932">
        <v>45.63</v>
      </c>
      <c r="E932">
        <v>81.92</v>
      </c>
      <c r="F932">
        <v>79.819999999999993</v>
      </c>
      <c r="G932">
        <v>116.86</v>
      </c>
      <c r="H932">
        <v>118.66</v>
      </c>
      <c r="I932">
        <v>123.14</v>
      </c>
      <c r="J932">
        <v>73.84</v>
      </c>
      <c r="K932">
        <v>32.0625</v>
      </c>
      <c r="L932" s="8">
        <v>94.82</v>
      </c>
      <c r="M932" s="8">
        <v>109.21</v>
      </c>
      <c r="N932" s="8">
        <v>123.8</v>
      </c>
      <c r="O932" s="8">
        <v>152.6925</v>
      </c>
      <c r="P932" s="8">
        <v>94.93</v>
      </c>
      <c r="Q932" s="8">
        <v>129.29</v>
      </c>
      <c r="R932" s="8">
        <v>137.92679999999999</v>
      </c>
      <c r="S932" s="8">
        <v>63.56</v>
      </c>
      <c r="T932" s="8">
        <v>73.959999999999994</v>
      </c>
      <c r="U932" s="8">
        <v>106.09</v>
      </c>
      <c r="X932" s="1">
        <v>42569</v>
      </c>
      <c r="Y932" s="4">
        <f t="shared" si="34"/>
        <v>97.060094736842103</v>
      </c>
      <c r="Z932" s="4">
        <f t="shared" si="33"/>
        <v>55.94</v>
      </c>
    </row>
    <row r="933" spans="1:26" x14ac:dyDescent="0.3">
      <c r="A933" s="1">
        <v>42570</v>
      </c>
      <c r="B933">
        <v>55.86</v>
      </c>
      <c r="C933">
        <v>86.17</v>
      </c>
      <c r="D933">
        <v>45.63</v>
      </c>
      <c r="E933">
        <v>81.42</v>
      </c>
      <c r="F933">
        <v>79.739999999999995</v>
      </c>
      <c r="G933">
        <v>116.58</v>
      </c>
      <c r="H933">
        <v>118.18</v>
      </c>
      <c r="I933">
        <v>125.25</v>
      </c>
      <c r="J933">
        <v>73.66</v>
      </c>
      <c r="K933">
        <v>32.022500000000001</v>
      </c>
      <c r="L933" s="8">
        <v>94.47</v>
      </c>
      <c r="M933" s="8">
        <v>109.53</v>
      </c>
      <c r="N933" s="8">
        <v>126.5</v>
      </c>
      <c r="O933" s="8">
        <v>152.42509999999999</v>
      </c>
      <c r="P933" s="8">
        <v>95.02</v>
      </c>
      <c r="Q933" s="8">
        <v>128.83000000000001</v>
      </c>
      <c r="R933" s="8">
        <v>138.10239999999999</v>
      </c>
      <c r="S933" s="8">
        <v>63.32</v>
      </c>
      <c r="T933" s="8">
        <v>73.95</v>
      </c>
      <c r="U933" s="8">
        <v>106.04</v>
      </c>
      <c r="X933" s="1">
        <v>42570</v>
      </c>
      <c r="Y933" s="4">
        <f t="shared" si="34"/>
        <v>97.20210526315789</v>
      </c>
      <c r="Z933" s="4">
        <f t="shared" si="33"/>
        <v>55.86</v>
      </c>
    </row>
    <row r="934" spans="1:26" x14ac:dyDescent="0.3">
      <c r="A934" s="1">
        <v>42571</v>
      </c>
      <c r="B934">
        <v>55.975000000000001</v>
      </c>
      <c r="C934">
        <v>85.32</v>
      </c>
      <c r="D934">
        <v>45.51</v>
      </c>
      <c r="E934">
        <v>81.209999999999994</v>
      </c>
      <c r="F934">
        <v>79.69</v>
      </c>
      <c r="G934">
        <v>117.11</v>
      </c>
      <c r="H934">
        <v>118.27</v>
      </c>
      <c r="I934">
        <v>125.14</v>
      </c>
      <c r="J934">
        <v>73.790000000000006</v>
      </c>
      <c r="K934">
        <v>31.802499999999998</v>
      </c>
      <c r="L934" s="8">
        <v>93.93</v>
      </c>
      <c r="M934" s="8">
        <v>108.92</v>
      </c>
      <c r="N934" s="8">
        <v>126.06</v>
      </c>
      <c r="O934" s="8">
        <v>154.12530000000001</v>
      </c>
      <c r="P934" s="8">
        <v>95.39</v>
      </c>
      <c r="Q934" s="8">
        <v>128.29</v>
      </c>
      <c r="R934" s="8">
        <v>138.07470000000001</v>
      </c>
      <c r="S934" s="8">
        <v>63.41</v>
      </c>
      <c r="T934" s="8">
        <v>74.48</v>
      </c>
      <c r="U934" s="8">
        <v>105.59</v>
      </c>
      <c r="X934" s="1">
        <v>42571</v>
      </c>
      <c r="Y934" s="4">
        <f t="shared" si="34"/>
        <v>97.163815789473659</v>
      </c>
      <c r="Z934" s="4">
        <f t="shared" si="33"/>
        <v>55.975000000000001</v>
      </c>
    </row>
    <row r="935" spans="1:26" x14ac:dyDescent="0.3">
      <c r="A935" s="1">
        <v>42572</v>
      </c>
      <c r="B935">
        <v>55.67</v>
      </c>
      <c r="C935">
        <v>85.26</v>
      </c>
      <c r="D935">
        <v>45.45</v>
      </c>
      <c r="E935">
        <v>80.150000000000006</v>
      </c>
      <c r="F935">
        <v>80.010000000000005</v>
      </c>
      <c r="G935">
        <v>116.83</v>
      </c>
      <c r="H935">
        <v>117.68</v>
      </c>
      <c r="I935">
        <v>125.15</v>
      </c>
      <c r="J935">
        <v>73.52</v>
      </c>
      <c r="K935">
        <v>32.064999999999998</v>
      </c>
      <c r="L935" s="8">
        <v>93.85</v>
      </c>
      <c r="M935" s="8">
        <v>108.58</v>
      </c>
      <c r="N935" s="8">
        <v>127.18</v>
      </c>
      <c r="O935" s="8">
        <v>153.2561</v>
      </c>
      <c r="P935" s="8">
        <v>94.88</v>
      </c>
      <c r="Q935" s="8">
        <v>127.6</v>
      </c>
      <c r="R935" s="8">
        <v>137.10390000000001</v>
      </c>
      <c r="S935" s="8">
        <v>63.89</v>
      </c>
      <c r="T935" s="8">
        <v>74.34</v>
      </c>
      <c r="U935" s="8">
        <v>105.39</v>
      </c>
      <c r="X935" s="1">
        <v>42572</v>
      </c>
      <c r="Y935" s="4">
        <f t="shared" si="34"/>
        <v>96.957105263157885</v>
      </c>
      <c r="Z935" s="4">
        <f t="shared" si="33"/>
        <v>55.67</v>
      </c>
    </row>
    <row r="936" spans="1:26" x14ac:dyDescent="0.3">
      <c r="A936" s="1">
        <v>42573</v>
      </c>
      <c r="B936">
        <v>55.93</v>
      </c>
      <c r="C936">
        <v>85.72</v>
      </c>
      <c r="D936">
        <v>45.83</v>
      </c>
      <c r="E936">
        <v>80.650000000000006</v>
      </c>
      <c r="F936">
        <v>79.38</v>
      </c>
      <c r="G936">
        <v>117.31</v>
      </c>
      <c r="H936">
        <v>117.7</v>
      </c>
      <c r="I936">
        <v>125.03</v>
      </c>
      <c r="J936">
        <v>73.55</v>
      </c>
      <c r="K936">
        <v>32.452500000000001</v>
      </c>
      <c r="L936" s="8">
        <v>94.01</v>
      </c>
      <c r="M936" s="8">
        <v>109.19</v>
      </c>
      <c r="N936" s="8">
        <v>128.26</v>
      </c>
      <c r="O936" s="8">
        <v>154.80340000000001</v>
      </c>
      <c r="P936" s="8">
        <v>95.44</v>
      </c>
      <c r="Q936" s="8">
        <v>128.49</v>
      </c>
      <c r="R936" s="8">
        <v>137.40899999999999</v>
      </c>
      <c r="S936" s="8">
        <v>63.81</v>
      </c>
      <c r="T936" s="8">
        <v>74.92</v>
      </c>
      <c r="U936" s="8">
        <v>105.66</v>
      </c>
      <c r="X936" s="1">
        <v>42573</v>
      </c>
      <c r="Y936" s="4">
        <f t="shared" si="34"/>
        <v>97.348152631578955</v>
      </c>
      <c r="Z936" s="4">
        <f t="shared" si="33"/>
        <v>55.93</v>
      </c>
    </row>
    <row r="937" spans="1:26" x14ac:dyDescent="0.3">
      <c r="A937" s="1">
        <v>42574</v>
      </c>
      <c r="B937">
        <v>55.93</v>
      </c>
      <c r="C937">
        <v>85.72</v>
      </c>
      <c r="D937">
        <v>45.83</v>
      </c>
      <c r="E937">
        <v>80.650000000000006</v>
      </c>
      <c r="F937">
        <v>79.38</v>
      </c>
      <c r="G937">
        <v>117.31</v>
      </c>
      <c r="H937">
        <v>117.7</v>
      </c>
      <c r="I937">
        <v>125.03</v>
      </c>
      <c r="J937">
        <v>73.55</v>
      </c>
      <c r="K937">
        <v>32.452500000000001</v>
      </c>
      <c r="L937" s="8">
        <v>94.01</v>
      </c>
      <c r="M937" s="8">
        <v>109.19</v>
      </c>
      <c r="N937" s="8">
        <v>128.26</v>
      </c>
      <c r="O937" s="8">
        <v>154.80340000000001</v>
      </c>
      <c r="P937" s="8">
        <v>95.44</v>
      </c>
      <c r="Q937" s="8">
        <v>128.49</v>
      </c>
      <c r="R937" s="8">
        <v>137.40899999999999</v>
      </c>
      <c r="S937" s="8">
        <v>63.81</v>
      </c>
      <c r="T937" s="8">
        <v>74.92</v>
      </c>
      <c r="U937" s="8">
        <v>105.66</v>
      </c>
      <c r="X937" s="1">
        <v>42574</v>
      </c>
      <c r="Y937" s="4">
        <f t="shared" si="34"/>
        <v>97.348152631578955</v>
      </c>
      <c r="Z937" s="4">
        <f t="shared" si="33"/>
        <v>55.93</v>
      </c>
    </row>
    <row r="938" spans="1:26" x14ac:dyDescent="0.3">
      <c r="A938" s="1">
        <v>42575</v>
      </c>
      <c r="B938">
        <v>55.93</v>
      </c>
      <c r="C938">
        <v>85.72</v>
      </c>
      <c r="D938">
        <v>45.83</v>
      </c>
      <c r="E938">
        <v>80.650000000000006</v>
      </c>
      <c r="F938">
        <v>79.38</v>
      </c>
      <c r="G938">
        <v>117.31</v>
      </c>
      <c r="H938">
        <v>117.7</v>
      </c>
      <c r="I938">
        <v>125.03</v>
      </c>
      <c r="J938">
        <v>73.55</v>
      </c>
      <c r="K938">
        <v>32.452500000000001</v>
      </c>
      <c r="L938" s="8">
        <v>94.01</v>
      </c>
      <c r="M938" s="8">
        <v>109.19</v>
      </c>
      <c r="N938" s="8">
        <v>128.26</v>
      </c>
      <c r="O938" s="8">
        <v>154.80340000000001</v>
      </c>
      <c r="P938" s="8">
        <v>95.44</v>
      </c>
      <c r="Q938" s="8">
        <v>128.49</v>
      </c>
      <c r="R938" s="8">
        <v>137.40899999999999</v>
      </c>
      <c r="S938" s="8">
        <v>63.81</v>
      </c>
      <c r="T938" s="8">
        <v>74.92</v>
      </c>
      <c r="U938" s="8">
        <v>105.66</v>
      </c>
      <c r="X938" s="1">
        <v>42575</v>
      </c>
      <c r="Y938" s="4">
        <f t="shared" si="34"/>
        <v>97.348152631578955</v>
      </c>
      <c r="Z938" s="4">
        <f t="shared" si="33"/>
        <v>55.93</v>
      </c>
    </row>
    <row r="939" spans="1:26" x14ac:dyDescent="0.3">
      <c r="A939" s="1">
        <v>42576</v>
      </c>
      <c r="B939">
        <v>55.86</v>
      </c>
      <c r="C939">
        <v>85.8</v>
      </c>
      <c r="D939">
        <v>45.57</v>
      </c>
      <c r="E939">
        <v>80.989999999999995</v>
      </c>
      <c r="F939">
        <v>78.69</v>
      </c>
      <c r="G939">
        <v>117.16</v>
      </c>
      <c r="H939">
        <v>117.74</v>
      </c>
      <c r="I939">
        <v>124.89</v>
      </c>
      <c r="J939">
        <v>73.75</v>
      </c>
      <c r="K939">
        <v>32.372500000000002</v>
      </c>
      <c r="L939" s="8">
        <v>92.2</v>
      </c>
      <c r="M939" s="8">
        <v>109.02</v>
      </c>
      <c r="N939" s="8">
        <v>127.4</v>
      </c>
      <c r="O939" s="8">
        <v>155.35740000000001</v>
      </c>
      <c r="P939" s="8">
        <v>95.29</v>
      </c>
      <c r="Q939" s="8">
        <v>127.94</v>
      </c>
      <c r="R939" s="8">
        <v>137.3073</v>
      </c>
      <c r="S939" s="8">
        <v>64.319999999999993</v>
      </c>
      <c r="T939" s="8">
        <v>76.3</v>
      </c>
      <c r="U939" s="8">
        <v>103.07</v>
      </c>
      <c r="X939" s="1">
        <v>42576</v>
      </c>
      <c r="Y939" s="4">
        <f t="shared" si="34"/>
        <v>97.114063157894734</v>
      </c>
      <c r="Z939" s="4">
        <f t="shared" si="33"/>
        <v>55.86</v>
      </c>
    </row>
    <row r="940" spans="1:26" x14ac:dyDescent="0.3">
      <c r="A940" s="1">
        <v>42577</v>
      </c>
      <c r="B940">
        <v>55.85</v>
      </c>
      <c r="C940">
        <v>85.27</v>
      </c>
      <c r="D940">
        <v>44.88</v>
      </c>
      <c r="E940">
        <v>81.06</v>
      </c>
      <c r="F940">
        <v>82.75</v>
      </c>
      <c r="G940">
        <v>117.55</v>
      </c>
      <c r="H940">
        <v>118.39</v>
      </c>
      <c r="I940">
        <v>125.15</v>
      </c>
      <c r="J940">
        <v>73.73</v>
      </c>
      <c r="K940">
        <v>32.107500000000002</v>
      </c>
      <c r="L940" s="8">
        <v>91.53</v>
      </c>
      <c r="M940" s="8">
        <v>108.2</v>
      </c>
      <c r="N940" s="8">
        <v>121.71</v>
      </c>
      <c r="O940" s="8">
        <v>154.85120000000001</v>
      </c>
      <c r="P940" s="8">
        <v>95.72</v>
      </c>
      <c r="Q940" s="8">
        <v>128.22</v>
      </c>
      <c r="R940" s="8">
        <v>138.5369</v>
      </c>
      <c r="S940" s="8">
        <v>64.45</v>
      </c>
      <c r="T940" s="8">
        <v>76.22</v>
      </c>
      <c r="U940" s="8">
        <v>102.68</v>
      </c>
      <c r="X940" s="1">
        <v>42577</v>
      </c>
      <c r="Y940" s="4">
        <f t="shared" si="34"/>
        <v>97.000294736842108</v>
      </c>
      <c r="Z940" s="4">
        <f t="shared" si="33"/>
        <v>55.85</v>
      </c>
    </row>
    <row r="941" spans="1:26" x14ac:dyDescent="0.3">
      <c r="A941" s="1">
        <v>42578</v>
      </c>
      <c r="B941">
        <v>55.48</v>
      </c>
      <c r="C941">
        <v>84.46</v>
      </c>
      <c r="D941">
        <v>43.4</v>
      </c>
      <c r="E941">
        <v>80.760000000000005</v>
      </c>
      <c r="F941">
        <v>84.1</v>
      </c>
      <c r="G941">
        <v>117.42</v>
      </c>
      <c r="H941">
        <v>118.34</v>
      </c>
      <c r="I941">
        <v>124.77</v>
      </c>
      <c r="J941">
        <v>73.319999999999993</v>
      </c>
      <c r="K941">
        <v>31.7925</v>
      </c>
      <c r="L941" s="8">
        <v>90.91</v>
      </c>
      <c r="M941" s="8">
        <v>107.48</v>
      </c>
      <c r="N941" s="8">
        <v>119.48</v>
      </c>
      <c r="O941" s="8">
        <v>154.57419999999999</v>
      </c>
      <c r="P941" s="8">
        <v>94.93</v>
      </c>
      <c r="Q941" s="8">
        <v>127.18</v>
      </c>
      <c r="R941" s="8">
        <v>137.7603</v>
      </c>
      <c r="S941" s="8">
        <v>64.900000000000006</v>
      </c>
      <c r="T941" s="8">
        <v>75.25</v>
      </c>
      <c r="U941" s="8">
        <v>102.26</v>
      </c>
      <c r="X941" s="1">
        <v>42578</v>
      </c>
      <c r="Y941" s="4">
        <f t="shared" si="34"/>
        <v>96.478263157894716</v>
      </c>
      <c r="Z941" s="4">
        <f t="shared" si="33"/>
        <v>55.48</v>
      </c>
    </row>
    <row r="942" spans="1:26" x14ac:dyDescent="0.3">
      <c r="A942" s="1">
        <v>42579</v>
      </c>
      <c r="B942">
        <v>55.63</v>
      </c>
      <c r="C942">
        <v>84.81</v>
      </c>
      <c r="D942">
        <v>43.65</v>
      </c>
      <c r="E942">
        <v>82.27</v>
      </c>
      <c r="F942">
        <v>82.92</v>
      </c>
      <c r="G942">
        <v>121.4</v>
      </c>
      <c r="H942">
        <v>117.11</v>
      </c>
      <c r="I942">
        <v>124.46</v>
      </c>
      <c r="J942">
        <v>73.239999999999995</v>
      </c>
      <c r="K942">
        <v>31.855</v>
      </c>
      <c r="L942" s="8">
        <v>90.2</v>
      </c>
      <c r="M942" s="8">
        <v>108.13</v>
      </c>
      <c r="N942" s="8">
        <v>119.42</v>
      </c>
      <c r="O942" s="8">
        <v>154.13480000000001</v>
      </c>
      <c r="P942" s="8">
        <v>91.73</v>
      </c>
      <c r="Q942" s="8">
        <v>126.47</v>
      </c>
      <c r="R942" s="8">
        <v>137.74189999999999</v>
      </c>
      <c r="S942" s="8">
        <v>64.72</v>
      </c>
      <c r="T942" s="8">
        <v>74.790000000000006</v>
      </c>
      <c r="U942" s="8">
        <v>101.79</v>
      </c>
      <c r="X942" s="1">
        <v>42579</v>
      </c>
      <c r="Y942" s="4">
        <f t="shared" si="34"/>
        <v>96.360089473684212</v>
      </c>
      <c r="Z942" s="4">
        <f t="shared" si="33"/>
        <v>55.63</v>
      </c>
    </row>
    <row r="943" spans="1:26" x14ac:dyDescent="0.3">
      <c r="A943" s="1">
        <v>42580</v>
      </c>
      <c r="B943">
        <v>55.65</v>
      </c>
      <c r="C943">
        <v>85.59</v>
      </c>
      <c r="D943">
        <v>43.63</v>
      </c>
      <c r="E943">
        <v>82.28</v>
      </c>
      <c r="F943">
        <v>82.76</v>
      </c>
      <c r="G943">
        <v>122.2</v>
      </c>
      <c r="H943">
        <v>116.54</v>
      </c>
      <c r="I943">
        <v>125.23</v>
      </c>
      <c r="J943">
        <v>72.97</v>
      </c>
      <c r="K943">
        <v>32.072499999999998</v>
      </c>
      <c r="L943" s="8">
        <v>88.95</v>
      </c>
      <c r="M943" s="8">
        <v>108.92</v>
      </c>
      <c r="N943" s="8">
        <v>117.65</v>
      </c>
      <c r="O943" s="8">
        <v>153.41839999999999</v>
      </c>
      <c r="P943" s="8">
        <v>88.95</v>
      </c>
      <c r="Q943" s="8">
        <v>125.26</v>
      </c>
      <c r="R943" s="8">
        <v>138.13939999999999</v>
      </c>
      <c r="S943" s="8">
        <v>66.23</v>
      </c>
      <c r="T943" s="8">
        <v>75.33</v>
      </c>
      <c r="U943" s="8">
        <v>102.48</v>
      </c>
      <c r="X943" s="1">
        <v>42580</v>
      </c>
      <c r="Y943" s="4">
        <f t="shared" si="34"/>
        <v>96.242121052631575</v>
      </c>
      <c r="Z943" s="4">
        <f t="shared" si="33"/>
        <v>55.65</v>
      </c>
    </row>
    <row r="944" spans="1:26" x14ac:dyDescent="0.3">
      <c r="A944" s="1">
        <v>42581</v>
      </c>
      <c r="B944">
        <v>55.65</v>
      </c>
      <c r="C944">
        <v>85.59</v>
      </c>
      <c r="D944">
        <v>43.63</v>
      </c>
      <c r="E944">
        <v>82.28</v>
      </c>
      <c r="F944">
        <v>82.76</v>
      </c>
      <c r="G944">
        <v>122.2</v>
      </c>
      <c r="H944">
        <v>116.54</v>
      </c>
      <c r="I944">
        <v>125.23</v>
      </c>
      <c r="J944">
        <v>72.97</v>
      </c>
      <c r="K944">
        <v>32.072499999999998</v>
      </c>
      <c r="L944" s="8">
        <v>88.95</v>
      </c>
      <c r="M944" s="8">
        <v>108.92</v>
      </c>
      <c r="N944" s="8">
        <v>117.65</v>
      </c>
      <c r="O944" s="8">
        <v>153.41839999999999</v>
      </c>
      <c r="P944" s="8">
        <v>88.95</v>
      </c>
      <c r="Q944" s="8">
        <v>125.26</v>
      </c>
      <c r="R944" s="8">
        <v>138.13939999999999</v>
      </c>
      <c r="S944" s="8">
        <v>66.23</v>
      </c>
      <c r="T944" s="8">
        <v>75.33</v>
      </c>
      <c r="U944" s="8">
        <v>102.48</v>
      </c>
      <c r="X944" s="1">
        <v>42581</v>
      </c>
      <c r="Y944" s="4">
        <f t="shared" si="34"/>
        <v>96.242121052631575</v>
      </c>
      <c r="Z944" s="4">
        <f t="shared" si="33"/>
        <v>55.65</v>
      </c>
    </row>
    <row r="945" spans="1:26" x14ac:dyDescent="0.3">
      <c r="A945" s="1">
        <v>42582</v>
      </c>
      <c r="B945">
        <v>55.65</v>
      </c>
      <c r="C945">
        <v>85.59</v>
      </c>
      <c r="D945">
        <v>43.63</v>
      </c>
      <c r="E945">
        <v>82.28</v>
      </c>
      <c r="F945">
        <v>82.76</v>
      </c>
      <c r="G945">
        <v>122.2</v>
      </c>
      <c r="H945">
        <v>116.54</v>
      </c>
      <c r="I945">
        <v>125.23</v>
      </c>
      <c r="J945">
        <v>72.97</v>
      </c>
      <c r="K945">
        <v>32.072499999999998</v>
      </c>
      <c r="L945" s="8">
        <v>88.95</v>
      </c>
      <c r="M945" s="8">
        <v>108.92</v>
      </c>
      <c r="N945" s="8">
        <v>117.65</v>
      </c>
      <c r="O945" s="8">
        <v>153.41839999999999</v>
      </c>
      <c r="P945" s="8">
        <v>88.95</v>
      </c>
      <c r="Q945" s="8">
        <v>125.26</v>
      </c>
      <c r="R945" s="8">
        <v>138.13939999999999</v>
      </c>
      <c r="S945" s="8">
        <v>66.23</v>
      </c>
      <c r="T945" s="8">
        <v>75.33</v>
      </c>
      <c r="U945" s="8">
        <v>102.48</v>
      </c>
      <c r="X945" s="1">
        <v>42582</v>
      </c>
      <c r="Y945" s="4">
        <f t="shared" si="34"/>
        <v>96.242121052631575</v>
      </c>
      <c r="Z945" s="4">
        <f t="shared" si="33"/>
        <v>55.65</v>
      </c>
    </row>
    <row r="946" spans="1:26" x14ac:dyDescent="0.3">
      <c r="A946" s="1">
        <v>42583</v>
      </c>
      <c r="B946">
        <v>55.48</v>
      </c>
      <c r="C946">
        <v>86.41</v>
      </c>
      <c r="D946">
        <v>43.45</v>
      </c>
      <c r="E946">
        <v>82.31</v>
      </c>
      <c r="F946">
        <v>81.95</v>
      </c>
      <c r="G946">
        <v>121.22</v>
      </c>
      <c r="H946">
        <v>115.9</v>
      </c>
      <c r="I946">
        <v>125.4</v>
      </c>
      <c r="J946">
        <v>73.78</v>
      </c>
      <c r="K946">
        <v>32.125</v>
      </c>
      <c r="L946" s="8">
        <v>85.86</v>
      </c>
      <c r="M946" s="8">
        <v>108.93</v>
      </c>
      <c r="N946" s="8">
        <v>118.01</v>
      </c>
      <c r="O946" s="8">
        <v>154.21119999999999</v>
      </c>
      <c r="P946" s="8">
        <v>88.67</v>
      </c>
      <c r="Q946" s="8">
        <v>125.27</v>
      </c>
      <c r="R946" s="8">
        <v>137.88980000000001</v>
      </c>
      <c r="S946" s="8">
        <v>66.94</v>
      </c>
      <c r="T946" s="8">
        <v>75.510000000000005</v>
      </c>
      <c r="U946" s="8">
        <v>99.11</v>
      </c>
      <c r="X946" s="1">
        <v>42583</v>
      </c>
      <c r="Y946" s="4">
        <f t="shared" si="34"/>
        <v>95.944526315789474</v>
      </c>
      <c r="Z946" s="4">
        <f t="shared" si="33"/>
        <v>55.48</v>
      </c>
    </row>
    <row r="947" spans="1:26" x14ac:dyDescent="0.3">
      <c r="A947" s="1">
        <v>42584</v>
      </c>
      <c r="B947">
        <v>55.22</v>
      </c>
      <c r="C947">
        <v>86.76</v>
      </c>
      <c r="D947">
        <v>43.53</v>
      </c>
      <c r="E947">
        <v>81.97</v>
      </c>
      <c r="F947">
        <v>81.239999999999995</v>
      </c>
      <c r="G947">
        <v>120.11</v>
      </c>
      <c r="H947">
        <v>116.05</v>
      </c>
      <c r="I947">
        <v>124.85</v>
      </c>
      <c r="J947">
        <v>73.13</v>
      </c>
      <c r="K947">
        <v>31.907499999999999</v>
      </c>
      <c r="L947" s="8">
        <v>87.04</v>
      </c>
      <c r="M947" s="8">
        <v>108.72</v>
      </c>
      <c r="N947" s="8">
        <v>117.7</v>
      </c>
      <c r="O947" s="8">
        <v>153.3802</v>
      </c>
      <c r="P947" s="8">
        <v>87.97</v>
      </c>
      <c r="Q947" s="8">
        <v>125.03</v>
      </c>
      <c r="R947" s="8">
        <v>137.03919999999999</v>
      </c>
      <c r="S947" s="8">
        <v>66.78</v>
      </c>
      <c r="T947" s="8">
        <v>73.89</v>
      </c>
      <c r="U947" s="8">
        <v>99.59</v>
      </c>
      <c r="X947" s="1">
        <v>42584</v>
      </c>
      <c r="Y947" s="4">
        <f t="shared" si="34"/>
        <v>95.615099999999998</v>
      </c>
      <c r="Z947" s="4">
        <f t="shared" si="33"/>
        <v>55.22</v>
      </c>
    </row>
    <row r="948" spans="1:26" x14ac:dyDescent="0.3">
      <c r="A948" s="1">
        <v>42585</v>
      </c>
      <c r="B948">
        <v>55.2</v>
      </c>
      <c r="C948">
        <v>85.97</v>
      </c>
      <c r="D948">
        <v>43.64</v>
      </c>
      <c r="E948">
        <v>82.02</v>
      </c>
      <c r="F948">
        <v>82.03</v>
      </c>
      <c r="G948">
        <v>120.51</v>
      </c>
      <c r="H948">
        <v>116.58</v>
      </c>
      <c r="I948">
        <v>123.9</v>
      </c>
      <c r="J948">
        <v>72.94</v>
      </c>
      <c r="K948">
        <v>32.022500000000001</v>
      </c>
      <c r="L948" s="8">
        <v>87.49</v>
      </c>
      <c r="M948" s="8">
        <v>108.04</v>
      </c>
      <c r="N948" s="8">
        <v>117.52</v>
      </c>
      <c r="O948" s="8">
        <v>153.46619999999999</v>
      </c>
      <c r="P948" s="8">
        <v>88.19</v>
      </c>
      <c r="Q948" s="8">
        <v>125.47</v>
      </c>
      <c r="R948" s="8">
        <v>137.02070000000001</v>
      </c>
      <c r="S948" s="8">
        <v>66.569999999999993</v>
      </c>
      <c r="T948" s="8">
        <v>74.099999999999994</v>
      </c>
      <c r="U948" s="8">
        <v>100.61</v>
      </c>
      <c r="X948" s="1">
        <v>42585</v>
      </c>
      <c r="Y948" s="4">
        <f t="shared" si="34"/>
        <v>95.688915789473668</v>
      </c>
      <c r="Z948" s="4">
        <f t="shared" si="33"/>
        <v>55.2</v>
      </c>
    </row>
    <row r="949" spans="1:26" x14ac:dyDescent="0.3">
      <c r="A949" s="1">
        <v>42586</v>
      </c>
      <c r="B949">
        <v>55.27</v>
      </c>
      <c r="C949">
        <v>86.05</v>
      </c>
      <c r="D949">
        <v>43.51</v>
      </c>
      <c r="E949">
        <v>80.94</v>
      </c>
      <c r="F949">
        <v>81.77</v>
      </c>
      <c r="G949">
        <v>119.62</v>
      </c>
      <c r="H949">
        <v>116.67</v>
      </c>
      <c r="I949">
        <v>123.86</v>
      </c>
      <c r="J949">
        <v>73.3</v>
      </c>
      <c r="K949">
        <v>31.862500000000001</v>
      </c>
      <c r="L949" s="8">
        <v>87.48</v>
      </c>
      <c r="M949" s="8">
        <v>108.42</v>
      </c>
      <c r="N949" s="8">
        <v>118.3</v>
      </c>
      <c r="O949" s="8">
        <v>154.30670000000001</v>
      </c>
      <c r="P949" s="8">
        <v>88.41</v>
      </c>
      <c r="Q949" s="8">
        <v>125.45</v>
      </c>
      <c r="R949" s="8">
        <v>137.75110000000001</v>
      </c>
      <c r="S949" s="8">
        <v>66.099999999999994</v>
      </c>
      <c r="T949" s="8">
        <v>74.14</v>
      </c>
      <c r="U949" s="8">
        <v>100.39</v>
      </c>
      <c r="X949" s="1">
        <v>42586</v>
      </c>
      <c r="Y949" s="4">
        <f t="shared" si="34"/>
        <v>95.701594736842083</v>
      </c>
      <c r="Z949" s="4">
        <f t="shared" si="33"/>
        <v>55.27</v>
      </c>
    </row>
    <row r="950" spans="1:26" x14ac:dyDescent="0.3">
      <c r="A950" s="1">
        <v>42587</v>
      </c>
      <c r="B950">
        <v>55.57</v>
      </c>
      <c r="C950">
        <v>85.78</v>
      </c>
      <c r="D950">
        <v>43.48</v>
      </c>
      <c r="E950">
        <v>81.72</v>
      </c>
      <c r="F950">
        <v>82.56</v>
      </c>
      <c r="G950">
        <v>120.9</v>
      </c>
      <c r="H950">
        <v>116.71</v>
      </c>
      <c r="I950">
        <v>124.24</v>
      </c>
      <c r="J950">
        <v>73.760000000000005</v>
      </c>
      <c r="K950">
        <v>31.497499999999999</v>
      </c>
      <c r="L950" s="8">
        <v>87.56</v>
      </c>
      <c r="M950" s="8">
        <v>108.66</v>
      </c>
      <c r="N950" s="8">
        <v>119.21</v>
      </c>
      <c r="O950" s="8">
        <v>156.16929999999999</v>
      </c>
      <c r="P950" s="8">
        <v>89.67</v>
      </c>
      <c r="Q950" s="8">
        <v>127</v>
      </c>
      <c r="R950" s="8">
        <v>137.9452</v>
      </c>
      <c r="S950" s="8">
        <v>66.540000000000006</v>
      </c>
      <c r="T950" s="8">
        <v>74.94</v>
      </c>
      <c r="U950" s="8">
        <v>100.51</v>
      </c>
      <c r="X950" s="1">
        <v>42587</v>
      </c>
      <c r="Y950" s="4">
        <f t="shared" si="34"/>
        <v>96.255368421052637</v>
      </c>
      <c r="Z950" s="4">
        <f t="shared" si="33"/>
        <v>55.57</v>
      </c>
    </row>
    <row r="951" spans="1:26" x14ac:dyDescent="0.3">
      <c r="A951" s="1">
        <v>42588</v>
      </c>
      <c r="B951">
        <v>55.57</v>
      </c>
      <c r="C951">
        <v>85.78</v>
      </c>
      <c r="D951">
        <v>43.48</v>
      </c>
      <c r="E951">
        <v>81.72</v>
      </c>
      <c r="F951">
        <v>82.56</v>
      </c>
      <c r="G951">
        <v>120.9</v>
      </c>
      <c r="H951">
        <v>116.71</v>
      </c>
      <c r="I951">
        <v>124.24</v>
      </c>
      <c r="J951">
        <v>73.760000000000005</v>
      </c>
      <c r="K951">
        <v>31.497499999999999</v>
      </c>
      <c r="L951" s="8">
        <v>87.56</v>
      </c>
      <c r="M951" s="8">
        <v>108.66</v>
      </c>
      <c r="N951" s="8">
        <v>119.21</v>
      </c>
      <c r="O951" s="8">
        <v>156.16929999999999</v>
      </c>
      <c r="P951" s="8">
        <v>89.67</v>
      </c>
      <c r="Q951" s="8">
        <v>127</v>
      </c>
      <c r="R951" s="8">
        <v>137.9452</v>
      </c>
      <c r="S951" s="8">
        <v>66.540000000000006</v>
      </c>
      <c r="T951" s="8">
        <v>74.94</v>
      </c>
      <c r="U951" s="8">
        <v>100.51</v>
      </c>
      <c r="X951" s="1">
        <v>42588</v>
      </c>
      <c r="Y951" s="4">
        <f t="shared" si="34"/>
        <v>96.255368421052637</v>
      </c>
      <c r="Z951" s="4">
        <f t="shared" si="33"/>
        <v>55.57</v>
      </c>
    </row>
    <row r="952" spans="1:26" x14ac:dyDescent="0.3">
      <c r="A952" s="1">
        <v>42589</v>
      </c>
      <c r="B952">
        <v>55.57</v>
      </c>
      <c r="C952">
        <v>85.78</v>
      </c>
      <c r="D952">
        <v>43.48</v>
      </c>
      <c r="E952">
        <v>81.72</v>
      </c>
      <c r="F952">
        <v>82.56</v>
      </c>
      <c r="G952">
        <v>120.9</v>
      </c>
      <c r="H952">
        <v>116.71</v>
      </c>
      <c r="I952">
        <v>124.24</v>
      </c>
      <c r="J952">
        <v>73.760000000000005</v>
      </c>
      <c r="K952">
        <v>31.497499999999999</v>
      </c>
      <c r="L952" s="8">
        <v>87.56</v>
      </c>
      <c r="M952" s="8">
        <v>108.66</v>
      </c>
      <c r="N952" s="8">
        <v>119.21</v>
      </c>
      <c r="O952" s="8">
        <v>156.16929999999999</v>
      </c>
      <c r="P952" s="8">
        <v>89.67</v>
      </c>
      <c r="Q952" s="8">
        <v>127</v>
      </c>
      <c r="R952" s="8">
        <v>137.9452</v>
      </c>
      <c r="S952" s="8">
        <v>66.540000000000006</v>
      </c>
      <c r="T952" s="8">
        <v>74.94</v>
      </c>
      <c r="U952" s="8">
        <v>100.51</v>
      </c>
      <c r="X952" s="1">
        <v>42589</v>
      </c>
      <c r="Y952" s="4">
        <f t="shared" si="34"/>
        <v>96.255368421052637</v>
      </c>
      <c r="Z952" s="4">
        <f t="shared" si="33"/>
        <v>55.57</v>
      </c>
    </row>
    <row r="953" spans="1:26" x14ac:dyDescent="0.3">
      <c r="A953" s="1">
        <v>42590</v>
      </c>
      <c r="B953">
        <v>55.57</v>
      </c>
      <c r="C953">
        <v>85.76</v>
      </c>
      <c r="D953">
        <v>43.44</v>
      </c>
      <c r="E953">
        <v>81.62</v>
      </c>
      <c r="F953">
        <v>83.44</v>
      </c>
      <c r="G953">
        <v>120.16</v>
      </c>
      <c r="H953">
        <v>116.81</v>
      </c>
      <c r="I953">
        <v>123.65</v>
      </c>
      <c r="J953">
        <v>73.34</v>
      </c>
      <c r="K953">
        <v>31.497499999999999</v>
      </c>
      <c r="L953" s="8">
        <v>88.59</v>
      </c>
      <c r="M953" s="8">
        <v>108.14</v>
      </c>
      <c r="N953" s="8">
        <v>118.29</v>
      </c>
      <c r="O953" s="8">
        <v>154.7748</v>
      </c>
      <c r="P953" s="8">
        <v>89.44</v>
      </c>
      <c r="Q953" s="8">
        <v>127.09</v>
      </c>
      <c r="R953" s="8">
        <v>137.5292</v>
      </c>
      <c r="S953" s="8">
        <v>66.34</v>
      </c>
      <c r="T953" s="8">
        <v>75</v>
      </c>
      <c r="U953" s="8">
        <v>101.2</v>
      </c>
      <c r="X953" s="1">
        <v>42590</v>
      </c>
      <c r="Y953" s="4">
        <f t="shared" si="34"/>
        <v>96.111131578947365</v>
      </c>
      <c r="Z953" s="4">
        <f t="shared" si="33"/>
        <v>55.57</v>
      </c>
    </row>
    <row r="954" spans="1:26" x14ac:dyDescent="0.3">
      <c r="A954" s="1">
        <v>42591</v>
      </c>
      <c r="B954">
        <v>55.57</v>
      </c>
      <c r="C954">
        <v>85.99</v>
      </c>
      <c r="D954">
        <v>43.47</v>
      </c>
      <c r="E954">
        <v>81.34</v>
      </c>
      <c r="F954">
        <v>82.83</v>
      </c>
      <c r="G954">
        <v>120.58</v>
      </c>
      <c r="H954">
        <v>116.92</v>
      </c>
      <c r="I954">
        <v>123.43</v>
      </c>
      <c r="J954">
        <v>73.540000000000006</v>
      </c>
      <c r="K954">
        <v>31.517499999999998</v>
      </c>
      <c r="L954" s="8">
        <v>88.7</v>
      </c>
      <c r="M954" s="8">
        <v>108.28</v>
      </c>
      <c r="N954" s="8">
        <v>118.31</v>
      </c>
      <c r="O954" s="8">
        <v>154.51689999999999</v>
      </c>
      <c r="P954" s="8">
        <v>89.97</v>
      </c>
      <c r="Q954" s="8">
        <v>126.82</v>
      </c>
      <c r="R954" s="8">
        <v>137.84350000000001</v>
      </c>
      <c r="S954" s="8">
        <v>66.760000000000005</v>
      </c>
      <c r="T954" s="8">
        <v>72.61</v>
      </c>
      <c r="U954" s="8">
        <v>101.32</v>
      </c>
      <c r="X954" s="1">
        <v>42591</v>
      </c>
      <c r="Y954" s="4">
        <f t="shared" si="34"/>
        <v>96.039363157894741</v>
      </c>
      <c r="Z954" s="4">
        <f t="shared" si="33"/>
        <v>55.57</v>
      </c>
    </row>
    <row r="955" spans="1:26" x14ac:dyDescent="0.3">
      <c r="A955" s="1">
        <v>42592</v>
      </c>
      <c r="B955">
        <v>55.61</v>
      </c>
      <c r="C955">
        <v>86.31</v>
      </c>
      <c r="D955">
        <v>43.61</v>
      </c>
      <c r="E955">
        <v>80.98</v>
      </c>
      <c r="F955">
        <v>82.65</v>
      </c>
      <c r="G955">
        <v>119.83</v>
      </c>
      <c r="H955">
        <v>116.49</v>
      </c>
      <c r="I955">
        <v>123.36</v>
      </c>
      <c r="J955">
        <v>73.95</v>
      </c>
      <c r="K955">
        <v>31.592500000000001</v>
      </c>
      <c r="L955" s="8">
        <v>86.41</v>
      </c>
      <c r="M955" s="8">
        <v>108.82</v>
      </c>
      <c r="N955" s="8">
        <v>118.8</v>
      </c>
      <c r="O955" s="8">
        <v>154.81299999999999</v>
      </c>
      <c r="P955" s="8">
        <v>90.04</v>
      </c>
      <c r="Q955" s="8">
        <v>126.22</v>
      </c>
      <c r="R955" s="8">
        <v>137.77879999999999</v>
      </c>
      <c r="S955" s="8">
        <v>66.430000000000007</v>
      </c>
      <c r="T955" s="8">
        <v>73.05</v>
      </c>
      <c r="U955" s="8">
        <v>100.14</v>
      </c>
      <c r="X955" s="1">
        <v>42592</v>
      </c>
      <c r="Y955" s="4">
        <f t="shared" si="34"/>
        <v>95.856542105263145</v>
      </c>
      <c r="Z955" s="4">
        <f t="shared" si="33"/>
        <v>55.61</v>
      </c>
    </row>
    <row r="956" spans="1:26" x14ac:dyDescent="0.3">
      <c r="A956" s="1">
        <v>42593</v>
      </c>
      <c r="B956">
        <v>55.87</v>
      </c>
      <c r="C956">
        <v>86.73</v>
      </c>
      <c r="D956">
        <v>43.75</v>
      </c>
      <c r="E956">
        <v>81.61</v>
      </c>
      <c r="F956">
        <v>83.24</v>
      </c>
      <c r="G956">
        <v>120.41</v>
      </c>
      <c r="H956">
        <v>116.98</v>
      </c>
      <c r="I956">
        <v>123.77</v>
      </c>
      <c r="J956">
        <v>73.8</v>
      </c>
      <c r="K956">
        <v>31.754999999999999</v>
      </c>
      <c r="L956" s="8">
        <v>86.72</v>
      </c>
      <c r="M956" s="8">
        <v>108.48</v>
      </c>
      <c r="N956" s="8">
        <v>119.38</v>
      </c>
      <c r="O956" s="8">
        <v>156.19800000000001</v>
      </c>
      <c r="P956" s="8">
        <v>90.4</v>
      </c>
      <c r="Q956" s="8">
        <v>126.59</v>
      </c>
      <c r="R956" s="8">
        <v>137.79730000000001</v>
      </c>
      <c r="S956" s="8">
        <v>66.95</v>
      </c>
      <c r="T956" s="8">
        <v>74.010000000000005</v>
      </c>
      <c r="U956" s="8">
        <v>101.4</v>
      </c>
      <c r="X956" s="1">
        <v>42593</v>
      </c>
      <c r="Y956" s="4">
        <f t="shared" si="34"/>
        <v>96.314226315789455</v>
      </c>
      <c r="Z956" s="4">
        <f t="shared" si="33"/>
        <v>55.87</v>
      </c>
    </row>
    <row r="957" spans="1:26" x14ac:dyDescent="0.3">
      <c r="A957" s="1">
        <v>42594</v>
      </c>
      <c r="B957">
        <v>55.84</v>
      </c>
      <c r="C957">
        <v>87.04</v>
      </c>
      <c r="D957">
        <v>44.03</v>
      </c>
      <c r="E957">
        <v>81.72</v>
      </c>
      <c r="F957">
        <v>83</v>
      </c>
      <c r="G957">
        <v>119.91</v>
      </c>
      <c r="H957">
        <v>116.77</v>
      </c>
      <c r="I957">
        <v>123.22</v>
      </c>
      <c r="J957">
        <v>73.89</v>
      </c>
      <c r="K957">
        <v>31.697500000000002</v>
      </c>
      <c r="L957" s="8">
        <v>87.85</v>
      </c>
      <c r="M957" s="8">
        <v>108.59</v>
      </c>
      <c r="N957" s="8">
        <v>119.52</v>
      </c>
      <c r="O957" s="8">
        <v>154.68879999999999</v>
      </c>
      <c r="P957" s="8">
        <v>90.13</v>
      </c>
      <c r="Q957" s="8">
        <v>126.33</v>
      </c>
      <c r="R957" s="8">
        <v>138.52770000000001</v>
      </c>
      <c r="S957" s="8">
        <v>67.19</v>
      </c>
      <c r="T957" s="8">
        <v>75.81</v>
      </c>
      <c r="U957" s="8">
        <v>102.16</v>
      </c>
      <c r="X957" s="1">
        <v>42594</v>
      </c>
      <c r="Y957" s="4">
        <f t="shared" si="34"/>
        <v>96.42494736842103</v>
      </c>
      <c r="Z957" s="4">
        <f t="shared" si="33"/>
        <v>55.84</v>
      </c>
    </row>
    <row r="958" spans="1:26" x14ac:dyDescent="0.3">
      <c r="A958" s="1">
        <v>42595</v>
      </c>
      <c r="B958">
        <v>55.84</v>
      </c>
      <c r="C958">
        <v>87.04</v>
      </c>
      <c r="D958">
        <v>44.03</v>
      </c>
      <c r="E958">
        <v>81.72</v>
      </c>
      <c r="F958">
        <v>83</v>
      </c>
      <c r="G958">
        <v>119.91</v>
      </c>
      <c r="H958">
        <v>116.77</v>
      </c>
      <c r="I958">
        <v>123.22</v>
      </c>
      <c r="J958">
        <v>73.89</v>
      </c>
      <c r="K958">
        <v>31.697500000000002</v>
      </c>
      <c r="L958" s="8">
        <v>87.85</v>
      </c>
      <c r="M958" s="8">
        <v>108.59</v>
      </c>
      <c r="N958" s="8">
        <v>119.52</v>
      </c>
      <c r="O958" s="8">
        <v>154.68879999999999</v>
      </c>
      <c r="P958" s="8">
        <v>90.13</v>
      </c>
      <c r="Q958" s="8">
        <v>126.33</v>
      </c>
      <c r="R958" s="8">
        <v>138.52770000000001</v>
      </c>
      <c r="S958" s="8">
        <v>67.19</v>
      </c>
      <c r="T958" s="8">
        <v>75.81</v>
      </c>
      <c r="U958" s="8">
        <v>102.16</v>
      </c>
      <c r="X958" s="1">
        <v>42595</v>
      </c>
      <c r="Y958" s="4">
        <f t="shared" si="34"/>
        <v>96.42494736842103</v>
      </c>
      <c r="Z958" s="4">
        <f t="shared" si="33"/>
        <v>55.84</v>
      </c>
    </row>
    <row r="959" spans="1:26" x14ac:dyDescent="0.3">
      <c r="A959" s="1">
        <v>42596</v>
      </c>
      <c r="B959">
        <v>55.84</v>
      </c>
      <c r="C959">
        <v>87.04</v>
      </c>
      <c r="D959">
        <v>44.03</v>
      </c>
      <c r="E959">
        <v>81.72</v>
      </c>
      <c r="F959">
        <v>83</v>
      </c>
      <c r="G959">
        <v>119.91</v>
      </c>
      <c r="H959">
        <v>116.77</v>
      </c>
      <c r="I959">
        <v>123.22</v>
      </c>
      <c r="J959">
        <v>73.89</v>
      </c>
      <c r="K959">
        <v>31.697500000000002</v>
      </c>
      <c r="L959" s="8">
        <v>87.85</v>
      </c>
      <c r="M959" s="8">
        <v>108.59</v>
      </c>
      <c r="N959" s="8">
        <v>119.52</v>
      </c>
      <c r="O959" s="8">
        <v>154.68879999999999</v>
      </c>
      <c r="P959" s="8">
        <v>90.13</v>
      </c>
      <c r="Q959" s="8">
        <v>126.33</v>
      </c>
      <c r="R959" s="8">
        <v>138.52770000000001</v>
      </c>
      <c r="S959" s="8">
        <v>67.19</v>
      </c>
      <c r="T959" s="8">
        <v>75.81</v>
      </c>
      <c r="U959" s="8">
        <v>102.16</v>
      </c>
      <c r="X959" s="1">
        <v>42596</v>
      </c>
      <c r="Y959" s="4">
        <f t="shared" si="34"/>
        <v>96.42494736842103</v>
      </c>
      <c r="Z959" s="4">
        <f t="shared" si="33"/>
        <v>55.84</v>
      </c>
    </row>
    <row r="960" spans="1:26" x14ac:dyDescent="0.3">
      <c r="A960" s="1">
        <v>42597</v>
      </c>
      <c r="B960">
        <v>55.87</v>
      </c>
      <c r="C960">
        <v>87.02</v>
      </c>
      <c r="D960">
        <v>44.24</v>
      </c>
      <c r="E960">
        <v>81.540000000000006</v>
      </c>
      <c r="F960">
        <v>84.15</v>
      </c>
      <c r="G960">
        <v>120.26</v>
      </c>
      <c r="H960">
        <v>118.03</v>
      </c>
      <c r="I960">
        <v>122.31</v>
      </c>
      <c r="J960">
        <v>73.319999999999993</v>
      </c>
      <c r="K960">
        <v>31.33</v>
      </c>
      <c r="L960" s="8">
        <v>87.81</v>
      </c>
      <c r="M960" s="8">
        <v>108.72</v>
      </c>
      <c r="N960" s="8">
        <v>118.52</v>
      </c>
      <c r="O960" s="8">
        <v>154.62190000000001</v>
      </c>
      <c r="P960" s="8">
        <v>90.35</v>
      </c>
      <c r="Q960" s="8">
        <v>126.35</v>
      </c>
      <c r="R960" s="8">
        <v>140.08080000000001</v>
      </c>
      <c r="S960" s="8">
        <v>67.39</v>
      </c>
      <c r="T960" s="8">
        <v>75.53</v>
      </c>
      <c r="U960" s="8">
        <v>102.77</v>
      </c>
      <c r="X960" s="1">
        <v>42597</v>
      </c>
      <c r="Y960" s="4">
        <f t="shared" si="34"/>
        <v>96.544352631578931</v>
      </c>
      <c r="Z960" s="4">
        <f t="shared" si="33"/>
        <v>55.87</v>
      </c>
    </row>
    <row r="961" spans="1:26" x14ac:dyDescent="0.3">
      <c r="A961" s="1">
        <v>42598</v>
      </c>
      <c r="B961">
        <v>55.63</v>
      </c>
      <c r="C961">
        <v>86.58</v>
      </c>
      <c r="D961">
        <v>43.83</v>
      </c>
      <c r="E961">
        <v>81.48</v>
      </c>
      <c r="F961">
        <v>84.29</v>
      </c>
      <c r="G961">
        <v>119.64</v>
      </c>
      <c r="H961">
        <v>121.27</v>
      </c>
      <c r="I961">
        <v>120.33</v>
      </c>
      <c r="J961">
        <v>72.89</v>
      </c>
      <c r="K961">
        <v>30.997499999999999</v>
      </c>
      <c r="L961" s="8">
        <v>87.92</v>
      </c>
      <c r="M961" s="8">
        <v>108</v>
      </c>
      <c r="N961" s="8">
        <v>117.94</v>
      </c>
      <c r="O961" s="8">
        <v>153.4949</v>
      </c>
      <c r="P961" s="8">
        <v>89.56</v>
      </c>
      <c r="Q961" s="8">
        <v>126.07</v>
      </c>
      <c r="R961" s="8">
        <v>141.23650000000001</v>
      </c>
      <c r="S961" s="8">
        <v>66.739999999999995</v>
      </c>
      <c r="T961" s="8">
        <v>75.48</v>
      </c>
      <c r="U961" s="8">
        <v>102.62</v>
      </c>
      <c r="X961" s="1">
        <v>42598</v>
      </c>
      <c r="Y961" s="4">
        <f t="shared" si="34"/>
        <v>96.335205263157874</v>
      </c>
      <c r="Z961" s="4">
        <f t="shared" si="33"/>
        <v>55.63</v>
      </c>
    </row>
    <row r="962" spans="1:26" x14ac:dyDescent="0.3">
      <c r="A962" s="1">
        <v>42599</v>
      </c>
      <c r="B962">
        <v>55.64</v>
      </c>
      <c r="C962">
        <v>86.96</v>
      </c>
      <c r="D962">
        <v>44.06</v>
      </c>
      <c r="E962">
        <v>76.88</v>
      </c>
      <c r="F962">
        <v>84.41</v>
      </c>
      <c r="G962">
        <v>120.1</v>
      </c>
      <c r="H962">
        <v>120.44</v>
      </c>
      <c r="I962">
        <v>121.31</v>
      </c>
      <c r="J962">
        <v>72.930000000000007</v>
      </c>
      <c r="K962">
        <v>31.45</v>
      </c>
      <c r="L962" s="8">
        <v>88.11</v>
      </c>
      <c r="M962" s="8">
        <v>108.47</v>
      </c>
      <c r="N962" s="8">
        <v>117.1</v>
      </c>
      <c r="O962" s="8">
        <v>153.2465</v>
      </c>
      <c r="P962" s="8">
        <v>89.33</v>
      </c>
      <c r="Q962" s="8">
        <v>126.09</v>
      </c>
      <c r="R962" s="8">
        <v>142.1148</v>
      </c>
      <c r="S962" s="8">
        <v>66.83</v>
      </c>
      <c r="T962" s="8">
        <v>70.63</v>
      </c>
      <c r="U962" s="8">
        <v>102.22</v>
      </c>
      <c r="X962" s="1">
        <v>42599</v>
      </c>
      <c r="Y962" s="4">
        <f t="shared" si="34"/>
        <v>95.930594736842096</v>
      </c>
      <c r="Z962" s="4">
        <f t="shared" ref="Z962:Z1025" si="35">B962</f>
        <v>55.64</v>
      </c>
    </row>
    <row r="963" spans="1:26" x14ac:dyDescent="0.3">
      <c r="A963" s="1">
        <v>42600</v>
      </c>
      <c r="B963">
        <v>55.74</v>
      </c>
      <c r="C963">
        <v>87.44</v>
      </c>
      <c r="D963">
        <v>44.1</v>
      </c>
      <c r="E963">
        <v>76.430000000000007</v>
      </c>
      <c r="F963">
        <v>83.38</v>
      </c>
      <c r="G963">
        <v>120.03</v>
      </c>
      <c r="H963">
        <v>121.89</v>
      </c>
      <c r="I963">
        <v>120.72</v>
      </c>
      <c r="J963">
        <v>74.3</v>
      </c>
      <c r="K963">
        <v>31.74</v>
      </c>
      <c r="L963" s="8">
        <v>88.91</v>
      </c>
      <c r="M963" s="8">
        <v>108.28</v>
      </c>
      <c r="N963" s="8">
        <v>117.13</v>
      </c>
      <c r="O963" s="8">
        <v>154.12530000000001</v>
      </c>
      <c r="P963" s="8">
        <v>89.83</v>
      </c>
      <c r="Q963" s="8">
        <v>127.26</v>
      </c>
      <c r="R963" s="8">
        <v>143.2704</v>
      </c>
      <c r="S963" s="8">
        <v>66.77</v>
      </c>
      <c r="T963" s="8">
        <v>70.3</v>
      </c>
      <c r="U963" s="8">
        <v>103.55</v>
      </c>
      <c r="X963" s="1">
        <v>42600</v>
      </c>
      <c r="Y963" s="4">
        <f t="shared" si="34"/>
        <v>96.287142105263172</v>
      </c>
      <c r="Z963" s="4">
        <f t="shared" si="35"/>
        <v>55.74</v>
      </c>
    </row>
    <row r="964" spans="1:26" x14ac:dyDescent="0.3">
      <c r="A964" s="1">
        <v>42601</v>
      </c>
      <c r="B964">
        <v>55.69</v>
      </c>
      <c r="C964">
        <v>87.31</v>
      </c>
      <c r="D964">
        <v>43.92</v>
      </c>
      <c r="E964">
        <v>77.819999999999993</v>
      </c>
      <c r="F964">
        <v>83.84</v>
      </c>
      <c r="G964">
        <v>120.3</v>
      </c>
      <c r="H964">
        <v>122.56</v>
      </c>
      <c r="I964">
        <v>119.92</v>
      </c>
      <c r="J964">
        <v>72.81</v>
      </c>
      <c r="K964">
        <v>31.27</v>
      </c>
      <c r="L964" s="8">
        <v>87.8</v>
      </c>
      <c r="M964" s="8">
        <v>108.17</v>
      </c>
      <c r="N964" s="8">
        <v>115.01</v>
      </c>
      <c r="O964" s="8">
        <v>152.86439999999999</v>
      </c>
      <c r="P964" s="8">
        <v>89.85</v>
      </c>
      <c r="Q964" s="8">
        <v>126.48</v>
      </c>
      <c r="R964" s="8">
        <v>143.92679999999999</v>
      </c>
      <c r="S964" s="8">
        <v>67.099999999999994</v>
      </c>
      <c r="T964" s="8">
        <v>70.12</v>
      </c>
      <c r="U964" s="8">
        <v>102.32</v>
      </c>
      <c r="X964" s="1">
        <v>42601</v>
      </c>
      <c r="Y964" s="4">
        <f t="shared" ref="Y964:Y1027" si="36">SUMPRODUCT(C964:U964,$C$1:$U$1)</f>
        <v>95.967957894736813</v>
      </c>
      <c r="Z964" s="4">
        <f t="shared" si="35"/>
        <v>55.69</v>
      </c>
    </row>
    <row r="965" spans="1:26" x14ac:dyDescent="0.3">
      <c r="A965" s="1">
        <v>42602</v>
      </c>
      <c r="B965">
        <v>55.69</v>
      </c>
      <c r="C965">
        <v>87.31</v>
      </c>
      <c r="D965">
        <v>43.92</v>
      </c>
      <c r="E965">
        <v>77.819999999999993</v>
      </c>
      <c r="F965">
        <v>83.84</v>
      </c>
      <c r="G965">
        <v>120.3</v>
      </c>
      <c r="H965">
        <v>122.56</v>
      </c>
      <c r="I965">
        <v>119.92</v>
      </c>
      <c r="J965">
        <v>72.81</v>
      </c>
      <c r="K965">
        <v>31.27</v>
      </c>
      <c r="L965" s="8">
        <v>87.8</v>
      </c>
      <c r="M965" s="8">
        <v>108.17</v>
      </c>
      <c r="N965" s="8">
        <v>115.01</v>
      </c>
      <c r="O965" s="8">
        <v>152.86439999999999</v>
      </c>
      <c r="P965" s="8">
        <v>89.85</v>
      </c>
      <c r="Q965" s="8">
        <v>126.48</v>
      </c>
      <c r="R965" s="8">
        <v>143.92679999999999</v>
      </c>
      <c r="S965" s="8">
        <v>67.099999999999994</v>
      </c>
      <c r="T965" s="8">
        <v>70.12</v>
      </c>
      <c r="U965" s="8">
        <v>102.32</v>
      </c>
      <c r="X965" s="1">
        <v>42602</v>
      </c>
      <c r="Y965" s="4">
        <f t="shared" si="36"/>
        <v>95.967957894736813</v>
      </c>
      <c r="Z965" s="4">
        <f t="shared" si="35"/>
        <v>55.69</v>
      </c>
    </row>
    <row r="966" spans="1:26" x14ac:dyDescent="0.3">
      <c r="A966" s="1">
        <v>42603</v>
      </c>
      <c r="B966">
        <v>55.69</v>
      </c>
      <c r="C966">
        <v>87.31</v>
      </c>
      <c r="D966">
        <v>43.92</v>
      </c>
      <c r="E966">
        <v>77.819999999999993</v>
      </c>
      <c r="F966">
        <v>83.84</v>
      </c>
      <c r="G966">
        <v>120.3</v>
      </c>
      <c r="H966">
        <v>122.56</v>
      </c>
      <c r="I966">
        <v>119.92</v>
      </c>
      <c r="J966">
        <v>72.81</v>
      </c>
      <c r="K966">
        <v>31.27</v>
      </c>
      <c r="L966" s="8">
        <v>87.8</v>
      </c>
      <c r="M966" s="8">
        <v>108.17</v>
      </c>
      <c r="N966" s="8">
        <v>115.01</v>
      </c>
      <c r="O966" s="8">
        <v>152.86439999999999</v>
      </c>
      <c r="P966" s="8">
        <v>89.85</v>
      </c>
      <c r="Q966" s="8">
        <v>126.48</v>
      </c>
      <c r="R966" s="8">
        <v>143.92679999999999</v>
      </c>
      <c r="S966" s="8">
        <v>67.099999999999994</v>
      </c>
      <c r="T966" s="8">
        <v>70.12</v>
      </c>
      <c r="U966" s="8">
        <v>102.32</v>
      </c>
      <c r="X966" s="1">
        <v>42603</v>
      </c>
      <c r="Y966" s="4">
        <f t="shared" si="36"/>
        <v>95.967957894736813</v>
      </c>
      <c r="Z966" s="4">
        <f t="shared" si="35"/>
        <v>55.69</v>
      </c>
    </row>
    <row r="967" spans="1:26" x14ac:dyDescent="0.3">
      <c r="A967" s="1">
        <v>42604</v>
      </c>
      <c r="B967">
        <v>55.71</v>
      </c>
      <c r="C967">
        <v>86.85</v>
      </c>
      <c r="D967">
        <v>43.74</v>
      </c>
      <c r="E967">
        <v>77.290000000000006</v>
      </c>
      <c r="F967">
        <v>83.59</v>
      </c>
      <c r="G967">
        <v>120.3</v>
      </c>
      <c r="H967">
        <v>122.43</v>
      </c>
      <c r="I967">
        <v>119.13</v>
      </c>
      <c r="J967">
        <v>72.7</v>
      </c>
      <c r="K967">
        <v>31.26</v>
      </c>
      <c r="L967" s="8">
        <v>87.99</v>
      </c>
      <c r="M967" s="8">
        <v>107.96</v>
      </c>
      <c r="N967" s="8">
        <v>115.42</v>
      </c>
      <c r="O967" s="8">
        <v>152.8262</v>
      </c>
      <c r="P967" s="8">
        <v>89.91</v>
      </c>
      <c r="Q967" s="8">
        <v>126.32</v>
      </c>
      <c r="R967" s="8">
        <v>143.74189999999999</v>
      </c>
      <c r="S967" s="8">
        <v>67.010000000000005</v>
      </c>
      <c r="T967" s="8">
        <v>70.39</v>
      </c>
      <c r="U967" s="8">
        <v>101.94</v>
      </c>
      <c r="X967" s="1">
        <v>42604</v>
      </c>
      <c r="Y967" s="4">
        <f t="shared" si="36"/>
        <v>95.831478947368396</v>
      </c>
      <c r="Z967" s="4">
        <f t="shared" si="35"/>
        <v>55.71</v>
      </c>
    </row>
    <row r="968" spans="1:26" x14ac:dyDescent="0.3">
      <c r="A968" s="1">
        <v>42605</v>
      </c>
      <c r="B968">
        <v>55.79</v>
      </c>
      <c r="C968">
        <v>87.4</v>
      </c>
      <c r="D968">
        <v>43.85</v>
      </c>
      <c r="E968">
        <v>77.3</v>
      </c>
      <c r="F968">
        <v>84.01</v>
      </c>
      <c r="G968">
        <v>121.27</v>
      </c>
      <c r="H968">
        <v>122.45</v>
      </c>
      <c r="I968">
        <v>119.44</v>
      </c>
      <c r="J968">
        <v>71.97</v>
      </c>
      <c r="K968">
        <v>31.067499999999999</v>
      </c>
      <c r="L968" s="8">
        <v>87.72</v>
      </c>
      <c r="M968" s="8">
        <v>107.88</v>
      </c>
      <c r="N968" s="8">
        <v>115.19</v>
      </c>
      <c r="O968" s="8">
        <v>153.0746</v>
      </c>
      <c r="P968" s="8">
        <v>89.98</v>
      </c>
      <c r="Q968" s="8">
        <v>125.38</v>
      </c>
      <c r="R968" s="8">
        <v>143.69569999999999</v>
      </c>
      <c r="S968" s="8">
        <v>66.17</v>
      </c>
      <c r="T968" s="8">
        <v>71.05</v>
      </c>
      <c r="U968" s="8">
        <v>101.68</v>
      </c>
      <c r="X968" s="1">
        <v>42605</v>
      </c>
      <c r="Y968" s="4">
        <f t="shared" si="36"/>
        <v>95.819884210526311</v>
      </c>
      <c r="Z968" s="4">
        <f t="shared" si="35"/>
        <v>55.79</v>
      </c>
    </row>
    <row r="969" spans="1:26" x14ac:dyDescent="0.3">
      <c r="A969" s="1">
        <v>42606</v>
      </c>
      <c r="B969">
        <v>55.52</v>
      </c>
      <c r="C969">
        <v>87.31</v>
      </c>
      <c r="D969">
        <v>43.85</v>
      </c>
      <c r="E969">
        <v>76.959999999999994</v>
      </c>
      <c r="F969">
        <v>83.15</v>
      </c>
      <c r="G969">
        <v>120.94</v>
      </c>
      <c r="H969">
        <v>122.09</v>
      </c>
      <c r="I969">
        <v>118.71</v>
      </c>
      <c r="J969">
        <v>72.23</v>
      </c>
      <c r="K969">
        <v>31.037500000000001</v>
      </c>
      <c r="L969" s="8">
        <v>88.02</v>
      </c>
      <c r="M969" s="8">
        <v>108.11</v>
      </c>
      <c r="N969" s="8">
        <v>114.87</v>
      </c>
      <c r="O969" s="8">
        <v>151.9188</v>
      </c>
      <c r="P969" s="8">
        <v>89.68</v>
      </c>
      <c r="Q969" s="8">
        <v>125.26</v>
      </c>
      <c r="R969" s="8">
        <v>143.4923</v>
      </c>
      <c r="S969" s="8">
        <v>65.06</v>
      </c>
      <c r="T969" s="8">
        <v>71.73</v>
      </c>
      <c r="U969" s="8">
        <v>102.2</v>
      </c>
      <c r="X969" s="1">
        <v>42606</v>
      </c>
      <c r="Y969" s="4">
        <f t="shared" si="36"/>
        <v>95.611505263157881</v>
      </c>
      <c r="Z969" s="4">
        <f t="shared" si="35"/>
        <v>55.52</v>
      </c>
    </row>
    <row r="970" spans="1:26" x14ac:dyDescent="0.3">
      <c r="A970" s="1">
        <v>42607</v>
      </c>
      <c r="B970">
        <v>55.47</v>
      </c>
      <c r="C970">
        <v>87.9</v>
      </c>
      <c r="D970">
        <v>43.67</v>
      </c>
      <c r="E970">
        <v>77.47</v>
      </c>
      <c r="F970">
        <v>82.84</v>
      </c>
      <c r="G970">
        <v>121.09</v>
      </c>
      <c r="H970">
        <v>123.04</v>
      </c>
      <c r="I970">
        <v>118.57</v>
      </c>
      <c r="J970">
        <v>71.22</v>
      </c>
      <c r="K970">
        <v>31.127500000000001</v>
      </c>
      <c r="L970" s="8">
        <v>87.46</v>
      </c>
      <c r="M970" s="8">
        <v>107.88</v>
      </c>
      <c r="N970" s="8">
        <v>115.43</v>
      </c>
      <c r="O970" s="8">
        <v>151.51769999999999</v>
      </c>
      <c r="P970" s="8">
        <v>89.77</v>
      </c>
      <c r="Q970" s="8">
        <v>126.06</v>
      </c>
      <c r="R970" s="8">
        <v>143.97300000000001</v>
      </c>
      <c r="S970" s="8">
        <v>64.72</v>
      </c>
      <c r="T970" s="8">
        <v>70.81</v>
      </c>
      <c r="U970" s="8">
        <v>101.89</v>
      </c>
      <c r="X970" s="1">
        <v>42607</v>
      </c>
      <c r="Y970" s="4">
        <f t="shared" si="36"/>
        <v>95.60201052631578</v>
      </c>
      <c r="Z970" s="4">
        <f t="shared" si="35"/>
        <v>55.47</v>
      </c>
    </row>
    <row r="971" spans="1:26" x14ac:dyDescent="0.3">
      <c r="A971" s="1">
        <v>42608</v>
      </c>
      <c r="B971">
        <v>55.28</v>
      </c>
      <c r="C971">
        <v>87.58</v>
      </c>
      <c r="D971">
        <v>43.32</v>
      </c>
      <c r="E971">
        <v>76.900000000000006</v>
      </c>
      <c r="F971">
        <v>82.66</v>
      </c>
      <c r="G971">
        <v>121.57</v>
      </c>
      <c r="H971">
        <v>121.82</v>
      </c>
      <c r="I971">
        <v>119.04</v>
      </c>
      <c r="J971">
        <v>71.14</v>
      </c>
      <c r="K971">
        <v>30.405000000000001</v>
      </c>
      <c r="L971" s="8">
        <v>87.27</v>
      </c>
      <c r="M971" s="8">
        <v>107.45</v>
      </c>
      <c r="N971" s="8">
        <v>114.44</v>
      </c>
      <c r="O971" s="8">
        <v>151.2216</v>
      </c>
      <c r="P971" s="8">
        <v>89.79</v>
      </c>
      <c r="Q971" s="8">
        <v>125.91</v>
      </c>
      <c r="R971" s="8">
        <v>142.60470000000001</v>
      </c>
      <c r="S971" s="8">
        <v>64.61</v>
      </c>
      <c r="T971" s="8">
        <v>70.349999999999994</v>
      </c>
      <c r="U971" s="8">
        <v>101.32</v>
      </c>
      <c r="X971" s="1">
        <v>42608</v>
      </c>
      <c r="Y971" s="4">
        <f t="shared" si="36"/>
        <v>95.231647368421037</v>
      </c>
      <c r="Z971" s="4">
        <f t="shared" si="35"/>
        <v>55.28</v>
      </c>
    </row>
    <row r="972" spans="1:26" x14ac:dyDescent="0.3">
      <c r="A972" s="1">
        <v>42609</v>
      </c>
      <c r="B972">
        <v>55.28</v>
      </c>
      <c r="C972">
        <v>87.58</v>
      </c>
      <c r="D972">
        <v>43.32</v>
      </c>
      <c r="E972">
        <v>76.900000000000006</v>
      </c>
      <c r="F972">
        <v>82.66</v>
      </c>
      <c r="G972">
        <v>121.57</v>
      </c>
      <c r="H972">
        <v>121.82</v>
      </c>
      <c r="I972">
        <v>119.04</v>
      </c>
      <c r="J972">
        <v>71.14</v>
      </c>
      <c r="K972">
        <v>30.405000000000001</v>
      </c>
      <c r="L972" s="8">
        <v>87.27</v>
      </c>
      <c r="M972" s="8">
        <v>107.45</v>
      </c>
      <c r="N972" s="8">
        <v>114.44</v>
      </c>
      <c r="O972" s="8">
        <v>151.2216</v>
      </c>
      <c r="P972" s="8">
        <v>89.79</v>
      </c>
      <c r="Q972" s="8">
        <v>125.91</v>
      </c>
      <c r="R972" s="8">
        <v>142.60470000000001</v>
      </c>
      <c r="S972" s="8">
        <v>64.61</v>
      </c>
      <c r="T972" s="8">
        <v>70.349999999999994</v>
      </c>
      <c r="U972" s="8">
        <v>101.32</v>
      </c>
      <c r="X972" s="1">
        <v>42609</v>
      </c>
      <c r="Y972" s="4">
        <f t="shared" si="36"/>
        <v>95.231647368421037</v>
      </c>
      <c r="Z972" s="4">
        <f t="shared" si="35"/>
        <v>55.28</v>
      </c>
    </row>
    <row r="973" spans="1:26" x14ac:dyDescent="0.3">
      <c r="A973" s="1">
        <v>42610</v>
      </c>
      <c r="B973">
        <v>55.28</v>
      </c>
      <c r="C973">
        <v>87.58</v>
      </c>
      <c r="D973">
        <v>43.32</v>
      </c>
      <c r="E973">
        <v>76.900000000000006</v>
      </c>
      <c r="F973">
        <v>82.66</v>
      </c>
      <c r="G973">
        <v>121.57</v>
      </c>
      <c r="H973">
        <v>121.82</v>
      </c>
      <c r="I973">
        <v>119.04</v>
      </c>
      <c r="J973">
        <v>71.14</v>
      </c>
      <c r="K973">
        <v>30.405000000000001</v>
      </c>
      <c r="L973" s="8">
        <v>87.27</v>
      </c>
      <c r="M973" s="8">
        <v>107.45</v>
      </c>
      <c r="N973" s="8">
        <v>114.44</v>
      </c>
      <c r="O973" s="8">
        <v>151.2216</v>
      </c>
      <c r="P973" s="8">
        <v>89.79</v>
      </c>
      <c r="Q973" s="8">
        <v>125.91</v>
      </c>
      <c r="R973" s="8">
        <v>142.60470000000001</v>
      </c>
      <c r="S973" s="8">
        <v>64.61</v>
      </c>
      <c r="T973" s="8">
        <v>70.349999999999994</v>
      </c>
      <c r="U973" s="8">
        <v>101.32</v>
      </c>
      <c r="X973" s="1">
        <v>42610</v>
      </c>
      <c r="Y973" s="4">
        <f t="shared" si="36"/>
        <v>95.231647368421037</v>
      </c>
      <c r="Z973" s="4">
        <f t="shared" si="35"/>
        <v>55.28</v>
      </c>
    </row>
    <row r="974" spans="1:26" x14ac:dyDescent="0.3">
      <c r="A974" s="1">
        <v>42611</v>
      </c>
      <c r="B974">
        <v>55.71</v>
      </c>
      <c r="C974">
        <v>88.3</v>
      </c>
      <c r="D974">
        <v>43.54</v>
      </c>
      <c r="E974">
        <v>77.180000000000007</v>
      </c>
      <c r="F974">
        <v>83.1</v>
      </c>
      <c r="G974">
        <v>122.6</v>
      </c>
      <c r="H974">
        <v>122.25</v>
      </c>
      <c r="I974">
        <v>119.92</v>
      </c>
      <c r="J974">
        <v>71.400000000000006</v>
      </c>
      <c r="K974">
        <v>30.585000000000001</v>
      </c>
      <c r="L974" s="8">
        <v>87.84</v>
      </c>
      <c r="M974" s="8">
        <v>107.99</v>
      </c>
      <c r="N974" s="8">
        <v>115.41</v>
      </c>
      <c r="O974" s="8">
        <v>152.55879999999999</v>
      </c>
      <c r="P974" s="8">
        <v>89.59</v>
      </c>
      <c r="Q974" s="8">
        <v>127.08</v>
      </c>
      <c r="R974" s="8">
        <v>144.12090000000001</v>
      </c>
      <c r="S974" s="8">
        <v>64.510000000000005</v>
      </c>
      <c r="T974" s="8">
        <v>71.05</v>
      </c>
      <c r="U974" s="8">
        <v>102.05</v>
      </c>
      <c r="X974" s="1">
        <v>42611</v>
      </c>
      <c r="Y974" s="4">
        <f t="shared" si="36"/>
        <v>95.846036842105264</v>
      </c>
      <c r="Z974" s="4">
        <f t="shared" si="35"/>
        <v>55.71</v>
      </c>
    </row>
    <row r="975" spans="1:26" x14ac:dyDescent="0.3">
      <c r="A975" s="1">
        <v>42612</v>
      </c>
      <c r="B975">
        <v>55.55</v>
      </c>
      <c r="C975">
        <v>87.54</v>
      </c>
      <c r="D975">
        <v>43.24</v>
      </c>
      <c r="E975">
        <v>76.56</v>
      </c>
      <c r="F975">
        <v>82.48</v>
      </c>
      <c r="G975">
        <v>122.97</v>
      </c>
      <c r="H975">
        <v>122.52</v>
      </c>
      <c r="I975">
        <v>119.47</v>
      </c>
      <c r="J975">
        <v>71.31</v>
      </c>
      <c r="K975">
        <v>30.305</v>
      </c>
      <c r="L975" s="8">
        <v>87.52</v>
      </c>
      <c r="M975" s="8">
        <v>107.21</v>
      </c>
      <c r="N975" s="8">
        <v>115.36</v>
      </c>
      <c r="O975" s="8">
        <v>152.25309999999999</v>
      </c>
      <c r="P975" s="8">
        <v>89.79</v>
      </c>
      <c r="Q975" s="8">
        <v>127.24</v>
      </c>
      <c r="R975" s="8">
        <v>144.8236</v>
      </c>
      <c r="S975" s="8">
        <v>64.16</v>
      </c>
      <c r="T975" s="8">
        <v>70.39</v>
      </c>
      <c r="U975" s="8">
        <v>101.7</v>
      </c>
      <c r="X975" s="1">
        <v>42612</v>
      </c>
      <c r="Y975" s="4">
        <f t="shared" si="36"/>
        <v>95.623247368421048</v>
      </c>
      <c r="Z975" s="4">
        <f t="shared" si="35"/>
        <v>55.55</v>
      </c>
    </row>
    <row r="976" spans="1:26" x14ac:dyDescent="0.3">
      <c r="A976" s="1">
        <v>42613</v>
      </c>
      <c r="B976">
        <v>55.35</v>
      </c>
      <c r="C976">
        <v>87.31</v>
      </c>
      <c r="D976">
        <v>43.43</v>
      </c>
      <c r="E976">
        <v>76.56</v>
      </c>
      <c r="F976">
        <v>81.95</v>
      </c>
      <c r="G976">
        <v>123.54</v>
      </c>
      <c r="H976">
        <v>122.04</v>
      </c>
      <c r="I976">
        <v>119.34</v>
      </c>
      <c r="J976">
        <v>71.44</v>
      </c>
      <c r="K976">
        <v>30.234999999999999</v>
      </c>
      <c r="L976" s="8">
        <v>87.14</v>
      </c>
      <c r="M976" s="8">
        <v>106.75</v>
      </c>
      <c r="N976" s="8">
        <v>115.66</v>
      </c>
      <c r="O976" s="8">
        <v>151.75649999999999</v>
      </c>
      <c r="P976" s="8">
        <v>89.81</v>
      </c>
      <c r="Q976" s="8">
        <v>126.93</v>
      </c>
      <c r="R976" s="8">
        <v>143.87129999999999</v>
      </c>
      <c r="S976" s="8">
        <v>64.099999999999994</v>
      </c>
      <c r="T976" s="8">
        <v>70.19</v>
      </c>
      <c r="U976" s="8">
        <v>100.58</v>
      </c>
      <c r="X976" s="1">
        <v>42613</v>
      </c>
      <c r="Y976" s="4">
        <f t="shared" si="36"/>
        <v>95.40172631578946</v>
      </c>
      <c r="Z976" s="4">
        <f t="shared" si="35"/>
        <v>55.35</v>
      </c>
    </row>
    <row r="977" spans="1:26" x14ac:dyDescent="0.3">
      <c r="A977" s="1">
        <v>42614</v>
      </c>
      <c r="B977">
        <v>55.35</v>
      </c>
      <c r="C977">
        <v>88.31</v>
      </c>
      <c r="D977">
        <v>43.35</v>
      </c>
      <c r="E977">
        <v>76.44</v>
      </c>
      <c r="F977">
        <v>81.45</v>
      </c>
      <c r="G977">
        <v>123.94</v>
      </c>
      <c r="H977">
        <v>122.85</v>
      </c>
      <c r="I977">
        <v>119.08</v>
      </c>
      <c r="J977">
        <v>72.84</v>
      </c>
      <c r="K977">
        <v>30.25</v>
      </c>
      <c r="L977" s="8">
        <v>86.84</v>
      </c>
      <c r="M977" s="8">
        <v>107.29</v>
      </c>
      <c r="N977" s="8">
        <v>115.4</v>
      </c>
      <c r="O977" s="8">
        <v>152.3869</v>
      </c>
      <c r="P977" s="8">
        <v>90.63</v>
      </c>
      <c r="Q977" s="8">
        <v>127.1</v>
      </c>
      <c r="R977" s="8">
        <v>144.5</v>
      </c>
      <c r="S977" s="8">
        <v>64.03</v>
      </c>
      <c r="T977" s="8">
        <v>70.58</v>
      </c>
      <c r="U977" s="8">
        <v>100.21</v>
      </c>
      <c r="X977" s="1">
        <v>42614</v>
      </c>
      <c r="Y977" s="4">
        <f t="shared" si="36"/>
        <v>95.656678947368434</v>
      </c>
      <c r="Z977" s="4">
        <f t="shared" si="35"/>
        <v>55.35</v>
      </c>
    </row>
    <row r="978" spans="1:26" x14ac:dyDescent="0.3">
      <c r="A978" s="1">
        <v>42615</v>
      </c>
      <c r="B978">
        <v>55.61</v>
      </c>
      <c r="C978">
        <v>88.2</v>
      </c>
      <c r="D978">
        <v>43.66</v>
      </c>
      <c r="E978">
        <v>76.959999999999994</v>
      </c>
      <c r="F978">
        <v>81.69</v>
      </c>
      <c r="G978">
        <v>125.43</v>
      </c>
      <c r="H978">
        <v>123.44</v>
      </c>
      <c r="I978">
        <v>119.32</v>
      </c>
      <c r="J978">
        <v>72.5</v>
      </c>
      <c r="K978">
        <v>30.782499999999999</v>
      </c>
      <c r="L978" s="8">
        <v>87.42</v>
      </c>
      <c r="M978" s="8">
        <v>107.87</v>
      </c>
      <c r="N978" s="8">
        <v>115.83</v>
      </c>
      <c r="O978" s="8">
        <v>152.3964</v>
      </c>
      <c r="P978" s="8">
        <v>90.39</v>
      </c>
      <c r="Q978" s="8">
        <v>127.81</v>
      </c>
      <c r="R978" s="8">
        <v>145.2303</v>
      </c>
      <c r="S978" s="8">
        <v>64.12</v>
      </c>
      <c r="T978" s="8">
        <v>70.81</v>
      </c>
      <c r="U978" s="8">
        <v>100.93</v>
      </c>
      <c r="X978" s="1">
        <v>42615</v>
      </c>
      <c r="Y978" s="4">
        <f t="shared" si="36"/>
        <v>96.041536842105259</v>
      </c>
      <c r="Z978" s="4">
        <f t="shared" si="35"/>
        <v>55.61</v>
      </c>
    </row>
    <row r="979" spans="1:26" x14ac:dyDescent="0.3">
      <c r="A979" s="1">
        <v>42616</v>
      </c>
      <c r="B979">
        <v>55.61</v>
      </c>
      <c r="C979">
        <v>88.2</v>
      </c>
      <c r="D979">
        <v>43.66</v>
      </c>
      <c r="E979">
        <v>76.959999999999994</v>
      </c>
      <c r="F979">
        <v>81.69</v>
      </c>
      <c r="G979">
        <v>125.43</v>
      </c>
      <c r="H979">
        <v>123.44</v>
      </c>
      <c r="I979">
        <v>119.32</v>
      </c>
      <c r="J979">
        <v>72.5</v>
      </c>
      <c r="K979">
        <v>30.782499999999999</v>
      </c>
      <c r="L979" s="8">
        <v>87.42</v>
      </c>
      <c r="M979" s="8">
        <v>107.87</v>
      </c>
      <c r="N979" s="8">
        <v>115.83</v>
      </c>
      <c r="O979" s="8">
        <v>152.3964</v>
      </c>
      <c r="P979" s="8">
        <v>90.39</v>
      </c>
      <c r="Q979" s="8">
        <v>127.81</v>
      </c>
      <c r="R979" s="8">
        <v>145.2303</v>
      </c>
      <c r="S979" s="8">
        <v>64.12</v>
      </c>
      <c r="T979" s="8">
        <v>70.81</v>
      </c>
      <c r="U979" s="8">
        <v>100.93</v>
      </c>
      <c r="X979" s="1">
        <v>42616</v>
      </c>
      <c r="Y979" s="4">
        <f t="shared" si="36"/>
        <v>96.041536842105259</v>
      </c>
      <c r="Z979" s="4">
        <f t="shared" si="35"/>
        <v>55.61</v>
      </c>
    </row>
    <row r="980" spans="1:26" x14ac:dyDescent="0.3">
      <c r="A980" s="1">
        <v>42617</v>
      </c>
      <c r="B980">
        <v>55.61</v>
      </c>
      <c r="C980">
        <v>88.2</v>
      </c>
      <c r="D980">
        <v>43.66</v>
      </c>
      <c r="E980">
        <v>76.959999999999994</v>
      </c>
      <c r="F980">
        <v>81.69</v>
      </c>
      <c r="G980">
        <v>125.43</v>
      </c>
      <c r="H980">
        <v>123.44</v>
      </c>
      <c r="I980">
        <v>119.32</v>
      </c>
      <c r="J980">
        <v>72.5</v>
      </c>
      <c r="K980">
        <v>30.782499999999999</v>
      </c>
      <c r="L980" s="8">
        <v>87.42</v>
      </c>
      <c r="M980" s="8">
        <v>107.87</v>
      </c>
      <c r="N980" s="8">
        <v>115.83</v>
      </c>
      <c r="O980" s="8">
        <v>152.3964</v>
      </c>
      <c r="P980" s="8">
        <v>90.39</v>
      </c>
      <c r="Q980" s="8">
        <v>127.81</v>
      </c>
      <c r="R980" s="8">
        <v>145.2303</v>
      </c>
      <c r="S980" s="8">
        <v>64.12</v>
      </c>
      <c r="T980" s="8">
        <v>70.81</v>
      </c>
      <c r="U980" s="8">
        <v>100.93</v>
      </c>
      <c r="X980" s="1">
        <v>42617</v>
      </c>
      <c r="Y980" s="4">
        <f t="shared" si="36"/>
        <v>96.041536842105259</v>
      </c>
      <c r="Z980" s="4">
        <f t="shared" si="35"/>
        <v>55.61</v>
      </c>
    </row>
    <row r="981" spans="1:26" x14ac:dyDescent="0.3">
      <c r="A981" s="1">
        <v>42618</v>
      </c>
      <c r="B981">
        <v>55.61</v>
      </c>
      <c r="C981">
        <v>88.2</v>
      </c>
      <c r="D981">
        <v>43.66</v>
      </c>
      <c r="E981">
        <v>76.959999999999994</v>
      </c>
      <c r="F981">
        <v>81.69</v>
      </c>
      <c r="G981">
        <v>125.43</v>
      </c>
      <c r="H981">
        <v>123.44</v>
      </c>
      <c r="I981">
        <v>119.32</v>
      </c>
      <c r="J981">
        <v>72.5</v>
      </c>
      <c r="K981">
        <v>30.782499999999999</v>
      </c>
      <c r="L981" s="8">
        <v>87.42</v>
      </c>
      <c r="M981" s="8">
        <v>107.87</v>
      </c>
      <c r="N981" s="8">
        <v>115.83</v>
      </c>
      <c r="O981" s="8">
        <v>152.3964</v>
      </c>
      <c r="P981" s="8">
        <v>90.39</v>
      </c>
      <c r="Q981" s="8">
        <v>127.81</v>
      </c>
      <c r="R981" s="8">
        <v>145.2303</v>
      </c>
      <c r="S981" s="8">
        <v>64.12</v>
      </c>
      <c r="T981" s="8">
        <v>70.81</v>
      </c>
      <c r="U981" s="8">
        <v>100.93</v>
      </c>
      <c r="X981" s="1">
        <v>42618</v>
      </c>
      <c r="Y981" s="4">
        <f t="shared" si="36"/>
        <v>96.041536842105259</v>
      </c>
      <c r="Z981" s="4">
        <f t="shared" si="35"/>
        <v>55.61</v>
      </c>
    </row>
    <row r="982" spans="1:26" x14ac:dyDescent="0.3">
      <c r="A982" s="1">
        <v>42619</v>
      </c>
      <c r="B982">
        <v>55.67</v>
      </c>
      <c r="C982">
        <v>88.64</v>
      </c>
      <c r="D982">
        <v>43.79</v>
      </c>
      <c r="E982">
        <v>76.010000000000005</v>
      </c>
      <c r="F982">
        <v>82.08</v>
      </c>
      <c r="G982">
        <v>125.79</v>
      </c>
      <c r="H982">
        <v>122.16</v>
      </c>
      <c r="I982">
        <v>119.75</v>
      </c>
      <c r="J982">
        <v>73</v>
      </c>
      <c r="K982">
        <v>31.322500000000002</v>
      </c>
      <c r="L982" s="8">
        <v>88.57</v>
      </c>
      <c r="M982" s="8">
        <v>107.92</v>
      </c>
      <c r="N982" s="8">
        <v>117.25</v>
      </c>
      <c r="O982" s="8">
        <v>153.16050000000001</v>
      </c>
      <c r="P982" s="8">
        <v>89.86</v>
      </c>
      <c r="Q982" s="8">
        <v>128.04</v>
      </c>
      <c r="R982" s="8">
        <v>145.51689999999999</v>
      </c>
      <c r="S982" s="8">
        <v>64.61</v>
      </c>
      <c r="T982" s="8">
        <v>70.099999999999994</v>
      </c>
      <c r="U982" s="8">
        <v>102.43</v>
      </c>
      <c r="X982" s="1">
        <v>42619</v>
      </c>
      <c r="Y982" s="4">
        <f t="shared" si="36"/>
        <v>96.315784210526317</v>
      </c>
      <c r="Z982" s="4">
        <f t="shared" si="35"/>
        <v>55.67</v>
      </c>
    </row>
    <row r="983" spans="1:26" x14ac:dyDescent="0.3">
      <c r="A983" s="1">
        <v>42620</v>
      </c>
      <c r="B983">
        <v>55.49</v>
      </c>
      <c r="C983">
        <v>87.95</v>
      </c>
      <c r="D983">
        <v>43.64</v>
      </c>
      <c r="E983">
        <v>75.44</v>
      </c>
      <c r="F983">
        <v>83.72</v>
      </c>
      <c r="G983">
        <v>125.69</v>
      </c>
      <c r="H983">
        <v>122.24</v>
      </c>
      <c r="I983">
        <v>119.61</v>
      </c>
      <c r="J983">
        <v>72.06</v>
      </c>
      <c r="K983">
        <v>31.265000000000001</v>
      </c>
      <c r="L983" s="8">
        <v>88.24</v>
      </c>
      <c r="M983" s="8">
        <v>107.21</v>
      </c>
      <c r="N983" s="8">
        <v>116.92</v>
      </c>
      <c r="O983" s="8">
        <v>154.39269999999999</v>
      </c>
      <c r="P983" s="8">
        <v>89.96</v>
      </c>
      <c r="Q983" s="8">
        <v>127.53</v>
      </c>
      <c r="R983" s="8">
        <v>145.51689999999999</v>
      </c>
      <c r="S983" s="8">
        <v>64.97</v>
      </c>
      <c r="T983" s="8">
        <v>70.3</v>
      </c>
      <c r="U983" s="8">
        <v>102.88</v>
      </c>
      <c r="X983" s="1">
        <v>42620</v>
      </c>
      <c r="Y983" s="4">
        <f t="shared" si="36"/>
        <v>96.291294736842104</v>
      </c>
      <c r="Z983" s="4">
        <f t="shared" si="35"/>
        <v>55.49</v>
      </c>
    </row>
    <row r="984" spans="1:26" x14ac:dyDescent="0.3">
      <c r="A984" s="1">
        <v>42621</v>
      </c>
      <c r="B984">
        <v>55.21</v>
      </c>
      <c r="C984">
        <v>87.78</v>
      </c>
      <c r="D984">
        <v>43.63</v>
      </c>
      <c r="E984">
        <v>74.13</v>
      </c>
      <c r="F984">
        <v>83.54</v>
      </c>
      <c r="G984">
        <v>125.73</v>
      </c>
      <c r="H984">
        <v>120.57</v>
      </c>
      <c r="I984">
        <v>119.47</v>
      </c>
      <c r="J984">
        <v>71.83</v>
      </c>
      <c r="K984">
        <v>31.344999999999999</v>
      </c>
      <c r="L984" s="8">
        <v>89.05</v>
      </c>
      <c r="M984" s="8">
        <v>106.88</v>
      </c>
      <c r="N984" s="8">
        <v>116.17</v>
      </c>
      <c r="O984" s="8">
        <v>151.87110000000001</v>
      </c>
      <c r="P984" s="8">
        <v>89.47</v>
      </c>
      <c r="Q984" s="8">
        <v>126.51</v>
      </c>
      <c r="R984" s="8">
        <v>144.12090000000001</v>
      </c>
      <c r="S984" s="8">
        <v>64.06</v>
      </c>
      <c r="T984" s="8">
        <v>69.459999999999994</v>
      </c>
      <c r="U984" s="8">
        <v>104.12</v>
      </c>
      <c r="X984" s="1">
        <v>42621</v>
      </c>
      <c r="Y984" s="4">
        <f t="shared" si="36"/>
        <v>95.775631578947369</v>
      </c>
      <c r="Z984" s="4">
        <f t="shared" si="35"/>
        <v>55.21</v>
      </c>
    </row>
    <row r="985" spans="1:26" x14ac:dyDescent="0.3">
      <c r="A985" s="1">
        <v>42622</v>
      </c>
      <c r="B985">
        <v>53.64</v>
      </c>
      <c r="C985">
        <v>86.24</v>
      </c>
      <c r="D985">
        <v>42.27</v>
      </c>
      <c r="E985">
        <v>71.77</v>
      </c>
      <c r="F985">
        <v>80.790000000000006</v>
      </c>
      <c r="G985">
        <v>122.22</v>
      </c>
      <c r="H985">
        <v>117.41</v>
      </c>
      <c r="I985">
        <v>118.23</v>
      </c>
      <c r="J985">
        <v>70.3</v>
      </c>
      <c r="K985">
        <v>30.215</v>
      </c>
      <c r="L985" s="8">
        <v>86.84</v>
      </c>
      <c r="M985" s="8">
        <v>104.05</v>
      </c>
      <c r="N985" s="8">
        <v>114.58</v>
      </c>
      <c r="O985" s="8">
        <v>148.70949999999999</v>
      </c>
      <c r="P985" s="8">
        <v>86.57</v>
      </c>
      <c r="Q985" s="8">
        <v>124.28</v>
      </c>
      <c r="R985" s="8">
        <v>140.09010000000001</v>
      </c>
      <c r="S985" s="8">
        <v>63.36</v>
      </c>
      <c r="T985" s="8">
        <v>69</v>
      </c>
      <c r="U985" s="8">
        <v>101.27</v>
      </c>
      <c r="X985" s="1">
        <v>42622</v>
      </c>
      <c r="Y985" s="4">
        <f t="shared" si="36"/>
        <v>93.589189473684215</v>
      </c>
      <c r="Z985" s="4">
        <f t="shared" si="35"/>
        <v>53.64</v>
      </c>
    </row>
    <row r="986" spans="1:26" x14ac:dyDescent="0.3">
      <c r="A986" s="1">
        <v>42623</v>
      </c>
      <c r="B986">
        <v>53.64</v>
      </c>
      <c r="C986">
        <v>86.24</v>
      </c>
      <c r="D986">
        <v>42.27</v>
      </c>
      <c r="E986">
        <v>71.77</v>
      </c>
      <c r="F986">
        <v>80.790000000000006</v>
      </c>
      <c r="G986">
        <v>122.22</v>
      </c>
      <c r="H986">
        <v>117.41</v>
      </c>
      <c r="I986">
        <v>118.23</v>
      </c>
      <c r="J986">
        <v>70.3</v>
      </c>
      <c r="K986">
        <v>30.215</v>
      </c>
      <c r="L986" s="8">
        <v>86.84</v>
      </c>
      <c r="M986" s="8">
        <v>104.05</v>
      </c>
      <c r="N986" s="8">
        <v>114.58</v>
      </c>
      <c r="O986" s="8">
        <v>148.70949999999999</v>
      </c>
      <c r="P986" s="8">
        <v>86.57</v>
      </c>
      <c r="Q986" s="8">
        <v>124.28</v>
      </c>
      <c r="R986" s="8">
        <v>140.09010000000001</v>
      </c>
      <c r="S986" s="8">
        <v>63.36</v>
      </c>
      <c r="T986" s="8">
        <v>69</v>
      </c>
      <c r="U986" s="8">
        <v>101.27</v>
      </c>
      <c r="X986" s="1">
        <v>42623</v>
      </c>
      <c r="Y986" s="4">
        <f t="shared" si="36"/>
        <v>93.589189473684215</v>
      </c>
      <c r="Z986" s="4">
        <f t="shared" si="35"/>
        <v>53.64</v>
      </c>
    </row>
    <row r="987" spans="1:26" x14ac:dyDescent="0.3">
      <c r="A987" s="1">
        <v>42624</v>
      </c>
      <c r="B987">
        <v>53.64</v>
      </c>
      <c r="C987">
        <v>86.24</v>
      </c>
      <c r="D987">
        <v>42.27</v>
      </c>
      <c r="E987">
        <v>71.77</v>
      </c>
      <c r="F987">
        <v>80.790000000000006</v>
      </c>
      <c r="G987">
        <v>122.22</v>
      </c>
      <c r="H987">
        <v>117.41</v>
      </c>
      <c r="I987">
        <v>118.23</v>
      </c>
      <c r="J987">
        <v>70.3</v>
      </c>
      <c r="K987">
        <v>30.215</v>
      </c>
      <c r="L987" s="8">
        <v>86.84</v>
      </c>
      <c r="M987" s="8">
        <v>104.05</v>
      </c>
      <c r="N987" s="8">
        <v>114.58</v>
      </c>
      <c r="O987" s="8">
        <v>148.70949999999999</v>
      </c>
      <c r="P987" s="8">
        <v>86.57</v>
      </c>
      <c r="Q987" s="8">
        <v>124.28</v>
      </c>
      <c r="R987" s="8">
        <v>140.09010000000001</v>
      </c>
      <c r="S987" s="8">
        <v>63.36</v>
      </c>
      <c r="T987" s="8">
        <v>69</v>
      </c>
      <c r="U987" s="8">
        <v>101.27</v>
      </c>
      <c r="X987" s="1">
        <v>42624</v>
      </c>
      <c r="Y987" s="4">
        <f t="shared" si="36"/>
        <v>93.589189473684215</v>
      </c>
      <c r="Z987" s="4">
        <f t="shared" si="35"/>
        <v>53.64</v>
      </c>
    </row>
    <row r="988" spans="1:26" x14ac:dyDescent="0.3">
      <c r="A988" s="1">
        <v>42625</v>
      </c>
      <c r="B988">
        <v>54.41</v>
      </c>
      <c r="C988">
        <v>88.25</v>
      </c>
      <c r="D988">
        <v>43.19</v>
      </c>
      <c r="E988">
        <v>72.5</v>
      </c>
      <c r="F988">
        <v>81.92</v>
      </c>
      <c r="G988">
        <v>124.24</v>
      </c>
      <c r="H988">
        <v>118.53</v>
      </c>
      <c r="I988">
        <v>119.16</v>
      </c>
      <c r="J988">
        <v>71.94</v>
      </c>
      <c r="K988">
        <v>30.822500000000002</v>
      </c>
      <c r="L988" s="8">
        <v>87.29</v>
      </c>
      <c r="M988" s="8">
        <v>106.02</v>
      </c>
      <c r="N988" s="8">
        <v>115.95</v>
      </c>
      <c r="O988" s="8">
        <v>151.19290000000001</v>
      </c>
      <c r="P988" s="8">
        <v>88.14</v>
      </c>
      <c r="Q988" s="8">
        <v>126.31</v>
      </c>
      <c r="R988" s="8">
        <v>139.21180000000001</v>
      </c>
      <c r="S988" s="8">
        <v>64.08</v>
      </c>
      <c r="T988" s="8">
        <v>69.3</v>
      </c>
      <c r="U988" s="8">
        <v>102.25</v>
      </c>
      <c r="X988" s="1">
        <v>42625</v>
      </c>
      <c r="Y988" s="4">
        <f t="shared" si="36"/>
        <v>94.752484210526319</v>
      </c>
      <c r="Z988" s="4">
        <f t="shared" si="35"/>
        <v>54.41</v>
      </c>
    </row>
    <row r="989" spans="1:26" x14ac:dyDescent="0.3">
      <c r="A989" s="1">
        <v>42626</v>
      </c>
      <c r="B989">
        <v>53.51</v>
      </c>
      <c r="C989">
        <v>87.05</v>
      </c>
      <c r="D989">
        <v>42.28</v>
      </c>
      <c r="E989">
        <v>71.08</v>
      </c>
      <c r="F989">
        <v>80.23</v>
      </c>
      <c r="G989">
        <v>122.12</v>
      </c>
      <c r="H989">
        <v>118</v>
      </c>
      <c r="I989">
        <v>117.61</v>
      </c>
      <c r="J989">
        <v>71.459999999999994</v>
      </c>
      <c r="K989">
        <v>30.385000000000002</v>
      </c>
      <c r="L989" s="8">
        <v>85.21</v>
      </c>
      <c r="M989" s="8">
        <v>104.59</v>
      </c>
      <c r="N989" s="8">
        <v>114.73</v>
      </c>
      <c r="O989" s="8">
        <v>148.82409999999999</v>
      </c>
      <c r="P989" s="8">
        <v>86.69</v>
      </c>
      <c r="Q989" s="8">
        <v>125.85</v>
      </c>
      <c r="R989" s="8">
        <v>136.55850000000001</v>
      </c>
      <c r="S989" s="8">
        <v>63.34</v>
      </c>
      <c r="T989" s="8">
        <v>68.94</v>
      </c>
      <c r="U989" s="8">
        <v>99.43</v>
      </c>
      <c r="X989" s="1">
        <v>42626</v>
      </c>
      <c r="Y989" s="4">
        <f t="shared" si="36"/>
        <v>93.388294736842113</v>
      </c>
      <c r="Z989" s="4">
        <f t="shared" si="35"/>
        <v>53.51</v>
      </c>
    </row>
    <row r="990" spans="1:26" x14ac:dyDescent="0.3">
      <c r="A990" s="1">
        <v>42627</v>
      </c>
      <c r="B990">
        <v>53.4</v>
      </c>
      <c r="C990">
        <v>87.01</v>
      </c>
      <c r="D990">
        <v>42.11</v>
      </c>
      <c r="E990">
        <v>71.12</v>
      </c>
      <c r="F990">
        <v>81.02</v>
      </c>
      <c r="G990">
        <v>121.52</v>
      </c>
      <c r="H990">
        <v>116.84</v>
      </c>
      <c r="I990">
        <v>117.86</v>
      </c>
      <c r="J990">
        <v>71.52</v>
      </c>
      <c r="K990">
        <v>30.524999999999999</v>
      </c>
      <c r="L990" s="8">
        <v>84.6</v>
      </c>
      <c r="M990" s="8">
        <v>105.05</v>
      </c>
      <c r="N990" s="8">
        <v>115.18</v>
      </c>
      <c r="O990" s="8">
        <v>147.143</v>
      </c>
      <c r="P990" s="8">
        <v>86.69</v>
      </c>
      <c r="Q990" s="8">
        <v>124.65</v>
      </c>
      <c r="R990" s="8">
        <v>135.73570000000001</v>
      </c>
      <c r="S990" s="8">
        <v>63.34</v>
      </c>
      <c r="T990" s="8">
        <v>68.2</v>
      </c>
      <c r="U990" s="8">
        <v>98.42</v>
      </c>
      <c r="X990" s="1">
        <v>42627</v>
      </c>
      <c r="Y990" s="4">
        <f t="shared" si="36"/>
        <v>93.08072105263156</v>
      </c>
      <c r="Z990" s="4">
        <f t="shared" si="35"/>
        <v>53.4</v>
      </c>
    </row>
    <row r="991" spans="1:26" x14ac:dyDescent="0.3">
      <c r="A991" s="1">
        <v>42628</v>
      </c>
      <c r="B991">
        <v>53.82</v>
      </c>
      <c r="C991">
        <v>88.06</v>
      </c>
      <c r="D991">
        <v>42.36</v>
      </c>
      <c r="E991">
        <v>71.31</v>
      </c>
      <c r="F991">
        <v>82.03</v>
      </c>
      <c r="G991">
        <v>124.11</v>
      </c>
      <c r="H991">
        <v>118.21</v>
      </c>
      <c r="I991">
        <v>118.63</v>
      </c>
      <c r="J991">
        <v>72.400000000000006</v>
      </c>
      <c r="K991">
        <v>30.682500000000001</v>
      </c>
      <c r="L991" s="8">
        <v>85.08</v>
      </c>
      <c r="M991" s="8">
        <v>105.48</v>
      </c>
      <c r="N991" s="8">
        <v>116.14</v>
      </c>
      <c r="O991" s="8">
        <v>148.6808</v>
      </c>
      <c r="P991" s="8">
        <v>87.48</v>
      </c>
      <c r="Q991" s="8">
        <v>125.42</v>
      </c>
      <c r="R991" s="8">
        <v>135.5138</v>
      </c>
      <c r="S991" s="8">
        <v>63.35</v>
      </c>
      <c r="T991" s="8">
        <v>69.209999999999994</v>
      </c>
      <c r="U991" s="8">
        <v>99.5</v>
      </c>
      <c r="X991" s="1">
        <v>42628</v>
      </c>
      <c r="Y991" s="4">
        <f t="shared" si="36"/>
        <v>93.876163157894723</v>
      </c>
      <c r="Z991" s="4">
        <f t="shared" si="35"/>
        <v>53.82</v>
      </c>
    </row>
    <row r="992" spans="1:26" x14ac:dyDescent="0.3">
      <c r="A992" s="1">
        <v>42629</v>
      </c>
      <c r="B992">
        <v>53.54</v>
      </c>
      <c r="C992">
        <v>88.05</v>
      </c>
      <c r="D992">
        <v>42.14</v>
      </c>
      <c r="E992">
        <v>70.95</v>
      </c>
      <c r="F992">
        <v>82.05</v>
      </c>
      <c r="G992">
        <v>123.27</v>
      </c>
      <c r="H992">
        <v>117.68</v>
      </c>
      <c r="I992">
        <v>118.25</v>
      </c>
      <c r="J992">
        <v>72.87</v>
      </c>
      <c r="K992">
        <v>30.83</v>
      </c>
      <c r="L992" s="8">
        <v>84.03</v>
      </c>
      <c r="M992" s="8">
        <v>105.28</v>
      </c>
      <c r="N992" s="8">
        <v>115.28</v>
      </c>
      <c r="O992" s="8">
        <v>146.94239999999999</v>
      </c>
      <c r="P992" s="8">
        <v>86.75</v>
      </c>
      <c r="Q992" s="8">
        <v>124.71</v>
      </c>
      <c r="R992" s="8">
        <v>134.7927</v>
      </c>
      <c r="S992" s="8">
        <v>63.27</v>
      </c>
      <c r="T992" s="8">
        <v>69.23</v>
      </c>
      <c r="U992" s="8">
        <v>97.84</v>
      </c>
      <c r="X992" s="1">
        <v>42629</v>
      </c>
      <c r="Y992" s="4">
        <f t="shared" si="36"/>
        <v>93.379742105263148</v>
      </c>
      <c r="Z992" s="4">
        <f t="shared" si="35"/>
        <v>53.54</v>
      </c>
    </row>
    <row r="993" spans="1:26" x14ac:dyDescent="0.3">
      <c r="A993" s="1">
        <v>42630</v>
      </c>
      <c r="B993">
        <v>53.54</v>
      </c>
      <c r="C993">
        <v>88.05</v>
      </c>
      <c r="D993">
        <v>42.14</v>
      </c>
      <c r="E993">
        <v>70.95</v>
      </c>
      <c r="F993">
        <v>82.05</v>
      </c>
      <c r="G993">
        <v>123.27</v>
      </c>
      <c r="H993">
        <v>117.68</v>
      </c>
      <c r="I993">
        <v>118.25</v>
      </c>
      <c r="J993">
        <v>72.87</v>
      </c>
      <c r="K993">
        <v>30.83</v>
      </c>
      <c r="L993" s="8">
        <v>84.03</v>
      </c>
      <c r="M993" s="8">
        <v>105.28</v>
      </c>
      <c r="N993" s="8">
        <v>115.28</v>
      </c>
      <c r="O993" s="8">
        <v>146.94239999999999</v>
      </c>
      <c r="P993" s="8">
        <v>86.75</v>
      </c>
      <c r="Q993" s="8">
        <v>124.71</v>
      </c>
      <c r="R993" s="8">
        <v>134.7927</v>
      </c>
      <c r="S993" s="8">
        <v>63.27</v>
      </c>
      <c r="T993" s="8">
        <v>69.23</v>
      </c>
      <c r="U993" s="8">
        <v>97.84</v>
      </c>
      <c r="X993" s="1">
        <v>42630</v>
      </c>
      <c r="Y993" s="4">
        <f t="shared" si="36"/>
        <v>93.379742105263148</v>
      </c>
      <c r="Z993" s="4">
        <f t="shared" si="35"/>
        <v>53.54</v>
      </c>
    </row>
    <row r="994" spans="1:26" x14ac:dyDescent="0.3">
      <c r="A994" s="1">
        <v>42631</v>
      </c>
      <c r="B994">
        <v>53.54</v>
      </c>
      <c r="C994">
        <v>88.05</v>
      </c>
      <c r="D994">
        <v>42.14</v>
      </c>
      <c r="E994">
        <v>70.95</v>
      </c>
      <c r="F994">
        <v>82.05</v>
      </c>
      <c r="G994">
        <v>123.27</v>
      </c>
      <c r="H994">
        <v>117.68</v>
      </c>
      <c r="I994">
        <v>118.25</v>
      </c>
      <c r="J994">
        <v>72.87</v>
      </c>
      <c r="K994">
        <v>30.83</v>
      </c>
      <c r="L994" s="8">
        <v>84.03</v>
      </c>
      <c r="M994" s="8">
        <v>105.28</v>
      </c>
      <c r="N994" s="8">
        <v>115.28</v>
      </c>
      <c r="O994" s="8">
        <v>146.94239999999999</v>
      </c>
      <c r="P994" s="8">
        <v>86.75</v>
      </c>
      <c r="Q994" s="8">
        <v>124.71</v>
      </c>
      <c r="R994" s="8">
        <v>134.7927</v>
      </c>
      <c r="S994" s="8">
        <v>63.27</v>
      </c>
      <c r="T994" s="8">
        <v>69.23</v>
      </c>
      <c r="U994" s="8">
        <v>97.84</v>
      </c>
      <c r="X994" s="1">
        <v>42631</v>
      </c>
      <c r="Y994" s="4">
        <f t="shared" si="36"/>
        <v>93.379742105263148</v>
      </c>
      <c r="Z994" s="4">
        <f t="shared" si="35"/>
        <v>53.54</v>
      </c>
    </row>
    <row r="995" spans="1:26" x14ac:dyDescent="0.3">
      <c r="A995" s="1">
        <v>42632</v>
      </c>
      <c r="B995">
        <v>53.71</v>
      </c>
      <c r="C995">
        <v>88.37</v>
      </c>
      <c r="D995">
        <v>42.1</v>
      </c>
      <c r="E995">
        <v>71.31</v>
      </c>
      <c r="F995">
        <v>81.88</v>
      </c>
      <c r="G995">
        <v>124.68</v>
      </c>
      <c r="H995">
        <v>117.81</v>
      </c>
      <c r="I995">
        <v>117.66</v>
      </c>
      <c r="J995">
        <v>72.09</v>
      </c>
      <c r="K995">
        <v>31.184999999999999</v>
      </c>
      <c r="L995" s="8">
        <v>83.83</v>
      </c>
      <c r="M995" s="8">
        <v>105.67</v>
      </c>
      <c r="N995" s="8">
        <v>115.21</v>
      </c>
      <c r="O995" s="8">
        <v>147.92619999999999</v>
      </c>
      <c r="P995" s="8">
        <v>86.56</v>
      </c>
      <c r="Q995" s="8">
        <v>125.29</v>
      </c>
      <c r="R995" s="8">
        <v>135.71719999999999</v>
      </c>
      <c r="S995" s="8">
        <v>62.91</v>
      </c>
      <c r="T995" s="8">
        <v>68.89</v>
      </c>
      <c r="U995" s="8">
        <v>98.04</v>
      </c>
      <c r="X995" s="1">
        <v>42632</v>
      </c>
      <c r="Y995" s="4">
        <f t="shared" si="36"/>
        <v>93.533073684210535</v>
      </c>
      <c r="Z995" s="4">
        <f t="shared" si="35"/>
        <v>53.71</v>
      </c>
    </row>
    <row r="996" spans="1:26" x14ac:dyDescent="0.3">
      <c r="A996" s="1">
        <v>42633</v>
      </c>
      <c r="B996">
        <v>53.78</v>
      </c>
      <c r="C996">
        <v>88.58</v>
      </c>
      <c r="D996">
        <v>42.34</v>
      </c>
      <c r="E996">
        <v>71.37</v>
      </c>
      <c r="F996">
        <v>81.7</v>
      </c>
      <c r="G996">
        <v>124.78</v>
      </c>
      <c r="H996">
        <v>117.61</v>
      </c>
      <c r="I996">
        <v>117.95</v>
      </c>
      <c r="J996">
        <v>71.97</v>
      </c>
      <c r="K996">
        <v>31.267499999999998</v>
      </c>
      <c r="L996" s="8">
        <v>82.54</v>
      </c>
      <c r="M996" s="8">
        <v>106.3</v>
      </c>
      <c r="N996" s="8">
        <v>116.45</v>
      </c>
      <c r="O996" s="8">
        <v>147.52510000000001</v>
      </c>
      <c r="P996" s="8">
        <v>87.79</v>
      </c>
      <c r="Q996" s="8">
        <v>125.16</v>
      </c>
      <c r="R996" s="8">
        <v>135.96680000000001</v>
      </c>
      <c r="S996" s="8">
        <v>63.28</v>
      </c>
      <c r="T996" s="8">
        <v>68.62</v>
      </c>
      <c r="U996" s="8">
        <v>97.7</v>
      </c>
      <c r="X996" s="1">
        <v>42633</v>
      </c>
      <c r="Y996" s="4">
        <f t="shared" si="36"/>
        <v>93.626284210526308</v>
      </c>
      <c r="Z996" s="4">
        <f t="shared" si="35"/>
        <v>53.78</v>
      </c>
    </row>
    <row r="997" spans="1:26" x14ac:dyDescent="0.3">
      <c r="A997" s="1">
        <v>42634</v>
      </c>
      <c r="B997">
        <v>54.11</v>
      </c>
      <c r="C997">
        <v>87.8</v>
      </c>
      <c r="D997">
        <v>42.53</v>
      </c>
      <c r="E997">
        <v>72.05</v>
      </c>
      <c r="F997">
        <v>83.47</v>
      </c>
      <c r="G997">
        <v>127.56</v>
      </c>
      <c r="H997">
        <v>118</v>
      </c>
      <c r="I997">
        <v>118.91</v>
      </c>
      <c r="J997">
        <v>72.19</v>
      </c>
      <c r="K997">
        <v>31.96</v>
      </c>
      <c r="L997" s="8">
        <v>83.3</v>
      </c>
      <c r="M997" s="8">
        <v>107.13</v>
      </c>
      <c r="N997" s="8">
        <v>116.93</v>
      </c>
      <c r="O997" s="8">
        <v>148.55670000000001</v>
      </c>
      <c r="P997" s="8">
        <v>88.88</v>
      </c>
      <c r="Q997" s="8">
        <v>126.49</v>
      </c>
      <c r="R997" s="8">
        <v>137.51070000000001</v>
      </c>
      <c r="S997" s="8">
        <v>64.099999999999994</v>
      </c>
      <c r="T997" s="8">
        <v>69.47</v>
      </c>
      <c r="U997" s="8">
        <v>99.63</v>
      </c>
      <c r="X997" s="1">
        <v>42634</v>
      </c>
      <c r="Y997" s="4">
        <f t="shared" si="36"/>
        <v>94.550915789473677</v>
      </c>
      <c r="Z997" s="4">
        <f t="shared" si="35"/>
        <v>54.11</v>
      </c>
    </row>
    <row r="998" spans="1:26" x14ac:dyDescent="0.3">
      <c r="A998" s="1">
        <v>42635</v>
      </c>
      <c r="B998">
        <v>54.52</v>
      </c>
      <c r="C998">
        <v>88.99</v>
      </c>
      <c r="D998">
        <v>42.96</v>
      </c>
      <c r="E998">
        <v>72.08</v>
      </c>
      <c r="F998">
        <v>83.5</v>
      </c>
      <c r="G998">
        <v>126.83</v>
      </c>
      <c r="H998">
        <v>118.37</v>
      </c>
      <c r="I998">
        <v>119.46</v>
      </c>
      <c r="J998">
        <v>72.27</v>
      </c>
      <c r="K998">
        <v>32.0075</v>
      </c>
      <c r="L998" s="8">
        <v>83.54</v>
      </c>
      <c r="M998" s="8">
        <v>107.82</v>
      </c>
      <c r="N998" s="8">
        <v>117.36</v>
      </c>
      <c r="O998" s="8">
        <v>149.11070000000001</v>
      </c>
      <c r="P998" s="8">
        <v>89.46</v>
      </c>
      <c r="Q998" s="8">
        <v>127.45</v>
      </c>
      <c r="R998" s="8">
        <v>136.96530000000001</v>
      </c>
      <c r="S998" s="8">
        <v>65.08</v>
      </c>
      <c r="T998" s="8">
        <v>68.56</v>
      </c>
      <c r="U998" s="8">
        <v>99.98</v>
      </c>
      <c r="X998" s="1">
        <v>42635</v>
      </c>
      <c r="Y998" s="4">
        <f t="shared" si="36"/>
        <v>94.831236842105255</v>
      </c>
      <c r="Z998" s="4">
        <f t="shared" si="35"/>
        <v>54.52</v>
      </c>
    </row>
    <row r="999" spans="1:26" x14ac:dyDescent="0.3">
      <c r="A999" s="1">
        <v>42636</v>
      </c>
      <c r="B999">
        <v>54.16</v>
      </c>
      <c r="C999">
        <v>87.76</v>
      </c>
      <c r="D999">
        <v>42.74</v>
      </c>
      <c r="E999">
        <v>72.349999999999994</v>
      </c>
      <c r="F999">
        <v>82.44</v>
      </c>
      <c r="G999">
        <v>124.98</v>
      </c>
      <c r="H999">
        <v>116.84</v>
      </c>
      <c r="I999">
        <v>118.81</v>
      </c>
      <c r="J999">
        <v>72.349999999999994</v>
      </c>
      <c r="K999">
        <v>31.6875</v>
      </c>
      <c r="L999" s="8">
        <v>83.45</v>
      </c>
      <c r="M999" s="8">
        <v>107.34</v>
      </c>
      <c r="N999" s="8">
        <v>117.17</v>
      </c>
      <c r="O999" s="8">
        <v>148.03129999999999</v>
      </c>
      <c r="P999" s="8">
        <v>88.47</v>
      </c>
      <c r="Q999" s="8">
        <v>125.48</v>
      </c>
      <c r="R999" s="8">
        <v>136.32740000000001</v>
      </c>
      <c r="S999" s="8">
        <v>64.98</v>
      </c>
      <c r="T999" s="8">
        <v>68.77</v>
      </c>
      <c r="U999" s="8">
        <v>99.22</v>
      </c>
      <c r="X999" s="1">
        <v>42636</v>
      </c>
      <c r="Y999" s="4">
        <f t="shared" si="36"/>
        <v>94.16822105263158</v>
      </c>
      <c r="Z999" s="4">
        <f t="shared" si="35"/>
        <v>54.16</v>
      </c>
    </row>
    <row r="1000" spans="1:26" x14ac:dyDescent="0.3">
      <c r="A1000" s="1">
        <v>42637</v>
      </c>
      <c r="B1000">
        <v>54.16</v>
      </c>
      <c r="C1000">
        <v>87.76</v>
      </c>
      <c r="D1000">
        <v>42.74</v>
      </c>
      <c r="E1000">
        <v>72.349999999999994</v>
      </c>
      <c r="F1000">
        <v>82.44</v>
      </c>
      <c r="G1000">
        <v>124.98</v>
      </c>
      <c r="H1000">
        <v>116.84</v>
      </c>
      <c r="I1000">
        <v>118.81</v>
      </c>
      <c r="J1000">
        <v>72.349999999999994</v>
      </c>
      <c r="K1000">
        <v>31.6875</v>
      </c>
      <c r="L1000" s="8">
        <v>83.45</v>
      </c>
      <c r="M1000" s="8">
        <v>107.34</v>
      </c>
      <c r="N1000" s="8">
        <v>117.17</v>
      </c>
      <c r="O1000" s="8">
        <v>148.03129999999999</v>
      </c>
      <c r="P1000" s="8">
        <v>88.47</v>
      </c>
      <c r="Q1000" s="8">
        <v>125.48</v>
      </c>
      <c r="R1000" s="8">
        <v>136.32740000000001</v>
      </c>
      <c r="S1000" s="8">
        <v>64.98</v>
      </c>
      <c r="T1000" s="8">
        <v>68.77</v>
      </c>
      <c r="U1000" s="8">
        <v>99.22</v>
      </c>
      <c r="X1000" s="1">
        <v>42637</v>
      </c>
      <c r="Y1000" s="4">
        <f t="shared" si="36"/>
        <v>94.16822105263158</v>
      </c>
      <c r="Z1000" s="4">
        <f t="shared" si="35"/>
        <v>54.16</v>
      </c>
    </row>
    <row r="1001" spans="1:26" x14ac:dyDescent="0.3">
      <c r="A1001" s="1">
        <v>42638</v>
      </c>
      <c r="B1001">
        <v>54.16</v>
      </c>
      <c r="C1001">
        <v>87.76</v>
      </c>
      <c r="D1001">
        <v>42.74</v>
      </c>
      <c r="E1001">
        <v>72.349999999999994</v>
      </c>
      <c r="F1001">
        <v>82.44</v>
      </c>
      <c r="G1001">
        <v>124.98</v>
      </c>
      <c r="H1001">
        <v>116.84</v>
      </c>
      <c r="I1001">
        <v>118.81</v>
      </c>
      <c r="J1001">
        <v>72.349999999999994</v>
      </c>
      <c r="K1001">
        <v>31.6875</v>
      </c>
      <c r="L1001" s="8">
        <v>83.45</v>
      </c>
      <c r="M1001" s="8">
        <v>107.34</v>
      </c>
      <c r="N1001" s="8">
        <v>117.17</v>
      </c>
      <c r="O1001" s="8">
        <v>148.03129999999999</v>
      </c>
      <c r="P1001" s="8">
        <v>88.47</v>
      </c>
      <c r="Q1001" s="8">
        <v>125.48</v>
      </c>
      <c r="R1001" s="8">
        <v>136.32740000000001</v>
      </c>
      <c r="S1001" s="8">
        <v>64.98</v>
      </c>
      <c r="T1001" s="8">
        <v>68.77</v>
      </c>
      <c r="U1001" s="8">
        <v>99.22</v>
      </c>
      <c r="X1001" s="1">
        <v>42638</v>
      </c>
      <c r="Y1001" s="4">
        <f t="shared" si="36"/>
        <v>94.16822105263158</v>
      </c>
      <c r="Z1001" s="4">
        <f t="shared" si="35"/>
        <v>54.16</v>
      </c>
    </row>
    <row r="1002" spans="1:26" x14ac:dyDescent="0.3">
      <c r="A1002" s="1">
        <v>42639</v>
      </c>
      <c r="B1002">
        <v>53.75</v>
      </c>
      <c r="C1002">
        <v>87.85</v>
      </c>
      <c r="D1002">
        <v>42.05</v>
      </c>
      <c r="E1002">
        <v>70.81</v>
      </c>
      <c r="F1002">
        <v>82.37</v>
      </c>
      <c r="G1002">
        <v>124.93</v>
      </c>
      <c r="H1002">
        <v>116.43</v>
      </c>
      <c r="I1002">
        <v>117.78</v>
      </c>
      <c r="J1002">
        <v>71.62</v>
      </c>
      <c r="K1002">
        <v>31.557500000000001</v>
      </c>
      <c r="L1002" s="8">
        <v>83.06</v>
      </c>
      <c r="M1002" s="8">
        <v>107.03</v>
      </c>
      <c r="N1002" s="8">
        <v>116.53</v>
      </c>
      <c r="O1002" s="8">
        <v>147.0762</v>
      </c>
      <c r="P1002" s="8">
        <v>88.19</v>
      </c>
      <c r="Q1002" s="8">
        <v>124.38</v>
      </c>
      <c r="R1002" s="8">
        <v>137.15020000000001</v>
      </c>
      <c r="S1002" s="8">
        <v>64.069999999999993</v>
      </c>
      <c r="T1002" s="8">
        <v>67.22</v>
      </c>
      <c r="U1002" s="8">
        <v>98.78</v>
      </c>
      <c r="X1002" s="1">
        <v>42639</v>
      </c>
      <c r="Y1002" s="4">
        <f t="shared" si="36"/>
        <v>93.625468421052602</v>
      </c>
      <c r="Z1002" s="4">
        <f t="shared" si="35"/>
        <v>53.75</v>
      </c>
    </row>
    <row r="1003" spans="1:26" x14ac:dyDescent="0.3">
      <c r="A1003" s="1">
        <v>42640</v>
      </c>
      <c r="B1003">
        <v>54.12</v>
      </c>
      <c r="C1003">
        <v>88.36</v>
      </c>
      <c r="D1003">
        <v>42.59</v>
      </c>
      <c r="E1003">
        <v>71.5</v>
      </c>
      <c r="F1003">
        <v>82.88</v>
      </c>
      <c r="G1003">
        <v>126.86</v>
      </c>
      <c r="H1003">
        <v>117</v>
      </c>
      <c r="I1003">
        <v>119.22</v>
      </c>
      <c r="J1003">
        <v>72.33</v>
      </c>
      <c r="K1003">
        <v>31.697500000000002</v>
      </c>
      <c r="L1003" s="8">
        <v>83.24</v>
      </c>
      <c r="M1003" s="8">
        <v>107.49</v>
      </c>
      <c r="N1003" s="8">
        <v>116.88</v>
      </c>
      <c r="O1003" s="8">
        <v>149.74109999999999</v>
      </c>
      <c r="P1003" s="8">
        <v>88.95</v>
      </c>
      <c r="Q1003" s="8">
        <v>125.28</v>
      </c>
      <c r="R1003" s="8">
        <v>137.60319999999999</v>
      </c>
      <c r="S1003" s="8">
        <v>64.569999999999993</v>
      </c>
      <c r="T1003" s="8">
        <v>68.290000000000006</v>
      </c>
      <c r="U1003" s="8">
        <v>98.98</v>
      </c>
      <c r="X1003" s="1">
        <v>42640</v>
      </c>
      <c r="Y1003" s="4">
        <f t="shared" si="36"/>
        <v>94.392726315789474</v>
      </c>
      <c r="Z1003" s="4">
        <f t="shared" si="35"/>
        <v>54.12</v>
      </c>
    </row>
    <row r="1004" spans="1:26" x14ac:dyDescent="0.3">
      <c r="A1004" s="1">
        <v>42641</v>
      </c>
      <c r="B1004">
        <v>54.35</v>
      </c>
      <c r="C1004">
        <v>89.46</v>
      </c>
      <c r="D1004">
        <v>42.15</v>
      </c>
      <c r="E1004">
        <v>71.760000000000005</v>
      </c>
      <c r="F1004">
        <v>86.59</v>
      </c>
      <c r="G1004">
        <v>127.56</v>
      </c>
      <c r="H1004">
        <v>118.35</v>
      </c>
      <c r="I1004">
        <v>119.39</v>
      </c>
      <c r="J1004">
        <v>71.790000000000006</v>
      </c>
      <c r="K1004">
        <v>31.62</v>
      </c>
      <c r="L1004" s="8">
        <v>86.9</v>
      </c>
      <c r="M1004" s="8">
        <v>107.38</v>
      </c>
      <c r="N1004" s="8">
        <v>115.18</v>
      </c>
      <c r="O1004" s="8">
        <v>151.19290000000001</v>
      </c>
      <c r="P1004" s="8">
        <v>87.45</v>
      </c>
      <c r="Q1004" s="8">
        <v>125.68</v>
      </c>
      <c r="R1004" s="8">
        <v>138.47219999999999</v>
      </c>
      <c r="S1004" s="8">
        <v>64.22</v>
      </c>
      <c r="T1004" s="8">
        <v>67.819999999999993</v>
      </c>
      <c r="U1004" s="8">
        <v>102.15</v>
      </c>
      <c r="X1004" s="1">
        <v>42641</v>
      </c>
      <c r="Y1004" s="4">
        <f t="shared" si="36"/>
        <v>95.006057894736827</v>
      </c>
      <c r="Z1004" s="4">
        <f t="shared" si="35"/>
        <v>54.35</v>
      </c>
    </row>
    <row r="1005" spans="1:26" x14ac:dyDescent="0.3">
      <c r="A1005" s="1">
        <v>42642</v>
      </c>
      <c r="B1005">
        <v>53.8</v>
      </c>
      <c r="C1005">
        <v>88.23</v>
      </c>
      <c r="D1005">
        <v>42.03</v>
      </c>
      <c r="E1005">
        <v>72.010000000000005</v>
      </c>
      <c r="F1005">
        <v>87.47</v>
      </c>
      <c r="G1005">
        <v>125.02</v>
      </c>
      <c r="H1005">
        <v>118.86</v>
      </c>
      <c r="I1005">
        <v>117.27</v>
      </c>
      <c r="J1005">
        <v>70.73</v>
      </c>
      <c r="K1005">
        <v>30.925000000000001</v>
      </c>
      <c r="L1005" s="8">
        <v>86.46</v>
      </c>
      <c r="M1005" s="8">
        <v>107.76</v>
      </c>
      <c r="N1005" s="8">
        <v>114.79</v>
      </c>
      <c r="O1005" s="8">
        <v>151.02099999999999</v>
      </c>
      <c r="P1005" s="8">
        <v>87.21</v>
      </c>
      <c r="Q1005" s="8">
        <v>124.39</v>
      </c>
      <c r="R1005" s="8">
        <v>139.14709999999999</v>
      </c>
      <c r="S1005" s="8">
        <v>62.82</v>
      </c>
      <c r="T1005" s="8">
        <v>67.72</v>
      </c>
      <c r="U1005" s="8">
        <v>101.27</v>
      </c>
      <c r="X1005" s="1">
        <v>42642</v>
      </c>
      <c r="Y1005" s="4">
        <f t="shared" si="36"/>
        <v>94.480689473684208</v>
      </c>
      <c r="Z1005" s="4">
        <f t="shared" si="35"/>
        <v>53.8</v>
      </c>
    </row>
    <row r="1006" spans="1:26" x14ac:dyDescent="0.3">
      <c r="A1006" s="1">
        <v>42643</v>
      </c>
      <c r="B1006">
        <v>54.33</v>
      </c>
      <c r="C1006">
        <v>89.75</v>
      </c>
      <c r="D1006">
        <v>42.32</v>
      </c>
      <c r="E1006">
        <v>72.209999999999994</v>
      </c>
      <c r="F1006">
        <v>88.77</v>
      </c>
      <c r="G1006">
        <v>126.56</v>
      </c>
      <c r="H1006">
        <v>120.83</v>
      </c>
      <c r="I1006">
        <v>118.13</v>
      </c>
      <c r="J1006">
        <v>72.12</v>
      </c>
      <c r="K1006">
        <v>30.58</v>
      </c>
      <c r="L1006" s="8">
        <v>87.28</v>
      </c>
      <c r="M1006" s="8">
        <v>108.77</v>
      </c>
      <c r="N1006" s="8">
        <v>115.36</v>
      </c>
      <c r="O1006" s="8">
        <v>151.7278</v>
      </c>
      <c r="P1006" s="8">
        <v>88.2</v>
      </c>
      <c r="Q1006" s="8">
        <v>125.65</v>
      </c>
      <c r="R1006" s="8">
        <v>138.98990000000001</v>
      </c>
      <c r="S1006" s="8">
        <v>63.07</v>
      </c>
      <c r="T1006" s="8">
        <v>68.680000000000007</v>
      </c>
      <c r="U1006" s="8">
        <v>102.92</v>
      </c>
      <c r="X1006" s="1">
        <v>42643</v>
      </c>
      <c r="Y1006" s="4">
        <f t="shared" si="36"/>
        <v>95.364089473684231</v>
      </c>
      <c r="Z1006" s="4">
        <f t="shared" si="35"/>
        <v>54.33</v>
      </c>
    </row>
    <row r="1007" spans="1:26" x14ac:dyDescent="0.3">
      <c r="A1007" s="1">
        <v>42644</v>
      </c>
      <c r="B1007">
        <v>54.33</v>
      </c>
      <c r="C1007">
        <v>89.75</v>
      </c>
      <c r="D1007">
        <v>42.32</v>
      </c>
      <c r="E1007">
        <v>72.209999999999994</v>
      </c>
      <c r="F1007">
        <v>88.77</v>
      </c>
      <c r="G1007">
        <v>126.56</v>
      </c>
      <c r="H1007">
        <v>120.83</v>
      </c>
      <c r="I1007">
        <v>118.13</v>
      </c>
      <c r="J1007">
        <v>72.12</v>
      </c>
      <c r="K1007">
        <v>30.58</v>
      </c>
      <c r="L1007" s="8">
        <v>87.28</v>
      </c>
      <c r="M1007" s="8">
        <v>108.77</v>
      </c>
      <c r="N1007" s="8">
        <v>115.36</v>
      </c>
      <c r="O1007" s="8">
        <v>151.7278</v>
      </c>
      <c r="P1007" s="8">
        <v>88.2</v>
      </c>
      <c r="Q1007" s="8">
        <v>125.65</v>
      </c>
      <c r="R1007" s="8">
        <v>138.98990000000001</v>
      </c>
      <c r="S1007" s="8">
        <v>63.07</v>
      </c>
      <c r="T1007" s="8">
        <v>68.680000000000007</v>
      </c>
      <c r="U1007" s="8">
        <v>102.92</v>
      </c>
      <c r="X1007" s="1">
        <v>42644</v>
      </c>
      <c r="Y1007" s="4">
        <f t="shared" si="36"/>
        <v>95.364089473684231</v>
      </c>
      <c r="Z1007" s="4">
        <f t="shared" si="35"/>
        <v>54.33</v>
      </c>
    </row>
    <row r="1008" spans="1:26" x14ac:dyDescent="0.3">
      <c r="A1008" s="1">
        <v>42645</v>
      </c>
      <c r="B1008">
        <v>54.33</v>
      </c>
      <c r="C1008">
        <v>89.75</v>
      </c>
      <c r="D1008">
        <v>42.32</v>
      </c>
      <c r="E1008">
        <v>72.209999999999994</v>
      </c>
      <c r="F1008">
        <v>88.77</v>
      </c>
      <c r="G1008">
        <v>126.56</v>
      </c>
      <c r="H1008">
        <v>120.83</v>
      </c>
      <c r="I1008">
        <v>118.13</v>
      </c>
      <c r="J1008">
        <v>72.12</v>
      </c>
      <c r="K1008">
        <v>30.58</v>
      </c>
      <c r="L1008" s="8">
        <v>87.28</v>
      </c>
      <c r="M1008" s="8">
        <v>108.77</v>
      </c>
      <c r="N1008" s="8">
        <v>115.36</v>
      </c>
      <c r="O1008" s="8">
        <v>151.7278</v>
      </c>
      <c r="P1008" s="8">
        <v>88.2</v>
      </c>
      <c r="Q1008" s="8">
        <v>125.65</v>
      </c>
      <c r="R1008" s="8">
        <v>138.98990000000001</v>
      </c>
      <c r="S1008" s="8">
        <v>63.07</v>
      </c>
      <c r="T1008" s="8">
        <v>68.680000000000007</v>
      </c>
      <c r="U1008" s="8">
        <v>102.92</v>
      </c>
      <c r="X1008" s="1">
        <v>42645</v>
      </c>
      <c r="Y1008" s="4">
        <f t="shared" si="36"/>
        <v>95.364089473684231</v>
      </c>
      <c r="Z1008" s="4">
        <f t="shared" si="35"/>
        <v>54.33</v>
      </c>
    </row>
    <row r="1009" spans="1:26" x14ac:dyDescent="0.3">
      <c r="A1009" s="1">
        <v>42646</v>
      </c>
      <c r="B1009">
        <v>54.14</v>
      </c>
      <c r="C1009">
        <v>88.66</v>
      </c>
      <c r="D1009">
        <v>42.03</v>
      </c>
      <c r="E1009">
        <v>72.19</v>
      </c>
      <c r="F1009">
        <v>88.28</v>
      </c>
      <c r="G1009">
        <v>124.96</v>
      </c>
      <c r="H1009">
        <v>121.24</v>
      </c>
      <c r="I1009">
        <v>118.81</v>
      </c>
      <c r="J1009">
        <v>72.010000000000005</v>
      </c>
      <c r="K1009">
        <v>30.282499999999999</v>
      </c>
      <c r="L1009" s="8">
        <v>87.05</v>
      </c>
      <c r="M1009" s="8">
        <v>108.25</v>
      </c>
      <c r="N1009" s="8">
        <v>114.64</v>
      </c>
      <c r="O1009" s="8">
        <v>150.54339999999999</v>
      </c>
      <c r="P1009" s="8">
        <v>87.63</v>
      </c>
      <c r="Q1009" s="8">
        <v>124.21</v>
      </c>
      <c r="R1009" s="8">
        <v>140.57</v>
      </c>
      <c r="S1009" s="8">
        <v>63.23</v>
      </c>
      <c r="T1009" s="8">
        <v>68.680000000000007</v>
      </c>
      <c r="U1009" s="8">
        <v>102.45</v>
      </c>
      <c r="X1009" s="1">
        <v>42646</v>
      </c>
      <c r="Y1009" s="4">
        <f t="shared" si="36"/>
        <v>95.03767894736842</v>
      </c>
      <c r="Z1009" s="4">
        <f t="shared" si="35"/>
        <v>54.14</v>
      </c>
    </row>
    <row r="1010" spans="1:26" x14ac:dyDescent="0.3">
      <c r="A1010" s="1">
        <v>42647</v>
      </c>
      <c r="B1010">
        <v>53.6</v>
      </c>
      <c r="C1010">
        <v>88.35</v>
      </c>
      <c r="D1010">
        <v>41.84</v>
      </c>
      <c r="E1010">
        <v>72.7</v>
      </c>
      <c r="F1010">
        <v>87.51</v>
      </c>
      <c r="G1010">
        <v>124.2</v>
      </c>
      <c r="H1010">
        <v>120.36</v>
      </c>
      <c r="I1010">
        <v>118.82</v>
      </c>
      <c r="J1010">
        <v>71.75</v>
      </c>
      <c r="K1010">
        <v>29.725000000000001</v>
      </c>
      <c r="L1010" s="8">
        <v>86.25</v>
      </c>
      <c r="M1010" s="8">
        <v>107.1</v>
      </c>
      <c r="N1010" s="8">
        <v>113.5</v>
      </c>
      <c r="O1010" s="8">
        <v>149.44499999999999</v>
      </c>
      <c r="P1010" s="8">
        <v>87.17</v>
      </c>
      <c r="Q1010" s="8">
        <v>122.96</v>
      </c>
      <c r="R1010" s="8">
        <v>137.32</v>
      </c>
      <c r="S1010" s="8">
        <v>63</v>
      </c>
      <c r="T1010" s="8">
        <v>68.650000000000006</v>
      </c>
      <c r="U1010" s="8">
        <v>101.27</v>
      </c>
      <c r="X1010" s="1">
        <v>42647</v>
      </c>
      <c r="Y1010" s="4">
        <f t="shared" si="36"/>
        <v>94.311578947368403</v>
      </c>
      <c r="Z1010" s="4">
        <f t="shared" si="35"/>
        <v>53.6</v>
      </c>
    </row>
    <row r="1011" spans="1:26" x14ac:dyDescent="0.3">
      <c r="A1011" s="1">
        <v>42648</v>
      </c>
      <c r="B1011">
        <v>53.68</v>
      </c>
      <c r="C1011">
        <v>88.85</v>
      </c>
      <c r="D1011">
        <v>41.81</v>
      </c>
      <c r="E1011">
        <v>72.25</v>
      </c>
      <c r="F1011">
        <v>89.42</v>
      </c>
      <c r="G1011">
        <v>124.15</v>
      </c>
      <c r="H1011">
        <v>120.36</v>
      </c>
      <c r="I1011">
        <v>119.18</v>
      </c>
      <c r="J1011">
        <v>71.67</v>
      </c>
      <c r="K1011">
        <v>29.635000000000002</v>
      </c>
      <c r="L1011" s="8">
        <v>87</v>
      </c>
      <c r="M1011" s="8">
        <v>106.01</v>
      </c>
      <c r="N1011" s="8">
        <v>113.41</v>
      </c>
      <c r="O1011" s="8">
        <v>150.03720000000001</v>
      </c>
      <c r="P1011" s="8">
        <v>87.58</v>
      </c>
      <c r="Q1011" s="8">
        <v>123.17</v>
      </c>
      <c r="R1011" s="8">
        <v>136.97999999999999</v>
      </c>
      <c r="S1011" s="8">
        <v>63.39</v>
      </c>
      <c r="T1011" s="8">
        <v>67.739999999999995</v>
      </c>
      <c r="U1011" s="8">
        <v>102.23</v>
      </c>
      <c r="X1011" s="1">
        <v>42648</v>
      </c>
      <c r="Y1011" s="4">
        <f t="shared" si="36"/>
        <v>94.466957894736836</v>
      </c>
      <c r="Z1011" s="4">
        <f t="shared" si="35"/>
        <v>53.68</v>
      </c>
    </row>
    <row r="1012" spans="1:26" x14ac:dyDescent="0.3">
      <c r="A1012" s="1">
        <v>42649</v>
      </c>
      <c r="B1012">
        <v>53.79</v>
      </c>
      <c r="C1012">
        <v>89.22</v>
      </c>
      <c r="D1012">
        <v>41.71</v>
      </c>
      <c r="E1012">
        <v>72.09</v>
      </c>
      <c r="F1012">
        <v>89.29</v>
      </c>
      <c r="G1012">
        <v>125.04</v>
      </c>
      <c r="H1012">
        <v>120.85</v>
      </c>
      <c r="I1012">
        <v>118.75</v>
      </c>
      <c r="J1012">
        <v>69.36</v>
      </c>
      <c r="K1012">
        <v>29.5075</v>
      </c>
      <c r="L1012" s="8">
        <v>87.04</v>
      </c>
      <c r="M1012" s="8">
        <v>106.4</v>
      </c>
      <c r="N1012" s="8">
        <v>113.92</v>
      </c>
      <c r="O1012" s="8">
        <v>149.84610000000001</v>
      </c>
      <c r="P1012" s="8">
        <v>87.56</v>
      </c>
      <c r="Q1012" s="8">
        <v>121.88</v>
      </c>
      <c r="R1012" s="8">
        <v>137.03</v>
      </c>
      <c r="S1012" s="8">
        <v>62.83</v>
      </c>
      <c r="T1012" s="8">
        <v>68.41</v>
      </c>
      <c r="U1012" s="8">
        <v>102.18</v>
      </c>
      <c r="X1012" s="1">
        <v>42649</v>
      </c>
      <c r="Y1012" s="4">
        <f t="shared" si="36"/>
        <v>94.363873684210517</v>
      </c>
      <c r="Z1012" s="4">
        <f t="shared" si="35"/>
        <v>53.79</v>
      </c>
    </row>
    <row r="1013" spans="1:26" x14ac:dyDescent="0.3">
      <c r="A1013" s="1">
        <v>42650</v>
      </c>
      <c r="B1013">
        <v>53.37</v>
      </c>
      <c r="C1013">
        <v>90</v>
      </c>
      <c r="D1013">
        <v>41.73</v>
      </c>
      <c r="E1013">
        <v>71.3</v>
      </c>
      <c r="F1013">
        <v>88.47</v>
      </c>
      <c r="G1013">
        <v>123.86</v>
      </c>
      <c r="H1013">
        <v>118.85</v>
      </c>
      <c r="I1013">
        <v>119.24</v>
      </c>
      <c r="J1013">
        <v>68.7</v>
      </c>
      <c r="K1013">
        <v>30.434999999999999</v>
      </c>
      <c r="L1013" s="8">
        <v>86.74</v>
      </c>
      <c r="M1013" s="8">
        <v>105.99</v>
      </c>
      <c r="N1013" s="8">
        <v>113.45</v>
      </c>
      <c r="O1013" s="8">
        <v>148.69040000000001</v>
      </c>
      <c r="P1013" s="8">
        <v>87.37</v>
      </c>
      <c r="Q1013" s="8">
        <v>124.43</v>
      </c>
      <c r="R1013" s="8">
        <v>135.08000000000001</v>
      </c>
      <c r="S1013" s="8">
        <v>62.93</v>
      </c>
      <c r="T1013" s="8">
        <v>69.040000000000006</v>
      </c>
      <c r="U1013" s="8">
        <v>102.27</v>
      </c>
      <c r="X1013" s="1">
        <v>42650</v>
      </c>
      <c r="Y1013" s="4">
        <f t="shared" si="36"/>
        <v>94.135547368421044</v>
      </c>
      <c r="Z1013" s="4">
        <f t="shared" si="35"/>
        <v>53.37</v>
      </c>
    </row>
    <row r="1014" spans="1:26" x14ac:dyDescent="0.3">
      <c r="A1014" s="1">
        <v>42651</v>
      </c>
      <c r="B1014">
        <v>53.37</v>
      </c>
      <c r="C1014">
        <v>90</v>
      </c>
      <c r="D1014">
        <v>41.73</v>
      </c>
      <c r="E1014">
        <v>71.3</v>
      </c>
      <c r="F1014">
        <v>88.47</v>
      </c>
      <c r="G1014">
        <v>123.86</v>
      </c>
      <c r="H1014">
        <v>118.85</v>
      </c>
      <c r="I1014">
        <v>119.24</v>
      </c>
      <c r="J1014">
        <v>68.7</v>
      </c>
      <c r="K1014">
        <v>30.434999999999999</v>
      </c>
      <c r="L1014" s="8">
        <v>86.74</v>
      </c>
      <c r="M1014" s="8">
        <v>105.99</v>
      </c>
      <c r="N1014" s="8">
        <v>113.45</v>
      </c>
      <c r="O1014" s="8">
        <v>148.69040000000001</v>
      </c>
      <c r="P1014" s="8">
        <v>87.37</v>
      </c>
      <c r="Q1014" s="8">
        <v>124.43</v>
      </c>
      <c r="R1014" s="8">
        <v>135.08000000000001</v>
      </c>
      <c r="S1014" s="8">
        <v>62.93</v>
      </c>
      <c r="T1014" s="8">
        <v>69.040000000000006</v>
      </c>
      <c r="U1014" s="8">
        <v>102.27</v>
      </c>
      <c r="X1014" s="1">
        <v>42651</v>
      </c>
      <c r="Y1014" s="4">
        <f t="shared" si="36"/>
        <v>94.135547368421044</v>
      </c>
      <c r="Z1014" s="4">
        <f t="shared" si="35"/>
        <v>53.37</v>
      </c>
    </row>
    <row r="1015" spans="1:26" x14ac:dyDescent="0.3">
      <c r="A1015" s="1">
        <v>42652</v>
      </c>
      <c r="B1015">
        <v>53.37</v>
      </c>
      <c r="C1015">
        <v>90</v>
      </c>
      <c r="D1015">
        <v>41.73</v>
      </c>
      <c r="E1015">
        <v>71.3</v>
      </c>
      <c r="F1015">
        <v>88.47</v>
      </c>
      <c r="G1015">
        <v>123.86</v>
      </c>
      <c r="H1015">
        <v>118.85</v>
      </c>
      <c r="I1015">
        <v>119.24</v>
      </c>
      <c r="J1015">
        <v>68.7</v>
      </c>
      <c r="K1015">
        <v>30.434999999999999</v>
      </c>
      <c r="L1015" s="8">
        <v>86.74</v>
      </c>
      <c r="M1015" s="8">
        <v>105.99</v>
      </c>
      <c r="N1015" s="8">
        <v>113.45</v>
      </c>
      <c r="O1015" s="8">
        <v>148.69040000000001</v>
      </c>
      <c r="P1015" s="8">
        <v>87.37</v>
      </c>
      <c r="Q1015" s="8">
        <v>124.43</v>
      </c>
      <c r="R1015" s="8">
        <v>135.08000000000001</v>
      </c>
      <c r="S1015" s="8">
        <v>62.93</v>
      </c>
      <c r="T1015" s="8">
        <v>69.040000000000006</v>
      </c>
      <c r="U1015" s="8">
        <v>102.27</v>
      </c>
      <c r="X1015" s="1">
        <v>42652</v>
      </c>
      <c r="Y1015" s="4">
        <f t="shared" si="36"/>
        <v>94.135547368421044</v>
      </c>
      <c r="Z1015" s="4">
        <f t="shared" si="35"/>
        <v>53.37</v>
      </c>
    </row>
    <row r="1016" spans="1:26" x14ac:dyDescent="0.3">
      <c r="A1016" s="1">
        <v>42653</v>
      </c>
      <c r="B1016">
        <v>53.44</v>
      </c>
      <c r="C1016">
        <v>89.06</v>
      </c>
      <c r="D1016">
        <v>41.73</v>
      </c>
      <c r="E1016">
        <v>70.97</v>
      </c>
      <c r="F1016">
        <v>88.22</v>
      </c>
      <c r="G1016">
        <v>124.65</v>
      </c>
      <c r="H1016">
        <v>118.77</v>
      </c>
      <c r="I1016">
        <v>119.8</v>
      </c>
      <c r="J1016">
        <v>67.98</v>
      </c>
      <c r="K1016">
        <v>30.695</v>
      </c>
      <c r="L1016" s="8">
        <v>88.44</v>
      </c>
      <c r="M1016" s="8">
        <v>106.22</v>
      </c>
      <c r="N1016" s="8">
        <v>114.71</v>
      </c>
      <c r="O1016" s="8">
        <v>149.97989999999999</v>
      </c>
      <c r="P1016" s="8">
        <v>87.77</v>
      </c>
      <c r="Q1016" s="8">
        <v>124.88</v>
      </c>
      <c r="R1016" s="8">
        <v>135.4</v>
      </c>
      <c r="S1016" s="8">
        <v>63.31</v>
      </c>
      <c r="T1016" s="8">
        <v>68.86</v>
      </c>
      <c r="U1016" s="8">
        <v>103.98</v>
      </c>
      <c r="X1016" s="1">
        <v>42653</v>
      </c>
      <c r="Y1016" s="4">
        <f t="shared" si="36"/>
        <v>94.49604736842106</v>
      </c>
      <c r="Z1016" s="4">
        <f t="shared" si="35"/>
        <v>53.44</v>
      </c>
    </row>
    <row r="1017" spans="1:26" x14ac:dyDescent="0.3">
      <c r="A1017" s="1">
        <v>42654</v>
      </c>
      <c r="B1017">
        <v>52.68</v>
      </c>
      <c r="C1017">
        <v>88.54</v>
      </c>
      <c r="D1017">
        <v>41.54</v>
      </c>
      <c r="E1017">
        <v>70.09</v>
      </c>
      <c r="F1017">
        <v>87.47</v>
      </c>
      <c r="G1017">
        <v>122.75</v>
      </c>
      <c r="H1017">
        <v>117.13</v>
      </c>
      <c r="I1017">
        <v>117.64</v>
      </c>
      <c r="J1017">
        <v>67.39</v>
      </c>
      <c r="K1017">
        <v>30.287500000000001</v>
      </c>
      <c r="L1017" s="8">
        <v>87.74</v>
      </c>
      <c r="M1017" s="8">
        <v>105.57</v>
      </c>
      <c r="N1017" s="8">
        <v>113.68</v>
      </c>
      <c r="O1017" s="8">
        <v>147.84979999999999</v>
      </c>
      <c r="P1017" s="8">
        <v>86.09</v>
      </c>
      <c r="Q1017" s="8">
        <v>123.74</v>
      </c>
      <c r="R1017" s="8">
        <v>132.65</v>
      </c>
      <c r="S1017" s="8">
        <v>62.39</v>
      </c>
      <c r="T1017" s="8">
        <v>68.39</v>
      </c>
      <c r="U1017" s="8">
        <v>103.04</v>
      </c>
      <c r="X1017" s="1">
        <v>42654</v>
      </c>
      <c r="Y1017" s="4">
        <f t="shared" si="36"/>
        <v>93.36722631578948</v>
      </c>
      <c r="Z1017" s="4">
        <f t="shared" si="35"/>
        <v>52.68</v>
      </c>
    </row>
    <row r="1018" spans="1:26" x14ac:dyDescent="0.3">
      <c r="A1018" s="1">
        <v>42655</v>
      </c>
      <c r="B1018">
        <v>52.85</v>
      </c>
      <c r="C1018">
        <v>88.57</v>
      </c>
      <c r="D1018">
        <v>41.78</v>
      </c>
      <c r="E1018">
        <v>71.319999999999993</v>
      </c>
      <c r="F1018">
        <v>87.58</v>
      </c>
      <c r="G1018">
        <v>123.37</v>
      </c>
      <c r="H1018">
        <v>117.31</v>
      </c>
      <c r="I1018">
        <v>117.97</v>
      </c>
      <c r="J1018">
        <v>67.459999999999994</v>
      </c>
      <c r="K1018">
        <v>30.745000000000001</v>
      </c>
      <c r="L1018" s="8">
        <v>87.13</v>
      </c>
      <c r="M1018" s="8">
        <v>106.08</v>
      </c>
      <c r="N1018" s="8">
        <v>114.71</v>
      </c>
      <c r="O1018" s="8">
        <v>147.3723</v>
      </c>
      <c r="P1018" s="8">
        <v>86.87</v>
      </c>
      <c r="Q1018" s="8">
        <v>124.93</v>
      </c>
      <c r="R1018" s="8">
        <v>132.81</v>
      </c>
      <c r="S1018" s="8">
        <v>61.21</v>
      </c>
      <c r="T1018" s="8">
        <v>67.86</v>
      </c>
      <c r="U1018" s="8">
        <v>102.15</v>
      </c>
      <c r="X1018" s="1">
        <v>42655</v>
      </c>
      <c r="Y1018" s="4">
        <f t="shared" si="36"/>
        <v>93.538278947368411</v>
      </c>
      <c r="Z1018" s="4">
        <f t="shared" si="35"/>
        <v>52.85</v>
      </c>
    </row>
    <row r="1019" spans="1:26" x14ac:dyDescent="0.3">
      <c r="A1019" s="1">
        <v>42656</v>
      </c>
      <c r="B1019">
        <v>52.72</v>
      </c>
      <c r="C1019">
        <v>88.24</v>
      </c>
      <c r="D1019">
        <v>41.76</v>
      </c>
      <c r="E1019">
        <v>71.099999999999994</v>
      </c>
      <c r="F1019">
        <v>86.97</v>
      </c>
      <c r="G1019">
        <v>122.67</v>
      </c>
      <c r="H1019">
        <v>117.1</v>
      </c>
      <c r="I1019">
        <v>118.26</v>
      </c>
      <c r="J1019">
        <v>68.23</v>
      </c>
      <c r="K1019">
        <v>31.157499999999999</v>
      </c>
      <c r="L1019" s="8">
        <v>86.56</v>
      </c>
      <c r="M1019" s="8">
        <v>105.92</v>
      </c>
      <c r="N1019" s="8">
        <v>115.41</v>
      </c>
      <c r="O1019" s="8">
        <v>146.8278</v>
      </c>
      <c r="P1019" s="8">
        <v>86.89</v>
      </c>
      <c r="Q1019" s="8">
        <v>125.22</v>
      </c>
      <c r="R1019" s="8">
        <v>132.26</v>
      </c>
      <c r="S1019" s="8">
        <v>61.15</v>
      </c>
      <c r="T1019" s="8">
        <v>67.89</v>
      </c>
      <c r="U1019" s="8">
        <v>100.79</v>
      </c>
      <c r="X1019" s="1">
        <v>42656</v>
      </c>
      <c r="Y1019" s="4">
        <f t="shared" si="36"/>
        <v>93.389752631578929</v>
      </c>
      <c r="Z1019" s="4">
        <f t="shared" si="35"/>
        <v>52.72</v>
      </c>
    </row>
    <row r="1020" spans="1:26" x14ac:dyDescent="0.3">
      <c r="A1020" s="1">
        <v>42657</v>
      </c>
      <c r="B1020">
        <v>52.72</v>
      </c>
      <c r="C1020">
        <v>88.43</v>
      </c>
      <c r="D1020">
        <v>41.67</v>
      </c>
      <c r="E1020">
        <v>71.349999999999994</v>
      </c>
      <c r="F1020">
        <v>87.67</v>
      </c>
      <c r="G1020">
        <v>123.15</v>
      </c>
      <c r="H1020">
        <v>117.18</v>
      </c>
      <c r="I1020">
        <v>117.56</v>
      </c>
      <c r="J1020">
        <v>68.45</v>
      </c>
      <c r="K1020">
        <v>31.0075</v>
      </c>
      <c r="L1020" s="8">
        <v>86.54</v>
      </c>
      <c r="M1020" s="8">
        <v>106.83</v>
      </c>
      <c r="N1020" s="8">
        <v>114.09</v>
      </c>
      <c r="O1020" s="8">
        <v>147.52510000000001</v>
      </c>
      <c r="P1020" s="8">
        <v>87.56</v>
      </c>
      <c r="Q1020" s="8">
        <v>125.85</v>
      </c>
      <c r="R1020" s="8">
        <v>132.65</v>
      </c>
      <c r="S1020" s="8">
        <v>60.17</v>
      </c>
      <c r="T1020" s="8">
        <v>68.11</v>
      </c>
      <c r="U1020" s="8">
        <v>101.08</v>
      </c>
      <c r="X1020" s="1">
        <v>42657</v>
      </c>
      <c r="Y1020" s="4">
        <f t="shared" si="36"/>
        <v>93.519610526315788</v>
      </c>
      <c r="Z1020" s="4">
        <f t="shared" si="35"/>
        <v>52.72</v>
      </c>
    </row>
    <row r="1021" spans="1:26" x14ac:dyDescent="0.3">
      <c r="A1021" s="1">
        <v>42658</v>
      </c>
      <c r="B1021">
        <v>52.72</v>
      </c>
      <c r="C1021">
        <v>88.43</v>
      </c>
      <c r="D1021">
        <v>41.67</v>
      </c>
      <c r="E1021">
        <v>71.349999999999994</v>
      </c>
      <c r="F1021">
        <v>87.67</v>
      </c>
      <c r="G1021">
        <v>123.15</v>
      </c>
      <c r="H1021">
        <v>117.18</v>
      </c>
      <c r="I1021">
        <v>117.56</v>
      </c>
      <c r="J1021">
        <v>68.45</v>
      </c>
      <c r="K1021">
        <v>31.0075</v>
      </c>
      <c r="L1021" s="8">
        <v>86.54</v>
      </c>
      <c r="M1021" s="8">
        <v>106.83</v>
      </c>
      <c r="N1021" s="8">
        <v>114.09</v>
      </c>
      <c r="O1021" s="8">
        <v>147.52510000000001</v>
      </c>
      <c r="P1021" s="8">
        <v>87.56</v>
      </c>
      <c r="Q1021" s="8">
        <v>125.85</v>
      </c>
      <c r="R1021" s="8">
        <v>132.65</v>
      </c>
      <c r="S1021" s="8">
        <v>60.17</v>
      </c>
      <c r="T1021" s="8">
        <v>68.11</v>
      </c>
      <c r="U1021" s="8">
        <v>101.08</v>
      </c>
      <c r="X1021" s="1">
        <v>42658</v>
      </c>
      <c r="Y1021" s="4">
        <f t="shared" si="36"/>
        <v>93.519610526315788</v>
      </c>
      <c r="Z1021" s="4">
        <f t="shared" si="35"/>
        <v>52.72</v>
      </c>
    </row>
    <row r="1022" spans="1:26" x14ac:dyDescent="0.3">
      <c r="A1022" s="1">
        <v>42659</v>
      </c>
      <c r="B1022">
        <v>52.72</v>
      </c>
      <c r="C1022">
        <v>88.43</v>
      </c>
      <c r="D1022">
        <v>41.67</v>
      </c>
      <c r="E1022">
        <v>71.349999999999994</v>
      </c>
      <c r="F1022">
        <v>87.67</v>
      </c>
      <c r="G1022">
        <v>123.15</v>
      </c>
      <c r="H1022">
        <v>117.18</v>
      </c>
      <c r="I1022">
        <v>117.56</v>
      </c>
      <c r="J1022">
        <v>68.45</v>
      </c>
      <c r="K1022">
        <v>31.0075</v>
      </c>
      <c r="L1022" s="8">
        <v>86.54</v>
      </c>
      <c r="M1022" s="8">
        <v>106.83</v>
      </c>
      <c r="N1022" s="8">
        <v>114.09</v>
      </c>
      <c r="O1022" s="8">
        <v>147.52510000000001</v>
      </c>
      <c r="P1022" s="8">
        <v>87.56</v>
      </c>
      <c r="Q1022" s="8">
        <v>125.85</v>
      </c>
      <c r="R1022" s="8">
        <v>132.65</v>
      </c>
      <c r="S1022" s="8">
        <v>60.17</v>
      </c>
      <c r="T1022" s="8">
        <v>68.11</v>
      </c>
      <c r="U1022" s="8">
        <v>101.08</v>
      </c>
      <c r="X1022" s="1">
        <v>42659</v>
      </c>
      <c r="Y1022" s="4">
        <f t="shared" si="36"/>
        <v>93.519610526315788</v>
      </c>
      <c r="Z1022" s="4">
        <f t="shared" si="35"/>
        <v>52.72</v>
      </c>
    </row>
    <row r="1023" spans="1:26" x14ac:dyDescent="0.3">
      <c r="A1023" s="1">
        <v>42660</v>
      </c>
      <c r="B1023">
        <v>52.52</v>
      </c>
      <c r="C1023">
        <v>87.83</v>
      </c>
      <c r="D1023">
        <v>41.6</v>
      </c>
      <c r="E1023">
        <v>69.98</v>
      </c>
      <c r="F1023">
        <v>87.29</v>
      </c>
      <c r="G1023">
        <v>122.55</v>
      </c>
      <c r="H1023">
        <v>117.08</v>
      </c>
      <c r="I1023">
        <v>118.49</v>
      </c>
      <c r="J1023">
        <v>68.22</v>
      </c>
      <c r="K1023">
        <v>31.015000000000001</v>
      </c>
      <c r="L1023" s="8">
        <v>86.54</v>
      </c>
      <c r="M1023" s="8">
        <v>106.85</v>
      </c>
      <c r="N1023" s="8">
        <v>112.41</v>
      </c>
      <c r="O1023" s="8">
        <v>147.83070000000001</v>
      </c>
      <c r="P1023" s="8">
        <v>87.24</v>
      </c>
      <c r="Q1023" s="8">
        <v>125.68</v>
      </c>
      <c r="R1023" s="8">
        <v>132.28</v>
      </c>
      <c r="S1023" s="8">
        <v>60.14</v>
      </c>
      <c r="T1023" s="8">
        <v>67.239999999999995</v>
      </c>
      <c r="U1023" s="8">
        <v>101.36</v>
      </c>
      <c r="X1023" s="1">
        <v>42660</v>
      </c>
      <c r="Y1023" s="4">
        <f t="shared" si="36"/>
        <v>93.243457894736835</v>
      </c>
      <c r="Z1023" s="4">
        <f t="shared" si="35"/>
        <v>52.52</v>
      </c>
    </row>
    <row r="1024" spans="1:26" x14ac:dyDescent="0.3">
      <c r="A1024" s="1">
        <v>42661</v>
      </c>
      <c r="B1024">
        <v>52.64</v>
      </c>
      <c r="C1024">
        <v>87.45</v>
      </c>
      <c r="D1024">
        <v>41.97</v>
      </c>
      <c r="E1024">
        <v>70.239999999999995</v>
      </c>
      <c r="F1024">
        <v>87.22</v>
      </c>
      <c r="G1024">
        <v>122.89</v>
      </c>
      <c r="H1024">
        <v>118.49</v>
      </c>
      <c r="I1024">
        <v>115.41</v>
      </c>
      <c r="J1024">
        <v>68.87</v>
      </c>
      <c r="K1024">
        <v>31.2775</v>
      </c>
      <c r="L1024" s="8">
        <v>86.77</v>
      </c>
      <c r="M1024" s="8">
        <v>106.95</v>
      </c>
      <c r="N1024" s="8">
        <v>111.25</v>
      </c>
      <c r="O1024" s="8">
        <v>143.9623</v>
      </c>
      <c r="P1024" s="8">
        <v>87.38</v>
      </c>
      <c r="Q1024" s="8">
        <v>125.34</v>
      </c>
      <c r="R1024" s="8">
        <v>133.82</v>
      </c>
      <c r="S1024" s="8">
        <v>61.55</v>
      </c>
      <c r="T1024" s="8">
        <v>67.36</v>
      </c>
      <c r="U1024" s="8">
        <v>101.79</v>
      </c>
      <c r="X1024" s="1">
        <v>42661</v>
      </c>
      <c r="Y1024" s="4">
        <f t="shared" si="36"/>
        <v>93.157357894736833</v>
      </c>
      <c r="Z1024" s="4">
        <f t="shared" si="35"/>
        <v>52.64</v>
      </c>
    </row>
    <row r="1025" spans="1:26" x14ac:dyDescent="0.3">
      <c r="A1025" s="1">
        <v>42662</v>
      </c>
      <c r="B1025">
        <v>52.54</v>
      </c>
      <c r="C1025">
        <v>85.54</v>
      </c>
      <c r="D1025">
        <v>42.05</v>
      </c>
      <c r="E1025">
        <v>69.59</v>
      </c>
      <c r="F1025">
        <v>88</v>
      </c>
      <c r="G1025">
        <v>122.68</v>
      </c>
      <c r="H1025">
        <v>119.88</v>
      </c>
      <c r="I1025">
        <v>114.59</v>
      </c>
      <c r="J1025">
        <v>68.89</v>
      </c>
      <c r="K1025">
        <v>31.145</v>
      </c>
      <c r="L1025" s="8">
        <v>87.17</v>
      </c>
      <c r="M1025" s="8">
        <v>106.26</v>
      </c>
      <c r="N1025" s="8">
        <v>111.26</v>
      </c>
      <c r="O1025" s="8">
        <v>144.47810000000001</v>
      </c>
      <c r="P1025" s="8">
        <v>87.43</v>
      </c>
      <c r="Q1025" s="8">
        <v>126.03</v>
      </c>
      <c r="R1025" s="8">
        <v>133.91</v>
      </c>
      <c r="S1025" s="8">
        <v>61.43</v>
      </c>
      <c r="T1025" s="8">
        <v>67.53</v>
      </c>
      <c r="U1025" s="8">
        <v>102.27</v>
      </c>
      <c r="X1025" s="1">
        <v>42662</v>
      </c>
      <c r="Y1025" s="4">
        <f t="shared" si="36"/>
        <v>93.164900000000003</v>
      </c>
      <c r="Z1025" s="4">
        <f t="shared" si="35"/>
        <v>52.54</v>
      </c>
    </row>
    <row r="1026" spans="1:26" x14ac:dyDescent="0.3">
      <c r="A1026" s="1">
        <v>42663</v>
      </c>
      <c r="B1026">
        <v>52.39</v>
      </c>
      <c r="C1026">
        <v>84.93</v>
      </c>
      <c r="D1026">
        <v>41.93</v>
      </c>
      <c r="E1026">
        <v>69.89</v>
      </c>
      <c r="F1026">
        <v>86.63</v>
      </c>
      <c r="G1026">
        <v>122.12</v>
      </c>
      <c r="H1026">
        <v>119.77</v>
      </c>
      <c r="I1026">
        <v>114.87</v>
      </c>
      <c r="J1026">
        <v>68.73</v>
      </c>
      <c r="K1026">
        <v>31.032499999999999</v>
      </c>
      <c r="L1026" s="8">
        <v>87.21</v>
      </c>
      <c r="M1026" s="8">
        <v>105.87</v>
      </c>
      <c r="N1026" s="8">
        <v>110.57</v>
      </c>
      <c r="O1026" s="8">
        <v>144.72640000000001</v>
      </c>
      <c r="P1026" s="8">
        <v>86.84</v>
      </c>
      <c r="Q1026" s="8">
        <v>123.03</v>
      </c>
      <c r="R1026" s="8">
        <v>134.38999999999999</v>
      </c>
      <c r="S1026" s="8">
        <v>61.76</v>
      </c>
      <c r="T1026" s="8">
        <v>67.709999999999994</v>
      </c>
      <c r="U1026" s="8">
        <v>101.87</v>
      </c>
      <c r="X1026" s="1">
        <v>42663</v>
      </c>
      <c r="Y1026" s="4">
        <f t="shared" si="36"/>
        <v>92.83573157894736</v>
      </c>
      <c r="Z1026" s="4">
        <f t="shared" ref="Z1026:Z1089" si="37">B1026</f>
        <v>52.39</v>
      </c>
    </row>
    <row r="1027" spans="1:26" x14ac:dyDescent="0.3">
      <c r="A1027" s="1">
        <v>42664</v>
      </c>
      <c r="B1027">
        <v>52.29</v>
      </c>
      <c r="C1027">
        <v>84.33</v>
      </c>
      <c r="D1027">
        <v>42.13</v>
      </c>
      <c r="E1027">
        <v>70.650000000000006</v>
      </c>
      <c r="F1027">
        <v>86.33</v>
      </c>
      <c r="G1027">
        <v>123.99</v>
      </c>
      <c r="H1027">
        <v>119.88</v>
      </c>
      <c r="I1027">
        <v>113.44</v>
      </c>
      <c r="J1027">
        <v>68.34</v>
      </c>
      <c r="K1027">
        <v>30.927499999999998</v>
      </c>
      <c r="L1027" s="8">
        <v>86.62</v>
      </c>
      <c r="M1027" s="8">
        <v>105.62</v>
      </c>
      <c r="N1027" s="8">
        <v>113.93</v>
      </c>
      <c r="O1027" s="8">
        <v>142.9212</v>
      </c>
      <c r="P1027" s="8">
        <v>86.72</v>
      </c>
      <c r="Q1027" s="8">
        <v>121.9</v>
      </c>
      <c r="R1027" s="8">
        <v>134.44</v>
      </c>
      <c r="S1027" s="8">
        <v>60.98</v>
      </c>
      <c r="T1027" s="8">
        <v>68.23</v>
      </c>
      <c r="U1027" s="8">
        <v>101.3</v>
      </c>
      <c r="X1027" s="1">
        <v>42664</v>
      </c>
      <c r="Y1027" s="4">
        <f t="shared" si="36"/>
        <v>92.772563157894723</v>
      </c>
      <c r="Z1027" s="4">
        <f t="shared" si="37"/>
        <v>52.29</v>
      </c>
    </row>
    <row r="1028" spans="1:26" x14ac:dyDescent="0.3">
      <c r="A1028" s="1">
        <v>42665</v>
      </c>
      <c r="B1028">
        <v>52.29</v>
      </c>
      <c r="C1028">
        <v>84.33</v>
      </c>
      <c r="D1028">
        <v>42.13</v>
      </c>
      <c r="E1028">
        <v>70.650000000000006</v>
      </c>
      <c r="F1028">
        <v>86.33</v>
      </c>
      <c r="G1028">
        <v>123.99</v>
      </c>
      <c r="H1028">
        <v>119.88</v>
      </c>
      <c r="I1028">
        <v>113.44</v>
      </c>
      <c r="J1028">
        <v>68.34</v>
      </c>
      <c r="K1028">
        <v>30.927499999999998</v>
      </c>
      <c r="L1028" s="8">
        <v>86.62</v>
      </c>
      <c r="M1028" s="8">
        <v>105.62</v>
      </c>
      <c r="N1028" s="8">
        <v>113.93</v>
      </c>
      <c r="O1028" s="8">
        <v>142.9212</v>
      </c>
      <c r="P1028" s="8">
        <v>86.72</v>
      </c>
      <c r="Q1028" s="8">
        <v>121.9</v>
      </c>
      <c r="R1028" s="8">
        <v>134.44</v>
      </c>
      <c r="S1028" s="8">
        <v>60.98</v>
      </c>
      <c r="T1028" s="8">
        <v>68.23</v>
      </c>
      <c r="U1028" s="8">
        <v>101.3</v>
      </c>
      <c r="X1028" s="1">
        <v>42665</v>
      </c>
      <c r="Y1028" s="4">
        <f t="shared" ref="Y1028:Y1091" si="38">SUMPRODUCT(C1028:U1028,$C$1:$U$1)</f>
        <v>92.772563157894723</v>
      </c>
      <c r="Z1028" s="4">
        <f t="shared" si="37"/>
        <v>52.29</v>
      </c>
    </row>
    <row r="1029" spans="1:26" x14ac:dyDescent="0.3">
      <c r="A1029" s="1">
        <v>42666</v>
      </c>
      <c r="B1029">
        <v>52.29</v>
      </c>
      <c r="C1029">
        <v>84.33</v>
      </c>
      <c r="D1029">
        <v>42.13</v>
      </c>
      <c r="E1029">
        <v>70.650000000000006</v>
      </c>
      <c r="F1029">
        <v>86.33</v>
      </c>
      <c r="G1029">
        <v>123.99</v>
      </c>
      <c r="H1029">
        <v>119.88</v>
      </c>
      <c r="I1029">
        <v>113.44</v>
      </c>
      <c r="J1029">
        <v>68.34</v>
      </c>
      <c r="K1029">
        <v>30.927499999999998</v>
      </c>
      <c r="L1029" s="8">
        <v>86.62</v>
      </c>
      <c r="M1029" s="8">
        <v>105.62</v>
      </c>
      <c r="N1029" s="8">
        <v>113.93</v>
      </c>
      <c r="O1029" s="8">
        <v>142.9212</v>
      </c>
      <c r="P1029" s="8">
        <v>86.72</v>
      </c>
      <c r="Q1029" s="8">
        <v>121.9</v>
      </c>
      <c r="R1029" s="8">
        <v>134.44</v>
      </c>
      <c r="S1029" s="8">
        <v>60.98</v>
      </c>
      <c r="T1029" s="8">
        <v>68.23</v>
      </c>
      <c r="U1029" s="8">
        <v>101.3</v>
      </c>
      <c r="X1029" s="1">
        <v>42666</v>
      </c>
      <c r="Y1029" s="4">
        <f t="shared" si="38"/>
        <v>92.772563157894723</v>
      </c>
      <c r="Z1029" s="4">
        <f t="shared" si="37"/>
        <v>52.29</v>
      </c>
    </row>
    <row r="1030" spans="1:26" x14ac:dyDescent="0.3">
      <c r="A1030" s="1">
        <v>42667</v>
      </c>
      <c r="B1030">
        <v>52.44</v>
      </c>
      <c r="C1030">
        <v>84.1</v>
      </c>
      <c r="D1030">
        <v>42.56</v>
      </c>
      <c r="E1030">
        <v>70.98</v>
      </c>
      <c r="F1030">
        <v>85.99</v>
      </c>
      <c r="G1030">
        <v>124.64</v>
      </c>
      <c r="H1030">
        <v>119.56</v>
      </c>
      <c r="I1030">
        <v>113.61</v>
      </c>
      <c r="J1030">
        <v>69.19</v>
      </c>
      <c r="K1030">
        <v>31.094999999999999</v>
      </c>
      <c r="L1030" s="8">
        <v>86.91</v>
      </c>
      <c r="M1030" s="8">
        <v>107.31</v>
      </c>
      <c r="N1030" s="8">
        <v>113.57</v>
      </c>
      <c r="O1030" s="8">
        <v>143.81899999999999</v>
      </c>
      <c r="P1030" s="8">
        <v>87.67</v>
      </c>
      <c r="Q1030" s="8">
        <v>122.28</v>
      </c>
      <c r="R1030" s="8">
        <v>134.81</v>
      </c>
      <c r="S1030" s="8">
        <v>61.12</v>
      </c>
      <c r="T1030" s="8">
        <v>68.260000000000005</v>
      </c>
      <c r="U1030" s="8">
        <v>100.66</v>
      </c>
      <c r="X1030" s="1">
        <v>42667</v>
      </c>
      <c r="Y1030" s="4">
        <f t="shared" si="38"/>
        <v>93.059684210526299</v>
      </c>
      <c r="Z1030" s="4">
        <f t="shared" si="37"/>
        <v>52.44</v>
      </c>
    </row>
    <row r="1031" spans="1:26" x14ac:dyDescent="0.3">
      <c r="A1031" s="1">
        <v>42668</v>
      </c>
      <c r="B1031">
        <v>52.03</v>
      </c>
      <c r="C1031">
        <v>86.97</v>
      </c>
      <c r="D1031">
        <v>42.54</v>
      </c>
      <c r="E1031">
        <v>68.47</v>
      </c>
      <c r="F1031">
        <v>84.48</v>
      </c>
      <c r="G1031">
        <v>124.25</v>
      </c>
      <c r="H1031">
        <v>118.53</v>
      </c>
      <c r="I1031">
        <v>113.96</v>
      </c>
      <c r="J1031">
        <v>69.36</v>
      </c>
      <c r="K1031">
        <v>31.38</v>
      </c>
      <c r="L1031" s="8">
        <v>86.72</v>
      </c>
      <c r="M1031" s="8">
        <v>107.23</v>
      </c>
      <c r="N1031" s="8">
        <v>112.72</v>
      </c>
      <c r="O1031" s="8">
        <v>144.11510000000001</v>
      </c>
      <c r="P1031" s="8">
        <v>87.5</v>
      </c>
      <c r="Q1031" s="8">
        <v>122.45</v>
      </c>
      <c r="R1031" s="8">
        <v>133.51</v>
      </c>
      <c r="S1031" s="8">
        <v>61.55</v>
      </c>
      <c r="T1031" s="8">
        <v>67.95</v>
      </c>
      <c r="U1031" s="8">
        <v>100.77</v>
      </c>
      <c r="X1031" s="1">
        <v>42668</v>
      </c>
      <c r="Y1031" s="4">
        <f t="shared" si="38"/>
        <v>92.866057894736826</v>
      </c>
      <c r="Z1031" s="4">
        <f t="shared" si="37"/>
        <v>52.03</v>
      </c>
    </row>
    <row r="1032" spans="1:26" x14ac:dyDescent="0.3">
      <c r="A1032" s="1">
        <v>42669</v>
      </c>
      <c r="B1032">
        <v>52.06</v>
      </c>
      <c r="C1032">
        <v>87.4</v>
      </c>
      <c r="D1032">
        <v>42.44</v>
      </c>
      <c r="E1032">
        <v>67.37</v>
      </c>
      <c r="F1032">
        <v>84.13</v>
      </c>
      <c r="G1032">
        <v>123.32</v>
      </c>
      <c r="H1032">
        <v>118.57</v>
      </c>
      <c r="I1032">
        <v>114.56</v>
      </c>
      <c r="J1032">
        <v>69.59</v>
      </c>
      <c r="K1032">
        <v>31.55</v>
      </c>
      <c r="L1032" s="8">
        <v>87.09</v>
      </c>
      <c r="M1032" s="8">
        <v>107.07</v>
      </c>
      <c r="N1032" s="8">
        <v>112.11</v>
      </c>
      <c r="O1032" s="8">
        <v>145.0034</v>
      </c>
      <c r="P1032" s="8">
        <v>87.19</v>
      </c>
      <c r="Q1032" s="8">
        <v>127</v>
      </c>
      <c r="R1032" s="8">
        <v>132.97999999999999</v>
      </c>
      <c r="S1032" s="8">
        <v>61.02</v>
      </c>
      <c r="T1032" s="8">
        <v>68.59</v>
      </c>
      <c r="U1032" s="8">
        <v>101.19</v>
      </c>
      <c r="X1032" s="1">
        <v>42669</v>
      </c>
      <c r="Y1032" s="4">
        <f t="shared" si="38"/>
        <v>93.061757894736843</v>
      </c>
      <c r="Z1032" s="4">
        <f t="shared" si="37"/>
        <v>52.06</v>
      </c>
    </row>
    <row r="1033" spans="1:26" x14ac:dyDescent="0.3">
      <c r="A1033" s="1">
        <v>42670</v>
      </c>
      <c r="B1033">
        <v>51.71</v>
      </c>
      <c r="C1033">
        <v>86.58</v>
      </c>
      <c r="D1033">
        <v>42.12</v>
      </c>
      <c r="E1033">
        <v>67.16</v>
      </c>
      <c r="F1033">
        <v>83.01</v>
      </c>
      <c r="G1033">
        <v>122.86</v>
      </c>
      <c r="H1033">
        <v>116.56</v>
      </c>
      <c r="I1033">
        <v>115.7</v>
      </c>
      <c r="J1033">
        <v>69.83</v>
      </c>
      <c r="K1033">
        <v>31.28</v>
      </c>
      <c r="L1033" s="8">
        <v>86.92</v>
      </c>
      <c r="M1033" s="8">
        <v>106.63</v>
      </c>
      <c r="N1033" s="8">
        <v>112.08</v>
      </c>
      <c r="O1033" s="8">
        <v>146.4744</v>
      </c>
      <c r="P1033" s="8">
        <v>86.66</v>
      </c>
      <c r="Q1033" s="8">
        <v>127.01</v>
      </c>
      <c r="R1033" s="8">
        <v>133.4</v>
      </c>
      <c r="S1033" s="8">
        <v>61.46</v>
      </c>
      <c r="T1033" s="8">
        <v>67.62</v>
      </c>
      <c r="U1033" s="8">
        <v>99.92</v>
      </c>
      <c r="X1033" s="1">
        <v>42670</v>
      </c>
      <c r="Y1033" s="4">
        <f t="shared" si="38"/>
        <v>92.803915789473692</v>
      </c>
      <c r="Z1033" s="4">
        <f t="shared" si="37"/>
        <v>51.71</v>
      </c>
    </row>
    <row r="1034" spans="1:26" x14ac:dyDescent="0.3">
      <c r="A1034" s="1">
        <v>42671</v>
      </c>
      <c r="B1034">
        <v>51.73</v>
      </c>
      <c r="C1034">
        <v>86.84</v>
      </c>
      <c r="D1034">
        <v>42.23</v>
      </c>
      <c r="E1034">
        <v>67.03</v>
      </c>
      <c r="F1034">
        <v>83.88</v>
      </c>
      <c r="G1034">
        <v>122.28</v>
      </c>
      <c r="H1034">
        <v>117.44</v>
      </c>
      <c r="I1034">
        <v>115.33</v>
      </c>
      <c r="J1034">
        <v>69.989999999999995</v>
      </c>
      <c r="K1034">
        <v>31.432500000000001</v>
      </c>
      <c r="L1034" s="8">
        <v>84.78</v>
      </c>
      <c r="M1034" s="8">
        <v>107.07</v>
      </c>
      <c r="N1034" s="8">
        <v>112.1</v>
      </c>
      <c r="O1034" s="8">
        <v>145.76759999999999</v>
      </c>
      <c r="P1034" s="8">
        <v>87.16</v>
      </c>
      <c r="Q1034" s="8">
        <v>127.51</v>
      </c>
      <c r="R1034" s="8">
        <v>133.81</v>
      </c>
      <c r="S1034" s="8">
        <v>57.6</v>
      </c>
      <c r="T1034" s="8">
        <v>68.83</v>
      </c>
      <c r="U1034" s="8">
        <v>103.82</v>
      </c>
      <c r="X1034" s="1">
        <v>42671</v>
      </c>
      <c r="Y1034" s="4">
        <f t="shared" si="38"/>
        <v>92.889478947368417</v>
      </c>
      <c r="Z1034" s="4">
        <f t="shared" si="37"/>
        <v>51.73</v>
      </c>
    </row>
    <row r="1035" spans="1:26" x14ac:dyDescent="0.3">
      <c r="A1035" s="1">
        <v>42672</v>
      </c>
      <c r="B1035">
        <v>51.73</v>
      </c>
      <c r="C1035">
        <v>86.84</v>
      </c>
      <c r="D1035">
        <v>42.23</v>
      </c>
      <c r="E1035">
        <v>67.03</v>
      </c>
      <c r="F1035">
        <v>83.88</v>
      </c>
      <c r="G1035">
        <v>122.28</v>
      </c>
      <c r="H1035">
        <v>117.44</v>
      </c>
      <c r="I1035">
        <v>115.33</v>
      </c>
      <c r="J1035">
        <v>69.989999999999995</v>
      </c>
      <c r="K1035">
        <v>31.432500000000001</v>
      </c>
      <c r="L1035" s="8">
        <v>84.78</v>
      </c>
      <c r="M1035" s="8">
        <v>107.07</v>
      </c>
      <c r="N1035" s="8">
        <v>112.1</v>
      </c>
      <c r="O1035" s="8">
        <v>145.76759999999999</v>
      </c>
      <c r="P1035" s="8">
        <v>87.16</v>
      </c>
      <c r="Q1035" s="8">
        <v>127.51</v>
      </c>
      <c r="R1035" s="8">
        <v>133.81</v>
      </c>
      <c r="S1035" s="8">
        <v>57.6</v>
      </c>
      <c r="T1035" s="8">
        <v>68.83</v>
      </c>
      <c r="U1035" s="8">
        <v>103.82</v>
      </c>
      <c r="X1035" s="1">
        <v>42672</v>
      </c>
      <c r="Y1035" s="4">
        <f t="shared" si="38"/>
        <v>92.889478947368417</v>
      </c>
      <c r="Z1035" s="4">
        <f t="shared" si="37"/>
        <v>51.73</v>
      </c>
    </row>
    <row r="1036" spans="1:26" x14ac:dyDescent="0.3">
      <c r="A1036" s="1">
        <v>42673</v>
      </c>
      <c r="B1036">
        <v>51.73</v>
      </c>
      <c r="C1036">
        <v>86.84</v>
      </c>
      <c r="D1036">
        <v>42.23</v>
      </c>
      <c r="E1036">
        <v>67.03</v>
      </c>
      <c r="F1036">
        <v>83.88</v>
      </c>
      <c r="G1036">
        <v>122.28</v>
      </c>
      <c r="H1036">
        <v>117.44</v>
      </c>
      <c r="I1036">
        <v>115.33</v>
      </c>
      <c r="J1036">
        <v>69.989999999999995</v>
      </c>
      <c r="K1036">
        <v>31.432500000000001</v>
      </c>
      <c r="L1036" s="8">
        <v>84.78</v>
      </c>
      <c r="M1036" s="8">
        <v>107.07</v>
      </c>
      <c r="N1036" s="8">
        <v>112.1</v>
      </c>
      <c r="O1036" s="8">
        <v>145.76759999999999</v>
      </c>
      <c r="P1036" s="8">
        <v>87.16</v>
      </c>
      <c r="Q1036" s="8">
        <v>127.51</v>
      </c>
      <c r="R1036" s="8">
        <v>133.81</v>
      </c>
      <c r="S1036" s="8">
        <v>57.6</v>
      </c>
      <c r="T1036" s="8">
        <v>68.83</v>
      </c>
      <c r="U1036" s="8">
        <v>103.82</v>
      </c>
      <c r="X1036" s="1">
        <v>42673</v>
      </c>
      <c r="Y1036" s="4">
        <f t="shared" si="38"/>
        <v>92.889478947368417</v>
      </c>
      <c r="Z1036" s="4">
        <f t="shared" si="37"/>
        <v>51.73</v>
      </c>
    </row>
    <row r="1037" spans="1:26" x14ac:dyDescent="0.3">
      <c r="A1037" s="1">
        <v>42674</v>
      </c>
      <c r="B1037">
        <v>51.83</v>
      </c>
      <c r="C1037">
        <v>86.8</v>
      </c>
      <c r="D1037">
        <v>42.4</v>
      </c>
      <c r="E1037">
        <v>66.650000000000006</v>
      </c>
      <c r="F1037">
        <v>83.46</v>
      </c>
      <c r="G1037">
        <v>121.85</v>
      </c>
      <c r="H1037">
        <v>117.06</v>
      </c>
      <c r="I1037">
        <v>115.99</v>
      </c>
      <c r="J1037">
        <v>70.02</v>
      </c>
      <c r="K1037">
        <v>32</v>
      </c>
      <c r="L1037" s="8">
        <v>83.32</v>
      </c>
      <c r="M1037" s="8">
        <v>107.2</v>
      </c>
      <c r="N1037" s="8">
        <v>112.57</v>
      </c>
      <c r="O1037" s="8">
        <v>146.79920000000001</v>
      </c>
      <c r="P1037" s="8">
        <v>87.06</v>
      </c>
      <c r="Q1037" s="8">
        <v>127</v>
      </c>
      <c r="R1037" s="8">
        <v>133.41999999999999</v>
      </c>
      <c r="S1037" s="8">
        <v>55.78</v>
      </c>
      <c r="T1037" s="8">
        <v>68.73</v>
      </c>
      <c r="U1037" s="8">
        <v>104.75</v>
      </c>
      <c r="X1037" s="1">
        <v>42674</v>
      </c>
      <c r="Y1037" s="4">
        <f t="shared" si="38"/>
        <v>92.782063157894726</v>
      </c>
      <c r="Z1037" s="4">
        <f t="shared" si="37"/>
        <v>51.83</v>
      </c>
    </row>
    <row r="1038" spans="1:26" x14ac:dyDescent="0.3">
      <c r="A1038" s="1">
        <v>42675</v>
      </c>
      <c r="B1038">
        <v>51.49</v>
      </c>
      <c r="C1038">
        <v>86.85</v>
      </c>
      <c r="D1038">
        <v>42.12</v>
      </c>
      <c r="E1038">
        <v>65.63</v>
      </c>
      <c r="F1038">
        <v>82.24</v>
      </c>
      <c r="G1038">
        <v>120.93</v>
      </c>
      <c r="H1038">
        <v>115.98</v>
      </c>
      <c r="I1038">
        <v>115.34</v>
      </c>
      <c r="J1038">
        <v>69.3</v>
      </c>
      <c r="K1038">
        <v>31.4725</v>
      </c>
      <c r="L1038" s="8">
        <v>83.65</v>
      </c>
      <c r="M1038" s="8">
        <v>106.71</v>
      </c>
      <c r="N1038" s="8">
        <v>112.25</v>
      </c>
      <c r="O1038" s="8">
        <v>145.93950000000001</v>
      </c>
      <c r="P1038" s="8">
        <v>86.92</v>
      </c>
      <c r="Q1038" s="8">
        <v>125.49</v>
      </c>
      <c r="R1038" s="8">
        <v>132.26</v>
      </c>
      <c r="S1038" s="8">
        <v>56.45</v>
      </c>
      <c r="T1038" s="8">
        <v>67.78</v>
      </c>
      <c r="U1038" s="8">
        <v>106.48</v>
      </c>
      <c r="X1038" s="1">
        <v>42675</v>
      </c>
      <c r="Y1038" s="4">
        <f t="shared" si="38"/>
        <v>92.304842105263162</v>
      </c>
      <c r="Z1038" s="4">
        <f t="shared" si="37"/>
        <v>51.49</v>
      </c>
    </row>
    <row r="1039" spans="1:26" x14ac:dyDescent="0.3">
      <c r="A1039" s="1">
        <v>42676</v>
      </c>
      <c r="B1039">
        <v>51.4</v>
      </c>
      <c r="C1039">
        <v>86.74</v>
      </c>
      <c r="D1039">
        <v>42.05</v>
      </c>
      <c r="E1039">
        <v>66.56</v>
      </c>
      <c r="F1039">
        <v>81.11</v>
      </c>
      <c r="G1039">
        <v>119.46</v>
      </c>
      <c r="H1039">
        <v>115</v>
      </c>
      <c r="I1039">
        <v>114.86</v>
      </c>
      <c r="J1039">
        <v>69.45</v>
      </c>
      <c r="K1039">
        <v>30.92</v>
      </c>
      <c r="L1039" s="8">
        <v>83.45</v>
      </c>
      <c r="M1039" s="8">
        <v>106.71</v>
      </c>
      <c r="N1039" s="8">
        <v>112.39</v>
      </c>
      <c r="O1039" s="8">
        <v>145.13720000000001</v>
      </c>
      <c r="P1039" s="8">
        <v>89.98</v>
      </c>
      <c r="Q1039" s="8">
        <v>124.72</v>
      </c>
      <c r="R1039" s="8">
        <v>133.55000000000001</v>
      </c>
      <c r="S1039" s="8">
        <v>56.79</v>
      </c>
      <c r="T1039" s="8">
        <v>68.260000000000005</v>
      </c>
      <c r="U1039" s="8">
        <v>105.39</v>
      </c>
      <c r="X1039" s="1">
        <v>42676</v>
      </c>
      <c r="Y1039" s="4">
        <f t="shared" si="38"/>
        <v>92.238273684210512</v>
      </c>
      <c r="Z1039" s="4">
        <f t="shared" si="37"/>
        <v>51.4</v>
      </c>
    </row>
    <row r="1040" spans="1:26" x14ac:dyDescent="0.3">
      <c r="A1040" s="1">
        <v>42677</v>
      </c>
      <c r="B1040">
        <v>51.32</v>
      </c>
      <c r="C1040">
        <v>86.6</v>
      </c>
      <c r="D1040">
        <v>42.03</v>
      </c>
      <c r="E1040">
        <v>66.59</v>
      </c>
      <c r="F1040">
        <v>81.27</v>
      </c>
      <c r="G1040">
        <v>122.5</v>
      </c>
      <c r="H1040">
        <v>114.84</v>
      </c>
      <c r="I1040">
        <v>115.03</v>
      </c>
      <c r="J1040">
        <v>69.63</v>
      </c>
      <c r="K1040">
        <v>30.96</v>
      </c>
      <c r="L1040" s="8">
        <v>83.66</v>
      </c>
      <c r="M1040" s="8">
        <v>106.63</v>
      </c>
      <c r="N1040" s="8">
        <v>111.72</v>
      </c>
      <c r="O1040" s="8">
        <v>145.53829999999999</v>
      </c>
      <c r="P1040" s="8">
        <v>89.33</v>
      </c>
      <c r="Q1040" s="8">
        <v>124.45</v>
      </c>
      <c r="R1040" s="8">
        <v>133.09</v>
      </c>
      <c r="S1040" s="8">
        <v>55.89</v>
      </c>
      <c r="T1040" s="8">
        <v>66.67</v>
      </c>
      <c r="U1040" s="8">
        <v>105.39</v>
      </c>
      <c r="X1040" s="1">
        <v>42677</v>
      </c>
      <c r="Y1040" s="4">
        <f t="shared" si="38"/>
        <v>92.200963157894734</v>
      </c>
      <c r="Z1040" s="4">
        <f t="shared" si="37"/>
        <v>51.32</v>
      </c>
    </row>
    <row r="1041" spans="1:26" x14ac:dyDescent="0.3">
      <c r="A1041" s="1">
        <v>42678</v>
      </c>
      <c r="B1041">
        <v>51.32</v>
      </c>
      <c r="C1041">
        <v>85.08</v>
      </c>
      <c r="D1041">
        <v>41.69</v>
      </c>
      <c r="E1041">
        <v>66.25</v>
      </c>
      <c r="F1041">
        <v>82.31</v>
      </c>
      <c r="G1041">
        <v>122.59</v>
      </c>
      <c r="H1041">
        <v>114.5</v>
      </c>
      <c r="I1041">
        <v>115.11</v>
      </c>
      <c r="J1041">
        <v>69.16</v>
      </c>
      <c r="K1041">
        <v>30.795000000000002</v>
      </c>
      <c r="L1041" s="8">
        <v>83.57</v>
      </c>
      <c r="M1041" s="8">
        <v>105.81</v>
      </c>
      <c r="N1041" s="8">
        <v>111.04</v>
      </c>
      <c r="O1041" s="8">
        <v>145.59559999999999</v>
      </c>
      <c r="P1041" s="8">
        <v>89.08</v>
      </c>
      <c r="Q1041" s="8">
        <v>123.11</v>
      </c>
      <c r="R1041" s="8">
        <v>133.37</v>
      </c>
      <c r="S1041" s="8">
        <v>56.04</v>
      </c>
      <c r="T1041" s="8">
        <v>66.53</v>
      </c>
      <c r="U1041" s="8">
        <v>104.78</v>
      </c>
      <c r="X1041" s="1">
        <v>42678</v>
      </c>
      <c r="Y1041" s="4">
        <f t="shared" si="38"/>
        <v>91.916347368421043</v>
      </c>
      <c r="Z1041" s="4">
        <f t="shared" si="37"/>
        <v>51.32</v>
      </c>
    </row>
    <row r="1042" spans="1:26" x14ac:dyDescent="0.3">
      <c r="A1042" s="1">
        <v>42679</v>
      </c>
      <c r="B1042">
        <v>51.32</v>
      </c>
      <c r="C1042">
        <v>85.08</v>
      </c>
      <c r="D1042">
        <v>41.69</v>
      </c>
      <c r="E1042">
        <v>66.25</v>
      </c>
      <c r="F1042">
        <v>82.31</v>
      </c>
      <c r="G1042">
        <v>122.59</v>
      </c>
      <c r="H1042">
        <v>114.5</v>
      </c>
      <c r="I1042">
        <v>115.11</v>
      </c>
      <c r="J1042">
        <v>69.16</v>
      </c>
      <c r="K1042">
        <v>30.795000000000002</v>
      </c>
      <c r="L1042" s="8">
        <v>83.57</v>
      </c>
      <c r="M1042" s="8">
        <v>105.81</v>
      </c>
      <c r="N1042" s="8">
        <v>111.04</v>
      </c>
      <c r="O1042" s="8">
        <v>145.59559999999999</v>
      </c>
      <c r="P1042" s="8">
        <v>89.08</v>
      </c>
      <c r="Q1042" s="8">
        <v>123.11</v>
      </c>
      <c r="R1042" s="8">
        <v>133.37</v>
      </c>
      <c r="S1042" s="8">
        <v>56.04</v>
      </c>
      <c r="T1042" s="8">
        <v>66.53</v>
      </c>
      <c r="U1042" s="8">
        <v>104.78</v>
      </c>
      <c r="X1042" s="1">
        <v>42679</v>
      </c>
      <c r="Y1042" s="4">
        <f t="shared" si="38"/>
        <v>91.916347368421043</v>
      </c>
      <c r="Z1042" s="4">
        <f t="shared" si="37"/>
        <v>51.32</v>
      </c>
    </row>
    <row r="1043" spans="1:26" x14ac:dyDescent="0.3">
      <c r="A1043" s="1">
        <v>42680</v>
      </c>
      <c r="B1043">
        <v>51.32</v>
      </c>
      <c r="C1043">
        <v>85.08</v>
      </c>
      <c r="D1043">
        <v>41.69</v>
      </c>
      <c r="E1043">
        <v>66.25</v>
      </c>
      <c r="F1043">
        <v>82.31</v>
      </c>
      <c r="G1043">
        <v>122.59</v>
      </c>
      <c r="H1043">
        <v>114.5</v>
      </c>
      <c r="I1043">
        <v>115.11</v>
      </c>
      <c r="J1043">
        <v>69.16</v>
      </c>
      <c r="K1043">
        <v>30.795000000000002</v>
      </c>
      <c r="L1043" s="8">
        <v>83.57</v>
      </c>
      <c r="M1043" s="8">
        <v>105.81</v>
      </c>
      <c r="N1043" s="8">
        <v>111.04</v>
      </c>
      <c r="O1043" s="8">
        <v>145.59559999999999</v>
      </c>
      <c r="P1043" s="8">
        <v>89.08</v>
      </c>
      <c r="Q1043" s="8">
        <v>123.11</v>
      </c>
      <c r="R1043" s="8">
        <v>133.37</v>
      </c>
      <c r="S1043" s="8">
        <v>56.04</v>
      </c>
      <c r="T1043" s="8">
        <v>66.53</v>
      </c>
      <c r="U1043" s="8">
        <v>104.78</v>
      </c>
      <c r="X1043" s="1">
        <v>42680</v>
      </c>
      <c r="Y1043" s="4">
        <f t="shared" si="38"/>
        <v>91.916347368421043</v>
      </c>
      <c r="Z1043" s="4">
        <f t="shared" si="37"/>
        <v>51.32</v>
      </c>
    </row>
    <row r="1044" spans="1:26" x14ac:dyDescent="0.3">
      <c r="A1044" s="1">
        <v>42681</v>
      </c>
      <c r="B1044">
        <v>52.31</v>
      </c>
      <c r="C1044">
        <v>86.56</v>
      </c>
      <c r="D1044">
        <v>42.46</v>
      </c>
      <c r="E1044">
        <v>67.23</v>
      </c>
      <c r="F1044">
        <v>83.75</v>
      </c>
      <c r="G1044">
        <v>125.46</v>
      </c>
      <c r="H1044">
        <v>117.48</v>
      </c>
      <c r="I1044">
        <v>116.66</v>
      </c>
      <c r="J1044">
        <v>69.78</v>
      </c>
      <c r="K1044">
        <v>31.164999999999999</v>
      </c>
      <c r="L1044" s="8">
        <v>85.45</v>
      </c>
      <c r="M1044" s="8">
        <v>106.96</v>
      </c>
      <c r="N1044" s="8">
        <v>112.82</v>
      </c>
      <c r="O1044" s="8">
        <v>148.7381</v>
      </c>
      <c r="P1044" s="8">
        <v>90.6</v>
      </c>
      <c r="Q1044" s="8">
        <v>124.5</v>
      </c>
      <c r="R1044" s="8">
        <v>137.08000000000001</v>
      </c>
      <c r="S1044" s="8">
        <v>58.91</v>
      </c>
      <c r="T1044" s="8">
        <v>67.53</v>
      </c>
      <c r="U1044" s="8">
        <v>106.85</v>
      </c>
      <c r="X1044" s="1">
        <v>42681</v>
      </c>
      <c r="Y1044" s="4">
        <f t="shared" si="38"/>
        <v>93.68332105263157</v>
      </c>
      <c r="Z1044" s="4">
        <f t="shared" si="37"/>
        <v>52.31</v>
      </c>
    </row>
    <row r="1045" spans="1:26" x14ac:dyDescent="0.3">
      <c r="A1045" s="1">
        <v>42682</v>
      </c>
      <c r="B1045">
        <v>52.61</v>
      </c>
      <c r="C1045">
        <v>87.46</v>
      </c>
      <c r="D1045">
        <v>42.88</v>
      </c>
      <c r="E1045">
        <v>66.81</v>
      </c>
      <c r="F1045">
        <v>84.68</v>
      </c>
      <c r="G1045">
        <v>126.42</v>
      </c>
      <c r="H1045">
        <v>117.85</v>
      </c>
      <c r="I1045">
        <v>117.05</v>
      </c>
      <c r="J1045">
        <v>69.790000000000006</v>
      </c>
      <c r="K1045">
        <v>31.2925</v>
      </c>
      <c r="L1045" s="8">
        <v>85.31</v>
      </c>
      <c r="M1045" s="8">
        <v>108.72</v>
      </c>
      <c r="N1045" s="8">
        <v>114.11</v>
      </c>
      <c r="O1045" s="8">
        <v>148.21279999999999</v>
      </c>
      <c r="P1045" s="8">
        <v>91.15</v>
      </c>
      <c r="Q1045" s="8">
        <v>125.38</v>
      </c>
      <c r="R1045" s="8">
        <v>136.93</v>
      </c>
      <c r="S1045" s="8">
        <v>58.81</v>
      </c>
      <c r="T1045" s="8">
        <v>67.05</v>
      </c>
      <c r="U1045" s="8">
        <v>107.29</v>
      </c>
      <c r="X1045" s="1">
        <v>42682</v>
      </c>
      <c r="Y1045" s="4">
        <f t="shared" si="38"/>
        <v>94.062910526315804</v>
      </c>
      <c r="Z1045" s="4">
        <f t="shared" si="37"/>
        <v>52.61</v>
      </c>
    </row>
    <row r="1046" spans="1:26" x14ac:dyDescent="0.3">
      <c r="A1046" s="1">
        <v>42683</v>
      </c>
      <c r="B1046">
        <v>53.22</v>
      </c>
      <c r="C1046">
        <v>85.93</v>
      </c>
      <c r="D1046">
        <v>42.27</v>
      </c>
      <c r="E1046">
        <v>67.84</v>
      </c>
      <c r="F1046">
        <v>91.2</v>
      </c>
      <c r="G1046">
        <v>125.63</v>
      </c>
      <c r="H1046">
        <v>118.68</v>
      </c>
      <c r="I1046">
        <v>120.31</v>
      </c>
      <c r="J1046">
        <v>71.099999999999994</v>
      </c>
      <c r="K1046">
        <v>29.372499999999999</v>
      </c>
      <c r="L1046" s="8">
        <v>86.25</v>
      </c>
      <c r="M1046" s="8">
        <v>107.25</v>
      </c>
      <c r="N1046" s="8">
        <v>114.98</v>
      </c>
      <c r="O1046" s="8">
        <v>147.8689</v>
      </c>
      <c r="P1046" s="8">
        <v>90.9</v>
      </c>
      <c r="Q1046" s="8">
        <v>125.85</v>
      </c>
      <c r="R1046" s="8">
        <v>137.22</v>
      </c>
      <c r="S1046" s="8">
        <v>62.64</v>
      </c>
      <c r="T1046" s="8">
        <v>68.81</v>
      </c>
      <c r="U1046" s="8">
        <v>107.64</v>
      </c>
      <c r="X1046" s="1">
        <v>42683</v>
      </c>
      <c r="Y1046" s="4">
        <f t="shared" si="38"/>
        <v>94.828494736842117</v>
      </c>
      <c r="Z1046" s="4">
        <f t="shared" si="37"/>
        <v>53.22</v>
      </c>
    </row>
    <row r="1047" spans="1:26" x14ac:dyDescent="0.3">
      <c r="A1047" s="1">
        <v>42684</v>
      </c>
      <c r="B1047">
        <v>53.48</v>
      </c>
      <c r="C1047">
        <v>82.96</v>
      </c>
      <c r="D1047">
        <v>40.94</v>
      </c>
      <c r="E1047">
        <v>69.459999999999994</v>
      </c>
      <c r="F1047">
        <v>93.45</v>
      </c>
      <c r="G1047">
        <v>126.33</v>
      </c>
      <c r="H1047">
        <v>120.23</v>
      </c>
      <c r="I1047">
        <v>119.54</v>
      </c>
      <c r="J1047">
        <v>71.39</v>
      </c>
      <c r="K1047">
        <v>28.765000000000001</v>
      </c>
      <c r="L1047" s="8">
        <v>87.05</v>
      </c>
      <c r="M1047" s="8">
        <v>103.25</v>
      </c>
      <c r="N1047" s="8">
        <v>114.51</v>
      </c>
      <c r="O1047" s="8">
        <v>153.03639999999999</v>
      </c>
      <c r="P1047" s="8">
        <v>91.39</v>
      </c>
      <c r="Q1047" s="8">
        <v>126.46</v>
      </c>
      <c r="R1047" s="8">
        <v>139.97999999999999</v>
      </c>
      <c r="S1047" s="8">
        <v>64</v>
      </c>
      <c r="T1047" s="8">
        <v>70.540000000000006</v>
      </c>
      <c r="U1047" s="8">
        <v>107.79</v>
      </c>
      <c r="X1047" s="1">
        <v>42684</v>
      </c>
      <c r="Y1047" s="4">
        <f t="shared" si="38"/>
        <v>95.319547368421041</v>
      </c>
      <c r="Z1047" s="4">
        <f t="shared" si="37"/>
        <v>53.48</v>
      </c>
    </row>
    <row r="1048" spans="1:26" x14ac:dyDescent="0.3">
      <c r="A1048" s="1">
        <v>42685</v>
      </c>
      <c r="B1048">
        <v>53.16</v>
      </c>
      <c r="C1048">
        <v>83.58</v>
      </c>
      <c r="D1048">
        <v>41.03</v>
      </c>
      <c r="E1048">
        <v>69.73</v>
      </c>
      <c r="F1048">
        <v>93.01</v>
      </c>
      <c r="G1048">
        <v>125.46</v>
      </c>
      <c r="H1048">
        <v>117.85</v>
      </c>
      <c r="I1048">
        <v>118.47</v>
      </c>
      <c r="J1048">
        <v>71.23</v>
      </c>
      <c r="K1048">
        <v>28.385000000000002</v>
      </c>
      <c r="L1048" s="8">
        <v>85.67</v>
      </c>
      <c r="M1048" s="8">
        <v>103.19</v>
      </c>
      <c r="N1048" s="8">
        <v>114.22</v>
      </c>
      <c r="O1048" s="8">
        <v>154.0393</v>
      </c>
      <c r="P1048" s="8">
        <v>91.08</v>
      </c>
      <c r="Q1048" s="8">
        <v>126.85</v>
      </c>
      <c r="R1048" s="8">
        <v>138.54</v>
      </c>
      <c r="S1048" s="8">
        <v>63.1</v>
      </c>
      <c r="T1048" s="8">
        <v>71.349999999999994</v>
      </c>
      <c r="U1048" s="8">
        <v>106.64</v>
      </c>
      <c r="X1048" s="1">
        <v>42685</v>
      </c>
      <c r="Y1048" s="4">
        <f t="shared" si="38"/>
        <v>94.917068421052633</v>
      </c>
      <c r="Z1048" s="4">
        <f t="shared" si="37"/>
        <v>53.16</v>
      </c>
    </row>
    <row r="1049" spans="1:26" x14ac:dyDescent="0.3">
      <c r="A1049" s="1">
        <v>42686</v>
      </c>
      <c r="B1049">
        <v>53.16</v>
      </c>
      <c r="C1049">
        <v>83.58</v>
      </c>
      <c r="D1049">
        <v>41.03</v>
      </c>
      <c r="E1049">
        <v>69.73</v>
      </c>
      <c r="F1049">
        <v>93.01</v>
      </c>
      <c r="G1049">
        <v>125.46</v>
      </c>
      <c r="H1049">
        <v>117.85</v>
      </c>
      <c r="I1049">
        <v>118.47</v>
      </c>
      <c r="J1049">
        <v>71.23</v>
      </c>
      <c r="K1049">
        <v>28.385000000000002</v>
      </c>
      <c r="L1049" s="8">
        <v>85.67</v>
      </c>
      <c r="M1049" s="8">
        <v>103.19</v>
      </c>
      <c r="N1049" s="8">
        <v>114.22</v>
      </c>
      <c r="O1049" s="8">
        <v>154.0393</v>
      </c>
      <c r="P1049" s="8">
        <v>91.08</v>
      </c>
      <c r="Q1049" s="8">
        <v>126.85</v>
      </c>
      <c r="R1049" s="8">
        <v>138.54</v>
      </c>
      <c r="S1049" s="8">
        <v>63.1</v>
      </c>
      <c r="T1049" s="8">
        <v>71.349999999999994</v>
      </c>
      <c r="U1049" s="8">
        <v>106.64</v>
      </c>
      <c r="X1049" s="1">
        <v>42686</v>
      </c>
      <c r="Y1049" s="4">
        <f t="shared" si="38"/>
        <v>94.917068421052633</v>
      </c>
      <c r="Z1049" s="4">
        <f t="shared" si="37"/>
        <v>53.16</v>
      </c>
    </row>
    <row r="1050" spans="1:26" x14ac:dyDescent="0.3">
      <c r="A1050" s="1">
        <v>42687</v>
      </c>
      <c r="B1050">
        <v>53.16</v>
      </c>
      <c r="C1050">
        <v>83.58</v>
      </c>
      <c r="D1050">
        <v>41.03</v>
      </c>
      <c r="E1050">
        <v>69.73</v>
      </c>
      <c r="F1050">
        <v>93.01</v>
      </c>
      <c r="G1050">
        <v>125.46</v>
      </c>
      <c r="H1050">
        <v>117.85</v>
      </c>
      <c r="I1050">
        <v>118.47</v>
      </c>
      <c r="J1050">
        <v>71.23</v>
      </c>
      <c r="K1050">
        <v>28.385000000000002</v>
      </c>
      <c r="L1050" s="8">
        <v>85.67</v>
      </c>
      <c r="M1050" s="8">
        <v>103.19</v>
      </c>
      <c r="N1050" s="8">
        <v>114.22</v>
      </c>
      <c r="O1050" s="8">
        <v>154.0393</v>
      </c>
      <c r="P1050" s="8">
        <v>91.08</v>
      </c>
      <c r="Q1050" s="8">
        <v>126.85</v>
      </c>
      <c r="R1050" s="8">
        <v>138.54</v>
      </c>
      <c r="S1050" s="8">
        <v>63.1</v>
      </c>
      <c r="T1050" s="8">
        <v>71.349999999999994</v>
      </c>
      <c r="U1050" s="8">
        <v>106.64</v>
      </c>
      <c r="X1050" s="1">
        <v>42687</v>
      </c>
      <c r="Y1050" s="4">
        <f t="shared" si="38"/>
        <v>94.917068421052633</v>
      </c>
      <c r="Z1050" s="4">
        <f t="shared" si="37"/>
        <v>53.16</v>
      </c>
    </row>
    <row r="1051" spans="1:26" x14ac:dyDescent="0.3">
      <c r="A1051" s="1">
        <v>42688</v>
      </c>
      <c r="B1051">
        <v>53.21</v>
      </c>
      <c r="C1051">
        <v>83</v>
      </c>
      <c r="D1051">
        <v>41.17</v>
      </c>
      <c r="E1051">
        <v>70.010000000000005</v>
      </c>
      <c r="F1051">
        <v>94.17</v>
      </c>
      <c r="G1051">
        <v>123.72</v>
      </c>
      <c r="H1051">
        <v>116.79</v>
      </c>
      <c r="I1051">
        <v>116.6</v>
      </c>
      <c r="J1051">
        <v>70.489999999999995</v>
      </c>
      <c r="K1051">
        <v>28.61</v>
      </c>
      <c r="L1051" s="8">
        <v>85.28</v>
      </c>
      <c r="M1051" s="8">
        <v>101.39</v>
      </c>
      <c r="N1051" s="8">
        <v>117.86</v>
      </c>
      <c r="O1051" s="8">
        <v>151.1165</v>
      </c>
      <c r="P1051" s="8">
        <v>91.89</v>
      </c>
      <c r="Q1051" s="8">
        <v>126.9</v>
      </c>
      <c r="R1051" s="8">
        <v>137.97999999999999</v>
      </c>
      <c r="S1051" s="8">
        <v>62.97</v>
      </c>
      <c r="T1051" s="8">
        <v>72.17</v>
      </c>
      <c r="U1051" s="8">
        <v>106.59</v>
      </c>
      <c r="X1051" s="1">
        <v>42688</v>
      </c>
      <c r="Y1051" s="4">
        <f t="shared" si="38"/>
        <v>94.66876315789473</v>
      </c>
      <c r="Z1051" s="4">
        <f t="shared" si="37"/>
        <v>53.21</v>
      </c>
    </row>
    <row r="1052" spans="1:26" x14ac:dyDescent="0.3">
      <c r="A1052" s="1">
        <v>42689</v>
      </c>
      <c r="B1052">
        <v>53.54</v>
      </c>
      <c r="C1052">
        <v>83.62</v>
      </c>
      <c r="D1052">
        <v>41.44</v>
      </c>
      <c r="E1052">
        <v>69.05</v>
      </c>
      <c r="F1052">
        <v>94.44</v>
      </c>
      <c r="G1052">
        <v>121.93</v>
      </c>
      <c r="H1052">
        <v>117.08</v>
      </c>
      <c r="I1052">
        <v>116.32</v>
      </c>
      <c r="J1052">
        <v>71.42</v>
      </c>
      <c r="K1052">
        <v>28.7575</v>
      </c>
      <c r="L1052" s="8">
        <v>86.82</v>
      </c>
      <c r="M1052" s="8">
        <v>101.85</v>
      </c>
      <c r="N1052" s="8">
        <v>118.32</v>
      </c>
      <c r="O1052" s="8">
        <v>151.55590000000001</v>
      </c>
      <c r="P1052" s="8">
        <v>92.34</v>
      </c>
      <c r="Q1052" s="8">
        <v>125.12</v>
      </c>
      <c r="R1052" s="8">
        <v>138.13999999999999</v>
      </c>
      <c r="S1052" s="8">
        <v>62.87</v>
      </c>
      <c r="T1052" s="8">
        <v>71.44</v>
      </c>
      <c r="U1052" s="8">
        <v>108.96</v>
      </c>
      <c r="X1052" s="1">
        <v>42689</v>
      </c>
      <c r="Y1052" s="4">
        <f t="shared" si="38"/>
        <v>94.81438947368423</v>
      </c>
      <c r="Z1052" s="4">
        <f t="shared" si="37"/>
        <v>53.54</v>
      </c>
    </row>
    <row r="1053" spans="1:26" x14ac:dyDescent="0.3">
      <c r="A1053" s="1">
        <v>42690</v>
      </c>
      <c r="B1053">
        <v>53.43</v>
      </c>
      <c r="C1053">
        <v>83.19</v>
      </c>
      <c r="D1053">
        <v>41.26</v>
      </c>
      <c r="E1053">
        <v>67.02</v>
      </c>
      <c r="F1053">
        <v>93.35</v>
      </c>
      <c r="G1053">
        <v>122.36</v>
      </c>
      <c r="H1053">
        <v>117.15</v>
      </c>
      <c r="I1053">
        <v>116.36</v>
      </c>
      <c r="J1053">
        <v>71.39</v>
      </c>
      <c r="K1053">
        <v>28.572500000000002</v>
      </c>
      <c r="L1053" s="8">
        <v>85.75</v>
      </c>
      <c r="M1053" s="8">
        <v>101.71</v>
      </c>
      <c r="N1053" s="8">
        <v>119.21</v>
      </c>
      <c r="O1053" s="8">
        <v>152.1481</v>
      </c>
      <c r="P1053" s="8">
        <v>93.27</v>
      </c>
      <c r="Q1053" s="8">
        <v>125.42</v>
      </c>
      <c r="R1053" s="8">
        <v>138.74</v>
      </c>
      <c r="S1053" s="8">
        <v>61.54</v>
      </c>
      <c r="T1053" s="8">
        <v>76.03</v>
      </c>
      <c r="U1053" s="8">
        <v>108.35</v>
      </c>
      <c r="X1053" s="1">
        <v>42690</v>
      </c>
      <c r="Y1053" s="4">
        <f t="shared" si="38"/>
        <v>94.885294736842098</v>
      </c>
      <c r="Z1053" s="4">
        <f t="shared" si="37"/>
        <v>53.43</v>
      </c>
    </row>
    <row r="1054" spans="1:26" x14ac:dyDescent="0.3">
      <c r="A1054" s="1">
        <v>42691</v>
      </c>
      <c r="B1054">
        <v>53.52</v>
      </c>
      <c r="C1054">
        <v>83.07</v>
      </c>
      <c r="D1054">
        <v>41.12</v>
      </c>
      <c r="E1054">
        <v>67.95</v>
      </c>
      <c r="F1054">
        <v>92.78</v>
      </c>
      <c r="G1054">
        <v>123.97</v>
      </c>
      <c r="H1054">
        <v>116.29</v>
      </c>
      <c r="I1054">
        <v>116.57</v>
      </c>
      <c r="J1054">
        <v>69.19</v>
      </c>
      <c r="K1054">
        <v>28.695</v>
      </c>
      <c r="L1054" s="8">
        <v>85.23</v>
      </c>
      <c r="M1054" s="8">
        <v>101.62</v>
      </c>
      <c r="N1054" s="8">
        <v>119.45</v>
      </c>
      <c r="O1054" s="8">
        <v>152.6352</v>
      </c>
      <c r="P1054" s="8">
        <v>94.38</v>
      </c>
      <c r="Q1054" s="8">
        <v>125.34</v>
      </c>
      <c r="R1054" s="8">
        <v>138</v>
      </c>
      <c r="S1054" s="8">
        <v>61.7</v>
      </c>
      <c r="T1054" s="8">
        <v>76.13</v>
      </c>
      <c r="U1054" s="8">
        <v>108.12</v>
      </c>
      <c r="X1054" s="1">
        <v>42691</v>
      </c>
      <c r="Y1054" s="4">
        <f t="shared" si="38"/>
        <v>94.85474736842103</v>
      </c>
      <c r="Z1054" s="4">
        <f t="shared" si="37"/>
        <v>53.52</v>
      </c>
    </row>
    <row r="1055" spans="1:26" x14ac:dyDescent="0.3">
      <c r="A1055" s="1">
        <v>42692</v>
      </c>
      <c r="B1055">
        <v>53.33</v>
      </c>
      <c r="C1055">
        <v>82</v>
      </c>
      <c r="D1055">
        <v>40.909999999999997</v>
      </c>
      <c r="E1055">
        <v>69.31</v>
      </c>
      <c r="F1055">
        <v>92.34</v>
      </c>
      <c r="G1055">
        <v>121.8</v>
      </c>
      <c r="H1055">
        <v>115.78</v>
      </c>
      <c r="I1055">
        <v>115.36</v>
      </c>
      <c r="J1055">
        <v>68.540000000000006</v>
      </c>
      <c r="K1055">
        <v>28.522500000000001</v>
      </c>
      <c r="L1055" s="8">
        <v>85.28</v>
      </c>
      <c r="M1055" s="8">
        <v>101.31</v>
      </c>
      <c r="N1055" s="8">
        <v>120</v>
      </c>
      <c r="O1055" s="8">
        <v>153.19880000000001</v>
      </c>
      <c r="P1055" s="8">
        <v>94.39</v>
      </c>
      <c r="Q1055" s="8">
        <v>126.3</v>
      </c>
      <c r="R1055" s="8">
        <v>137.96</v>
      </c>
      <c r="S1055" s="8">
        <v>60.52</v>
      </c>
      <c r="T1055" s="8">
        <v>76.19</v>
      </c>
      <c r="U1055" s="8">
        <v>109.2</v>
      </c>
      <c r="X1055" s="1">
        <v>42692</v>
      </c>
      <c r="Y1055" s="4">
        <f t="shared" si="38"/>
        <v>94.679542105263167</v>
      </c>
      <c r="Z1055" s="4">
        <f t="shared" si="37"/>
        <v>53.33</v>
      </c>
    </row>
    <row r="1056" spans="1:26" x14ac:dyDescent="0.3">
      <c r="A1056" s="1">
        <v>42693</v>
      </c>
      <c r="B1056">
        <v>53.33</v>
      </c>
      <c r="C1056">
        <v>82</v>
      </c>
      <c r="D1056">
        <v>40.909999999999997</v>
      </c>
      <c r="E1056">
        <v>69.31</v>
      </c>
      <c r="F1056">
        <v>92.34</v>
      </c>
      <c r="G1056">
        <v>121.8</v>
      </c>
      <c r="H1056">
        <v>115.78</v>
      </c>
      <c r="I1056">
        <v>115.36</v>
      </c>
      <c r="J1056">
        <v>68.540000000000006</v>
      </c>
      <c r="K1056">
        <v>28.522500000000001</v>
      </c>
      <c r="L1056" s="8">
        <v>85.28</v>
      </c>
      <c r="M1056" s="8">
        <v>101.31</v>
      </c>
      <c r="N1056" s="8">
        <v>120</v>
      </c>
      <c r="O1056" s="8">
        <v>153.19880000000001</v>
      </c>
      <c r="P1056" s="8">
        <v>94.39</v>
      </c>
      <c r="Q1056" s="8">
        <v>126.3</v>
      </c>
      <c r="R1056" s="8">
        <v>137.96</v>
      </c>
      <c r="S1056" s="8">
        <v>60.52</v>
      </c>
      <c r="T1056" s="8">
        <v>76.19</v>
      </c>
      <c r="U1056" s="8">
        <v>109.2</v>
      </c>
      <c r="X1056" s="1">
        <v>42693</v>
      </c>
      <c r="Y1056" s="4">
        <f t="shared" si="38"/>
        <v>94.679542105263167</v>
      </c>
      <c r="Z1056" s="4">
        <f t="shared" si="37"/>
        <v>53.33</v>
      </c>
    </row>
    <row r="1057" spans="1:26" x14ac:dyDescent="0.3">
      <c r="A1057" s="1">
        <v>42694</v>
      </c>
      <c r="B1057">
        <v>53.33</v>
      </c>
      <c r="C1057">
        <v>82</v>
      </c>
      <c r="D1057">
        <v>40.909999999999997</v>
      </c>
      <c r="E1057">
        <v>69.31</v>
      </c>
      <c r="F1057">
        <v>92.34</v>
      </c>
      <c r="G1057">
        <v>121.8</v>
      </c>
      <c r="H1057">
        <v>115.78</v>
      </c>
      <c r="I1057">
        <v>115.36</v>
      </c>
      <c r="J1057">
        <v>68.540000000000006</v>
      </c>
      <c r="K1057">
        <v>28.522500000000001</v>
      </c>
      <c r="L1057" s="8">
        <v>85.28</v>
      </c>
      <c r="M1057" s="8">
        <v>101.31</v>
      </c>
      <c r="N1057" s="8">
        <v>120</v>
      </c>
      <c r="O1057" s="8">
        <v>153.19880000000001</v>
      </c>
      <c r="P1057" s="8">
        <v>94.39</v>
      </c>
      <c r="Q1057" s="8">
        <v>126.3</v>
      </c>
      <c r="R1057" s="8">
        <v>137.96</v>
      </c>
      <c r="S1057" s="8">
        <v>60.52</v>
      </c>
      <c r="T1057" s="8">
        <v>76.19</v>
      </c>
      <c r="U1057" s="8">
        <v>109.2</v>
      </c>
      <c r="X1057" s="1">
        <v>42694</v>
      </c>
      <c r="Y1057" s="4">
        <f t="shared" si="38"/>
        <v>94.679542105263167</v>
      </c>
      <c r="Z1057" s="4">
        <f t="shared" si="37"/>
        <v>53.33</v>
      </c>
    </row>
    <row r="1058" spans="1:26" x14ac:dyDescent="0.3">
      <c r="A1058" s="1">
        <v>42695</v>
      </c>
      <c r="B1058">
        <v>53.63</v>
      </c>
      <c r="C1058">
        <v>82.64</v>
      </c>
      <c r="D1058">
        <v>41.36</v>
      </c>
      <c r="E1058">
        <v>69.41</v>
      </c>
      <c r="F1058">
        <v>92.9</v>
      </c>
      <c r="G1058">
        <v>121.73</v>
      </c>
      <c r="H1058">
        <v>116.74</v>
      </c>
      <c r="I1058">
        <v>115</v>
      </c>
      <c r="J1058">
        <v>69.37</v>
      </c>
      <c r="K1058">
        <v>28.587499999999999</v>
      </c>
      <c r="L1058" s="8">
        <v>86.49</v>
      </c>
      <c r="M1058" s="8">
        <v>102.26</v>
      </c>
      <c r="N1058" s="8">
        <v>119.5</v>
      </c>
      <c r="O1058" s="8">
        <v>155.47200000000001</v>
      </c>
      <c r="P1058" s="8">
        <v>95.59</v>
      </c>
      <c r="Q1058" s="8">
        <v>127.05</v>
      </c>
      <c r="R1058" s="8">
        <v>139.74</v>
      </c>
      <c r="S1058" s="8">
        <v>60.42</v>
      </c>
      <c r="T1058" s="8">
        <v>76.510000000000005</v>
      </c>
      <c r="U1058" s="8">
        <v>110.18</v>
      </c>
      <c r="X1058" s="1">
        <v>42695</v>
      </c>
      <c r="Y1058" s="4">
        <f t="shared" si="38"/>
        <v>95.313131578947377</v>
      </c>
      <c r="Z1058" s="4">
        <f t="shared" si="37"/>
        <v>53.63</v>
      </c>
    </row>
    <row r="1059" spans="1:26" x14ac:dyDescent="0.3">
      <c r="A1059" s="1">
        <v>42696</v>
      </c>
      <c r="B1059">
        <v>53.73</v>
      </c>
      <c r="C1059">
        <v>82.76</v>
      </c>
      <c r="D1059">
        <v>41.37</v>
      </c>
      <c r="E1059">
        <v>71.59</v>
      </c>
      <c r="F1059">
        <v>93.62</v>
      </c>
      <c r="G1059">
        <v>120.81</v>
      </c>
      <c r="H1059">
        <v>116.83</v>
      </c>
      <c r="I1059">
        <v>112.74</v>
      </c>
      <c r="J1059">
        <v>70.12</v>
      </c>
      <c r="K1059">
        <v>28.4575</v>
      </c>
      <c r="L1059" s="8">
        <v>86.68</v>
      </c>
      <c r="M1059" s="8">
        <v>102.89</v>
      </c>
      <c r="N1059" s="8">
        <v>119.69</v>
      </c>
      <c r="O1059" s="8">
        <v>155.37649999999999</v>
      </c>
      <c r="P1059" s="8">
        <v>96.39</v>
      </c>
      <c r="Q1059" s="8">
        <v>126.41</v>
      </c>
      <c r="R1059" s="8">
        <v>139.71</v>
      </c>
      <c r="S1059" s="8">
        <v>58.93</v>
      </c>
      <c r="T1059" s="8">
        <v>77.87</v>
      </c>
      <c r="U1059" s="8">
        <v>110.62</v>
      </c>
      <c r="X1059" s="1">
        <v>42696</v>
      </c>
      <c r="Y1059" s="4">
        <f t="shared" si="38"/>
        <v>95.413894736842096</v>
      </c>
      <c r="Z1059" s="4">
        <f t="shared" si="37"/>
        <v>53.73</v>
      </c>
    </row>
    <row r="1060" spans="1:26" x14ac:dyDescent="0.3">
      <c r="A1060" s="1">
        <v>42697</v>
      </c>
      <c r="B1060">
        <v>53.87</v>
      </c>
      <c r="C1060">
        <v>82.68</v>
      </c>
      <c r="D1060">
        <v>41.12</v>
      </c>
      <c r="E1060">
        <v>71.77</v>
      </c>
      <c r="F1060">
        <v>96.18</v>
      </c>
      <c r="G1060">
        <v>120.21</v>
      </c>
      <c r="H1060">
        <v>118.71</v>
      </c>
      <c r="I1060">
        <v>113.07</v>
      </c>
      <c r="J1060">
        <v>70.83</v>
      </c>
      <c r="K1060">
        <v>28.355</v>
      </c>
      <c r="L1060" s="8">
        <v>86.92</v>
      </c>
      <c r="M1060" s="8">
        <v>101.53</v>
      </c>
      <c r="N1060" s="8">
        <v>120.14</v>
      </c>
      <c r="O1060" s="8">
        <v>154.7175</v>
      </c>
      <c r="P1060" s="8">
        <v>96.65</v>
      </c>
      <c r="Q1060" s="8">
        <v>126.69</v>
      </c>
      <c r="R1060" s="8">
        <v>140.75</v>
      </c>
      <c r="S1060" s="8">
        <v>60.18</v>
      </c>
      <c r="T1060" s="8">
        <v>78.48</v>
      </c>
      <c r="U1060" s="8">
        <v>111</v>
      </c>
      <c r="X1060" s="1">
        <v>42697</v>
      </c>
      <c r="Y1060" s="4">
        <f t="shared" si="38"/>
        <v>95.788552631578924</v>
      </c>
      <c r="Z1060" s="4">
        <f t="shared" si="37"/>
        <v>53.87</v>
      </c>
    </row>
    <row r="1061" spans="1:26" x14ac:dyDescent="0.3">
      <c r="A1061" s="1">
        <v>42698</v>
      </c>
      <c r="B1061">
        <v>53.87</v>
      </c>
      <c r="C1061">
        <v>82.68</v>
      </c>
      <c r="D1061">
        <v>41.12</v>
      </c>
      <c r="E1061">
        <v>71.77</v>
      </c>
      <c r="F1061">
        <v>96.18</v>
      </c>
      <c r="G1061">
        <v>120.21</v>
      </c>
      <c r="H1061">
        <v>118.71</v>
      </c>
      <c r="I1061">
        <v>113.07</v>
      </c>
      <c r="J1061">
        <v>70.83</v>
      </c>
      <c r="K1061">
        <v>28.355</v>
      </c>
      <c r="L1061" s="8">
        <v>86.92</v>
      </c>
      <c r="M1061" s="8">
        <v>101.53</v>
      </c>
      <c r="N1061" s="8">
        <v>120.14</v>
      </c>
      <c r="O1061" s="8">
        <v>154.7175</v>
      </c>
      <c r="P1061" s="8">
        <v>96.65</v>
      </c>
      <c r="Q1061" s="8">
        <v>126.69</v>
      </c>
      <c r="R1061" s="8">
        <v>140.75</v>
      </c>
      <c r="S1061" s="8">
        <v>60.18</v>
      </c>
      <c r="T1061" s="8">
        <v>78.48</v>
      </c>
      <c r="U1061" s="8">
        <v>111</v>
      </c>
      <c r="X1061" s="1">
        <v>42698</v>
      </c>
      <c r="Y1061" s="4">
        <f t="shared" si="38"/>
        <v>95.788552631578924</v>
      </c>
      <c r="Z1061" s="4">
        <f t="shared" si="37"/>
        <v>53.87</v>
      </c>
    </row>
    <row r="1062" spans="1:26" x14ac:dyDescent="0.3">
      <c r="A1062" s="1">
        <v>42699</v>
      </c>
      <c r="B1062">
        <v>54.14</v>
      </c>
      <c r="C1062">
        <v>83.46</v>
      </c>
      <c r="D1062">
        <v>41.53</v>
      </c>
      <c r="E1062">
        <v>72.209999999999994</v>
      </c>
      <c r="F1062">
        <v>95.81</v>
      </c>
      <c r="G1062">
        <v>119.92</v>
      </c>
      <c r="H1062">
        <v>119.08</v>
      </c>
      <c r="I1062">
        <v>114.13</v>
      </c>
      <c r="J1062">
        <v>71.23</v>
      </c>
      <c r="K1062">
        <v>28.69</v>
      </c>
      <c r="L1062" s="8">
        <v>87.12</v>
      </c>
      <c r="M1062" s="8">
        <v>102.17</v>
      </c>
      <c r="N1062" s="8">
        <v>120.66</v>
      </c>
      <c r="O1062" s="8">
        <v>155.82550000000001</v>
      </c>
      <c r="P1062" s="8">
        <v>96.92</v>
      </c>
      <c r="Q1062" s="8">
        <v>126.65</v>
      </c>
      <c r="R1062" s="8">
        <v>141.54</v>
      </c>
      <c r="S1062" s="8">
        <v>60.51</v>
      </c>
      <c r="T1062" s="8">
        <v>78.61</v>
      </c>
      <c r="U1062" s="8">
        <v>111</v>
      </c>
      <c r="X1062" s="1">
        <v>42699</v>
      </c>
      <c r="Y1062" s="4">
        <f t="shared" si="38"/>
        <v>96.161342105263159</v>
      </c>
      <c r="Z1062" s="4">
        <f t="shared" si="37"/>
        <v>54.14</v>
      </c>
    </row>
    <row r="1063" spans="1:26" x14ac:dyDescent="0.3">
      <c r="A1063" s="1">
        <v>42700</v>
      </c>
      <c r="B1063">
        <v>54.14</v>
      </c>
      <c r="C1063">
        <v>83.46</v>
      </c>
      <c r="D1063">
        <v>41.53</v>
      </c>
      <c r="E1063">
        <v>72.209999999999994</v>
      </c>
      <c r="F1063">
        <v>95.81</v>
      </c>
      <c r="G1063">
        <v>119.92</v>
      </c>
      <c r="H1063">
        <v>119.08</v>
      </c>
      <c r="I1063">
        <v>114.13</v>
      </c>
      <c r="J1063">
        <v>71.23</v>
      </c>
      <c r="K1063">
        <v>28.69</v>
      </c>
      <c r="L1063" s="8">
        <v>87.12</v>
      </c>
      <c r="M1063" s="8">
        <v>102.17</v>
      </c>
      <c r="N1063" s="8">
        <v>120.66</v>
      </c>
      <c r="O1063" s="8">
        <v>155.82550000000001</v>
      </c>
      <c r="P1063" s="8">
        <v>96.92</v>
      </c>
      <c r="Q1063" s="8">
        <v>126.65</v>
      </c>
      <c r="R1063" s="8">
        <v>141.54</v>
      </c>
      <c r="S1063" s="8">
        <v>60.51</v>
      </c>
      <c r="T1063" s="8">
        <v>78.61</v>
      </c>
      <c r="U1063" s="8">
        <v>111</v>
      </c>
      <c r="X1063" s="1">
        <v>42700</v>
      </c>
      <c r="Y1063" s="4">
        <f t="shared" si="38"/>
        <v>96.161342105263159</v>
      </c>
      <c r="Z1063" s="4">
        <f t="shared" si="37"/>
        <v>54.14</v>
      </c>
    </row>
    <row r="1064" spans="1:26" x14ac:dyDescent="0.3">
      <c r="A1064" s="1">
        <v>42701</v>
      </c>
      <c r="B1064">
        <v>54.14</v>
      </c>
      <c r="C1064">
        <v>83.46</v>
      </c>
      <c r="D1064">
        <v>41.53</v>
      </c>
      <c r="E1064">
        <v>72.209999999999994</v>
      </c>
      <c r="F1064">
        <v>95.81</v>
      </c>
      <c r="G1064">
        <v>119.92</v>
      </c>
      <c r="H1064">
        <v>119.08</v>
      </c>
      <c r="I1064">
        <v>114.13</v>
      </c>
      <c r="J1064">
        <v>71.23</v>
      </c>
      <c r="K1064">
        <v>28.69</v>
      </c>
      <c r="L1064" s="8">
        <v>87.12</v>
      </c>
      <c r="M1064" s="8">
        <v>102.17</v>
      </c>
      <c r="N1064" s="8">
        <v>120.66</v>
      </c>
      <c r="O1064" s="8">
        <v>155.82550000000001</v>
      </c>
      <c r="P1064" s="8">
        <v>96.92</v>
      </c>
      <c r="Q1064" s="8">
        <v>126.65</v>
      </c>
      <c r="R1064" s="8">
        <v>141.54</v>
      </c>
      <c r="S1064" s="8">
        <v>60.51</v>
      </c>
      <c r="T1064" s="8">
        <v>78.61</v>
      </c>
      <c r="U1064" s="8">
        <v>111</v>
      </c>
      <c r="X1064" s="1">
        <v>42701</v>
      </c>
      <c r="Y1064" s="4">
        <f t="shared" si="38"/>
        <v>96.161342105263159</v>
      </c>
      <c r="Z1064" s="4">
        <f t="shared" si="37"/>
        <v>54.14</v>
      </c>
    </row>
    <row r="1065" spans="1:26" x14ac:dyDescent="0.3">
      <c r="A1065" s="1">
        <v>42702</v>
      </c>
      <c r="B1065">
        <v>53.89</v>
      </c>
      <c r="C1065">
        <v>83.07</v>
      </c>
      <c r="D1065">
        <v>41.75</v>
      </c>
      <c r="E1065">
        <v>71.2</v>
      </c>
      <c r="F1065">
        <v>94.9</v>
      </c>
      <c r="G1065">
        <v>118.4</v>
      </c>
      <c r="H1065">
        <v>118.69</v>
      </c>
      <c r="I1065">
        <v>113.13</v>
      </c>
      <c r="J1065">
        <v>71.19</v>
      </c>
      <c r="K1065">
        <v>29.074999999999999</v>
      </c>
      <c r="L1065" s="8">
        <v>86.47</v>
      </c>
      <c r="M1065" s="8">
        <v>102.79</v>
      </c>
      <c r="N1065" s="8">
        <v>121.82</v>
      </c>
      <c r="O1065" s="8">
        <v>157.14359999999999</v>
      </c>
      <c r="P1065" s="8">
        <v>96.57</v>
      </c>
      <c r="Q1065" s="8">
        <v>126.76</v>
      </c>
      <c r="R1065" s="8">
        <v>141.78</v>
      </c>
      <c r="S1065" s="8">
        <v>59.46</v>
      </c>
      <c r="T1065" s="8">
        <v>77.72</v>
      </c>
      <c r="U1065" s="8">
        <v>110.5</v>
      </c>
      <c r="X1065" s="1">
        <v>42702</v>
      </c>
      <c r="Y1065" s="4">
        <f t="shared" si="38"/>
        <v>95.916768421052609</v>
      </c>
      <c r="Z1065" s="4">
        <f t="shared" si="37"/>
        <v>53.89</v>
      </c>
    </row>
    <row r="1066" spans="1:26" x14ac:dyDescent="0.3">
      <c r="A1066" s="1">
        <v>42703</v>
      </c>
      <c r="B1066">
        <v>53.97</v>
      </c>
      <c r="C1066">
        <v>82.89</v>
      </c>
      <c r="D1066">
        <v>41.15</v>
      </c>
      <c r="E1066">
        <v>70.709999999999994</v>
      </c>
      <c r="F1066">
        <v>94.04</v>
      </c>
      <c r="G1066">
        <v>119.61</v>
      </c>
      <c r="H1066">
        <v>122.18</v>
      </c>
      <c r="I1066">
        <v>112.48</v>
      </c>
      <c r="J1066">
        <v>71.37</v>
      </c>
      <c r="K1066">
        <v>29.317499999999999</v>
      </c>
      <c r="L1066" s="8">
        <v>85.9</v>
      </c>
      <c r="M1066" s="8">
        <v>102.54</v>
      </c>
      <c r="N1066" s="8">
        <v>120.68</v>
      </c>
      <c r="O1066" s="8">
        <v>156.19800000000001</v>
      </c>
      <c r="P1066" s="8">
        <v>97.04</v>
      </c>
      <c r="Q1066" s="8">
        <v>128.24</v>
      </c>
      <c r="R1066" s="8">
        <v>143.47</v>
      </c>
      <c r="S1066" s="8">
        <v>61.59</v>
      </c>
      <c r="T1066" s="8">
        <v>78.41</v>
      </c>
      <c r="U1066" s="8">
        <v>109.34</v>
      </c>
      <c r="X1066" s="1">
        <v>42703</v>
      </c>
      <c r="Y1066" s="4">
        <f t="shared" si="38"/>
        <v>96.166078947368405</v>
      </c>
      <c r="Z1066" s="4">
        <f t="shared" si="37"/>
        <v>53.97</v>
      </c>
    </row>
    <row r="1067" spans="1:26" x14ac:dyDescent="0.3">
      <c r="A1067" s="1">
        <v>42704</v>
      </c>
      <c r="B1067">
        <v>53.62</v>
      </c>
      <c r="C1067">
        <v>82.46</v>
      </c>
      <c r="D1067">
        <v>40.35</v>
      </c>
      <c r="E1067">
        <v>70.55</v>
      </c>
      <c r="F1067">
        <v>95.56</v>
      </c>
      <c r="G1067">
        <v>118.99</v>
      </c>
      <c r="H1067">
        <v>120.3</v>
      </c>
      <c r="I1067">
        <v>111.3</v>
      </c>
      <c r="J1067">
        <v>70.430000000000007</v>
      </c>
      <c r="K1067">
        <v>28.557500000000001</v>
      </c>
      <c r="L1067" s="8">
        <v>87.3</v>
      </c>
      <c r="M1067" s="8">
        <v>100.1</v>
      </c>
      <c r="N1067" s="8">
        <v>119.27</v>
      </c>
      <c r="O1067" s="8">
        <v>154.94669999999999</v>
      </c>
      <c r="P1067" s="8">
        <v>96.02</v>
      </c>
      <c r="Q1067" s="8">
        <v>128</v>
      </c>
      <c r="R1067" s="8">
        <v>144.46</v>
      </c>
      <c r="S1067" s="8">
        <v>60.8</v>
      </c>
      <c r="T1067" s="8">
        <v>77.239999999999995</v>
      </c>
      <c r="U1067" s="8">
        <v>111.56</v>
      </c>
      <c r="X1067" s="1">
        <v>42704</v>
      </c>
      <c r="Y1067" s="4">
        <f t="shared" si="38"/>
        <v>95.694431578947345</v>
      </c>
      <c r="Z1067" s="4">
        <f t="shared" si="37"/>
        <v>53.62</v>
      </c>
    </row>
    <row r="1068" spans="1:26" x14ac:dyDescent="0.3">
      <c r="A1068" s="1">
        <v>42705</v>
      </c>
      <c r="B1068">
        <v>53.58</v>
      </c>
      <c r="C1068">
        <v>81.86</v>
      </c>
      <c r="D1068">
        <v>40.17</v>
      </c>
      <c r="E1068">
        <v>71</v>
      </c>
      <c r="F1068">
        <v>96.24</v>
      </c>
      <c r="G1068">
        <v>116.26</v>
      </c>
      <c r="H1068">
        <v>119.73</v>
      </c>
      <c r="I1068">
        <v>111.38</v>
      </c>
      <c r="J1068">
        <v>70.67</v>
      </c>
      <c r="K1068">
        <v>28.237500000000001</v>
      </c>
      <c r="L1068" s="8">
        <v>87.24</v>
      </c>
      <c r="M1068" s="8">
        <v>99.03</v>
      </c>
      <c r="N1068" s="8">
        <v>118.47</v>
      </c>
      <c r="O1068" s="8">
        <v>152.65430000000001</v>
      </c>
      <c r="P1068" s="8">
        <v>95.77</v>
      </c>
      <c r="Q1068" s="8">
        <v>129.03</v>
      </c>
      <c r="R1068" s="8">
        <v>144.07</v>
      </c>
      <c r="S1068" s="8">
        <v>59.16</v>
      </c>
      <c r="T1068" s="8">
        <v>77.819999999999993</v>
      </c>
      <c r="U1068" s="8">
        <v>113.29</v>
      </c>
      <c r="X1068" s="1">
        <v>42705</v>
      </c>
      <c r="Y1068" s="4">
        <f t="shared" si="38"/>
        <v>95.372726315789464</v>
      </c>
      <c r="Z1068" s="4">
        <f t="shared" si="37"/>
        <v>53.58</v>
      </c>
    </row>
    <row r="1069" spans="1:26" x14ac:dyDescent="0.3">
      <c r="A1069" s="1">
        <v>42706</v>
      </c>
      <c r="B1069">
        <v>53.63</v>
      </c>
      <c r="C1069">
        <v>82.4</v>
      </c>
      <c r="D1069">
        <v>40.36</v>
      </c>
      <c r="E1069">
        <v>72.31</v>
      </c>
      <c r="F1069">
        <v>95.14</v>
      </c>
      <c r="G1069">
        <v>115.69</v>
      </c>
      <c r="H1069">
        <v>119.58</v>
      </c>
      <c r="I1069">
        <v>111.96</v>
      </c>
      <c r="J1069">
        <v>70.88</v>
      </c>
      <c r="K1069">
        <v>28.602499999999999</v>
      </c>
      <c r="L1069" s="8">
        <v>87.04</v>
      </c>
      <c r="M1069" s="8">
        <v>100.6</v>
      </c>
      <c r="N1069" s="8">
        <v>118.24</v>
      </c>
      <c r="O1069" s="8">
        <v>152.84530000000001</v>
      </c>
      <c r="P1069" s="8">
        <v>95.24</v>
      </c>
      <c r="Q1069" s="8">
        <v>127.82</v>
      </c>
      <c r="R1069" s="8">
        <v>144.55000000000001</v>
      </c>
      <c r="S1069" s="8">
        <v>59.43</v>
      </c>
      <c r="T1069" s="8">
        <v>77.94</v>
      </c>
      <c r="U1069" s="8">
        <v>113</v>
      </c>
      <c r="X1069" s="1">
        <v>42706</v>
      </c>
      <c r="Y1069" s="4">
        <f t="shared" si="38"/>
        <v>95.454094736842094</v>
      </c>
      <c r="Z1069" s="4">
        <f t="shared" si="37"/>
        <v>53.63</v>
      </c>
    </row>
    <row r="1070" spans="1:26" x14ac:dyDescent="0.3">
      <c r="A1070" s="1">
        <v>42707</v>
      </c>
      <c r="B1070">
        <v>53.63</v>
      </c>
      <c r="C1070">
        <v>82.4</v>
      </c>
      <c r="D1070">
        <v>40.36</v>
      </c>
      <c r="E1070">
        <v>72.31</v>
      </c>
      <c r="F1070">
        <v>95.14</v>
      </c>
      <c r="G1070">
        <v>115.69</v>
      </c>
      <c r="H1070">
        <v>119.58</v>
      </c>
      <c r="I1070">
        <v>111.96</v>
      </c>
      <c r="J1070">
        <v>70.88</v>
      </c>
      <c r="K1070">
        <v>28.602499999999999</v>
      </c>
      <c r="L1070" s="8">
        <v>87.04</v>
      </c>
      <c r="M1070" s="8">
        <v>100.6</v>
      </c>
      <c r="N1070" s="8">
        <v>118.24</v>
      </c>
      <c r="O1070" s="8">
        <v>152.84530000000001</v>
      </c>
      <c r="P1070" s="8">
        <v>95.24</v>
      </c>
      <c r="Q1070" s="8">
        <v>127.82</v>
      </c>
      <c r="R1070" s="8">
        <v>144.55000000000001</v>
      </c>
      <c r="S1070" s="8">
        <v>59.43</v>
      </c>
      <c r="T1070" s="8">
        <v>77.94</v>
      </c>
      <c r="U1070" s="8">
        <v>113</v>
      </c>
      <c r="X1070" s="1">
        <v>42707</v>
      </c>
      <c r="Y1070" s="4">
        <f t="shared" si="38"/>
        <v>95.454094736842094</v>
      </c>
      <c r="Z1070" s="4">
        <f t="shared" si="37"/>
        <v>53.63</v>
      </c>
    </row>
    <row r="1071" spans="1:26" x14ac:dyDescent="0.3">
      <c r="A1071" s="1">
        <v>42708</v>
      </c>
      <c r="B1071">
        <v>53.63</v>
      </c>
      <c r="C1071">
        <v>82.4</v>
      </c>
      <c r="D1071">
        <v>40.36</v>
      </c>
      <c r="E1071">
        <v>72.31</v>
      </c>
      <c r="F1071">
        <v>95.14</v>
      </c>
      <c r="G1071">
        <v>115.69</v>
      </c>
      <c r="H1071">
        <v>119.58</v>
      </c>
      <c r="I1071">
        <v>111.96</v>
      </c>
      <c r="J1071">
        <v>70.88</v>
      </c>
      <c r="K1071">
        <v>28.602499999999999</v>
      </c>
      <c r="L1071" s="8">
        <v>87.04</v>
      </c>
      <c r="M1071" s="8">
        <v>100.6</v>
      </c>
      <c r="N1071" s="8">
        <v>118.24</v>
      </c>
      <c r="O1071" s="8">
        <v>152.84530000000001</v>
      </c>
      <c r="P1071" s="8">
        <v>95.24</v>
      </c>
      <c r="Q1071" s="8">
        <v>127.82</v>
      </c>
      <c r="R1071" s="8">
        <v>144.55000000000001</v>
      </c>
      <c r="S1071" s="8">
        <v>59.43</v>
      </c>
      <c r="T1071" s="8">
        <v>77.94</v>
      </c>
      <c r="U1071" s="8">
        <v>113</v>
      </c>
      <c r="X1071" s="1">
        <v>42708</v>
      </c>
      <c r="Y1071" s="4">
        <f t="shared" si="38"/>
        <v>95.454094736842094</v>
      </c>
      <c r="Z1071" s="4">
        <f t="shared" si="37"/>
        <v>53.63</v>
      </c>
    </row>
    <row r="1072" spans="1:26" x14ac:dyDescent="0.3">
      <c r="A1072" s="1">
        <v>42709</v>
      </c>
      <c r="B1072">
        <v>53.91</v>
      </c>
      <c r="C1072">
        <v>82.99</v>
      </c>
      <c r="D1072">
        <v>40.619999999999997</v>
      </c>
      <c r="E1072">
        <v>72.66</v>
      </c>
      <c r="F1072">
        <v>94.45</v>
      </c>
      <c r="G1072">
        <v>114.28</v>
      </c>
      <c r="H1072">
        <v>119.76</v>
      </c>
      <c r="I1072">
        <v>111.94</v>
      </c>
      <c r="J1072">
        <v>69.94</v>
      </c>
      <c r="K1072">
        <v>28.75</v>
      </c>
      <c r="L1072" s="8">
        <v>87.48</v>
      </c>
      <c r="M1072" s="8">
        <v>100.71</v>
      </c>
      <c r="N1072" s="8">
        <v>119.29</v>
      </c>
      <c r="O1072" s="8">
        <v>152.67339999999999</v>
      </c>
      <c r="P1072" s="8">
        <v>96.05</v>
      </c>
      <c r="Q1072" s="8">
        <v>128.72</v>
      </c>
      <c r="R1072" s="8">
        <v>147.33000000000001</v>
      </c>
      <c r="S1072" s="8">
        <v>60.86</v>
      </c>
      <c r="T1072" s="8">
        <v>76.98</v>
      </c>
      <c r="U1072" s="8">
        <v>113.25</v>
      </c>
      <c r="X1072" s="1">
        <v>42709</v>
      </c>
      <c r="Y1072" s="4">
        <f t="shared" si="38"/>
        <v>95.722810526315797</v>
      </c>
      <c r="Z1072" s="4">
        <f t="shared" si="37"/>
        <v>53.91</v>
      </c>
    </row>
    <row r="1073" spans="1:26" x14ac:dyDescent="0.3">
      <c r="A1073" s="1">
        <v>42710</v>
      </c>
      <c r="B1073">
        <v>53.98</v>
      </c>
      <c r="C1073">
        <v>82.91</v>
      </c>
      <c r="D1073">
        <v>40.57</v>
      </c>
      <c r="E1073">
        <v>72.459999999999994</v>
      </c>
      <c r="F1073">
        <v>95.22</v>
      </c>
      <c r="G1073">
        <v>113.57</v>
      </c>
      <c r="H1073">
        <v>119.02</v>
      </c>
      <c r="I1073">
        <v>112.06</v>
      </c>
      <c r="J1073">
        <v>70.36</v>
      </c>
      <c r="K1073">
        <v>28.6875</v>
      </c>
      <c r="L1073" s="8">
        <v>87.56</v>
      </c>
      <c r="M1073" s="8">
        <v>101.55</v>
      </c>
      <c r="N1073" s="8">
        <v>119.25</v>
      </c>
      <c r="O1073" s="8">
        <v>153.16050000000001</v>
      </c>
      <c r="P1073" s="8">
        <v>96</v>
      </c>
      <c r="Q1073" s="8">
        <v>130.09</v>
      </c>
      <c r="R1073" s="8">
        <v>146.57</v>
      </c>
      <c r="S1073" s="8">
        <v>61.62</v>
      </c>
      <c r="T1073" s="8">
        <v>76.77</v>
      </c>
      <c r="U1073" s="8">
        <v>112.76</v>
      </c>
      <c r="X1073" s="1">
        <v>42710</v>
      </c>
      <c r="Y1073" s="4">
        <f t="shared" si="38"/>
        <v>95.799368421052634</v>
      </c>
      <c r="Z1073" s="4">
        <f t="shared" si="37"/>
        <v>53.98</v>
      </c>
    </row>
    <row r="1074" spans="1:26" x14ac:dyDescent="0.3">
      <c r="A1074" s="1">
        <v>42711</v>
      </c>
      <c r="B1074">
        <v>54.68</v>
      </c>
      <c r="C1074">
        <v>84.18</v>
      </c>
      <c r="D1074">
        <v>41.29</v>
      </c>
      <c r="E1074">
        <v>76.400000000000006</v>
      </c>
      <c r="F1074">
        <v>97.33</v>
      </c>
      <c r="G1074">
        <v>114.34</v>
      </c>
      <c r="H1074">
        <v>122.26</v>
      </c>
      <c r="I1074">
        <v>111.1</v>
      </c>
      <c r="J1074">
        <v>70.599999999999994</v>
      </c>
      <c r="K1074">
        <v>29.42</v>
      </c>
      <c r="L1074" s="8">
        <v>88.07</v>
      </c>
      <c r="M1074" s="8">
        <v>102.81</v>
      </c>
      <c r="N1074" s="8">
        <v>119.92</v>
      </c>
      <c r="O1074" s="8">
        <v>157.4015</v>
      </c>
      <c r="P1074" s="8">
        <v>97.57</v>
      </c>
      <c r="Q1074" s="8">
        <v>132.08000000000001</v>
      </c>
      <c r="R1074" s="8">
        <v>148.54</v>
      </c>
      <c r="S1074" s="8">
        <v>59.99</v>
      </c>
      <c r="T1074" s="8">
        <v>76.97</v>
      </c>
      <c r="U1074" s="8">
        <v>114.44</v>
      </c>
      <c r="X1074" s="1">
        <v>42711</v>
      </c>
      <c r="Y1074" s="4">
        <f t="shared" si="38"/>
        <v>97.090078947368426</v>
      </c>
      <c r="Z1074" s="4">
        <f t="shared" si="37"/>
        <v>54.68</v>
      </c>
    </row>
    <row r="1075" spans="1:26" x14ac:dyDescent="0.3">
      <c r="A1075" s="1">
        <v>42712</v>
      </c>
      <c r="B1075">
        <v>54.74</v>
      </c>
      <c r="C1075">
        <v>83.5</v>
      </c>
      <c r="D1075">
        <v>40.98</v>
      </c>
      <c r="E1075">
        <v>75.239999999999995</v>
      </c>
      <c r="F1075">
        <v>96.27</v>
      </c>
      <c r="G1075">
        <v>114.22</v>
      </c>
      <c r="H1075">
        <v>122.96</v>
      </c>
      <c r="I1075">
        <v>110.99</v>
      </c>
      <c r="J1075">
        <v>70.34</v>
      </c>
      <c r="K1075">
        <v>29.217500000000001</v>
      </c>
      <c r="L1075" s="8">
        <v>88.32</v>
      </c>
      <c r="M1075" s="8">
        <v>102.15</v>
      </c>
      <c r="N1075" s="8">
        <v>120.45</v>
      </c>
      <c r="O1075" s="8">
        <v>157.94589999999999</v>
      </c>
      <c r="P1075" s="8">
        <v>98.19</v>
      </c>
      <c r="Q1075" s="8">
        <v>132.19999999999999</v>
      </c>
      <c r="R1075" s="8">
        <v>149.06</v>
      </c>
      <c r="S1075" s="8">
        <v>60.9</v>
      </c>
      <c r="T1075" s="8">
        <v>77.84</v>
      </c>
      <c r="U1075" s="8">
        <v>115.17</v>
      </c>
      <c r="X1075" s="1">
        <v>42712</v>
      </c>
      <c r="Y1075" s="4">
        <f t="shared" si="38"/>
        <v>97.154915789473677</v>
      </c>
      <c r="Z1075" s="4">
        <f t="shared" si="37"/>
        <v>54.74</v>
      </c>
    </row>
    <row r="1076" spans="1:26" x14ac:dyDescent="0.3">
      <c r="A1076" s="1">
        <v>42713</v>
      </c>
      <c r="B1076">
        <v>54.97</v>
      </c>
      <c r="C1076">
        <v>84.37</v>
      </c>
      <c r="D1076">
        <v>42</v>
      </c>
      <c r="E1076">
        <v>74.69</v>
      </c>
      <c r="F1076">
        <v>95.53</v>
      </c>
      <c r="G1076">
        <v>115</v>
      </c>
      <c r="H1076">
        <v>123.92</v>
      </c>
      <c r="I1076">
        <v>112.26</v>
      </c>
      <c r="J1076">
        <v>70.08</v>
      </c>
      <c r="K1076">
        <v>29.122499999999999</v>
      </c>
      <c r="L1076" s="8">
        <v>89</v>
      </c>
      <c r="M1076" s="8">
        <v>103.57</v>
      </c>
      <c r="N1076" s="8">
        <v>121.26</v>
      </c>
      <c r="O1076" s="8">
        <v>159.0539</v>
      </c>
      <c r="P1076" s="8">
        <v>98.22</v>
      </c>
      <c r="Q1076" s="8">
        <v>132.47999999999999</v>
      </c>
      <c r="R1076" s="8">
        <v>149.55000000000001</v>
      </c>
      <c r="S1076" s="8">
        <v>61.54</v>
      </c>
      <c r="T1076" s="8">
        <v>77.39</v>
      </c>
      <c r="U1076" s="8">
        <v>115.81</v>
      </c>
      <c r="X1076" s="1">
        <v>42713</v>
      </c>
      <c r="Y1076" s="4">
        <f t="shared" si="38"/>
        <v>97.62349473684209</v>
      </c>
      <c r="Z1076" s="4">
        <f t="shared" si="37"/>
        <v>54.97</v>
      </c>
    </row>
    <row r="1077" spans="1:26" x14ac:dyDescent="0.3">
      <c r="A1077" s="1">
        <v>42714</v>
      </c>
      <c r="B1077">
        <v>54.97</v>
      </c>
      <c r="C1077">
        <v>84.37</v>
      </c>
      <c r="D1077">
        <v>42</v>
      </c>
      <c r="E1077">
        <v>74.69</v>
      </c>
      <c r="F1077">
        <v>95.53</v>
      </c>
      <c r="G1077">
        <v>115</v>
      </c>
      <c r="H1077">
        <v>123.92</v>
      </c>
      <c r="I1077">
        <v>112.26</v>
      </c>
      <c r="J1077">
        <v>70.08</v>
      </c>
      <c r="K1077">
        <v>29.122499999999999</v>
      </c>
      <c r="L1077" s="8">
        <v>89</v>
      </c>
      <c r="M1077" s="8">
        <v>103.57</v>
      </c>
      <c r="N1077" s="8">
        <v>121.26</v>
      </c>
      <c r="O1077" s="8">
        <v>159.0539</v>
      </c>
      <c r="P1077" s="8">
        <v>98.22</v>
      </c>
      <c r="Q1077" s="8">
        <v>132.47999999999999</v>
      </c>
      <c r="R1077" s="8">
        <v>149.55000000000001</v>
      </c>
      <c r="S1077" s="8">
        <v>61.54</v>
      </c>
      <c r="T1077" s="8">
        <v>77.39</v>
      </c>
      <c r="U1077" s="8">
        <v>115.81</v>
      </c>
      <c r="X1077" s="1">
        <v>42714</v>
      </c>
      <c r="Y1077" s="4">
        <f t="shared" si="38"/>
        <v>97.62349473684209</v>
      </c>
      <c r="Z1077" s="4">
        <f t="shared" si="37"/>
        <v>54.97</v>
      </c>
    </row>
    <row r="1078" spans="1:26" x14ac:dyDescent="0.3">
      <c r="A1078" s="1">
        <v>42715</v>
      </c>
      <c r="B1078">
        <v>54.97</v>
      </c>
      <c r="C1078">
        <v>84.37</v>
      </c>
      <c r="D1078">
        <v>42</v>
      </c>
      <c r="E1078">
        <v>74.69</v>
      </c>
      <c r="F1078">
        <v>95.53</v>
      </c>
      <c r="G1078">
        <v>115</v>
      </c>
      <c r="H1078">
        <v>123.92</v>
      </c>
      <c r="I1078">
        <v>112.26</v>
      </c>
      <c r="J1078">
        <v>70.08</v>
      </c>
      <c r="K1078">
        <v>29.122499999999999</v>
      </c>
      <c r="L1078" s="8">
        <v>89</v>
      </c>
      <c r="M1078" s="8">
        <v>103.57</v>
      </c>
      <c r="N1078" s="8">
        <v>121.26</v>
      </c>
      <c r="O1078" s="8">
        <v>159.0539</v>
      </c>
      <c r="P1078" s="8">
        <v>98.22</v>
      </c>
      <c r="Q1078" s="8">
        <v>132.47999999999999</v>
      </c>
      <c r="R1078" s="8">
        <v>149.55000000000001</v>
      </c>
      <c r="S1078" s="8">
        <v>61.54</v>
      </c>
      <c r="T1078" s="8">
        <v>77.39</v>
      </c>
      <c r="U1078" s="8">
        <v>115.81</v>
      </c>
      <c r="X1078" s="1">
        <v>42715</v>
      </c>
      <c r="Y1078" s="4">
        <f t="shared" si="38"/>
        <v>97.62349473684209</v>
      </c>
      <c r="Z1078" s="4">
        <f t="shared" si="37"/>
        <v>54.97</v>
      </c>
    </row>
    <row r="1079" spans="1:26" x14ac:dyDescent="0.3">
      <c r="A1079" s="1">
        <v>42716</v>
      </c>
      <c r="B1079">
        <v>55.09</v>
      </c>
      <c r="C1079">
        <v>85.13</v>
      </c>
      <c r="D1079">
        <v>41.9</v>
      </c>
      <c r="E1079">
        <v>74.510000000000005</v>
      </c>
      <c r="F1079">
        <v>95.08</v>
      </c>
      <c r="G1079">
        <v>113.5</v>
      </c>
      <c r="H1079">
        <v>123.48</v>
      </c>
      <c r="I1079">
        <v>115.36</v>
      </c>
      <c r="J1079">
        <v>71.67</v>
      </c>
      <c r="K1079">
        <v>29.362500000000001</v>
      </c>
      <c r="L1079" s="8">
        <v>90.98</v>
      </c>
      <c r="M1079" s="8">
        <v>104.72</v>
      </c>
      <c r="N1079" s="8">
        <v>121.74</v>
      </c>
      <c r="O1079" s="8">
        <v>158.0796</v>
      </c>
      <c r="P1079" s="8">
        <v>98.06</v>
      </c>
      <c r="Q1079" s="8">
        <v>132.86000000000001</v>
      </c>
      <c r="R1079" s="8">
        <v>149.63999999999999</v>
      </c>
      <c r="S1079" s="8">
        <v>62.04</v>
      </c>
      <c r="T1079" s="8">
        <v>76.739999999999995</v>
      </c>
      <c r="U1079" s="8">
        <v>117.15</v>
      </c>
      <c r="X1079" s="1">
        <v>42716</v>
      </c>
      <c r="Y1079" s="4">
        <f t="shared" si="38"/>
        <v>98.000110526315794</v>
      </c>
      <c r="Z1079" s="4">
        <f t="shared" si="37"/>
        <v>55.09</v>
      </c>
    </row>
    <row r="1080" spans="1:26" x14ac:dyDescent="0.3">
      <c r="A1080" s="1">
        <v>42717</v>
      </c>
      <c r="B1080">
        <v>55.24</v>
      </c>
      <c r="C1080">
        <v>85.18</v>
      </c>
      <c r="D1080">
        <v>41.76</v>
      </c>
      <c r="E1080">
        <v>74.650000000000006</v>
      </c>
      <c r="F1080">
        <v>96.02</v>
      </c>
      <c r="G1080">
        <v>116.69</v>
      </c>
      <c r="H1080">
        <v>123.73</v>
      </c>
      <c r="I1080">
        <v>115.89</v>
      </c>
      <c r="J1080">
        <v>71.8</v>
      </c>
      <c r="K1080">
        <v>29.754999999999999</v>
      </c>
      <c r="L1080" s="8">
        <v>92.58</v>
      </c>
      <c r="M1080" s="8">
        <v>105.63</v>
      </c>
      <c r="N1080" s="8">
        <v>122.68</v>
      </c>
      <c r="O1080" s="8">
        <v>160.74449999999999</v>
      </c>
      <c r="P1080" s="8">
        <v>98.4</v>
      </c>
      <c r="Q1080" s="8">
        <v>133.26</v>
      </c>
      <c r="R1080" s="8">
        <v>149.12</v>
      </c>
      <c r="S1080" s="8">
        <v>61.99</v>
      </c>
      <c r="T1080" s="8">
        <v>77.67</v>
      </c>
      <c r="U1080" s="8">
        <v>117.42</v>
      </c>
      <c r="X1080" s="1">
        <v>42717</v>
      </c>
      <c r="Y1080" s="4">
        <f t="shared" si="38"/>
        <v>98.682605263157882</v>
      </c>
      <c r="Z1080" s="4">
        <f t="shared" si="37"/>
        <v>55.24</v>
      </c>
    </row>
    <row r="1081" spans="1:26" x14ac:dyDescent="0.3">
      <c r="A1081" s="1">
        <v>42718</v>
      </c>
      <c r="B1081">
        <v>54.52</v>
      </c>
      <c r="C1081">
        <v>84.37</v>
      </c>
      <c r="D1081">
        <v>41.21</v>
      </c>
      <c r="E1081">
        <v>73.56</v>
      </c>
      <c r="F1081">
        <v>93.74</v>
      </c>
      <c r="G1081">
        <v>114.93</v>
      </c>
      <c r="H1081">
        <v>122.58</v>
      </c>
      <c r="I1081">
        <v>114.99</v>
      </c>
      <c r="J1081">
        <v>71.34</v>
      </c>
      <c r="K1081">
        <v>29.0075</v>
      </c>
      <c r="L1081" s="8">
        <v>90.58</v>
      </c>
      <c r="M1081" s="8">
        <v>104.47</v>
      </c>
      <c r="N1081" s="8">
        <v>122.84</v>
      </c>
      <c r="O1081" s="8">
        <v>160.9547</v>
      </c>
      <c r="P1081" s="8">
        <v>97.69</v>
      </c>
      <c r="Q1081" s="8">
        <v>131.88</v>
      </c>
      <c r="R1081" s="8">
        <v>148.18</v>
      </c>
      <c r="S1081" s="8">
        <v>61.67</v>
      </c>
      <c r="T1081" s="8">
        <v>77.19</v>
      </c>
      <c r="U1081" s="8">
        <v>115.96</v>
      </c>
      <c r="X1081" s="1">
        <v>42718</v>
      </c>
      <c r="Y1081" s="4">
        <f t="shared" si="38"/>
        <v>97.744326315789479</v>
      </c>
      <c r="Z1081" s="4">
        <f t="shared" si="37"/>
        <v>54.52</v>
      </c>
    </row>
    <row r="1082" spans="1:26" x14ac:dyDescent="0.3">
      <c r="A1082" s="1">
        <v>42719</v>
      </c>
      <c r="B1082">
        <v>54.66</v>
      </c>
      <c r="C1082">
        <v>84.68</v>
      </c>
      <c r="D1082">
        <v>41.55</v>
      </c>
      <c r="E1082">
        <v>73.67</v>
      </c>
      <c r="F1082">
        <v>94.53</v>
      </c>
      <c r="G1082">
        <v>114.3</v>
      </c>
      <c r="H1082">
        <v>123.43</v>
      </c>
      <c r="I1082">
        <v>115.89</v>
      </c>
      <c r="J1082">
        <v>71.08</v>
      </c>
      <c r="K1082">
        <v>29.2575</v>
      </c>
      <c r="L1082" s="8">
        <v>90.89</v>
      </c>
      <c r="M1082" s="8">
        <v>105.3</v>
      </c>
      <c r="N1082" s="8">
        <v>122.36</v>
      </c>
      <c r="O1082" s="8">
        <v>160.48670000000001</v>
      </c>
      <c r="P1082" s="8">
        <v>98.76</v>
      </c>
      <c r="Q1082" s="8">
        <v>132.35</v>
      </c>
      <c r="R1082" s="8">
        <v>149.09</v>
      </c>
      <c r="S1082" s="8">
        <v>62.02</v>
      </c>
      <c r="T1082" s="8">
        <v>76.98</v>
      </c>
      <c r="U1082" s="8">
        <v>117.05</v>
      </c>
      <c r="X1082" s="1">
        <v>42719</v>
      </c>
      <c r="Y1082" s="4">
        <f t="shared" si="38"/>
        <v>98.088115789473676</v>
      </c>
      <c r="Z1082" s="4">
        <f t="shared" si="37"/>
        <v>54.66</v>
      </c>
    </row>
    <row r="1083" spans="1:26" x14ac:dyDescent="0.3">
      <c r="A1083" s="1">
        <v>42720</v>
      </c>
      <c r="B1083">
        <v>54.65</v>
      </c>
      <c r="C1083">
        <v>84.68</v>
      </c>
      <c r="D1083">
        <v>41.74</v>
      </c>
      <c r="E1083">
        <v>72.959999999999994</v>
      </c>
      <c r="F1083">
        <v>92.58</v>
      </c>
      <c r="G1083">
        <v>113.1</v>
      </c>
      <c r="H1083">
        <v>122.49</v>
      </c>
      <c r="I1083">
        <v>115.88</v>
      </c>
      <c r="J1083">
        <v>70.98</v>
      </c>
      <c r="K1083">
        <v>29.725000000000001</v>
      </c>
      <c r="L1083" s="8">
        <v>91.18</v>
      </c>
      <c r="M1083" s="8">
        <v>105.87</v>
      </c>
      <c r="N1083" s="8">
        <v>123.24</v>
      </c>
      <c r="O1083" s="8">
        <v>159.25450000000001</v>
      </c>
      <c r="P1083" s="8">
        <v>100.85</v>
      </c>
      <c r="Q1083" s="8">
        <v>132.71</v>
      </c>
      <c r="R1083" s="8">
        <v>147.43</v>
      </c>
      <c r="S1083" s="8">
        <v>62.22</v>
      </c>
      <c r="T1083" s="8">
        <v>76.75</v>
      </c>
      <c r="U1083" s="8">
        <v>118.08</v>
      </c>
      <c r="X1083" s="1">
        <v>42720</v>
      </c>
      <c r="Y1083" s="4">
        <f t="shared" si="38"/>
        <v>97.985236842105266</v>
      </c>
      <c r="Z1083" s="4">
        <f t="shared" si="37"/>
        <v>54.65</v>
      </c>
    </row>
    <row r="1084" spans="1:26" x14ac:dyDescent="0.3">
      <c r="A1084" s="1">
        <v>42721</v>
      </c>
      <c r="B1084">
        <v>54.65</v>
      </c>
      <c r="C1084">
        <v>84.68</v>
      </c>
      <c r="D1084">
        <v>41.74</v>
      </c>
      <c r="E1084">
        <v>72.959999999999994</v>
      </c>
      <c r="F1084">
        <v>92.58</v>
      </c>
      <c r="G1084">
        <v>113.1</v>
      </c>
      <c r="H1084">
        <v>122.49</v>
      </c>
      <c r="I1084">
        <v>115.88</v>
      </c>
      <c r="J1084">
        <v>70.98</v>
      </c>
      <c r="K1084">
        <v>29.725000000000001</v>
      </c>
      <c r="L1084" s="8">
        <v>91.18</v>
      </c>
      <c r="M1084" s="8">
        <v>105.87</v>
      </c>
      <c r="N1084" s="8">
        <v>123.24</v>
      </c>
      <c r="O1084" s="8">
        <v>159.25450000000001</v>
      </c>
      <c r="P1084" s="8">
        <v>100.85</v>
      </c>
      <c r="Q1084" s="8">
        <v>132.71</v>
      </c>
      <c r="R1084" s="8">
        <v>147.43</v>
      </c>
      <c r="S1084" s="8">
        <v>62.22</v>
      </c>
      <c r="T1084" s="8">
        <v>76.75</v>
      </c>
      <c r="U1084" s="8">
        <v>118.08</v>
      </c>
      <c r="X1084" s="1">
        <v>42721</v>
      </c>
      <c r="Y1084" s="4">
        <f t="shared" si="38"/>
        <v>97.985236842105266</v>
      </c>
      <c r="Z1084" s="4">
        <f t="shared" si="37"/>
        <v>54.65</v>
      </c>
    </row>
    <row r="1085" spans="1:26" x14ac:dyDescent="0.3">
      <c r="A1085" s="1">
        <v>42722</v>
      </c>
      <c r="B1085">
        <v>54.65</v>
      </c>
      <c r="C1085">
        <v>84.68</v>
      </c>
      <c r="D1085">
        <v>41.74</v>
      </c>
      <c r="E1085">
        <v>72.959999999999994</v>
      </c>
      <c r="F1085">
        <v>92.58</v>
      </c>
      <c r="G1085">
        <v>113.1</v>
      </c>
      <c r="H1085">
        <v>122.49</v>
      </c>
      <c r="I1085">
        <v>115.88</v>
      </c>
      <c r="J1085">
        <v>70.98</v>
      </c>
      <c r="K1085">
        <v>29.725000000000001</v>
      </c>
      <c r="L1085" s="8">
        <v>91.18</v>
      </c>
      <c r="M1085" s="8">
        <v>105.87</v>
      </c>
      <c r="N1085" s="8">
        <v>123.24</v>
      </c>
      <c r="O1085" s="8">
        <v>159.25450000000001</v>
      </c>
      <c r="P1085" s="8">
        <v>100.85</v>
      </c>
      <c r="Q1085" s="8">
        <v>132.71</v>
      </c>
      <c r="R1085" s="8">
        <v>147.43</v>
      </c>
      <c r="S1085" s="8">
        <v>62.22</v>
      </c>
      <c r="T1085" s="8">
        <v>76.75</v>
      </c>
      <c r="U1085" s="8">
        <v>118.08</v>
      </c>
      <c r="X1085" s="1">
        <v>42722</v>
      </c>
      <c r="Y1085" s="4">
        <f t="shared" si="38"/>
        <v>97.985236842105266</v>
      </c>
      <c r="Z1085" s="4">
        <f t="shared" si="37"/>
        <v>54.65</v>
      </c>
    </row>
    <row r="1086" spans="1:26" x14ac:dyDescent="0.3">
      <c r="A1086" s="1">
        <v>42723</v>
      </c>
      <c r="B1086">
        <v>54.82</v>
      </c>
      <c r="C1086">
        <v>84.71</v>
      </c>
      <c r="D1086">
        <v>41.67</v>
      </c>
      <c r="E1086">
        <v>72.92</v>
      </c>
      <c r="F1086">
        <v>92.71</v>
      </c>
      <c r="G1086">
        <v>112.6</v>
      </c>
      <c r="H1086">
        <v>123</v>
      </c>
      <c r="I1086">
        <v>116.02</v>
      </c>
      <c r="J1086">
        <v>71.58</v>
      </c>
      <c r="K1086">
        <v>29.805</v>
      </c>
      <c r="L1086" s="8">
        <v>90.42</v>
      </c>
      <c r="M1086" s="8">
        <v>105.41</v>
      </c>
      <c r="N1086" s="8">
        <v>122.99</v>
      </c>
      <c r="O1086" s="8">
        <v>159.20670000000001</v>
      </c>
      <c r="P1086" s="8">
        <v>101.09</v>
      </c>
      <c r="Q1086" s="8">
        <v>133.24</v>
      </c>
      <c r="R1086" s="8">
        <v>147.72</v>
      </c>
      <c r="S1086" s="8">
        <v>62.22</v>
      </c>
      <c r="T1086" s="8">
        <v>77.040000000000006</v>
      </c>
      <c r="U1086" s="8">
        <v>117.65</v>
      </c>
      <c r="X1086" s="1">
        <v>42723</v>
      </c>
      <c r="Y1086" s="4">
        <f t="shared" si="38"/>
        <v>98.000089473684184</v>
      </c>
      <c r="Z1086" s="4">
        <f t="shared" si="37"/>
        <v>54.82</v>
      </c>
    </row>
    <row r="1087" spans="1:26" x14ac:dyDescent="0.3">
      <c r="A1087" s="1">
        <v>42724</v>
      </c>
      <c r="B1087">
        <v>54.98</v>
      </c>
      <c r="C1087">
        <v>84.57</v>
      </c>
      <c r="D1087">
        <v>41.66</v>
      </c>
      <c r="E1087">
        <v>74.27</v>
      </c>
      <c r="F1087">
        <v>94.34</v>
      </c>
      <c r="G1087">
        <v>112.32</v>
      </c>
      <c r="H1087">
        <v>118.39</v>
      </c>
      <c r="I1087">
        <v>115.66</v>
      </c>
      <c r="J1087">
        <v>71.819999999999993</v>
      </c>
      <c r="K1087">
        <v>29.824999999999999</v>
      </c>
      <c r="L1087" s="8">
        <v>90.43</v>
      </c>
      <c r="M1087" s="8">
        <v>104.9</v>
      </c>
      <c r="N1087" s="8">
        <v>123.33</v>
      </c>
      <c r="O1087" s="8">
        <v>160.0855</v>
      </c>
      <c r="P1087" s="8">
        <v>102.33</v>
      </c>
      <c r="Q1087" s="8">
        <v>132.99</v>
      </c>
      <c r="R1087" s="8">
        <v>147.5</v>
      </c>
      <c r="S1087" s="8">
        <v>62.16</v>
      </c>
      <c r="T1087" s="8">
        <v>77.650000000000006</v>
      </c>
      <c r="U1087" s="8">
        <v>117.95</v>
      </c>
      <c r="X1087" s="1">
        <v>42724</v>
      </c>
      <c r="Y1087" s="4">
        <f t="shared" si="38"/>
        <v>98.009500000000003</v>
      </c>
      <c r="Z1087" s="4">
        <f t="shared" si="37"/>
        <v>54.98</v>
      </c>
    </row>
    <row r="1088" spans="1:26" x14ac:dyDescent="0.3">
      <c r="A1088" s="1">
        <v>42725</v>
      </c>
      <c r="B1088">
        <v>54.35</v>
      </c>
      <c r="C1088">
        <v>84.28</v>
      </c>
      <c r="D1088">
        <v>41.57</v>
      </c>
      <c r="E1088">
        <v>74.19</v>
      </c>
      <c r="F1088">
        <v>93.82</v>
      </c>
      <c r="G1088">
        <v>111.7</v>
      </c>
      <c r="H1088">
        <v>118.53</v>
      </c>
      <c r="I1088">
        <v>115.31</v>
      </c>
      <c r="J1088">
        <v>71.239999999999995</v>
      </c>
      <c r="K1088">
        <v>29.65</v>
      </c>
      <c r="L1088" s="8">
        <v>90.28</v>
      </c>
      <c r="M1088" s="8">
        <v>104.7</v>
      </c>
      <c r="N1088" s="8">
        <v>123.18</v>
      </c>
      <c r="O1088" s="8">
        <v>159.82759999999999</v>
      </c>
      <c r="P1088" s="8">
        <v>102.47</v>
      </c>
      <c r="Q1088" s="8">
        <v>133.32</v>
      </c>
      <c r="R1088" s="8">
        <v>147.35</v>
      </c>
      <c r="S1088" s="8">
        <v>61.45</v>
      </c>
      <c r="T1088" s="8">
        <v>77.13</v>
      </c>
      <c r="U1088" s="8">
        <v>117.91</v>
      </c>
      <c r="X1088" s="1">
        <v>42725</v>
      </c>
      <c r="Y1088" s="4">
        <f t="shared" si="38"/>
        <v>97.784610526315774</v>
      </c>
      <c r="Z1088" s="4">
        <f t="shared" si="37"/>
        <v>54.35</v>
      </c>
    </row>
    <row r="1089" spans="1:26" x14ac:dyDescent="0.3">
      <c r="A1089" s="1">
        <v>42726</v>
      </c>
      <c r="B1089">
        <v>54.18</v>
      </c>
      <c r="C1089">
        <v>84.47</v>
      </c>
      <c r="D1089">
        <v>41.55</v>
      </c>
      <c r="E1089">
        <v>73.010000000000005</v>
      </c>
      <c r="F1089">
        <v>94.12</v>
      </c>
      <c r="G1089">
        <v>109.7</v>
      </c>
      <c r="H1089">
        <v>117.19</v>
      </c>
      <c r="I1089">
        <v>115.44</v>
      </c>
      <c r="J1089">
        <v>69.59</v>
      </c>
      <c r="K1089">
        <v>29.725000000000001</v>
      </c>
      <c r="L1089" s="8">
        <v>90.87</v>
      </c>
      <c r="M1089" s="8">
        <v>105.35</v>
      </c>
      <c r="N1089" s="8">
        <v>123.72</v>
      </c>
      <c r="O1089" s="8">
        <v>159.56970000000001</v>
      </c>
      <c r="P1089" s="8">
        <v>102.6</v>
      </c>
      <c r="Q1089" s="8">
        <v>133.31</v>
      </c>
      <c r="R1089" s="8">
        <v>146.09</v>
      </c>
      <c r="S1089" s="8">
        <v>61.66</v>
      </c>
      <c r="T1089" s="8">
        <v>73.739999999999995</v>
      </c>
      <c r="U1089" s="8">
        <v>118.77</v>
      </c>
      <c r="X1089" s="1">
        <v>42726</v>
      </c>
      <c r="Y1089" s="4">
        <f t="shared" si="38"/>
        <v>97.393405263157902</v>
      </c>
      <c r="Z1089" s="4">
        <f t="shared" si="37"/>
        <v>54.18</v>
      </c>
    </row>
    <row r="1090" spans="1:26" x14ac:dyDescent="0.3">
      <c r="A1090" s="1">
        <v>42727</v>
      </c>
      <c r="B1090">
        <v>54.19</v>
      </c>
      <c r="C1090">
        <v>84.96</v>
      </c>
      <c r="D1090">
        <v>41.6</v>
      </c>
      <c r="E1090">
        <v>72.3</v>
      </c>
      <c r="F1090">
        <v>94.32</v>
      </c>
      <c r="G1090">
        <v>109.02</v>
      </c>
      <c r="H1090">
        <v>117.59</v>
      </c>
      <c r="I1090">
        <v>115.96</v>
      </c>
      <c r="J1090">
        <v>69.540000000000006</v>
      </c>
      <c r="K1090">
        <v>29.807500000000001</v>
      </c>
      <c r="L1090" s="8">
        <v>90.71</v>
      </c>
      <c r="M1090" s="8">
        <v>105.09</v>
      </c>
      <c r="N1090" s="8">
        <v>123.14</v>
      </c>
      <c r="O1090" s="8">
        <v>159.2354</v>
      </c>
      <c r="P1090" s="8">
        <v>102.93</v>
      </c>
      <c r="Q1090" s="8">
        <v>133.11000000000001</v>
      </c>
      <c r="R1090" s="8">
        <v>146.47999999999999</v>
      </c>
      <c r="S1090" s="8">
        <v>62.34</v>
      </c>
      <c r="T1090" s="8">
        <v>73.5</v>
      </c>
      <c r="U1090" s="8">
        <v>118.42</v>
      </c>
      <c r="X1090" s="1">
        <v>42727</v>
      </c>
      <c r="Y1090" s="4">
        <f t="shared" si="38"/>
        <v>97.371205263157876</v>
      </c>
      <c r="Z1090" s="4">
        <f t="shared" ref="Z1090:Z1153" si="39">B1090</f>
        <v>54.19</v>
      </c>
    </row>
    <row r="1091" spans="1:26" x14ac:dyDescent="0.3">
      <c r="A1091" s="1">
        <v>42728</v>
      </c>
      <c r="B1091">
        <v>54.19</v>
      </c>
      <c r="C1091">
        <v>84.96</v>
      </c>
      <c r="D1091">
        <v>41.6</v>
      </c>
      <c r="E1091">
        <v>72.3</v>
      </c>
      <c r="F1091">
        <v>94.32</v>
      </c>
      <c r="G1091">
        <v>109.02</v>
      </c>
      <c r="H1091">
        <v>117.59</v>
      </c>
      <c r="I1091">
        <v>115.96</v>
      </c>
      <c r="J1091">
        <v>69.540000000000006</v>
      </c>
      <c r="K1091">
        <v>29.807500000000001</v>
      </c>
      <c r="L1091" s="8">
        <v>90.71</v>
      </c>
      <c r="M1091" s="8">
        <v>105.09</v>
      </c>
      <c r="N1091" s="8">
        <v>123.14</v>
      </c>
      <c r="O1091" s="8">
        <v>159.2354</v>
      </c>
      <c r="P1091" s="8">
        <v>102.93</v>
      </c>
      <c r="Q1091" s="8">
        <v>133.11000000000001</v>
      </c>
      <c r="R1091" s="8">
        <v>146.47999999999999</v>
      </c>
      <c r="S1091" s="8">
        <v>62.34</v>
      </c>
      <c r="T1091" s="8">
        <v>73.5</v>
      </c>
      <c r="U1091" s="8">
        <v>118.42</v>
      </c>
      <c r="X1091" s="1">
        <v>42728</v>
      </c>
      <c r="Y1091" s="4">
        <f t="shared" si="38"/>
        <v>97.371205263157876</v>
      </c>
      <c r="Z1091" s="4">
        <f t="shared" si="39"/>
        <v>54.19</v>
      </c>
    </row>
    <row r="1092" spans="1:26" x14ac:dyDescent="0.3">
      <c r="A1092" s="1">
        <v>42729</v>
      </c>
      <c r="B1092">
        <v>54.19</v>
      </c>
      <c r="C1092">
        <v>84.96</v>
      </c>
      <c r="D1092">
        <v>41.6</v>
      </c>
      <c r="E1092">
        <v>72.3</v>
      </c>
      <c r="F1092">
        <v>94.32</v>
      </c>
      <c r="G1092">
        <v>109.02</v>
      </c>
      <c r="H1092">
        <v>117.59</v>
      </c>
      <c r="I1092">
        <v>115.96</v>
      </c>
      <c r="J1092">
        <v>69.540000000000006</v>
      </c>
      <c r="K1092">
        <v>29.807500000000001</v>
      </c>
      <c r="L1092" s="8">
        <v>90.71</v>
      </c>
      <c r="M1092" s="8">
        <v>105.09</v>
      </c>
      <c r="N1092" s="8">
        <v>123.14</v>
      </c>
      <c r="O1092" s="8">
        <v>159.2354</v>
      </c>
      <c r="P1092" s="8">
        <v>102.93</v>
      </c>
      <c r="Q1092" s="8">
        <v>133.11000000000001</v>
      </c>
      <c r="R1092" s="8">
        <v>146.47999999999999</v>
      </c>
      <c r="S1092" s="8">
        <v>62.34</v>
      </c>
      <c r="T1092" s="8">
        <v>73.5</v>
      </c>
      <c r="U1092" s="8">
        <v>118.42</v>
      </c>
      <c r="X1092" s="1">
        <v>42729</v>
      </c>
      <c r="Y1092" s="4">
        <f t="shared" ref="Y1092:Y1155" si="40">SUMPRODUCT(C1092:U1092,$C$1:$U$1)</f>
        <v>97.371205263157876</v>
      </c>
      <c r="Z1092" s="4">
        <f t="shared" si="39"/>
        <v>54.19</v>
      </c>
    </row>
    <row r="1093" spans="1:26" x14ac:dyDescent="0.3">
      <c r="A1093" s="1">
        <v>42730</v>
      </c>
      <c r="B1093">
        <v>54.19</v>
      </c>
      <c r="C1093">
        <v>84.96</v>
      </c>
      <c r="D1093">
        <v>41.6</v>
      </c>
      <c r="E1093">
        <v>72.3</v>
      </c>
      <c r="F1093">
        <v>94.32</v>
      </c>
      <c r="G1093">
        <v>109.02</v>
      </c>
      <c r="H1093">
        <v>117.59</v>
      </c>
      <c r="I1093">
        <v>115.96</v>
      </c>
      <c r="J1093">
        <v>69.540000000000006</v>
      </c>
      <c r="K1093">
        <v>29.807500000000001</v>
      </c>
      <c r="L1093" s="8">
        <v>90.71</v>
      </c>
      <c r="M1093" s="8">
        <v>105.09</v>
      </c>
      <c r="N1093" s="8">
        <v>123.14</v>
      </c>
      <c r="O1093" s="8">
        <v>159.2354</v>
      </c>
      <c r="P1093" s="8">
        <v>102.93</v>
      </c>
      <c r="Q1093" s="8">
        <v>133.11000000000001</v>
      </c>
      <c r="R1093" s="8">
        <v>146.47999999999999</v>
      </c>
      <c r="S1093" s="8">
        <v>62.34</v>
      </c>
      <c r="T1093" s="8">
        <v>73.5</v>
      </c>
      <c r="U1093" s="8">
        <v>118.42</v>
      </c>
      <c r="X1093" s="1">
        <v>42730</v>
      </c>
      <c r="Y1093" s="4">
        <f t="shared" si="40"/>
        <v>97.371205263157876</v>
      </c>
      <c r="Z1093" s="4">
        <f t="shared" si="39"/>
        <v>54.19</v>
      </c>
    </row>
    <row r="1094" spans="1:26" x14ac:dyDescent="0.3">
      <c r="A1094" s="1">
        <v>42731</v>
      </c>
      <c r="B1094">
        <v>54.38</v>
      </c>
      <c r="C1094">
        <v>84.6</v>
      </c>
      <c r="D1094">
        <v>41.61</v>
      </c>
      <c r="E1094">
        <v>72.23</v>
      </c>
      <c r="F1094">
        <v>94.55</v>
      </c>
      <c r="G1094">
        <v>109.43</v>
      </c>
      <c r="H1094">
        <v>118.55</v>
      </c>
      <c r="I1094">
        <v>115.91</v>
      </c>
      <c r="J1094">
        <v>69.7</v>
      </c>
      <c r="K1094">
        <v>29.8125</v>
      </c>
      <c r="L1094" s="8">
        <v>90.75</v>
      </c>
      <c r="M1094" s="8">
        <v>105.13</v>
      </c>
      <c r="N1094" s="8">
        <v>123.07</v>
      </c>
      <c r="O1094" s="8">
        <v>159.64609999999999</v>
      </c>
      <c r="P1094" s="8">
        <v>103.31</v>
      </c>
      <c r="Q1094" s="8">
        <v>132.68</v>
      </c>
      <c r="R1094" s="8">
        <v>147.38</v>
      </c>
      <c r="S1094" s="8">
        <v>62.5</v>
      </c>
      <c r="T1094" s="8">
        <v>73.7</v>
      </c>
      <c r="U1094" s="8">
        <v>118.22</v>
      </c>
      <c r="X1094" s="1">
        <v>42731</v>
      </c>
      <c r="Y1094" s="4">
        <f t="shared" si="40"/>
        <v>97.514663157894731</v>
      </c>
      <c r="Z1094" s="4">
        <f t="shared" si="39"/>
        <v>54.38</v>
      </c>
    </row>
    <row r="1095" spans="1:26" x14ac:dyDescent="0.3">
      <c r="A1095" s="1">
        <v>42732</v>
      </c>
      <c r="B1095">
        <v>53.88</v>
      </c>
      <c r="C1095">
        <v>84.07</v>
      </c>
      <c r="D1095">
        <v>41.39</v>
      </c>
      <c r="E1095">
        <v>71.569999999999993</v>
      </c>
      <c r="F1095">
        <v>93.15</v>
      </c>
      <c r="G1095">
        <v>108.68</v>
      </c>
      <c r="H1095">
        <v>117.48</v>
      </c>
      <c r="I1095">
        <v>115.1</v>
      </c>
      <c r="J1095">
        <v>69.31</v>
      </c>
      <c r="K1095">
        <v>29.662500000000001</v>
      </c>
      <c r="L1095" s="8">
        <v>90.3</v>
      </c>
      <c r="M1095" s="8">
        <v>104.62</v>
      </c>
      <c r="N1095" s="8">
        <v>122.68</v>
      </c>
      <c r="O1095" s="8">
        <v>158.73869999999999</v>
      </c>
      <c r="P1095" s="8">
        <v>103.05</v>
      </c>
      <c r="Q1095" s="8">
        <v>132.16</v>
      </c>
      <c r="R1095" s="8">
        <v>145.12</v>
      </c>
      <c r="S1095" s="8">
        <v>62.27</v>
      </c>
      <c r="T1095" s="8">
        <v>72.83</v>
      </c>
      <c r="U1095" s="8">
        <v>117.91</v>
      </c>
      <c r="X1095" s="1">
        <v>42732</v>
      </c>
      <c r="Y1095" s="4">
        <f t="shared" si="40"/>
        <v>96.846905263157851</v>
      </c>
      <c r="Z1095" s="4">
        <f t="shared" si="39"/>
        <v>53.88</v>
      </c>
    </row>
    <row r="1096" spans="1:26" x14ac:dyDescent="0.3">
      <c r="A1096" s="1">
        <v>42733</v>
      </c>
      <c r="B1096">
        <v>54.01</v>
      </c>
      <c r="C1096">
        <v>84.35</v>
      </c>
      <c r="D1096">
        <v>41.6</v>
      </c>
      <c r="E1096">
        <v>71.34</v>
      </c>
      <c r="F1096">
        <v>93.29</v>
      </c>
      <c r="G1096">
        <v>108.61</v>
      </c>
      <c r="H1096">
        <v>117.41</v>
      </c>
      <c r="I1096">
        <v>115.49</v>
      </c>
      <c r="J1096">
        <v>69.260000000000005</v>
      </c>
      <c r="K1096">
        <v>30.045000000000002</v>
      </c>
      <c r="L1096" s="8">
        <v>90.35</v>
      </c>
      <c r="M1096" s="8">
        <v>104.99</v>
      </c>
      <c r="N1096" s="8">
        <v>122.79</v>
      </c>
      <c r="O1096" s="8">
        <v>159.13030000000001</v>
      </c>
      <c r="P1096" s="8">
        <v>103.45</v>
      </c>
      <c r="Q1096" s="8">
        <v>132.24</v>
      </c>
      <c r="R1096" s="8">
        <v>144.37</v>
      </c>
      <c r="S1096" s="8">
        <v>62.73</v>
      </c>
      <c r="T1096" s="8">
        <v>72.62</v>
      </c>
      <c r="U1096" s="8">
        <v>117.82</v>
      </c>
      <c r="X1096" s="1">
        <v>42733</v>
      </c>
      <c r="Y1096" s="4">
        <f t="shared" si="40"/>
        <v>96.94133157894737</v>
      </c>
      <c r="Z1096" s="4">
        <f t="shared" si="39"/>
        <v>54.01</v>
      </c>
    </row>
    <row r="1097" spans="1:26" x14ac:dyDescent="0.3">
      <c r="A1097" s="1">
        <v>42734</v>
      </c>
      <c r="B1097">
        <v>53.91</v>
      </c>
      <c r="C1097">
        <v>84.08</v>
      </c>
      <c r="D1097">
        <v>41.46</v>
      </c>
      <c r="E1097">
        <v>71.12</v>
      </c>
      <c r="F1097">
        <v>92.74</v>
      </c>
      <c r="G1097">
        <v>107.54</v>
      </c>
      <c r="H1097">
        <v>117.19</v>
      </c>
      <c r="I1097">
        <v>115.21</v>
      </c>
      <c r="J1097">
        <v>69.12</v>
      </c>
      <c r="K1097">
        <v>29.864999999999998</v>
      </c>
      <c r="L1097" s="8">
        <v>90.26</v>
      </c>
      <c r="M1097" s="8">
        <v>104.63</v>
      </c>
      <c r="N1097" s="8">
        <v>121.72</v>
      </c>
      <c r="O1097" s="8">
        <v>158.54769999999999</v>
      </c>
      <c r="P1097" s="8">
        <v>102.78</v>
      </c>
      <c r="Q1097" s="8">
        <v>132.12</v>
      </c>
      <c r="R1097" s="8">
        <v>143.82</v>
      </c>
      <c r="S1097" s="8">
        <v>62.62</v>
      </c>
      <c r="T1097" s="8">
        <v>72.23</v>
      </c>
      <c r="U1097" s="8">
        <v>117.7</v>
      </c>
      <c r="X1097" s="1">
        <v>42734</v>
      </c>
      <c r="Y1097" s="4">
        <f t="shared" si="40"/>
        <v>96.565931578947357</v>
      </c>
      <c r="Z1097" s="4">
        <f t="shared" si="39"/>
        <v>53.91</v>
      </c>
    </row>
    <row r="1098" spans="1:26" x14ac:dyDescent="0.3">
      <c r="A1098" s="1">
        <v>42735</v>
      </c>
      <c r="B1098">
        <v>53.91</v>
      </c>
      <c r="C1098">
        <v>84.08</v>
      </c>
      <c r="D1098">
        <v>41.46</v>
      </c>
      <c r="E1098">
        <v>71.12</v>
      </c>
      <c r="F1098">
        <v>92.74</v>
      </c>
      <c r="G1098">
        <v>107.54</v>
      </c>
      <c r="H1098">
        <v>117.19</v>
      </c>
      <c r="I1098">
        <v>115.21</v>
      </c>
      <c r="J1098">
        <v>69.12</v>
      </c>
      <c r="K1098">
        <v>29.864999999999998</v>
      </c>
      <c r="L1098" s="8">
        <v>90.26</v>
      </c>
      <c r="M1098" s="8">
        <v>104.63</v>
      </c>
      <c r="N1098" s="8">
        <v>121.72</v>
      </c>
      <c r="O1098" s="8">
        <v>158.54769999999999</v>
      </c>
      <c r="P1098" s="8">
        <v>102.78</v>
      </c>
      <c r="Q1098" s="8">
        <v>132.12</v>
      </c>
      <c r="R1098" s="8">
        <v>143.82</v>
      </c>
      <c r="S1098" s="8">
        <v>62.62</v>
      </c>
      <c r="T1098" s="8">
        <v>72.23</v>
      </c>
      <c r="U1098" s="8">
        <v>117.7</v>
      </c>
      <c r="X1098" s="1">
        <v>42735</v>
      </c>
      <c r="Y1098" s="4">
        <f t="shared" si="40"/>
        <v>96.565931578947357</v>
      </c>
      <c r="Z1098" s="4">
        <f t="shared" si="39"/>
        <v>53.91</v>
      </c>
    </row>
    <row r="1099" spans="1:26" x14ac:dyDescent="0.3">
      <c r="A1099" s="1">
        <v>42736</v>
      </c>
      <c r="B1099">
        <v>53.91</v>
      </c>
      <c r="C1099">
        <v>84.08</v>
      </c>
      <c r="D1099">
        <v>41.46</v>
      </c>
      <c r="E1099">
        <v>71.12</v>
      </c>
      <c r="F1099">
        <v>92.74</v>
      </c>
      <c r="G1099">
        <v>107.54</v>
      </c>
      <c r="H1099">
        <v>117.19</v>
      </c>
      <c r="I1099">
        <v>115.21</v>
      </c>
      <c r="J1099">
        <v>69.12</v>
      </c>
      <c r="K1099">
        <v>29.864999999999998</v>
      </c>
      <c r="L1099" s="8">
        <v>90.26</v>
      </c>
      <c r="M1099" s="8">
        <v>104.63</v>
      </c>
      <c r="N1099" s="8">
        <v>121.72</v>
      </c>
      <c r="O1099" s="8">
        <v>158.54769999999999</v>
      </c>
      <c r="P1099" s="8">
        <v>102.78</v>
      </c>
      <c r="Q1099" s="8">
        <v>132.12</v>
      </c>
      <c r="R1099" s="8">
        <v>143.82</v>
      </c>
      <c r="S1099" s="8">
        <v>62.62</v>
      </c>
      <c r="T1099" s="8">
        <v>72.23</v>
      </c>
      <c r="U1099" s="8">
        <v>117.7</v>
      </c>
      <c r="X1099" s="1">
        <v>42736</v>
      </c>
      <c r="Y1099" s="4">
        <f t="shared" si="40"/>
        <v>96.565931578947357</v>
      </c>
      <c r="Z1099" s="4">
        <f t="shared" si="39"/>
        <v>53.91</v>
      </c>
    </row>
    <row r="1100" spans="1:26" x14ac:dyDescent="0.3">
      <c r="A1100" s="1">
        <v>42737</v>
      </c>
      <c r="B1100">
        <v>53.91</v>
      </c>
      <c r="C1100">
        <v>84.08</v>
      </c>
      <c r="D1100">
        <v>41.46</v>
      </c>
      <c r="E1100">
        <v>71.12</v>
      </c>
      <c r="F1100">
        <v>92.74</v>
      </c>
      <c r="G1100">
        <v>107.54</v>
      </c>
      <c r="H1100">
        <v>117.19</v>
      </c>
      <c r="I1100">
        <v>115.21</v>
      </c>
      <c r="J1100">
        <v>69.12</v>
      </c>
      <c r="K1100">
        <v>29.864999999999998</v>
      </c>
      <c r="L1100" s="8">
        <v>90.26</v>
      </c>
      <c r="M1100" s="8">
        <v>104.63</v>
      </c>
      <c r="N1100" s="8">
        <v>121.72</v>
      </c>
      <c r="O1100" s="8">
        <v>158.54769999999999</v>
      </c>
      <c r="P1100" s="8">
        <v>102.78</v>
      </c>
      <c r="Q1100" s="8">
        <v>132.12</v>
      </c>
      <c r="R1100" s="8">
        <v>143.82</v>
      </c>
      <c r="S1100" s="8">
        <v>62.62</v>
      </c>
      <c r="T1100" s="8">
        <v>72.23</v>
      </c>
      <c r="U1100" s="8">
        <v>117.7</v>
      </c>
      <c r="X1100" s="1">
        <v>42737</v>
      </c>
      <c r="Y1100" s="4">
        <f t="shared" si="40"/>
        <v>96.565931578947357</v>
      </c>
      <c r="Z1100" s="4">
        <f t="shared" si="39"/>
        <v>53.91</v>
      </c>
    </row>
    <row r="1101" spans="1:26" x14ac:dyDescent="0.3">
      <c r="A1101" s="1">
        <v>42738</v>
      </c>
      <c r="B1101">
        <v>54.08</v>
      </c>
      <c r="C1101">
        <v>84.2</v>
      </c>
      <c r="D1101">
        <v>41.8</v>
      </c>
      <c r="E1101">
        <v>70.95</v>
      </c>
      <c r="F1101">
        <v>93.99</v>
      </c>
      <c r="G1101">
        <v>108.39</v>
      </c>
      <c r="H1101">
        <v>116.9</v>
      </c>
      <c r="I1101">
        <v>115.84</v>
      </c>
      <c r="J1101">
        <v>68.66</v>
      </c>
      <c r="K1101">
        <v>29.68</v>
      </c>
      <c r="L1101" s="8">
        <v>90.89</v>
      </c>
      <c r="M1101" s="8">
        <v>104.65</v>
      </c>
      <c r="N1101" s="8">
        <v>119.62</v>
      </c>
      <c r="O1101" s="8">
        <v>159.69390000000001</v>
      </c>
      <c r="P1101" s="8">
        <v>103.5</v>
      </c>
      <c r="Q1101" s="8">
        <v>131.71</v>
      </c>
      <c r="R1101" s="8">
        <v>143.4</v>
      </c>
      <c r="S1101" s="8">
        <v>62.41</v>
      </c>
      <c r="T1101" s="8">
        <v>72.75</v>
      </c>
      <c r="U1101" s="8">
        <v>117.85</v>
      </c>
      <c r="X1101" s="1">
        <v>42738</v>
      </c>
      <c r="Y1101" s="4">
        <f t="shared" si="40"/>
        <v>96.678099999999986</v>
      </c>
      <c r="Z1101" s="4">
        <f t="shared" si="39"/>
        <v>54.08</v>
      </c>
    </row>
    <row r="1102" spans="1:26" x14ac:dyDescent="0.3">
      <c r="A1102" s="1">
        <v>42739</v>
      </c>
      <c r="B1102">
        <v>54.45</v>
      </c>
      <c r="C1102">
        <v>84.5</v>
      </c>
      <c r="D1102">
        <v>41.65</v>
      </c>
      <c r="E1102">
        <v>71.81</v>
      </c>
      <c r="F1102">
        <v>93.57</v>
      </c>
      <c r="G1102">
        <v>111.74</v>
      </c>
      <c r="H1102">
        <v>116.85</v>
      </c>
      <c r="I1102">
        <v>115.65</v>
      </c>
      <c r="J1102">
        <v>69.06</v>
      </c>
      <c r="K1102">
        <v>29.767499999999998</v>
      </c>
      <c r="L1102" s="8">
        <v>89.89</v>
      </c>
      <c r="M1102" s="8">
        <v>104.85</v>
      </c>
      <c r="N1102" s="8">
        <v>119.48</v>
      </c>
      <c r="O1102" s="8">
        <v>161.6711</v>
      </c>
      <c r="P1102" s="8">
        <v>103.66</v>
      </c>
      <c r="Q1102" s="8">
        <v>131.52000000000001</v>
      </c>
      <c r="R1102" s="8">
        <v>144.65</v>
      </c>
      <c r="S1102" s="8">
        <v>63.29</v>
      </c>
      <c r="T1102" s="8">
        <v>73.81</v>
      </c>
      <c r="U1102" s="8">
        <v>117.82</v>
      </c>
      <c r="X1102" s="1">
        <v>42739</v>
      </c>
      <c r="Y1102" s="4">
        <f t="shared" si="40"/>
        <v>97.11782105263157</v>
      </c>
      <c r="Z1102" s="4">
        <f t="shared" si="39"/>
        <v>54.45</v>
      </c>
    </row>
    <row r="1103" spans="1:26" x14ac:dyDescent="0.3">
      <c r="A1103" s="1">
        <v>42740</v>
      </c>
      <c r="B1103">
        <v>54.29</v>
      </c>
      <c r="C1103">
        <v>85.06</v>
      </c>
      <c r="D1103">
        <v>41.75</v>
      </c>
      <c r="E1103">
        <v>71.069999999999993</v>
      </c>
      <c r="F1103">
        <v>93</v>
      </c>
      <c r="G1103">
        <v>112.59</v>
      </c>
      <c r="H1103">
        <v>115.67</v>
      </c>
      <c r="I1103">
        <v>116.86</v>
      </c>
      <c r="J1103">
        <v>69.209999999999994</v>
      </c>
      <c r="K1103">
        <v>29.75</v>
      </c>
      <c r="L1103" s="8">
        <v>88.55</v>
      </c>
      <c r="M1103" s="8">
        <v>104.71</v>
      </c>
      <c r="N1103" s="8">
        <v>119.7</v>
      </c>
      <c r="O1103" s="8">
        <v>161.1362</v>
      </c>
      <c r="P1103" s="8">
        <v>103.04</v>
      </c>
      <c r="Q1103" s="8">
        <v>130.63</v>
      </c>
      <c r="R1103" s="8">
        <v>143.22</v>
      </c>
      <c r="S1103" s="8">
        <v>63.77</v>
      </c>
      <c r="T1103" s="8">
        <v>72.56</v>
      </c>
      <c r="U1103" s="8">
        <v>117.31</v>
      </c>
      <c r="X1103" s="1">
        <v>42740</v>
      </c>
      <c r="Y1103" s="4">
        <f t="shared" si="40"/>
        <v>96.820326315789472</v>
      </c>
      <c r="Z1103" s="4">
        <f t="shared" si="39"/>
        <v>54.29</v>
      </c>
    </row>
    <row r="1104" spans="1:26" x14ac:dyDescent="0.3">
      <c r="A1104" s="1">
        <v>42741</v>
      </c>
      <c r="B1104">
        <v>54.34</v>
      </c>
      <c r="C1104">
        <v>85.03</v>
      </c>
      <c r="D1104">
        <v>41.74</v>
      </c>
      <c r="E1104">
        <v>70.95</v>
      </c>
      <c r="F1104">
        <v>93.04</v>
      </c>
      <c r="G1104">
        <v>114.6</v>
      </c>
      <c r="H1104">
        <v>116.2</v>
      </c>
      <c r="I1104">
        <v>116.3</v>
      </c>
      <c r="J1104">
        <v>68.260000000000005</v>
      </c>
      <c r="K1104">
        <v>29.662500000000001</v>
      </c>
      <c r="L1104" s="8">
        <v>88.5</v>
      </c>
      <c r="M1104" s="8">
        <v>104.56</v>
      </c>
      <c r="N1104" s="8">
        <v>120.76</v>
      </c>
      <c r="O1104" s="8">
        <v>161.929</v>
      </c>
      <c r="P1104" s="8">
        <v>103.11</v>
      </c>
      <c r="Q1104" s="8">
        <v>131.33000000000001</v>
      </c>
      <c r="R1104" s="8">
        <v>144.36000000000001</v>
      </c>
      <c r="S1104" s="8">
        <v>63.79</v>
      </c>
      <c r="T1104" s="8">
        <v>71.44</v>
      </c>
      <c r="U1104" s="8">
        <v>116.84</v>
      </c>
      <c r="X1104" s="1">
        <v>42741</v>
      </c>
      <c r="Y1104" s="4">
        <f t="shared" si="40"/>
        <v>96.968499999999992</v>
      </c>
      <c r="Z1104" s="4">
        <f t="shared" si="39"/>
        <v>54.34</v>
      </c>
    </row>
    <row r="1105" spans="1:26" x14ac:dyDescent="0.3">
      <c r="A1105" s="1">
        <v>42742</v>
      </c>
      <c r="B1105">
        <v>54.34</v>
      </c>
      <c r="C1105">
        <v>85.03</v>
      </c>
      <c r="D1105">
        <v>41.74</v>
      </c>
      <c r="E1105">
        <v>70.95</v>
      </c>
      <c r="F1105">
        <v>93.04</v>
      </c>
      <c r="G1105">
        <v>114.6</v>
      </c>
      <c r="H1105">
        <v>116.2</v>
      </c>
      <c r="I1105">
        <v>116.3</v>
      </c>
      <c r="J1105">
        <v>68.260000000000005</v>
      </c>
      <c r="K1105">
        <v>29.662500000000001</v>
      </c>
      <c r="L1105" s="8">
        <v>88.5</v>
      </c>
      <c r="M1105" s="8">
        <v>104.56</v>
      </c>
      <c r="N1105" s="8">
        <v>120.76</v>
      </c>
      <c r="O1105" s="8">
        <v>161.929</v>
      </c>
      <c r="P1105" s="8">
        <v>103.11</v>
      </c>
      <c r="Q1105" s="8">
        <v>131.33000000000001</v>
      </c>
      <c r="R1105" s="8">
        <v>144.36000000000001</v>
      </c>
      <c r="S1105" s="8">
        <v>63.79</v>
      </c>
      <c r="T1105" s="8">
        <v>71.44</v>
      </c>
      <c r="U1105" s="8">
        <v>116.84</v>
      </c>
      <c r="X1105" s="1">
        <v>42742</v>
      </c>
      <c r="Y1105" s="4">
        <f t="shared" si="40"/>
        <v>96.968499999999992</v>
      </c>
      <c r="Z1105" s="4">
        <f t="shared" si="39"/>
        <v>54.34</v>
      </c>
    </row>
    <row r="1106" spans="1:26" x14ac:dyDescent="0.3">
      <c r="A1106" s="1">
        <v>42743</v>
      </c>
      <c r="B1106">
        <v>54.34</v>
      </c>
      <c r="C1106">
        <v>85.03</v>
      </c>
      <c r="D1106">
        <v>41.74</v>
      </c>
      <c r="E1106">
        <v>70.95</v>
      </c>
      <c r="F1106">
        <v>93.04</v>
      </c>
      <c r="G1106">
        <v>114.6</v>
      </c>
      <c r="H1106">
        <v>116.2</v>
      </c>
      <c r="I1106">
        <v>116.3</v>
      </c>
      <c r="J1106">
        <v>68.260000000000005</v>
      </c>
      <c r="K1106">
        <v>29.662500000000001</v>
      </c>
      <c r="L1106" s="8">
        <v>88.5</v>
      </c>
      <c r="M1106" s="8">
        <v>104.56</v>
      </c>
      <c r="N1106" s="8">
        <v>120.76</v>
      </c>
      <c r="O1106" s="8">
        <v>161.929</v>
      </c>
      <c r="P1106" s="8">
        <v>103.11</v>
      </c>
      <c r="Q1106" s="8">
        <v>131.33000000000001</v>
      </c>
      <c r="R1106" s="8">
        <v>144.36000000000001</v>
      </c>
      <c r="S1106" s="8">
        <v>63.79</v>
      </c>
      <c r="T1106" s="8">
        <v>71.44</v>
      </c>
      <c r="U1106" s="8">
        <v>116.84</v>
      </c>
      <c r="X1106" s="1">
        <v>42743</v>
      </c>
      <c r="Y1106" s="4">
        <f t="shared" si="40"/>
        <v>96.968499999999992</v>
      </c>
      <c r="Z1106" s="4">
        <f t="shared" si="39"/>
        <v>54.34</v>
      </c>
    </row>
    <row r="1107" spans="1:26" x14ac:dyDescent="0.3">
      <c r="A1107" s="1">
        <v>42744</v>
      </c>
      <c r="B1107">
        <v>53.99</v>
      </c>
      <c r="C1107">
        <v>84.4</v>
      </c>
      <c r="D1107">
        <v>41.32</v>
      </c>
      <c r="E1107">
        <v>71.069999999999993</v>
      </c>
      <c r="F1107">
        <v>92.37</v>
      </c>
      <c r="G1107">
        <v>113.28</v>
      </c>
      <c r="H1107">
        <v>116.55</v>
      </c>
      <c r="I1107">
        <v>116.28</v>
      </c>
      <c r="J1107">
        <v>68.709999999999994</v>
      </c>
      <c r="K1107">
        <v>29.587499999999999</v>
      </c>
      <c r="L1107" s="8">
        <v>87.04</v>
      </c>
      <c r="M1107" s="8">
        <v>103.46</v>
      </c>
      <c r="N1107" s="8">
        <v>120.43</v>
      </c>
      <c r="O1107" s="8">
        <v>160.13319999999999</v>
      </c>
      <c r="P1107" s="8">
        <v>102.47</v>
      </c>
      <c r="Q1107" s="8">
        <v>130.51</v>
      </c>
      <c r="R1107" s="8">
        <v>146.31</v>
      </c>
      <c r="S1107" s="8">
        <v>64.209999999999994</v>
      </c>
      <c r="T1107" s="8">
        <v>71.430000000000007</v>
      </c>
      <c r="U1107" s="8">
        <v>115.84</v>
      </c>
      <c r="X1107" s="1">
        <v>42744</v>
      </c>
      <c r="Y1107" s="4">
        <f t="shared" si="40"/>
        <v>96.600036842105254</v>
      </c>
      <c r="Z1107" s="4">
        <f t="shared" si="39"/>
        <v>53.99</v>
      </c>
    </row>
    <row r="1108" spans="1:26" x14ac:dyDescent="0.3">
      <c r="A1108" s="1">
        <v>42745</v>
      </c>
      <c r="B1108">
        <v>53.94</v>
      </c>
      <c r="C1108">
        <v>83.49</v>
      </c>
      <c r="D1108">
        <v>41.04</v>
      </c>
      <c r="E1108">
        <v>71.209999999999994</v>
      </c>
      <c r="F1108">
        <v>93.83</v>
      </c>
      <c r="G1108">
        <v>111.35</v>
      </c>
      <c r="H1108">
        <v>115.85</v>
      </c>
      <c r="I1108">
        <v>116.16</v>
      </c>
      <c r="J1108">
        <v>68.23</v>
      </c>
      <c r="K1108">
        <v>29.645</v>
      </c>
      <c r="L1108" s="8">
        <v>85.93</v>
      </c>
      <c r="M1108" s="8">
        <v>101.97</v>
      </c>
      <c r="N1108" s="8">
        <v>120.25</v>
      </c>
      <c r="O1108" s="8">
        <v>158.09870000000001</v>
      </c>
      <c r="P1108" s="8">
        <v>102.2</v>
      </c>
      <c r="Q1108" s="8">
        <v>130.46</v>
      </c>
      <c r="R1108" s="8">
        <v>145.26</v>
      </c>
      <c r="S1108" s="8">
        <v>64.069999999999993</v>
      </c>
      <c r="T1108" s="8">
        <v>71.430000000000007</v>
      </c>
      <c r="U1108" s="8">
        <v>114.96</v>
      </c>
      <c r="X1108" s="1">
        <v>42745</v>
      </c>
      <c r="Y1108" s="4">
        <f t="shared" si="40"/>
        <v>96.075457894736829</v>
      </c>
      <c r="Z1108" s="4">
        <f t="shared" si="39"/>
        <v>53.94</v>
      </c>
    </row>
    <row r="1109" spans="1:26" x14ac:dyDescent="0.3">
      <c r="A1109" s="1">
        <v>42746</v>
      </c>
      <c r="B1109">
        <v>54.11</v>
      </c>
      <c r="C1109">
        <v>83.75</v>
      </c>
      <c r="D1109">
        <v>41.05</v>
      </c>
      <c r="E1109">
        <v>71.260000000000005</v>
      </c>
      <c r="F1109">
        <v>94.65</v>
      </c>
      <c r="G1109">
        <v>111.97</v>
      </c>
      <c r="H1109">
        <v>116.92</v>
      </c>
      <c r="I1109">
        <v>114.73</v>
      </c>
      <c r="J1109">
        <v>68.53</v>
      </c>
      <c r="K1109">
        <v>29.852499999999999</v>
      </c>
      <c r="L1109" s="8">
        <v>86.81</v>
      </c>
      <c r="M1109" s="8">
        <v>101.81</v>
      </c>
      <c r="N1109" s="8">
        <v>120.88</v>
      </c>
      <c r="O1109" s="8">
        <v>160.22880000000001</v>
      </c>
      <c r="P1109" s="8">
        <v>103.2</v>
      </c>
      <c r="Q1109" s="8">
        <v>130.36000000000001</v>
      </c>
      <c r="R1109" s="8">
        <v>146.01</v>
      </c>
      <c r="S1109" s="8">
        <v>61.14</v>
      </c>
      <c r="T1109" s="8">
        <v>71.61</v>
      </c>
      <c r="U1109" s="8">
        <v>115.93</v>
      </c>
      <c r="X1109" s="1">
        <v>42746</v>
      </c>
      <c r="Y1109" s="4">
        <f t="shared" si="40"/>
        <v>96.352173684210527</v>
      </c>
      <c r="Z1109" s="4">
        <f t="shared" si="39"/>
        <v>54.11</v>
      </c>
    </row>
    <row r="1110" spans="1:26" x14ac:dyDescent="0.3">
      <c r="A1110" s="1">
        <v>42747</v>
      </c>
      <c r="B1110">
        <v>53.98</v>
      </c>
      <c r="C1110">
        <v>83.84</v>
      </c>
      <c r="D1110">
        <v>40.950000000000003</v>
      </c>
      <c r="E1110">
        <v>71.58</v>
      </c>
      <c r="F1110">
        <v>93.99</v>
      </c>
      <c r="G1110">
        <v>112.59</v>
      </c>
      <c r="H1110">
        <v>117.25</v>
      </c>
      <c r="I1110">
        <v>114.62</v>
      </c>
      <c r="J1110">
        <v>67.97</v>
      </c>
      <c r="K1110">
        <v>29.875</v>
      </c>
      <c r="L1110" s="8">
        <v>86.34</v>
      </c>
      <c r="M1110" s="8">
        <v>101.84</v>
      </c>
      <c r="N1110" s="8">
        <v>122.1</v>
      </c>
      <c r="O1110" s="8">
        <v>160.41980000000001</v>
      </c>
      <c r="P1110" s="8">
        <v>103.8</v>
      </c>
      <c r="Q1110" s="8">
        <v>129.79</v>
      </c>
      <c r="R1110" s="8">
        <v>145.84</v>
      </c>
      <c r="S1110" s="8">
        <v>61.28</v>
      </c>
      <c r="T1110" s="8">
        <v>71.25</v>
      </c>
      <c r="U1110" s="8">
        <v>116.16</v>
      </c>
      <c r="X1110" s="1">
        <v>42747</v>
      </c>
      <c r="Y1110" s="4">
        <f t="shared" si="40"/>
        <v>96.393936842105234</v>
      </c>
      <c r="Z1110" s="4">
        <f t="shared" si="39"/>
        <v>53.98</v>
      </c>
    </row>
    <row r="1111" spans="1:26" x14ac:dyDescent="0.3">
      <c r="A1111" s="1">
        <v>42748</v>
      </c>
      <c r="B1111">
        <v>53.99</v>
      </c>
      <c r="C1111">
        <v>84.01</v>
      </c>
      <c r="D1111">
        <v>40.880000000000003</v>
      </c>
      <c r="E1111">
        <v>72.150000000000006</v>
      </c>
      <c r="F1111">
        <v>94.48</v>
      </c>
      <c r="G1111">
        <v>112.42</v>
      </c>
      <c r="H1111">
        <v>117.08</v>
      </c>
      <c r="I1111">
        <v>114.6</v>
      </c>
      <c r="J1111">
        <v>67.13</v>
      </c>
      <c r="K1111">
        <v>29.762499999999999</v>
      </c>
      <c r="L1111" s="8">
        <v>86.35</v>
      </c>
      <c r="M1111" s="8">
        <v>101.55</v>
      </c>
      <c r="N1111" s="8">
        <v>121.5</v>
      </c>
      <c r="O1111" s="8">
        <v>159.83709999999999</v>
      </c>
      <c r="P1111" s="8">
        <v>103.77</v>
      </c>
      <c r="Q1111" s="8">
        <v>130.25</v>
      </c>
      <c r="R1111" s="8">
        <v>145.35</v>
      </c>
      <c r="S1111" s="8">
        <v>61.99</v>
      </c>
      <c r="T1111" s="8">
        <v>70.19</v>
      </c>
      <c r="U1111" s="8">
        <v>116.38</v>
      </c>
      <c r="X1111" s="1">
        <v>42748</v>
      </c>
      <c r="Y1111" s="4">
        <f t="shared" si="40"/>
        <v>96.298926315789458</v>
      </c>
      <c r="Z1111" s="4">
        <f t="shared" si="39"/>
        <v>53.99</v>
      </c>
    </row>
    <row r="1112" spans="1:26" x14ac:dyDescent="0.3">
      <c r="A1112" s="1">
        <v>42749</v>
      </c>
      <c r="B1112">
        <v>53.99</v>
      </c>
      <c r="C1112">
        <v>84.01</v>
      </c>
      <c r="D1112">
        <v>40.880000000000003</v>
      </c>
      <c r="E1112">
        <v>72.150000000000006</v>
      </c>
      <c r="F1112">
        <v>94.48</v>
      </c>
      <c r="G1112">
        <v>112.42</v>
      </c>
      <c r="H1112">
        <v>117.08</v>
      </c>
      <c r="I1112">
        <v>114.6</v>
      </c>
      <c r="J1112">
        <v>67.13</v>
      </c>
      <c r="K1112">
        <v>29.762499999999999</v>
      </c>
      <c r="L1112" s="8">
        <v>86.35</v>
      </c>
      <c r="M1112" s="8">
        <v>101.55</v>
      </c>
      <c r="N1112" s="8">
        <v>121.5</v>
      </c>
      <c r="O1112" s="8">
        <v>159.83709999999999</v>
      </c>
      <c r="P1112" s="8">
        <v>103.77</v>
      </c>
      <c r="Q1112" s="8">
        <v>130.25</v>
      </c>
      <c r="R1112" s="8">
        <v>145.35</v>
      </c>
      <c r="S1112" s="8">
        <v>61.99</v>
      </c>
      <c r="T1112" s="8">
        <v>70.19</v>
      </c>
      <c r="U1112" s="8">
        <v>116.38</v>
      </c>
      <c r="X1112" s="1">
        <v>42749</v>
      </c>
      <c r="Y1112" s="4">
        <f t="shared" si="40"/>
        <v>96.298926315789458</v>
      </c>
      <c r="Z1112" s="4">
        <f t="shared" si="39"/>
        <v>53.99</v>
      </c>
    </row>
    <row r="1113" spans="1:26" x14ac:dyDescent="0.3">
      <c r="A1113" s="1">
        <v>42750</v>
      </c>
      <c r="B1113">
        <v>53.99</v>
      </c>
      <c r="C1113">
        <v>84.01</v>
      </c>
      <c r="D1113">
        <v>40.880000000000003</v>
      </c>
      <c r="E1113">
        <v>72.150000000000006</v>
      </c>
      <c r="F1113">
        <v>94.48</v>
      </c>
      <c r="G1113">
        <v>112.42</v>
      </c>
      <c r="H1113">
        <v>117.08</v>
      </c>
      <c r="I1113">
        <v>114.6</v>
      </c>
      <c r="J1113">
        <v>67.13</v>
      </c>
      <c r="K1113">
        <v>29.762499999999999</v>
      </c>
      <c r="L1113" s="8">
        <v>86.35</v>
      </c>
      <c r="M1113" s="8">
        <v>101.55</v>
      </c>
      <c r="N1113" s="8">
        <v>121.5</v>
      </c>
      <c r="O1113" s="8">
        <v>159.83709999999999</v>
      </c>
      <c r="P1113" s="8">
        <v>103.77</v>
      </c>
      <c r="Q1113" s="8">
        <v>130.25</v>
      </c>
      <c r="R1113" s="8">
        <v>145.35</v>
      </c>
      <c r="S1113" s="8">
        <v>61.99</v>
      </c>
      <c r="T1113" s="8">
        <v>70.19</v>
      </c>
      <c r="U1113" s="8">
        <v>116.38</v>
      </c>
      <c r="X1113" s="1">
        <v>42750</v>
      </c>
      <c r="Y1113" s="4">
        <f t="shared" si="40"/>
        <v>96.298926315789458</v>
      </c>
      <c r="Z1113" s="4">
        <f t="shared" si="39"/>
        <v>53.99</v>
      </c>
    </row>
    <row r="1114" spans="1:26" x14ac:dyDescent="0.3">
      <c r="A1114" s="1">
        <v>42751</v>
      </c>
      <c r="B1114">
        <v>53.99</v>
      </c>
      <c r="C1114">
        <v>84.01</v>
      </c>
      <c r="D1114">
        <v>40.880000000000003</v>
      </c>
      <c r="E1114">
        <v>72.150000000000006</v>
      </c>
      <c r="F1114">
        <v>94.48</v>
      </c>
      <c r="G1114">
        <v>112.42</v>
      </c>
      <c r="H1114">
        <v>117.08</v>
      </c>
      <c r="I1114">
        <v>114.6</v>
      </c>
      <c r="J1114">
        <v>67.13</v>
      </c>
      <c r="K1114">
        <v>29.762499999999999</v>
      </c>
      <c r="L1114" s="8">
        <v>86.35</v>
      </c>
      <c r="M1114" s="8">
        <v>101.55</v>
      </c>
      <c r="N1114" s="8">
        <v>121.5</v>
      </c>
      <c r="O1114" s="8">
        <v>159.83709999999999</v>
      </c>
      <c r="P1114" s="8">
        <v>103.77</v>
      </c>
      <c r="Q1114" s="8">
        <v>130.25</v>
      </c>
      <c r="R1114" s="8">
        <v>145.35</v>
      </c>
      <c r="S1114" s="8">
        <v>61.99</v>
      </c>
      <c r="T1114" s="8">
        <v>70.19</v>
      </c>
      <c r="U1114" s="8">
        <v>116.38</v>
      </c>
      <c r="X1114" s="1">
        <v>42751</v>
      </c>
      <c r="Y1114" s="4">
        <f t="shared" si="40"/>
        <v>96.298926315789458</v>
      </c>
      <c r="Z1114" s="4">
        <f t="shared" si="39"/>
        <v>53.99</v>
      </c>
    </row>
    <row r="1115" spans="1:26" x14ac:dyDescent="0.3">
      <c r="A1115" s="1">
        <v>42752</v>
      </c>
      <c r="B1115">
        <v>54.17</v>
      </c>
      <c r="C1115">
        <v>85.21</v>
      </c>
      <c r="D1115">
        <v>41.22</v>
      </c>
      <c r="E1115">
        <v>72.38</v>
      </c>
      <c r="F1115">
        <v>93.57</v>
      </c>
      <c r="G1115">
        <v>113.94</v>
      </c>
      <c r="H1115">
        <v>116.92</v>
      </c>
      <c r="I1115">
        <v>114.87</v>
      </c>
      <c r="J1115">
        <v>68.42</v>
      </c>
      <c r="K1115">
        <v>30.055</v>
      </c>
      <c r="L1115" s="8">
        <v>87.36</v>
      </c>
      <c r="M1115" s="8">
        <v>102.19</v>
      </c>
      <c r="N1115" s="8">
        <v>122.75</v>
      </c>
      <c r="O1115" s="8">
        <v>160.36250000000001</v>
      </c>
      <c r="P1115" s="8">
        <v>103.07</v>
      </c>
      <c r="Q1115" s="8">
        <v>130.99</v>
      </c>
      <c r="R1115" s="8">
        <v>145.34</v>
      </c>
      <c r="S1115" s="8">
        <v>61.86</v>
      </c>
      <c r="T1115" s="8">
        <v>70.94</v>
      </c>
      <c r="U1115" s="8">
        <v>116.28</v>
      </c>
      <c r="X1115" s="1">
        <v>42752</v>
      </c>
      <c r="Y1115" s="4">
        <f t="shared" si="40"/>
        <v>96.722499999999997</v>
      </c>
      <c r="Z1115" s="4">
        <f t="shared" si="39"/>
        <v>54.17</v>
      </c>
    </row>
    <row r="1116" spans="1:26" x14ac:dyDescent="0.3">
      <c r="A1116" s="1">
        <v>42753</v>
      </c>
      <c r="B1116">
        <v>54.32</v>
      </c>
      <c r="C1116">
        <v>84.93</v>
      </c>
      <c r="D1116">
        <v>41.29</v>
      </c>
      <c r="E1116">
        <v>71.38</v>
      </c>
      <c r="F1116">
        <v>93.33</v>
      </c>
      <c r="G1116">
        <v>114.4</v>
      </c>
      <c r="H1116">
        <v>116.6</v>
      </c>
      <c r="I1116">
        <v>114.7</v>
      </c>
      <c r="J1116">
        <v>68.11</v>
      </c>
      <c r="K1116">
        <v>30.0075</v>
      </c>
      <c r="L1116" s="8">
        <v>86.28</v>
      </c>
      <c r="M1116" s="8">
        <v>102.74</v>
      </c>
      <c r="N1116" s="8">
        <v>122.71</v>
      </c>
      <c r="O1116" s="8">
        <v>159.32140000000001</v>
      </c>
      <c r="P1116" s="8">
        <v>102.91</v>
      </c>
      <c r="Q1116" s="8">
        <v>131.97</v>
      </c>
      <c r="R1116" s="8">
        <v>146.33000000000001</v>
      </c>
      <c r="S1116" s="8">
        <v>61.66</v>
      </c>
      <c r="T1116" s="8">
        <v>66.849999999999994</v>
      </c>
      <c r="U1116" s="8">
        <v>115.94</v>
      </c>
      <c r="X1116" s="1">
        <v>42753</v>
      </c>
      <c r="Y1116" s="4">
        <f t="shared" si="40"/>
        <v>96.392573684210532</v>
      </c>
      <c r="Z1116" s="4">
        <f t="shared" si="39"/>
        <v>54.32</v>
      </c>
    </row>
    <row r="1117" spans="1:26" x14ac:dyDescent="0.3">
      <c r="A1117" s="1">
        <v>42754</v>
      </c>
      <c r="B1117">
        <v>54.07</v>
      </c>
      <c r="C1117">
        <v>84.7</v>
      </c>
      <c r="D1117">
        <v>41.14</v>
      </c>
      <c r="E1117">
        <v>71.599999999999994</v>
      </c>
      <c r="F1117">
        <v>93.38</v>
      </c>
      <c r="G1117">
        <v>114.4</v>
      </c>
      <c r="H1117">
        <v>116.1</v>
      </c>
      <c r="I1117">
        <v>114.2</v>
      </c>
      <c r="J1117">
        <v>67.62</v>
      </c>
      <c r="K1117">
        <v>29.82</v>
      </c>
      <c r="L1117" s="8">
        <v>84.73</v>
      </c>
      <c r="M1117" s="8">
        <v>102.36</v>
      </c>
      <c r="N1117" s="8">
        <v>122.18</v>
      </c>
      <c r="O1117" s="8">
        <v>159.33090000000001</v>
      </c>
      <c r="P1117" s="8">
        <v>102.97</v>
      </c>
      <c r="Q1117" s="8">
        <v>131.27000000000001</v>
      </c>
      <c r="R1117" s="8">
        <v>145.47</v>
      </c>
      <c r="S1117" s="8">
        <v>61.38</v>
      </c>
      <c r="T1117" s="8">
        <v>65.39</v>
      </c>
      <c r="U1117" s="8">
        <v>115.58</v>
      </c>
      <c r="X1117" s="1">
        <v>42754</v>
      </c>
      <c r="Y1117" s="4">
        <f t="shared" si="40"/>
        <v>95.980047368421054</v>
      </c>
      <c r="Z1117" s="4">
        <f t="shared" si="39"/>
        <v>54.07</v>
      </c>
    </row>
    <row r="1118" spans="1:26" x14ac:dyDescent="0.3">
      <c r="A1118" s="1">
        <v>42755</v>
      </c>
      <c r="B1118">
        <v>54.26</v>
      </c>
      <c r="C1118">
        <v>87.45</v>
      </c>
      <c r="D1118">
        <v>41.32</v>
      </c>
      <c r="E1118">
        <v>71.760000000000005</v>
      </c>
      <c r="F1118">
        <v>94.58</v>
      </c>
      <c r="G1118">
        <v>116</v>
      </c>
      <c r="H1118">
        <v>117.39</v>
      </c>
      <c r="I1118">
        <v>114.15</v>
      </c>
      <c r="J1118">
        <v>67.180000000000007</v>
      </c>
      <c r="K1118">
        <v>29.815000000000001</v>
      </c>
      <c r="L1118" s="8">
        <v>85.89</v>
      </c>
      <c r="M1118" s="8">
        <v>103.24</v>
      </c>
      <c r="N1118" s="8">
        <v>122.26</v>
      </c>
      <c r="O1118" s="8">
        <v>162.9032</v>
      </c>
      <c r="P1118" s="8">
        <v>103.24</v>
      </c>
      <c r="Q1118" s="8">
        <v>131.41</v>
      </c>
      <c r="R1118" s="8">
        <v>146.62</v>
      </c>
      <c r="S1118" s="8">
        <v>61.15</v>
      </c>
      <c r="T1118" s="8">
        <v>64.099999999999994</v>
      </c>
      <c r="U1118" s="8">
        <v>115.6</v>
      </c>
      <c r="X1118" s="1">
        <v>42755</v>
      </c>
      <c r="Y1118" s="4">
        <f t="shared" si="40"/>
        <v>96.634642105263154</v>
      </c>
      <c r="Z1118" s="4">
        <f t="shared" si="39"/>
        <v>54.26</v>
      </c>
    </row>
    <row r="1119" spans="1:26" x14ac:dyDescent="0.3">
      <c r="A1119" s="1">
        <v>42756</v>
      </c>
      <c r="B1119">
        <v>54.26</v>
      </c>
      <c r="C1119">
        <v>87.45</v>
      </c>
      <c r="D1119">
        <v>41.32</v>
      </c>
      <c r="E1119">
        <v>71.760000000000005</v>
      </c>
      <c r="F1119">
        <v>94.58</v>
      </c>
      <c r="G1119">
        <v>116</v>
      </c>
      <c r="H1119">
        <v>117.39</v>
      </c>
      <c r="I1119">
        <v>114.15</v>
      </c>
      <c r="J1119">
        <v>67.180000000000007</v>
      </c>
      <c r="K1119">
        <v>29.815000000000001</v>
      </c>
      <c r="L1119" s="8">
        <v>85.89</v>
      </c>
      <c r="M1119" s="8">
        <v>103.24</v>
      </c>
      <c r="N1119" s="8">
        <v>122.26</v>
      </c>
      <c r="O1119" s="8">
        <v>162.9032</v>
      </c>
      <c r="P1119" s="8">
        <v>103.24</v>
      </c>
      <c r="Q1119" s="8">
        <v>131.41</v>
      </c>
      <c r="R1119" s="8">
        <v>146.62</v>
      </c>
      <c r="S1119" s="8">
        <v>61.15</v>
      </c>
      <c r="T1119" s="8">
        <v>64.099999999999994</v>
      </c>
      <c r="U1119" s="8">
        <v>115.6</v>
      </c>
      <c r="X1119" s="1">
        <v>42756</v>
      </c>
      <c r="Y1119" s="4">
        <f t="shared" si="40"/>
        <v>96.634642105263154</v>
      </c>
      <c r="Z1119" s="4">
        <f t="shared" si="39"/>
        <v>54.26</v>
      </c>
    </row>
    <row r="1120" spans="1:26" x14ac:dyDescent="0.3">
      <c r="A1120" s="1">
        <v>42757</v>
      </c>
      <c r="B1120">
        <v>54.26</v>
      </c>
      <c r="C1120">
        <v>87.45</v>
      </c>
      <c r="D1120">
        <v>41.32</v>
      </c>
      <c r="E1120">
        <v>71.760000000000005</v>
      </c>
      <c r="F1120">
        <v>94.58</v>
      </c>
      <c r="G1120">
        <v>116</v>
      </c>
      <c r="H1120">
        <v>117.39</v>
      </c>
      <c r="I1120">
        <v>114.15</v>
      </c>
      <c r="J1120">
        <v>67.180000000000007</v>
      </c>
      <c r="K1120">
        <v>29.815000000000001</v>
      </c>
      <c r="L1120" s="8">
        <v>85.89</v>
      </c>
      <c r="M1120" s="8">
        <v>103.24</v>
      </c>
      <c r="N1120" s="8">
        <v>122.26</v>
      </c>
      <c r="O1120" s="8">
        <v>162.9032</v>
      </c>
      <c r="P1120" s="8">
        <v>103.24</v>
      </c>
      <c r="Q1120" s="8">
        <v>131.41</v>
      </c>
      <c r="R1120" s="8">
        <v>146.62</v>
      </c>
      <c r="S1120" s="8">
        <v>61.15</v>
      </c>
      <c r="T1120" s="8">
        <v>64.099999999999994</v>
      </c>
      <c r="U1120" s="8">
        <v>115.6</v>
      </c>
      <c r="X1120" s="1">
        <v>42757</v>
      </c>
      <c r="Y1120" s="4">
        <f t="shared" si="40"/>
        <v>96.634642105263154</v>
      </c>
      <c r="Z1120" s="4">
        <f t="shared" si="39"/>
        <v>54.26</v>
      </c>
    </row>
    <row r="1121" spans="1:26" x14ac:dyDescent="0.3">
      <c r="A1121" s="1">
        <v>42758</v>
      </c>
      <c r="B1121">
        <v>54.15</v>
      </c>
      <c r="C1121">
        <v>86.96</v>
      </c>
      <c r="D1121">
        <v>41.43</v>
      </c>
      <c r="E1121">
        <v>72.58</v>
      </c>
      <c r="F1121">
        <v>94.46</v>
      </c>
      <c r="G1121">
        <v>116.11</v>
      </c>
      <c r="H1121">
        <v>116.68</v>
      </c>
      <c r="I1121">
        <v>113.91</v>
      </c>
      <c r="J1121">
        <v>66.650000000000006</v>
      </c>
      <c r="K1121">
        <v>29.695</v>
      </c>
      <c r="L1121" s="8">
        <v>84.97</v>
      </c>
      <c r="M1121" s="8">
        <v>104.01</v>
      </c>
      <c r="N1121" s="8">
        <v>121.38</v>
      </c>
      <c r="O1121" s="8">
        <v>163.36170000000001</v>
      </c>
      <c r="P1121" s="8">
        <v>102.2</v>
      </c>
      <c r="Q1121" s="8">
        <v>131.43</v>
      </c>
      <c r="R1121" s="8">
        <v>146.07</v>
      </c>
      <c r="S1121" s="8">
        <v>60.96</v>
      </c>
      <c r="T1121" s="8">
        <v>63.85</v>
      </c>
      <c r="U1121" s="8">
        <v>115.39</v>
      </c>
      <c r="X1121" s="1">
        <v>42758</v>
      </c>
      <c r="Y1121" s="4">
        <f t="shared" si="40"/>
        <v>96.426142105263139</v>
      </c>
      <c r="Z1121" s="4">
        <f t="shared" si="39"/>
        <v>54.15</v>
      </c>
    </row>
    <row r="1122" spans="1:26" x14ac:dyDescent="0.3">
      <c r="A1122" s="1">
        <v>42759</v>
      </c>
      <c r="B1122">
        <v>54.55</v>
      </c>
      <c r="C1122">
        <v>87.86</v>
      </c>
      <c r="D1122">
        <v>41.9</v>
      </c>
      <c r="E1122">
        <v>74</v>
      </c>
      <c r="F1122">
        <v>96.24</v>
      </c>
      <c r="G1122">
        <v>116.92</v>
      </c>
      <c r="H1122">
        <v>117.69</v>
      </c>
      <c r="I1122">
        <v>111.76</v>
      </c>
      <c r="J1122">
        <v>67.400000000000006</v>
      </c>
      <c r="K1122">
        <v>29.702500000000001</v>
      </c>
      <c r="L1122" s="8">
        <v>85.09</v>
      </c>
      <c r="M1122" s="8">
        <v>104.71</v>
      </c>
      <c r="N1122" s="8">
        <v>121.05</v>
      </c>
      <c r="O1122" s="8">
        <v>168.01329999999999</v>
      </c>
      <c r="P1122" s="8">
        <v>103.24</v>
      </c>
      <c r="Q1122" s="8">
        <v>131.97</v>
      </c>
      <c r="R1122" s="8">
        <v>147.13</v>
      </c>
      <c r="S1122" s="8">
        <v>60.58</v>
      </c>
      <c r="T1122" s="8">
        <v>64.41</v>
      </c>
      <c r="U1122" s="8">
        <v>116.37</v>
      </c>
      <c r="X1122" s="1">
        <v>42759</v>
      </c>
      <c r="Y1122" s="4">
        <f t="shared" si="40"/>
        <v>97.159778947368423</v>
      </c>
      <c r="Z1122" s="4">
        <f t="shared" si="39"/>
        <v>54.55</v>
      </c>
    </row>
    <row r="1123" spans="1:26" x14ac:dyDescent="0.3">
      <c r="A1123" s="1">
        <v>42760</v>
      </c>
      <c r="B1123">
        <v>54.86</v>
      </c>
      <c r="C1123">
        <v>87.16</v>
      </c>
      <c r="D1123">
        <v>42.12</v>
      </c>
      <c r="E1123">
        <v>73.06</v>
      </c>
      <c r="F1123">
        <v>98.15</v>
      </c>
      <c r="G1123">
        <v>120.43</v>
      </c>
      <c r="H1123">
        <v>119.57</v>
      </c>
      <c r="I1123">
        <v>112.8</v>
      </c>
      <c r="J1123">
        <v>66.89</v>
      </c>
      <c r="K1123">
        <v>29.754999999999999</v>
      </c>
      <c r="L1123" s="8">
        <v>85.34</v>
      </c>
      <c r="M1123" s="8">
        <v>104.61</v>
      </c>
      <c r="N1123" s="8">
        <v>121.79</v>
      </c>
      <c r="O1123" s="8">
        <v>170.2962</v>
      </c>
      <c r="P1123" s="8">
        <v>102.7</v>
      </c>
      <c r="Q1123" s="8">
        <v>133.07</v>
      </c>
      <c r="R1123" s="8">
        <v>148.53</v>
      </c>
      <c r="S1123" s="8">
        <v>61.38</v>
      </c>
      <c r="T1123" s="8">
        <v>65</v>
      </c>
      <c r="U1123" s="8">
        <v>117.24</v>
      </c>
      <c r="X1123" s="1">
        <v>42760</v>
      </c>
      <c r="Y1123" s="4">
        <f t="shared" si="40"/>
        <v>97.889010526315801</v>
      </c>
      <c r="Z1123" s="4">
        <f t="shared" si="39"/>
        <v>54.86</v>
      </c>
    </row>
    <row r="1124" spans="1:26" x14ac:dyDescent="0.3">
      <c r="A1124" s="1">
        <v>42761</v>
      </c>
      <c r="B1124">
        <v>54.65</v>
      </c>
      <c r="C1124">
        <v>86.6</v>
      </c>
      <c r="D1124">
        <v>41.81</v>
      </c>
      <c r="E1124">
        <v>73.23</v>
      </c>
      <c r="F1124">
        <v>97.22</v>
      </c>
      <c r="G1124">
        <v>121.12</v>
      </c>
      <c r="H1124">
        <v>119.5</v>
      </c>
      <c r="I1124">
        <v>111.84</v>
      </c>
      <c r="J1124">
        <v>66.73</v>
      </c>
      <c r="K1124">
        <v>29.6875</v>
      </c>
      <c r="L1124" s="8">
        <v>85.6</v>
      </c>
      <c r="M1124" s="8">
        <v>104.14</v>
      </c>
      <c r="N1124" s="8">
        <v>121.88</v>
      </c>
      <c r="O1124" s="8">
        <v>170.64959999999999</v>
      </c>
      <c r="P1124" s="8">
        <v>102.04</v>
      </c>
      <c r="Q1124" s="8">
        <v>133.06</v>
      </c>
      <c r="R1124" s="8">
        <v>148.81</v>
      </c>
      <c r="S1124" s="8">
        <v>61.27</v>
      </c>
      <c r="T1124" s="8">
        <v>64.17</v>
      </c>
      <c r="U1124" s="8">
        <v>116.55</v>
      </c>
      <c r="X1124" s="1">
        <v>42761</v>
      </c>
      <c r="Y1124" s="4">
        <f t="shared" si="40"/>
        <v>97.679321052631579</v>
      </c>
      <c r="Z1124" s="4">
        <f t="shared" si="39"/>
        <v>54.65</v>
      </c>
    </row>
    <row r="1125" spans="1:26" x14ac:dyDescent="0.3">
      <c r="A1125" s="1">
        <v>42762</v>
      </c>
      <c r="B1125">
        <v>54.46</v>
      </c>
      <c r="C1125">
        <v>86.72</v>
      </c>
      <c r="D1125">
        <v>41.45</v>
      </c>
      <c r="E1125">
        <v>73.25</v>
      </c>
      <c r="F1125">
        <v>98.99</v>
      </c>
      <c r="G1125">
        <v>120.69</v>
      </c>
      <c r="H1125">
        <v>120.2</v>
      </c>
      <c r="I1125">
        <v>113.38</v>
      </c>
      <c r="J1125">
        <v>65.66</v>
      </c>
      <c r="K1125">
        <v>30.342500000000001</v>
      </c>
      <c r="L1125" s="8">
        <v>85.51</v>
      </c>
      <c r="M1125" s="8">
        <v>103.48</v>
      </c>
      <c r="N1125" s="8">
        <v>122.86</v>
      </c>
      <c r="O1125" s="8">
        <v>169.35059999999999</v>
      </c>
      <c r="P1125" s="8">
        <v>101.71</v>
      </c>
      <c r="Q1125" s="8">
        <v>133.30000000000001</v>
      </c>
      <c r="R1125" s="8">
        <v>142.01</v>
      </c>
      <c r="S1125" s="8">
        <v>60</v>
      </c>
      <c r="T1125" s="8">
        <v>63.7</v>
      </c>
      <c r="U1125" s="8">
        <v>113.79</v>
      </c>
      <c r="X1125" s="1">
        <v>42762</v>
      </c>
      <c r="Y1125" s="4">
        <f t="shared" si="40"/>
        <v>97.17858421052631</v>
      </c>
      <c r="Z1125" s="4">
        <f t="shared" si="39"/>
        <v>54.46</v>
      </c>
    </row>
    <row r="1126" spans="1:26" x14ac:dyDescent="0.3">
      <c r="A1126" s="1">
        <v>42763</v>
      </c>
      <c r="B1126">
        <v>54.46</v>
      </c>
      <c r="C1126">
        <v>86.72</v>
      </c>
      <c r="D1126">
        <v>41.45</v>
      </c>
      <c r="E1126">
        <v>73.25</v>
      </c>
      <c r="F1126">
        <v>98.99</v>
      </c>
      <c r="G1126">
        <v>120.69</v>
      </c>
      <c r="H1126">
        <v>120.2</v>
      </c>
      <c r="I1126">
        <v>113.38</v>
      </c>
      <c r="J1126">
        <v>65.66</v>
      </c>
      <c r="K1126">
        <v>30.342500000000001</v>
      </c>
      <c r="L1126" s="8">
        <v>85.51</v>
      </c>
      <c r="M1126" s="8">
        <v>103.48</v>
      </c>
      <c r="N1126" s="8">
        <v>122.86</v>
      </c>
      <c r="O1126" s="8">
        <v>169.35059999999999</v>
      </c>
      <c r="P1126" s="8">
        <v>101.71</v>
      </c>
      <c r="Q1126" s="8">
        <v>133.30000000000001</v>
      </c>
      <c r="R1126" s="8">
        <v>142.01</v>
      </c>
      <c r="S1126" s="8">
        <v>60</v>
      </c>
      <c r="T1126" s="8">
        <v>63.7</v>
      </c>
      <c r="U1126" s="8">
        <v>113.79</v>
      </c>
      <c r="X1126" s="1">
        <v>42763</v>
      </c>
      <c r="Y1126" s="4">
        <f t="shared" si="40"/>
        <v>97.17858421052631</v>
      </c>
      <c r="Z1126" s="4">
        <f t="shared" si="39"/>
        <v>54.46</v>
      </c>
    </row>
    <row r="1127" spans="1:26" x14ac:dyDescent="0.3">
      <c r="A1127" s="1">
        <v>42764</v>
      </c>
      <c r="B1127">
        <v>54.46</v>
      </c>
      <c r="C1127">
        <v>86.72</v>
      </c>
      <c r="D1127">
        <v>41.45</v>
      </c>
      <c r="E1127">
        <v>73.25</v>
      </c>
      <c r="F1127">
        <v>98.99</v>
      </c>
      <c r="G1127">
        <v>120.69</v>
      </c>
      <c r="H1127">
        <v>120.2</v>
      </c>
      <c r="I1127">
        <v>113.38</v>
      </c>
      <c r="J1127">
        <v>65.66</v>
      </c>
      <c r="K1127">
        <v>30.342500000000001</v>
      </c>
      <c r="L1127" s="8">
        <v>85.51</v>
      </c>
      <c r="M1127" s="8">
        <v>103.48</v>
      </c>
      <c r="N1127" s="8">
        <v>122.86</v>
      </c>
      <c r="O1127" s="8">
        <v>169.35059999999999</v>
      </c>
      <c r="P1127" s="8">
        <v>101.71</v>
      </c>
      <c r="Q1127" s="8">
        <v>133.30000000000001</v>
      </c>
      <c r="R1127" s="8">
        <v>142.01</v>
      </c>
      <c r="S1127" s="8">
        <v>60</v>
      </c>
      <c r="T1127" s="8">
        <v>63.7</v>
      </c>
      <c r="U1127" s="8">
        <v>113.79</v>
      </c>
      <c r="X1127" s="1">
        <v>42764</v>
      </c>
      <c r="Y1127" s="4">
        <f t="shared" si="40"/>
        <v>97.17858421052631</v>
      </c>
      <c r="Z1127" s="4">
        <f t="shared" si="39"/>
        <v>54.46</v>
      </c>
    </row>
    <row r="1128" spans="1:26" x14ac:dyDescent="0.3">
      <c r="A1128" s="1">
        <v>42765</v>
      </c>
      <c r="B1128">
        <v>54.29</v>
      </c>
      <c r="C1128">
        <v>86.75</v>
      </c>
      <c r="D1128">
        <v>41.38</v>
      </c>
      <c r="E1128">
        <v>73.569999999999993</v>
      </c>
      <c r="F1128">
        <v>96.79</v>
      </c>
      <c r="G1128">
        <v>120.62</v>
      </c>
      <c r="H1128">
        <v>119.3</v>
      </c>
      <c r="I1128">
        <v>113.13</v>
      </c>
      <c r="J1128">
        <v>66.42</v>
      </c>
      <c r="K1128">
        <v>30.612500000000001</v>
      </c>
      <c r="L1128" s="8">
        <v>84.86</v>
      </c>
      <c r="M1128" s="8">
        <v>103.69</v>
      </c>
      <c r="N1128" s="8">
        <v>123.02</v>
      </c>
      <c r="O1128" s="8">
        <v>167.9178</v>
      </c>
      <c r="P1128" s="8">
        <v>101.97</v>
      </c>
      <c r="Q1128" s="8">
        <v>131.71</v>
      </c>
      <c r="R1128" s="8">
        <v>140.99</v>
      </c>
      <c r="S1128" s="8">
        <v>60.43</v>
      </c>
      <c r="T1128" s="8">
        <v>64.12</v>
      </c>
      <c r="U1128" s="8">
        <v>111.82</v>
      </c>
      <c r="X1128" s="1">
        <v>42765</v>
      </c>
      <c r="Y1128" s="4">
        <f t="shared" si="40"/>
        <v>96.794752631578959</v>
      </c>
      <c r="Z1128" s="4">
        <f t="shared" si="39"/>
        <v>54.29</v>
      </c>
    </row>
    <row r="1129" spans="1:26" x14ac:dyDescent="0.3">
      <c r="A1129" s="1">
        <v>42766</v>
      </c>
      <c r="B1129">
        <v>54.28</v>
      </c>
      <c r="C1129">
        <v>87.6</v>
      </c>
      <c r="D1129">
        <v>41.57</v>
      </c>
      <c r="E1129">
        <v>73.08</v>
      </c>
      <c r="F1129">
        <v>95.66</v>
      </c>
      <c r="G1129">
        <v>120.18</v>
      </c>
      <c r="H1129">
        <v>118.44</v>
      </c>
      <c r="I1129">
        <v>113.25</v>
      </c>
      <c r="J1129">
        <v>66.739999999999995</v>
      </c>
      <c r="K1129">
        <v>30.93</v>
      </c>
      <c r="L1129" s="8">
        <v>83.89</v>
      </c>
      <c r="M1129" s="8">
        <v>103.78</v>
      </c>
      <c r="N1129" s="8">
        <v>122.57</v>
      </c>
      <c r="O1129" s="8">
        <v>166.6952</v>
      </c>
      <c r="P1129" s="8">
        <v>100.99</v>
      </c>
      <c r="Q1129" s="8">
        <v>131.49</v>
      </c>
      <c r="R1129" s="8">
        <v>139.76</v>
      </c>
      <c r="S1129" s="8">
        <v>61.11</v>
      </c>
      <c r="T1129" s="8">
        <v>64.48</v>
      </c>
      <c r="U1129" s="8">
        <v>111.35</v>
      </c>
      <c r="X1129" s="1">
        <v>42766</v>
      </c>
      <c r="Y1129" s="4">
        <f t="shared" si="40"/>
        <v>96.503431578947371</v>
      </c>
      <c r="Z1129" s="4">
        <f t="shared" si="39"/>
        <v>54.28</v>
      </c>
    </row>
    <row r="1130" spans="1:26" x14ac:dyDescent="0.3">
      <c r="A1130" s="1">
        <v>42767</v>
      </c>
      <c r="B1130">
        <v>53.94</v>
      </c>
      <c r="C1130">
        <v>87.33</v>
      </c>
      <c r="D1130">
        <v>41.26</v>
      </c>
      <c r="E1130">
        <v>72.349999999999994</v>
      </c>
      <c r="F1130">
        <v>95.11</v>
      </c>
      <c r="G1130">
        <v>119.57</v>
      </c>
      <c r="H1130">
        <v>117.95</v>
      </c>
      <c r="I1130">
        <v>113.23</v>
      </c>
      <c r="J1130">
        <v>66.23</v>
      </c>
      <c r="K1130">
        <v>30.655000000000001</v>
      </c>
      <c r="L1130" s="8">
        <v>82.94</v>
      </c>
      <c r="M1130" s="8">
        <v>103.01</v>
      </c>
      <c r="N1130" s="8">
        <v>122.42</v>
      </c>
      <c r="O1130" s="8">
        <v>166.47550000000001</v>
      </c>
      <c r="P1130" s="8">
        <v>95.25</v>
      </c>
      <c r="Q1130" s="8">
        <v>128.47999999999999</v>
      </c>
      <c r="R1130" s="8">
        <v>138.68</v>
      </c>
      <c r="S1130" s="8">
        <v>60.89</v>
      </c>
      <c r="T1130" s="8">
        <v>63.67</v>
      </c>
      <c r="U1130" s="8">
        <v>111</v>
      </c>
      <c r="X1130" s="1">
        <v>42767</v>
      </c>
      <c r="Y1130" s="4">
        <f t="shared" si="40"/>
        <v>95.605289473684195</v>
      </c>
      <c r="Z1130" s="4">
        <f t="shared" si="39"/>
        <v>53.94</v>
      </c>
    </row>
    <row r="1131" spans="1:26" x14ac:dyDescent="0.3">
      <c r="A1131" s="1">
        <v>42768</v>
      </c>
      <c r="B1131">
        <v>54.05</v>
      </c>
      <c r="C1131">
        <v>87.76</v>
      </c>
      <c r="D1131">
        <v>41.4</v>
      </c>
      <c r="E1131">
        <v>71.95</v>
      </c>
      <c r="F1131">
        <v>93.77</v>
      </c>
      <c r="G1131">
        <v>120.42</v>
      </c>
      <c r="H1131">
        <v>116.62</v>
      </c>
      <c r="I1131">
        <v>113.57</v>
      </c>
      <c r="J1131">
        <v>66.7</v>
      </c>
      <c r="K1131">
        <v>30.864999999999998</v>
      </c>
      <c r="L1131" s="8">
        <v>83.45</v>
      </c>
      <c r="M1131" s="8">
        <v>104.03</v>
      </c>
      <c r="N1131" s="8">
        <v>123.22</v>
      </c>
      <c r="O1131" s="8">
        <v>166.7525</v>
      </c>
      <c r="P1131" s="8">
        <v>96.32</v>
      </c>
      <c r="Q1131" s="8">
        <v>130.77000000000001</v>
      </c>
      <c r="R1131" s="8">
        <v>139.28</v>
      </c>
      <c r="S1131" s="8">
        <v>60.89</v>
      </c>
      <c r="T1131" s="8">
        <v>63.68</v>
      </c>
      <c r="U1131" s="8">
        <v>112.21</v>
      </c>
      <c r="X1131" s="1">
        <v>42768</v>
      </c>
      <c r="Y1131" s="4">
        <f t="shared" si="40"/>
        <v>95.981973684210516</v>
      </c>
      <c r="Z1131" s="4">
        <f t="shared" si="39"/>
        <v>54.05</v>
      </c>
    </row>
    <row r="1132" spans="1:26" x14ac:dyDescent="0.3">
      <c r="A1132" s="1">
        <v>42769</v>
      </c>
      <c r="B1132">
        <v>54.37</v>
      </c>
      <c r="C1132">
        <v>87.41</v>
      </c>
      <c r="D1132">
        <v>41.54</v>
      </c>
      <c r="E1132">
        <v>73.290000000000006</v>
      </c>
      <c r="F1132">
        <v>93.28</v>
      </c>
      <c r="G1132">
        <v>122.6</v>
      </c>
      <c r="H1132">
        <v>117.47</v>
      </c>
      <c r="I1132">
        <v>113.64</v>
      </c>
      <c r="J1132">
        <v>66.5</v>
      </c>
      <c r="K1132">
        <v>31.052499999999998</v>
      </c>
      <c r="L1132" s="8">
        <v>83.54</v>
      </c>
      <c r="M1132" s="8">
        <v>105.11</v>
      </c>
      <c r="N1132" s="8">
        <v>124.24</v>
      </c>
      <c r="O1132" s="8">
        <v>167.93690000000001</v>
      </c>
      <c r="P1132" s="8">
        <v>96.87</v>
      </c>
      <c r="Q1132" s="8">
        <v>131.28</v>
      </c>
      <c r="R1132" s="8">
        <v>140.16</v>
      </c>
      <c r="S1132" s="8">
        <v>60.67</v>
      </c>
      <c r="T1132" s="8">
        <v>63.75</v>
      </c>
      <c r="U1132" s="8">
        <v>113.57</v>
      </c>
      <c r="X1132" s="1">
        <v>42769</v>
      </c>
      <c r="Y1132" s="4">
        <f t="shared" si="40"/>
        <v>96.521547368421054</v>
      </c>
      <c r="Z1132" s="4">
        <f t="shared" si="39"/>
        <v>54.37</v>
      </c>
    </row>
    <row r="1133" spans="1:26" x14ac:dyDescent="0.3">
      <c r="A1133" s="1">
        <v>42770</v>
      </c>
      <c r="B1133">
        <v>54.37</v>
      </c>
      <c r="C1133">
        <v>87.41</v>
      </c>
      <c r="D1133">
        <v>41.54</v>
      </c>
      <c r="E1133">
        <v>73.290000000000006</v>
      </c>
      <c r="F1133">
        <v>93.28</v>
      </c>
      <c r="G1133">
        <v>122.6</v>
      </c>
      <c r="H1133">
        <v>117.47</v>
      </c>
      <c r="I1133">
        <v>113.64</v>
      </c>
      <c r="J1133">
        <v>66.5</v>
      </c>
      <c r="K1133">
        <v>31.052499999999998</v>
      </c>
      <c r="L1133" s="8">
        <v>83.54</v>
      </c>
      <c r="M1133" s="8">
        <v>105.11</v>
      </c>
      <c r="N1133" s="8">
        <v>124.24</v>
      </c>
      <c r="O1133" s="8">
        <v>167.93690000000001</v>
      </c>
      <c r="P1133" s="8">
        <v>96.87</v>
      </c>
      <c r="Q1133" s="8">
        <v>131.28</v>
      </c>
      <c r="R1133" s="8">
        <v>140.16</v>
      </c>
      <c r="S1133" s="8">
        <v>60.67</v>
      </c>
      <c r="T1133" s="8">
        <v>63.75</v>
      </c>
      <c r="U1133" s="8">
        <v>113.57</v>
      </c>
      <c r="X1133" s="1">
        <v>42770</v>
      </c>
      <c r="Y1133" s="4">
        <f t="shared" si="40"/>
        <v>96.521547368421054</v>
      </c>
      <c r="Z1133" s="4">
        <f t="shared" si="39"/>
        <v>54.37</v>
      </c>
    </row>
    <row r="1134" spans="1:26" x14ac:dyDescent="0.3">
      <c r="A1134" s="1">
        <v>42771</v>
      </c>
      <c r="B1134">
        <v>54.37</v>
      </c>
      <c r="C1134">
        <v>87.41</v>
      </c>
      <c r="D1134">
        <v>41.54</v>
      </c>
      <c r="E1134">
        <v>73.290000000000006</v>
      </c>
      <c r="F1134">
        <v>93.28</v>
      </c>
      <c r="G1134">
        <v>122.6</v>
      </c>
      <c r="H1134">
        <v>117.47</v>
      </c>
      <c r="I1134">
        <v>113.64</v>
      </c>
      <c r="J1134">
        <v>66.5</v>
      </c>
      <c r="K1134">
        <v>31.052499999999998</v>
      </c>
      <c r="L1134" s="8">
        <v>83.54</v>
      </c>
      <c r="M1134" s="8">
        <v>105.11</v>
      </c>
      <c r="N1134" s="8">
        <v>124.24</v>
      </c>
      <c r="O1134" s="8">
        <v>167.93690000000001</v>
      </c>
      <c r="P1134" s="8">
        <v>96.87</v>
      </c>
      <c r="Q1134" s="8">
        <v>131.28</v>
      </c>
      <c r="R1134" s="8">
        <v>140.16</v>
      </c>
      <c r="S1134" s="8">
        <v>60.67</v>
      </c>
      <c r="T1134" s="8">
        <v>63.75</v>
      </c>
      <c r="U1134" s="8">
        <v>113.57</v>
      </c>
      <c r="X1134" s="1">
        <v>42771</v>
      </c>
      <c r="Y1134" s="4">
        <f t="shared" si="40"/>
        <v>96.521547368421054</v>
      </c>
      <c r="Z1134" s="4">
        <f t="shared" si="39"/>
        <v>54.37</v>
      </c>
    </row>
    <row r="1135" spans="1:26" x14ac:dyDescent="0.3">
      <c r="A1135" s="1">
        <v>42772</v>
      </c>
      <c r="B1135">
        <v>54.19</v>
      </c>
      <c r="C1135">
        <v>87.4</v>
      </c>
      <c r="D1135">
        <v>41.56</v>
      </c>
      <c r="E1135">
        <v>72.61</v>
      </c>
      <c r="F1135">
        <v>92.87</v>
      </c>
      <c r="G1135">
        <v>122.88</v>
      </c>
      <c r="H1135">
        <v>116.44</v>
      </c>
      <c r="I1135">
        <v>113.4</v>
      </c>
      <c r="J1135">
        <v>66.400000000000006</v>
      </c>
      <c r="K1135">
        <v>30.965</v>
      </c>
      <c r="L1135" s="8">
        <v>83.31</v>
      </c>
      <c r="M1135" s="8">
        <v>104.57</v>
      </c>
      <c r="N1135" s="8">
        <v>124.45</v>
      </c>
      <c r="O1135" s="8">
        <v>167.9751</v>
      </c>
      <c r="P1135" s="8">
        <v>96.47</v>
      </c>
      <c r="Q1135" s="8">
        <v>131.43</v>
      </c>
      <c r="R1135" s="8">
        <v>139.05000000000001</v>
      </c>
      <c r="S1135" s="8">
        <v>60.65</v>
      </c>
      <c r="T1135" s="8">
        <v>63.42</v>
      </c>
      <c r="U1135" s="8">
        <v>112.98</v>
      </c>
      <c r="X1135" s="1">
        <v>42772</v>
      </c>
      <c r="Y1135" s="4">
        <f t="shared" si="40"/>
        <v>96.254215789473676</v>
      </c>
      <c r="Z1135" s="4">
        <f t="shared" si="39"/>
        <v>54.19</v>
      </c>
    </row>
    <row r="1136" spans="1:26" x14ac:dyDescent="0.3">
      <c r="A1136" s="1">
        <v>42773</v>
      </c>
      <c r="B1136">
        <v>54.384999999999998</v>
      </c>
      <c r="C1136">
        <v>88.01</v>
      </c>
      <c r="D1136">
        <v>41.9</v>
      </c>
      <c r="E1136">
        <v>72.239999999999995</v>
      </c>
      <c r="F1136">
        <v>93.31</v>
      </c>
      <c r="G1136">
        <v>125.84</v>
      </c>
      <c r="H1136">
        <v>116.3</v>
      </c>
      <c r="I1136">
        <v>113.48</v>
      </c>
      <c r="J1136">
        <v>66.89</v>
      </c>
      <c r="K1136">
        <v>31.0825</v>
      </c>
      <c r="L1136" s="8">
        <v>82.77</v>
      </c>
      <c r="M1136" s="8">
        <v>105.61</v>
      </c>
      <c r="N1136" s="8">
        <v>124.59</v>
      </c>
      <c r="O1136" s="8">
        <v>170.45859999999999</v>
      </c>
      <c r="P1136" s="8">
        <v>96.29</v>
      </c>
      <c r="Q1136" s="8">
        <v>130.75</v>
      </c>
      <c r="R1136" s="8">
        <v>138.80000000000001</v>
      </c>
      <c r="S1136" s="8">
        <v>60.56</v>
      </c>
      <c r="T1136" s="8">
        <v>63.57</v>
      </c>
      <c r="U1136" s="8">
        <v>111.39</v>
      </c>
      <c r="X1136" s="1">
        <v>42773</v>
      </c>
      <c r="Y1136" s="4">
        <f t="shared" si="40"/>
        <v>96.51795263157895</v>
      </c>
      <c r="Z1136" s="4">
        <f t="shared" si="39"/>
        <v>54.384999999999998</v>
      </c>
    </row>
    <row r="1137" spans="1:26" x14ac:dyDescent="0.3">
      <c r="A1137" s="1">
        <v>42774</v>
      </c>
      <c r="B1137">
        <v>54.5</v>
      </c>
      <c r="C1137">
        <v>88.33</v>
      </c>
      <c r="D1137">
        <v>42.02</v>
      </c>
      <c r="E1137">
        <v>72.45</v>
      </c>
      <c r="F1137">
        <v>92.91</v>
      </c>
      <c r="G1137">
        <v>125.08</v>
      </c>
      <c r="H1137">
        <v>116.3</v>
      </c>
      <c r="I1137">
        <v>113.4</v>
      </c>
      <c r="J1137">
        <v>67.81</v>
      </c>
      <c r="K1137">
        <v>31.574999999999999</v>
      </c>
      <c r="L1137" s="8">
        <v>81.48</v>
      </c>
      <c r="M1137" s="8">
        <v>105.69</v>
      </c>
      <c r="N1137" s="8">
        <v>124.67</v>
      </c>
      <c r="O1137" s="8">
        <v>168.27119999999999</v>
      </c>
      <c r="P1137" s="8">
        <v>96.58</v>
      </c>
      <c r="Q1137" s="8">
        <v>130.83000000000001</v>
      </c>
      <c r="R1137" s="8">
        <v>138.59</v>
      </c>
      <c r="S1137" s="8">
        <v>60.52</v>
      </c>
      <c r="T1137" s="8">
        <v>64.77</v>
      </c>
      <c r="U1137" s="8">
        <v>111.58</v>
      </c>
      <c r="X1137" s="1">
        <v>42774</v>
      </c>
      <c r="Y1137" s="4">
        <f t="shared" si="40"/>
        <v>96.466115789473676</v>
      </c>
      <c r="Z1137" s="4">
        <f t="shared" si="39"/>
        <v>54.5</v>
      </c>
    </row>
    <row r="1138" spans="1:26" x14ac:dyDescent="0.3">
      <c r="A1138" s="1">
        <v>42775</v>
      </c>
      <c r="B1138">
        <v>54.83</v>
      </c>
      <c r="C1138">
        <v>88.67</v>
      </c>
      <c r="D1138">
        <v>41.25</v>
      </c>
      <c r="E1138">
        <v>73.53</v>
      </c>
      <c r="F1138">
        <v>93.96</v>
      </c>
      <c r="G1138">
        <v>126.21</v>
      </c>
      <c r="H1138">
        <v>115.76</v>
      </c>
      <c r="I1138">
        <v>114.08</v>
      </c>
      <c r="J1138">
        <v>69.08</v>
      </c>
      <c r="K1138">
        <v>31.162500000000001</v>
      </c>
      <c r="L1138" s="8">
        <v>81.84</v>
      </c>
      <c r="M1138" s="8">
        <v>105.97</v>
      </c>
      <c r="N1138" s="8">
        <v>124.48</v>
      </c>
      <c r="O1138" s="8">
        <v>169.2646</v>
      </c>
      <c r="P1138" s="8">
        <v>97.65</v>
      </c>
      <c r="Q1138" s="8">
        <v>131.88</v>
      </c>
      <c r="R1138" s="8">
        <v>138.54</v>
      </c>
      <c r="S1138" s="8">
        <v>60.84</v>
      </c>
      <c r="T1138" s="8">
        <v>66.41</v>
      </c>
      <c r="U1138" s="8">
        <v>112.26</v>
      </c>
      <c r="X1138" s="1">
        <v>42775</v>
      </c>
      <c r="Y1138" s="4">
        <f t="shared" si="40"/>
        <v>96.991426315789468</v>
      </c>
      <c r="Z1138" s="4">
        <f t="shared" si="39"/>
        <v>54.83</v>
      </c>
    </row>
    <row r="1139" spans="1:26" x14ac:dyDescent="0.3">
      <c r="A1139" s="1">
        <v>42776</v>
      </c>
      <c r="B1139">
        <v>55.06</v>
      </c>
      <c r="C1139">
        <v>87.97</v>
      </c>
      <c r="D1139">
        <v>40.58</v>
      </c>
      <c r="E1139">
        <v>73.97</v>
      </c>
      <c r="F1139">
        <v>96.31</v>
      </c>
      <c r="G1139">
        <v>126.29</v>
      </c>
      <c r="H1139">
        <v>116.23</v>
      </c>
      <c r="I1139">
        <v>115.24</v>
      </c>
      <c r="J1139">
        <v>68.02</v>
      </c>
      <c r="K1139">
        <v>31.3675</v>
      </c>
      <c r="L1139" s="8">
        <v>82.52</v>
      </c>
      <c r="M1139" s="8">
        <v>106.1</v>
      </c>
      <c r="N1139" s="8">
        <v>125.82</v>
      </c>
      <c r="O1139" s="8">
        <v>170.6687</v>
      </c>
      <c r="P1139" s="8">
        <v>97.82</v>
      </c>
      <c r="Q1139" s="8">
        <v>132.76</v>
      </c>
      <c r="R1139" s="8">
        <v>140.13</v>
      </c>
      <c r="S1139" s="8">
        <v>60.42</v>
      </c>
      <c r="T1139" s="8">
        <v>65.73</v>
      </c>
      <c r="U1139" s="8">
        <v>113.05</v>
      </c>
      <c r="X1139" s="1">
        <v>42776</v>
      </c>
      <c r="Y1139" s="4">
        <f t="shared" si="40"/>
        <v>97.420852631578924</v>
      </c>
      <c r="Z1139" s="4">
        <f t="shared" si="39"/>
        <v>55.06</v>
      </c>
    </row>
    <row r="1140" spans="1:26" x14ac:dyDescent="0.3">
      <c r="A1140" s="1">
        <v>42777</v>
      </c>
      <c r="B1140">
        <v>55.06</v>
      </c>
      <c r="C1140">
        <v>87.97</v>
      </c>
      <c r="D1140">
        <v>40.58</v>
      </c>
      <c r="E1140">
        <v>73.97</v>
      </c>
      <c r="F1140">
        <v>96.31</v>
      </c>
      <c r="G1140">
        <v>126.29</v>
      </c>
      <c r="H1140">
        <v>116.23</v>
      </c>
      <c r="I1140">
        <v>115.24</v>
      </c>
      <c r="J1140">
        <v>68.02</v>
      </c>
      <c r="K1140">
        <v>31.3675</v>
      </c>
      <c r="L1140" s="8">
        <v>82.52</v>
      </c>
      <c r="M1140" s="8">
        <v>106.1</v>
      </c>
      <c r="N1140" s="8">
        <v>125.82</v>
      </c>
      <c r="O1140" s="8">
        <v>170.6687</v>
      </c>
      <c r="P1140" s="8">
        <v>97.82</v>
      </c>
      <c r="Q1140" s="8">
        <v>132.76</v>
      </c>
      <c r="R1140" s="8">
        <v>140.13</v>
      </c>
      <c r="S1140" s="8">
        <v>60.42</v>
      </c>
      <c r="T1140" s="8">
        <v>65.73</v>
      </c>
      <c r="U1140" s="8">
        <v>113.05</v>
      </c>
      <c r="X1140" s="1">
        <v>42777</v>
      </c>
      <c r="Y1140" s="4">
        <f t="shared" si="40"/>
        <v>97.420852631578924</v>
      </c>
      <c r="Z1140" s="4">
        <f t="shared" si="39"/>
        <v>55.06</v>
      </c>
    </row>
    <row r="1141" spans="1:26" x14ac:dyDescent="0.3">
      <c r="A1141" s="1">
        <v>42778</v>
      </c>
      <c r="B1141">
        <v>55.06</v>
      </c>
      <c r="C1141">
        <v>87.97</v>
      </c>
      <c r="D1141">
        <v>40.58</v>
      </c>
      <c r="E1141">
        <v>73.97</v>
      </c>
      <c r="F1141">
        <v>96.31</v>
      </c>
      <c r="G1141">
        <v>126.29</v>
      </c>
      <c r="H1141">
        <v>116.23</v>
      </c>
      <c r="I1141">
        <v>115.24</v>
      </c>
      <c r="J1141">
        <v>68.02</v>
      </c>
      <c r="K1141">
        <v>31.3675</v>
      </c>
      <c r="L1141" s="8">
        <v>82.52</v>
      </c>
      <c r="M1141" s="8">
        <v>106.1</v>
      </c>
      <c r="N1141" s="8">
        <v>125.82</v>
      </c>
      <c r="O1141" s="8">
        <v>170.6687</v>
      </c>
      <c r="P1141" s="8">
        <v>97.82</v>
      </c>
      <c r="Q1141" s="8">
        <v>132.76</v>
      </c>
      <c r="R1141" s="8">
        <v>140.13</v>
      </c>
      <c r="S1141" s="8">
        <v>60.42</v>
      </c>
      <c r="T1141" s="8">
        <v>65.73</v>
      </c>
      <c r="U1141" s="8">
        <v>113.05</v>
      </c>
      <c r="X1141" s="1">
        <v>42778</v>
      </c>
      <c r="Y1141" s="4">
        <f t="shared" si="40"/>
        <v>97.420852631578924</v>
      </c>
      <c r="Z1141" s="4">
        <f t="shared" si="39"/>
        <v>55.06</v>
      </c>
    </row>
    <row r="1142" spans="1:26" x14ac:dyDescent="0.3">
      <c r="A1142" s="1">
        <v>42779</v>
      </c>
      <c r="B1142">
        <v>55.33</v>
      </c>
      <c r="C1142">
        <v>88.31</v>
      </c>
      <c r="D1142">
        <v>40.619999999999997</v>
      </c>
      <c r="E1142">
        <v>73.900000000000006</v>
      </c>
      <c r="F1142">
        <v>98.5</v>
      </c>
      <c r="G1142">
        <v>126.53</v>
      </c>
      <c r="H1142">
        <v>117.44</v>
      </c>
      <c r="I1142">
        <v>115.88</v>
      </c>
      <c r="J1142">
        <v>67.77</v>
      </c>
      <c r="K1142">
        <v>31.5</v>
      </c>
      <c r="L1142" s="8">
        <v>83</v>
      </c>
      <c r="M1142" s="8">
        <v>106.52</v>
      </c>
      <c r="N1142" s="8">
        <v>125.54</v>
      </c>
      <c r="O1142" s="8">
        <v>171.31819999999999</v>
      </c>
      <c r="P1142" s="8">
        <v>98.58</v>
      </c>
      <c r="Q1142" s="8">
        <v>133.81</v>
      </c>
      <c r="R1142" s="8">
        <v>140.5</v>
      </c>
      <c r="S1142" s="8">
        <v>60.51</v>
      </c>
      <c r="T1142" s="8">
        <v>64.81</v>
      </c>
      <c r="U1142" s="8">
        <v>113.91</v>
      </c>
      <c r="X1142" s="1">
        <v>42779</v>
      </c>
      <c r="Y1142" s="4">
        <f t="shared" si="40"/>
        <v>97.839378947368417</v>
      </c>
      <c r="Z1142" s="4">
        <f t="shared" si="39"/>
        <v>55.33</v>
      </c>
    </row>
    <row r="1143" spans="1:26" x14ac:dyDescent="0.3">
      <c r="A1143" s="1">
        <v>42780</v>
      </c>
      <c r="B1143">
        <v>55.45</v>
      </c>
      <c r="C1143">
        <v>87.86</v>
      </c>
      <c r="D1143">
        <v>40.53</v>
      </c>
      <c r="E1143">
        <v>75.72</v>
      </c>
      <c r="F1143">
        <v>98.09</v>
      </c>
      <c r="G1143">
        <v>126.92</v>
      </c>
      <c r="H1143">
        <v>117.32</v>
      </c>
      <c r="I1143">
        <v>116.36</v>
      </c>
      <c r="J1143">
        <v>68.66</v>
      </c>
      <c r="K1143">
        <v>31.5</v>
      </c>
      <c r="L1143" s="8">
        <v>82.82</v>
      </c>
      <c r="M1143" s="8">
        <v>106.92</v>
      </c>
      <c r="N1143" s="8">
        <v>125.81</v>
      </c>
      <c r="O1143" s="8">
        <v>172.05369999999999</v>
      </c>
      <c r="P1143" s="8">
        <v>99.44</v>
      </c>
      <c r="Q1143" s="8">
        <v>133.99</v>
      </c>
      <c r="R1143" s="8">
        <v>142.13</v>
      </c>
      <c r="S1143" s="8">
        <v>60.82</v>
      </c>
      <c r="T1143" s="8">
        <v>65.650000000000006</v>
      </c>
      <c r="U1143" s="8">
        <v>112.52</v>
      </c>
      <c r="X1143" s="1">
        <v>42780</v>
      </c>
      <c r="Y1143" s="4">
        <f t="shared" si="40"/>
        <v>98.163878947368403</v>
      </c>
      <c r="Z1143" s="4">
        <f t="shared" si="39"/>
        <v>55.45</v>
      </c>
    </row>
    <row r="1144" spans="1:26" x14ac:dyDescent="0.3">
      <c r="A1144" s="1">
        <v>42781</v>
      </c>
      <c r="B1144">
        <v>55.81</v>
      </c>
      <c r="C1144">
        <v>91.12</v>
      </c>
      <c r="D1144">
        <v>40.44</v>
      </c>
      <c r="E1144">
        <v>76.91</v>
      </c>
      <c r="F1144">
        <v>99.02</v>
      </c>
      <c r="G1144">
        <v>128.33000000000001</v>
      </c>
      <c r="H1144">
        <v>117.59</v>
      </c>
      <c r="I1144">
        <v>117.2</v>
      </c>
      <c r="J1144">
        <v>68.69</v>
      </c>
      <c r="K1144">
        <v>31.322500000000002</v>
      </c>
      <c r="L1144" s="8">
        <v>83.16</v>
      </c>
      <c r="M1144" s="8">
        <v>106.73</v>
      </c>
      <c r="N1144" s="8">
        <v>126.48</v>
      </c>
      <c r="O1144" s="8">
        <v>173.5342</v>
      </c>
      <c r="P1144" s="8">
        <v>99.65</v>
      </c>
      <c r="Q1144" s="8">
        <v>134.46</v>
      </c>
      <c r="R1144" s="8">
        <v>142.38</v>
      </c>
      <c r="S1144" s="8">
        <v>61.65</v>
      </c>
      <c r="T1144" s="8">
        <v>65.75</v>
      </c>
      <c r="U1144" s="8">
        <v>112.57</v>
      </c>
      <c r="X1144" s="1">
        <v>42781</v>
      </c>
      <c r="Y1144" s="4">
        <f t="shared" si="40"/>
        <v>98.788773684210526</v>
      </c>
      <c r="Z1144" s="4">
        <f t="shared" si="39"/>
        <v>55.81</v>
      </c>
    </row>
    <row r="1145" spans="1:26" x14ac:dyDescent="0.3">
      <c r="A1145" s="1">
        <v>42782</v>
      </c>
      <c r="B1145">
        <v>55.81</v>
      </c>
      <c r="C1145">
        <v>90.79</v>
      </c>
      <c r="D1145">
        <v>41.2</v>
      </c>
      <c r="E1145">
        <v>76.319999999999993</v>
      </c>
      <c r="F1145">
        <v>98.26</v>
      </c>
      <c r="G1145">
        <v>128.61000000000001</v>
      </c>
      <c r="H1145">
        <v>117.5</v>
      </c>
      <c r="I1145">
        <v>118.08</v>
      </c>
      <c r="J1145">
        <v>68.87</v>
      </c>
      <c r="K1145">
        <v>31.547499999999999</v>
      </c>
      <c r="L1145" s="8">
        <v>82.3</v>
      </c>
      <c r="M1145" s="8">
        <v>108.12</v>
      </c>
      <c r="N1145" s="8">
        <v>126.7</v>
      </c>
      <c r="O1145" s="8">
        <v>173.2954</v>
      </c>
      <c r="P1145" s="8">
        <v>99.88</v>
      </c>
      <c r="Q1145" s="8">
        <v>135.72999999999999</v>
      </c>
      <c r="R1145" s="8">
        <v>141.87</v>
      </c>
      <c r="S1145" s="8">
        <v>61.48</v>
      </c>
      <c r="T1145" s="8">
        <v>65.2</v>
      </c>
      <c r="U1145" s="8">
        <v>110.68</v>
      </c>
      <c r="X1145" s="1">
        <v>42782</v>
      </c>
      <c r="Y1145" s="4">
        <f t="shared" si="40"/>
        <v>98.759626315789475</v>
      </c>
      <c r="Z1145" s="4">
        <f t="shared" si="39"/>
        <v>55.81</v>
      </c>
    </row>
    <row r="1146" spans="1:26" x14ac:dyDescent="0.3">
      <c r="A1146" s="1">
        <v>42783</v>
      </c>
      <c r="B1146">
        <v>56.09</v>
      </c>
      <c r="C1146">
        <v>91.09</v>
      </c>
      <c r="D1146">
        <v>41.23</v>
      </c>
      <c r="E1146">
        <v>76.739999999999995</v>
      </c>
      <c r="F1146">
        <v>98.85</v>
      </c>
      <c r="G1146">
        <v>130.38999999999999</v>
      </c>
      <c r="H1146">
        <v>117.42</v>
      </c>
      <c r="I1146">
        <v>118.86</v>
      </c>
      <c r="J1146">
        <v>69.37</v>
      </c>
      <c r="K1146">
        <v>31.715</v>
      </c>
      <c r="L1146" s="8">
        <v>81.760000000000005</v>
      </c>
      <c r="M1146" s="8">
        <v>108.15</v>
      </c>
      <c r="N1146" s="8">
        <v>127.8</v>
      </c>
      <c r="O1146" s="8">
        <v>172.56950000000001</v>
      </c>
      <c r="P1146" s="8">
        <v>99.68</v>
      </c>
      <c r="Q1146" s="8">
        <v>136.19</v>
      </c>
      <c r="R1146" s="8">
        <v>141.5</v>
      </c>
      <c r="S1146" s="8">
        <v>61.77</v>
      </c>
      <c r="T1146" s="8">
        <v>65.790000000000006</v>
      </c>
      <c r="U1146" s="8">
        <v>110.33</v>
      </c>
      <c r="X1146" s="1">
        <v>42783</v>
      </c>
      <c r="Y1146" s="4">
        <f t="shared" si="40"/>
        <v>99.010763157894715</v>
      </c>
      <c r="Z1146" s="4">
        <f t="shared" si="39"/>
        <v>56.09</v>
      </c>
    </row>
    <row r="1147" spans="1:26" x14ac:dyDescent="0.3">
      <c r="A1147" s="1">
        <v>42784</v>
      </c>
      <c r="B1147">
        <v>56.09</v>
      </c>
      <c r="C1147">
        <v>91.09</v>
      </c>
      <c r="D1147">
        <v>41.23</v>
      </c>
      <c r="E1147">
        <v>76.739999999999995</v>
      </c>
      <c r="F1147">
        <v>98.85</v>
      </c>
      <c r="G1147">
        <v>130.38999999999999</v>
      </c>
      <c r="H1147">
        <v>117.42</v>
      </c>
      <c r="I1147">
        <v>118.86</v>
      </c>
      <c r="J1147">
        <v>69.37</v>
      </c>
      <c r="K1147">
        <v>31.715</v>
      </c>
      <c r="L1147" s="8">
        <v>81.760000000000005</v>
      </c>
      <c r="M1147" s="8">
        <v>108.15</v>
      </c>
      <c r="N1147" s="8">
        <v>127.8</v>
      </c>
      <c r="O1147" s="8">
        <v>172.56950000000001</v>
      </c>
      <c r="P1147" s="8">
        <v>99.68</v>
      </c>
      <c r="Q1147" s="8">
        <v>136.19</v>
      </c>
      <c r="R1147" s="8">
        <v>141.5</v>
      </c>
      <c r="S1147" s="8">
        <v>61.77</v>
      </c>
      <c r="T1147" s="8">
        <v>65.790000000000006</v>
      </c>
      <c r="U1147" s="8">
        <v>110.33</v>
      </c>
      <c r="X1147" s="1">
        <v>42784</v>
      </c>
      <c r="Y1147" s="4">
        <f t="shared" si="40"/>
        <v>99.010763157894715</v>
      </c>
      <c r="Z1147" s="4">
        <f t="shared" si="39"/>
        <v>56.09</v>
      </c>
    </row>
    <row r="1148" spans="1:26" x14ac:dyDescent="0.3">
      <c r="A1148" s="1">
        <v>42785</v>
      </c>
      <c r="B1148">
        <v>56.09</v>
      </c>
      <c r="C1148">
        <v>91.09</v>
      </c>
      <c r="D1148">
        <v>41.23</v>
      </c>
      <c r="E1148">
        <v>76.739999999999995</v>
      </c>
      <c r="F1148">
        <v>98.85</v>
      </c>
      <c r="G1148">
        <v>130.38999999999999</v>
      </c>
      <c r="H1148">
        <v>117.42</v>
      </c>
      <c r="I1148">
        <v>118.86</v>
      </c>
      <c r="J1148">
        <v>69.37</v>
      </c>
      <c r="K1148">
        <v>31.715</v>
      </c>
      <c r="L1148" s="8">
        <v>81.760000000000005</v>
      </c>
      <c r="M1148" s="8">
        <v>108.15</v>
      </c>
      <c r="N1148" s="8">
        <v>127.8</v>
      </c>
      <c r="O1148" s="8">
        <v>172.56950000000001</v>
      </c>
      <c r="P1148" s="8">
        <v>99.68</v>
      </c>
      <c r="Q1148" s="8">
        <v>136.19</v>
      </c>
      <c r="R1148" s="8">
        <v>141.5</v>
      </c>
      <c r="S1148" s="8">
        <v>61.77</v>
      </c>
      <c r="T1148" s="8">
        <v>65.790000000000006</v>
      </c>
      <c r="U1148" s="8">
        <v>110.33</v>
      </c>
      <c r="X1148" s="1">
        <v>42785</v>
      </c>
      <c r="Y1148" s="4">
        <f t="shared" si="40"/>
        <v>99.010763157894715</v>
      </c>
      <c r="Z1148" s="4">
        <f t="shared" si="39"/>
        <v>56.09</v>
      </c>
    </row>
    <row r="1149" spans="1:26" x14ac:dyDescent="0.3">
      <c r="A1149" s="1">
        <v>42786</v>
      </c>
      <c r="B1149">
        <v>56.09</v>
      </c>
      <c r="C1149">
        <v>91.09</v>
      </c>
      <c r="D1149">
        <v>41.23</v>
      </c>
      <c r="E1149">
        <v>76.739999999999995</v>
      </c>
      <c r="F1149">
        <v>98.85</v>
      </c>
      <c r="G1149">
        <v>130.38999999999999</v>
      </c>
      <c r="H1149">
        <v>117.42</v>
      </c>
      <c r="I1149">
        <v>118.86</v>
      </c>
      <c r="J1149">
        <v>69.37</v>
      </c>
      <c r="K1149">
        <v>31.715</v>
      </c>
      <c r="L1149" s="8">
        <v>81.760000000000005</v>
      </c>
      <c r="M1149" s="8">
        <v>108.15</v>
      </c>
      <c r="N1149" s="8">
        <v>127.8</v>
      </c>
      <c r="O1149" s="8">
        <v>172.56950000000001</v>
      </c>
      <c r="P1149" s="8">
        <v>99.68</v>
      </c>
      <c r="Q1149" s="8">
        <v>136.19</v>
      </c>
      <c r="R1149" s="8">
        <v>141.5</v>
      </c>
      <c r="S1149" s="8">
        <v>61.77</v>
      </c>
      <c r="T1149" s="8">
        <v>65.790000000000006</v>
      </c>
      <c r="U1149" s="8">
        <v>110.33</v>
      </c>
      <c r="X1149" s="1">
        <v>42786</v>
      </c>
      <c r="Y1149" s="4">
        <f t="shared" si="40"/>
        <v>99.010763157894715</v>
      </c>
      <c r="Z1149" s="4">
        <f t="shared" si="39"/>
        <v>56.09</v>
      </c>
    </row>
    <row r="1150" spans="1:26" x14ac:dyDescent="0.3">
      <c r="A1150" s="1">
        <v>42787</v>
      </c>
      <c r="B1150">
        <v>56.56</v>
      </c>
      <c r="C1150">
        <v>91.67</v>
      </c>
      <c r="D1150">
        <v>41.46</v>
      </c>
      <c r="E1150">
        <v>77.25</v>
      </c>
      <c r="F1150">
        <v>98.1</v>
      </c>
      <c r="G1150">
        <v>130.76</v>
      </c>
      <c r="H1150">
        <v>118.31</v>
      </c>
      <c r="I1150">
        <v>119.66</v>
      </c>
      <c r="J1150">
        <v>71.45</v>
      </c>
      <c r="K1150">
        <v>32.064999999999998</v>
      </c>
      <c r="L1150" s="8">
        <v>81.89</v>
      </c>
      <c r="M1150" s="8">
        <v>109.36</v>
      </c>
      <c r="N1150" s="8">
        <v>128.04</v>
      </c>
      <c r="O1150" s="8">
        <v>172.17789999999999</v>
      </c>
      <c r="P1150" s="8">
        <v>99.22</v>
      </c>
      <c r="Q1150" s="8">
        <v>136.72999999999999</v>
      </c>
      <c r="R1150" s="8">
        <v>141.47</v>
      </c>
      <c r="S1150" s="8">
        <v>61.83</v>
      </c>
      <c r="T1150" s="8">
        <v>66.209999999999994</v>
      </c>
      <c r="U1150" s="8">
        <v>111.72</v>
      </c>
      <c r="X1150" s="1">
        <v>42787</v>
      </c>
      <c r="Y1150" s="4">
        <f t="shared" si="40"/>
        <v>99.440678947368426</v>
      </c>
      <c r="Z1150" s="4">
        <f t="shared" si="39"/>
        <v>56.56</v>
      </c>
    </row>
    <row r="1151" spans="1:26" x14ac:dyDescent="0.3">
      <c r="A1151" s="1">
        <v>42788</v>
      </c>
      <c r="B1151">
        <v>56.45</v>
      </c>
      <c r="C1151">
        <v>91.44</v>
      </c>
      <c r="D1151">
        <v>41.6</v>
      </c>
      <c r="E1151">
        <v>76.8</v>
      </c>
      <c r="F1151">
        <v>98.2</v>
      </c>
      <c r="G1151">
        <v>130.78</v>
      </c>
      <c r="H1151">
        <v>117.79</v>
      </c>
      <c r="I1151">
        <v>119.52</v>
      </c>
      <c r="J1151">
        <v>71.709999999999994</v>
      </c>
      <c r="K1151">
        <v>32.11</v>
      </c>
      <c r="L1151" s="8">
        <v>80.930000000000007</v>
      </c>
      <c r="M1151" s="8">
        <v>109.41</v>
      </c>
      <c r="N1151" s="8">
        <v>127.85</v>
      </c>
      <c r="O1151" s="8">
        <v>173.02799999999999</v>
      </c>
      <c r="P1151" s="8">
        <v>100.42</v>
      </c>
      <c r="Q1151" s="8">
        <v>137.76</v>
      </c>
      <c r="R1151" s="8">
        <v>140.34</v>
      </c>
      <c r="S1151" s="8">
        <v>61.36</v>
      </c>
      <c r="T1151" s="8">
        <v>65.94</v>
      </c>
      <c r="U1151" s="8">
        <v>110.38</v>
      </c>
      <c r="X1151" s="1">
        <v>42788</v>
      </c>
      <c r="Y1151" s="4">
        <f t="shared" si="40"/>
        <v>99.335157894736838</v>
      </c>
      <c r="Z1151" s="4">
        <f t="shared" si="39"/>
        <v>56.45</v>
      </c>
    </row>
    <row r="1152" spans="1:26" x14ac:dyDescent="0.3">
      <c r="A1152" s="1">
        <v>42789</v>
      </c>
      <c r="B1152">
        <v>56.354999999999997</v>
      </c>
      <c r="C1152">
        <v>91.13</v>
      </c>
      <c r="D1152">
        <v>41.66</v>
      </c>
      <c r="E1152">
        <v>75.8</v>
      </c>
      <c r="F1152">
        <v>95.55</v>
      </c>
      <c r="G1152">
        <v>130.78</v>
      </c>
      <c r="H1152">
        <v>118.06</v>
      </c>
      <c r="I1152">
        <v>121.7</v>
      </c>
      <c r="J1152">
        <v>71.31</v>
      </c>
      <c r="K1152">
        <v>32.292499999999997</v>
      </c>
      <c r="L1152" s="8">
        <v>81.78</v>
      </c>
      <c r="M1152" s="8">
        <v>109.54</v>
      </c>
      <c r="N1152" s="8">
        <v>128.27000000000001</v>
      </c>
      <c r="O1152" s="8">
        <v>173.50550000000001</v>
      </c>
      <c r="P1152" s="8">
        <v>101.64</v>
      </c>
      <c r="Q1152" s="8">
        <v>139.01</v>
      </c>
      <c r="R1152" s="8">
        <v>140.36000000000001</v>
      </c>
      <c r="S1152" s="8">
        <v>61.94</v>
      </c>
      <c r="T1152" s="8">
        <v>64.98</v>
      </c>
      <c r="U1152" s="8">
        <v>111.02</v>
      </c>
      <c r="X1152" s="1">
        <v>42789</v>
      </c>
      <c r="Y1152" s="4">
        <f t="shared" si="40"/>
        <v>99.490947368421061</v>
      </c>
      <c r="Z1152" s="4">
        <f t="shared" si="39"/>
        <v>56.354999999999997</v>
      </c>
    </row>
    <row r="1153" spans="1:26" x14ac:dyDescent="0.3">
      <c r="A1153" s="1">
        <v>42790</v>
      </c>
      <c r="B1153">
        <v>56.57</v>
      </c>
      <c r="C1153">
        <v>91.05</v>
      </c>
      <c r="D1153">
        <v>41.78</v>
      </c>
      <c r="E1153">
        <v>76.099999999999994</v>
      </c>
      <c r="F1153">
        <v>95.48</v>
      </c>
      <c r="G1153">
        <v>130.82</v>
      </c>
      <c r="H1153">
        <v>118.11</v>
      </c>
      <c r="I1153">
        <v>122.73</v>
      </c>
      <c r="J1153">
        <v>72.39</v>
      </c>
      <c r="K1153">
        <v>32.74</v>
      </c>
      <c r="L1153" s="8">
        <v>81.08</v>
      </c>
      <c r="M1153" s="8">
        <v>109.83</v>
      </c>
      <c r="N1153" s="8">
        <v>128.65</v>
      </c>
      <c r="O1153" s="8">
        <v>173.21899999999999</v>
      </c>
      <c r="P1153" s="8">
        <v>103</v>
      </c>
      <c r="Q1153" s="8">
        <v>138.41</v>
      </c>
      <c r="R1153" s="8">
        <v>140.86000000000001</v>
      </c>
      <c r="S1153" s="8">
        <v>62.09</v>
      </c>
      <c r="T1153" s="8">
        <v>66.510000000000005</v>
      </c>
      <c r="U1153" s="8">
        <v>110.12</v>
      </c>
      <c r="X1153" s="1">
        <v>42790</v>
      </c>
      <c r="Y1153" s="4">
        <f t="shared" si="40"/>
        <v>99.735210526315782</v>
      </c>
      <c r="Z1153" s="4">
        <f t="shared" si="39"/>
        <v>56.57</v>
      </c>
    </row>
    <row r="1154" spans="1:26" x14ac:dyDescent="0.3">
      <c r="A1154" s="1">
        <v>42791</v>
      </c>
      <c r="B1154">
        <v>56.57</v>
      </c>
      <c r="C1154">
        <v>91.05</v>
      </c>
      <c r="D1154">
        <v>41.78</v>
      </c>
      <c r="E1154">
        <v>76.099999999999994</v>
      </c>
      <c r="F1154">
        <v>95.48</v>
      </c>
      <c r="G1154">
        <v>130.82</v>
      </c>
      <c r="H1154">
        <v>118.11</v>
      </c>
      <c r="I1154">
        <v>122.73</v>
      </c>
      <c r="J1154">
        <v>72.39</v>
      </c>
      <c r="K1154">
        <v>32.74</v>
      </c>
      <c r="L1154" s="8">
        <v>81.08</v>
      </c>
      <c r="M1154" s="8">
        <v>109.83</v>
      </c>
      <c r="N1154" s="8">
        <v>128.65</v>
      </c>
      <c r="O1154" s="8">
        <v>173.21899999999999</v>
      </c>
      <c r="P1154" s="8">
        <v>103</v>
      </c>
      <c r="Q1154" s="8">
        <v>138.41</v>
      </c>
      <c r="R1154" s="8">
        <v>140.86000000000001</v>
      </c>
      <c r="S1154" s="8">
        <v>62.09</v>
      </c>
      <c r="T1154" s="8">
        <v>66.510000000000005</v>
      </c>
      <c r="U1154" s="8">
        <v>110.12</v>
      </c>
      <c r="X1154" s="1">
        <v>42791</v>
      </c>
      <c r="Y1154" s="4">
        <f t="shared" si="40"/>
        <v>99.735210526315782</v>
      </c>
      <c r="Z1154" s="4">
        <f t="shared" ref="Z1154:Z1217" si="41">B1154</f>
        <v>56.57</v>
      </c>
    </row>
    <row r="1155" spans="1:26" x14ac:dyDescent="0.3">
      <c r="A1155" s="1">
        <v>42792</v>
      </c>
      <c r="B1155">
        <v>56.57</v>
      </c>
      <c r="C1155">
        <v>91.05</v>
      </c>
      <c r="D1155">
        <v>41.78</v>
      </c>
      <c r="E1155">
        <v>76.099999999999994</v>
      </c>
      <c r="F1155">
        <v>95.48</v>
      </c>
      <c r="G1155">
        <v>130.82</v>
      </c>
      <c r="H1155">
        <v>118.11</v>
      </c>
      <c r="I1155">
        <v>122.73</v>
      </c>
      <c r="J1155">
        <v>72.39</v>
      </c>
      <c r="K1155">
        <v>32.74</v>
      </c>
      <c r="L1155" s="8">
        <v>81.08</v>
      </c>
      <c r="M1155" s="8">
        <v>109.83</v>
      </c>
      <c r="N1155" s="8">
        <v>128.65</v>
      </c>
      <c r="O1155" s="8">
        <v>173.21899999999999</v>
      </c>
      <c r="P1155" s="8">
        <v>103</v>
      </c>
      <c r="Q1155" s="8">
        <v>138.41</v>
      </c>
      <c r="R1155" s="8">
        <v>140.86000000000001</v>
      </c>
      <c r="S1155" s="8">
        <v>62.09</v>
      </c>
      <c r="T1155" s="8">
        <v>66.510000000000005</v>
      </c>
      <c r="U1155" s="8">
        <v>110.12</v>
      </c>
      <c r="X1155" s="1">
        <v>42792</v>
      </c>
      <c r="Y1155" s="4">
        <f t="shared" si="40"/>
        <v>99.735210526315782</v>
      </c>
      <c r="Z1155" s="4">
        <f t="shared" si="41"/>
        <v>56.57</v>
      </c>
    </row>
    <row r="1156" spans="1:26" x14ac:dyDescent="0.3">
      <c r="A1156" s="1">
        <v>42793</v>
      </c>
      <c r="B1156">
        <v>56.47</v>
      </c>
      <c r="C1156">
        <v>90.89</v>
      </c>
      <c r="D1156">
        <v>41.67</v>
      </c>
      <c r="E1156">
        <v>76.42</v>
      </c>
      <c r="F1156">
        <v>97.44</v>
      </c>
      <c r="G1156">
        <v>129.99</v>
      </c>
      <c r="H1156">
        <v>118.52</v>
      </c>
      <c r="I1156">
        <v>122.4</v>
      </c>
      <c r="J1156">
        <v>71.739999999999995</v>
      </c>
      <c r="K1156">
        <v>32.467500000000001</v>
      </c>
      <c r="L1156" s="8">
        <v>81.540000000000006</v>
      </c>
      <c r="M1156" s="8">
        <v>109.27</v>
      </c>
      <c r="N1156" s="8">
        <v>126.99</v>
      </c>
      <c r="O1156" s="8">
        <v>171.35640000000001</v>
      </c>
      <c r="P1156" s="8">
        <v>102.7</v>
      </c>
      <c r="Q1156" s="8">
        <v>137.61000000000001</v>
      </c>
      <c r="R1156" s="8">
        <v>139.38</v>
      </c>
      <c r="S1156" s="8">
        <v>62.22</v>
      </c>
      <c r="T1156" s="8">
        <v>66.91</v>
      </c>
      <c r="U1156" s="8">
        <v>111.75</v>
      </c>
      <c r="X1156" s="1">
        <v>42793</v>
      </c>
      <c r="Y1156" s="4">
        <f t="shared" ref="Y1156:Y1219" si="42">SUMPRODUCT(C1156:U1156,$C$1:$U$1)</f>
        <v>99.540205263157915</v>
      </c>
      <c r="Z1156" s="4">
        <f t="shared" si="41"/>
        <v>56.47</v>
      </c>
    </row>
    <row r="1157" spans="1:26" x14ac:dyDescent="0.3">
      <c r="A1157" s="1">
        <v>42794</v>
      </c>
      <c r="B1157">
        <v>56.27</v>
      </c>
      <c r="C1157">
        <v>91.07</v>
      </c>
      <c r="D1157">
        <v>41.96</v>
      </c>
      <c r="E1157">
        <v>74.37</v>
      </c>
      <c r="F1157">
        <v>96.66</v>
      </c>
      <c r="G1157">
        <v>129.47</v>
      </c>
      <c r="H1157">
        <v>118.71</v>
      </c>
      <c r="I1157">
        <v>122.21</v>
      </c>
      <c r="J1157">
        <v>70.930000000000007</v>
      </c>
      <c r="K1157">
        <v>32.75</v>
      </c>
      <c r="L1157" s="8">
        <v>81.319999999999993</v>
      </c>
      <c r="M1157" s="8">
        <v>110.38</v>
      </c>
      <c r="N1157" s="8">
        <v>127.65</v>
      </c>
      <c r="O1157" s="8">
        <v>171.7576</v>
      </c>
      <c r="P1157" s="8">
        <v>102.62</v>
      </c>
      <c r="Q1157" s="8">
        <v>138.16999999999999</v>
      </c>
      <c r="R1157" s="8">
        <v>140.47</v>
      </c>
      <c r="S1157" s="8">
        <v>61.84</v>
      </c>
      <c r="T1157" s="8">
        <v>58.77</v>
      </c>
      <c r="U1157" s="8">
        <v>112.5</v>
      </c>
      <c r="X1157" s="1">
        <v>42794</v>
      </c>
      <c r="Y1157" s="4">
        <f t="shared" si="42"/>
        <v>99.137242105263155</v>
      </c>
      <c r="Z1157" s="4">
        <f t="shared" si="41"/>
        <v>56.27</v>
      </c>
    </row>
    <row r="1158" spans="1:26" x14ac:dyDescent="0.3">
      <c r="A1158" s="1">
        <v>42795</v>
      </c>
      <c r="B1158">
        <v>56.95</v>
      </c>
      <c r="C1158">
        <v>91.66</v>
      </c>
      <c r="D1158">
        <v>42.16</v>
      </c>
      <c r="E1158">
        <v>81.45</v>
      </c>
      <c r="F1158">
        <v>98.58</v>
      </c>
      <c r="G1158">
        <v>130</v>
      </c>
      <c r="H1158">
        <v>120.36</v>
      </c>
      <c r="I1158">
        <v>123.86</v>
      </c>
      <c r="J1158">
        <v>70.45</v>
      </c>
      <c r="K1158">
        <v>32.352499999999999</v>
      </c>
      <c r="L1158" s="8">
        <v>83.02</v>
      </c>
      <c r="M1158" s="8">
        <v>109.73</v>
      </c>
      <c r="N1158" s="8">
        <v>129.05000000000001</v>
      </c>
      <c r="O1158" s="8">
        <v>173.7921</v>
      </c>
      <c r="P1158" s="8">
        <v>104.53</v>
      </c>
      <c r="Q1158" s="8">
        <v>140.38</v>
      </c>
      <c r="R1158" s="8">
        <v>143.69</v>
      </c>
      <c r="S1158" s="8">
        <v>62.83</v>
      </c>
      <c r="T1158" s="8">
        <v>57.83</v>
      </c>
      <c r="U1158" s="8">
        <v>113.88</v>
      </c>
      <c r="X1158" s="1">
        <v>42795</v>
      </c>
      <c r="Y1158" s="4">
        <f t="shared" si="42"/>
        <v>100.50550526315786</v>
      </c>
      <c r="Z1158" s="4">
        <f t="shared" si="41"/>
        <v>56.95</v>
      </c>
    </row>
    <row r="1159" spans="1:26" x14ac:dyDescent="0.3">
      <c r="A1159" s="1">
        <v>42796</v>
      </c>
      <c r="B1159">
        <v>56.64</v>
      </c>
      <c r="C1159">
        <v>90.91</v>
      </c>
      <c r="D1159">
        <v>42.47</v>
      </c>
      <c r="E1159">
        <v>80.400000000000006</v>
      </c>
      <c r="F1159">
        <v>94.36</v>
      </c>
      <c r="G1159">
        <v>130</v>
      </c>
      <c r="H1159">
        <v>118.78</v>
      </c>
      <c r="I1159">
        <v>123.63</v>
      </c>
      <c r="J1159">
        <v>70.760000000000005</v>
      </c>
      <c r="K1159">
        <v>32.734999999999999</v>
      </c>
      <c r="L1159" s="8">
        <v>83.3</v>
      </c>
      <c r="M1159" s="8">
        <v>110.11</v>
      </c>
      <c r="N1159" s="8">
        <v>128.22999999999999</v>
      </c>
      <c r="O1159" s="8">
        <v>172.4358</v>
      </c>
      <c r="P1159" s="8">
        <v>104.07</v>
      </c>
      <c r="Q1159" s="8">
        <v>138.4</v>
      </c>
      <c r="R1159" s="8">
        <v>140.57</v>
      </c>
      <c r="S1159" s="8">
        <v>63.25</v>
      </c>
      <c r="T1159" s="8">
        <v>57.95</v>
      </c>
      <c r="U1159" s="8">
        <v>113.36</v>
      </c>
      <c r="X1159" s="1">
        <v>42796</v>
      </c>
      <c r="Y1159" s="4">
        <f t="shared" si="42"/>
        <v>99.774778947368418</v>
      </c>
      <c r="Z1159" s="4">
        <f t="shared" si="41"/>
        <v>56.64</v>
      </c>
    </row>
    <row r="1160" spans="1:26" x14ac:dyDescent="0.3">
      <c r="A1160" s="1">
        <v>42797</v>
      </c>
      <c r="B1160">
        <v>56.57</v>
      </c>
      <c r="C1160">
        <v>90.5</v>
      </c>
      <c r="D1160">
        <v>42.48</v>
      </c>
      <c r="E1160">
        <v>81.680000000000007</v>
      </c>
      <c r="F1160">
        <v>95.12</v>
      </c>
      <c r="G1160">
        <v>129.63999999999999</v>
      </c>
      <c r="H1160">
        <v>117.6</v>
      </c>
      <c r="I1160">
        <v>123.79</v>
      </c>
      <c r="J1160">
        <v>70.03</v>
      </c>
      <c r="K1160">
        <v>32.700000000000003</v>
      </c>
      <c r="L1160" s="8">
        <v>82.46</v>
      </c>
      <c r="M1160" s="8">
        <v>110.56</v>
      </c>
      <c r="N1160" s="8">
        <v>127.9</v>
      </c>
      <c r="O1160" s="8">
        <v>171.97730000000001</v>
      </c>
      <c r="P1160" s="8">
        <v>104.5</v>
      </c>
      <c r="Q1160" s="8">
        <v>138.65</v>
      </c>
      <c r="R1160" s="8">
        <v>139.52000000000001</v>
      </c>
      <c r="S1160" s="8">
        <v>63.34</v>
      </c>
      <c r="T1160" s="8">
        <v>57.35</v>
      </c>
      <c r="U1160" s="8">
        <v>113.55</v>
      </c>
      <c r="X1160" s="1">
        <v>42797</v>
      </c>
      <c r="Y1160" s="4">
        <f t="shared" si="42"/>
        <v>99.64985789473684</v>
      </c>
      <c r="Z1160" s="4">
        <f t="shared" si="41"/>
        <v>56.57</v>
      </c>
    </row>
    <row r="1161" spans="1:26" x14ac:dyDescent="0.3">
      <c r="A1161" s="1">
        <v>42798</v>
      </c>
      <c r="B1161">
        <v>56.57</v>
      </c>
      <c r="C1161">
        <v>90.5</v>
      </c>
      <c r="D1161">
        <v>42.48</v>
      </c>
      <c r="E1161">
        <v>81.680000000000007</v>
      </c>
      <c r="F1161">
        <v>95.12</v>
      </c>
      <c r="G1161">
        <v>129.63999999999999</v>
      </c>
      <c r="H1161">
        <v>117.6</v>
      </c>
      <c r="I1161">
        <v>123.79</v>
      </c>
      <c r="J1161">
        <v>70.03</v>
      </c>
      <c r="K1161">
        <v>32.700000000000003</v>
      </c>
      <c r="L1161" s="8">
        <v>82.46</v>
      </c>
      <c r="M1161" s="8">
        <v>110.56</v>
      </c>
      <c r="N1161" s="8">
        <v>127.9</v>
      </c>
      <c r="O1161" s="8">
        <v>171.97730000000001</v>
      </c>
      <c r="P1161" s="8">
        <v>104.5</v>
      </c>
      <c r="Q1161" s="8">
        <v>138.65</v>
      </c>
      <c r="R1161" s="8">
        <v>139.52000000000001</v>
      </c>
      <c r="S1161" s="8">
        <v>63.34</v>
      </c>
      <c r="T1161" s="8">
        <v>57.35</v>
      </c>
      <c r="U1161" s="8">
        <v>113.55</v>
      </c>
      <c r="X1161" s="1">
        <v>42798</v>
      </c>
      <c r="Y1161" s="4">
        <f t="shared" si="42"/>
        <v>99.64985789473684</v>
      </c>
      <c r="Z1161" s="4">
        <f t="shared" si="41"/>
        <v>56.57</v>
      </c>
    </row>
    <row r="1162" spans="1:26" x14ac:dyDescent="0.3">
      <c r="A1162" s="1">
        <v>42799</v>
      </c>
      <c r="B1162">
        <v>56.57</v>
      </c>
      <c r="C1162">
        <v>90.5</v>
      </c>
      <c r="D1162">
        <v>42.48</v>
      </c>
      <c r="E1162">
        <v>81.680000000000007</v>
      </c>
      <c r="F1162">
        <v>95.12</v>
      </c>
      <c r="G1162">
        <v>129.63999999999999</v>
      </c>
      <c r="H1162">
        <v>117.6</v>
      </c>
      <c r="I1162">
        <v>123.79</v>
      </c>
      <c r="J1162">
        <v>70.03</v>
      </c>
      <c r="K1162">
        <v>32.700000000000003</v>
      </c>
      <c r="L1162" s="8">
        <v>82.46</v>
      </c>
      <c r="M1162" s="8">
        <v>110.56</v>
      </c>
      <c r="N1162" s="8">
        <v>127.9</v>
      </c>
      <c r="O1162" s="8">
        <v>171.97730000000001</v>
      </c>
      <c r="P1162" s="8">
        <v>104.5</v>
      </c>
      <c r="Q1162" s="8">
        <v>138.65</v>
      </c>
      <c r="R1162" s="8">
        <v>139.52000000000001</v>
      </c>
      <c r="S1162" s="8">
        <v>63.34</v>
      </c>
      <c r="T1162" s="8">
        <v>57.35</v>
      </c>
      <c r="U1162" s="8">
        <v>113.55</v>
      </c>
      <c r="X1162" s="1">
        <v>42799</v>
      </c>
      <c r="Y1162" s="4">
        <f t="shared" si="42"/>
        <v>99.64985789473684</v>
      </c>
      <c r="Z1162" s="4">
        <f t="shared" si="41"/>
        <v>56.57</v>
      </c>
    </row>
    <row r="1163" spans="1:26" x14ac:dyDescent="0.3">
      <c r="A1163" s="1">
        <v>42800</v>
      </c>
      <c r="B1163">
        <v>56.44</v>
      </c>
      <c r="C1163">
        <v>90.37</v>
      </c>
      <c r="D1163">
        <v>42.18</v>
      </c>
      <c r="E1163">
        <v>81.02</v>
      </c>
      <c r="F1163">
        <v>95.66</v>
      </c>
      <c r="G1163">
        <v>130.43</v>
      </c>
      <c r="H1163">
        <v>117.73</v>
      </c>
      <c r="I1163">
        <v>123.71</v>
      </c>
      <c r="J1163">
        <v>69.88</v>
      </c>
      <c r="K1163">
        <v>32.659999999999997</v>
      </c>
      <c r="L1163" s="8">
        <v>82.83</v>
      </c>
      <c r="M1163" s="8">
        <v>109.63</v>
      </c>
      <c r="N1163" s="8">
        <v>128.03</v>
      </c>
      <c r="O1163" s="8">
        <v>172.3784</v>
      </c>
      <c r="P1163" s="8">
        <v>104.95</v>
      </c>
      <c r="Q1163" s="8">
        <v>137.69</v>
      </c>
      <c r="R1163" s="8">
        <v>139.31</v>
      </c>
      <c r="S1163" s="8">
        <v>63.55</v>
      </c>
      <c r="T1163" s="8">
        <v>56.1</v>
      </c>
      <c r="U1163" s="8">
        <v>113.17</v>
      </c>
      <c r="X1163" s="1">
        <v>42800</v>
      </c>
      <c r="Y1163" s="4">
        <f t="shared" si="42"/>
        <v>99.540968421052639</v>
      </c>
      <c r="Z1163" s="4">
        <f t="shared" si="41"/>
        <v>56.44</v>
      </c>
    </row>
    <row r="1164" spans="1:26" x14ac:dyDescent="0.3">
      <c r="A1164" s="1">
        <v>42801</v>
      </c>
      <c r="B1164">
        <v>56.23</v>
      </c>
      <c r="C1164">
        <v>90.29</v>
      </c>
      <c r="D1164">
        <v>41.99</v>
      </c>
      <c r="E1164">
        <v>80.84</v>
      </c>
      <c r="F1164">
        <v>95.93</v>
      </c>
      <c r="G1164">
        <v>130.69</v>
      </c>
      <c r="H1164">
        <v>118.79</v>
      </c>
      <c r="I1164">
        <v>123.83</v>
      </c>
      <c r="J1164">
        <v>69.87</v>
      </c>
      <c r="K1164">
        <v>32.662500000000001</v>
      </c>
      <c r="L1164" s="8">
        <v>82.52</v>
      </c>
      <c r="M1164" s="8">
        <v>109.32</v>
      </c>
      <c r="N1164" s="8">
        <v>128.07</v>
      </c>
      <c r="O1164" s="8">
        <v>172.29249999999999</v>
      </c>
      <c r="P1164" s="8">
        <v>104.27</v>
      </c>
      <c r="Q1164" s="8">
        <v>137.41</v>
      </c>
      <c r="R1164" s="8">
        <v>139.63999999999999</v>
      </c>
      <c r="S1164" s="8">
        <v>63.69</v>
      </c>
      <c r="T1164" s="8">
        <v>55.14</v>
      </c>
      <c r="U1164" s="8">
        <v>111.81</v>
      </c>
      <c r="X1164" s="1">
        <v>42801</v>
      </c>
      <c r="Y1164" s="4">
        <f t="shared" si="42"/>
        <v>99.423947368421054</v>
      </c>
      <c r="Z1164" s="4">
        <f t="shared" si="41"/>
        <v>56.23</v>
      </c>
    </row>
    <row r="1165" spans="1:26" x14ac:dyDescent="0.3">
      <c r="A1165" s="1">
        <v>42802</v>
      </c>
      <c r="B1165">
        <v>56.19</v>
      </c>
      <c r="C1165">
        <v>90.14</v>
      </c>
      <c r="D1165">
        <v>41.99</v>
      </c>
      <c r="E1165">
        <v>81.33</v>
      </c>
      <c r="F1165">
        <v>93.23</v>
      </c>
      <c r="G1165">
        <v>130.58000000000001</v>
      </c>
      <c r="H1165">
        <v>118.57</v>
      </c>
      <c r="I1165">
        <v>124.1</v>
      </c>
      <c r="J1165">
        <v>69.8</v>
      </c>
      <c r="K1165">
        <v>32.36</v>
      </c>
      <c r="L1165" s="8">
        <v>81.03</v>
      </c>
      <c r="M1165" s="8">
        <v>109.3</v>
      </c>
      <c r="N1165" s="8">
        <v>128.09</v>
      </c>
      <c r="O1165" s="8">
        <v>171.4042</v>
      </c>
      <c r="P1165" s="8">
        <v>103.71</v>
      </c>
      <c r="Q1165" s="8">
        <v>136.96</v>
      </c>
      <c r="R1165" s="8">
        <v>139.56</v>
      </c>
      <c r="S1165" s="8">
        <v>64.14</v>
      </c>
      <c r="T1165" s="8">
        <v>55.02</v>
      </c>
      <c r="U1165" s="8">
        <v>109.61</v>
      </c>
      <c r="X1165" s="1">
        <v>42802</v>
      </c>
      <c r="Y1165" s="4">
        <f t="shared" si="42"/>
        <v>98.9960105263158</v>
      </c>
      <c r="Z1165" s="4">
        <f t="shared" si="41"/>
        <v>56.19</v>
      </c>
    </row>
    <row r="1166" spans="1:26" x14ac:dyDescent="0.3">
      <c r="A1166" s="1">
        <v>42803</v>
      </c>
      <c r="B1166">
        <v>56.13</v>
      </c>
      <c r="C1166">
        <v>90.34</v>
      </c>
      <c r="D1166">
        <v>42.03</v>
      </c>
      <c r="E1166">
        <v>81.17</v>
      </c>
      <c r="F1166">
        <v>91.39</v>
      </c>
      <c r="G1166">
        <v>131.06</v>
      </c>
      <c r="H1166">
        <v>116.99</v>
      </c>
      <c r="I1166">
        <v>125.95</v>
      </c>
      <c r="J1166">
        <v>69.86</v>
      </c>
      <c r="K1166">
        <v>32.1875</v>
      </c>
      <c r="L1166" s="8">
        <v>81.67</v>
      </c>
      <c r="M1166" s="8">
        <v>109.02</v>
      </c>
      <c r="N1166" s="8">
        <v>128.13999999999999</v>
      </c>
      <c r="O1166" s="8">
        <v>169.23599999999999</v>
      </c>
      <c r="P1166" s="8">
        <v>103.4</v>
      </c>
      <c r="Q1166" s="8">
        <v>137.41</v>
      </c>
      <c r="R1166" s="8">
        <v>138.58000000000001</v>
      </c>
      <c r="S1166" s="8">
        <v>64.5</v>
      </c>
      <c r="T1166" s="8">
        <v>55.2</v>
      </c>
      <c r="U1166" s="8">
        <v>110.04</v>
      </c>
      <c r="X1166" s="1">
        <v>42803</v>
      </c>
      <c r="Y1166" s="4">
        <f t="shared" si="42"/>
        <v>98.851236842105266</v>
      </c>
      <c r="Z1166" s="4">
        <f t="shared" si="41"/>
        <v>56.13</v>
      </c>
    </row>
    <row r="1167" spans="1:26" x14ac:dyDescent="0.3">
      <c r="A1167" s="1">
        <v>42804</v>
      </c>
      <c r="B1167">
        <v>56.48</v>
      </c>
      <c r="C1167">
        <v>91.07</v>
      </c>
      <c r="D1167">
        <v>42.29</v>
      </c>
      <c r="E1167">
        <v>81.58</v>
      </c>
      <c r="F1167">
        <v>92.31</v>
      </c>
      <c r="G1167">
        <v>131.69</v>
      </c>
      <c r="H1167">
        <v>116.95</v>
      </c>
      <c r="I1167">
        <v>126.21</v>
      </c>
      <c r="J1167">
        <v>70.099999999999994</v>
      </c>
      <c r="K1167">
        <v>32.515000000000001</v>
      </c>
      <c r="L1167" s="8">
        <v>81.61</v>
      </c>
      <c r="M1167" s="8">
        <v>109.59</v>
      </c>
      <c r="N1167" s="8">
        <v>127.98</v>
      </c>
      <c r="O1167" s="8">
        <v>169.85679999999999</v>
      </c>
      <c r="P1167" s="8">
        <v>104.55</v>
      </c>
      <c r="Q1167" s="8">
        <v>137.81</v>
      </c>
      <c r="R1167" s="8">
        <v>138.77000000000001</v>
      </c>
      <c r="S1167" s="8">
        <v>65.88</v>
      </c>
      <c r="T1167" s="8">
        <v>55.36</v>
      </c>
      <c r="U1167" s="8">
        <v>110.61</v>
      </c>
      <c r="X1167" s="1">
        <v>42804</v>
      </c>
      <c r="Y1167" s="4">
        <f t="shared" si="42"/>
        <v>99.301673684210513</v>
      </c>
      <c r="Z1167" s="4">
        <f t="shared" si="41"/>
        <v>56.48</v>
      </c>
    </row>
    <row r="1168" spans="1:26" x14ac:dyDescent="0.3">
      <c r="A1168" s="1">
        <v>42805</v>
      </c>
      <c r="B1168">
        <v>56.48</v>
      </c>
      <c r="C1168">
        <v>91.07</v>
      </c>
      <c r="D1168">
        <v>42.29</v>
      </c>
      <c r="E1168">
        <v>81.58</v>
      </c>
      <c r="F1168">
        <v>92.31</v>
      </c>
      <c r="G1168">
        <v>131.69</v>
      </c>
      <c r="H1168">
        <v>116.95</v>
      </c>
      <c r="I1168">
        <v>126.21</v>
      </c>
      <c r="J1168">
        <v>70.099999999999994</v>
      </c>
      <c r="K1168">
        <v>32.515000000000001</v>
      </c>
      <c r="L1168" s="8">
        <v>81.61</v>
      </c>
      <c r="M1168" s="8">
        <v>109.59</v>
      </c>
      <c r="N1168" s="8">
        <v>127.98</v>
      </c>
      <c r="O1168" s="8">
        <v>169.85679999999999</v>
      </c>
      <c r="P1168" s="8">
        <v>104.55</v>
      </c>
      <c r="Q1168" s="8">
        <v>137.81</v>
      </c>
      <c r="R1168" s="8">
        <v>138.77000000000001</v>
      </c>
      <c r="S1168" s="8">
        <v>65.88</v>
      </c>
      <c r="T1168" s="8">
        <v>55.36</v>
      </c>
      <c r="U1168" s="8">
        <v>110.61</v>
      </c>
      <c r="X1168" s="1">
        <v>42805</v>
      </c>
      <c r="Y1168" s="4">
        <f t="shared" si="42"/>
        <v>99.301673684210513</v>
      </c>
      <c r="Z1168" s="4">
        <f t="shared" si="41"/>
        <v>56.48</v>
      </c>
    </row>
    <row r="1169" spans="1:26" x14ac:dyDescent="0.3">
      <c r="A1169" s="1">
        <v>42806</v>
      </c>
      <c r="B1169">
        <v>56.48</v>
      </c>
      <c r="C1169">
        <v>91.07</v>
      </c>
      <c r="D1169">
        <v>42.29</v>
      </c>
      <c r="E1169">
        <v>81.58</v>
      </c>
      <c r="F1169">
        <v>92.31</v>
      </c>
      <c r="G1169">
        <v>131.69</v>
      </c>
      <c r="H1169">
        <v>116.95</v>
      </c>
      <c r="I1169">
        <v>126.21</v>
      </c>
      <c r="J1169">
        <v>70.099999999999994</v>
      </c>
      <c r="K1169">
        <v>32.515000000000001</v>
      </c>
      <c r="L1169" s="8">
        <v>81.61</v>
      </c>
      <c r="M1169" s="8">
        <v>109.59</v>
      </c>
      <c r="N1169" s="8">
        <v>127.98</v>
      </c>
      <c r="O1169" s="8">
        <v>169.85679999999999</v>
      </c>
      <c r="P1169" s="8">
        <v>104.55</v>
      </c>
      <c r="Q1169" s="8">
        <v>137.81</v>
      </c>
      <c r="R1169" s="8">
        <v>138.77000000000001</v>
      </c>
      <c r="S1169" s="8">
        <v>65.88</v>
      </c>
      <c r="T1169" s="8">
        <v>55.36</v>
      </c>
      <c r="U1169" s="8">
        <v>110.61</v>
      </c>
      <c r="X1169" s="1">
        <v>42806</v>
      </c>
      <c r="Y1169" s="4">
        <f t="shared" si="42"/>
        <v>99.301673684210513</v>
      </c>
      <c r="Z1169" s="4">
        <f t="shared" si="41"/>
        <v>56.48</v>
      </c>
    </row>
    <row r="1170" spans="1:26" x14ac:dyDescent="0.3">
      <c r="A1170" s="1">
        <v>42807</v>
      </c>
      <c r="B1170">
        <v>56.55</v>
      </c>
      <c r="C1170">
        <v>91.31</v>
      </c>
      <c r="D1170">
        <v>42.03</v>
      </c>
      <c r="E1170">
        <v>81.58</v>
      </c>
      <c r="F1170">
        <v>92.64</v>
      </c>
      <c r="G1170">
        <v>132.59</v>
      </c>
      <c r="H1170">
        <v>116.72</v>
      </c>
      <c r="I1170">
        <v>126.68</v>
      </c>
      <c r="J1170">
        <v>69.95</v>
      </c>
      <c r="K1170">
        <v>32.615000000000002</v>
      </c>
      <c r="L1170" s="8">
        <v>81.42</v>
      </c>
      <c r="M1170" s="8">
        <v>109.41</v>
      </c>
      <c r="N1170" s="8">
        <v>127.61</v>
      </c>
      <c r="O1170" s="8">
        <v>168.54820000000001</v>
      </c>
      <c r="P1170" s="8">
        <v>104.84</v>
      </c>
      <c r="Q1170" s="8">
        <v>137.54</v>
      </c>
      <c r="R1170" s="8">
        <v>137.82</v>
      </c>
      <c r="S1170" s="8">
        <v>65.849999999999994</v>
      </c>
      <c r="T1170" s="8">
        <v>55.19</v>
      </c>
      <c r="U1170" s="8">
        <v>109.35</v>
      </c>
      <c r="X1170" s="1">
        <v>42807</v>
      </c>
      <c r="Y1170" s="4">
        <f t="shared" si="42"/>
        <v>99.141747368421051</v>
      </c>
      <c r="Z1170" s="4">
        <f t="shared" si="41"/>
        <v>56.55</v>
      </c>
    </row>
    <row r="1171" spans="1:26" x14ac:dyDescent="0.3">
      <c r="A1171" s="1">
        <v>42808</v>
      </c>
      <c r="B1171">
        <v>56.27</v>
      </c>
      <c r="C1171">
        <v>91</v>
      </c>
      <c r="D1171">
        <v>41.97</v>
      </c>
      <c r="E1171">
        <v>81.94</v>
      </c>
      <c r="F1171">
        <v>91.86</v>
      </c>
      <c r="G1171">
        <v>132.16999999999999</v>
      </c>
      <c r="H1171">
        <v>116.65</v>
      </c>
      <c r="I1171">
        <v>127.05</v>
      </c>
      <c r="J1171">
        <v>70.72</v>
      </c>
      <c r="K1171">
        <v>32.642499999999998</v>
      </c>
      <c r="L1171" s="8">
        <v>80.989999999999995</v>
      </c>
      <c r="M1171" s="8">
        <v>109.34</v>
      </c>
      <c r="N1171" s="8">
        <v>127.8</v>
      </c>
      <c r="O1171" s="8">
        <v>167.84139999999999</v>
      </c>
      <c r="P1171" s="8">
        <v>103.97</v>
      </c>
      <c r="Q1171" s="8">
        <v>137.33000000000001</v>
      </c>
      <c r="R1171" s="8">
        <v>136.18</v>
      </c>
      <c r="S1171" s="8">
        <v>65.67</v>
      </c>
      <c r="T1171" s="8">
        <v>54.75</v>
      </c>
      <c r="U1171" s="8">
        <v>107.36</v>
      </c>
      <c r="X1171" s="1">
        <v>42808</v>
      </c>
      <c r="Y1171" s="4">
        <f t="shared" si="42"/>
        <v>98.801784210526307</v>
      </c>
      <c r="Z1171" s="4">
        <f t="shared" si="41"/>
        <v>56.27</v>
      </c>
    </row>
    <row r="1172" spans="1:26" x14ac:dyDescent="0.3">
      <c r="A1172" s="1">
        <v>42809</v>
      </c>
      <c r="B1172">
        <v>56.97</v>
      </c>
      <c r="C1172">
        <v>91.4</v>
      </c>
      <c r="D1172">
        <v>42.12</v>
      </c>
      <c r="E1172">
        <v>83.27</v>
      </c>
      <c r="F1172">
        <v>93.36</v>
      </c>
      <c r="G1172">
        <v>130.35</v>
      </c>
      <c r="H1172">
        <v>118.62</v>
      </c>
      <c r="I1172">
        <v>128.96</v>
      </c>
      <c r="J1172">
        <v>70.58</v>
      </c>
      <c r="K1172">
        <v>32.975000000000001</v>
      </c>
      <c r="L1172" s="8">
        <v>82</v>
      </c>
      <c r="M1172" s="8">
        <v>111.11</v>
      </c>
      <c r="N1172" s="8">
        <v>127.88</v>
      </c>
      <c r="O1172" s="8">
        <v>167.92740000000001</v>
      </c>
      <c r="P1172" s="8">
        <v>104.67</v>
      </c>
      <c r="Q1172" s="8">
        <v>138.26</v>
      </c>
      <c r="R1172" s="8">
        <v>137.99</v>
      </c>
      <c r="S1172" s="8">
        <v>66.55</v>
      </c>
      <c r="T1172" s="8">
        <v>54.57</v>
      </c>
      <c r="U1172" s="8">
        <v>108.88</v>
      </c>
      <c r="X1172" s="1">
        <v>42809</v>
      </c>
      <c r="Y1172" s="4">
        <f t="shared" si="42"/>
        <v>99.551178947368413</v>
      </c>
      <c r="Z1172" s="4">
        <f t="shared" si="41"/>
        <v>56.97</v>
      </c>
    </row>
    <row r="1173" spans="1:26" x14ac:dyDescent="0.3">
      <c r="A1173" s="1">
        <v>42810</v>
      </c>
      <c r="B1173">
        <v>56.77</v>
      </c>
      <c r="C1173">
        <v>91.44</v>
      </c>
      <c r="D1173">
        <v>42.25</v>
      </c>
      <c r="E1173">
        <v>83.22</v>
      </c>
      <c r="F1173">
        <v>92.85</v>
      </c>
      <c r="G1173">
        <v>131.74</v>
      </c>
      <c r="H1173">
        <v>117.12</v>
      </c>
      <c r="I1173">
        <v>128.46</v>
      </c>
      <c r="J1173">
        <v>70.44</v>
      </c>
      <c r="K1173">
        <v>32.475000000000001</v>
      </c>
      <c r="L1173" s="8">
        <v>82.07</v>
      </c>
      <c r="M1173" s="8">
        <v>111.14</v>
      </c>
      <c r="N1173" s="8">
        <v>127.98</v>
      </c>
      <c r="O1173" s="8">
        <v>169.29329999999999</v>
      </c>
      <c r="P1173" s="8">
        <v>104.25</v>
      </c>
      <c r="Q1173" s="8">
        <v>137.72999999999999</v>
      </c>
      <c r="R1173" s="8">
        <v>137.97</v>
      </c>
      <c r="S1173" s="8">
        <v>65.900000000000006</v>
      </c>
      <c r="T1173" s="8">
        <v>54.59</v>
      </c>
      <c r="U1173" s="8">
        <v>107.86</v>
      </c>
      <c r="X1173" s="1">
        <v>42810</v>
      </c>
      <c r="Y1173" s="4">
        <f t="shared" si="42"/>
        <v>99.409384210526312</v>
      </c>
      <c r="Z1173" s="4">
        <f t="shared" si="41"/>
        <v>56.77</v>
      </c>
    </row>
    <row r="1174" spans="1:26" x14ac:dyDescent="0.3">
      <c r="A1174" s="1">
        <v>42811</v>
      </c>
      <c r="B1174">
        <v>56.94</v>
      </c>
      <c r="C1174">
        <v>91</v>
      </c>
      <c r="D1174">
        <v>42.03</v>
      </c>
      <c r="E1174">
        <v>83.53</v>
      </c>
      <c r="F1174">
        <v>92.91</v>
      </c>
      <c r="G1174">
        <v>129.99</v>
      </c>
      <c r="H1174">
        <v>118.32</v>
      </c>
      <c r="I1174">
        <v>128.06</v>
      </c>
      <c r="J1174">
        <v>69.89</v>
      </c>
      <c r="K1174">
        <v>32.557499999999997</v>
      </c>
      <c r="L1174" s="8">
        <v>82</v>
      </c>
      <c r="M1174" s="8">
        <v>111.39</v>
      </c>
      <c r="N1174" s="8">
        <v>128.63999999999999</v>
      </c>
      <c r="O1174" s="8">
        <v>167.77459999999999</v>
      </c>
      <c r="P1174" s="8">
        <v>105.11</v>
      </c>
      <c r="Q1174" s="8">
        <v>138.1</v>
      </c>
      <c r="R1174" s="8">
        <v>139.53</v>
      </c>
      <c r="S1174" s="8">
        <v>65.69</v>
      </c>
      <c r="T1174" s="8">
        <v>54.29</v>
      </c>
      <c r="U1174" s="8">
        <v>107.68</v>
      </c>
      <c r="X1174" s="1">
        <v>42811</v>
      </c>
      <c r="Y1174" s="4">
        <f t="shared" si="42"/>
        <v>99.394321052631568</v>
      </c>
      <c r="Z1174" s="4">
        <f t="shared" si="41"/>
        <v>56.94</v>
      </c>
    </row>
    <row r="1175" spans="1:26" x14ac:dyDescent="0.3">
      <c r="A1175" s="1">
        <v>42812</v>
      </c>
      <c r="B1175">
        <v>56.94</v>
      </c>
      <c r="C1175">
        <v>91</v>
      </c>
      <c r="D1175">
        <v>42.03</v>
      </c>
      <c r="E1175">
        <v>83.53</v>
      </c>
      <c r="F1175">
        <v>92.91</v>
      </c>
      <c r="G1175">
        <v>129.99</v>
      </c>
      <c r="H1175">
        <v>118.32</v>
      </c>
      <c r="I1175">
        <v>128.06</v>
      </c>
      <c r="J1175">
        <v>69.89</v>
      </c>
      <c r="K1175">
        <v>32.557499999999997</v>
      </c>
      <c r="L1175" s="8">
        <v>82</v>
      </c>
      <c r="M1175" s="8">
        <v>111.39</v>
      </c>
      <c r="N1175" s="8">
        <v>128.63999999999999</v>
      </c>
      <c r="O1175" s="8">
        <v>167.77459999999999</v>
      </c>
      <c r="P1175" s="8">
        <v>105.11</v>
      </c>
      <c r="Q1175" s="8">
        <v>138.1</v>
      </c>
      <c r="R1175" s="8">
        <v>139.53</v>
      </c>
      <c r="S1175" s="8">
        <v>65.69</v>
      </c>
      <c r="T1175" s="8">
        <v>54.29</v>
      </c>
      <c r="U1175" s="8">
        <v>107.68</v>
      </c>
      <c r="X1175" s="1">
        <v>42812</v>
      </c>
      <c r="Y1175" s="4">
        <f t="shared" si="42"/>
        <v>99.394321052631568</v>
      </c>
      <c r="Z1175" s="4">
        <f t="shared" si="41"/>
        <v>56.94</v>
      </c>
    </row>
    <row r="1176" spans="1:26" x14ac:dyDescent="0.3">
      <c r="A1176" s="1">
        <v>42813</v>
      </c>
      <c r="B1176">
        <v>56.94</v>
      </c>
      <c r="C1176">
        <v>91</v>
      </c>
      <c r="D1176">
        <v>42.03</v>
      </c>
      <c r="E1176">
        <v>83.53</v>
      </c>
      <c r="F1176">
        <v>92.91</v>
      </c>
      <c r="G1176">
        <v>129.99</v>
      </c>
      <c r="H1176">
        <v>118.32</v>
      </c>
      <c r="I1176">
        <v>128.06</v>
      </c>
      <c r="J1176">
        <v>69.89</v>
      </c>
      <c r="K1176">
        <v>32.557499999999997</v>
      </c>
      <c r="L1176" s="8">
        <v>82</v>
      </c>
      <c r="M1176" s="8">
        <v>111.39</v>
      </c>
      <c r="N1176" s="8">
        <v>128.63999999999999</v>
      </c>
      <c r="O1176" s="8">
        <v>167.77459999999999</v>
      </c>
      <c r="P1176" s="8">
        <v>105.11</v>
      </c>
      <c r="Q1176" s="8">
        <v>138.1</v>
      </c>
      <c r="R1176" s="8">
        <v>139.53</v>
      </c>
      <c r="S1176" s="8">
        <v>65.69</v>
      </c>
      <c r="T1176" s="8">
        <v>54.29</v>
      </c>
      <c r="U1176" s="8">
        <v>107.68</v>
      </c>
      <c r="X1176" s="1">
        <v>42813</v>
      </c>
      <c r="Y1176" s="4">
        <f t="shared" si="42"/>
        <v>99.394321052631568</v>
      </c>
      <c r="Z1176" s="4">
        <f t="shared" si="41"/>
        <v>56.94</v>
      </c>
    </row>
    <row r="1177" spans="1:26" x14ac:dyDescent="0.3">
      <c r="A1177" s="1">
        <v>42814</v>
      </c>
      <c r="B1177">
        <v>56.78</v>
      </c>
      <c r="C1177">
        <v>91.22</v>
      </c>
      <c r="D1177">
        <v>42.18</v>
      </c>
      <c r="E1177">
        <v>82.35</v>
      </c>
      <c r="F1177">
        <v>95.4</v>
      </c>
      <c r="G1177">
        <v>129.69</v>
      </c>
      <c r="H1177">
        <v>118.24</v>
      </c>
      <c r="I1177">
        <v>128.07</v>
      </c>
      <c r="J1177">
        <v>69.98</v>
      </c>
      <c r="K1177">
        <v>32.472499999999997</v>
      </c>
      <c r="L1177" s="8">
        <v>82</v>
      </c>
      <c r="M1177" s="8">
        <v>111.15</v>
      </c>
      <c r="N1177" s="8">
        <v>128.78</v>
      </c>
      <c r="O1177" s="8">
        <v>167.82230000000001</v>
      </c>
      <c r="P1177" s="8">
        <v>104.45</v>
      </c>
      <c r="Q1177" s="8">
        <v>137.13999999999999</v>
      </c>
      <c r="R1177" s="8">
        <v>138.69</v>
      </c>
      <c r="S1177" s="8">
        <v>65.8</v>
      </c>
      <c r="T1177" s="8">
        <v>54.37</v>
      </c>
      <c r="U1177" s="8">
        <v>107.66</v>
      </c>
      <c r="X1177" s="1">
        <v>42814</v>
      </c>
      <c r="Y1177" s="4">
        <f t="shared" si="42"/>
        <v>99.34025263157892</v>
      </c>
      <c r="Z1177" s="4">
        <f t="shared" si="41"/>
        <v>56.78</v>
      </c>
    </row>
    <row r="1178" spans="1:26" x14ac:dyDescent="0.3">
      <c r="A1178" s="1">
        <v>42815</v>
      </c>
      <c r="B1178">
        <v>56.3</v>
      </c>
      <c r="C1178">
        <v>91.19</v>
      </c>
      <c r="D1178">
        <v>42.5</v>
      </c>
      <c r="E1178">
        <v>81.92</v>
      </c>
      <c r="F1178">
        <v>92.43</v>
      </c>
      <c r="G1178">
        <v>128.19999999999999</v>
      </c>
      <c r="H1178">
        <v>116.95</v>
      </c>
      <c r="I1178">
        <v>127.25</v>
      </c>
      <c r="J1178">
        <v>69.900000000000006</v>
      </c>
      <c r="K1178">
        <v>32.962499999999999</v>
      </c>
      <c r="L1178" s="8">
        <v>81.83</v>
      </c>
      <c r="M1178" s="8">
        <v>111.77</v>
      </c>
      <c r="N1178" s="8">
        <v>128.52000000000001</v>
      </c>
      <c r="O1178" s="8">
        <v>166.0839</v>
      </c>
      <c r="P1178" s="8">
        <v>103.12</v>
      </c>
      <c r="Q1178" s="8">
        <v>136.08000000000001</v>
      </c>
      <c r="R1178" s="8">
        <v>136.44999999999999</v>
      </c>
      <c r="S1178" s="8">
        <v>65.349999999999994</v>
      </c>
      <c r="T1178" s="8">
        <v>53.39</v>
      </c>
      <c r="U1178" s="8">
        <v>108.04</v>
      </c>
      <c r="X1178" s="1">
        <v>42815</v>
      </c>
      <c r="Y1178" s="4">
        <f t="shared" si="42"/>
        <v>98.628231578947378</v>
      </c>
      <c r="Z1178" s="4">
        <f t="shared" si="41"/>
        <v>56.3</v>
      </c>
    </row>
    <row r="1179" spans="1:26" x14ac:dyDescent="0.3">
      <c r="A1179" s="1">
        <v>42816</v>
      </c>
      <c r="B1179">
        <v>56.24</v>
      </c>
      <c r="C1179">
        <v>90.99</v>
      </c>
      <c r="D1179">
        <v>42.38</v>
      </c>
      <c r="E1179">
        <v>82.35</v>
      </c>
      <c r="F1179">
        <v>92.43</v>
      </c>
      <c r="G1179">
        <v>128.49</v>
      </c>
      <c r="H1179">
        <v>117.07</v>
      </c>
      <c r="I1179">
        <v>126.26</v>
      </c>
      <c r="J1179">
        <v>70.25</v>
      </c>
      <c r="K1179">
        <v>33.102499999999999</v>
      </c>
      <c r="L1179" s="8">
        <v>81.760000000000005</v>
      </c>
      <c r="M1179" s="8">
        <v>112.02</v>
      </c>
      <c r="N1179" s="8">
        <v>129.1</v>
      </c>
      <c r="O1179" s="8">
        <v>166.9436</v>
      </c>
      <c r="P1179" s="8">
        <v>103.68</v>
      </c>
      <c r="Q1179" s="8">
        <v>136.65</v>
      </c>
      <c r="R1179" s="8">
        <v>136.41</v>
      </c>
      <c r="S1179" s="8">
        <v>65.52</v>
      </c>
      <c r="T1179" s="8">
        <v>53.58</v>
      </c>
      <c r="U1179" s="8">
        <v>108.39</v>
      </c>
      <c r="X1179" s="1">
        <v>42816</v>
      </c>
      <c r="Y1179" s="4">
        <f t="shared" si="42"/>
        <v>98.809268421052622</v>
      </c>
      <c r="Z1179" s="4">
        <f t="shared" si="41"/>
        <v>56.24</v>
      </c>
    </row>
    <row r="1180" spans="1:26" x14ac:dyDescent="0.3">
      <c r="A1180" s="1">
        <v>42817</v>
      </c>
      <c r="B1180">
        <v>56.26</v>
      </c>
      <c r="C1180">
        <v>90.77</v>
      </c>
      <c r="D1180">
        <v>42.17</v>
      </c>
      <c r="E1180">
        <v>82.45</v>
      </c>
      <c r="F1180">
        <v>92.23</v>
      </c>
      <c r="G1180">
        <v>129.15</v>
      </c>
      <c r="H1180">
        <v>117.64</v>
      </c>
      <c r="I1180">
        <v>125.9</v>
      </c>
      <c r="J1180">
        <v>69.86</v>
      </c>
      <c r="K1180">
        <v>33.022500000000001</v>
      </c>
      <c r="L1180" s="8">
        <v>81.86</v>
      </c>
      <c r="M1180" s="8">
        <v>111.78</v>
      </c>
      <c r="N1180" s="8">
        <v>129</v>
      </c>
      <c r="O1180" s="8">
        <v>166.98179999999999</v>
      </c>
      <c r="P1180" s="8">
        <v>103.52</v>
      </c>
      <c r="Q1180" s="8">
        <v>136.66</v>
      </c>
      <c r="R1180" s="8">
        <v>137.05000000000001</v>
      </c>
      <c r="S1180" s="8">
        <v>65.650000000000006</v>
      </c>
      <c r="T1180" s="8">
        <v>53.14</v>
      </c>
      <c r="U1180" s="8">
        <v>107.87</v>
      </c>
      <c r="X1180" s="1">
        <v>42817</v>
      </c>
      <c r="Y1180" s="4">
        <f t="shared" si="42"/>
        <v>98.773910526315774</v>
      </c>
      <c r="Z1180" s="4">
        <f t="shared" si="41"/>
        <v>56.26</v>
      </c>
    </row>
    <row r="1181" spans="1:26" x14ac:dyDescent="0.3">
      <c r="A1181" s="1">
        <v>42818</v>
      </c>
      <c r="B1181">
        <v>56.15</v>
      </c>
      <c r="C1181">
        <v>90.57</v>
      </c>
      <c r="D1181">
        <v>42.12</v>
      </c>
      <c r="E1181">
        <v>82.21</v>
      </c>
      <c r="F1181">
        <v>92.15</v>
      </c>
      <c r="G1181">
        <v>129.69</v>
      </c>
      <c r="H1181">
        <v>116.41</v>
      </c>
      <c r="I1181">
        <v>125.48</v>
      </c>
      <c r="J1181">
        <v>69.61</v>
      </c>
      <c r="K1181">
        <v>33.200000000000003</v>
      </c>
      <c r="L1181" s="8">
        <v>81.23</v>
      </c>
      <c r="M1181" s="8">
        <v>112.12</v>
      </c>
      <c r="N1181" s="8">
        <v>129.34</v>
      </c>
      <c r="O1181" s="8">
        <v>166.03620000000001</v>
      </c>
      <c r="P1181" s="8">
        <v>103.38</v>
      </c>
      <c r="Q1181" s="8">
        <v>136.06</v>
      </c>
      <c r="R1181" s="8">
        <v>134.94</v>
      </c>
      <c r="S1181" s="8">
        <v>65.62</v>
      </c>
      <c r="T1181" s="8">
        <v>53.12</v>
      </c>
      <c r="U1181" s="8">
        <v>107.99</v>
      </c>
      <c r="X1181" s="1">
        <v>42818</v>
      </c>
      <c r="Y1181" s="4">
        <f t="shared" si="42"/>
        <v>98.488221052631545</v>
      </c>
      <c r="Z1181" s="4">
        <f t="shared" si="41"/>
        <v>56.15</v>
      </c>
    </row>
    <row r="1182" spans="1:26" x14ac:dyDescent="0.3">
      <c r="A1182" s="1">
        <v>42819</v>
      </c>
      <c r="B1182">
        <v>56.15</v>
      </c>
      <c r="C1182">
        <v>90.57</v>
      </c>
      <c r="D1182">
        <v>42.12</v>
      </c>
      <c r="E1182">
        <v>82.21</v>
      </c>
      <c r="F1182">
        <v>92.15</v>
      </c>
      <c r="G1182">
        <v>129.69</v>
      </c>
      <c r="H1182">
        <v>116.41</v>
      </c>
      <c r="I1182">
        <v>125.48</v>
      </c>
      <c r="J1182">
        <v>69.61</v>
      </c>
      <c r="K1182">
        <v>33.200000000000003</v>
      </c>
      <c r="L1182" s="8">
        <v>81.23</v>
      </c>
      <c r="M1182" s="8">
        <v>112.12</v>
      </c>
      <c r="N1182" s="8">
        <v>129.34</v>
      </c>
      <c r="O1182" s="8">
        <v>166.03620000000001</v>
      </c>
      <c r="P1182" s="8">
        <v>103.38</v>
      </c>
      <c r="Q1182" s="8">
        <v>136.06</v>
      </c>
      <c r="R1182" s="8">
        <v>134.94</v>
      </c>
      <c r="S1182" s="8">
        <v>65.62</v>
      </c>
      <c r="T1182" s="8">
        <v>53.12</v>
      </c>
      <c r="U1182" s="8">
        <v>107.99</v>
      </c>
      <c r="X1182" s="1">
        <v>42819</v>
      </c>
      <c r="Y1182" s="4">
        <f t="shared" si="42"/>
        <v>98.488221052631545</v>
      </c>
      <c r="Z1182" s="4">
        <f t="shared" si="41"/>
        <v>56.15</v>
      </c>
    </row>
    <row r="1183" spans="1:26" x14ac:dyDescent="0.3">
      <c r="A1183" s="1">
        <v>42820</v>
      </c>
      <c r="B1183">
        <v>56.15</v>
      </c>
      <c r="C1183">
        <v>90.57</v>
      </c>
      <c r="D1183">
        <v>42.12</v>
      </c>
      <c r="E1183">
        <v>82.21</v>
      </c>
      <c r="F1183">
        <v>92.15</v>
      </c>
      <c r="G1183">
        <v>129.69</v>
      </c>
      <c r="H1183">
        <v>116.41</v>
      </c>
      <c r="I1183">
        <v>125.48</v>
      </c>
      <c r="J1183">
        <v>69.61</v>
      </c>
      <c r="K1183">
        <v>33.200000000000003</v>
      </c>
      <c r="L1183" s="8">
        <v>81.23</v>
      </c>
      <c r="M1183" s="8">
        <v>112.12</v>
      </c>
      <c r="N1183" s="8">
        <v>129.34</v>
      </c>
      <c r="O1183" s="8">
        <v>166.03620000000001</v>
      </c>
      <c r="P1183" s="8">
        <v>103.38</v>
      </c>
      <c r="Q1183" s="8">
        <v>136.06</v>
      </c>
      <c r="R1183" s="8">
        <v>134.94</v>
      </c>
      <c r="S1183" s="8">
        <v>65.62</v>
      </c>
      <c r="T1183" s="8">
        <v>53.12</v>
      </c>
      <c r="U1183" s="8">
        <v>107.99</v>
      </c>
      <c r="X1183" s="1">
        <v>42820</v>
      </c>
      <c r="Y1183" s="4">
        <f t="shared" si="42"/>
        <v>98.488221052631545</v>
      </c>
      <c r="Z1183" s="4">
        <f t="shared" si="41"/>
        <v>56.15</v>
      </c>
    </row>
    <row r="1184" spans="1:26" x14ac:dyDescent="0.3">
      <c r="A1184" s="1">
        <v>42821</v>
      </c>
      <c r="B1184">
        <v>56</v>
      </c>
      <c r="C1184">
        <v>90.49</v>
      </c>
      <c r="D1184">
        <v>42.32</v>
      </c>
      <c r="E1184">
        <v>81.56</v>
      </c>
      <c r="F1184">
        <v>91.51</v>
      </c>
      <c r="G1184">
        <v>128.44999999999999</v>
      </c>
      <c r="H1184">
        <v>117.89</v>
      </c>
      <c r="I1184">
        <v>125.8</v>
      </c>
      <c r="J1184">
        <v>69.66</v>
      </c>
      <c r="K1184">
        <v>32.774999999999999</v>
      </c>
      <c r="L1184" s="8">
        <v>81.25</v>
      </c>
      <c r="M1184" s="8">
        <v>111.83</v>
      </c>
      <c r="N1184" s="8">
        <v>129.49</v>
      </c>
      <c r="O1184" s="8">
        <v>165.97880000000001</v>
      </c>
      <c r="P1184" s="8">
        <v>102.91</v>
      </c>
      <c r="Q1184" s="8">
        <v>136.66</v>
      </c>
      <c r="R1184" s="8">
        <v>135.91999999999999</v>
      </c>
      <c r="S1184" s="8">
        <v>66.099999999999994</v>
      </c>
      <c r="T1184" s="8">
        <v>53.33</v>
      </c>
      <c r="U1184" s="8">
        <v>106.28</v>
      </c>
      <c r="X1184" s="1">
        <v>42821</v>
      </c>
      <c r="Y1184" s="4">
        <f t="shared" si="42"/>
        <v>98.431778947368429</v>
      </c>
      <c r="Z1184" s="4">
        <f t="shared" si="41"/>
        <v>56</v>
      </c>
    </row>
    <row r="1185" spans="1:26" x14ac:dyDescent="0.3">
      <c r="A1185" s="1">
        <v>42822</v>
      </c>
      <c r="B1185">
        <v>56.31</v>
      </c>
      <c r="C1185">
        <v>90.76</v>
      </c>
      <c r="D1185">
        <v>42.43</v>
      </c>
      <c r="E1185">
        <v>82.4</v>
      </c>
      <c r="F1185">
        <v>92.95</v>
      </c>
      <c r="G1185">
        <v>128.72</v>
      </c>
      <c r="H1185">
        <v>118.78</v>
      </c>
      <c r="I1185">
        <v>125.66</v>
      </c>
      <c r="J1185">
        <v>70.319999999999993</v>
      </c>
      <c r="K1185">
        <v>32.814999999999998</v>
      </c>
      <c r="L1185" s="8">
        <v>81.84</v>
      </c>
      <c r="M1185" s="8">
        <v>112.45</v>
      </c>
      <c r="N1185" s="8">
        <v>129.44999999999999</v>
      </c>
      <c r="O1185" s="8">
        <v>166.6857</v>
      </c>
      <c r="P1185" s="8">
        <v>103.28</v>
      </c>
      <c r="Q1185" s="8">
        <v>138</v>
      </c>
      <c r="R1185" s="8">
        <v>137.25</v>
      </c>
      <c r="S1185" s="8">
        <v>65.98</v>
      </c>
      <c r="T1185" s="8">
        <v>53.6</v>
      </c>
      <c r="U1185" s="8">
        <v>107.17</v>
      </c>
      <c r="X1185" s="1">
        <v>42822</v>
      </c>
      <c r="Y1185" s="4">
        <f t="shared" si="42"/>
        <v>98.975826315789462</v>
      </c>
      <c r="Z1185" s="4">
        <f t="shared" si="41"/>
        <v>56.31</v>
      </c>
    </row>
    <row r="1186" spans="1:26" x14ac:dyDescent="0.3">
      <c r="A1186" s="1">
        <v>42823</v>
      </c>
      <c r="B1186">
        <v>56.27</v>
      </c>
      <c r="C1186">
        <v>90.6</v>
      </c>
      <c r="D1186">
        <v>42.42</v>
      </c>
      <c r="E1186">
        <v>82.21</v>
      </c>
      <c r="F1186">
        <v>92.86</v>
      </c>
      <c r="G1186">
        <v>128.31</v>
      </c>
      <c r="H1186">
        <v>118.38</v>
      </c>
      <c r="I1186">
        <v>124.92</v>
      </c>
      <c r="J1186">
        <v>70.739999999999995</v>
      </c>
      <c r="K1186">
        <v>32.637500000000003</v>
      </c>
      <c r="L1186" s="8">
        <v>82.02</v>
      </c>
      <c r="M1186" s="8">
        <v>112.43</v>
      </c>
      <c r="N1186" s="8">
        <v>128.84</v>
      </c>
      <c r="O1186" s="8">
        <v>166.1412</v>
      </c>
      <c r="P1186" s="8">
        <v>102.13</v>
      </c>
      <c r="Q1186" s="8">
        <v>136.5</v>
      </c>
      <c r="R1186" s="8">
        <v>136.78</v>
      </c>
      <c r="S1186" s="8">
        <v>65.77</v>
      </c>
      <c r="T1186" s="8">
        <v>55.15</v>
      </c>
      <c r="U1186" s="8">
        <v>108.07</v>
      </c>
      <c r="X1186" s="1">
        <v>42823</v>
      </c>
      <c r="Y1186" s="4">
        <f t="shared" si="42"/>
        <v>98.784668421052629</v>
      </c>
      <c r="Z1186" s="4">
        <f t="shared" si="41"/>
        <v>56.27</v>
      </c>
    </row>
    <row r="1187" spans="1:26" x14ac:dyDescent="0.3">
      <c r="A1187" s="1">
        <v>42824</v>
      </c>
      <c r="B1187">
        <v>56.23</v>
      </c>
      <c r="C1187">
        <v>90.2</v>
      </c>
      <c r="D1187">
        <v>42.6</v>
      </c>
      <c r="E1187">
        <v>82.3</v>
      </c>
      <c r="F1187">
        <v>93.22</v>
      </c>
      <c r="G1187">
        <v>129.4</v>
      </c>
      <c r="H1187">
        <v>118.6</v>
      </c>
      <c r="I1187">
        <v>124.66</v>
      </c>
      <c r="J1187">
        <v>71.59</v>
      </c>
      <c r="K1187">
        <v>32.032499999999999</v>
      </c>
      <c r="L1187" s="8">
        <v>83.7</v>
      </c>
      <c r="M1187" s="8">
        <v>112.18</v>
      </c>
      <c r="N1187" s="8">
        <v>129.32</v>
      </c>
      <c r="O1187" s="8">
        <v>166.06479999999999</v>
      </c>
      <c r="P1187" s="8">
        <v>102.17</v>
      </c>
      <c r="Q1187" s="8">
        <v>137.05000000000001</v>
      </c>
      <c r="R1187" s="8">
        <v>135.6</v>
      </c>
      <c r="S1187" s="8">
        <v>65.459999999999994</v>
      </c>
      <c r="T1187" s="8">
        <v>55.25</v>
      </c>
      <c r="U1187" s="8">
        <v>107.78</v>
      </c>
      <c r="X1187" s="1">
        <v>42824</v>
      </c>
      <c r="Y1187" s="4">
        <f t="shared" si="42"/>
        <v>98.904068421052642</v>
      </c>
      <c r="Z1187" s="4">
        <f t="shared" si="41"/>
        <v>56.23</v>
      </c>
    </row>
    <row r="1188" spans="1:26" x14ac:dyDescent="0.3">
      <c r="A1188" s="1">
        <v>42825</v>
      </c>
      <c r="B1188">
        <v>56.21</v>
      </c>
      <c r="C1188">
        <v>89.85</v>
      </c>
      <c r="D1188">
        <v>42.44</v>
      </c>
      <c r="E1188">
        <v>82.21</v>
      </c>
      <c r="F1188">
        <v>92.76</v>
      </c>
      <c r="G1188">
        <v>130.74</v>
      </c>
      <c r="H1188">
        <v>118.6</v>
      </c>
      <c r="I1188">
        <v>124.55</v>
      </c>
      <c r="J1188">
        <v>72.08</v>
      </c>
      <c r="K1188">
        <v>32.092500000000001</v>
      </c>
      <c r="L1188" s="8">
        <v>82.01</v>
      </c>
      <c r="M1188" s="8">
        <v>111.86</v>
      </c>
      <c r="N1188" s="8">
        <v>129.61000000000001</v>
      </c>
      <c r="O1188" s="8">
        <v>166.3323</v>
      </c>
      <c r="P1188" s="8">
        <v>102.39</v>
      </c>
      <c r="Q1188" s="8">
        <v>136.25</v>
      </c>
      <c r="R1188" s="8">
        <v>135.29</v>
      </c>
      <c r="S1188" s="8">
        <v>65.16</v>
      </c>
      <c r="T1188" s="8">
        <v>55.19</v>
      </c>
      <c r="U1188" s="8">
        <v>107.37</v>
      </c>
      <c r="X1188" s="1">
        <v>42825</v>
      </c>
      <c r="Y1188" s="4">
        <f t="shared" si="42"/>
        <v>98.77814736842106</v>
      </c>
      <c r="Z1188" s="4">
        <f t="shared" si="41"/>
        <v>56.21</v>
      </c>
    </row>
    <row r="1189" spans="1:26" x14ac:dyDescent="0.3">
      <c r="A1189" s="1">
        <v>42826</v>
      </c>
      <c r="B1189">
        <v>56.21</v>
      </c>
      <c r="C1189">
        <v>89.85</v>
      </c>
      <c r="D1189">
        <v>42.44</v>
      </c>
      <c r="E1189">
        <v>82.21</v>
      </c>
      <c r="F1189">
        <v>92.76</v>
      </c>
      <c r="G1189">
        <v>130.74</v>
      </c>
      <c r="H1189">
        <v>118.6</v>
      </c>
      <c r="I1189">
        <v>124.55</v>
      </c>
      <c r="J1189">
        <v>72.08</v>
      </c>
      <c r="K1189">
        <v>32.092500000000001</v>
      </c>
      <c r="L1189" s="8">
        <v>82.01</v>
      </c>
      <c r="M1189" s="8">
        <v>111.86</v>
      </c>
      <c r="N1189" s="8">
        <v>129.61000000000001</v>
      </c>
      <c r="O1189" s="8">
        <v>166.3323</v>
      </c>
      <c r="P1189" s="8">
        <v>102.39</v>
      </c>
      <c r="Q1189" s="8">
        <v>136.25</v>
      </c>
      <c r="R1189" s="8">
        <v>135.29</v>
      </c>
      <c r="S1189" s="8">
        <v>65.16</v>
      </c>
      <c r="T1189" s="8">
        <v>55.19</v>
      </c>
      <c r="U1189" s="8">
        <v>107.37</v>
      </c>
      <c r="X1189" s="1">
        <v>42826</v>
      </c>
      <c r="Y1189" s="4">
        <f t="shared" si="42"/>
        <v>98.77814736842106</v>
      </c>
      <c r="Z1189" s="4">
        <f t="shared" si="41"/>
        <v>56.21</v>
      </c>
    </row>
    <row r="1190" spans="1:26" x14ac:dyDescent="0.3">
      <c r="A1190" s="1">
        <v>42827</v>
      </c>
      <c r="B1190">
        <v>56.21</v>
      </c>
      <c r="C1190">
        <v>89.85</v>
      </c>
      <c r="D1190">
        <v>42.44</v>
      </c>
      <c r="E1190">
        <v>82.21</v>
      </c>
      <c r="F1190">
        <v>92.76</v>
      </c>
      <c r="G1190">
        <v>130.74</v>
      </c>
      <c r="H1190">
        <v>118.6</v>
      </c>
      <c r="I1190">
        <v>124.55</v>
      </c>
      <c r="J1190">
        <v>72.08</v>
      </c>
      <c r="K1190">
        <v>32.092500000000001</v>
      </c>
      <c r="L1190" s="8">
        <v>82.01</v>
      </c>
      <c r="M1190" s="8">
        <v>111.86</v>
      </c>
      <c r="N1190" s="8">
        <v>129.61000000000001</v>
      </c>
      <c r="O1190" s="8">
        <v>166.3323</v>
      </c>
      <c r="P1190" s="8">
        <v>102.39</v>
      </c>
      <c r="Q1190" s="8">
        <v>136.25</v>
      </c>
      <c r="R1190" s="8">
        <v>135.29</v>
      </c>
      <c r="S1190" s="8">
        <v>65.16</v>
      </c>
      <c r="T1190" s="8">
        <v>55.19</v>
      </c>
      <c r="U1190" s="8">
        <v>107.37</v>
      </c>
      <c r="X1190" s="1">
        <v>42827</v>
      </c>
      <c r="Y1190" s="4">
        <f t="shared" si="42"/>
        <v>98.77814736842106</v>
      </c>
      <c r="Z1190" s="4">
        <f t="shared" si="41"/>
        <v>56.21</v>
      </c>
    </row>
    <row r="1191" spans="1:26" x14ac:dyDescent="0.3">
      <c r="A1191" s="1">
        <v>42828</v>
      </c>
      <c r="B1191">
        <v>56.11</v>
      </c>
      <c r="C1191">
        <v>89.68</v>
      </c>
      <c r="D1191">
        <v>42.41</v>
      </c>
      <c r="E1191">
        <v>82.04</v>
      </c>
      <c r="F1191">
        <v>92.27</v>
      </c>
      <c r="G1191">
        <v>129.35</v>
      </c>
      <c r="H1191">
        <v>118</v>
      </c>
      <c r="I1191">
        <v>124.69</v>
      </c>
      <c r="J1191">
        <v>71.83</v>
      </c>
      <c r="K1191">
        <v>32.18</v>
      </c>
      <c r="L1191" s="8">
        <v>82.07</v>
      </c>
      <c r="M1191" s="8">
        <v>111.86</v>
      </c>
      <c r="N1191" s="8">
        <v>129.61000000000001</v>
      </c>
      <c r="O1191" s="8">
        <v>166.67609999999999</v>
      </c>
      <c r="P1191" s="8">
        <v>101.27</v>
      </c>
      <c r="Q1191" s="8">
        <v>136.27000000000001</v>
      </c>
      <c r="R1191" s="8">
        <v>134.94999999999999</v>
      </c>
      <c r="S1191" s="8">
        <v>65.03</v>
      </c>
      <c r="T1191" s="8">
        <v>54.03</v>
      </c>
      <c r="U1191" s="8">
        <v>107.8</v>
      </c>
      <c r="X1191" s="1">
        <v>42828</v>
      </c>
      <c r="Y1191" s="4">
        <f t="shared" si="42"/>
        <v>98.527163157894734</v>
      </c>
      <c r="Z1191" s="4">
        <f t="shared" si="41"/>
        <v>56.11</v>
      </c>
    </row>
    <row r="1192" spans="1:26" x14ac:dyDescent="0.3">
      <c r="A1192" s="1">
        <v>42829</v>
      </c>
      <c r="B1192">
        <v>56</v>
      </c>
      <c r="C1192">
        <v>89.91</v>
      </c>
      <c r="D1192">
        <v>42.68</v>
      </c>
      <c r="E1192">
        <v>81.59</v>
      </c>
      <c r="F1192">
        <v>94.13</v>
      </c>
      <c r="G1192">
        <v>128.82</v>
      </c>
      <c r="H1192">
        <v>119.27</v>
      </c>
      <c r="I1192">
        <v>124.68</v>
      </c>
      <c r="J1192">
        <v>72.010000000000005</v>
      </c>
      <c r="K1192">
        <v>32.384999999999998</v>
      </c>
      <c r="L1192" s="8">
        <v>82.37</v>
      </c>
      <c r="M1192" s="8">
        <v>112.08</v>
      </c>
      <c r="N1192" s="8">
        <v>129.29</v>
      </c>
      <c r="O1192" s="8">
        <v>166.6952</v>
      </c>
      <c r="P1192" s="8">
        <v>101.45</v>
      </c>
      <c r="Q1192" s="8">
        <v>137.34</v>
      </c>
      <c r="R1192" s="8">
        <v>135.35</v>
      </c>
      <c r="S1192" s="8">
        <v>65.11</v>
      </c>
      <c r="T1192" s="8">
        <v>53.43</v>
      </c>
      <c r="U1192" s="8">
        <v>108.66</v>
      </c>
      <c r="X1192" s="1">
        <v>42829</v>
      </c>
      <c r="Y1192" s="4">
        <f t="shared" si="42"/>
        <v>98.802642105263175</v>
      </c>
      <c r="Z1192" s="4">
        <f t="shared" si="41"/>
        <v>56</v>
      </c>
    </row>
    <row r="1193" spans="1:26" x14ac:dyDescent="0.3">
      <c r="A1193" s="1">
        <v>42830</v>
      </c>
      <c r="B1193">
        <v>55.94</v>
      </c>
      <c r="C1193">
        <v>89.97</v>
      </c>
      <c r="D1193">
        <v>42.57</v>
      </c>
      <c r="E1193">
        <v>81.62</v>
      </c>
      <c r="F1193">
        <v>94.24</v>
      </c>
      <c r="G1193">
        <v>130.16999999999999</v>
      </c>
      <c r="H1193">
        <v>118.13</v>
      </c>
      <c r="I1193">
        <v>124.8</v>
      </c>
      <c r="J1193">
        <v>71.650000000000006</v>
      </c>
      <c r="K1193">
        <v>32.659999999999997</v>
      </c>
      <c r="L1193" s="8">
        <v>82.53</v>
      </c>
      <c r="M1193" s="8">
        <v>111.94</v>
      </c>
      <c r="N1193" s="8">
        <v>130.41</v>
      </c>
      <c r="O1193" s="8">
        <v>165.12880000000001</v>
      </c>
      <c r="P1193" s="8">
        <v>101.93</v>
      </c>
      <c r="Q1193" s="8">
        <v>136.78</v>
      </c>
      <c r="R1193" s="8">
        <v>135.24</v>
      </c>
      <c r="S1193" s="8">
        <v>64.959999999999994</v>
      </c>
      <c r="T1193" s="8">
        <v>52.75</v>
      </c>
      <c r="U1193" s="8">
        <v>108.64</v>
      </c>
      <c r="X1193" s="1">
        <v>42830</v>
      </c>
      <c r="Y1193" s="4">
        <f t="shared" si="42"/>
        <v>98.743094736842096</v>
      </c>
      <c r="Z1193" s="4">
        <f t="shared" si="41"/>
        <v>55.94</v>
      </c>
    </row>
    <row r="1194" spans="1:26" x14ac:dyDescent="0.3">
      <c r="A1194" s="1">
        <v>42831</v>
      </c>
      <c r="B1194">
        <v>56.04</v>
      </c>
      <c r="C1194">
        <v>89.4</v>
      </c>
      <c r="D1194">
        <v>42.67</v>
      </c>
      <c r="E1194">
        <v>81.97</v>
      </c>
      <c r="F1194">
        <v>95.82</v>
      </c>
      <c r="G1194">
        <v>129.96</v>
      </c>
      <c r="H1194">
        <v>119.37</v>
      </c>
      <c r="I1194">
        <v>125.05</v>
      </c>
      <c r="J1194">
        <v>71.430000000000007</v>
      </c>
      <c r="K1194">
        <v>32.44</v>
      </c>
      <c r="L1194" s="8">
        <v>83.01</v>
      </c>
      <c r="M1194" s="8">
        <v>111.58</v>
      </c>
      <c r="N1194" s="8">
        <v>130.15</v>
      </c>
      <c r="O1194" s="8">
        <v>164.71799999999999</v>
      </c>
      <c r="P1194" s="8">
        <v>101.75</v>
      </c>
      <c r="Q1194" s="8">
        <v>137.59</v>
      </c>
      <c r="R1194" s="8">
        <v>135.19</v>
      </c>
      <c r="S1194" s="8">
        <v>65.08</v>
      </c>
      <c r="T1194" s="8">
        <v>53.57</v>
      </c>
      <c r="U1194" s="8">
        <v>109.29</v>
      </c>
      <c r="X1194" s="1">
        <v>42831</v>
      </c>
      <c r="Y1194" s="4">
        <f t="shared" si="42"/>
        <v>98.949368421052625</v>
      </c>
      <c r="Z1194" s="4">
        <f t="shared" si="41"/>
        <v>56.04</v>
      </c>
    </row>
    <row r="1195" spans="1:26" x14ac:dyDescent="0.3">
      <c r="A1195" s="1">
        <v>42832</v>
      </c>
      <c r="B1195">
        <v>56.08</v>
      </c>
      <c r="C1195">
        <v>89.23</v>
      </c>
      <c r="D1195">
        <v>42.61</v>
      </c>
      <c r="E1195">
        <v>82.14</v>
      </c>
      <c r="F1195">
        <v>95.52</v>
      </c>
      <c r="G1195">
        <v>130.05000000000001</v>
      </c>
      <c r="H1195">
        <v>118.85</v>
      </c>
      <c r="I1195">
        <v>124.92</v>
      </c>
      <c r="J1195">
        <v>72.900000000000006</v>
      </c>
      <c r="K1195">
        <v>32.232500000000002</v>
      </c>
      <c r="L1195" s="8">
        <v>82.76</v>
      </c>
      <c r="M1195" s="8">
        <v>111.61</v>
      </c>
      <c r="N1195" s="8">
        <v>129.96</v>
      </c>
      <c r="O1195" s="8">
        <v>164.42189999999999</v>
      </c>
      <c r="P1195" s="8">
        <v>102.19</v>
      </c>
      <c r="Q1195" s="8">
        <v>137.47</v>
      </c>
      <c r="R1195" s="8">
        <v>135.01</v>
      </c>
      <c r="S1195" s="8">
        <v>65.540000000000006</v>
      </c>
      <c r="T1195" s="8">
        <v>53.24</v>
      </c>
      <c r="U1195" s="8">
        <v>108.86</v>
      </c>
      <c r="X1195" s="1">
        <v>42832</v>
      </c>
      <c r="Y1195" s="4">
        <f t="shared" si="42"/>
        <v>98.921810526315809</v>
      </c>
      <c r="Z1195" s="4">
        <f t="shared" si="41"/>
        <v>56.08</v>
      </c>
    </row>
    <row r="1196" spans="1:26" x14ac:dyDescent="0.3">
      <c r="A1196" s="1">
        <v>42833</v>
      </c>
      <c r="B1196">
        <v>56.08</v>
      </c>
      <c r="C1196">
        <v>89.23</v>
      </c>
      <c r="D1196">
        <v>42.61</v>
      </c>
      <c r="E1196">
        <v>82.14</v>
      </c>
      <c r="F1196">
        <v>95.52</v>
      </c>
      <c r="G1196">
        <v>130.05000000000001</v>
      </c>
      <c r="H1196">
        <v>118.85</v>
      </c>
      <c r="I1196">
        <v>124.92</v>
      </c>
      <c r="J1196">
        <v>72.900000000000006</v>
      </c>
      <c r="K1196">
        <v>32.232500000000002</v>
      </c>
      <c r="L1196" s="8">
        <v>82.76</v>
      </c>
      <c r="M1196" s="8">
        <v>111.61</v>
      </c>
      <c r="N1196" s="8">
        <v>129.96</v>
      </c>
      <c r="O1196" s="8">
        <v>164.42189999999999</v>
      </c>
      <c r="P1196" s="8">
        <v>102.19</v>
      </c>
      <c r="Q1196" s="8">
        <v>137.47</v>
      </c>
      <c r="R1196" s="8">
        <v>135.01</v>
      </c>
      <c r="S1196" s="8">
        <v>65.540000000000006</v>
      </c>
      <c r="T1196" s="8">
        <v>53.24</v>
      </c>
      <c r="U1196" s="8">
        <v>108.86</v>
      </c>
      <c r="X1196" s="1">
        <v>42833</v>
      </c>
      <c r="Y1196" s="4">
        <f t="shared" si="42"/>
        <v>98.921810526315809</v>
      </c>
      <c r="Z1196" s="4">
        <f t="shared" si="41"/>
        <v>56.08</v>
      </c>
    </row>
    <row r="1197" spans="1:26" x14ac:dyDescent="0.3">
      <c r="A1197" s="1">
        <v>42834</v>
      </c>
      <c r="B1197">
        <v>56.08</v>
      </c>
      <c r="C1197">
        <v>89.23</v>
      </c>
      <c r="D1197">
        <v>42.61</v>
      </c>
      <c r="E1197">
        <v>82.14</v>
      </c>
      <c r="F1197">
        <v>95.52</v>
      </c>
      <c r="G1197">
        <v>130.05000000000001</v>
      </c>
      <c r="H1197">
        <v>118.85</v>
      </c>
      <c r="I1197">
        <v>124.92</v>
      </c>
      <c r="J1197">
        <v>72.900000000000006</v>
      </c>
      <c r="K1197">
        <v>32.232500000000002</v>
      </c>
      <c r="L1197" s="8">
        <v>82.76</v>
      </c>
      <c r="M1197" s="8">
        <v>111.61</v>
      </c>
      <c r="N1197" s="8">
        <v>129.96</v>
      </c>
      <c r="O1197" s="8">
        <v>164.42189999999999</v>
      </c>
      <c r="P1197" s="8">
        <v>102.19</v>
      </c>
      <c r="Q1197" s="8">
        <v>137.47</v>
      </c>
      <c r="R1197" s="8">
        <v>135.01</v>
      </c>
      <c r="S1197" s="8">
        <v>65.540000000000006</v>
      </c>
      <c r="T1197" s="8">
        <v>53.24</v>
      </c>
      <c r="U1197" s="8">
        <v>108.86</v>
      </c>
      <c r="X1197" s="1">
        <v>42834</v>
      </c>
      <c r="Y1197" s="4">
        <f t="shared" si="42"/>
        <v>98.921810526315809</v>
      </c>
      <c r="Z1197" s="4">
        <f t="shared" si="41"/>
        <v>56.08</v>
      </c>
    </row>
    <row r="1198" spans="1:26" x14ac:dyDescent="0.3">
      <c r="A1198" s="1">
        <v>42835</v>
      </c>
      <c r="B1198">
        <v>56.18</v>
      </c>
      <c r="C1198">
        <v>89.49</v>
      </c>
      <c r="D1198">
        <v>42.69</v>
      </c>
      <c r="E1198">
        <v>82.42</v>
      </c>
      <c r="F1198">
        <v>97.14</v>
      </c>
      <c r="G1198">
        <v>129.59</v>
      </c>
      <c r="H1198">
        <v>119.57</v>
      </c>
      <c r="I1198">
        <v>124.34</v>
      </c>
      <c r="J1198">
        <v>73.06</v>
      </c>
      <c r="K1198">
        <v>32.357500000000002</v>
      </c>
      <c r="L1198" s="8">
        <v>83.13</v>
      </c>
      <c r="M1198" s="8">
        <v>112.02</v>
      </c>
      <c r="N1198" s="8">
        <v>129.97999999999999</v>
      </c>
      <c r="O1198" s="8">
        <v>163.5241</v>
      </c>
      <c r="P1198" s="8">
        <v>102.14</v>
      </c>
      <c r="Q1198" s="8">
        <v>137.97999999999999</v>
      </c>
      <c r="R1198" s="8">
        <v>135.76</v>
      </c>
      <c r="S1198" s="8">
        <v>64.97</v>
      </c>
      <c r="T1198" s="8">
        <v>53.79</v>
      </c>
      <c r="U1198" s="8">
        <v>109.43</v>
      </c>
      <c r="X1198" s="1">
        <v>42835</v>
      </c>
      <c r="Y1198" s="4">
        <f t="shared" si="42"/>
        <v>99.125347368421018</v>
      </c>
      <c r="Z1198" s="4">
        <f t="shared" si="41"/>
        <v>56.18</v>
      </c>
    </row>
    <row r="1199" spans="1:26" x14ac:dyDescent="0.3">
      <c r="A1199" s="1">
        <v>42836</v>
      </c>
      <c r="B1199">
        <v>56.25</v>
      </c>
      <c r="C1199">
        <v>89.8</v>
      </c>
      <c r="D1199">
        <v>42.66</v>
      </c>
      <c r="E1199">
        <v>82.41</v>
      </c>
      <c r="F1199">
        <v>97.1</v>
      </c>
      <c r="G1199">
        <v>129.19999999999999</v>
      </c>
      <c r="H1199">
        <v>119.18</v>
      </c>
      <c r="I1199">
        <v>124.22</v>
      </c>
      <c r="J1199">
        <v>73.430000000000007</v>
      </c>
      <c r="K1199">
        <v>32.33</v>
      </c>
      <c r="L1199" s="8">
        <v>82.84</v>
      </c>
      <c r="M1199" s="8">
        <v>111.73</v>
      </c>
      <c r="N1199" s="8">
        <v>131.19999999999999</v>
      </c>
      <c r="O1199" s="8">
        <v>162.93190000000001</v>
      </c>
      <c r="P1199" s="8">
        <v>102.09</v>
      </c>
      <c r="Q1199" s="8">
        <v>137.80000000000001</v>
      </c>
      <c r="R1199" s="8">
        <v>136.41999999999999</v>
      </c>
      <c r="S1199" s="8">
        <v>64.180000000000007</v>
      </c>
      <c r="T1199" s="8">
        <v>53.71</v>
      </c>
      <c r="U1199" s="8">
        <v>108.97</v>
      </c>
      <c r="X1199" s="1">
        <v>42836</v>
      </c>
      <c r="Y1199" s="4">
        <f t="shared" si="42"/>
        <v>99.063257894736836</v>
      </c>
      <c r="Z1199" s="4">
        <f t="shared" si="41"/>
        <v>56.25</v>
      </c>
    </row>
    <row r="1200" spans="1:26" x14ac:dyDescent="0.3">
      <c r="A1200" s="1">
        <v>42837</v>
      </c>
      <c r="B1200">
        <v>56.0471</v>
      </c>
      <c r="C1200">
        <v>90.31</v>
      </c>
      <c r="D1200">
        <v>42.94</v>
      </c>
      <c r="E1200">
        <v>81.87</v>
      </c>
      <c r="F1200">
        <v>94.86</v>
      </c>
      <c r="G1200">
        <v>128.93</v>
      </c>
      <c r="H1200">
        <v>118.23</v>
      </c>
      <c r="I1200">
        <v>125.4</v>
      </c>
      <c r="J1200">
        <v>73.44</v>
      </c>
      <c r="K1200">
        <v>32.627499999999998</v>
      </c>
      <c r="L1200" s="8">
        <v>82.97</v>
      </c>
      <c r="M1200" s="8">
        <v>113.61</v>
      </c>
      <c r="N1200" s="8">
        <v>131.26</v>
      </c>
      <c r="O1200" s="8">
        <v>163.00829999999999</v>
      </c>
      <c r="P1200" s="8">
        <v>101.95</v>
      </c>
      <c r="Q1200" s="8">
        <v>137.02000000000001</v>
      </c>
      <c r="R1200" s="8">
        <v>135.51</v>
      </c>
      <c r="S1200" s="8">
        <v>64.37</v>
      </c>
      <c r="T1200" s="8">
        <v>53.4</v>
      </c>
      <c r="U1200" s="8">
        <v>108.97</v>
      </c>
      <c r="X1200" s="1">
        <v>42837</v>
      </c>
      <c r="Y1200" s="4">
        <f t="shared" si="42"/>
        <v>98.982936842105261</v>
      </c>
      <c r="Z1200" s="4">
        <f t="shared" si="41"/>
        <v>56.0471</v>
      </c>
    </row>
    <row r="1201" spans="1:26" x14ac:dyDescent="0.3">
      <c r="A1201" s="1">
        <v>42838</v>
      </c>
      <c r="B1201">
        <v>55.72</v>
      </c>
      <c r="C1201">
        <v>90.03</v>
      </c>
      <c r="D1201">
        <v>42.79</v>
      </c>
      <c r="E1201">
        <v>81.06</v>
      </c>
      <c r="F1201">
        <v>93.1</v>
      </c>
      <c r="G1201">
        <v>128.28</v>
      </c>
      <c r="H1201">
        <v>117.47</v>
      </c>
      <c r="I1201">
        <v>124.99</v>
      </c>
      <c r="J1201">
        <v>73.150000000000006</v>
      </c>
      <c r="K1201">
        <v>32.692500000000003</v>
      </c>
      <c r="L1201" s="8">
        <v>81.69</v>
      </c>
      <c r="M1201" s="8">
        <v>112.68</v>
      </c>
      <c r="N1201" s="8">
        <v>130.76</v>
      </c>
      <c r="O1201" s="8">
        <v>161.929</v>
      </c>
      <c r="P1201" s="8">
        <v>101.26</v>
      </c>
      <c r="Q1201" s="8">
        <v>136.72</v>
      </c>
      <c r="R1201" s="8">
        <v>134.30000000000001</v>
      </c>
      <c r="S1201" s="8">
        <v>64.13</v>
      </c>
      <c r="T1201" s="8">
        <v>53.39</v>
      </c>
      <c r="U1201" s="8">
        <v>106.1</v>
      </c>
      <c r="X1201" s="1">
        <v>42838</v>
      </c>
      <c r="Y1201" s="4">
        <f t="shared" si="42"/>
        <v>98.23797368421053</v>
      </c>
      <c r="Z1201" s="4">
        <f t="shared" si="41"/>
        <v>55.72</v>
      </c>
    </row>
    <row r="1202" spans="1:26" x14ac:dyDescent="0.3">
      <c r="A1202" s="1">
        <v>42839</v>
      </c>
      <c r="B1202">
        <v>55.72</v>
      </c>
      <c r="C1202">
        <v>90.03</v>
      </c>
      <c r="D1202">
        <v>42.79</v>
      </c>
      <c r="E1202">
        <v>81.06</v>
      </c>
      <c r="F1202">
        <v>93.1</v>
      </c>
      <c r="G1202">
        <v>128.28</v>
      </c>
      <c r="H1202">
        <v>117.47</v>
      </c>
      <c r="I1202">
        <v>124.99</v>
      </c>
      <c r="J1202">
        <v>73.150000000000006</v>
      </c>
      <c r="K1202">
        <v>32.692500000000003</v>
      </c>
      <c r="L1202" s="8">
        <v>81.69</v>
      </c>
      <c r="M1202" s="8">
        <v>112.68</v>
      </c>
      <c r="N1202" s="8">
        <v>130.76</v>
      </c>
      <c r="O1202" s="8">
        <v>161.929</v>
      </c>
      <c r="P1202" s="8">
        <v>101.26</v>
      </c>
      <c r="Q1202" s="8">
        <v>136.72</v>
      </c>
      <c r="R1202" s="8">
        <v>134.30000000000001</v>
      </c>
      <c r="S1202" s="8">
        <v>64.13</v>
      </c>
      <c r="T1202" s="8">
        <v>53.39</v>
      </c>
      <c r="U1202" s="8">
        <v>106.1</v>
      </c>
      <c r="X1202" s="1">
        <v>42839</v>
      </c>
      <c r="Y1202" s="4">
        <f t="shared" si="42"/>
        <v>98.23797368421053</v>
      </c>
      <c r="Z1202" s="4">
        <f t="shared" si="41"/>
        <v>55.72</v>
      </c>
    </row>
    <row r="1203" spans="1:26" x14ac:dyDescent="0.3">
      <c r="A1203" s="1">
        <v>42840</v>
      </c>
      <c r="B1203">
        <v>55.72</v>
      </c>
      <c r="C1203">
        <v>90.03</v>
      </c>
      <c r="D1203">
        <v>42.79</v>
      </c>
      <c r="E1203">
        <v>81.06</v>
      </c>
      <c r="F1203">
        <v>93.1</v>
      </c>
      <c r="G1203">
        <v>128.28</v>
      </c>
      <c r="H1203">
        <v>117.47</v>
      </c>
      <c r="I1203">
        <v>124.99</v>
      </c>
      <c r="J1203">
        <v>73.150000000000006</v>
      </c>
      <c r="K1203">
        <v>32.692500000000003</v>
      </c>
      <c r="L1203" s="8">
        <v>81.69</v>
      </c>
      <c r="M1203" s="8">
        <v>112.68</v>
      </c>
      <c r="N1203" s="8">
        <v>130.76</v>
      </c>
      <c r="O1203" s="8">
        <v>161.929</v>
      </c>
      <c r="P1203" s="8">
        <v>101.26</v>
      </c>
      <c r="Q1203" s="8">
        <v>136.72</v>
      </c>
      <c r="R1203" s="8">
        <v>134.30000000000001</v>
      </c>
      <c r="S1203" s="8">
        <v>64.13</v>
      </c>
      <c r="T1203" s="8">
        <v>53.39</v>
      </c>
      <c r="U1203" s="8">
        <v>106.1</v>
      </c>
      <c r="X1203" s="1">
        <v>42840</v>
      </c>
      <c r="Y1203" s="4">
        <f t="shared" si="42"/>
        <v>98.23797368421053</v>
      </c>
      <c r="Z1203" s="4">
        <f t="shared" si="41"/>
        <v>55.72</v>
      </c>
    </row>
    <row r="1204" spans="1:26" x14ac:dyDescent="0.3">
      <c r="A1204" s="1">
        <v>42841</v>
      </c>
      <c r="B1204">
        <v>55.72</v>
      </c>
      <c r="C1204">
        <v>90.03</v>
      </c>
      <c r="D1204">
        <v>42.79</v>
      </c>
      <c r="E1204">
        <v>81.06</v>
      </c>
      <c r="F1204">
        <v>93.1</v>
      </c>
      <c r="G1204">
        <v>128.28</v>
      </c>
      <c r="H1204">
        <v>117.47</v>
      </c>
      <c r="I1204">
        <v>124.99</v>
      </c>
      <c r="J1204">
        <v>73.150000000000006</v>
      </c>
      <c r="K1204">
        <v>32.692500000000003</v>
      </c>
      <c r="L1204" s="8">
        <v>81.69</v>
      </c>
      <c r="M1204" s="8">
        <v>112.68</v>
      </c>
      <c r="N1204" s="8">
        <v>130.76</v>
      </c>
      <c r="O1204" s="8">
        <v>161.929</v>
      </c>
      <c r="P1204" s="8">
        <v>101.26</v>
      </c>
      <c r="Q1204" s="8">
        <v>136.72</v>
      </c>
      <c r="R1204" s="8">
        <v>134.30000000000001</v>
      </c>
      <c r="S1204" s="8">
        <v>64.13</v>
      </c>
      <c r="T1204" s="8">
        <v>53.39</v>
      </c>
      <c r="U1204" s="8">
        <v>106.1</v>
      </c>
      <c r="X1204" s="1">
        <v>42841</v>
      </c>
      <c r="Y1204" s="4">
        <f t="shared" si="42"/>
        <v>98.23797368421053</v>
      </c>
      <c r="Z1204" s="4">
        <f t="shared" si="41"/>
        <v>55.72</v>
      </c>
    </row>
    <row r="1205" spans="1:26" x14ac:dyDescent="0.3">
      <c r="A1205" s="1">
        <v>42842</v>
      </c>
      <c r="B1205">
        <v>56.15</v>
      </c>
      <c r="C1205">
        <v>90.39</v>
      </c>
      <c r="D1205">
        <v>43.07</v>
      </c>
      <c r="E1205">
        <v>81.95</v>
      </c>
      <c r="F1205">
        <v>94.14</v>
      </c>
      <c r="G1205">
        <v>130.76</v>
      </c>
      <c r="H1205">
        <v>118.05</v>
      </c>
      <c r="I1205">
        <v>125.72</v>
      </c>
      <c r="J1205">
        <v>73.489999999999995</v>
      </c>
      <c r="K1205">
        <v>32.727499999999999</v>
      </c>
      <c r="L1205" s="8">
        <v>81.58</v>
      </c>
      <c r="M1205" s="8">
        <v>113.32</v>
      </c>
      <c r="N1205" s="8">
        <v>131.35</v>
      </c>
      <c r="O1205" s="8">
        <v>163.42859999999999</v>
      </c>
      <c r="P1205" s="8">
        <v>101.86</v>
      </c>
      <c r="Q1205" s="8">
        <v>138.19</v>
      </c>
      <c r="R1205" s="8">
        <v>135.86000000000001</v>
      </c>
      <c r="S1205" s="8">
        <v>64.31</v>
      </c>
      <c r="T1205" s="8">
        <v>53.68</v>
      </c>
      <c r="U1205" s="8">
        <v>106.17</v>
      </c>
      <c r="X1205" s="1">
        <v>42842</v>
      </c>
      <c r="Y1205" s="4">
        <f t="shared" si="42"/>
        <v>98.949794736842094</v>
      </c>
      <c r="Z1205" s="4">
        <f t="shared" si="41"/>
        <v>56.15</v>
      </c>
    </row>
    <row r="1206" spans="1:26" x14ac:dyDescent="0.3">
      <c r="A1206" s="1">
        <v>42843</v>
      </c>
      <c r="B1206">
        <v>55.95</v>
      </c>
      <c r="C1206">
        <v>90.8</v>
      </c>
      <c r="D1206">
        <v>43.48</v>
      </c>
      <c r="E1206">
        <v>82.13</v>
      </c>
      <c r="F1206">
        <v>94.39</v>
      </c>
      <c r="G1206">
        <v>130.52000000000001</v>
      </c>
      <c r="H1206">
        <v>118.32</v>
      </c>
      <c r="I1206">
        <v>121.82</v>
      </c>
      <c r="J1206">
        <v>73.89</v>
      </c>
      <c r="K1206">
        <v>32.984999999999999</v>
      </c>
      <c r="L1206" s="8">
        <v>81.05</v>
      </c>
      <c r="M1206" s="8">
        <v>114.28</v>
      </c>
      <c r="N1206" s="8">
        <v>132.30000000000001</v>
      </c>
      <c r="O1206" s="8">
        <v>162.4256</v>
      </c>
      <c r="P1206" s="8">
        <v>101.93</v>
      </c>
      <c r="Q1206" s="8">
        <v>137.5</v>
      </c>
      <c r="R1206" s="8">
        <v>135.27000000000001</v>
      </c>
      <c r="S1206" s="8">
        <v>63.65</v>
      </c>
      <c r="T1206" s="8">
        <v>53.6</v>
      </c>
      <c r="U1206" s="8">
        <v>105.68</v>
      </c>
      <c r="X1206" s="1">
        <v>42843</v>
      </c>
      <c r="Y1206" s="4">
        <f t="shared" si="42"/>
        <v>98.737926315789466</v>
      </c>
      <c r="Z1206" s="4">
        <f t="shared" si="41"/>
        <v>55.95</v>
      </c>
    </row>
    <row r="1207" spans="1:26" x14ac:dyDescent="0.3">
      <c r="A1207" s="1">
        <v>42844</v>
      </c>
      <c r="B1207">
        <v>55.88</v>
      </c>
      <c r="C1207">
        <v>89.6</v>
      </c>
      <c r="D1207">
        <v>43.23</v>
      </c>
      <c r="E1207">
        <v>81.99</v>
      </c>
      <c r="F1207">
        <v>93.47</v>
      </c>
      <c r="G1207">
        <v>130.57</v>
      </c>
      <c r="H1207">
        <v>118.16</v>
      </c>
      <c r="I1207">
        <v>121.37</v>
      </c>
      <c r="J1207">
        <v>74.069999999999993</v>
      </c>
      <c r="K1207">
        <v>32.875</v>
      </c>
      <c r="L1207" s="8">
        <v>80.489999999999995</v>
      </c>
      <c r="M1207" s="8">
        <v>113.62</v>
      </c>
      <c r="N1207" s="8">
        <v>132.63999999999999</v>
      </c>
      <c r="O1207" s="8">
        <v>154.44049999999999</v>
      </c>
      <c r="P1207" s="8">
        <v>102.07</v>
      </c>
      <c r="Q1207" s="8">
        <v>136.97</v>
      </c>
      <c r="R1207" s="8">
        <v>134.96</v>
      </c>
      <c r="S1207" s="8">
        <v>63.45</v>
      </c>
      <c r="T1207" s="8">
        <v>53.89</v>
      </c>
      <c r="U1207" s="8">
        <v>104.23</v>
      </c>
      <c r="X1207" s="1">
        <v>42844</v>
      </c>
      <c r="Y1207" s="4">
        <f t="shared" si="42"/>
        <v>98.005026315789465</v>
      </c>
      <c r="Z1207" s="4">
        <f t="shared" si="41"/>
        <v>55.88</v>
      </c>
    </row>
    <row r="1208" spans="1:26" x14ac:dyDescent="0.3">
      <c r="A1208" s="1">
        <v>42845</v>
      </c>
      <c r="B1208">
        <v>56.33</v>
      </c>
      <c r="C1208">
        <v>89.33</v>
      </c>
      <c r="D1208">
        <v>43.09</v>
      </c>
      <c r="E1208">
        <v>83.29</v>
      </c>
      <c r="F1208">
        <v>94.66</v>
      </c>
      <c r="G1208">
        <v>131.87</v>
      </c>
      <c r="H1208">
        <v>119.73</v>
      </c>
      <c r="I1208">
        <v>121.87</v>
      </c>
      <c r="J1208">
        <v>74.8</v>
      </c>
      <c r="K1208">
        <v>32.717500000000001</v>
      </c>
      <c r="L1208" s="8">
        <v>81.010000000000005</v>
      </c>
      <c r="M1208" s="8">
        <v>113.59</v>
      </c>
      <c r="N1208" s="8">
        <v>133.27000000000001</v>
      </c>
      <c r="O1208" s="8">
        <v>155.0231</v>
      </c>
      <c r="P1208" s="8">
        <v>103.04</v>
      </c>
      <c r="Q1208" s="8">
        <v>136.78</v>
      </c>
      <c r="R1208" s="8">
        <v>136.9</v>
      </c>
      <c r="S1208" s="8">
        <v>63.78</v>
      </c>
      <c r="T1208" s="8">
        <v>54.64</v>
      </c>
      <c r="U1208" s="8">
        <v>104.88</v>
      </c>
      <c r="X1208" s="1">
        <v>42845</v>
      </c>
      <c r="Y1208" s="4">
        <f t="shared" si="42"/>
        <v>98.645821052631561</v>
      </c>
      <c r="Z1208" s="4">
        <f t="shared" si="41"/>
        <v>56.33</v>
      </c>
    </row>
    <row r="1209" spans="1:26" x14ac:dyDescent="0.3">
      <c r="A1209" s="1">
        <v>42846</v>
      </c>
      <c r="B1209">
        <v>56.22</v>
      </c>
      <c r="C1209">
        <v>88.62</v>
      </c>
      <c r="D1209">
        <v>43.07</v>
      </c>
      <c r="E1209">
        <v>83.47</v>
      </c>
      <c r="F1209">
        <v>94.32</v>
      </c>
      <c r="G1209">
        <v>131.52000000000001</v>
      </c>
      <c r="H1209">
        <v>119.58</v>
      </c>
      <c r="I1209">
        <v>121.76</v>
      </c>
      <c r="J1209">
        <v>74.94</v>
      </c>
      <c r="K1209">
        <v>33.255000000000003</v>
      </c>
      <c r="L1209" s="8">
        <v>80.69</v>
      </c>
      <c r="M1209" s="8">
        <v>113.43</v>
      </c>
      <c r="N1209" s="8">
        <v>133.41</v>
      </c>
      <c r="O1209" s="8">
        <v>153.1892</v>
      </c>
      <c r="P1209" s="8">
        <v>102.69</v>
      </c>
      <c r="Q1209" s="8">
        <v>135.47999999999999</v>
      </c>
      <c r="R1209" s="8">
        <v>137.30000000000001</v>
      </c>
      <c r="S1209" s="8">
        <v>63.82</v>
      </c>
      <c r="T1209" s="8">
        <v>54.78</v>
      </c>
      <c r="U1209" s="8">
        <v>104.89</v>
      </c>
      <c r="X1209" s="1">
        <v>42846</v>
      </c>
      <c r="Y1209" s="4">
        <f t="shared" si="42"/>
        <v>98.432326315789453</v>
      </c>
      <c r="Z1209" s="4">
        <f t="shared" si="41"/>
        <v>56.22</v>
      </c>
    </row>
    <row r="1210" spans="1:26" x14ac:dyDescent="0.3">
      <c r="A1210" s="1">
        <v>42847</v>
      </c>
      <c r="B1210">
        <v>56.22</v>
      </c>
      <c r="C1210">
        <v>88.62</v>
      </c>
      <c r="D1210">
        <v>43.07</v>
      </c>
      <c r="E1210">
        <v>83.47</v>
      </c>
      <c r="F1210">
        <v>94.32</v>
      </c>
      <c r="G1210">
        <v>131.52000000000001</v>
      </c>
      <c r="H1210">
        <v>119.58</v>
      </c>
      <c r="I1210">
        <v>121.76</v>
      </c>
      <c r="J1210">
        <v>74.94</v>
      </c>
      <c r="K1210">
        <v>33.255000000000003</v>
      </c>
      <c r="L1210" s="8">
        <v>80.69</v>
      </c>
      <c r="M1210" s="8">
        <v>113.43</v>
      </c>
      <c r="N1210" s="8">
        <v>133.41</v>
      </c>
      <c r="O1210" s="8">
        <v>153.1892</v>
      </c>
      <c r="P1210" s="8">
        <v>102.69</v>
      </c>
      <c r="Q1210" s="8">
        <v>135.47999999999999</v>
      </c>
      <c r="R1210" s="8">
        <v>137.30000000000001</v>
      </c>
      <c r="S1210" s="8">
        <v>63.82</v>
      </c>
      <c r="T1210" s="8">
        <v>54.78</v>
      </c>
      <c r="U1210" s="8">
        <v>104.89</v>
      </c>
      <c r="X1210" s="1">
        <v>42847</v>
      </c>
      <c r="Y1210" s="4">
        <f t="shared" si="42"/>
        <v>98.432326315789453</v>
      </c>
      <c r="Z1210" s="4">
        <f t="shared" si="41"/>
        <v>56.22</v>
      </c>
    </row>
    <row r="1211" spans="1:26" x14ac:dyDescent="0.3">
      <c r="A1211" s="1">
        <v>42848</v>
      </c>
      <c r="B1211">
        <v>56.22</v>
      </c>
      <c r="C1211">
        <v>88.62</v>
      </c>
      <c r="D1211">
        <v>43.07</v>
      </c>
      <c r="E1211">
        <v>83.47</v>
      </c>
      <c r="F1211">
        <v>94.32</v>
      </c>
      <c r="G1211">
        <v>131.52000000000001</v>
      </c>
      <c r="H1211">
        <v>119.58</v>
      </c>
      <c r="I1211">
        <v>121.76</v>
      </c>
      <c r="J1211">
        <v>74.94</v>
      </c>
      <c r="K1211">
        <v>33.255000000000003</v>
      </c>
      <c r="L1211" s="8">
        <v>80.69</v>
      </c>
      <c r="M1211" s="8">
        <v>113.43</v>
      </c>
      <c r="N1211" s="8">
        <v>133.41</v>
      </c>
      <c r="O1211" s="8">
        <v>153.1892</v>
      </c>
      <c r="P1211" s="8">
        <v>102.69</v>
      </c>
      <c r="Q1211" s="8">
        <v>135.47999999999999</v>
      </c>
      <c r="R1211" s="8">
        <v>137.30000000000001</v>
      </c>
      <c r="S1211" s="8">
        <v>63.82</v>
      </c>
      <c r="T1211" s="8">
        <v>54.78</v>
      </c>
      <c r="U1211" s="8">
        <v>104.89</v>
      </c>
      <c r="X1211" s="1">
        <v>42848</v>
      </c>
      <c r="Y1211" s="4">
        <f t="shared" si="42"/>
        <v>98.432326315789453</v>
      </c>
      <c r="Z1211" s="4">
        <f t="shared" si="41"/>
        <v>56.22</v>
      </c>
    </row>
    <row r="1212" spans="1:26" x14ac:dyDescent="0.3">
      <c r="A1212" s="1">
        <v>42849</v>
      </c>
      <c r="B1212">
        <v>56.87</v>
      </c>
      <c r="C1212">
        <v>89.55</v>
      </c>
      <c r="D1212">
        <v>43.28</v>
      </c>
      <c r="E1212">
        <v>84.17</v>
      </c>
      <c r="F1212">
        <v>96.81</v>
      </c>
      <c r="G1212">
        <v>133.9</v>
      </c>
      <c r="H1212">
        <v>123.01</v>
      </c>
      <c r="I1212">
        <v>122.89</v>
      </c>
      <c r="J1212">
        <v>74.78</v>
      </c>
      <c r="K1212">
        <v>33.1875</v>
      </c>
      <c r="L1212" s="8">
        <v>81.11</v>
      </c>
      <c r="M1212" s="8">
        <v>114.32</v>
      </c>
      <c r="N1212" s="8">
        <v>134.22999999999999</v>
      </c>
      <c r="O1212" s="8">
        <v>153.54259999999999</v>
      </c>
      <c r="P1212" s="8">
        <v>104.14</v>
      </c>
      <c r="Q1212" s="8">
        <v>136.78</v>
      </c>
      <c r="R1212" s="8">
        <v>139.76</v>
      </c>
      <c r="S1212" s="8">
        <v>64.66</v>
      </c>
      <c r="T1212" s="8">
        <v>54.82</v>
      </c>
      <c r="U1212" s="8">
        <v>105.93</v>
      </c>
      <c r="X1212" s="1">
        <v>42849</v>
      </c>
      <c r="Y1212" s="4">
        <f t="shared" si="42"/>
        <v>99.519478947368412</v>
      </c>
      <c r="Z1212" s="4">
        <f t="shared" si="41"/>
        <v>56.87</v>
      </c>
    </row>
    <row r="1213" spans="1:26" x14ac:dyDescent="0.3">
      <c r="A1213" s="1">
        <v>42850</v>
      </c>
      <c r="B1213">
        <v>57.25</v>
      </c>
      <c r="C1213">
        <v>90</v>
      </c>
      <c r="D1213">
        <v>43.11</v>
      </c>
      <c r="E1213">
        <v>84.51</v>
      </c>
      <c r="F1213">
        <v>104.42</v>
      </c>
      <c r="G1213">
        <v>135.61000000000001</v>
      </c>
      <c r="H1213">
        <v>124.7</v>
      </c>
      <c r="I1213">
        <v>123.43</v>
      </c>
      <c r="J1213">
        <v>75.05</v>
      </c>
      <c r="K1213">
        <v>33.229999999999997</v>
      </c>
      <c r="L1213" s="8">
        <v>81.73</v>
      </c>
      <c r="M1213" s="8">
        <v>114.16</v>
      </c>
      <c r="N1213" s="8">
        <v>141.69999999999999</v>
      </c>
      <c r="O1213" s="8">
        <v>153.19880000000001</v>
      </c>
      <c r="P1213" s="8">
        <v>105.01</v>
      </c>
      <c r="Q1213" s="8">
        <v>137.12</v>
      </c>
      <c r="R1213" s="8">
        <v>141.72999999999999</v>
      </c>
      <c r="S1213" s="8">
        <v>65.099999999999994</v>
      </c>
      <c r="T1213" s="8">
        <v>55.15</v>
      </c>
      <c r="U1213" s="8">
        <v>106.73</v>
      </c>
      <c r="X1213" s="1">
        <v>42850</v>
      </c>
      <c r="Y1213" s="4">
        <f t="shared" si="42"/>
        <v>100.82572631578945</v>
      </c>
      <c r="Z1213" s="4">
        <f t="shared" si="41"/>
        <v>57.25</v>
      </c>
    </row>
    <row r="1214" spans="1:26" x14ac:dyDescent="0.3">
      <c r="A1214" s="1">
        <v>42851</v>
      </c>
      <c r="B1214">
        <v>57.18</v>
      </c>
      <c r="C1214">
        <v>87.74</v>
      </c>
      <c r="D1214">
        <v>43.24</v>
      </c>
      <c r="E1214">
        <v>85.23</v>
      </c>
      <c r="F1214">
        <v>104.66</v>
      </c>
      <c r="G1214">
        <v>134.22999999999999</v>
      </c>
      <c r="H1214">
        <v>125.11</v>
      </c>
      <c r="I1214">
        <v>123.51</v>
      </c>
      <c r="J1214">
        <v>75.430000000000007</v>
      </c>
      <c r="K1214">
        <v>33.207500000000003</v>
      </c>
      <c r="L1214" s="8">
        <v>81.400000000000006</v>
      </c>
      <c r="M1214" s="8">
        <v>113.33</v>
      </c>
      <c r="N1214" s="8">
        <v>140.84</v>
      </c>
      <c r="O1214" s="8">
        <v>152.8835</v>
      </c>
      <c r="P1214" s="8">
        <v>104.86</v>
      </c>
      <c r="Q1214" s="8">
        <v>138.93</v>
      </c>
      <c r="R1214" s="8">
        <v>141.58000000000001</v>
      </c>
      <c r="S1214" s="8">
        <v>65.040000000000006</v>
      </c>
      <c r="T1214" s="8">
        <v>55.98</v>
      </c>
      <c r="U1214" s="8">
        <v>106.08</v>
      </c>
      <c r="X1214" s="1">
        <v>42851</v>
      </c>
      <c r="Y1214" s="4">
        <f t="shared" si="42"/>
        <v>100.69899999999998</v>
      </c>
      <c r="Z1214" s="4">
        <f t="shared" si="41"/>
        <v>57.18</v>
      </c>
    </row>
    <row r="1215" spans="1:26" x14ac:dyDescent="0.3">
      <c r="A1215" s="1">
        <v>42852</v>
      </c>
      <c r="B1215">
        <v>57.31</v>
      </c>
      <c r="C1215">
        <v>87.69</v>
      </c>
      <c r="D1215">
        <v>43.01</v>
      </c>
      <c r="E1215">
        <v>85.27</v>
      </c>
      <c r="F1215">
        <v>102.68</v>
      </c>
      <c r="G1215">
        <v>135.09</v>
      </c>
      <c r="H1215">
        <v>125.48</v>
      </c>
      <c r="I1215">
        <v>123.74</v>
      </c>
      <c r="J1215">
        <v>75.44</v>
      </c>
      <c r="K1215">
        <v>33.380000000000003</v>
      </c>
      <c r="L1215" s="8">
        <v>81.260000000000005</v>
      </c>
      <c r="M1215" s="8">
        <v>112.64</v>
      </c>
      <c r="N1215" s="8">
        <v>140.87</v>
      </c>
      <c r="O1215" s="8">
        <v>153.1319</v>
      </c>
      <c r="P1215" s="8">
        <v>105.16</v>
      </c>
      <c r="Q1215" s="8">
        <v>138.41999999999999</v>
      </c>
      <c r="R1215" s="8">
        <v>141.1</v>
      </c>
      <c r="S1215" s="8">
        <v>66.069999999999993</v>
      </c>
      <c r="T1215" s="8">
        <v>56.09</v>
      </c>
      <c r="U1215" s="8">
        <v>105.47</v>
      </c>
      <c r="X1215" s="1">
        <v>42852</v>
      </c>
      <c r="Y1215" s="4">
        <f t="shared" si="42"/>
        <v>100.63115263157891</v>
      </c>
      <c r="Z1215" s="4">
        <f t="shared" si="41"/>
        <v>57.31</v>
      </c>
    </row>
    <row r="1216" spans="1:26" x14ac:dyDescent="0.3">
      <c r="A1216" s="1">
        <v>42853</v>
      </c>
      <c r="B1216">
        <v>57.04</v>
      </c>
      <c r="C1216">
        <v>87.33</v>
      </c>
      <c r="D1216">
        <v>43.15</v>
      </c>
      <c r="E1216">
        <v>84.88</v>
      </c>
      <c r="F1216">
        <v>102.26</v>
      </c>
      <c r="G1216">
        <v>134.19</v>
      </c>
      <c r="H1216">
        <v>124.98</v>
      </c>
      <c r="I1216">
        <v>123.47</v>
      </c>
      <c r="J1216">
        <v>75.180000000000007</v>
      </c>
      <c r="K1216">
        <v>33.39</v>
      </c>
      <c r="L1216" s="8">
        <v>81.650000000000006</v>
      </c>
      <c r="M1216" s="8">
        <v>113.28</v>
      </c>
      <c r="N1216" s="8">
        <v>139.93</v>
      </c>
      <c r="O1216" s="8">
        <v>153.10319999999999</v>
      </c>
      <c r="P1216" s="8">
        <v>104.49</v>
      </c>
      <c r="Q1216" s="8">
        <v>137.25</v>
      </c>
      <c r="R1216" s="8">
        <v>140.5</v>
      </c>
      <c r="S1216" s="8">
        <v>65.94</v>
      </c>
      <c r="T1216" s="8">
        <v>55.85</v>
      </c>
      <c r="U1216" s="8">
        <v>106.7</v>
      </c>
      <c r="X1216" s="1">
        <v>42853</v>
      </c>
      <c r="Y1216" s="4">
        <f t="shared" si="42"/>
        <v>100.39595789473684</v>
      </c>
      <c r="Z1216" s="4">
        <f t="shared" si="41"/>
        <v>57.04</v>
      </c>
    </row>
    <row r="1217" spans="1:26" x14ac:dyDescent="0.3">
      <c r="A1217" s="1">
        <v>42854</v>
      </c>
      <c r="B1217">
        <v>57.04</v>
      </c>
      <c r="C1217">
        <v>87.33</v>
      </c>
      <c r="D1217">
        <v>43.15</v>
      </c>
      <c r="E1217">
        <v>84.88</v>
      </c>
      <c r="F1217">
        <v>102.26</v>
      </c>
      <c r="G1217">
        <v>134.19</v>
      </c>
      <c r="H1217">
        <v>124.98</v>
      </c>
      <c r="I1217">
        <v>123.47</v>
      </c>
      <c r="J1217">
        <v>75.180000000000007</v>
      </c>
      <c r="K1217">
        <v>33.39</v>
      </c>
      <c r="L1217" s="8">
        <v>81.650000000000006</v>
      </c>
      <c r="M1217" s="8">
        <v>113.28</v>
      </c>
      <c r="N1217" s="8">
        <v>139.93</v>
      </c>
      <c r="O1217" s="8">
        <v>153.10319999999999</v>
      </c>
      <c r="P1217" s="8">
        <v>104.49</v>
      </c>
      <c r="Q1217" s="8">
        <v>137.25</v>
      </c>
      <c r="R1217" s="8">
        <v>140.5</v>
      </c>
      <c r="S1217" s="8">
        <v>65.94</v>
      </c>
      <c r="T1217" s="8">
        <v>55.85</v>
      </c>
      <c r="U1217" s="8">
        <v>106.7</v>
      </c>
      <c r="X1217" s="1">
        <v>42854</v>
      </c>
      <c r="Y1217" s="4">
        <f t="shared" si="42"/>
        <v>100.39595789473684</v>
      </c>
      <c r="Z1217" s="4">
        <f t="shared" si="41"/>
        <v>57.04</v>
      </c>
    </row>
    <row r="1218" spans="1:26" x14ac:dyDescent="0.3">
      <c r="A1218" s="1">
        <v>42855</v>
      </c>
      <c r="B1218">
        <v>57.04</v>
      </c>
      <c r="C1218">
        <v>87.33</v>
      </c>
      <c r="D1218">
        <v>43.15</v>
      </c>
      <c r="E1218">
        <v>84.88</v>
      </c>
      <c r="F1218">
        <v>102.26</v>
      </c>
      <c r="G1218">
        <v>134.19</v>
      </c>
      <c r="H1218">
        <v>124.98</v>
      </c>
      <c r="I1218">
        <v>123.47</v>
      </c>
      <c r="J1218">
        <v>75.180000000000007</v>
      </c>
      <c r="K1218">
        <v>33.39</v>
      </c>
      <c r="L1218" s="8">
        <v>81.650000000000006</v>
      </c>
      <c r="M1218" s="8">
        <v>113.28</v>
      </c>
      <c r="N1218" s="8">
        <v>139.93</v>
      </c>
      <c r="O1218" s="8">
        <v>153.10319999999999</v>
      </c>
      <c r="P1218" s="8">
        <v>104.49</v>
      </c>
      <c r="Q1218" s="8">
        <v>137.25</v>
      </c>
      <c r="R1218" s="8">
        <v>140.5</v>
      </c>
      <c r="S1218" s="8">
        <v>65.94</v>
      </c>
      <c r="T1218" s="8">
        <v>55.85</v>
      </c>
      <c r="U1218" s="8">
        <v>106.7</v>
      </c>
      <c r="X1218" s="1">
        <v>42855</v>
      </c>
      <c r="Y1218" s="4">
        <f t="shared" si="42"/>
        <v>100.39595789473684</v>
      </c>
      <c r="Z1218" s="4">
        <f t="shared" ref="Z1218:Z1281" si="43">B1218</f>
        <v>57.04</v>
      </c>
    </row>
    <row r="1219" spans="1:26" x14ac:dyDescent="0.3">
      <c r="A1219" s="1">
        <v>42856</v>
      </c>
      <c r="B1219">
        <v>56.94</v>
      </c>
      <c r="C1219">
        <v>87.09</v>
      </c>
      <c r="D1219">
        <v>43.22</v>
      </c>
      <c r="E1219">
        <v>84.4</v>
      </c>
      <c r="F1219">
        <v>102</v>
      </c>
      <c r="G1219">
        <v>135.02000000000001</v>
      </c>
      <c r="H1219">
        <v>124.96</v>
      </c>
      <c r="I1219">
        <v>123.34</v>
      </c>
      <c r="J1219">
        <v>75.23</v>
      </c>
      <c r="K1219">
        <v>33.26</v>
      </c>
      <c r="L1219" s="8">
        <v>82.06</v>
      </c>
      <c r="M1219" s="8">
        <v>112.28</v>
      </c>
      <c r="N1219" s="8">
        <v>141.15</v>
      </c>
      <c r="O1219" s="8">
        <v>151.7182</v>
      </c>
      <c r="P1219" s="8">
        <v>103.97</v>
      </c>
      <c r="Q1219" s="8">
        <v>136.88999999999999</v>
      </c>
      <c r="R1219" s="8">
        <v>142.03</v>
      </c>
      <c r="S1219" s="8">
        <v>66.48</v>
      </c>
      <c r="T1219" s="8">
        <v>55.77</v>
      </c>
      <c r="U1219" s="8">
        <v>105.92</v>
      </c>
      <c r="X1219" s="1">
        <v>42856</v>
      </c>
      <c r="Y1219" s="4">
        <f t="shared" si="42"/>
        <v>100.35727368421053</v>
      </c>
      <c r="Z1219" s="4">
        <f t="shared" si="43"/>
        <v>56.94</v>
      </c>
    </row>
    <row r="1220" spans="1:26" x14ac:dyDescent="0.3">
      <c r="A1220" s="1">
        <v>42857</v>
      </c>
      <c r="B1220">
        <v>56.84</v>
      </c>
      <c r="C1220">
        <v>86.22</v>
      </c>
      <c r="D1220">
        <v>43.39</v>
      </c>
      <c r="E1220">
        <v>85.38</v>
      </c>
      <c r="F1220">
        <v>101.51</v>
      </c>
      <c r="G1220">
        <v>135.46</v>
      </c>
      <c r="H1220">
        <v>125.57</v>
      </c>
      <c r="I1220">
        <v>123.7</v>
      </c>
      <c r="J1220">
        <v>75.52</v>
      </c>
      <c r="K1220">
        <v>33.505000000000003</v>
      </c>
      <c r="L1220" s="8">
        <v>82.05</v>
      </c>
      <c r="M1220" s="8">
        <v>112.29</v>
      </c>
      <c r="N1220" s="8">
        <v>141.22999999999999</v>
      </c>
      <c r="O1220" s="8">
        <v>151.9666</v>
      </c>
      <c r="P1220" s="8">
        <v>104.01</v>
      </c>
      <c r="Q1220" s="8">
        <v>137.03</v>
      </c>
      <c r="R1220" s="8">
        <v>143.52000000000001</v>
      </c>
      <c r="S1220" s="8">
        <v>66.63</v>
      </c>
      <c r="T1220" s="8">
        <v>56.16</v>
      </c>
      <c r="U1220" s="8">
        <v>105.36</v>
      </c>
      <c r="X1220" s="1">
        <v>42857</v>
      </c>
      <c r="Y1220" s="4">
        <f t="shared" ref="Y1220:Y1283" si="44">SUMPRODUCT(C1220:U1220,$C$1:$U$1)</f>
        <v>100.55271578947368</v>
      </c>
      <c r="Z1220" s="4">
        <f t="shared" si="43"/>
        <v>56.84</v>
      </c>
    </row>
    <row r="1221" spans="1:26" x14ac:dyDescent="0.3">
      <c r="A1221" s="1">
        <v>42858</v>
      </c>
      <c r="B1221">
        <v>56.75</v>
      </c>
      <c r="C1221">
        <v>86.43</v>
      </c>
      <c r="D1221">
        <v>43.32</v>
      </c>
      <c r="E1221">
        <v>85.53</v>
      </c>
      <c r="F1221">
        <v>101.54</v>
      </c>
      <c r="G1221">
        <v>135.36000000000001</v>
      </c>
      <c r="H1221">
        <v>125.53</v>
      </c>
      <c r="I1221">
        <v>123.33</v>
      </c>
      <c r="J1221">
        <v>75.760000000000005</v>
      </c>
      <c r="K1221">
        <v>33.340000000000003</v>
      </c>
      <c r="L1221" s="8">
        <v>82.7</v>
      </c>
      <c r="M1221" s="8">
        <v>111.79</v>
      </c>
      <c r="N1221" s="8">
        <v>142.62</v>
      </c>
      <c r="O1221" s="8">
        <v>151.51769999999999</v>
      </c>
      <c r="P1221" s="8">
        <v>97.51</v>
      </c>
      <c r="Q1221" s="8">
        <v>137.56</v>
      </c>
      <c r="R1221" s="8">
        <v>143.82</v>
      </c>
      <c r="S1221" s="8">
        <v>66.739999999999995</v>
      </c>
      <c r="T1221" s="8">
        <v>57.34</v>
      </c>
      <c r="U1221" s="8">
        <v>106.72</v>
      </c>
      <c r="X1221" s="1">
        <v>42858</v>
      </c>
      <c r="Y1221" s="4">
        <f t="shared" si="44"/>
        <v>100.44514210526314</v>
      </c>
      <c r="Z1221" s="4">
        <f t="shared" si="43"/>
        <v>56.75</v>
      </c>
    </row>
    <row r="1222" spans="1:26" x14ac:dyDescent="0.3">
      <c r="A1222" s="1">
        <v>42859</v>
      </c>
      <c r="B1222">
        <v>57</v>
      </c>
      <c r="C1222">
        <v>86.45</v>
      </c>
      <c r="D1222">
        <v>43.66</v>
      </c>
      <c r="E1222">
        <v>85.4</v>
      </c>
      <c r="F1222">
        <v>99.39</v>
      </c>
      <c r="G1222">
        <v>136.61000000000001</v>
      </c>
      <c r="H1222">
        <v>126.32</v>
      </c>
      <c r="I1222">
        <v>123.95</v>
      </c>
      <c r="J1222">
        <v>76.34</v>
      </c>
      <c r="K1222">
        <v>33.585000000000001</v>
      </c>
      <c r="L1222" s="8">
        <v>81.64</v>
      </c>
      <c r="M1222" s="8">
        <v>112.96</v>
      </c>
      <c r="N1222" s="8">
        <v>143.44999999999999</v>
      </c>
      <c r="O1222" s="8">
        <v>151.9188</v>
      </c>
      <c r="P1222" s="8">
        <v>99.1</v>
      </c>
      <c r="Q1222" s="8">
        <v>138.30000000000001</v>
      </c>
      <c r="R1222" s="8">
        <v>144.76</v>
      </c>
      <c r="S1222" s="8">
        <v>67.23</v>
      </c>
      <c r="T1222" s="8">
        <v>57.29</v>
      </c>
      <c r="U1222" s="8">
        <v>104.81</v>
      </c>
      <c r="X1222" s="1">
        <v>42859</v>
      </c>
      <c r="Y1222" s="4">
        <f t="shared" si="44"/>
        <v>100.69283157894736</v>
      </c>
      <c r="Z1222" s="4">
        <f t="shared" si="43"/>
        <v>57</v>
      </c>
    </row>
    <row r="1223" spans="1:26" x14ac:dyDescent="0.3">
      <c r="A1223" s="1">
        <v>42860</v>
      </c>
      <c r="B1223">
        <v>57.25</v>
      </c>
      <c r="C1223">
        <v>86.5</v>
      </c>
      <c r="D1223">
        <v>43.69</v>
      </c>
      <c r="E1223">
        <v>86</v>
      </c>
      <c r="F1223">
        <v>99.64</v>
      </c>
      <c r="G1223">
        <v>137.55000000000001</v>
      </c>
      <c r="H1223">
        <v>129.47999999999999</v>
      </c>
      <c r="I1223">
        <v>123.51</v>
      </c>
      <c r="J1223">
        <v>76.5</v>
      </c>
      <c r="K1223">
        <v>33.582500000000003</v>
      </c>
      <c r="L1223" s="8">
        <v>82.02</v>
      </c>
      <c r="M1223" s="8">
        <v>113.22</v>
      </c>
      <c r="N1223" s="8">
        <v>143.96</v>
      </c>
      <c r="O1223" s="8">
        <v>148.09819999999999</v>
      </c>
      <c r="P1223" s="8">
        <v>99.29</v>
      </c>
      <c r="Q1223" s="8">
        <v>137.75</v>
      </c>
      <c r="R1223" s="8">
        <v>147.22</v>
      </c>
      <c r="S1223" s="8">
        <v>66.989999999999995</v>
      </c>
      <c r="T1223" s="8">
        <v>57.32</v>
      </c>
      <c r="U1223" s="8">
        <v>105.79</v>
      </c>
      <c r="X1223" s="1">
        <v>42860</v>
      </c>
      <c r="Y1223" s="4">
        <f t="shared" si="44"/>
        <v>100.95319473684211</v>
      </c>
      <c r="Z1223" s="4">
        <f t="shared" si="43"/>
        <v>57.25</v>
      </c>
    </row>
    <row r="1224" spans="1:26" x14ac:dyDescent="0.3">
      <c r="A1224" s="1">
        <v>42861</v>
      </c>
      <c r="B1224">
        <v>57.25</v>
      </c>
      <c r="C1224">
        <v>86.5</v>
      </c>
      <c r="D1224">
        <v>43.69</v>
      </c>
      <c r="E1224">
        <v>86</v>
      </c>
      <c r="F1224">
        <v>99.64</v>
      </c>
      <c r="G1224">
        <v>137.55000000000001</v>
      </c>
      <c r="H1224">
        <v>129.47999999999999</v>
      </c>
      <c r="I1224">
        <v>123.51</v>
      </c>
      <c r="J1224">
        <v>76.5</v>
      </c>
      <c r="K1224">
        <v>33.582500000000003</v>
      </c>
      <c r="L1224" s="8">
        <v>82.02</v>
      </c>
      <c r="M1224" s="8">
        <v>113.22</v>
      </c>
      <c r="N1224" s="8">
        <v>143.96</v>
      </c>
      <c r="O1224" s="8">
        <v>148.09819999999999</v>
      </c>
      <c r="P1224" s="8">
        <v>99.29</v>
      </c>
      <c r="Q1224" s="8">
        <v>137.75</v>
      </c>
      <c r="R1224" s="8">
        <v>147.22</v>
      </c>
      <c r="S1224" s="8">
        <v>66.989999999999995</v>
      </c>
      <c r="T1224" s="8">
        <v>57.32</v>
      </c>
      <c r="U1224" s="8">
        <v>105.79</v>
      </c>
      <c r="X1224" s="1">
        <v>42861</v>
      </c>
      <c r="Y1224" s="4">
        <f t="shared" si="44"/>
        <v>100.95319473684211</v>
      </c>
      <c r="Z1224" s="4">
        <f t="shared" si="43"/>
        <v>57.25</v>
      </c>
    </row>
    <row r="1225" spans="1:26" x14ac:dyDescent="0.3">
      <c r="A1225" s="1">
        <v>42862</v>
      </c>
      <c r="B1225">
        <v>57.25</v>
      </c>
      <c r="C1225">
        <v>86.5</v>
      </c>
      <c r="D1225">
        <v>43.69</v>
      </c>
      <c r="E1225">
        <v>86</v>
      </c>
      <c r="F1225">
        <v>99.64</v>
      </c>
      <c r="G1225">
        <v>137.55000000000001</v>
      </c>
      <c r="H1225">
        <v>129.47999999999999</v>
      </c>
      <c r="I1225">
        <v>123.51</v>
      </c>
      <c r="J1225">
        <v>76.5</v>
      </c>
      <c r="K1225">
        <v>33.582500000000003</v>
      </c>
      <c r="L1225" s="8">
        <v>82.02</v>
      </c>
      <c r="M1225" s="8">
        <v>113.22</v>
      </c>
      <c r="N1225" s="8">
        <v>143.96</v>
      </c>
      <c r="O1225" s="8">
        <v>148.09819999999999</v>
      </c>
      <c r="P1225" s="8">
        <v>99.29</v>
      </c>
      <c r="Q1225" s="8">
        <v>137.75</v>
      </c>
      <c r="R1225" s="8">
        <v>147.22</v>
      </c>
      <c r="S1225" s="8">
        <v>66.989999999999995</v>
      </c>
      <c r="T1225" s="8">
        <v>57.32</v>
      </c>
      <c r="U1225" s="8">
        <v>105.79</v>
      </c>
      <c r="X1225" s="1">
        <v>42862</v>
      </c>
      <c r="Y1225" s="4">
        <f t="shared" si="44"/>
        <v>100.95319473684211</v>
      </c>
      <c r="Z1225" s="4">
        <f t="shared" si="43"/>
        <v>57.25</v>
      </c>
    </row>
    <row r="1226" spans="1:26" x14ac:dyDescent="0.3">
      <c r="A1226" s="1">
        <v>42863</v>
      </c>
      <c r="B1226">
        <v>57.06</v>
      </c>
      <c r="C1226">
        <v>86.55</v>
      </c>
      <c r="D1226">
        <v>43.89</v>
      </c>
      <c r="E1226">
        <v>86</v>
      </c>
      <c r="F1226">
        <v>99.37</v>
      </c>
      <c r="G1226">
        <v>136.86000000000001</v>
      </c>
      <c r="H1226">
        <v>129.09</v>
      </c>
      <c r="I1226">
        <v>123.25</v>
      </c>
      <c r="J1226">
        <v>76.12</v>
      </c>
      <c r="K1226">
        <v>33.737499999999997</v>
      </c>
      <c r="L1226" s="8">
        <v>82.89</v>
      </c>
      <c r="M1226" s="8">
        <v>113.22</v>
      </c>
      <c r="N1226" s="8">
        <v>144.24</v>
      </c>
      <c r="O1226" s="8">
        <v>146.1687</v>
      </c>
      <c r="P1226" s="8">
        <v>96.7</v>
      </c>
      <c r="Q1226" s="8">
        <v>137.22999999999999</v>
      </c>
      <c r="R1226" s="8">
        <v>146.19</v>
      </c>
      <c r="S1226" s="8">
        <v>66.209999999999994</v>
      </c>
      <c r="T1226" s="8">
        <v>57.3</v>
      </c>
      <c r="U1226" s="8">
        <v>106.68</v>
      </c>
      <c r="X1226" s="1">
        <v>42863</v>
      </c>
      <c r="Y1226" s="4">
        <f t="shared" si="44"/>
        <v>100.61558947368421</v>
      </c>
      <c r="Z1226" s="4">
        <f t="shared" si="43"/>
        <v>57.06</v>
      </c>
    </row>
    <row r="1227" spans="1:26" x14ac:dyDescent="0.3">
      <c r="A1227" s="1">
        <v>42864</v>
      </c>
      <c r="B1227">
        <v>57.01</v>
      </c>
      <c r="C1227">
        <v>86.4</v>
      </c>
      <c r="D1227">
        <v>43.51</v>
      </c>
      <c r="E1227">
        <v>85.85</v>
      </c>
      <c r="F1227">
        <v>99.29</v>
      </c>
      <c r="G1227">
        <v>137.31</v>
      </c>
      <c r="H1227">
        <v>128.62</v>
      </c>
      <c r="I1227">
        <v>123.21</v>
      </c>
      <c r="J1227">
        <v>76.72</v>
      </c>
      <c r="K1227">
        <v>33.442500000000003</v>
      </c>
      <c r="L1227" s="8">
        <v>82.31</v>
      </c>
      <c r="M1227" s="8">
        <v>112.72</v>
      </c>
      <c r="N1227" s="8">
        <v>144.36000000000001</v>
      </c>
      <c r="O1227" s="8">
        <v>145.29</v>
      </c>
      <c r="P1227" s="8">
        <v>97.08</v>
      </c>
      <c r="Q1227" s="8">
        <v>136.32</v>
      </c>
      <c r="R1227" s="8">
        <v>145.30000000000001</v>
      </c>
      <c r="S1227" s="8">
        <v>66.17</v>
      </c>
      <c r="T1227" s="8">
        <v>58.08</v>
      </c>
      <c r="U1227" s="8">
        <v>105.08</v>
      </c>
      <c r="X1227" s="1">
        <v>42864</v>
      </c>
      <c r="Y1227" s="4">
        <f t="shared" si="44"/>
        <v>100.37171052631578</v>
      </c>
      <c r="Z1227" s="4">
        <f t="shared" si="43"/>
        <v>57.01</v>
      </c>
    </row>
    <row r="1228" spans="1:26" x14ac:dyDescent="0.3">
      <c r="A1228" s="1">
        <v>42865</v>
      </c>
      <c r="B1228">
        <v>57.034999999999997</v>
      </c>
      <c r="C1228">
        <v>86.49</v>
      </c>
      <c r="D1228">
        <v>43.57</v>
      </c>
      <c r="E1228">
        <v>86.06</v>
      </c>
      <c r="F1228">
        <v>100.36</v>
      </c>
      <c r="G1228">
        <v>137.87</v>
      </c>
      <c r="H1228">
        <v>129.16999999999999</v>
      </c>
      <c r="I1228">
        <v>122.81</v>
      </c>
      <c r="J1228">
        <v>76.7</v>
      </c>
      <c r="K1228">
        <v>33.542499999999997</v>
      </c>
      <c r="L1228" s="8">
        <v>81.91</v>
      </c>
      <c r="M1228" s="8">
        <v>112.84</v>
      </c>
      <c r="N1228" s="8">
        <v>144.52000000000001</v>
      </c>
      <c r="O1228" s="8">
        <v>144.46860000000001</v>
      </c>
      <c r="P1228" s="8">
        <v>96.63</v>
      </c>
      <c r="Q1228" s="8">
        <v>138</v>
      </c>
      <c r="R1228" s="8">
        <v>145.25</v>
      </c>
      <c r="S1228" s="8">
        <v>65.98</v>
      </c>
      <c r="T1228" s="8">
        <v>58.41</v>
      </c>
      <c r="U1228" s="8">
        <v>106.5</v>
      </c>
      <c r="X1228" s="1">
        <v>42865</v>
      </c>
      <c r="Y1228" s="4">
        <f t="shared" si="44"/>
        <v>100.58321578947368</v>
      </c>
      <c r="Z1228" s="4">
        <f t="shared" si="43"/>
        <v>57.034999999999997</v>
      </c>
    </row>
    <row r="1229" spans="1:26" x14ac:dyDescent="0.3">
      <c r="A1229" s="1">
        <v>42866</v>
      </c>
      <c r="B1229">
        <v>56.83</v>
      </c>
      <c r="C1229">
        <v>86.17</v>
      </c>
      <c r="D1229">
        <v>43.67</v>
      </c>
      <c r="E1229">
        <v>84.7</v>
      </c>
      <c r="F1229">
        <v>100.99</v>
      </c>
      <c r="G1229">
        <v>137.34</v>
      </c>
      <c r="H1229">
        <v>129.09</v>
      </c>
      <c r="I1229">
        <v>123.2</v>
      </c>
      <c r="J1229">
        <v>76.13</v>
      </c>
      <c r="K1229">
        <v>33.659999999999997</v>
      </c>
      <c r="L1229" s="8">
        <v>82.61</v>
      </c>
      <c r="M1229" s="8">
        <v>113.04</v>
      </c>
      <c r="N1229" s="8">
        <v>144.21</v>
      </c>
      <c r="O1229" s="8">
        <v>143.8955</v>
      </c>
      <c r="P1229" s="8">
        <v>96.46</v>
      </c>
      <c r="Q1229" s="8">
        <v>137.21</v>
      </c>
      <c r="R1229" s="8">
        <v>143.86000000000001</v>
      </c>
      <c r="S1229" s="8">
        <v>65.3</v>
      </c>
      <c r="T1229" s="8">
        <v>56.06</v>
      </c>
      <c r="U1229" s="8">
        <v>106.21</v>
      </c>
      <c r="X1229" s="1">
        <v>42866</v>
      </c>
      <c r="Y1229" s="4">
        <f t="shared" si="44"/>
        <v>100.20028947368421</v>
      </c>
      <c r="Z1229" s="4">
        <f t="shared" si="43"/>
        <v>56.83</v>
      </c>
    </row>
    <row r="1230" spans="1:26" x14ac:dyDescent="0.3">
      <c r="A1230" s="1">
        <v>42867</v>
      </c>
      <c r="B1230">
        <v>56.64</v>
      </c>
      <c r="C1230">
        <v>86.19</v>
      </c>
      <c r="D1230">
        <v>43.59</v>
      </c>
      <c r="E1230">
        <v>84.82</v>
      </c>
      <c r="F1230">
        <v>100.71</v>
      </c>
      <c r="G1230">
        <v>136.69999999999999</v>
      </c>
      <c r="H1230">
        <v>129.72</v>
      </c>
      <c r="I1230">
        <v>123.64</v>
      </c>
      <c r="J1230">
        <v>75.709999999999994</v>
      </c>
      <c r="K1230">
        <v>33.887500000000003</v>
      </c>
      <c r="L1230" s="8">
        <v>82.55</v>
      </c>
      <c r="M1230" s="8">
        <v>112.91</v>
      </c>
      <c r="N1230" s="8">
        <v>145.36000000000001</v>
      </c>
      <c r="O1230" s="8">
        <v>143.62799999999999</v>
      </c>
      <c r="P1230" s="8">
        <v>97.17</v>
      </c>
      <c r="Q1230" s="8">
        <v>136.74</v>
      </c>
      <c r="R1230" s="8">
        <v>144.07</v>
      </c>
      <c r="S1230" s="8">
        <v>66.06</v>
      </c>
      <c r="T1230" s="8">
        <v>55.8</v>
      </c>
      <c r="U1230" s="8">
        <v>105.96</v>
      </c>
      <c r="X1230" s="1">
        <v>42867</v>
      </c>
      <c r="Y1230" s="4">
        <f t="shared" si="44"/>
        <v>100.27449999999999</v>
      </c>
      <c r="Z1230" s="4">
        <f t="shared" si="43"/>
        <v>56.64</v>
      </c>
    </row>
    <row r="1231" spans="1:26" x14ac:dyDescent="0.3">
      <c r="A1231" s="1">
        <v>42868</v>
      </c>
      <c r="B1231">
        <v>56.64</v>
      </c>
      <c r="C1231">
        <v>86.19</v>
      </c>
      <c r="D1231">
        <v>43.59</v>
      </c>
      <c r="E1231">
        <v>84.82</v>
      </c>
      <c r="F1231">
        <v>100.71</v>
      </c>
      <c r="G1231">
        <v>136.69999999999999</v>
      </c>
      <c r="H1231">
        <v>129.72</v>
      </c>
      <c r="I1231">
        <v>123.64</v>
      </c>
      <c r="J1231">
        <v>75.709999999999994</v>
      </c>
      <c r="K1231">
        <v>33.887500000000003</v>
      </c>
      <c r="L1231" s="8">
        <v>82.55</v>
      </c>
      <c r="M1231" s="8">
        <v>112.91</v>
      </c>
      <c r="N1231" s="8">
        <v>145.36000000000001</v>
      </c>
      <c r="O1231" s="8">
        <v>143.62799999999999</v>
      </c>
      <c r="P1231" s="8">
        <v>97.17</v>
      </c>
      <c r="Q1231" s="8">
        <v>136.74</v>
      </c>
      <c r="R1231" s="8">
        <v>144.07</v>
      </c>
      <c r="S1231" s="8">
        <v>66.06</v>
      </c>
      <c r="T1231" s="8">
        <v>55.8</v>
      </c>
      <c r="U1231" s="8">
        <v>105.96</v>
      </c>
      <c r="X1231" s="1">
        <v>42868</v>
      </c>
      <c r="Y1231" s="4">
        <f t="shared" si="44"/>
        <v>100.27449999999999</v>
      </c>
      <c r="Z1231" s="4">
        <f t="shared" si="43"/>
        <v>56.64</v>
      </c>
    </row>
    <row r="1232" spans="1:26" x14ac:dyDescent="0.3">
      <c r="A1232" s="1">
        <v>42869</v>
      </c>
      <c r="B1232">
        <v>56.64</v>
      </c>
      <c r="C1232">
        <v>86.19</v>
      </c>
      <c r="D1232">
        <v>43.59</v>
      </c>
      <c r="E1232">
        <v>84.82</v>
      </c>
      <c r="F1232">
        <v>100.71</v>
      </c>
      <c r="G1232">
        <v>136.69999999999999</v>
      </c>
      <c r="H1232">
        <v>129.72</v>
      </c>
      <c r="I1232">
        <v>123.64</v>
      </c>
      <c r="J1232">
        <v>75.709999999999994</v>
      </c>
      <c r="K1232">
        <v>33.887500000000003</v>
      </c>
      <c r="L1232" s="8">
        <v>82.55</v>
      </c>
      <c r="M1232" s="8">
        <v>112.91</v>
      </c>
      <c r="N1232" s="8">
        <v>145.36000000000001</v>
      </c>
      <c r="O1232" s="8">
        <v>143.62799999999999</v>
      </c>
      <c r="P1232" s="8">
        <v>97.17</v>
      </c>
      <c r="Q1232" s="8">
        <v>136.74</v>
      </c>
      <c r="R1232" s="8">
        <v>144.07</v>
      </c>
      <c r="S1232" s="8">
        <v>66.06</v>
      </c>
      <c r="T1232" s="8">
        <v>55.8</v>
      </c>
      <c r="U1232" s="8">
        <v>105.96</v>
      </c>
      <c r="X1232" s="1">
        <v>42869</v>
      </c>
      <c r="Y1232" s="4">
        <f t="shared" si="44"/>
        <v>100.27449999999999</v>
      </c>
      <c r="Z1232" s="4">
        <f t="shared" si="43"/>
        <v>56.64</v>
      </c>
    </row>
    <row r="1233" spans="1:26" x14ac:dyDescent="0.3">
      <c r="A1233" s="1">
        <v>42870</v>
      </c>
      <c r="B1233">
        <v>56.96</v>
      </c>
      <c r="C1233">
        <v>86.33</v>
      </c>
      <c r="D1233">
        <v>43.73</v>
      </c>
      <c r="E1233">
        <v>85.19</v>
      </c>
      <c r="F1233">
        <v>102.42</v>
      </c>
      <c r="G1233">
        <v>138.38</v>
      </c>
      <c r="H1233">
        <v>130.16999999999999</v>
      </c>
      <c r="I1233">
        <v>126.99</v>
      </c>
      <c r="J1233">
        <v>76.290000000000006</v>
      </c>
      <c r="K1233">
        <v>34.032499999999999</v>
      </c>
      <c r="L1233" s="8">
        <v>82.8</v>
      </c>
      <c r="M1233" s="8">
        <v>113.94</v>
      </c>
      <c r="N1233" s="8">
        <v>146.28</v>
      </c>
      <c r="O1233" s="8">
        <v>144.71690000000001</v>
      </c>
      <c r="P1233" s="8">
        <v>98.45</v>
      </c>
      <c r="Q1233" s="8">
        <v>137.37</v>
      </c>
      <c r="R1233" s="8">
        <v>145.08000000000001</v>
      </c>
      <c r="S1233" s="8">
        <v>66.67</v>
      </c>
      <c r="T1233" s="8">
        <v>55.35</v>
      </c>
      <c r="U1233" s="8">
        <v>106.85</v>
      </c>
      <c r="X1233" s="1">
        <v>42870</v>
      </c>
      <c r="Y1233" s="4">
        <f t="shared" si="44"/>
        <v>101.10733684210527</v>
      </c>
      <c r="Z1233" s="4">
        <f t="shared" si="43"/>
        <v>56.96</v>
      </c>
    </row>
    <row r="1234" spans="1:26" x14ac:dyDescent="0.3">
      <c r="A1234" s="1">
        <v>42871</v>
      </c>
      <c r="B1234">
        <v>56.79</v>
      </c>
      <c r="C1234">
        <v>86.24</v>
      </c>
      <c r="D1234">
        <v>43.85</v>
      </c>
      <c r="E1234">
        <v>85.36</v>
      </c>
      <c r="F1234">
        <v>102.34</v>
      </c>
      <c r="G1234">
        <v>139.02000000000001</v>
      </c>
      <c r="H1234">
        <v>131.03</v>
      </c>
      <c r="I1234">
        <v>127.77</v>
      </c>
      <c r="J1234">
        <v>75.11</v>
      </c>
      <c r="K1234">
        <v>33.975000000000001</v>
      </c>
      <c r="L1234" s="8">
        <v>82.55</v>
      </c>
      <c r="M1234" s="8">
        <v>113.79</v>
      </c>
      <c r="N1234" s="8">
        <v>147.29</v>
      </c>
      <c r="O1234" s="8">
        <v>146.78960000000001</v>
      </c>
      <c r="P1234" s="8">
        <v>98.32</v>
      </c>
      <c r="Q1234" s="8">
        <v>137.02000000000001</v>
      </c>
      <c r="R1234" s="8">
        <v>144.35</v>
      </c>
      <c r="S1234" s="8">
        <v>66.849999999999994</v>
      </c>
      <c r="T1234" s="8">
        <v>54.53</v>
      </c>
      <c r="U1234" s="8">
        <v>107.25</v>
      </c>
      <c r="X1234" s="1">
        <v>42871</v>
      </c>
      <c r="Y1234" s="4">
        <f t="shared" si="44"/>
        <v>101.2334</v>
      </c>
      <c r="Z1234" s="4">
        <f t="shared" si="43"/>
        <v>56.79</v>
      </c>
    </row>
    <row r="1235" spans="1:26" x14ac:dyDescent="0.3">
      <c r="A1235" s="1">
        <v>42872</v>
      </c>
      <c r="B1235">
        <v>56.33</v>
      </c>
      <c r="C1235">
        <v>86.26</v>
      </c>
      <c r="D1235">
        <v>43.93</v>
      </c>
      <c r="E1235">
        <v>83.75</v>
      </c>
      <c r="F1235">
        <v>100.14</v>
      </c>
      <c r="G1235">
        <v>136.56</v>
      </c>
      <c r="H1235">
        <v>128.82</v>
      </c>
      <c r="I1235">
        <v>126.67</v>
      </c>
      <c r="J1235">
        <v>75.12</v>
      </c>
      <c r="K1235">
        <v>34.112499999999997</v>
      </c>
      <c r="L1235" s="8">
        <v>81.99</v>
      </c>
      <c r="M1235" s="8">
        <v>113.74</v>
      </c>
      <c r="N1235" s="8">
        <v>146.41</v>
      </c>
      <c r="O1235" s="8">
        <v>144.16290000000001</v>
      </c>
      <c r="P1235" s="8">
        <v>97.3</v>
      </c>
      <c r="Q1235" s="8">
        <v>137.79</v>
      </c>
      <c r="R1235" s="8">
        <v>142.57</v>
      </c>
      <c r="S1235" s="8">
        <v>65.37</v>
      </c>
      <c r="T1235" s="8">
        <v>55.04</v>
      </c>
      <c r="U1235" s="8">
        <v>104.7</v>
      </c>
      <c r="X1235" s="1">
        <v>42872</v>
      </c>
      <c r="Y1235" s="4">
        <f t="shared" si="44"/>
        <v>100.23344210526317</v>
      </c>
      <c r="Z1235" s="4">
        <f t="shared" si="43"/>
        <v>56.33</v>
      </c>
    </row>
    <row r="1236" spans="1:26" x14ac:dyDescent="0.3">
      <c r="A1236" s="1">
        <v>42873</v>
      </c>
      <c r="B1236">
        <v>56.46</v>
      </c>
      <c r="C1236">
        <v>85.87</v>
      </c>
      <c r="D1236">
        <v>43.8</v>
      </c>
      <c r="E1236">
        <v>84.05</v>
      </c>
      <c r="F1236">
        <v>100.22</v>
      </c>
      <c r="G1236">
        <v>137.44999999999999</v>
      </c>
      <c r="H1236">
        <v>128.37</v>
      </c>
      <c r="I1236">
        <v>126.97</v>
      </c>
      <c r="J1236">
        <v>77.540000000000006</v>
      </c>
      <c r="K1236">
        <v>34.234999999999999</v>
      </c>
      <c r="L1236" s="8">
        <v>81.75</v>
      </c>
      <c r="M1236" s="8">
        <v>114.03</v>
      </c>
      <c r="N1236" s="8">
        <v>147.01</v>
      </c>
      <c r="O1236" s="8">
        <v>144.0196</v>
      </c>
      <c r="P1236" s="8">
        <v>98.35</v>
      </c>
      <c r="Q1236" s="8">
        <v>138.56</v>
      </c>
      <c r="R1236" s="8">
        <v>142.71</v>
      </c>
      <c r="S1236" s="8">
        <v>65.63</v>
      </c>
      <c r="T1236" s="8">
        <v>55.83</v>
      </c>
      <c r="U1236" s="8">
        <v>105.17</v>
      </c>
      <c r="X1236" s="1">
        <v>42873</v>
      </c>
      <c r="Y1236" s="4">
        <f t="shared" si="44"/>
        <v>100.60866315789472</v>
      </c>
      <c r="Z1236" s="4">
        <f t="shared" si="43"/>
        <v>56.46</v>
      </c>
    </row>
    <row r="1237" spans="1:26" x14ac:dyDescent="0.3">
      <c r="A1237" s="1">
        <v>42874</v>
      </c>
      <c r="B1237">
        <v>56.87</v>
      </c>
      <c r="C1237">
        <v>86.24</v>
      </c>
      <c r="D1237">
        <v>43.9</v>
      </c>
      <c r="E1237">
        <v>84.59</v>
      </c>
      <c r="F1237">
        <v>102.43</v>
      </c>
      <c r="G1237">
        <v>138.13999999999999</v>
      </c>
      <c r="H1237">
        <v>129.22999999999999</v>
      </c>
      <c r="I1237">
        <v>127</v>
      </c>
      <c r="J1237">
        <v>78.77</v>
      </c>
      <c r="K1237">
        <v>34.322499999999998</v>
      </c>
      <c r="L1237" s="8">
        <v>81.93</v>
      </c>
      <c r="M1237" s="8">
        <v>113.69</v>
      </c>
      <c r="N1237" s="8">
        <v>148.15</v>
      </c>
      <c r="O1237" s="8">
        <v>145.16579999999999</v>
      </c>
      <c r="P1237" s="8">
        <v>98.62</v>
      </c>
      <c r="Q1237" s="8">
        <v>138.47999999999999</v>
      </c>
      <c r="R1237" s="8">
        <v>143.1</v>
      </c>
      <c r="S1237" s="8">
        <v>65.58</v>
      </c>
      <c r="T1237" s="8">
        <v>55.99</v>
      </c>
      <c r="U1237" s="8">
        <v>106.52</v>
      </c>
      <c r="X1237" s="1">
        <v>42874</v>
      </c>
      <c r="Y1237" s="4">
        <f t="shared" si="44"/>
        <v>101.14991052631578</v>
      </c>
      <c r="Z1237" s="4">
        <f t="shared" si="43"/>
        <v>56.87</v>
      </c>
    </row>
    <row r="1238" spans="1:26" x14ac:dyDescent="0.3">
      <c r="A1238" s="1">
        <v>42875</v>
      </c>
      <c r="B1238">
        <v>56.87</v>
      </c>
      <c r="C1238">
        <v>86.24</v>
      </c>
      <c r="D1238">
        <v>43.9</v>
      </c>
      <c r="E1238">
        <v>84.59</v>
      </c>
      <c r="F1238">
        <v>102.43</v>
      </c>
      <c r="G1238">
        <v>138.13999999999999</v>
      </c>
      <c r="H1238">
        <v>129.22999999999999</v>
      </c>
      <c r="I1238">
        <v>127</v>
      </c>
      <c r="J1238">
        <v>78.77</v>
      </c>
      <c r="K1238">
        <v>34.322499999999998</v>
      </c>
      <c r="L1238" s="8">
        <v>81.93</v>
      </c>
      <c r="M1238" s="8">
        <v>113.69</v>
      </c>
      <c r="N1238" s="8">
        <v>148.15</v>
      </c>
      <c r="O1238" s="8">
        <v>145.16579999999999</v>
      </c>
      <c r="P1238" s="8">
        <v>98.62</v>
      </c>
      <c r="Q1238" s="8">
        <v>138.47999999999999</v>
      </c>
      <c r="R1238" s="8">
        <v>143.1</v>
      </c>
      <c r="S1238" s="8">
        <v>65.58</v>
      </c>
      <c r="T1238" s="8">
        <v>55.99</v>
      </c>
      <c r="U1238" s="8">
        <v>106.52</v>
      </c>
      <c r="X1238" s="1">
        <v>42875</v>
      </c>
      <c r="Y1238" s="4">
        <f t="shared" si="44"/>
        <v>101.14991052631578</v>
      </c>
      <c r="Z1238" s="4">
        <f t="shared" si="43"/>
        <v>56.87</v>
      </c>
    </row>
    <row r="1239" spans="1:26" x14ac:dyDescent="0.3">
      <c r="A1239" s="1">
        <v>42876</v>
      </c>
      <c r="B1239">
        <v>56.87</v>
      </c>
      <c r="C1239">
        <v>86.24</v>
      </c>
      <c r="D1239">
        <v>43.9</v>
      </c>
      <c r="E1239">
        <v>84.59</v>
      </c>
      <c r="F1239">
        <v>102.43</v>
      </c>
      <c r="G1239">
        <v>138.13999999999999</v>
      </c>
      <c r="H1239">
        <v>129.22999999999999</v>
      </c>
      <c r="I1239">
        <v>127</v>
      </c>
      <c r="J1239">
        <v>78.77</v>
      </c>
      <c r="K1239">
        <v>34.322499999999998</v>
      </c>
      <c r="L1239" s="8">
        <v>81.93</v>
      </c>
      <c r="M1239" s="8">
        <v>113.69</v>
      </c>
      <c r="N1239" s="8">
        <v>148.15</v>
      </c>
      <c r="O1239" s="8">
        <v>145.16579999999999</v>
      </c>
      <c r="P1239" s="8">
        <v>98.62</v>
      </c>
      <c r="Q1239" s="8">
        <v>138.47999999999999</v>
      </c>
      <c r="R1239" s="8">
        <v>143.1</v>
      </c>
      <c r="S1239" s="8">
        <v>65.58</v>
      </c>
      <c r="T1239" s="8">
        <v>55.99</v>
      </c>
      <c r="U1239" s="8">
        <v>106.52</v>
      </c>
      <c r="X1239" s="1">
        <v>42876</v>
      </c>
      <c r="Y1239" s="4">
        <f t="shared" si="44"/>
        <v>101.14991052631578</v>
      </c>
      <c r="Z1239" s="4">
        <f t="shared" si="43"/>
        <v>56.87</v>
      </c>
    </row>
    <row r="1240" spans="1:26" x14ac:dyDescent="0.3">
      <c r="A1240" s="1">
        <v>42877</v>
      </c>
      <c r="B1240">
        <v>57.18</v>
      </c>
      <c r="C1240">
        <v>86.21</v>
      </c>
      <c r="D1240">
        <v>44.18</v>
      </c>
      <c r="E1240">
        <v>84.05</v>
      </c>
      <c r="F1240">
        <v>102.29</v>
      </c>
      <c r="G1240">
        <v>138.78</v>
      </c>
      <c r="H1240">
        <v>129.82</v>
      </c>
      <c r="I1240">
        <v>127.26</v>
      </c>
      <c r="J1240">
        <v>78.55</v>
      </c>
      <c r="K1240">
        <v>34.587499999999999</v>
      </c>
      <c r="L1240" s="8">
        <v>82.29</v>
      </c>
      <c r="M1240" s="8">
        <v>114.7</v>
      </c>
      <c r="N1240" s="8">
        <v>148.19</v>
      </c>
      <c r="O1240" s="8">
        <v>145.7962</v>
      </c>
      <c r="P1240" s="8">
        <v>99.45</v>
      </c>
      <c r="Q1240" s="8">
        <v>139.76</v>
      </c>
      <c r="R1240" s="8">
        <v>143.31</v>
      </c>
      <c r="S1240" s="8">
        <v>65.44</v>
      </c>
      <c r="T1240" s="8">
        <v>55.46</v>
      </c>
      <c r="U1240" s="8">
        <v>106.12</v>
      </c>
      <c r="X1240" s="1">
        <v>42877</v>
      </c>
      <c r="Y1240" s="4">
        <f t="shared" si="44"/>
        <v>101.38124736842104</v>
      </c>
      <c r="Z1240" s="4">
        <f t="shared" si="43"/>
        <v>57.18</v>
      </c>
    </row>
    <row r="1241" spans="1:26" x14ac:dyDescent="0.3">
      <c r="A1241" s="1">
        <v>42878</v>
      </c>
      <c r="B1241">
        <v>57.07</v>
      </c>
      <c r="C1241">
        <v>86.08</v>
      </c>
      <c r="D1241">
        <v>44.39</v>
      </c>
      <c r="E1241">
        <v>82.34</v>
      </c>
      <c r="F1241">
        <v>103.63</v>
      </c>
      <c r="G1241">
        <v>138.19999999999999</v>
      </c>
      <c r="H1241">
        <v>129.97</v>
      </c>
      <c r="I1241">
        <v>127.52</v>
      </c>
      <c r="J1241">
        <v>78.489999999999995</v>
      </c>
      <c r="K1241">
        <v>34.74</v>
      </c>
      <c r="L1241" s="8">
        <v>82.58</v>
      </c>
      <c r="M1241" s="8">
        <v>115.05</v>
      </c>
      <c r="N1241" s="8">
        <v>147.82</v>
      </c>
      <c r="O1241" s="8">
        <v>145.21360000000001</v>
      </c>
      <c r="P1241" s="8">
        <v>99.53</v>
      </c>
      <c r="Q1241" s="8">
        <v>140.61000000000001</v>
      </c>
      <c r="R1241" s="8">
        <v>142.83000000000001</v>
      </c>
      <c r="S1241" s="8">
        <v>65.84</v>
      </c>
      <c r="T1241" s="8">
        <v>54.49</v>
      </c>
      <c r="U1241" s="8">
        <v>106.27</v>
      </c>
      <c r="X1241" s="1">
        <v>42878</v>
      </c>
      <c r="Y1241" s="4">
        <f t="shared" si="44"/>
        <v>101.34703157894738</v>
      </c>
      <c r="Z1241" s="4">
        <f t="shared" si="43"/>
        <v>57.07</v>
      </c>
    </row>
    <row r="1242" spans="1:26" x14ac:dyDescent="0.3">
      <c r="A1242" s="1">
        <v>42879</v>
      </c>
      <c r="B1242">
        <v>57.19</v>
      </c>
      <c r="C1242">
        <v>86.5</v>
      </c>
      <c r="D1242">
        <v>45.03</v>
      </c>
      <c r="E1242">
        <v>79.849999999999994</v>
      </c>
      <c r="F1242">
        <v>103.95</v>
      </c>
      <c r="G1242">
        <v>139.51</v>
      </c>
      <c r="H1242">
        <v>132.27000000000001</v>
      </c>
      <c r="I1242">
        <v>127.51</v>
      </c>
      <c r="J1242">
        <v>78.150000000000006</v>
      </c>
      <c r="K1242">
        <v>35.037500000000001</v>
      </c>
      <c r="L1242" s="8">
        <v>82.29</v>
      </c>
      <c r="M1242" s="8">
        <v>116.06</v>
      </c>
      <c r="N1242" s="8">
        <v>149.5</v>
      </c>
      <c r="O1242" s="8">
        <v>145.6721</v>
      </c>
      <c r="P1242" s="8">
        <v>99.98</v>
      </c>
      <c r="Q1242" s="8">
        <v>140.87</v>
      </c>
      <c r="R1242" s="8">
        <v>144.13999999999999</v>
      </c>
      <c r="S1242" s="8">
        <v>65.930000000000007</v>
      </c>
      <c r="T1242" s="8">
        <v>54.13</v>
      </c>
      <c r="U1242" s="8">
        <v>106.22</v>
      </c>
      <c r="X1242" s="1">
        <v>42879</v>
      </c>
      <c r="Y1242" s="4">
        <f t="shared" si="44"/>
        <v>101.71576842105263</v>
      </c>
      <c r="Z1242" s="4">
        <f t="shared" si="43"/>
        <v>57.19</v>
      </c>
    </row>
    <row r="1243" spans="1:26" x14ac:dyDescent="0.3">
      <c r="A1243" s="1">
        <v>42880</v>
      </c>
      <c r="B1243">
        <v>57.32</v>
      </c>
      <c r="C1243">
        <v>86.86</v>
      </c>
      <c r="D1243">
        <v>45.41</v>
      </c>
      <c r="E1243">
        <v>81.33</v>
      </c>
      <c r="F1243">
        <v>105.02</v>
      </c>
      <c r="G1243">
        <v>140.69</v>
      </c>
      <c r="H1243">
        <v>131.93</v>
      </c>
      <c r="I1243">
        <v>127.53</v>
      </c>
      <c r="J1243">
        <v>78.31</v>
      </c>
      <c r="K1243">
        <v>35.174999999999997</v>
      </c>
      <c r="L1243" s="8">
        <v>81.75</v>
      </c>
      <c r="M1243" s="8">
        <v>117.53</v>
      </c>
      <c r="N1243" s="8">
        <v>149.78</v>
      </c>
      <c r="O1243" s="8">
        <v>146.33109999999999</v>
      </c>
      <c r="P1243" s="8">
        <v>101.16</v>
      </c>
      <c r="Q1243" s="8">
        <v>142.76</v>
      </c>
      <c r="R1243" s="8">
        <v>144.12</v>
      </c>
      <c r="S1243" s="8">
        <v>66.319999999999993</v>
      </c>
      <c r="T1243" s="8">
        <v>54.2</v>
      </c>
      <c r="U1243" s="8">
        <v>105.11</v>
      </c>
      <c r="X1243" s="1">
        <v>42880</v>
      </c>
      <c r="Y1243" s="4">
        <f t="shared" si="44"/>
        <v>102.17453157894735</v>
      </c>
      <c r="Z1243" s="4">
        <f t="shared" si="43"/>
        <v>57.32</v>
      </c>
    </row>
    <row r="1244" spans="1:26" x14ac:dyDescent="0.3">
      <c r="A1244" s="1">
        <v>42881</v>
      </c>
      <c r="B1244">
        <v>57.34</v>
      </c>
      <c r="C1244">
        <v>87.25</v>
      </c>
      <c r="D1244">
        <v>45.39</v>
      </c>
      <c r="E1244">
        <v>80.91</v>
      </c>
      <c r="F1244">
        <v>105.66</v>
      </c>
      <c r="G1244">
        <v>140.21</v>
      </c>
      <c r="H1244">
        <v>131.97</v>
      </c>
      <c r="I1244">
        <v>126.92</v>
      </c>
      <c r="J1244">
        <v>78.13</v>
      </c>
      <c r="K1244">
        <v>35.177500000000002</v>
      </c>
      <c r="L1244" s="8">
        <v>81.55</v>
      </c>
      <c r="M1244" s="8">
        <v>117.91</v>
      </c>
      <c r="N1244" s="8">
        <v>149.86000000000001</v>
      </c>
      <c r="O1244" s="8">
        <v>145.65299999999999</v>
      </c>
      <c r="P1244" s="8">
        <v>101.35</v>
      </c>
      <c r="Q1244" s="8">
        <v>142.24</v>
      </c>
      <c r="R1244" s="8">
        <v>143.91</v>
      </c>
      <c r="S1244" s="8">
        <v>66.06</v>
      </c>
      <c r="T1244" s="8">
        <v>54.4</v>
      </c>
      <c r="U1244" s="8">
        <v>104.72</v>
      </c>
      <c r="X1244" s="1">
        <v>42881</v>
      </c>
      <c r="Y1244" s="4">
        <f t="shared" si="44"/>
        <v>102.06686842105265</v>
      </c>
      <c r="Z1244" s="4">
        <f t="shared" si="43"/>
        <v>57.34</v>
      </c>
    </row>
    <row r="1245" spans="1:26" x14ac:dyDescent="0.3">
      <c r="A1245" s="1">
        <v>42882</v>
      </c>
      <c r="B1245">
        <v>57.34</v>
      </c>
      <c r="C1245">
        <v>87.25</v>
      </c>
      <c r="D1245">
        <v>45.39</v>
      </c>
      <c r="E1245">
        <v>80.91</v>
      </c>
      <c r="F1245">
        <v>105.66</v>
      </c>
      <c r="G1245">
        <v>140.21</v>
      </c>
      <c r="H1245">
        <v>131.97</v>
      </c>
      <c r="I1245">
        <v>126.92</v>
      </c>
      <c r="J1245">
        <v>78.13</v>
      </c>
      <c r="K1245">
        <v>35.177500000000002</v>
      </c>
      <c r="L1245" s="8">
        <v>81.55</v>
      </c>
      <c r="M1245" s="8">
        <v>117.91</v>
      </c>
      <c r="N1245" s="8">
        <v>149.86000000000001</v>
      </c>
      <c r="O1245" s="8">
        <v>145.65299999999999</v>
      </c>
      <c r="P1245" s="8">
        <v>101.35</v>
      </c>
      <c r="Q1245" s="8">
        <v>142.24</v>
      </c>
      <c r="R1245" s="8">
        <v>143.91</v>
      </c>
      <c r="S1245" s="8">
        <v>66.06</v>
      </c>
      <c r="T1245" s="8">
        <v>54.4</v>
      </c>
      <c r="U1245" s="8">
        <v>104.72</v>
      </c>
      <c r="X1245" s="1">
        <v>42882</v>
      </c>
      <c r="Y1245" s="4">
        <f t="shared" si="44"/>
        <v>102.06686842105265</v>
      </c>
      <c r="Z1245" s="4">
        <f t="shared" si="43"/>
        <v>57.34</v>
      </c>
    </row>
    <row r="1246" spans="1:26" x14ac:dyDescent="0.3">
      <c r="A1246" s="1">
        <v>42883</v>
      </c>
      <c r="B1246">
        <v>57.34</v>
      </c>
      <c r="C1246">
        <v>87.25</v>
      </c>
      <c r="D1246">
        <v>45.39</v>
      </c>
      <c r="E1246">
        <v>80.91</v>
      </c>
      <c r="F1246">
        <v>105.66</v>
      </c>
      <c r="G1246">
        <v>140.21</v>
      </c>
      <c r="H1246">
        <v>131.97</v>
      </c>
      <c r="I1246">
        <v>126.92</v>
      </c>
      <c r="J1246">
        <v>78.13</v>
      </c>
      <c r="K1246">
        <v>35.177500000000002</v>
      </c>
      <c r="L1246" s="8">
        <v>81.55</v>
      </c>
      <c r="M1246" s="8">
        <v>117.91</v>
      </c>
      <c r="N1246" s="8">
        <v>149.86000000000001</v>
      </c>
      <c r="O1246" s="8">
        <v>145.65299999999999</v>
      </c>
      <c r="P1246" s="8">
        <v>101.35</v>
      </c>
      <c r="Q1246" s="8">
        <v>142.24</v>
      </c>
      <c r="R1246" s="8">
        <v>143.91</v>
      </c>
      <c r="S1246" s="8">
        <v>66.06</v>
      </c>
      <c r="T1246" s="8">
        <v>54.4</v>
      </c>
      <c r="U1246" s="8">
        <v>104.72</v>
      </c>
      <c r="X1246" s="1">
        <v>42883</v>
      </c>
      <c r="Y1246" s="4">
        <f t="shared" si="44"/>
        <v>102.06686842105265</v>
      </c>
      <c r="Z1246" s="4">
        <f t="shared" si="43"/>
        <v>57.34</v>
      </c>
    </row>
    <row r="1247" spans="1:26" x14ac:dyDescent="0.3">
      <c r="A1247" s="1">
        <v>42884</v>
      </c>
      <c r="B1247">
        <v>57.34</v>
      </c>
      <c r="C1247">
        <v>87.25</v>
      </c>
      <c r="D1247">
        <v>45.39</v>
      </c>
      <c r="E1247">
        <v>80.91</v>
      </c>
      <c r="F1247">
        <v>105.66</v>
      </c>
      <c r="G1247">
        <v>140.21</v>
      </c>
      <c r="H1247">
        <v>131.97</v>
      </c>
      <c r="I1247">
        <v>126.92</v>
      </c>
      <c r="J1247">
        <v>78.13</v>
      </c>
      <c r="K1247">
        <v>35.177500000000002</v>
      </c>
      <c r="L1247" s="8">
        <v>81.55</v>
      </c>
      <c r="M1247" s="8">
        <v>117.91</v>
      </c>
      <c r="N1247" s="8">
        <v>149.86000000000001</v>
      </c>
      <c r="O1247" s="8">
        <v>145.65299999999999</v>
      </c>
      <c r="P1247" s="8">
        <v>101.35</v>
      </c>
      <c r="Q1247" s="8">
        <v>142.24</v>
      </c>
      <c r="R1247" s="8">
        <v>143.91</v>
      </c>
      <c r="S1247" s="8">
        <v>66.06</v>
      </c>
      <c r="T1247" s="8">
        <v>54.4</v>
      </c>
      <c r="U1247" s="8">
        <v>104.72</v>
      </c>
      <c r="X1247" s="1">
        <v>42884</v>
      </c>
      <c r="Y1247" s="4">
        <f t="shared" si="44"/>
        <v>102.06686842105265</v>
      </c>
      <c r="Z1247" s="4">
        <f t="shared" si="43"/>
        <v>57.34</v>
      </c>
    </row>
    <row r="1248" spans="1:26" x14ac:dyDescent="0.3">
      <c r="A1248" s="1">
        <v>42885</v>
      </c>
      <c r="B1248">
        <v>57.28</v>
      </c>
      <c r="C1248">
        <v>87.4</v>
      </c>
      <c r="D1248">
        <v>45.43</v>
      </c>
      <c r="E1248">
        <v>79.41</v>
      </c>
      <c r="F1248">
        <v>105.47</v>
      </c>
      <c r="G1248">
        <v>140.81</v>
      </c>
      <c r="H1248">
        <v>131.59</v>
      </c>
      <c r="I1248">
        <v>127.11</v>
      </c>
      <c r="J1248">
        <v>78.150000000000006</v>
      </c>
      <c r="K1248">
        <v>35.162500000000001</v>
      </c>
      <c r="L1248" s="8">
        <v>81.099999999999994</v>
      </c>
      <c r="M1248" s="8">
        <v>118.01</v>
      </c>
      <c r="N1248" s="8">
        <v>149.93</v>
      </c>
      <c r="O1248" s="8">
        <v>144.92699999999999</v>
      </c>
      <c r="P1248" s="8">
        <v>101.53</v>
      </c>
      <c r="Q1248" s="8">
        <v>141.88999999999999</v>
      </c>
      <c r="R1248" s="8">
        <v>143.97</v>
      </c>
      <c r="S1248" s="8">
        <v>66.02</v>
      </c>
      <c r="T1248" s="8">
        <v>54.94</v>
      </c>
      <c r="U1248" s="8">
        <v>104.06</v>
      </c>
      <c r="X1248" s="1">
        <v>42885</v>
      </c>
      <c r="Y1248" s="4">
        <f t="shared" si="44"/>
        <v>101.94260526315787</v>
      </c>
      <c r="Z1248" s="4">
        <f t="shared" si="43"/>
        <v>57.28</v>
      </c>
    </row>
    <row r="1249" spans="1:26" x14ac:dyDescent="0.3">
      <c r="A1249" s="1">
        <v>42886</v>
      </c>
      <c r="B1249">
        <v>57.47</v>
      </c>
      <c r="C1249">
        <v>88.09</v>
      </c>
      <c r="D1249">
        <v>45.47</v>
      </c>
      <c r="E1249">
        <v>78.77</v>
      </c>
      <c r="F1249">
        <v>105.43</v>
      </c>
      <c r="G1249">
        <v>142.81</v>
      </c>
      <c r="H1249">
        <v>132.29</v>
      </c>
      <c r="I1249">
        <v>128.25</v>
      </c>
      <c r="J1249">
        <v>78.599999999999994</v>
      </c>
      <c r="K1249">
        <v>35.36</v>
      </c>
      <c r="L1249" s="8">
        <v>80.5</v>
      </c>
      <c r="M1249" s="8">
        <v>116.87</v>
      </c>
      <c r="N1249" s="8">
        <v>150.88999999999999</v>
      </c>
      <c r="O1249" s="8">
        <v>145.7867</v>
      </c>
      <c r="P1249" s="8">
        <v>102.37</v>
      </c>
      <c r="Q1249" s="8">
        <v>143.19</v>
      </c>
      <c r="R1249" s="8">
        <v>144.06</v>
      </c>
      <c r="S1249" s="8">
        <v>66.02</v>
      </c>
      <c r="T1249" s="8">
        <v>55.15</v>
      </c>
      <c r="U1249" s="8">
        <v>103.48</v>
      </c>
      <c r="X1249" s="1">
        <v>42886</v>
      </c>
      <c r="Y1249" s="4">
        <f t="shared" si="44"/>
        <v>102.28351052631578</v>
      </c>
      <c r="Z1249" s="4">
        <f t="shared" si="43"/>
        <v>57.47</v>
      </c>
    </row>
    <row r="1250" spans="1:26" x14ac:dyDescent="0.3">
      <c r="A1250" s="1">
        <v>42887</v>
      </c>
      <c r="B1250">
        <v>58.02</v>
      </c>
      <c r="C1250">
        <v>88.13</v>
      </c>
      <c r="D1250">
        <v>45.79</v>
      </c>
      <c r="E1250">
        <v>80.430000000000007</v>
      </c>
      <c r="F1250">
        <v>105.65</v>
      </c>
      <c r="G1250">
        <v>143.69999999999999</v>
      </c>
      <c r="H1250">
        <v>134.09</v>
      </c>
      <c r="I1250">
        <v>128.78</v>
      </c>
      <c r="J1250">
        <v>79.81</v>
      </c>
      <c r="K1250">
        <v>35.475000000000001</v>
      </c>
      <c r="L1250" s="8">
        <v>80.7</v>
      </c>
      <c r="M1250" s="8">
        <v>117.23</v>
      </c>
      <c r="N1250" s="8">
        <v>152.38999999999999</v>
      </c>
      <c r="O1250" s="8">
        <v>145.82490000000001</v>
      </c>
      <c r="P1250" s="8">
        <v>103.35</v>
      </c>
      <c r="Q1250" s="8">
        <v>144.85</v>
      </c>
      <c r="R1250" s="8">
        <v>145.08000000000001</v>
      </c>
      <c r="S1250" s="8">
        <v>66.709999999999994</v>
      </c>
      <c r="T1250" s="8">
        <v>55.66</v>
      </c>
      <c r="U1250" s="8">
        <v>104.27</v>
      </c>
      <c r="X1250" s="1">
        <v>42887</v>
      </c>
      <c r="Y1250" s="4">
        <f t="shared" si="44"/>
        <v>103.04841578947369</v>
      </c>
      <c r="Z1250" s="4">
        <f t="shared" si="43"/>
        <v>58.02</v>
      </c>
    </row>
    <row r="1251" spans="1:26" x14ac:dyDescent="0.3">
      <c r="A1251" s="1">
        <v>42888</v>
      </c>
      <c r="B1251">
        <v>58.14</v>
      </c>
      <c r="C1251">
        <v>88.59</v>
      </c>
      <c r="D1251">
        <v>45.89</v>
      </c>
      <c r="E1251">
        <v>80.22</v>
      </c>
      <c r="F1251">
        <v>105.95</v>
      </c>
      <c r="G1251">
        <v>144.16</v>
      </c>
      <c r="H1251">
        <v>136.62</v>
      </c>
      <c r="I1251">
        <v>130.08000000000001</v>
      </c>
      <c r="J1251">
        <v>79.62</v>
      </c>
      <c r="K1251">
        <v>35.677500000000002</v>
      </c>
      <c r="L1251" s="8">
        <v>79.5</v>
      </c>
      <c r="M1251" s="8">
        <v>117.67</v>
      </c>
      <c r="N1251" s="8">
        <v>153.74</v>
      </c>
      <c r="O1251" s="8">
        <v>145.23269999999999</v>
      </c>
      <c r="P1251" s="8">
        <v>100.98</v>
      </c>
      <c r="Q1251" s="8">
        <v>145.13999999999999</v>
      </c>
      <c r="R1251" s="8">
        <v>146.79</v>
      </c>
      <c r="S1251" s="8">
        <v>67.25</v>
      </c>
      <c r="T1251" s="8">
        <v>55.52</v>
      </c>
      <c r="U1251" s="8">
        <v>103.11</v>
      </c>
      <c r="X1251" s="1">
        <v>42888</v>
      </c>
      <c r="Y1251" s="4">
        <f t="shared" si="44"/>
        <v>103.2494842105263</v>
      </c>
      <c r="Z1251" s="4">
        <f t="shared" si="43"/>
        <v>58.14</v>
      </c>
    </row>
    <row r="1252" spans="1:26" x14ac:dyDescent="0.3">
      <c r="A1252" s="1">
        <v>42889</v>
      </c>
      <c r="B1252">
        <v>58.14</v>
      </c>
      <c r="C1252">
        <v>88.59</v>
      </c>
      <c r="D1252">
        <v>45.89</v>
      </c>
      <c r="E1252">
        <v>80.22</v>
      </c>
      <c r="F1252">
        <v>105.95</v>
      </c>
      <c r="G1252">
        <v>144.16</v>
      </c>
      <c r="H1252">
        <v>136.62</v>
      </c>
      <c r="I1252">
        <v>130.08000000000001</v>
      </c>
      <c r="J1252">
        <v>79.62</v>
      </c>
      <c r="K1252">
        <v>35.677500000000002</v>
      </c>
      <c r="L1252" s="8">
        <v>79.5</v>
      </c>
      <c r="M1252" s="8">
        <v>117.67</v>
      </c>
      <c r="N1252" s="8">
        <v>153.74</v>
      </c>
      <c r="O1252" s="8">
        <v>145.23269999999999</v>
      </c>
      <c r="P1252" s="8">
        <v>100.98</v>
      </c>
      <c r="Q1252" s="8">
        <v>145.13999999999999</v>
      </c>
      <c r="R1252" s="8">
        <v>146.79</v>
      </c>
      <c r="S1252" s="8">
        <v>67.25</v>
      </c>
      <c r="T1252" s="8">
        <v>55.52</v>
      </c>
      <c r="U1252" s="8">
        <v>103.11</v>
      </c>
      <c r="X1252" s="1">
        <v>42889</v>
      </c>
      <c r="Y1252" s="4">
        <f t="shared" si="44"/>
        <v>103.2494842105263</v>
      </c>
      <c r="Z1252" s="4">
        <f t="shared" si="43"/>
        <v>58.14</v>
      </c>
    </row>
    <row r="1253" spans="1:26" x14ac:dyDescent="0.3">
      <c r="A1253" s="1">
        <v>42890</v>
      </c>
      <c r="B1253">
        <v>58.14</v>
      </c>
      <c r="C1253">
        <v>88.59</v>
      </c>
      <c r="D1253">
        <v>45.89</v>
      </c>
      <c r="E1253">
        <v>80.22</v>
      </c>
      <c r="F1253">
        <v>105.95</v>
      </c>
      <c r="G1253">
        <v>144.16</v>
      </c>
      <c r="H1253">
        <v>136.62</v>
      </c>
      <c r="I1253">
        <v>130.08000000000001</v>
      </c>
      <c r="J1253">
        <v>79.62</v>
      </c>
      <c r="K1253">
        <v>35.677500000000002</v>
      </c>
      <c r="L1253" s="8">
        <v>79.5</v>
      </c>
      <c r="M1253" s="8">
        <v>117.67</v>
      </c>
      <c r="N1253" s="8">
        <v>153.74</v>
      </c>
      <c r="O1253" s="8">
        <v>145.23269999999999</v>
      </c>
      <c r="P1253" s="8">
        <v>100.98</v>
      </c>
      <c r="Q1253" s="8">
        <v>145.13999999999999</v>
      </c>
      <c r="R1253" s="8">
        <v>146.79</v>
      </c>
      <c r="S1253" s="8">
        <v>67.25</v>
      </c>
      <c r="T1253" s="8">
        <v>55.52</v>
      </c>
      <c r="U1253" s="8">
        <v>103.11</v>
      </c>
      <c r="X1253" s="1">
        <v>42890</v>
      </c>
      <c r="Y1253" s="4">
        <f t="shared" si="44"/>
        <v>103.2494842105263</v>
      </c>
      <c r="Z1253" s="4">
        <f t="shared" si="43"/>
        <v>58.14</v>
      </c>
    </row>
    <row r="1254" spans="1:26" x14ac:dyDescent="0.3">
      <c r="A1254" s="1">
        <v>42891</v>
      </c>
      <c r="B1254">
        <v>58.1</v>
      </c>
      <c r="C1254">
        <v>88.74</v>
      </c>
      <c r="D1254">
        <v>45.99</v>
      </c>
      <c r="E1254">
        <v>79.44</v>
      </c>
      <c r="F1254">
        <v>105.2</v>
      </c>
      <c r="G1254">
        <v>144.4</v>
      </c>
      <c r="H1254">
        <v>133.41999999999999</v>
      </c>
      <c r="I1254">
        <v>130.36000000000001</v>
      </c>
      <c r="J1254">
        <v>80.260000000000005</v>
      </c>
      <c r="K1254">
        <v>35.462499999999999</v>
      </c>
      <c r="L1254" s="8">
        <v>80.12</v>
      </c>
      <c r="M1254" s="8">
        <v>117.88</v>
      </c>
      <c r="N1254" s="8">
        <v>152.79</v>
      </c>
      <c r="O1254" s="8">
        <v>145.57650000000001</v>
      </c>
      <c r="P1254" s="8">
        <v>101.1</v>
      </c>
      <c r="Q1254" s="8">
        <v>145.05000000000001</v>
      </c>
      <c r="R1254" s="8">
        <v>144.96</v>
      </c>
      <c r="S1254" s="8">
        <v>67.510000000000005</v>
      </c>
      <c r="T1254" s="8">
        <v>55.63</v>
      </c>
      <c r="U1254" s="8">
        <v>103.19</v>
      </c>
      <c r="X1254" s="1">
        <v>42891</v>
      </c>
      <c r="Y1254" s="4">
        <f t="shared" si="44"/>
        <v>103.00415789473684</v>
      </c>
      <c r="Z1254" s="4">
        <f t="shared" si="43"/>
        <v>58.1</v>
      </c>
    </row>
    <row r="1255" spans="1:26" x14ac:dyDescent="0.3">
      <c r="A1255" s="1">
        <v>42892</v>
      </c>
      <c r="B1255">
        <v>57.76</v>
      </c>
      <c r="C1255">
        <v>88.8</v>
      </c>
      <c r="D1255">
        <v>45.98</v>
      </c>
      <c r="E1255">
        <v>78.7</v>
      </c>
      <c r="F1255">
        <v>104.55</v>
      </c>
      <c r="G1255">
        <v>143.93</v>
      </c>
      <c r="H1255">
        <v>133.29</v>
      </c>
      <c r="I1255">
        <v>130.83000000000001</v>
      </c>
      <c r="J1255">
        <v>78.930000000000007</v>
      </c>
      <c r="K1255">
        <v>35.479999999999997</v>
      </c>
      <c r="L1255" s="8">
        <v>81.209999999999994</v>
      </c>
      <c r="M1255" s="8">
        <v>117.7</v>
      </c>
      <c r="N1255" s="8">
        <v>151.22999999999999</v>
      </c>
      <c r="O1255" s="8">
        <v>145.53829999999999</v>
      </c>
      <c r="P1255" s="8">
        <v>101.2</v>
      </c>
      <c r="Q1255" s="8">
        <v>144.18</v>
      </c>
      <c r="R1255" s="8">
        <v>144.12</v>
      </c>
      <c r="S1255" s="8">
        <v>67.87</v>
      </c>
      <c r="T1255" s="8">
        <v>54.58</v>
      </c>
      <c r="U1255" s="8">
        <v>104.17</v>
      </c>
      <c r="X1255" s="1">
        <v>42892</v>
      </c>
      <c r="Y1255" s="4">
        <f t="shared" si="44"/>
        <v>102.75201578947366</v>
      </c>
      <c r="Z1255" s="4">
        <f t="shared" si="43"/>
        <v>57.76</v>
      </c>
    </row>
    <row r="1256" spans="1:26" x14ac:dyDescent="0.3">
      <c r="A1256" s="1">
        <v>42893</v>
      </c>
      <c r="B1256">
        <v>57.76</v>
      </c>
      <c r="C1256">
        <v>88.77</v>
      </c>
      <c r="D1256">
        <v>45.51</v>
      </c>
      <c r="E1256">
        <v>77.790000000000006</v>
      </c>
      <c r="F1256">
        <v>103.51</v>
      </c>
      <c r="G1256">
        <v>146.01</v>
      </c>
      <c r="H1256">
        <v>133.08000000000001</v>
      </c>
      <c r="I1256">
        <v>130.75</v>
      </c>
      <c r="J1256">
        <v>79.150000000000006</v>
      </c>
      <c r="K1256">
        <v>35.645000000000003</v>
      </c>
      <c r="L1256" s="8">
        <v>80.91</v>
      </c>
      <c r="M1256" s="8">
        <v>117.05</v>
      </c>
      <c r="N1256" s="8">
        <v>151.94</v>
      </c>
      <c r="O1256" s="8">
        <v>144.2107</v>
      </c>
      <c r="P1256" s="8">
        <v>100.94</v>
      </c>
      <c r="Q1256" s="8">
        <v>144.29</v>
      </c>
      <c r="R1256" s="8">
        <v>143.36000000000001</v>
      </c>
      <c r="S1256" s="8">
        <v>68.75</v>
      </c>
      <c r="T1256" s="8">
        <v>54.47</v>
      </c>
      <c r="U1256" s="8">
        <v>103.77</v>
      </c>
      <c r="X1256" s="1">
        <v>42893</v>
      </c>
      <c r="Y1256" s="4">
        <f t="shared" si="44"/>
        <v>102.62661578947369</v>
      </c>
      <c r="Z1256" s="4">
        <f t="shared" si="43"/>
        <v>57.76</v>
      </c>
    </row>
    <row r="1257" spans="1:26" x14ac:dyDescent="0.3">
      <c r="A1257" s="1">
        <v>42894</v>
      </c>
      <c r="B1257">
        <v>57.69</v>
      </c>
      <c r="C1257">
        <v>87.85</v>
      </c>
      <c r="D1257">
        <v>45.13</v>
      </c>
      <c r="E1257">
        <v>77.64</v>
      </c>
      <c r="F1257">
        <v>105.01</v>
      </c>
      <c r="G1257">
        <v>145.61000000000001</v>
      </c>
      <c r="H1257">
        <v>132.97999999999999</v>
      </c>
      <c r="I1257">
        <v>130.55000000000001</v>
      </c>
      <c r="J1257">
        <v>78.930000000000007</v>
      </c>
      <c r="K1257">
        <v>35.362499999999997</v>
      </c>
      <c r="L1257" s="8">
        <v>80.62</v>
      </c>
      <c r="M1257" s="8">
        <v>115.89</v>
      </c>
      <c r="N1257" s="8">
        <v>151.43</v>
      </c>
      <c r="O1257" s="8">
        <v>145.28039999999999</v>
      </c>
      <c r="P1257" s="8">
        <v>100.77</v>
      </c>
      <c r="Q1257" s="8">
        <v>144.96</v>
      </c>
      <c r="R1257" s="8">
        <v>143.5</v>
      </c>
      <c r="S1257" s="8">
        <v>68.760000000000005</v>
      </c>
      <c r="T1257" s="8">
        <v>54.63</v>
      </c>
      <c r="U1257" s="8">
        <v>104</v>
      </c>
      <c r="X1257" s="1">
        <v>42894</v>
      </c>
      <c r="Y1257" s="4">
        <f t="shared" si="44"/>
        <v>102.57383684210524</v>
      </c>
      <c r="Z1257" s="4">
        <f t="shared" si="43"/>
        <v>57.69</v>
      </c>
    </row>
    <row r="1258" spans="1:26" x14ac:dyDescent="0.3">
      <c r="A1258" s="1">
        <v>42895</v>
      </c>
      <c r="B1258">
        <v>58.29</v>
      </c>
      <c r="C1258">
        <v>88.16</v>
      </c>
      <c r="D1258">
        <v>45.32</v>
      </c>
      <c r="E1258">
        <v>78.650000000000006</v>
      </c>
      <c r="F1258">
        <v>105.92</v>
      </c>
      <c r="G1258">
        <v>146.81</v>
      </c>
      <c r="H1258">
        <v>136.19</v>
      </c>
      <c r="I1258">
        <v>131.53</v>
      </c>
      <c r="J1258">
        <v>79.42</v>
      </c>
      <c r="K1258">
        <v>35.06</v>
      </c>
      <c r="L1258" s="8">
        <v>82.13</v>
      </c>
      <c r="M1258" s="8">
        <v>115.94</v>
      </c>
      <c r="N1258" s="8">
        <v>151.47999999999999</v>
      </c>
      <c r="O1258" s="8">
        <v>147.1908</v>
      </c>
      <c r="P1258" s="8">
        <v>100.11</v>
      </c>
      <c r="Q1258" s="8">
        <v>146.56</v>
      </c>
      <c r="R1258" s="8">
        <v>145.85</v>
      </c>
      <c r="S1258" s="8">
        <v>69.67</v>
      </c>
      <c r="T1258" s="8">
        <v>56.9</v>
      </c>
      <c r="U1258" s="8">
        <v>106.4</v>
      </c>
      <c r="X1258" s="1">
        <v>42895</v>
      </c>
      <c r="Y1258" s="4">
        <f t="shared" si="44"/>
        <v>103.6468842105263</v>
      </c>
      <c r="Z1258" s="4">
        <f t="shared" si="43"/>
        <v>58.29</v>
      </c>
    </row>
    <row r="1259" spans="1:26" x14ac:dyDescent="0.3">
      <c r="A1259" s="1">
        <v>42896</v>
      </c>
      <c r="B1259">
        <v>58.29</v>
      </c>
      <c r="C1259">
        <v>88.16</v>
      </c>
      <c r="D1259">
        <v>45.32</v>
      </c>
      <c r="E1259">
        <v>78.650000000000006</v>
      </c>
      <c r="F1259">
        <v>105.92</v>
      </c>
      <c r="G1259">
        <v>146.81</v>
      </c>
      <c r="H1259">
        <v>136.19</v>
      </c>
      <c r="I1259">
        <v>131.53</v>
      </c>
      <c r="J1259">
        <v>79.42</v>
      </c>
      <c r="K1259">
        <v>35.06</v>
      </c>
      <c r="L1259" s="8">
        <v>82.13</v>
      </c>
      <c r="M1259" s="8">
        <v>115.94</v>
      </c>
      <c r="N1259" s="8">
        <v>151.47999999999999</v>
      </c>
      <c r="O1259" s="8">
        <v>147.1908</v>
      </c>
      <c r="P1259" s="8">
        <v>100.11</v>
      </c>
      <c r="Q1259" s="8">
        <v>146.56</v>
      </c>
      <c r="R1259" s="8">
        <v>145.85</v>
      </c>
      <c r="S1259" s="8">
        <v>69.67</v>
      </c>
      <c r="T1259" s="8">
        <v>56.9</v>
      </c>
      <c r="U1259" s="8">
        <v>106.4</v>
      </c>
      <c r="X1259" s="1">
        <v>42896</v>
      </c>
      <c r="Y1259" s="4">
        <f t="shared" si="44"/>
        <v>103.6468842105263</v>
      </c>
      <c r="Z1259" s="4">
        <f t="shared" si="43"/>
        <v>58.29</v>
      </c>
    </row>
    <row r="1260" spans="1:26" x14ac:dyDescent="0.3">
      <c r="A1260" s="1">
        <v>42897</v>
      </c>
      <c r="B1260">
        <v>58.29</v>
      </c>
      <c r="C1260">
        <v>88.16</v>
      </c>
      <c r="D1260">
        <v>45.32</v>
      </c>
      <c r="E1260">
        <v>78.650000000000006</v>
      </c>
      <c r="F1260">
        <v>105.92</v>
      </c>
      <c r="G1260">
        <v>146.81</v>
      </c>
      <c r="H1260">
        <v>136.19</v>
      </c>
      <c r="I1260">
        <v>131.53</v>
      </c>
      <c r="J1260">
        <v>79.42</v>
      </c>
      <c r="K1260">
        <v>35.06</v>
      </c>
      <c r="L1260" s="8">
        <v>82.13</v>
      </c>
      <c r="M1260" s="8">
        <v>115.94</v>
      </c>
      <c r="N1260" s="8">
        <v>151.47999999999999</v>
      </c>
      <c r="O1260" s="8">
        <v>147.1908</v>
      </c>
      <c r="P1260" s="8">
        <v>100.11</v>
      </c>
      <c r="Q1260" s="8">
        <v>146.56</v>
      </c>
      <c r="R1260" s="8">
        <v>145.85</v>
      </c>
      <c r="S1260" s="8">
        <v>69.67</v>
      </c>
      <c r="T1260" s="8">
        <v>56.9</v>
      </c>
      <c r="U1260" s="8">
        <v>106.4</v>
      </c>
      <c r="X1260" s="1">
        <v>42897</v>
      </c>
      <c r="Y1260" s="4">
        <f t="shared" si="44"/>
        <v>103.6468842105263</v>
      </c>
      <c r="Z1260" s="4">
        <f t="shared" si="43"/>
        <v>58.29</v>
      </c>
    </row>
    <row r="1261" spans="1:26" x14ac:dyDescent="0.3">
      <c r="A1261" s="1">
        <v>42898</v>
      </c>
      <c r="B1261">
        <v>58.43</v>
      </c>
      <c r="C1261">
        <v>88.24</v>
      </c>
      <c r="D1261">
        <v>45.33</v>
      </c>
      <c r="E1261">
        <v>79.03</v>
      </c>
      <c r="F1261">
        <v>106.07</v>
      </c>
      <c r="G1261">
        <v>145.69</v>
      </c>
      <c r="H1261">
        <v>134.97</v>
      </c>
      <c r="I1261">
        <v>131.82</v>
      </c>
      <c r="J1261">
        <v>79.239999999999995</v>
      </c>
      <c r="K1261">
        <v>34.854999999999997</v>
      </c>
      <c r="L1261" s="8">
        <v>82.93</v>
      </c>
      <c r="M1261" s="8">
        <v>116.23</v>
      </c>
      <c r="N1261" s="8">
        <v>148.47</v>
      </c>
      <c r="O1261" s="8">
        <v>148.22229999999999</v>
      </c>
      <c r="P1261" s="8">
        <v>101.54</v>
      </c>
      <c r="Q1261" s="8">
        <v>145.68</v>
      </c>
      <c r="R1261" s="8">
        <v>144.43</v>
      </c>
      <c r="S1261" s="8">
        <v>69.53</v>
      </c>
      <c r="T1261" s="8">
        <v>57.87</v>
      </c>
      <c r="U1261" s="8">
        <v>108.04</v>
      </c>
      <c r="X1261" s="1">
        <v>42898</v>
      </c>
      <c r="Y1261" s="4">
        <f t="shared" si="44"/>
        <v>103.58880526315789</v>
      </c>
      <c r="Z1261" s="4">
        <f t="shared" si="43"/>
        <v>58.43</v>
      </c>
    </row>
    <row r="1262" spans="1:26" x14ac:dyDescent="0.3">
      <c r="A1262" s="1">
        <v>42899</v>
      </c>
      <c r="B1262">
        <v>58.66</v>
      </c>
      <c r="C1262">
        <v>88.06</v>
      </c>
      <c r="D1262">
        <v>45.03</v>
      </c>
      <c r="E1262">
        <v>79.650000000000006</v>
      </c>
      <c r="F1262">
        <v>105.75</v>
      </c>
      <c r="G1262">
        <v>146.5</v>
      </c>
      <c r="H1262">
        <v>136.28</v>
      </c>
      <c r="I1262">
        <v>132.02000000000001</v>
      </c>
      <c r="J1262">
        <v>79.52</v>
      </c>
      <c r="K1262">
        <v>34.987499999999997</v>
      </c>
      <c r="L1262" s="8">
        <v>82.96</v>
      </c>
      <c r="M1262" s="8">
        <v>116.32</v>
      </c>
      <c r="N1262" s="8">
        <v>149.82</v>
      </c>
      <c r="O1262" s="8">
        <v>147.334</v>
      </c>
      <c r="P1262" s="8">
        <v>101.87</v>
      </c>
      <c r="Q1262" s="8">
        <v>145.72999999999999</v>
      </c>
      <c r="R1262" s="8">
        <v>146.27000000000001</v>
      </c>
      <c r="S1262" s="8">
        <v>69.67</v>
      </c>
      <c r="T1262" s="8">
        <v>57.38</v>
      </c>
      <c r="U1262" s="8">
        <v>108.13</v>
      </c>
      <c r="X1262" s="1">
        <v>42899</v>
      </c>
      <c r="Y1262" s="4">
        <f t="shared" si="44"/>
        <v>103.85692105263155</v>
      </c>
      <c r="Z1262" s="4">
        <f t="shared" si="43"/>
        <v>58.66</v>
      </c>
    </row>
    <row r="1263" spans="1:26" x14ac:dyDescent="0.3">
      <c r="A1263" s="1">
        <v>42900</v>
      </c>
      <c r="B1263">
        <v>58.7</v>
      </c>
      <c r="C1263">
        <v>88.44</v>
      </c>
      <c r="D1263">
        <v>45.3</v>
      </c>
      <c r="E1263">
        <v>80.56</v>
      </c>
      <c r="F1263">
        <v>104.71</v>
      </c>
      <c r="G1263">
        <v>147.41</v>
      </c>
      <c r="H1263">
        <v>135.19</v>
      </c>
      <c r="I1263">
        <v>132.77000000000001</v>
      </c>
      <c r="J1263">
        <v>79.900000000000006</v>
      </c>
      <c r="K1263">
        <v>35.287500000000001</v>
      </c>
      <c r="L1263" s="8">
        <v>82.07</v>
      </c>
      <c r="M1263" s="8">
        <v>117.37</v>
      </c>
      <c r="N1263" s="8">
        <v>150.68</v>
      </c>
      <c r="O1263" s="8">
        <v>146.91380000000001</v>
      </c>
      <c r="P1263" s="8">
        <v>101.25</v>
      </c>
      <c r="Q1263" s="8">
        <v>146.69</v>
      </c>
      <c r="R1263" s="8">
        <v>145.56</v>
      </c>
      <c r="S1263" s="8">
        <v>70.52</v>
      </c>
      <c r="T1263" s="8">
        <v>57.86</v>
      </c>
      <c r="U1263" s="8">
        <v>106.6</v>
      </c>
      <c r="X1263" s="1">
        <v>42900</v>
      </c>
      <c r="Y1263" s="4">
        <f t="shared" si="44"/>
        <v>103.95164736842106</v>
      </c>
      <c r="Z1263" s="4">
        <f t="shared" si="43"/>
        <v>58.7</v>
      </c>
    </row>
    <row r="1264" spans="1:26" x14ac:dyDescent="0.3">
      <c r="A1264" s="1">
        <v>42901</v>
      </c>
      <c r="B1264">
        <v>58.69</v>
      </c>
      <c r="C1264">
        <v>89.38</v>
      </c>
      <c r="D1264">
        <v>45.25</v>
      </c>
      <c r="E1264">
        <v>80.39</v>
      </c>
      <c r="F1264">
        <v>106.4</v>
      </c>
      <c r="G1264">
        <v>148.44</v>
      </c>
      <c r="H1264">
        <v>134.86000000000001</v>
      </c>
      <c r="I1264">
        <v>133.04</v>
      </c>
      <c r="J1264">
        <v>78.91</v>
      </c>
      <c r="K1264">
        <v>35.467500000000001</v>
      </c>
      <c r="L1264" s="8">
        <v>82.26</v>
      </c>
      <c r="M1264" s="8">
        <v>117.21</v>
      </c>
      <c r="N1264" s="8">
        <v>151.16999999999999</v>
      </c>
      <c r="O1264" s="8">
        <v>147.30539999999999</v>
      </c>
      <c r="P1264" s="8">
        <v>102.17</v>
      </c>
      <c r="Q1264" s="8">
        <v>147.4</v>
      </c>
      <c r="R1264" s="8">
        <v>145.21</v>
      </c>
      <c r="S1264" s="8">
        <v>70.599999999999994</v>
      </c>
      <c r="T1264" s="8">
        <v>55.46</v>
      </c>
      <c r="U1264" s="8">
        <v>106.33</v>
      </c>
      <c r="X1264" s="1">
        <v>42901</v>
      </c>
      <c r="Y1264" s="4">
        <f t="shared" si="44"/>
        <v>104.06594210526318</v>
      </c>
      <c r="Z1264" s="4">
        <f t="shared" si="43"/>
        <v>58.69</v>
      </c>
    </row>
    <row r="1265" spans="1:26" x14ac:dyDescent="0.3">
      <c r="A1265" s="1">
        <v>42902</v>
      </c>
      <c r="B1265">
        <v>58.57</v>
      </c>
      <c r="C1265">
        <v>89.66</v>
      </c>
      <c r="D1265">
        <v>45.31</v>
      </c>
      <c r="E1265">
        <v>79.8</v>
      </c>
      <c r="F1265">
        <v>107.6</v>
      </c>
      <c r="G1265">
        <v>148.49</v>
      </c>
      <c r="H1265">
        <v>136</v>
      </c>
      <c r="I1265">
        <v>134.35</v>
      </c>
      <c r="J1265">
        <v>75.239999999999995</v>
      </c>
      <c r="K1265">
        <v>35.71</v>
      </c>
      <c r="L1265" s="8">
        <v>83.49</v>
      </c>
      <c r="M1265" s="8">
        <v>116.86</v>
      </c>
      <c r="N1265" s="8">
        <v>151.99</v>
      </c>
      <c r="O1265" s="8">
        <v>148.4134</v>
      </c>
      <c r="P1265" s="8">
        <v>103.49</v>
      </c>
      <c r="Q1265" s="8">
        <v>147.58000000000001</v>
      </c>
      <c r="R1265" s="8">
        <v>145.51</v>
      </c>
      <c r="S1265" s="8">
        <v>71.05</v>
      </c>
      <c r="T1265" s="8">
        <v>52.61</v>
      </c>
      <c r="U1265" s="8">
        <v>108.35</v>
      </c>
      <c r="X1265" s="1">
        <v>42902</v>
      </c>
      <c r="Y1265" s="4">
        <f t="shared" si="44"/>
        <v>104.28965263157893</v>
      </c>
      <c r="Z1265" s="4">
        <f t="shared" si="43"/>
        <v>58.57</v>
      </c>
    </row>
    <row r="1266" spans="1:26" x14ac:dyDescent="0.3">
      <c r="A1266" s="1">
        <v>42903</v>
      </c>
      <c r="B1266">
        <v>58.57</v>
      </c>
      <c r="C1266">
        <v>89.66</v>
      </c>
      <c r="D1266">
        <v>45.31</v>
      </c>
      <c r="E1266">
        <v>79.8</v>
      </c>
      <c r="F1266">
        <v>107.6</v>
      </c>
      <c r="G1266">
        <v>148.49</v>
      </c>
      <c r="H1266">
        <v>136</v>
      </c>
      <c r="I1266">
        <v>134.35</v>
      </c>
      <c r="J1266">
        <v>75.239999999999995</v>
      </c>
      <c r="K1266">
        <v>35.71</v>
      </c>
      <c r="L1266" s="8">
        <v>83.49</v>
      </c>
      <c r="M1266" s="8">
        <v>116.86</v>
      </c>
      <c r="N1266" s="8">
        <v>151.99</v>
      </c>
      <c r="O1266" s="8">
        <v>148.4134</v>
      </c>
      <c r="P1266" s="8">
        <v>103.49</v>
      </c>
      <c r="Q1266" s="8">
        <v>147.58000000000001</v>
      </c>
      <c r="R1266" s="8">
        <v>145.51</v>
      </c>
      <c r="S1266" s="8">
        <v>71.05</v>
      </c>
      <c r="T1266" s="8">
        <v>52.61</v>
      </c>
      <c r="U1266" s="8">
        <v>108.35</v>
      </c>
      <c r="X1266" s="1">
        <v>42903</v>
      </c>
      <c r="Y1266" s="4">
        <f t="shared" si="44"/>
        <v>104.28965263157893</v>
      </c>
      <c r="Z1266" s="4">
        <f t="shared" si="43"/>
        <v>58.57</v>
      </c>
    </row>
    <row r="1267" spans="1:26" x14ac:dyDescent="0.3">
      <c r="A1267" s="1">
        <v>42904</v>
      </c>
      <c r="B1267">
        <v>58.57</v>
      </c>
      <c r="C1267">
        <v>89.66</v>
      </c>
      <c r="D1267">
        <v>45.31</v>
      </c>
      <c r="E1267">
        <v>79.8</v>
      </c>
      <c r="F1267">
        <v>107.6</v>
      </c>
      <c r="G1267">
        <v>148.49</v>
      </c>
      <c r="H1267">
        <v>136</v>
      </c>
      <c r="I1267">
        <v>134.35</v>
      </c>
      <c r="J1267">
        <v>75.239999999999995</v>
      </c>
      <c r="K1267">
        <v>35.71</v>
      </c>
      <c r="L1267" s="8">
        <v>83.49</v>
      </c>
      <c r="M1267" s="8">
        <v>116.86</v>
      </c>
      <c r="N1267" s="8">
        <v>151.99</v>
      </c>
      <c r="O1267" s="8">
        <v>148.4134</v>
      </c>
      <c r="P1267" s="8">
        <v>103.49</v>
      </c>
      <c r="Q1267" s="8">
        <v>147.58000000000001</v>
      </c>
      <c r="R1267" s="8">
        <v>145.51</v>
      </c>
      <c r="S1267" s="8">
        <v>71.05</v>
      </c>
      <c r="T1267" s="8">
        <v>52.61</v>
      </c>
      <c r="U1267" s="8">
        <v>108.35</v>
      </c>
      <c r="X1267" s="1">
        <v>42904</v>
      </c>
      <c r="Y1267" s="4">
        <f t="shared" si="44"/>
        <v>104.28965263157893</v>
      </c>
      <c r="Z1267" s="4">
        <f t="shared" si="43"/>
        <v>58.57</v>
      </c>
    </row>
    <row r="1268" spans="1:26" x14ac:dyDescent="0.3">
      <c r="A1268" s="1">
        <v>42905</v>
      </c>
      <c r="B1268">
        <v>58.9</v>
      </c>
      <c r="C1268">
        <v>89.86</v>
      </c>
      <c r="D1268">
        <v>45.38</v>
      </c>
      <c r="E1268">
        <v>81.08</v>
      </c>
      <c r="F1268">
        <v>107.49</v>
      </c>
      <c r="G1268">
        <v>149.4</v>
      </c>
      <c r="H1268">
        <v>136.46</v>
      </c>
      <c r="I1268">
        <v>134.07</v>
      </c>
      <c r="J1268">
        <v>75.5</v>
      </c>
      <c r="K1268">
        <v>35.597499999999997</v>
      </c>
      <c r="L1268" s="8">
        <v>82.76</v>
      </c>
      <c r="M1268" s="8">
        <v>117.29</v>
      </c>
      <c r="N1268" s="8">
        <v>153.13999999999999</v>
      </c>
      <c r="O1268" s="8">
        <v>147.89760000000001</v>
      </c>
      <c r="P1268" s="8">
        <v>104.11</v>
      </c>
      <c r="Q1268" s="8">
        <v>147.11000000000001</v>
      </c>
      <c r="R1268" s="8">
        <v>146.15</v>
      </c>
      <c r="S1268" s="8">
        <v>71.34</v>
      </c>
      <c r="T1268" s="8">
        <v>51.71</v>
      </c>
      <c r="U1268" s="8">
        <v>107.46</v>
      </c>
      <c r="X1268" s="1">
        <v>42905</v>
      </c>
      <c r="Y1268" s="4">
        <f t="shared" si="44"/>
        <v>104.41079473684211</v>
      </c>
      <c r="Z1268" s="4">
        <f t="shared" si="43"/>
        <v>58.9</v>
      </c>
    </row>
    <row r="1269" spans="1:26" x14ac:dyDescent="0.3">
      <c r="A1269" s="1">
        <v>42906</v>
      </c>
      <c r="B1269">
        <v>58.53</v>
      </c>
      <c r="C1269">
        <v>89.63</v>
      </c>
      <c r="D1269">
        <v>45.61</v>
      </c>
      <c r="E1269">
        <v>80.459999999999994</v>
      </c>
      <c r="F1269">
        <v>107.04</v>
      </c>
      <c r="G1269">
        <v>147.22</v>
      </c>
      <c r="H1269">
        <v>134.76</v>
      </c>
      <c r="I1269">
        <v>134.22</v>
      </c>
      <c r="J1269">
        <v>75.540000000000006</v>
      </c>
      <c r="K1269">
        <v>35.49</v>
      </c>
      <c r="L1269" s="8">
        <v>82.31</v>
      </c>
      <c r="M1269" s="8">
        <v>117.95</v>
      </c>
      <c r="N1269" s="8">
        <v>154.07</v>
      </c>
      <c r="O1269" s="8">
        <v>148.0027</v>
      </c>
      <c r="P1269" s="8">
        <v>102.48</v>
      </c>
      <c r="Q1269" s="8">
        <v>146.93</v>
      </c>
      <c r="R1269" s="8">
        <v>144.74</v>
      </c>
      <c r="S1269" s="8">
        <v>71.22</v>
      </c>
      <c r="T1269" s="8">
        <v>50.91</v>
      </c>
      <c r="U1269" s="8">
        <v>106.48</v>
      </c>
      <c r="X1269" s="1">
        <v>42906</v>
      </c>
      <c r="Y1269" s="4">
        <f t="shared" si="44"/>
        <v>103.95066842105263</v>
      </c>
      <c r="Z1269" s="4">
        <f t="shared" si="43"/>
        <v>58.53</v>
      </c>
    </row>
    <row r="1270" spans="1:26" x14ac:dyDescent="0.3">
      <c r="A1270" s="1">
        <v>42907</v>
      </c>
      <c r="B1270">
        <v>57.93</v>
      </c>
      <c r="C1270">
        <v>89.4</v>
      </c>
      <c r="D1270">
        <v>45.22</v>
      </c>
      <c r="E1270">
        <v>79.14</v>
      </c>
      <c r="F1270">
        <v>103.47</v>
      </c>
      <c r="G1270">
        <v>145.22</v>
      </c>
      <c r="H1270">
        <v>132.86000000000001</v>
      </c>
      <c r="I1270">
        <v>134.91</v>
      </c>
      <c r="J1270">
        <v>76.239999999999995</v>
      </c>
      <c r="K1270">
        <v>35.265000000000001</v>
      </c>
      <c r="L1270" s="8">
        <v>81.44</v>
      </c>
      <c r="M1270" s="8">
        <v>117.42</v>
      </c>
      <c r="N1270" s="8">
        <v>153.72999999999999</v>
      </c>
      <c r="O1270" s="8">
        <v>146.8947</v>
      </c>
      <c r="P1270" s="8">
        <v>102.5</v>
      </c>
      <c r="Q1270" s="8">
        <v>146.62</v>
      </c>
      <c r="R1270" s="8">
        <v>143.47999999999999</v>
      </c>
      <c r="S1270" s="8">
        <v>71.34</v>
      </c>
      <c r="T1270" s="8">
        <v>50.52</v>
      </c>
      <c r="U1270" s="8">
        <v>104.49</v>
      </c>
      <c r="X1270" s="1">
        <v>42907</v>
      </c>
      <c r="Y1270" s="4">
        <f t="shared" si="44"/>
        <v>103.16629999999999</v>
      </c>
      <c r="Z1270" s="4">
        <f t="shared" si="43"/>
        <v>57.93</v>
      </c>
    </row>
    <row r="1271" spans="1:26" x14ac:dyDescent="0.3">
      <c r="A1271" s="1">
        <v>42908</v>
      </c>
      <c r="B1271">
        <v>57.9</v>
      </c>
      <c r="C1271">
        <v>89.03</v>
      </c>
      <c r="D1271">
        <v>45.07</v>
      </c>
      <c r="E1271">
        <v>78.34</v>
      </c>
      <c r="F1271">
        <v>103.84</v>
      </c>
      <c r="G1271">
        <v>145.38</v>
      </c>
      <c r="H1271">
        <v>132.47</v>
      </c>
      <c r="I1271">
        <v>136.05000000000001</v>
      </c>
      <c r="J1271">
        <v>75.52</v>
      </c>
      <c r="K1271">
        <v>35.397500000000001</v>
      </c>
      <c r="L1271" s="8">
        <v>81.08</v>
      </c>
      <c r="M1271" s="8">
        <v>116.15</v>
      </c>
      <c r="N1271" s="8">
        <v>154.80000000000001</v>
      </c>
      <c r="O1271" s="8">
        <v>147.47730000000001</v>
      </c>
      <c r="P1271" s="8">
        <v>101.91</v>
      </c>
      <c r="Q1271" s="8">
        <v>145.55000000000001</v>
      </c>
      <c r="R1271" s="8">
        <v>144.25</v>
      </c>
      <c r="S1271" s="8">
        <v>73.180000000000007</v>
      </c>
      <c r="T1271" s="8">
        <v>50.63</v>
      </c>
      <c r="U1271" s="8">
        <v>104.45</v>
      </c>
      <c r="X1271" s="1">
        <v>42908</v>
      </c>
      <c r="Y1271" s="4">
        <f t="shared" si="44"/>
        <v>103.18814736842104</v>
      </c>
      <c r="Z1271" s="4">
        <f t="shared" si="43"/>
        <v>57.9</v>
      </c>
    </row>
    <row r="1272" spans="1:26" x14ac:dyDescent="0.3">
      <c r="A1272" s="1">
        <v>42909</v>
      </c>
      <c r="B1272">
        <v>57.97</v>
      </c>
      <c r="C1272">
        <v>89.42</v>
      </c>
      <c r="D1272">
        <v>45.25</v>
      </c>
      <c r="E1272">
        <v>76.069999999999993</v>
      </c>
      <c r="F1272">
        <v>104.11</v>
      </c>
      <c r="G1272">
        <v>146.69999999999999</v>
      </c>
      <c r="H1272">
        <v>132.80000000000001</v>
      </c>
      <c r="I1272">
        <v>136.43</v>
      </c>
      <c r="J1272">
        <v>74.84</v>
      </c>
      <c r="K1272">
        <v>35.784999999999997</v>
      </c>
      <c r="L1272" s="8">
        <v>81.61</v>
      </c>
      <c r="M1272" s="8">
        <v>116.96</v>
      </c>
      <c r="N1272" s="8">
        <v>154.63999999999999</v>
      </c>
      <c r="O1272" s="8">
        <v>147.2003</v>
      </c>
      <c r="P1272" s="8">
        <v>101.41</v>
      </c>
      <c r="Q1272" s="8">
        <v>144.85</v>
      </c>
      <c r="R1272" s="8">
        <v>144.94</v>
      </c>
      <c r="S1272" s="8">
        <v>72.64</v>
      </c>
      <c r="T1272" s="8">
        <v>50.76</v>
      </c>
      <c r="U1272" s="8">
        <v>105</v>
      </c>
      <c r="X1272" s="1">
        <v>42909</v>
      </c>
      <c r="Y1272" s="4">
        <f t="shared" si="44"/>
        <v>103.23238421052631</v>
      </c>
      <c r="Z1272" s="4">
        <f t="shared" si="43"/>
        <v>57.97</v>
      </c>
    </row>
    <row r="1273" spans="1:26" x14ac:dyDescent="0.3">
      <c r="A1273" s="1">
        <v>42910</v>
      </c>
      <c r="B1273">
        <v>57.97</v>
      </c>
      <c r="C1273">
        <v>89.42</v>
      </c>
      <c r="D1273">
        <v>45.25</v>
      </c>
      <c r="E1273">
        <v>76.069999999999993</v>
      </c>
      <c r="F1273">
        <v>104.11</v>
      </c>
      <c r="G1273">
        <v>146.69999999999999</v>
      </c>
      <c r="H1273">
        <v>132.80000000000001</v>
      </c>
      <c r="I1273">
        <v>136.43</v>
      </c>
      <c r="J1273">
        <v>74.84</v>
      </c>
      <c r="K1273">
        <v>35.784999999999997</v>
      </c>
      <c r="L1273" s="8">
        <v>81.61</v>
      </c>
      <c r="M1273" s="8">
        <v>116.96</v>
      </c>
      <c r="N1273" s="8">
        <v>154.63999999999999</v>
      </c>
      <c r="O1273" s="8">
        <v>147.2003</v>
      </c>
      <c r="P1273" s="8">
        <v>101.41</v>
      </c>
      <c r="Q1273" s="8">
        <v>144.85</v>
      </c>
      <c r="R1273" s="8">
        <v>144.94</v>
      </c>
      <c r="S1273" s="8">
        <v>72.64</v>
      </c>
      <c r="T1273" s="8">
        <v>50.76</v>
      </c>
      <c r="U1273" s="8">
        <v>105</v>
      </c>
      <c r="X1273" s="1">
        <v>42910</v>
      </c>
      <c r="Y1273" s="4">
        <f t="shared" si="44"/>
        <v>103.23238421052631</v>
      </c>
      <c r="Z1273" s="4">
        <f t="shared" si="43"/>
        <v>57.97</v>
      </c>
    </row>
    <row r="1274" spans="1:26" x14ac:dyDescent="0.3">
      <c r="A1274" s="1">
        <v>42911</v>
      </c>
      <c r="B1274">
        <v>57.97</v>
      </c>
      <c r="C1274">
        <v>89.42</v>
      </c>
      <c r="D1274">
        <v>45.25</v>
      </c>
      <c r="E1274">
        <v>76.069999999999993</v>
      </c>
      <c r="F1274">
        <v>104.11</v>
      </c>
      <c r="G1274">
        <v>146.69999999999999</v>
      </c>
      <c r="H1274">
        <v>132.80000000000001</v>
      </c>
      <c r="I1274">
        <v>136.43</v>
      </c>
      <c r="J1274">
        <v>74.84</v>
      </c>
      <c r="K1274">
        <v>35.784999999999997</v>
      </c>
      <c r="L1274" s="8">
        <v>81.61</v>
      </c>
      <c r="M1274" s="8">
        <v>116.96</v>
      </c>
      <c r="N1274" s="8">
        <v>154.63999999999999</v>
      </c>
      <c r="O1274" s="8">
        <v>147.2003</v>
      </c>
      <c r="P1274" s="8">
        <v>101.41</v>
      </c>
      <c r="Q1274" s="8">
        <v>144.85</v>
      </c>
      <c r="R1274" s="8">
        <v>144.94</v>
      </c>
      <c r="S1274" s="8">
        <v>72.64</v>
      </c>
      <c r="T1274" s="8">
        <v>50.76</v>
      </c>
      <c r="U1274" s="8">
        <v>105</v>
      </c>
      <c r="X1274" s="1">
        <v>42911</v>
      </c>
      <c r="Y1274" s="4">
        <f t="shared" si="44"/>
        <v>103.23238421052631</v>
      </c>
      <c r="Z1274" s="4">
        <f t="shared" si="43"/>
        <v>57.97</v>
      </c>
    </row>
    <row r="1275" spans="1:26" x14ac:dyDescent="0.3">
      <c r="A1275" s="1">
        <v>42912</v>
      </c>
      <c r="B1275">
        <v>58.11</v>
      </c>
      <c r="C1275">
        <v>89.36</v>
      </c>
      <c r="D1275">
        <v>45.43</v>
      </c>
      <c r="E1275">
        <v>76.7</v>
      </c>
      <c r="F1275">
        <v>104.25</v>
      </c>
      <c r="G1275">
        <v>146.27000000000001</v>
      </c>
      <c r="H1275">
        <v>132.88</v>
      </c>
      <c r="I1275">
        <v>136.34</v>
      </c>
      <c r="J1275">
        <v>75.5</v>
      </c>
      <c r="K1275">
        <v>36.057499999999997</v>
      </c>
      <c r="L1275" s="8">
        <v>81.239999999999995</v>
      </c>
      <c r="M1275" s="8">
        <v>117.12</v>
      </c>
      <c r="N1275" s="8">
        <v>153.96</v>
      </c>
      <c r="O1275" s="8">
        <v>148.27010000000001</v>
      </c>
      <c r="P1275" s="8">
        <v>102.21</v>
      </c>
      <c r="Q1275" s="8">
        <v>145.4</v>
      </c>
      <c r="R1275" s="8">
        <v>144.91</v>
      </c>
      <c r="S1275" s="8">
        <v>72.739999999999995</v>
      </c>
      <c r="T1275" s="8">
        <v>51.48</v>
      </c>
      <c r="U1275" s="8">
        <v>104.14</v>
      </c>
      <c r="X1275" s="1">
        <v>42912</v>
      </c>
      <c r="Y1275" s="4">
        <f t="shared" si="44"/>
        <v>103.38197894736841</v>
      </c>
      <c r="Z1275" s="4">
        <f t="shared" si="43"/>
        <v>58.11</v>
      </c>
    </row>
    <row r="1276" spans="1:26" x14ac:dyDescent="0.3">
      <c r="A1276" s="1">
        <v>42913</v>
      </c>
      <c r="B1276">
        <v>57.75</v>
      </c>
      <c r="C1276">
        <v>88.61</v>
      </c>
      <c r="D1276">
        <v>45.05</v>
      </c>
      <c r="E1276">
        <v>76.33</v>
      </c>
      <c r="F1276">
        <v>103.93</v>
      </c>
      <c r="G1276">
        <v>146.09</v>
      </c>
      <c r="H1276">
        <v>132.22999999999999</v>
      </c>
      <c r="I1276">
        <v>135.01</v>
      </c>
      <c r="J1276">
        <v>76.010000000000005</v>
      </c>
      <c r="K1276">
        <v>35.567500000000003</v>
      </c>
      <c r="L1276" s="8">
        <v>81.11</v>
      </c>
      <c r="M1276" s="8">
        <v>115.94</v>
      </c>
      <c r="N1276" s="8">
        <v>153.72</v>
      </c>
      <c r="O1276" s="8">
        <v>147.8116</v>
      </c>
      <c r="P1276" s="8">
        <v>101.5</v>
      </c>
      <c r="Q1276" s="8">
        <v>144.78</v>
      </c>
      <c r="R1276" s="8">
        <v>143.83000000000001</v>
      </c>
      <c r="S1276" s="8">
        <v>72.39</v>
      </c>
      <c r="T1276" s="8">
        <v>52.07</v>
      </c>
      <c r="U1276" s="8">
        <v>104.07</v>
      </c>
      <c r="X1276" s="1">
        <v>42913</v>
      </c>
      <c r="Y1276" s="4">
        <f t="shared" si="44"/>
        <v>102.94995263157895</v>
      </c>
      <c r="Z1276" s="4">
        <f t="shared" si="43"/>
        <v>57.75</v>
      </c>
    </row>
    <row r="1277" spans="1:26" x14ac:dyDescent="0.3">
      <c r="A1277" s="1">
        <v>42914</v>
      </c>
      <c r="B1277">
        <v>58.05</v>
      </c>
      <c r="C1277">
        <v>88.37</v>
      </c>
      <c r="D1277">
        <v>45.32</v>
      </c>
      <c r="E1277">
        <v>77.02</v>
      </c>
      <c r="F1277">
        <v>106.45</v>
      </c>
      <c r="G1277">
        <v>148.9</v>
      </c>
      <c r="H1277">
        <v>133.63999999999999</v>
      </c>
      <c r="I1277">
        <v>133.82</v>
      </c>
      <c r="J1277">
        <v>76.510000000000005</v>
      </c>
      <c r="K1277">
        <v>35.255000000000003</v>
      </c>
      <c r="L1277" s="8">
        <v>81.53</v>
      </c>
      <c r="M1277" s="8">
        <v>116.38</v>
      </c>
      <c r="N1277" s="8">
        <v>154.30000000000001</v>
      </c>
      <c r="O1277" s="8">
        <v>148.3561</v>
      </c>
      <c r="P1277" s="8">
        <v>102.68</v>
      </c>
      <c r="Q1277" s="8">
        <v>145.63</v>
      </c>
      <c r="R1277" s="8">
        <v>144.84</v>
      </c>
      <c r="S1277" s="8">
        <v>72.92</v>
      </c>
      <c r="T1277" s="8">
        <v>52.06</v>
      </c>
      <c r="U1277" s="8">
        <v>104.28</v>
      </c>
      <c r="X1277" s="1">
        <v>42914</v>
      </c>
      <c r="Y1277" s="4">
        <f t="shared" si="44"/>
        <v>103.59268947368419</v>
      </c>
      <c r="Z1277" s="4">
        <f t="shared" si="43"/>
        <v>58.05</v>
      </c>
    </row>
    <row r="1278" spans="1:26" x14ac:dyDescent="0.3">
      <c r="A1278" s="1">
        <v>42915</v>
      </c>
      <c r="B1278">
        <v>57.51</v>
      </c>
      <c r="C1278">
        <v>86.99</v>
      </c>
      <c r="D1278">
        <v>44.83</v>
      </c>
      <c r="E1278">
        <v>76.599999999999994</v>
      </c>
      <c r="F1278">
        <v>105.64</v>
      </c>
      <c r="G1278">
        <v>146.04</v>
      </c>
      <c r="H1278">
        <v>131.66999999999999</v>
      </c>
      <c r="I1278">
        <v>132.63999999999999</v>
      </c>
      <c r="J1278">
        <v>75.930000000000007</v>
      </c>
      <c r="K1278">
        <v>34.9925</v>
      </c>
      <c r="L1278" s="8">
        <v>80.7</v>
      </c>
      <c r="M1278" s="8">
        <v>115.18</v>
      </c>
      <c r="N1278" s="8">
        <v>153.13</v>
      </c>
      <c r="O1278" s="8">
        <v>147.21940000000001</v>
      </c>
      <c r="P1278" s="8">
        <v>101.46</v>
      </c>
      <c r="Q1278" s="8">
        <v>144.97</v>
      </c>
      <c r="R1278" s="8">
        <v>141.77000000000001</v>
      </c>
      <c r="S1278" s="8">
        <v>72.48</v>
      </c>
      <c r="T1278" s="8">
        <v>52.09</v>
      </c>
      <c r="U1278" s="8">
        <v>104.12</v>
      </c>
      <c r="X1278" s="1">
        <v>42915</v>
      </c>
      <c r="Y1278" s="4">
        <f t="shared" si="44"/>
        <v>102.5501</v>
      </c>
      <c r="Z1278" s="4">
        <f t="shared" si="43"/>
        <v>57.51</v>
      </c>
    </row>
    <row r="1279" spans="1:26" x14ac:dyDescent="0.3">
      <c r="A1279" s="1">
        <v>42916</v>
      </c>
      <c r="B1279">
        <v>57.77</v>
      </c>
      <c r="C1279">
        <v>87.15</v>
      </c>
      <c r="D1279">
        <v>44.85</v>
      </c>
      <c r="E1279">
        <v>77.53</v>
      </c>
      <c r="F1279">
        <v>107.46</v>
      </c>
      <c r="G1279">
        <v>145.99</v>
      </c>
      <c r="H1279">
        <v>132.55000000000001</v>
      </c>
      <c r="I1279">
        <v>132.29</v>
      </c>
      <c r="J1279">
        <v>75.680000000000007</v>
      </c>
      <c r="K1279">
        <v>35.032499999999999</v>
      </c>
      <c r="L1279" s="8">
        <v>80.73</v>
      </c>
      <c r="M1279" s="8">
        <v>115.49</v>
      </c>
      <c r="N1279" s="8">
        <v>153.16</v>
      </c>
      <c r="O1279" s="8">
        <v>146.93289999999999</v>
      </c>
      <c r="P1279" s="8">
        <v>102.46</v>
      </c>
      <c r="Q1279" s="8">
        <v>145.38</v>
      </c>
      <c r="R1279" s="8">
        <v>143.06</v>
      </c>
      <c r="S1279" s="8">
        <v>72.510000000000005</v>
      </c>
      <c r="T1279" s="8">
        <v>52.29</v>
      </c>
      <c r="U1279" s="8">
        <v>104.33</v>
      </c>
      <c r="X1279" s="1">
        <v>42916</v>
      </c>
      <c r="Y1279" s="4">
        <f t="shared" si="44"/>
        <v>102.88817894736844</v>
      </c>
      <c r="Z1279" s="4">
        <f t="shared" si="43"/>
        <v>57.77</v>
      </c>
    </row>
    <row r="1280" spans="1:26" x14ac:dyDescent="0.3">
      <c r="A1280" s="1">
        <v>42917</v>
      </c>
      <c r="B1280">
        <v>57.77</v>
      </c>
      <c r="C1280">
        <v>87.15</v>
      </c>
      <c r="D1280">
        <v>44.85</v>
      </c>
      <c r="E1280">
        <v>77.53</v>
      </c>
      <c r="F1280">
        <v>107.46</v>
      </c>
      <c r="G1280">
        <v>145.99</v>
      </c>
      <c r="H1280">
        <v>132.55000000000001</v>
      </c>
      <c r="I1280">
        <v>132.29</v>
      </c>
      <c r="J1280">
        <v>75.680000000000007</v>
      </c>
      <c r="K1280">
        <v>35.032499999999999</v>
      </c>
      <c r="L1280" s="8">
        <v>80.73</v>
      </c>
      <c r="M1280" s="8">
        <v>115.49</v>
      </c>
      <c r="N1280" s="8">
        <v>153.16</v>
      </c>
      <c r="O1280" s="8">
        <v>146.93289999999999</v>
      </c>
      <c r="P1280" s="8">
        <v>102.46</v>
      </c>
      <c r="Q1280" s="8">
        <v>145.38</v>
      </c>
      <c r="R1280" s="8">
        <v>143.06</v>
      </c>
      <c r="S1280" s="8">
        <v>72.510000000000005</v>
      </c>
      <c r="T1280" s="8">
        <v>52.29</v>
      </c>
      <c r="U1280" s="8">
        <v>104.33</v>
      </c>
      <c r="X1280" s="1">
        <v>42917</v>
      </c>
      <c r="Y1280" s="4">
        <f t="shared" si="44"/>
        <v>102.88817894736844</v>
      </c>
      <c r="Z1280" s="4">
        <f t="shared" si="43"/>
        <v>57.77</v>
      </c>
    </row>
    <row r="1281" spans="1:26" x14ac:dyDescent="0.3">
      <c r="A1281" s="1">
        <v>42918</v>
      </c>
      <c r="B1281">
        <v>57.77</v>
      </c>
      <c r="C1281">
        <v>87.15</v>
      </c>
      <c r="D1281">
        <v>44.85</v>
      </c>
      <c r="E1281">
        <v>77.53</v>
      </c>
      <c r="F1281">
        <v>107.46</v>
      </c>
      <c r="G1281">
        <v>145.99</v>
      </c>
      <c r="H1281">
        <v>132.55000000000001</v>
      </c>
      <c r="I1281">
        <v>132.29</v>
      </c>
      <c r="J1281">
        <v>75.680000000000007</v>
      </c>
      <c r="K1281">
        <v>35.032499999999999</v>
      </c>
      <c r="L1281" s="8">
        <v>80.73</v>
      </c>
      <c r="M1281" s="8">
        <v>115.49</v>
      </c>
      <c r="N1281" s="8">
        <v>153.16</v>
      </c>
      <c r="O1281" s="8">
        <v>146.93289999999999</v>
      </c>
      <c r="P1281" s="8">
        <v>102.46</v>
      </c>
      <c r="Q1281" s="8">
        <v>145.38</v>
      </c>
      <c r="R1281" s="8">
        <v>143.06</v>
      </c>
      <c r="S1281" s="8">
        <v>72.510000000000005</v>
      </c>
      <c r="T1281" s="8">
        <v>52.29</v>
      </c>
      <c r="U1281" s="8">
        <v>104.33</v>
      </c>
      <c r="X1281" s="1">
        <v>42918</v>
      </c>
      <c r="Y1281" s="4">
        <f t="shared" si="44"/>
        <v>102.88817894736844</v>
      </c>
      <c r="Z1281" s="4">
        <f t="shared" si="43"/>
        <v>57.77</v>
      </c>
    </row>
    <row r="1282" spans="1:26" x14ac:dyDescent="0.3">
      <c r="A1282" s="1">
        <v>42919</v>
      </c>
      <c r="B1282">
        <v>58.05</v>
      </c>
      <c r="C1282">
        <v>87.74</v>
      </c>
      <c r="D1282">
        <v>44.76</v>
      </c>
      <c r="E1282">
        <v>78.260000000000005</v>
      </c>
      <c r="F1282">
        <v>106.97</v>
      </c>
      <c r="G1282">
        <v>145.72</v>
      </c>
      <c r="H1282">
        <v>134.18</v>
      </c>
      <c r="I1282">
        <v>132.9</v>
      </c>
      <c r="J1282">
        <v>75.36</v>
      </c>
      <c r="K1282">
        <v>34.905000000000001</v>
      </c>
      <c r="L1282" s="8">
        <v>82.1</v>
      </c>
      <c r="M1282" s="8">
        <v>115.44</v>
      </c>
      <c r="N1282" s="8">
        <v>152.5</v>
      </c>
      <c r="O1282" s="8">
        <v>148.6044</v>
      </c>
      <c r="P1282" s="8">
        <v>102.42</v>
      </c>
      <c r="Q1282" s="8">
        <v>146.35</v>
      </c>
      <c r="R1282" s="8">
        <v>144.29</v>
      </c>
      <c r="S1282" s="8">
        <v>72.42</v>
      </c>
      <c r="T1282" s="8">
        <v>52.65</v>
      </c>
      <c r="U1282" s="8">
        <v>106.3</v>
      </c>
      <c r="X1282" s="1">
        <v>42919</v>
      </c>
      <c r="Y1282" s="4">
        <f t="shared" si="44"/>
        <v>103.36154736842104</v>
      </c>
      <c r="Z1282" s="4">
        <f t="shared" ref="Z1282:Z1345" si="45">B1282</f>
        <v>58.05</v>
      </c>
    </row>
    <row r="1283" spans="1:26" x14ac:dyDescent="0.3">
      <c r="A1283" s="1">
        <v>42920</v>
      </c>
      <c r="B1283">
        <v>58.05</v>
      </c>
      <c r="C1283">
        <v>87.74</v>
      </c>
      <c r="D1283">
        <v>44.76</v>
      </c>
      <c r="E1283">
        <v>78.260000000000005</v>
      </c>
      <c r="F1283">
        <v>106.97</v>
      </c>
      <c r="G1283">
        <v>145.72</v>
      </c>
      <c r="H1283">
        <v>134.18</v>
      </c>
      <c r="I1283">
        <v>132.9</v>
      </c>
      <c r="J1283">
        <v>75.36</v>
      </c>
      <c r="K1283">
        <v>34.905000000000001</v>
      </c>
      <c r="L1283" s="8">
        <v>82.1</v>
      </c>
      <c r="M1283" s="8">
        <v>115.44</v>
      </c>
      <c r="N1283" s="8">
        <v>152.5</v>
      </c>
      <c r="O1283" s="8">
        <v>148.6044</v>
      </c>
      <c r="P1283" s="8">
        <v>102.42</v>
      </c>
      <c r="Q1283" s="8">
        <v>146.35</v>
      </c>
      <c r="R1283" s="8">
        <v>144.29</v>
      </c>
      <c r="S1283" s="8">
        <v>72.42</v>
      </c>
      <c r="T1283" s="8">
        <v>52.65</v>
      </c>
      <c r="U1283" s="8">
        <v>106.3</v>
      </c>
      <c r="X1283" s="1">
        <v>42920</v>
      </c>
      <c r="Y1283" s="4">
        <f t="shared" si="44"/>
        <v>103.36154736842104</v>
      </c>
      <c r="Z1283" s="4">
        <f t="shared" si="45"/>
        <v>58.05</v>
      </c>
    </row>
    <row r="1284" spans="1:26" x14ac:dyDescent="0.3">
      <c r="A1284" s="1">
        <v>42921</v>
      </c>
      <c r="B1284">
        <v>58</v>
      </c>
      <c r="C1284">
        <v>87.67</v>
      </c>
      <c r="D1284">
        <v>44.82</v>
      </c>
      <c r="E1284">
        <v>77.37</v>
      </c>
      <c r="F1284">
        <v>107.49</v>
      </c>
      <c r="G1284">
        <v>147.53</v>
      </c>
      <c r="H1284">
        <v>132.66</v>
      </c>
      <c r="I1284">
        <v>133.63999999999999</v>
      </c>
      <c r="J1284">
        <v>75.319999999999993</v>
      </c>
      <c r="K1284">
        <v>34.704999999999998</v>
      </c>
      <c r="L1284" s="8">
        <v>80.849999999999994</v>
      </c>
      <c r="M1284" s="8">
        <v>115.3</v>
      </c>
      <c r="N1284" s="8">
        <v>153.07</v>
      </c>
      <c r="O1284" s="8">
        <v>146.7801</v>
      </c>
      <c r="P1284" s="8">
        <v>104.07</v>
      </c>
      <c r="Q1284" s="8">
        <v>145.97</v>
      </c>
      <c r="R1284" s="8">
        <v>142.61000000000001</v>
      </c>
      <c r="S1284" s="8">
        <v>72.48</v>
      </c>
      <c r="T1284" s="8">
        <v>52.16</v>
      </c>
      <c r="U1284" s="8">
        <v>104.62</v>
      </c>
      <c r="X1284" s="1">
        <v>42921</v>
      </c>
      <c r="Y1284" s="4">
        <f t="shared" ref="Y1284:Y1347" si="46">SUMPRODUCT(C1284:U1284,$C$1:$U$1)</f>
        <v>103.11132105263158</v>
      </c>
      <c r="Z1284" s="4">
        <f t="shared" si="45"/>
        <v>58</v>
      </c>
    </row>
    <row r="1285" spans="1:26" x14ac:dyDescent="0.3">
      <c r="A1285" s="1">
        <v>42922</v>
      </c>
      <c r="B1285">
        <v>57.47</v>
      </c>
      <c r="C1285">
        <v>87.37</v>
      </c>
      <c r="D1285">
        <v>44.4</v>
      </c>
      <c r="E1285">
        <v>76.59</v>
      </c>
      <c r="F1285">
        <v>106.51</v>
      </c>
      <c r="G1285">
        <v>146.35</v>
      </c>
      <c r="H1285">
        <v>132.43</v>
      </c>
      <c r="I1285">
        <v>132.52000000000001</v>
      </c>
      <c r="J1285">
        <v>75.47</v>
      </c>
      <c r="K1285">
        <v>34.892499999999998</v>
      </c>
      <c r="L1285" s="8">
        <v>80.12</v>
      </c>
      <c r="M1285" s="8">
        <v>115.13</v>
      </c>
      <c r="N1285" s="8">
        <v>153.09</v>
      </c>
      <c r="O1285" s="8">
        <v>145.52879999999999</v>
      </c>
      <c r="P1285" s="8">
        <v>103.44</v>
      </c>
      <c r="Q1285" s="8">
        <v>145.44</v>
      </c>
      <c r="R1285" s="8">
        <v>142.13</v>
      </c>
      <c r="S1285" s="8">
        <v>71.73</v>
      </c>
      <c r="T1285" s="8">
        <v>51.44</v>
      </c>
      <c r="U1285" s="8">
        <v>103.82</v>
      </c>
      <c r="X1285" s="1">
        <v>42922</v>
      </c>
      <c r="Y1285" s="4">
        <f t="shared" si="46"/>
        <v>102.54743684210527</v>
      </c>
      <c r="Z1285" s="4">
        <f t="shared" si="45"/>
        <v>57.47</v>
      </c>
    </row>
    <row r="1286" spans="1:26" x14ac:dyDescent="0.3">
      <c r="A1286" s="1">
        <v>42923</v>
      </c>
      <c r="B1286">
        <v>57.79</v>
      </c>
      <c r="C1286">
        <v>87.65</v>
      </c>
      <c r="D1286">
        <v>44.39</v>
      </c>
      <c r="E1286">
        <v>77.150000000000006</v>
      </c>
      <c r="F1286">
        <v>106.92</v>
      </c>
      <c r="G1286">
        <v>148.79</v>
      </c>
      <c r="H1286">
        <v>133.06</v>
      </c>
      <c r="I1286">
        <v>132.54</v>
      </c>
      <c r="J1286">
        <v>75.33</v>
      </c>
      <c r="K1286">
        <v>35.119999999999997</v>
      </c>
      <c r="L1286" s="8">
        <v>80.22</v>
      </c>
      <c r="M1286" s="8">
        <v>115.51</v>
      </c>
      <c r="N1286" s="8">
        <v>156.27000000000001</v>
      </c>
      <c r="O1286" s="8">
        <v>146.08279999999999</v>
      </c>
      <c r="P1286" s="8">
        <v>105.14</v>
      </c>
      <c r="Q1286" s="8">
        <v>146.52000000000001</v>
      </c>
      <c r="R1286" s="8">
        <v>144.01</v>
      </c>
      <c r="S1286" s="8">
        <v>72.03</v>
      </c>
      <c r="T1286" s="8">
        <v>51.07</v>
      </c>
      <c r="U1286" s="8">
        <v>103.49</v>
      </c>
      <c r="X1286" s="1">
        <v>42923</v>
      </c>
      <c r="Y1286" s="4">
        <f t="shared" si="46"/>
        <v>103.22593684210527</v>
      </c>
      <c r="Z1286" s="4">
        <f t="shared" si="45"/>
        <v>57.79</v>
      </c>
    </row>
    <row r="1287" spans="1:26" x14ac:dyDescent="0.3">
      <c r="A1287" s="1">
        <v>42924</v>
      </c>
      <c r="B1287">
        <v>57.79</v>
      </c>
      <c r="C1287">
        <v>87.65</v>
      </c>
      <c r="D1287">
        <v>44.39</v>
      </c>
      <c r="E1287">
        <v>77.150000000000006</v>
      </c>
      <c r="F1287">
        <v>106.92</v>
      </c>
      <c r="G1287">
        <v>148.79</v>
      </c>
      <c r="H1287">
        <v>133.06</v>
      </c>
      <c r="I1287">
        <v>132.54</v>
      </c>
      <c r="J1287">
        <v>75.33</v>
      </c>
      <c r="K1287">
        <v>35.119999999999997</v>
      </c>
      <c r="L1287" s="8">
        <v>80.22</v>
      </c>
      <c r="M1287" s="8">
        <v>115.51</v>
      </c>
      <c r="N1287" s="8">
        <v>156.27000000000001</v>
      </c>
      <c r="O1287" s="8">
        <v>146.08279999999999</v>
      </c>
      <c r="P1287" s="8">
        <v>105.14</v>
      </c>
      <c r="Q1287" s="8">
        <v>146.52000000000001</v>
      </c>
      <c r="R1287" s="8">
        <v>144.01</v>
      </c>
      <c r="S1287" s="8">
        <v>72.03</v>
      </c>
      <c r="T1287" s="8">
        <v>51.07</v>
      </c>
      <c r="U1287" s="8">
        <v>103.49</v>
      </c>
      <c r="X1287" s="1">
        <v>42924</v>
      </c>
      <c r="Y1287" s="4">
        <f t="shared" si="46"/>
        <v>103.22593684210527</v>
      </c>
      <c r="Z1287" s="4">
        <f t="shared" si="45"/>
        <v>57.79</v>
      </c>
    </row>
    <row r="1288" spans="1:26" x14ac:dyDescent="0.3">
      <c r="A1288" s="1">
        <v>42925</v>
      </c>
      <c r="B1288">
        <v>57.79</v>
      </c>
      <c r="C1288">
        <v>87.65</v>
      </c>
      <c r="D1288">
        <v>44.39</v>
      </c>
      <c r="E1288">
        <v>77.150000000000006</v>
      </c>
      <c r="F1288">
        <v>106.92</v>
      </c>
      <c r="G1288">
        <v>148.79</v>
      </c>
      <c r="H1288">
        <v>133.06</v>
      </c>
      <c r="I1288">
        <v>132.54</v>
      </c>
      <c r="J1288">
        <v>75.33</v>
      </c>
      <c r="K1288">
        <v>35.119999999999997</v>
      </c>
      <c r="L1288" s="8">
        <v>80.22</v>
      </c>
      <c r="M1288" s="8">
        <v>115.51</v>
      </c>
      <c r="N1288" s="8">
        <v>156.27000000000001</v>
      </c>
      <c r="O1288" s="8">
        <v>146.08279999999999</v>
      </c>
      <c r="P1288" s="8">
        <v>105.14</v>
      </c>
      <c r="Q1288" s="8">
        <v>146.52000000000001</v>
      </c>
      <c r="R1288" s="8">
        <v>144.01</v>
      </c>
      <c r="S1288" s="8">
        <v>72.03</v>
      </c>
      <c r="T1288" s="8">
        <v>51.07</v>
      </c>
      <c r="U1288" s="8">
        <v>103.49</v>
      </c>
      <c r="X1288" s="1">
        <v>42925</v>
      </c>
      <c r="Y1288" s="4">
        <f t="shared" si="46"/>
        <v>103.22593684210527</v>
      </c>
      <c r="Z1288" s="4">
        <f t="shared" si="45"/>
        <v>57.79</v>
      </c>
    </row>
    <row r="1289" spans="1:26" x14ac:dyDescent="0.3">
      <c r="A1289" s="1">
        <v>42926</v>
      </c>
      <c r="B1289">
        <v>57.59</v>
      </c>
      <c r="C1289">
        <v>87.09</v>
      </c>
      <c r="D1289">
        <v>44.38</v>
      </c>
      <c r="E1289">
        <v>76.92</v>
      </c>
      <c r="F1289">
        <v>107.84</v>
      </c>
      <c r="G1289">
        <v>148.80000000000001</v>
      </c>
      <c r="H1289">
        <v>133.34</v>
      </c>
      <c r="I1289">
        <v>131.55000000000001</v>
      </c>
      <c r="J1289">
        <v>73.23</v>
      </c>
      <c r="K1289">
        <v>35.2575</v>
      </c>
      <c r="L1289" s="8">
        <v>80.16</v>
      </c>
      <c r="M1289" s="8">
        <v>114.27</v>
      </c>
      <c r="N1289" s="8">
        <v>155.52000000000001</v>
      </c>
      <c r="O1289" s="8">
        <v>146.54130000000001</v>
      </c>
      <c r="P1289" s="8">
        <v>103.66</v>
      </c>
      <c r="Q1289" s="8">
        <v>145.28</v>
      </c>
      <c r="R1289" s="8">
        <v>143.5</v>
      </c>
      <c r="S1289" s="8">
        <v>71.83</v>
      </c>
      <c r="T1289" s="8">
        <v>50.18</v>
      </c>
      <c r="U1289" s="8">
        <v>103.04</v>
      </c>
      <c r="X1289" s="1">
        <v>42926</v>
      </c>
      <c r="Y1289" s="4">
        <f t="shared" si="46"/>
        <v>102.7573052631579</v>
      </c>
      <c r="Z1289" s="4">
        <f t="shared" si="45"/>
        <v>57.59</v>
      </c>
    </row>
    <row r="1290" spans="1:26" x14ac:dyDescent="0.3">
      <c r="A1290" s="1">
        <v>42927</v>
      </c>
      <c r="B1290">
        <v>57.4</v>
      </c>
      <c r="C1290">
        <v>86.77</v>
      </c>
      <c r="D1290">
        <v>44.33</v>
      </c>
      <c r="E1290">
        <v>76.25</v>
      </c>
      <c r="F1290">
        <v>108.24</v>
      </c>
      <c r="G1290">
        <v>147.9</v>
      </c>
      <c r="H1290">
        <v>132.96</v>
      </c>
      <c r="I1290">
        <v>131.22999999999999</v>
      </c>
      <c r="J1290">
        <v>73.47</v>
      </c>
      <c r="K1290">
        <v>35.1875</v>
      </c>
      <c r="L1290" s="8">
        <v>80.599999999999994</v>
      </c>
      <c r="M1290" s="8">
        <v>113.74</v>
      </c>
      <c r="N1290" s="8">
        <v>154.91</v>
      </c>
      <c r="O1290" s="8">
        <v>146.32159999999999</v>
      </c>
      <c r="P1290" s="8">
        <v>101.84</v>
      </c>
      <c r="Q1290" s="8">
        <v>144.44999999999999</v>
      </c>
      <c r="R1290" s="8">
        <v>142.77000000000001</v>
      </c>
      <c r="S1290" s="8">
        <v>71.84</v>
      </c>
      <c r="T1290" s="8">
        <v>50.41</v>
      </c>
      <c r="U1290" s="8">
        <v>103.12</v>
      </c>
      <c r="X1290" s="1">
        <v>42927</v>
      </c>
      <c r="Y1290" s="4">
        <f t="shared" si="46"/>
        <v>102.4389</v>
      </c>
      <c r="Z1290" s="4">
        <f t="shared" si="45"/>
        <v>57.4</v>
      </c>
    </row>
    <row r="1291" spans="1:26" x14ac:dyDescent="0.3">
      <c r="A1291" s="1">
        <v>42928</v>
      </c>
      <c r="B1291">
        <v>57.69</v>
      </c>
      <c r="C1291">
        <v>86.96</v>
      </c>
      <c r="D1291">
        <v>44.51</v>
      </c>
      <c r="E1291">
        <v>76.22</v>
      </c>
      <c r="F1291">
        <v>108.96</v>
      </c>
      <c r="G1291">
        <v>149.44</v>
      </c>
      <c r="H1291">
        <v>133.82</v>
      </c>
      <c r="I1291">
        <v>132.22999999999999</v>
      </c>
      <c r="J1291">
        <v>73.94</v>
      </c>
      <c r="K1291">
        <v>35.195</v>
      </c>
      <c r="L1291" s="8">
        <v>80.959999999999994</v>
      </c>
      <c r="M1291" s="8">
        <v>114.77</v>
      </c>
      <c r="N1291" s="8">
        <v>156.58000000000001</v>
      </c>
      <c r="O1291" s="8">
        <v>146.80869999999999</v>
      </c>
      <c r="P1291" s="8">
        <v>102.5</v>
      </c>
      <c r="Q1291" s="8">
        <v>144.44</v>
      </c>
      <c r="R1291" s="8">
        <v>143.72999999999999</v>
      </c>
      <c r="S1291" s="8">
        <v>71.88</v>
      </c>
      <c r="T1291" s="8">
        <v>50.87</v>
      </c>
      <c r="U1291" s="8">
        <v>103.89</v>
      </c>
      <c r="X1291" s="1">
        <v>42928</v>
      </c>
      <c r="Y1291" s="4">
        <f t="shared" si="46"/>
        <v>103.03703684210527</v>
      </c>
      <c r="Z1291" s="4">
        <f t="shared" si="45"/>
        <v>57.69</v>
      </c>
    </row>
    <row r="1292" spans="1:26" x14ac:dyDescent="0.3">
      <c r="A1292" s="1">
        <v>42929</v>
      </c>
      <c r="B1292">
        <v>57.79</v>
      </c>
      <c r="C1292">
        <v>86.7</v>
      </c>
      <c r="D1292">
        <v>44.43</v>
      </c>
      <c r="E1292">
        <v>76.52</v>
      </c>
      <c r="F1292">
        <v>108.47</v>
      </c>
      <c r="G1292">
        <v>149.65</v>
      </c>
      <c r="H1292">
        <v>133.58000000000001</v>
      </c>
      <c r="I1292">
        <v>131.86000000000001</v>
      </c>
      <c r="J1292">
        <v>75.05</v>
      </c>
      <c r="K1292">
        <v>35.145000000000003</v>
      </c>
      <c r="L1292" s="8">
        <v>80.97</v>
      </c>
      <c r="M1292" s="8">
        <v>114.02</v>
      </c>
      <c r="N1292" s="8">
        <v>155.04</v>
      </c>
      <c r="O1292" s="8">
        <v>146.74180000000001</v>
      </c>
      <c r="P1292" s="8">
        <v>101.63</v>
      </c>
      <c r="Q1292" s="8">
        <v>144.85</v>
      </c>
      <c r="R1292" s="8">
        <v>144.37</v>
      </c>
      <c r="S1292" s="8">
        <v>72.63</v>
      </c>
      <c r="T1292" s="8">
        <v>53.31</v>
      </c>
      <c r="U1292" s="8">
        <v>104.13</v>
      </c>
      <c r="X1292" s="1">
        <v>42929</v>
      </c>
      <c r="Y1292" s="4">
        <f t="shared" si="46"/>
        <v>103.11035789473685</v>
      </c>
      <c r="Z1292" s="4">
        <f t="shared" si="45"/>
        <v>57.79</v>
      </c>
    </row>
    <row r="1293" spans="1:26" x14ac:dyDescent="0.3">
      <c r="A1293" s="1">
        <v>42930</v>
      </c>
      <c r="B1293">
        <v>58.01</v>
      </c>
      <c r="C1293">
        <v>87.1</v>
      </c>
      <c r="D1293">
        <v>44.68</v>
      </c>
      <c r="E1293">
        <v>76.06</v>
      </c>
      <c r="F1293">
        <v>108.77</v>
      </c>
      <c r="G1293">
        <v>149.47</v>
      </c>
      <c r="H1293">
        <v>134.31</v>
      </c>
      <c r="I1293">
        <v>132.6</v>
      </c>
      <c r="J1293">
        <v>76.34</v>
      </c>
      <c r="K1293">
        <v>35.414999999999999</v>
      </c>
      <c r="L1293" s="8">
        <v>81.28</v>
      </c>
      <c r="M1293" s="8">
        <v>114.93</v>
      </c>
      <c r="N1293" s="8">
        <v>155.28</v>
      </c>
      <c r="O1293" s="8">
        <v>147.3245</v>
      </c>
      <c r="P1293" s="8">
        <v>101.35</v>
      </c>
      <c r="Q1293" s="8">
        <v>145.18</v>
      </c>
      <c r="R1293" s="8">
        <v>145.57</v>
      </c>
      <c r="S1293" s="8">
        <v>73.11</v>
      </c>
      <c r="T1293" s="8">
        <v>53.23</v>
      </c>
      <c r="U1293" s="8">
        <v>104.44</v>
      </c>
      <c r="X1293" s="1">
        <v>42930</v>
      </c>
      <c r="Y1293" s="4">
        <f t="shared" si="46"/>
        <v>103.49681578947369</v>
      </c>
      <c r="Z1293" s="4">
        <f t="shared" si="45"/>
        <v>58.01</v>
      </c>
    </row>
    <row r="1294" spans="1:26" x14ac:dyDescent="0.3">
      <c r="A1294" s="1">
        <v>42931</v>
      </c>
      <c r="B1294">
        <v>58.01</v>
      </c>
      <c r="C1294">
        <v>87.1</v>
      </c>
      <c r="D1294">
        <v>44.68</v>
      </c>
      <c r="E1294">
        <v>76.06</v>
      </c>
      <c r="F1294">
        <v>108.77</v>
      </c>
      <c r="G1294">
        <v>149.47</v>
      </c>
      <c r="H1294">
        <v>134.31</v>
      </c>
      <c r="I1294">
        <v>132.6</v>
      </c>
      <c r="J1294">
        <v>76.34</v>
      </c>
      <c r="K1294">
        <v>35.414999999999999</v>
      </c>
      <c r="L1294" s="8">
        <v>81.28</v>
      </c>
      <c r="M1294" s="8">
        <v>114.93</v>
      </c>
      <c r="N1294" s="8">
        <v>155.28</v>
      </c>
      <c r="O1294" s="8">
        <v>147.3245</v>
      </c>
      <c r="P1294" s="8">
        <v>101.35</v>
      </c>
      <c r="Q1294" s="8">
        <v>145.18</v>
      </c>
      <c r="R1294" s="8">
        <v>145.57</v>
      </c>
      <c r="S1294" s="8">
        <v>73.11</v>
      </c>
      <c r="T1294" s="8">
        <v>53.23</v>
      </c>
      <c r="U1294" s="8">
        <v>104.44</v>
      </c>
      <c r="X1294" s="1">
        <v>42931</v>
      </c>
      <c r="Y1294" s="4">
        <f t="shared" si="46"/>
        <v>103.49681578947369</v>
      </c>
      <c r="Z1294" s="4">
        <f t="shared" si="45"/>
        <v>58.01</v>
      </c>
    </row>
    <row r="1295" spans="1:26" x14ac:dyDescent="0.3">
      <c r="A1295" s="1">
        <v>42932</v>
      </c>
      <c r="B1295">
        <v>58.01</v>
      </c>
      <c r="C1295">
        <v>87.1</v>
      </c>
      <c r="D1295">
        <v>44.68</v>
      </c>
      <c r="E1295">
        <v>76.06</v>
      </c>
      <c r="F1295">
        <v>108.77</v>
      </c>
      <c r="G1295">
        <v>149.47</v>
      </c>
      <c r="H1295">
        <v>134.31</v>
      </c>
      <c r="I1295">
        <v>132.6</v>
      </c>
      <c r="J1295">
        <v>76.34</v>
      </c>
      <c r="K1295">
        <v>35.414999999999999</v>
      </c>
      <c r="L1295" s="8">
        <v>81.28</v>
      </c>
      <c r="M1295" s="8">
        <v>114.93</v>
      </c>
      <c r="N1295" s="8">
        <v>155.28</v>
      </c>
      <c r="O1295" s="8">
        <v>147.3245</v>
      </c>
      <c r="P1295" s="8">
        <v>101.35</v>
      </c>
      <c r="Q1295" s="8">
        <v>145.18</v>
      </c>
      <c r="R1295" s="8">
        <v>145.57</v>
      </c>
      <c r="S1295" s="8">
        <v>73.11</v>
      </c>
      <c r="T1295" s="8">
        <v>53.23</v>
      </c>
      <c r="U1295" s="8">
        <v>104.44</v>
      </c>
      <c r="X1295" s="1">
        <v>42932</v>
      </c>
      <c r="Y1295" s="4">
        <f t="shared" si="46"/>
        <v>103.49681578947369</v>
      </c>
      <c r="Z1295" s="4">
        <f t="shared" si="45"/>
        <v>58.01</v>
      </c>
    </row>
    <row r="1296" spans="1:26" x14ac:dyDescent="0.3">
      <c r="A1296" s="1">
        <v>42933</v>
      </c>
      <c r="B1296">
        <v>58.07</v>
      </c>
      <c r="C1296">
        <v>87.55</v>
      </c>
      <c r="D1296">
        <v>44.73</v>
      </c>
      <c r="E1296">
        <v>76.430000000000007</v>
      </c>
      <c r="F1296">
        <v>108.84</v>
      </c>
      <c r="G1296">
        <v>149.51</v>
      </c>
      <c r="H1296">
        <v>134.54</v>
      </c>
      <c r="I1296">
        <v>132.15</v>
      </c>
      <c r="J1296">
        <v>76.37</v>
      </c>
      <c r="K1296">
        <v>35.2425</v>
      </c>
      <c r="L1296" s="8">
        <v>80.86</v>
      </c>
      <c r="M1296" s="8">
        <v>114.93</v>
      </c>
      <c r="N1296" s="8">
        <v>155.26</v>
      </c>
      <c r="O1296" s="8">
        <v>146.14959999999999</v>
      </c>
      <c r="P1296" s="8">
        <v>101.7</v>
      </c>
      <c r="Q1296" s="8">
        <v>145.54</v>
      </c>
      <c r="R1296" s="8">
        <v>145.55000000000001</v>
      </c>
      <c r="S1296" s="8">
        <v>72.7</v>
      </c>
      <c r="T1296" s="8">
        <v>53.73</v>
      </c>
      <c r="U1296" s="8">
        <v>104.21</v>
      </c>
      <c r="X1296" s="1">
        <v>42933</v>
      </c>
      <c r="Y1296" s="4">
        <f t="shared" si="46"/>
        <v>103.47326842105262</v>
      </c>
      <c r="Z1296" s="4">
        <f t="shared" si="45"/>
        <v>58.07</v>
      </c>
    </row>
    <row r="1297" spans="1:26" x14ac:dyDescent="0.3">
      <c r="A1297" s="1">
        <v>42934</v>
      </c>
      <c r="B1297">
        <v>57.94</v>
      </c>
      <c r="C1297">
        <v>88.64</v>
      </c>
      <c r="D1297">
        <v>44.67</v>
      </c>
      <c r="E1297">
        <v>75.959999999999994</v>
      </c>
      <c r="F1297">
        <v>107.07</v>
      </c>
      <c r="G1297">
        <v>149.87</v>
      </c>
      <c r="H1297">
        <v>134.16</v>
      </c>
      <c r="I1297">
        <v>134.46</v>
      </c>
      <c r="J1297">
        <v>76.2</v>
      </c>
      <c r="K1297">
        <v>35.372500000000002</v>
      </c>
      <c r="L1297" s="8">
        <v>80.599999999999994</v>
      </c>
      <c r="M1297" s="8">
        <v>115.01</v>
      </c>
      <c r="N1297" s="8">
        <v>153.96</v>
      </c>
      <c r="O1297" s="8">
        <v>147.09530000000001</v>
      </c>
      <c r="P1297" s="8">
        <v>101.30500000000001</v>
      </c>
      <c r="Q1297" s="8">
        <v>145.69999999999999</v>
      </c>
      <c r="R1297" s="8">
        <v>145.24</v>
      </c>
      <c r="S1297" s="8">
        <v>72.23</v>
      </c>
      <c r="T1297" s="8">
        <v>53.73</v>
      </c>
      <c r="U1297" s="8">
        <v>103.72</v>
      </c>
      <c r="X1297" s="1">
        <v>42934</v>
      </c>
      <c r="Y1297" s="4">
        <f t="shared" si="46"/>
        <v>103.42067368421053</v>
      </c>
      <c r="Z1297" s="4">
        <f t="shared" si="45"/>
        <v>57.94</v>
      </c>
    </row>
    <row r="1298" spans="1:26" x14ac:dyDescent="0.3">
      <c r="A1298" s="1">
        <v>42935</v>
      </c>
      <c r="B1298">
        <v>58.1</v>
      </c>
      <c r="C1298">
        <v>88.35</v>
      </c>
      <c r="D1298">
        <v>44.83</v>
      </c>
      <c r="E1298">
        <v>76.83</v>
      </c>
      <c r="F1298">
        <v>107.85</v>
      </c>
      <c r="G1298">
        <v>150.19</v>
      </c>
      <c r="H1298">
        <v>135.62</v>
      </c>
      <c r="I1298">
        <v>135.21</v>
      </c>
      <c r="J1298">
        <v>75.87</v>
      </c>
      <c r="K1298">
        <v>35.450000000000003</v>
      </c>
      <c r="L1298" s="8">
        <v>80.849999999999994</v>
      </c>
      <c r="M1298" s="8">
        <v>115.34</v>
      </c>
      <c r="N1298" s="8">
        <v>153.88999999999999</v>
      </c>
      <c r="O1298" s="8">
        <v>140.9153</v>
      </c>
      <c r="P1298" s="8">
        <v>102.75</v>
      </c>
      <c r="Q1298" s="8">
        <v>146.55000000000001</v>
      </c>
      <c r="R1298" s="8">
        <v>146.21</v>
      </c>
      <c r="S1298" s="8">
        <v>72.77</v>
      </c>
      <c r="T1298" s="8">
        <v>54.1</v>
      </c>
      <c r="U1298" s="8">
        <v>104.46</v>
      </c>
      <c r="X1298" s="1">
        <v>42935</v>
      </c>
      <c r="Y1298" s="4">
        <f t="shared" si="46"/>
        <v>103.58080526315788</v>
      </c>
      <c r="Z1298" s="4">
        <f t="shared" si="45"/>
        <v>58.1</v>
      </c>
    </row>
    <row r="1299" spans="1:26" x14ac:dyDescent="0.3">
      <c r="A1299" s="1">
        <v>42936</v>
      </c>
      <c r="B1299">
        <v>58.11</v>
      </c>
      <c r="C1299">
        <v>88.6</v>
      </c>
      <c r="D1299">
        <v>44.82</v>
      </c>
      <c r="E1299">
        <v>72.56</v>
      </c>
      <c r="F1299">
        <v>107.32</v>
      </c>
      <c r="G1299">
        <v>151.12</v>
      </c>
      <c r="H1299">
        <v>135.21</v>
      </c>
      <c r="I1299">
        <v>136.57</v>
      </c>
      <c r="J1299">
        <v>76.02</v>
      </c>
      <c r="K1299">
        <v>35.869999999999997</v>
      </c>
      <c r="L1299" s="8">
        <v>80.86</v>
      </c>
      <c r="M1299" s="8">
        <v>115.51</v>
      </c>
      <c r="N1299" s="8">
        <v>154.21</v>
      </c>
      <c r="O1299" s="8">
        <v>141.0395</v>
      </c>
      <c r="P1299" s="8">
        <v>103.34</v>
      </c>
      <c r="Q1299" s="8">
        <v>146.62</v>
      </c>
      <c r="R1299" s="8">
        <v>146.01</v>
      </c>
      <c r="S1299" s="8">
        <v>74.010000000000005</v>
      </c>
      <c r="T1299" s="8">
        <v>54.58</v>
      </c>
      <c r="U1299" s="8">
        <v>104.63</v>
      </c>
      <c r="X1299" s="1">
        <v>42936</v>
      </c>
      <c r="Y1299" s="4">
        <f t="shared" si="46"/>
        <v>103.6262894736842</v>
      </c>
      <c r="Z1299" s="4">
        <f t="shared" si="45"/>
        <v>58.11</v>
      </c>
    </row>
    <row r="1300" spans="1:26" x14ac:dyDescent="0.3">
      <c r="A1300" s="1">
        <v>42937</v>
      </c>
      <c r="B1300">
        <v>58.3</v>
      </c>
      <c r="C1300">
        <v>88.61</v>
      </c>
      <c r="D1300">
        <v>45.03</v>
      </c>
      <c r="E1300">
        <v>73.84</v>
      </c>
      <c r="F1300">
        <v>106.59</v>
      </c>
      <c r="G1300">
        <v>153.85</v>
      </c>
      <c r="H1300">
        <v>134.74</v>
      </c>
      <c r="I1300">
        <v>135.31</v>
      </c>
      <c r="J1300">
        <v>76.150000000000006</v>
      </c>
      <c r="K1300">
        <v>36.092500000000001</v>
      </c>
      <c r="L1300" s="8">
        <v>80.12</v>
      </c>
      <c r="M1300" s="8">
        <v>116.63</v>
      </c>
      <c r="N1300" s="8">
        <v>153.91999999999999</v>
      </c>
      <c r="O1300" s="8">
        <v>140.4855</v>
      </c>
      <c r="P1300" s="8">
        <v>104.58</v>
      </c>
      <c r="Q1300" s="8">
        <v>147</v>
      </c>
      <c r="R1300" s="8">
        <v>145.63999999999999</v>
      </c>
      <c r="S1300" s="8">
        <v>74.63</v>
      </c>
      <c r="T1300" s="8">
        <v>54.84</v>
      </c>
      <c r="U1300" s="8">
        <v>103.25</v>
      </c>
      <c r="X1300" s="1">
        <v>42937</v>
      </c>
      <c r="Y1300" s="4">
        <f t="shared" si="46"/>
        <v>103.75305263157895</v>
      </c>
      <c r="Z1300" s="4">
        <f t="shared" si="45"/>
        <v>58.3</v>
      </c>
    </row>
    <row r="1301" spans="1:26" x14ac:dyDescent="0.3">
      <c r="A1301" s="1">
        <v>42938</v>
      </c>
      <c r="B1301">
        <v>58.3</v>
      </c>
      <c r="C1301">
        <v>88.61</v>
      </c>
      <c r="D1301">
        <v>45.03</v>
      </c>
      <c r="E1301">
        <v>73.84</v>
      </c>
      <c r="F1301">
        <v>106.59</v>
      </c>
      <c r="G1301">
        <v>153.85</v>
      </c>
      <c r="H1301">
        <v>134.74</v>
      </c>
      <c r="I1301">
        <v>135.31</v>
      </c>
      <c r="J1301">
        <v>76.150000000000006</v>
      </c>
      <c r="K1301">
        <v>36.092500000000001</v>
      </c>
      <c r="L1301" s="8">
        <v>80.12</v>
      </c>
      <c r="M1301" s="8">
        <v>116.63</v>
      </c>
      <c r="N1301" s="8">
        <v>153.91999999999999</v>
      </c>
      <c r="O1301" s="8">
        <v>140.4855</v>
      </c>
      <c r="P1301" s="8">
        <v>104.58</v>
      </c>
      <c r="Q1301" s="8">
        <v>147</v>
      </c>
      <c r="R1301" s="8">
        <v>145.63999999999999</v>
      </c>
      <c r="S1301" s="8">
        <v>74.63</v>
      </c>
      <c r="T1301" s="8">
        <v>54.84</v>
      </c>
      <c r="U1301" s="8">
        <v>103.25</v>
      </c>
      <c r="X1301" s="1">
        <v>42938</v>
      </c>
      <c r="Y1301" s="4">
        <f t="shared" si="46"/>
        <v>103.75305263157895</v>
      </c>
      <c r="Z1301" s="4">
        <f t="shared" si="45"/>
        <v>58.3</v>
      </c>
    </row>
    <row r="1302" spans="1:26" x14ac:dyDescent="0.3">
      <c r="A1302" s="1">
        <v>42939</v>
      </c>
      <c r="B1302">
        <v>58.3</v>
      </c>
      <c r="C1302">
        <v>88.61</v>
      </c>
      <c r="D1302">
        <v>45.03</v>
      </c>
      <c r="E1302">
        <v>73.84</v>
      </c>
      <c r="F1302">
        <v>106.59</v>
      </c>
      <c r="G1302">
        <v>153.85</v>
      </c>
      <c r="H1302">
        <v>134.74</v>
      </c>
      <c r="I1302">
        <v>135.31</v>
      </c>
      <c r="J1302">
        <v>76.150000000000006</v>
      </c>
      <c r="K1302">
        <v>36.092500000000001</v>
      </c>
      <c r="L1302" s="8">
        <v>80.12</v>
      </c>
      <c r="M1302" s="8">
        <v>116.63</v>
      </c>
      <c r="N1302" s="8">
        <v>153.91999999999999</v>
      </c>
      <c r="O1302" s="8">
        <v>140.4855</v>
      </c>
      <c r="P1302" s="8">
        <v>104.58</v>
      </c>
      <c r="Q1302" s="8">
        <v>147</v>
      </c>
      <c r="R1302" s="8">
        <v>145.63999999999999</v>
      </c>
      <c r="S1302" s="8">
        <v>74.63</v>
      </c>
      <c r="T1302" s="8">
        <v>54.84</v>
      </c>
      <c r="U1302" s="8">
        <v>103.25</v>
      </c>
      <c r="X1302" s="1">
        <v>42939</v>
      </c>
      <c r="Y1302" s="4">
        <f t="shared" si="46"/>
        <v>103.75305263157895</v>
      </c>
      <c r="Z1302" s="4">
        <f t="shared" si="45"/>
        <v>58.3</v>
      </c>
    </row>
    <row r="1303" spans="1:26" x14ac:dyDescent="0.3">
      <c r="A1303" s="1">
        <v>42940</v>
      </c>
      <c r="B1303">
        <v>58.21</v>
      </c>
      <c r="C1303">
        <v>88.18</v>
      </c>
      <c r="D1303">
        <v>44.84</v>
      </c>
      <c r="E1303">
        <v>74.31</v>
      </c>
      <c r="F1303">
        <v>108.18</v>
      </c>
      <c r="G1303">
        <v>154.79</v>
      </c>
      <c r="H1303">
        <v>135.22</v>
      </c>
      <c r="I1303">
        <v>133.01</v>
      </c>
      <c r="J1303">
        <v>76.89</v>
      </c>
      <c r="K1303">
        <v>35.787500000000001</v>
      </c>
      <c r="L1303" s="8">
        <v>79.87</v>
      </c>
      <c r="M1303" s="8">
        <v>116.13</v>
      </c>
      <c r="N1303" s="8">
        <v>151.85</v>
      </c>
      <c r="O1303" s="8">
        <v>139.4444</v>
      </c>
      <c r="P1303" s="8">
        <v>103.54</v>
      </c>
      <c r="Q1303" s="8">
        <v>146.88999999999999</v>
      </c>
      <c r="R1303" s="8">
        <v>144.94</v>
      </c>
      <c r="S1303" s="8">
        <v>73.91</v>
      </c>
      <c r="T1303" s="8">
        <v>54.05</v>
      </c>
      <c r="U1303" s="8">
        <v>103.2</v>
      </c>
      <c r="X1303" s="1">
        <v>42940</v>
      </c>
      <c r="Y1303" s="4">
        <f t="shared" si="46"/>
        <v>103.42273157894738</v>
      </c>
      <c r="Z1303" s="4">
        <f t="shared" si="45"/>
        <v>58.21</v>
      </c>
    </row>
    <row r="1304" spans="1:26" x14ac:dyDescent="0.3">
      <c r="A1304" s="1">
        <v>42941</v>
      </c>
      <c r="B1304">
        <v>58.54</v>
      </c>
      <c r="C1304">
        <v>89.14</v>
      </c>
      <c r="D1304">
        <v>45.24</v>
      </c>
      <c r="E1304">
        <v>75.69</v>
      </c>
      <c r="F1304">
        <v>114.54</v>
      </c>
      <c r="G1304">
        <v>155.15</v>
      </c>
      <c r="H1304">
        <v>135.86000000000001</v>
      </c>
      <c r="I1304">
        <v>131.88</v>
      </c>
      <c r="J1304">
        <v>78.52</v>
      </c>
      <c r="K1304">
        <v>35.777500000000003</v>
      </c>
      <c r="L1304" s="8">
        <v>80.27</v>
      </c>
      <c r="M1304" s="8">
        <v>116.45</v>
      </c>
      <c r="N1304" s="8">
        <v>159.07</v>
      </c>
      <c r="O1304" s="8">
        <v>139.6354</v>
      </c>
      <c r="P1304" s="8">
        <v>103.18</v>
      </c>
      <c r="Q1304" s="8">
        <v>147.36000000000001</v>
      </c>
      <c r="R1304" s="8">
        <v>145.04</v>
      </c>
      <c r="S1304" s="8">
        <v>72.52</v>
      </c>
      <c r="T1304" s="8">
        <v>55.1</v>
      </c>
      <c r="U1304" s="8">
        <v>104.39</v>
      </c>
      <c r="X1304" s="1">
        <v>42941</v>
      </c>
      <c r="Y1304" s="4">
        <f t="shared" si="46"/>
        <v>104.46383684210528</v>
      </c>
      <c r="Z1304" s="4">
        <f t="shared" si="45"/>
        <v>58.54</v>
      </c>
    </row>
    <row r="1305" spans="1:26" x14ac:dyDescent="0.3">
      <c r="A1305" s="1">
        <v>42942</v>
      </c>
      <c r="B1305">
        <v>58.27</v>
      </c>
      <c r="C1305">
        <v>89.3</v>
      </c>
      <c r="D1305">
        <v>45.74</v>
      </c>
      <c r="E1305">
        <v>75.98</v>
      </c>
      <c r="F1305">
        <v>113.52</v>
      </c>
      <c r="G1305">
        <v>154.58000000000001</v>
      </c>
      <c r="H1305">
        <v>135.03</v>
      </c>
      <c r="I1305">
        <v>130.94999999999999</v>
      </c>
      <c r="J1305">
        <v>78.900000000000006</v>
      </c>
      <c r="K1305">
        <v>36.372500000000002</v>
      </c>
      <c r="L1305" s="8">
        <v>80.37</v>
      </c>
      <c r="M1305" s="8">
        <v>117.19</v>
      </c>
      <c r="N1305" s="8">
        <v>156.51</v>
      </c>
      <c r="O1305" s="8">
        <v>138.8426</v>
      </c>
      <c r="P1305" s="8">
        <v>105.98</v>
      </c>
      <c r="Q1305" s="8">
        <v>143.9</v>
      </c>
      <c r="R1305" s="8">
        <v>143.9</v>
      </c>
      <c r="S1305" s="8">
        <v>72.59</v>
      </c>
      <c r="T1305" s="8">
        <v>54.96</v>
      </c>
      <c r="U1305" s="8">
        <v>105.12</v>
      </c>
      <c r="X1305" s="1">
        <v>42942</v>
      </c>
      <c r="Y1305" s="4">
        <f t="shared" si="46"/>
        <v>104.19658421052632</v>
      </c>
      <c r="Z1305" s="4">
        <f t="shared" si="45"/>
        <v>58.27</v>
      </c>
    </row>
    <row r="1306" spans="1:26" x14ac:dyDescent="0.3">
      <c r="A1306" s="1">
        <v>42943</v>
      </c>
      <c r="B1306">
        <v>58.54</v>
      </c>
      <c r="C1306">
        <v>90.68</v>
      </c>
      <c r="D1306">
        <v>46.12</v>
      </c>
      <c r="E1306">
        <v>77</v>
      </c>
      <c r="F1306">
        <v>114.37</v>
      </c>
      <c r="G1306">
        <v>153.44999999999999</v>
      </c>
      <c r="H1306">
        <v>132.71</v>
      </c>
      <c r="I1306">
        <v>130.83000000000001</v>
      </c>
      <c r="J1306">
        <v>79.78</v>
      </c>
      <c r="K1306">
        <v>36.162500000000001</v>
      </c>
      <c r="L1306" s="8">
        <v>80.83</v>
      </c>
      <c r="M1306" s="8">
        <v>117.34</v>
      </c>
      <c r="N1306" s="8">
        <v>156.94999999999999</v>
      </c>
      <c r="O1306" s="8">
        <v>138.56559999999999</v>
      </c>
      <c r="P1306" s="8">
        <v>115.63</v>
      </c>
      <c r="Q1306" s="8">
        <v>142.97999999999999</v>
      </c>
      <c r="R1306" s="8">
        <v>143.65</v>
      </c>
      <c r="S1306" s="8">
        <v>71.73</v>
      </c>
      <c r="T1306" s="8">
        <v>56.05</v>
      </c>
      <c r="U1306" s="8">
        <v>106.11</v>
      </c>
      <c r="X1306" s="1">
        <v>42943</v>
      </c>
      <c r="Y1306" s="4">
        <f t="shared" si="46"/>
        <v>104.7862157894737</v>
      </c>
      <c r="Z1306" s="4">
        <f t="shared" si="45"/>
        <v>58.54</v>
      </c>
    </row>
    <row r="1307" spans="1:26" x14ac:dyDescent="0.3">
      <c r="A1307" s="1">
        <v>42944</v>
      </c>
      <c r="B1307">
        <v>58.35</v>
      </c>
      <c r="C1307">
        <v>90.21</v>
      </c>
      <c r="D1307">
        <v>46.01</v>
      </c>
      <c r="E1307">
        <v>76.48</v>
      </c>
      <c r="F1307">
        <v>114.1</v>
      </c>
      <c r="G1307">
        <v>153.47</v>
      </c>
      <c r="H1307">
        <v>132.26</v>
      </c>
      <c r="I1307">
        <v>131.85</v>
      </c>
      <c r="J1307">
        <v>79.81</v>
      </c>
      <c r="K1307">
        <v>36.28</v>
      </c>
      <c r="L1307" s="8">
        <v>79.599999999999994</v>
      </c>
      <c r="M1307" s="8">
        <v>116.61</v>
      </c>
      <c r="N1307" s="8">
        <v>155.85</v>
      </c>
      <c r="O1307" s="8">
        <v>137.82060000000001</v>
      </c>
      <c r="P1307" s="8">
        <v>117.38</v>
      </c>
      <c r="Q1307" s="8">
        <v>145.35</v>
      </c>
      <c r="R1307" s="8">
        <v>143.49</v>
      </c>
      <c r="S1307" s="8">
        <v>70.44</v>
      </c>
      <c r="T1307" s="8">
        <v>56.11</v>
      </c>
      <c r="U1307" s="8">
        <v>108.12</v>
      </c>
      <c r="X1307" s="1">
        <v>42944</v>
      </c>
      <c r="Y1307" s="4">
        <f t="shared" si="46"/>
        <v>104.80213684210527</v>
      </c>
      <c r="Z1307" s="4">
        <f t="shared" si="45"/>
        <v>58.35</v>
      </c>
    </row>
    <row r="1308" spans="1:26" x14ac:dyDescent="0.3">
      <c r="A1308" s="1">
        <v>42945</v>
      </c>
      <c r="B1308">
        <v>58.35</v>
      </c>
      <c r="C1308">
        <v>90.21</v>
      </c>
      <c r="D1308">
        <v>46.01</v>
      </c>
      <c r="E1308">
        <v>76.48</v>
      </c>
      <c r="F1308">
        <v>114.1</v>
      </c>
      <c r="G1308">
        <v>153.47</v>
      </c>
      <c r="H1308">
        <v>132.26</v>
      </c>
      <c r="I1308">
        <v>131.85</v>
      </c>
      <c r="J1308">
        <v>79.81</v>
      </c>
      <c r="K1308">
        <v>36.28</v>
      </c>
      <c r="L1308" s="8">
        <v>79.599999999999994</v>
      </c>
      <c r="M1308" s="8">
        <v>116.61</v>
      </c>
      <c r="N1308" s="8">
        <v>155.85</v>
      </c>
      <c r="O1308" s="8">
        <v>137.82060000000001</v>
      </c>
      <c r="P1308" s="8">
        <v>117.38</v>
      </c>
      <c r="Q1308" s="8">
        <v>145.35</v>
      </c>
      <c r="R1308" s="8">
        <v>143.49</v>
      </c>
      <c r="S1308" s="8">
        <v>70.44</v>
      </c>
      <c r="T1308" s="8">
        <v>56.11</v>
      </c>
      <c r="U1308" s="8">
        <v>108.12</v>
      </c>
      <c r="X1308" s="1">
        <v>42945</v>
      </c>
      <c r="Y1308" s="4">
        <f t="shared" si="46"/>
        <v>104.80213684210527</v>
      </c>
      <c r="Z1308" s="4">
        <f t="shared" si="45"/>
        <v>58.35</v>
      </c>
    </row>
    <row r="1309" spans="1:26" x14ac:dyDescent="0.3">
      <c r="A1309" s="1">
        <v>42946</v>
      </c>
      <c r="B1309">
        <v>58.35</v>
      </c>
      <c r="C1309">
        <v>90.21</v>
      </c>
      <c r="D1309">
        <v>46.01</v>
      </c>
      <c r="E1309">
        <v>76.48</v>
      </c>
      <c r="F1309">
        <v>114.1</v>
      </c>
      <c r="G1309">
        <v>153.47</v>
      </c>
      <c r="H1309">
        <v>132.26</v>
      </c>
      <c r="I1309">
        <v>131.85</v>
      </c>
      <c r="J1309">
        <v>79.81</v>
      </c>
      <c r="K1309">
        <v>36.28</v>
      </c>
      <c r="L1309" s="8">
        <v>79.599999999999994</v>
      </c>
      <c r="M1309" s="8">
        <v>116.61</v>
      </c>
      <c r="N1309" s="8">
        <v>155.85</v>
      </c>
      <c r="O1309" s="8">
        <v>137.82060000000001</v>
      </c>
      <c r="P1309" s="8">
        <v>117.38</v>
      </c>
      <c r="Q1309" s="8">
        <v>145.35</v>
      </c>
      <c r="R1309" s="8">
        <v>143.49</v>
      </c>
      <c r="S1309" s="8">
        <v>70.44</v>
      </c>
      <c r="T1309" s="8">
        <v>56.11</v>
      </c>
      <c r="U1309" s="8">
        <v>108.12</v>
      </c>
      <c r="X1309" s="1">
        <v>42946</v>
      </c>
      <c r="Y1309" s="4">
        <f t="shared" si="46"/>
        <v>104.80213684210527</v>
      </c>
      <c r="Z1309" s="4">
        <f t="shared" si="45"/>
        <v>58.35</v>
      </c>
    </row>
    <row r="1310" spans="1:26" x14ac:dyDescent="0.3">
      <c r="A1310" s="1">
        <v>42947</v>
      </c>
      <c r="B1310">
        <v>58.4</v>
      </c>
      <c r="C1310">
        <v>90.82</v>
      </c>
      <c r="D1310">
        <v>45.84</v>
      </c>
      <c r="E1310">
        <v>77.400000000000006</v>
      </c>
      <c r="F1310">
        <v>113.95</v>
      </c>
      <c r="G1310">
        <v>153.59</v>
      </c>
      <c r="H1310">
        <v>130.16</v>
      </c>
      <c r="I1310">
        <v>132.72</v>
      </c>
      <c r="J1310">
        <v>79.989999999999995</v>
      </c>
      <c r="K1310">
        <v>36.522500000000001</v>
      </c>
      <c r="L1310" s="8">
        <v>80.040000000000006</v>
      </c>
      <c r="M1310" s="8">
        <v>116.61</v>
      </c>
      <c r="N1310" s="8">
        <v>155.13999999999999</v>
      </c>
      <c r="O1310" s="8">
        <v>138.18360000000001</v>
      </c>
      <c r="P1310" s="8">
        <v>118.91</v>
      </c>
      <c r="Q1310" s="8">
        <v>146.46</v>
      </c>
      <c r="R1310" s="8">
        <v>142.15</v>
      </c>
      <c r="S1310" s="8">
        <v>69.91</v>
      </c>
      <c r="T1310" s="8">
        <v>56.67</v>
      </c>
      <c r="U1310" s="8">
        <v>109.19</v>
      </c>
      <c r="X1310" s="1">
        <v>42947</v>
      </c>
      <c r="Y1310" s="4">
        <f t="shared" si="46"/>
        <v>104.96084736842103</v>
      </c>
      <c r="Z1310" s="4">
        <f t="shared" si="45"/>
        <v>58.4</v>
      </c>
    </row>
    <row r="1311" spans="1:26" x14ac:dyDescent="0.3">
      <c r="A1311" s="1">
        <v>42948</v>
      </c>
      <c r="B1311">
        <v>58.52</v>
      </c>
      <c r="C1311">
        <v>91.1</v>
      </c>
      <c r="D1311">
        <v>45.7</v>
      </c>
      <c r="E1311">
        <v>77.83</v>
      </c>
      <c r="F1311">
        <v>113.1</v>
      </c>
      <c r="G1311">
        <v>154.63</v>
      </c>
      <c r="H1311">
        <v>130.71</v>
      </c>
      <c r="I1311">
        <v>132.51</v>
      </c>
      <c r="J1311">
        <v>80.5</v>
      </c>
      <c r="K1311">
        <v>36.642499999999998</v>
      </c>
      <c r="L1311" s="8">
        <v>80.17</v>
      </c>
      <c r="M1311" s="8">
        <v>115.92</v>
      </c>
      <c r="N1311" s="8">
        <v>154.04</v>
      </c>
      <c r="O1311" s="8">
        <v>138.78530000000001</v>
      </c>
      <c r="P1311" s="8">
        <v>116.78</v>
      </c>
      <c r="Q1311" s="8">
        <v>148.07</v>
      </c>
      <c r="R1311" s="8">
        <v>148.91999999999999</v>
      </c>
      <c r="S1311" s="8">
        <v>70.38</v>
      </c>
      <c r="T1311" s="8">
        <v>56.86</v>
      </c>
      <c r="U1311" s="8">
        <v>110.78</v>
      </c>
      <c r="X1311" s="1">
        <v>42948</v>
      </c>
      <c r="Y1311" s="4">
        <f t="shared" si="46"/>
        <v>105.44356842105262</v>
      </c>
      <c r="Z1311" s="4">
        <f t="shared" si="45"/>
        <v>58.52</v>
      </c>
    </row>
    <row r="1312" spans="1:26" x14ac:dyDescent="0.3">
      <c r="A1312" s="1">
        <v>42949</v>
      </c>
      <c r="B1312">
        <v>58.39</v>
      </c>
      <c r="C1312">
        <v>91.04</v>
      </c>
      <c r="D1312">
        <v>45.59</v>
      </c>
      <c r="E1312">
        <v>77.86</v>
      </c>
      <c r="F1312">
        <v>113.09</v>
      </c>
      <c r="G1312">
        <v>152.02000000000001</v>
      </c>
      <c r="H1312">
        <v>130.6</v>
      </c>
      <c r="I1312">
        <v>132.16</v>
      </c>
      <c r="J1312">
        <v>80.53</v>
      </c>
      <c r="K1312">
        <v>36.685000000000002</v>
      </c>
      <c r="L1312" s="8">
        <v>80.599999999999994</v>
      </c>
      <c r="M1312" s="8">
        <v>115.61</v>
      </c>
      <c r="N1312" s="8">
        <v>156.59</v>
      </c>
      <c r="O1312" s="8">
        <v>137.9734</v>
      </c>
      <c r="P1312" s="8">
        <v>115.25</v>
      </c>
      <c r="Q1312" s="8">
        <v>148.91999999999999</v>
      </c>
      <c r="R1312" s="8">
        <v>148.11000000000001</v>
      </c>
      <c r="S1312" s="8">
        <v>70.709999999999994</v>
      </c>
      <c r="T1312" s="8">
        <v>56.8</v>
      </c>
      <c r="U1312" s="8">
        <v>110.46</v>
      </c>
      <c r="X1312" s="1">
        <v>42949</v>
      </c>
      <c r="Y1312" s="4">
        <f t="shared" si="46"/>
        <v>105.29465263157894</v>
      </c>
      <c r="Z1312" s="4">
        <f t="shared" si="45"/>
        <v>58.39</v>
      </c>
    </row>
    <row r="1313" spans="1:26" x14ac:dyDescent="0.3">
      <c r="A1313" s="1">
        <v>42950</v>
      </c>
      <c r="B1313">
        <v>58.36</v>
      </c>
      <c r="C1313">
        <v>90.86</v>
      </c>
      <c r="D1313">
        <v>45.67</v>
      </c>
      <c r="E1313">
        <v>77.91</v>
      </c>
      <c r="F1313">
        <v>113.56</v>
      </c>
      <c r="G1313">
        <v>151.91999999999999</v>
      </c>
      <c r="H1313">
        <v>130.32</v>
      </c>
      <c r="I1313">
        <v>133.35</v>
      </c>
      <c r="J1313">
        <v>80.87</v>
      </c>
      <c r="K1313">
        <v>36.884999999999998</v>
      </c>
      <c r="L1313" s="8">
        <v>80.489999999999995</v>
      </c>
      <c r="M1313" s="8">
        <v>116.3</v>
      </c>
      <c r="N1313" s="8">
        <v>154.72</v>
      </c>
      <c r="O1313" s="8">
        <v>138.44149999999999</v>
      </c>
      <c r="P1313" s="8">
        <v>111.77</v>
      </c>
      <c r="Q1313" s="8">
        <v>149.87</v>
      </c>
      <c r="R1313" s="8">
        <v>146.91999999999999</v>
      </c>
      <c r="S1313" s="8">
        <v>70.989999999999995</v>
      </c>
      <c r="T1313" s="8">
        <v>57.04</v>
      </c>
      <c r="U1313" s="8">
        <v>109.43</v>
      </c>
      <c r="X1313" s="1">
        <v>42950</v>
      </c>
      <c r="Y1313" s="4">
        <f t="shared" si="46"/>
        <v>105.12192105263156</v>
      </c>
      <c r="Z1313" s="4">
        <f t="shared" si="45"/>
        <v>58.36</v>
      </c>
    </row>
    <row r="1314" spans="1:26" x14ac:dyDescent="0.3">
      <c r="A1314" s="1">
        <v>42951</v>
      </c>
      <c r="B1314">
        <v>58.42</v>
      </c>
      <c r="C1314">
        <v>90.67</v>
      </c>
      <c r="D1314">
        <v>45.5</v>
      </c>
      <c r="E1314">
        <v>78.37</v>
      </c>
      <c r="F1314">
        <v>114.35</v>
      </c>
      <c r="G1314">
        <v>151.03</v>
      </c>
      <c r="H1314">
        <v>130.15</v>
      </c>
      <c r="I1314">
        <v>133.18</v>
      </c>
      <c r="J1314">
        <v>80.48</v>
      </c>
      <c r="K1314">
        <v>36.6875</v>
      </c>
      <c r="L1314" s="8">
        <v>80.209999999999994</v>
      </c>
      <c r="M1314" s="8">
        <v>116.37</v>
      </c>
      <c r="N1314" s="8">
        <v>153.82</v>
      </c>
      <c r="O1314" s="8">
        <v>138.6516</v>
      </c>
      <c r="P1314" s="8">
        <v>111.39</v>
      </c>
      <c r="Q1314" s="8">
        <v>149.80000000000001</v>
      </c>
      <c r="R1314" s="8">
        <v>147.22</v>
      </c>
      <c r="S1314" s="8">
        <v>70.989999999999995</v>
      </c>
      <c r="T1314" s="8">
        <v>57.58</v>
      </c>
      <c r="U1314" s="8">
        <v>110.11</v>
      </c>
      <c r="X1314" s="1">
        <v>42951</v>
      </c>
      <c r="Y1314" s="4">
        <f t="shared" si="46"/>
        <v>105.08205789473683</v>
      </c>
      <c r="Z1314" s="4">
        <f t="shared" si="45"/>
        <v>58.42</v>
      </c>
    </row>
    <row r="1315" spans="1:26" x14ac:dyDescent="0.3">
      <c r="A1315" s="1">
        <v>42952</v>
      </c>
      <c r="B1315">
        <v>58.42</v>
      </c>
      <c r="C1315">
        <v>90.67</v>
      </c>
      <c r="D1315">
        <v>45.5</v>
      </c>
      <c r="E1315">
        <v>78.37</v>
      </c>
      <c r="F1315">
        <v>114.35</v>
      </c>
      <c r="G1315">
        <v>151.03</v>
      </c>
      <c r="H1315">
        <v>130.15</v>
      </c>
      <c r="I1315">
        <v>133.18</v>
      </c>
      <c r="J1315">
        <v>80.48</v>
      </c>
      <c r="K1315">
        <v>36.6875</v>
      </c>
      <c r="L1315" s="8">
        <v>80.209999999999994</v>
      </c>
      <c r="M1315" s="8">
        <v>116.37</v>
      </c>
      <c r="N1315" s="8">
        <v>153.82</v>
      </c>
      <c r="O1315" s="8">
        <v>138.6516</v>
      </c>
      <c r="P1315" s="8">
        <v>111.39</v>
      </c>
      <c r="Q1315" s="8">
        <v>149.80000000000001</v>
      </c>
      <c r="R1315" s="8">
        <v>147.22</v>
      </c>
      <c r="S1315" s="8">
        <v>70.989999999999995</v>
      </c>
      <c r="T1315" s="8">
        <v>57.58</v>
      </c>
      <c r="U1315" s="8">
        <v>110.11</v>
      </c>
      <c r="X1315" s="1">
        <v>42952</v>
      </c>
      <c r="Y1315" s="4">
        <f t="shared" si="46"/>
        <v>105.08205789473683</v>
      </c>
      <c r="Z1315" s="4">
        <f t="shared" si="45"/>
        <v>58.42</v>
      </c>
    </row>
    <row r="1316" spans="1:26" x14ac:dyDescent="0.3">
      <c r="A1316" s="1">
        <v>42953</v>
      </c>
      <c r="B1316">
        <v>58.42</v>
      </c>
      <c r="C1316">
        <v>90.67</v>
      </c>
      <c r="D1316">
        <v>45.5</v>
      </c>
      <c r="E1316">
        <v>78.37</v>
      </c>
      <c r="F1316">
        <v>114.35</v>
      </c>
      <c r="G1316">
        <v>151.03</v>
      </c>
      <c r="H1316">
        <v>130.15</v>
      </c>
      <c r="I1316">
        <v>133.18</v>
      </c>
      <c r="J1316">
        <v>80.48</v>
      </c>
      <c r="K1316">
        <v>36.6875</v>
      </c>
      <c r="L1316" s="8">
        <v>80.209999999999994</v>
      </c>
      <c r="M1316" s="8">
        <v>116.37</v>
      </c>
      <c r="N1316" s="8">
        <v>153.82</v>
      </c>
      <c r="O1316" s="8">
        <v>138.6516</v>
      </c>
      <c r="P1316" s="8">
        <v>111.39</v>
      </c>
      <c r="Q1316" s="8">
        <v>149.80000000000001</v>
      </c>
      <c r="R1316" s="8">
        <v>147.22</v>
      </c>
      <c r="S1316" s="8">
        <v>70.989999999999995</v>
      </c>
      <c r="T1316" s="8">
        <v>57.58</v>
      </c>
      <c r="U1316" s="8">
        <v>110.11</v>
      </c>
      <c r="X1316" s="1">
        <v>42953</v>
      </c>
      <c r="Y1316" s="4">
        <f t="shared" si="46"/>
        <v>105.08205789473683</v>
      </c>
      <c r="Z1316" s="4">
        <f t="shared" si="45"/>
        <v>58.42</v>
      </c>
    </row>
    <row r="1317" spans="1:26" x14ac:dyDescent="0.3">
      <c r="A1317" s="1">
        <v>42954</v>
      </c>
      <c r="B1317">
        <v>58.49</v>
      </c>
      <c r="C1317">
        <v>91.44</v>
      </c>
      <c r="D1317">
        <v>45.64</v>
      </c>
      <c r="E1317">
        <v>78.319999999999993</v>
      </c>
      <c r="F1317">
        <v>114.71</v>
      </c>
      <c r="G1317">
        <v>150.94999999999999</v>
      </c>
      <c r="H1317">
        <v>130.22</v>
      </c>
      <c r="I1317">
        <v>132.86000000000001</v>
      </c>
      <c r="J1317">
        <v>81.28</v>
      </c>
      <c r="K1317">
        <v>36.772500000000001</v>
      </c>
      <c r="L1317" s="8">
        <v>80.16</v>
      </c>
      <c r="M1317" s="8">
        <v>116.96</v>
      </c>
      <c r="N1317" s="8">
        <v>154.97</v>
      </c>
      <c r="O1317" s="8">
        <v>137.03739999999999</v>
      </c>
      <c r="P1317" s="8">
        <v>112.17</v>
      </c>
      <c r="Q1317" s="8">
        <v>149.31</v>
      </c>
      <c r="R1317" s="8">
        <v>147.30000000000001</v>
      </c>
      <c r="S1317" s="8">
        <v>71.22</v>
      </c>
      <c r="T1317" s="8">
        <v>57.88</v>
      </c>
      <c r="U1317" s="8">
        <v>109.78</v>
      </c>
      <c r="X1317" s="1">
        <v>42954</v>
      </c>
      <c r="Y1317" s="4">
        <f t="shared" si="46"/>
        <v>105.20946842105263</v>
      </c>
      <c r="Z1317" s="4">
        <f t="shared" si="45"/>
        <v>58.49</v>
      </c>
    </row>
    <row r="1318" spans="1:26" x14ac:dyDescent="0.3">
      <c r="A1318" s="1">
        <v>42955</v>
      </c>
      <c r="B1318">
        <v>58.22</v>
      </c>
      <c r="C1318">
        <v>91.58</v>
      </c>
      <c r="D1318">
        <v>45.6</v>
      </c>
      <c r="E1318">
        <v>77.209999999999994</v>
      </c>
      <c r="F1318">
        <v>114.41</v>
      </c>
      <c r="G1318">
        <v>148.28</v>
      </c>
      <c r="H1318">
        <v>128.58000000000001</v>
      </c>
      <c r="I1318">
        <v>132.27000000000001</v>
      </c>
      <c r="J1318">
        <v>81.59</v>
      </c>
      <c r="K1318">
        <v>36.837499999999999</v>
      </c>
      <c r="L1318" s="8">
        <v>79.959999999999994</v>
      </c>
      <c r="M1318" s="8">
        <v>116.71</v>
      </c>
      <c r="N1318" s="8">
        <v>154.91999999999999</v>
      </c>
      <c r="O1318" s="8">
        <v>135.73840000000001</v>
      </c>
      <c r="P1318" s="8">
        <v>108.51</v>
      </c>
      <c r="Q1318" s="8">
        <v>148.54</v>
      </c>
      <c r="R1318" s="8">
        <v>145.85</v>
      </c>
      <c r="S1318" s="8">
        <v>71.47</v>
      </c>
      <c r="T1318" s="8">
        <v>58.74</v>
      </c>
      <c r="U1318" s="8">
        <v>110.35</v>
      </c>
      <c r="X1318" s="1">
        <v>42955</v>
      </c>
      <c r="Y1318" s="4">
        <f t="shared" si="46"/>
        <v>104.58662631578946</v>
      </c>
      <c r="Z1318" s="4">
        <f t="shared" si="45"/>
        <v>58.22</v>
      </c>
    </row>
    <row r="1319" spans="1:26" x14ac:dyDescent="0.3">
      <c r="A1319" s="1">
        <v>42956</v>
      </c>
      <c r="B1319">
        <v>58.3</v>
      </c>
      <c r="C1319">
        <v>91.92</v>
      </c>
      <c r="D1319">
        <v>45.59</v>
      </c>
      <c r="E1319">
        <v>78.34</v>
      </c>
      <c r="F1319">
        <v>114.34</v>
      </c>
      <c r="G1319">
        <v>150.77000000000001</v>
      </c>
      <c r="H1319">
        <v>128.86000000000001</v>
      </c>
      <c r="I1319">
        <v>133.22999999999999</v>
      </c>
      <c r="J1319">
        <v>81.61</v>
      </c>
      <c r="K1319">
        <v>36.81</v>
      </c>
      <c r="L1319" s="8">
        <v>80.209999999999994</v>
      </c>
      <c r="M1319" s="8">
        <v>116.63</v>
      </c>
      <c r="N1319" s="8">
        <v>154.91999999999999</v>
      </c>
      <c r="O1319" s="8">
        <v>135.4136</v>
      </c>
      <c r="P1319" s="8">
        <v>109.66</v>
      </c>
      <c r="Q1319" s="8">
        <v>149.29</v>
      </c>
      <c r="R1319" s="8">
        <v>146.25</v>
      </c>
      <c r="S1319" s="8">
        <v>72.02</v>
      </c>
      <c r="T1319" s="8">
        <v>57.87</v>
      </c>
      <c r="U1319" s="8">
        <v>110.89</v>
      </c>
      <c r="X1319" s="1">
        <v>42956</v>
      </c>
      <c r="Y1319" s="4">
        <f t="shared" si="46"/>
        <v>104.98018947368421</v>
      </c>
      <c r="Z1319" s="4">
        <f t="shared" si="45"/>
        <v>58.3</v>
      </c>
    </row>
    <row r="1320" spans="1:26" x14ac:dyDescent="0.3">
      <c r="A1320" s="1">
        <v>42957</v>
      </c>
      <c r="B1320">
        <v>57.76</v>
      </c>
      <c r="C1320">
        <v>91.74</v>
      </c>
      <c r="D1320">
        <v>45.74</v>
      </c>
      <c r="E1320">
        <v>77.010000000000005</v>
      </c>
      <c r="F1320">
        <v>113.15</v>
      </c>
      <c r="G1320">
        <v>148.34</v>
      </c>
      <c r="H1320">
        <v>127.62</v>
      </c>
      <c r="I1320">
        <v>133.09</v>
      </c>
      <c r="J1320">
        <v>80.66</v>
      </c>
      <c r="K1320">
        <v>36.93</v>
      </c>
      <c r="L1320" s="8">
        <v>78.97</v>
      </c>
      <c r="M1320" s="8">
        <v>116.38</v>
      </c>
      <c r="N1320" s="8">
        <v>156.62</v>
      </c>
      <c r="O1320" s="8">
        <v>135.48050000000001</v>
      </c>
      <c r="P1320" s="8">
        <v>108.9</v>
      </c>
      <c r="Q1320" s="8">
        <v>148.33000000000001</v>
      </c>
      <c r="R1320" s="8">
        <v>145.02000000000001</v>
      </c>
      <c r="S1320" s="8">
        <v>70.44</v>
      </c>
      <c r="T1320" s="8">
        <v>55.64</v>
      </c>
      <c r="U1320" s="8">
        <v>110.11</v>
      </c>
      <c r="X1320" s="1">
        <v>42957</v>
      </c>
      <c r="Y1320" s="4">
        <f t="shared" si="46"/>
        <v>104.2195</v>
      </c>
      <c r="Z1320" s="4">
        <f t="shared" si="45"/>
        <v>57.76</v>
      </c>
    </row>
    <row r="1321" spans="1:26" x14ac:dyDescent="0.3">
      <c r="A1321" s="1">
        <v>42958</v>
      </c>
      <c r="B1321">
        <v>57.73</v>
      </c>
      <c r="C1321">
        <v>91.34</v>
      </c>
      <c r="D1321">
        <v>45.59</v>
      </c>
      <c r="E1321">
        <v>77.260000000000005</v>
      </c>
      <c r="F1321">
        <v>112.85</v>
      </c>
      <c r="G1321">
        <v>148.41</v>
      </c>
      <c r="H1321">
        <v>127.44</v>
      </c>
      <c r="I1321">
        <v>133.1</v>
      </c>
      <c r="J1321">
        <v>80.400000000000006</v>
      </c>
      <c r="K1321">
        <v>36.795000000000002</v>
      </c>
      <c r="L1321" s="8">
        <v>78.209999999999994</v>
      </c>
      <c r="M1321" s="8">
        <v>116.51</v>
      </c>
      <c r="N1321" s="8">
        <v>157.30000000000001</v>
      </c>
      <c r="O1321" s="8">
        <v>135.48050000000001</v>
      </c>
      <c r="P1321" s="8">
        <v>108.81</v>
      </c>
      <c r="Q1321" s="8">
        <v>146.44</v>
      </c>
      <c r="R1321" s="8">
        <v>144.6</v>
      </c>
      <c r="S1321" s="8">
        <v>70.63</v>
      </c>
      <c r="T1321" s="8">
        <v>55.65</v>
      </c>
      <c r="U1321" s="8">
        <v>109.23</v>
      </c>
      <c r="X1321" s="1">
        <v>42958</v>
      </c>
      <c r="Y1321" s="4">
        <f t="shared" si="46"/>
        <v>104.00239473684209</v>
      </c>
      <c r="Z1321" s="4">
        <f t="shared" si="45"/>
        <v>57.73</v>
      </c>
    </row>
    <row r="1322" spans="1:26" x14ac:dyDescent="0.3">
      <c r="A1322" s="1">
        <v>42959</v>
      </c>
      <c r="B1322">
        <v>57.73</v>
      </c>
      <c r="C1322">
        <v>91.34</v>
      </c>
      <c r="D1322">
        <v>45.59</v>
      </c>
      <c r="E1322">
        <v>77.260000000000005</v>
      </c>
      <c r="F1322">
        <v>112.85</v>
      </c>
      <c r="G1322">
        <v>148.41</v>
      </c>
      <c r="H1322">
        <v>127.44</v>
      </c>
      <c r="I1322">
        <v>133.1</v>
      </c>
      <c r="J1322">
        <v>80.400000000000006</v>
      </c>
      <c r="K1322">
        <v>36.795000000000002</v>
      </c>
      <c r="L1322" s="8">
        <v>78.209999999999994</v>
      </c>
      <c r="M1322" s="8">
        <v>116.51</v>
      </c>
      <c r="N1322" s="8">
        <v>157.30000000000001</v>
      </c>
      <c r="O1322" s="8">
        <v>135.48050000000001</v>
      </c>
      <c r="P1322" s="8">
        <v>108.81</v>
      </c>
      <c r="Q1322" s="8">
        <v>146.44</v>
      </c>
      <c r="R1322" s="8">
        <v>144.6</v>
      </c>
      <c r="S1322" s="8">
        <v>70.63</v>
      </c>
      <c r="T1322" s="8">
        <v>55.65</v>
      </c>
      <c r="U1322" s="8">
        <v>109.23</v>
      </c>
      <c r="X1322" s="1">
        <v>42959</v>
      </c>
      <c r="Y1322" s="4">
        <f t="shared" si="46"/>
        <v>104.00239473684209</v>
      </c>
      <c r="Z1322" s="4">
        <f t="shared" si="45"/>
        <v>57.73</v>
      </c>
    </row>
    <row r="1323" spans="1:26" x14ac:dyDescent="0.3">
      <c r="A1323" s="1">
        <v>42960</v>
      </c>
      <c r="B1323">
        <v>57.73</v>
      </c>
      <c r="C1323">
        <v>91.34</v>
      </c>
      <c r="D1323">
        <v>45.59</v>
      </c>
      <c r="E1323">
        <v>77.260000000000005</v>
      </c>
      <c r="F1323">
        <v>112.85</v>
      </c>
      <c r="G1323">
        <v>148.41</v>
      </c>
      <c r="H1323">
        <v>127.44</v>
      </c>
      <c r="I1323">
        <v>133.1</v>
      </c>
      <c r="J1323">
        <v>80.400000000000006</v>
      </c>
      <c r="K1323">
        <v>36.795000000000002</v>
      </c>
      <c r="L1323" s="8">
        <v>78.209999999999994</v>
      </c>
      <c r="M1323" s="8">
        <v>116.51</v>
      </c>
      <c r="N1323" s="8">
        <v>157.30000000000001</v>
      </c>
      <c r="O1323" s="8">
        <v>135.48050000000001</v>
      </c>
      <c r="P1323" s="8">
        <v>108.81</v>
      </c>
      <c r="Q1323" s="8">
        <v>146.44</v>
      </c>
      <c r="R1323" s="8">
        <v>144.6</v>
      </c>
      <c r="S1323" s="8">
        <v>70.63</v>
      </c>
      <c r="T1323" s="8">
        <v>55.65</v>
      </c>
      <c r="U1323" s="8">
        <v>109.23</v>
      </c>
      <c r="X1323" s="1">
        <v>42960</v>
      </c>
      <c r="Y1323" s="4">
        <f t="shared" si="46"/>
        <v>104.00239473684209</v>
      </c>
      <c r="Z1323" s="4">
        <f t="shared" si="45"/>
        <v>57.73</v>
      </c>
    </row>
    <row r="1324" spans="1:26" x14ac:dyDescent="0.3">
      <c r="A1324" s="1">
        <v>42961</v>
      </c>
      <c r="B1324">
        <v>58.19</v>
      </c>
      <c r="C1324">
        <v>91.65</v>
      </c>
      <c r="D1324">
        <v>45.8</v>
      </c>
      <c r="E1324">
        <v>77.72</v>
      </c>
      <c r="F1324">
        <v>113.71</v>
      </c>
      <c r="G1324">
        <v>150.54</v>
      </c>
      <c r="H1324">
        <v>131.06</v>
      </c>
      <c r="I1324">
        <v>133.47999999999999</v>
      </c>
      <c r="J1324">
        <v>80.7</v>
      </c>
      <c r="K1324">
        <v>37.015000000000001</v>
      </c>
      <c r="L1324" s="8">
        <v>78.23</v>
      </c>
      <c r="M1324" s="8">
        <v>117.84</v>
      </c>
      <c r="N1324" s="8">
        <v>157.26</v>
      </c>
      <c r="O1324" s="8">
        <v>135.93889999999999</v>
      </c>
      <c r="P1324" s="8">
        <v>109.69</v>
      </c>
      <c r="Q1324" s="8">
        <v>147.4</v>
      </c>
      <c r="R1324" s="8">
        <v>146.63999999999999</v>
      </c>
      <c r="S1324" s="8">
        <v>70.819999999999993</v>
      </c>
      <c r="T1324" s="8">
        <v>55.79</v>
      </c>
      <c r="U1324" s="8">
        <v>108.71</v>
      </c>
      <c r="X1324" s="1">
        <v>42961</v>
      </c>
      <c r="Y1324" s="4">
        <f t="shared" si="46"/>
        <v>104.73652105263156</v>
      </c>
      <c r="Z1324" s="4">
        <f t="shared" si="45"/>
        <v>58.19</v>
      </c>
    </row>
    <row r="1325" spans="1:26" x14ac:dyDescent="0.3">
      <c r="A1325" s="1">
        <v>42962</v>
      </c>
      <c r="B1325">
        <v>58.09</v>
      </c>
      <c r="C1325">
        <v>92.2</v>
      </c>
      <c r="D1325">
        <v>46.19</v>
      </c>
      <c r="E1325">
        <v>74.3</v>
      </c>
      <c r="F1325">
        <v>113.65</v>
      </c>
      <c r="G1325">
        <v>151.5</v>
      </c>
      <c r="H1325">
        <v>131.47</v>
      </c>
      <c r="I1325">
        <v>133.38</v>
      </c>
      <c r="J1325">
        <v>80.77</v>
      </c>
      <c r="K1325">
        <v>37.262500000000003</v>
      </c>
      <c r="L1325" s="8">
        <v>78.040000000000006</v>
      </c>
      <c r="M1325" s="8">
        <v>118.97</v>
      </c>
      <c r="N1325" s="8">
        <v>157.62</v>
      </c>
      <c r="O1325" s="8">
        <v>135.70009999999999</v>
      </c>
      <c r="P1325" s="8">
        <v>111.58</v>
      </c>
      <c r="Q1325" s="8">
        <v>147.97</v>
      </c>
      <c r="R1325" s="8">
        <v>146.81</v>
      </c>
      <c r="S1325" s="8">
        <v>70.34</v>
      </c>
      <c r="T1325" s="8">
        <v>54.35</v>
      </c>
      <c r="U1325" s="8">
        <v>108.57</v>
      </c>
      <c r="X1325" s="1">
        <v>42962</v>
      </c>
      <c r="Y1325" s="4">
        <f t="shared" si="46"/>
        <v>104.77224210526313</v>
      </c>
      <c r="Z1325" s="4">
        <f t="shared" si="45"/>
        <v>58.09</v>
      </c>
    </row>
    <row r="1326" spans="1:26" x14ac:dyDescent="0.3">
      <c r="A1326" s="1">
        <v>42963</v>
      </c>
      <c r="B1326">
        <v>58.31</v>
      </c>
      <c r="C1326">
        <v>92.44</v>
      </c>
      <c r="D1326">
        <v>46.2</v>
      </c>
      <c r="E1326">
        <v>75.349999999999994</v>
      </c>
      <c r="F1326">
        <v>114.12</v>
      </c>
      <c r="G1326">
        <v>152.27000000000001</v>
      </c>
      <c r="H1326">
        <v>133.59</v>
      </c>
      <c r="I1326">
        <v>134.16999999999999</v>
      </c>
      <c r="J1326">
        <v>80.98</v>
      </c>
      <c r="K1326">
        <v>37.494999999999997</v>
      </c>
      <c r="L1326" s="8">
        <v>77.47</v>
      </c>
      <c r="M1326" s="8">
        <v>119.1</v>
      </c>
      <c r="N1326" s="8">
        <v>158.9</v>
      </c>
      <c r="O1326" s="8">
        <v>136.11089999999999</v>
      </c>
      <c r="P1326" s="8">
        <v>111.1</v>
      </c>
      <c r="Q1326" s="8">
        <v>148.02000000000001</v>
      </c>
      <c r="R1326" s="8">
        <v>148.08000000000001</v>
      </c>
      <c r="S1326" s="8">
        <v>70.42</v>
      </c>
      <c r="T1326" s="8">
        <v>56.31</v>
      </c>
      <c r="U1326" s="8">
        <v>106.84</v>
      </c>
      <c r="X1326" s="1">
        <v>42963</v>
      </c>
      <c r="Y1326" s="4">
        <f t="shared" si="46"/>
        <v>105.20873157894735</v>
      </c>
      <c r="Z1326" s="4">
        <f t="shared" si="45"/>
        <v>58.31</v>
      </c>
    </row>
    <row r="1327" spans="1:26" x14ac:dyDescent="0.3">
      <c r="A1327" s="1">
        <v>42964</v>
      </c>
      <c r="B1327">
        <v>57.62</v>
      </c>
      <c r="C1327">
        <v>92.07</v>
      </c>
      <c r="D1327">
        <v>45.86</v>
      </c>
      <c r="E1327">
        <v>74.12</v>
      </c>
      <c r="F1327">
        <v>113.14</v>
      </c>
      <c r="G1327">
        <v>149.97</v>
      </c>
      <c r="H1327">
        <v>131.79</v>
      </c>
      <c r="I1327">
        <v>133.04</v>
      </c>
      <c r="J1327">
        <v>79.7</v>
      </c>
      <c r="K1327">
        <v>37.152500000000003</v>
      </c>
      <c r="L1327" s="8">
        <v>76.260000000000005</v>
      </c>
      <c r="M1327" s="8">
        <v>118.39</v>
      </c>
      <c r="N1327" s="8">
        <v>157.88999999999999</v>
      </c>
      <c r="O1327" s="8">
        <v>134.39160000000001</v>
      </c>
      <c r="P1327" s="8">
        <v>104.68</v>
      </c>
      <c r="Q1327" s="8">
        <v>145.94999999999999</v>
      </c>
      <c r="R1327" s="8">
        <v>145.54</v>
      </c>
      <c r="S1327" s="8">
        <v>69.849999999999994</v>
      </c>
      <c r="T1327" s="8">
        <v>56.12</v>
      </c>
      <c r="U1327" s="8">
        <v>105.92</v>
      </c>
      <c r="X1327" s="1">
        <v>42964</v>
      </c>
      <c r="Y1327" s="4">
        <f t="shared" si="46"/>
        <v>103.78074210526316</v>
      </c>
      <c r="Z1327" s="4">
        <f t="shared" si="45"/>
        <v>57.62</v>
      </c>
    </row>
    <row r="1328" spans="1:26" x14ac:dyDescent="0.3">
      <c r="A1328" s="1">
        <v>42965</v>
      </c>
      <c r="B1328">
        <v>57.4</v>
      </c>
      <c r="C1328">
        <v>92.47</v>
      </c>
      <c r="D1328">
        <v>45.67</v>
      </c>
      <c r="E1328">
        <v>73.64</v>
      </c>
      <c r="F1328">
        <v>113.92</v>
      </c>
      <c r="G1328">
        <v>150.1</v>
      </c>
      <c r="H1328">
        <v>132.30000000000001</v>
      </c>
      <c r="I1328">
        <v>132.63</v>
      </c>
      <c r="J1328">
        <v>79.31</v>
      </c>
      <c r="K1328">
        <v>37.482500000000002</v>
      </c>
      <c r="L1328" s="8">
        <v>76.64</v>
      </c>
      <c r="M1328" s="8">
        <v>117.6</v>
      </c>
      <c r="N1328" s="8">
        <v>157.76</v>
      </c>
      <c r="O1328" s="8">
        <v>133.43639999999999</v>
      </c>
      <c r="P1328" s="8">
        <v>104.41</v>
      </c>
      <c r="Q1328" s="8">
        <v>145.44</v>
      </c>
      <c r="R1328" s="8">
        <v>145.76</v>
      </c>
      <c r="S1328" s="8">
        <v>69.959999999999994</v>
      </c>
      <c r="T1328" s="8">
        <v>55.65</v>
      </c>
      <c r="U1328" s="8">
        <v>106.48</v>
      </c>
      <c r="X1328" s="1">
        <v>42965</v>
      </c>
      <c r="Y1328" s="4">
        <f t="shared" si="46"/>
        <v>103.71888947368421</v>
      </c>
      <c r="Z1328" s="4">
        <f t="shared" si="45"/>
        <v>57.4</v>
      </c>
    </row>
    <row r="1329" spans="1:26" x14ac:dyDescent="0.3">
      <c r="A1329" s="1">
        <v>42966</v>
      </c>
      <c r="B1329">
        <v>57.4</v>
      </c>
      <c r="C1329">
        <v>92.47</v>
      </c>
      <c r="D1329">
        <v>45.67</v>
      </c>
      <c r="E1329">
        <v>73.64</v>
      </c>
      <c r="F1329">
        <v>113.92</v>
      </c>
      <c r="G1329">
        <v>150.1</v>
      </c>
      <c r="H1329">
        <v>132.30000000000001</v>
      </c>
      <c r="I1329">
        <v>132.63</v>
      </c>
      <c r="J1329">
        <v>79.31</v>
      </c>
      <c r="K1329">
        <v>37.482500000000002</v>
      </c>
      <c r="L1329" s="8">
        <v>76.64</v>
      </c>
      <c r="M1329" s="8">
        <v>117.6</v>
      </c>
      <c r="N1329" s="8">
        <v>157.76</v>
      </c>
      <c r="O1329" s="8">
        <v>133.43639999999999</v>
      </c>
      <c r="P1329" s="8">
        <v>104.41</v>
      </c>
      <c r="Q1329" s="8">
        <v>145.44</v>
      </c>
      <c r="R1329" s="8">
        <v>145.76</v>
      </c>
      <c r="S1329" s="8">
        <v>69.959999999999994</v>
      </c>
      <c r="T1329" s="8">
        <v>55.65</v>
      </c>
      <c r="U1329" s="8">
        <v>106.48</v>
      </c>
      <c r="X1329" s="1">
        <v>42966</v>
      </c>
      <c r="Y1329" s="4">
        <f t="shared" si="46"/>
        <v>103.71888947368421</v>
      </c>
      <c r="Z1329" s="4">
        <f t="shared" si="45"/>
        <v>57.4</v>
      </c>
    </row>
    <row r="1330" spans="1:26" x14ac:dyDescent="0.3">
      <c r="A1330" s="1">
        <v>42967</v>
      </c>
      <c r="B1330">
        <v>57.4</v>
      </c>
      <c r="C1330">
        <v>92.47</v>
      </c>
      <c r="D1330">
        <v>45.67</v>
      </c>
      <c r="E1330">
        <v>73.64</v>
      </c>
      <c r="F1330">
        <v>113.92</v>
      </c>
      <c r="G1330">
        <v>150.1</v>
      </c>
      <c r="H1330">
        <v>132.30000000000001</v>
      </c>
      <c r="I1330">
        <v>132.63</v>
      </c>
      <c r="J1330">
        <v>79.31</v>
      </c>
      <c r="K1330">
        <v>37.482500000000002</v>
      </c>
      <c r="L1330" s="8">
        <v>76.64</v>
      </c>
      <c r="M1330" s="8">
        <v>117.6</v>
      </c>
      <c r="N1330" s="8">
        <v>157.76</v>
      </c>
      <c r="O1330" s="8">
        <v>133.43639999999999</v>
      </c>
      <c r="P1330" s="8">
        <v>104.41</v>
      </c>
      <c r="Q1330" s="8">
        <v>145.44</v>
      </c>
      <c r="R1330" s="8">
        <v>145.76</v>
      </c>
      <c r="S1330" s="8">
        <v>69.959999999999994</v>
      </c>
      <c r="T1330" s="8">
        <v>55.65</v>
      </c>
      <c r="U1330" s="8">
        <v>106.48</v>
      </c>
      <c r="X1330" s="1">
        <v>42967</v>
      </c>
      <c r="Y1330" s="4">
        <f t="shared" si="46"/>
        <v>103.71888947368421</v>
      </c>
      <c r="Z1330" s="4">
        <f t="shared" si="45"/>
        <v>57.4</v>
      </c>
    </row>
    <row r="1331" spans="1:26" x14ac:dyDescent="0.3">
      <c r="A1331" s="1">
        <v>42968</v>
      </c>
      <c r="B1331">
        <v>57.53</v>
      </c>
      <c r="C1331">
        <v>92.86</v>
      </c>
      <c r="D1331">
        <v>45.68</v>
      </c>
      <c r="E1331">
        <v>73.849999999999994</v>
      </c>
      <c r="F1331">
        <v>113.6</v>
      </c>
      <c r="G1331">
        <v>149.99</v>
      </c>
      <c r="H1331">
        <v>131.21</v>
      </c>
      <c r="I1331">
        <v>133.44999999999999</v>
      </c>
      <c r="J1331">
        <v>79.709999999999994</v>
      </c>
      <c r="K1331">
        <v>37.612499999999997</v>
      </c>
      <c r="L1331" s="8">
        <v>76.38</v>
      </c>
      <c r="M1331" s="8">
        <v>118.26</v>
      </c>
      <c r="N1331" s="8">
        <v>158.36000000000001</v>
      </c>
      <c r="O1331" s="8">
        <v>134.03819999999999</v>
      </c>
      <c r="P1331" s="8">
        <v>102.89</v>
      </c>
      <c r="Q1331" s="8">
        <v>145.33000000000001</v>
      </c>
      <c r="R1331" s="8">
        <v>145.15</v>
      </c>
      <c r="S1331" s="8">
        <v>70.7</v>
      </c>
      <c r="T1331" s="8">
        <v>56.56</v>
      </c>
      <c r="U1331" s="8">
        <v>105.78</v>
      </c>
      <c r="X1331" s="1">
        <v>42968</v>
      </c>
      <c r="Y1331" s="4">
        <f t="shared" si="46"/>
        <v>103.75845789473684</v>
      </c>
      <c r="Z1331" s="4">
        <f t="shared" si="45"/>
        <v>57.53</v>
      </c>
    </row>
    <row r="1332" spans="1:26" x14ac:dyDescent="0.3">
      <c r="A1332" s="1">
        <v>42969</v>
      </c>
      <c r="B1332">
        <v>57.98</v>
      </c>
      <c r="C1332">
        <v>92.79</v>
      </c>
      <c r="D1332">
        <v>45.6</v>
      </c>
      <c r="E1332">
        <v>75.819999999999993</v>
      </c>
      <c r="F1332">
        <v>115.82</v>
      </c>
      <c r="G1332">
        <v>152.84</v>
      </c>
      <c r="H1332">
        <v>132.75</v>
      </c>
      <c r="I1332">
        <v>134.69999999999999</v>
      </c>
      <c r="J1332">
        <v>80.02</v>
      </c>
      <c r="K1332">
        <v>37.71</v>
      </c>
      <c r="L1332" s="8">
        <v>76.739999999999995</v>
      </c>
      <c r="M1332" s="8">
        <v>117.92</v>
      </c>
      <c r="N1332" s="8">
        <v>159.63999999999999</v>
      </c>
      <c r="O1332" s="8">
        <v>134.68770000000001</v>
      </c>
      <c r="P1332" s="8">
        <v>103.72</v>
      </c>
      <c r="Q1332" s="8">
        <v>145.31</v>
      </c>
      <c r="R1332" s="8">
        <v>145.94999999999999</v>
      </c>
      <c r="S1332" s="8">
        <v>71.75</v>
      </c>
      <c r="T1332" s="8">
        <v>56.54</v>
      </c>
      <c r="U1332" s="8">
        <v>106.36</v>
      </c>
      <c r="X1332" s="1">
        <v>42969</v>
      </c>
      <c r="Y1332" s="4">
        <f t="shared" si="46"/>
        <v>104.56145789473685</v>
      </c>
      <c r="Z1332" s="4">
        <f t="shared" si="45"/>
        <v>57.98</v>
      </c>
    </row>
    <row r="1333" spans="1:26" x14ac:dyDescent="0.3">
      <c r="A1333" s="1">
        <v>42970</v>
      </c>
      <c r="B1333">
        <v>57.67</v>
      </c>
      <c r="C1333">
        <v>92.44</v>
      </c>
      <c r="D1333">
        <v>45.54</v>
      </c>
      <c r="E1333">
        <v>73.010000000000005</v>
      </c>
      <c r="F1333">
        <v>114.75</v>
      </c>
      <c r="G1333">
        <v>151.29</v>
      </c>
      <c r="H1333">
        <v>132.38</v>
      </c>
      <c r="I1333">
        <v>132.80000000000001</v>
      </c>
      <c r="J1333">
        <v>79.959999999999994</v>
      </c>
      <c r="K1333">
        <v>37.409999999999997</v>
      </c>
      <c r="L1333" s="8">
        <v>76.61</v>
      </c>
      <c r="M1333" s="8">
        <v>117.29</v>
      </c>
      <c r="N1333" s="8">
        <v>158.81</v>
      </c>
      <c r="O1333" s="8">
        <v>135.767</v>
      </c>
      <c r="P1333" s="8">
        <v>103.46</v>
      </c>
      <c r="Q1333" s="8">
        <v>144.24</v>
      </c>
      <c r="R1333" s="8">
        <v>145.16</v>
      </c>
      <c r="S1333" s="8">
        <v>71.52</v>
      </c>
      <c r="T1333" s="8">
        <v>56.46</v>
      </c>
      <c r="U1333" s="8">
        <v>106.61</v>
      </c>
      <c r="X1333" s="1">
        <v>42970</v>
      </c>
      <c r="Y1333" s="4">
        <f t="shared" si="46"/>
        <v>103.97405263157894</v>
      </c>
      <c r="Z1333" s="4">
        <f t="shared" si="45"/>
        <v>57.67</v>
      </c>
    </row>
    <row r="1334" spans="1:26" x14ac:dyDescent="0.3">
      <c r="A1334" s="1">
        <v>42971</v>
      </c>
      <c r="B1334">
        <v>57.35</v>
      </c>
      <c r="C1334">
        <v>92.27</v>
      </c>
      <c r="D1334">
        <v>45.41</v>
      </c>
      <c r="E1334">
        <v>72.61</v>
      </c>
      <c r="F1334">
        <v>114.78</v>
      </c>
      <c r="G1334">
        <v>151.44999999999999</v>
      </c>
      <c r="H1334">
        <v>132.15</v>
      </c>
      <c r="I1334">
        <v>132.88999999999999</v>
      </c>
      <c r="J1334">
        <v>78.34</v>
      </c>
      <c r="K1334">
        <v>37.327500000000001</v>
      </c>
      <c r="L1334" s="8">
        <v>76.33</v>
      </c>
      <c r="M1334" s="8">
        <v>116.22</v>
      </c>
      <c r="N1334" s="8">
        <v>158.41</v>
      </c>
      <c r="O1334" s="8">
        <v>136.53110000000001</v>
      </c>
      <c r="P1334" s="8">
        <v>104.59</v>
      </c>
      <c r="Q1334" s="8">
        <v>142.76</v>
      </c>
      <c r="R1334" s="8">
        <v>145.22999999999999</v>
      </c>
      <c r="S1334" s="8">
        <v>72.11</v>
      </c>
      <c r="T1334" s="8">
        <v>54.21</v>
      </c>
      <c r="U1334" s="8">
        <v>107.44</v>
      </c>
      <c r="X1334" s="1">
        <v>42971</v>
      </c>
      <c r="Y1334" s="4">
        <f t="shared" si="46"/>
        <v>103.73992631578948</v>
      </c>
      <c r="Z1334" s="4">
        <f t="shared" si="45"/>
        <v>57.35</v>
      </c>
    </row>
    <row r="1335" spans="1:26" x14ac:dyDescent="0.3">
      <c r="A1335" s="1">
        <v>42972</v>
      </c>
      <c r="B1335">
        <v>57.62</v>
      </c>
      <c r="C1335">
        <v>92.51</v>
      </c>
      <c r="D1335">
        <v>45.57</v>
      </c>
      <c r="E1335">
        <v>73.349999999999994</v>
      </c>
      <c r="F1335">
        <v>115.35</v>
      </c>
      <c r="G1335">
        <v>151.27000000000001</v>
      </c>
      <c r="H1335">
        <v>132.41999999999999</v>
      </c>
      <c r="I1335">
        <v>131.68</v>
      </c>
      <c r="J1335">
        <v>78.63</v>
      </c>
      <c r="K1335">
        <v>37.524999999999999</v>
      </c>
      <c r="L1335" s="8">
        <v>76.72</v>
      </c>
      <c r="M1335" s="8">
        <v>115.85</v>
      </c>
      <c r="N1335" s="8">
        <v>158.82</v>
      </c>
      <c r="O1335" s="8">
        <v>137.2953</v>
      </c>
      <c r="P1335" s="8">
        <v>104.59</v>
      </c>
      <c r="Q1335" s="8">
        <v>143.63</v>
      </c>
      <c r="R1335" s="8">
        <v>146.01</v>
      </c>
      <c r="S1335" s="8">
        <v>72.48</v>
      </c>
      <c r="T1335" s="8">
        <v>55.01</v>
      </c>
      <c r="U1335" s="8">
        <v>108.23</v>
      </c>
      <c r="X1335" s="1">
        <v>42972</v>
      </c>
      <c r="Y1335" s="4">
        <f t="shared" si="46"/>
        <v>104.0494894736842</v>
      </c>
      <c r="Z1335" s="4">
        <f t="shared" si="45"/>
        <v>57.62</v>
      </c>
    </row>
    <row r="1336" spans="1:26" x14ac:dyDescent="0.3">
      <c r="A1336" s="1">
        <v>42973</v>
      </c>
      <c r="B1336">
        <v>57.62</v>
      </c>
      <c r="C1336">
        <v>92.51</v>
      </c>
      <c r="D1336">
        <v>45.57</v>
      </c>
      <c r="E1336">
        <v>73.349999999999994</v>
      </c>
      <c r="F1336">
        <v>115.35</v>
      </c>
      <c r="G1336">
        <v>151.27000000000001</v>
      </c>
      <c r="H1336">
        <v>132.41999999999999</v>
      </c>
      <c r="I1336">
        <v>131.68</v>
      </c>
      <c r="J1336">
        <v>78.63</v>
      </c>
      <c r="K1336">
        <v>37.524999999999999</v>
      </c>
      <c r="L1336" s="8">
        <v>76.72</v>
      </c>
      <c r="M1336" s="8">
        <v>115.85</v>
      </c>
      <c r="N1336" s="8">
        <v>158.82</v>
      </c>
      <c r="O1336" s="8">
        <v>137.2953</v>
      </c>
      <c r="P1336" s="8">
        <v>104.59</v>
      </c>
      <c r="Q1336" s="8">
        <v>143.63</v>
      </c>
      <c r="R1336" s="8">
        <v>146.01</v>
      </c>
      <c r="S1336" s="8">
        <v>72.48</v>
      </c>
      <c r="T1336" s="8">
        <v>55.01</v>
      </c>
      <c r="U1336" s="8">
        <v>108.23</v>
      </c>
      <c r="X1336" s="1">
        <v>42973</v>
      </c>
      <c r="Y1336" s="4">
        <f t="shared" si="46"/>
        <v>104.0494894736842</v>
      </c>
      <c r="Z1336" s="4">
        <f t="shared" si="45"/>
        <v>57.62</v>
      </c>
    </row>
    <row r="1337" spans="1:26" x14ac:dyDescent="0.3">
      <c r="A1337" s="1">
        <v>42974</v>
      </c>
      <c r="B1337">
        <v>57.62</v>
      </c>
      <c r="C1337">
        <v>92.51</v>
      </c>
      <c r="D1337">
        <v>45.57</v>
      </c>
      <c r="E1337">
        <v>73.349999999999994</v>
      </c>
      <c r="F1337">
        <v>115.35</v>
      </c>
      <c r="G1337">
        <v>151.27000000000001</v>
      </c>
      <c r="H1337">
        <v>132.41999999999999</v>
      </c>
      <c r="I1337">
        <v>131.68</v>
      </c>
      <c r="J1337">
        <v>78.63</v>
      </c>
      <c r="K1337">
        <v>37.524999999999999</v>
      </c>
      <c r="L1337" s="8">
        <v>76.72</v>
      </c>
      <c r="M1337" s="8">
        <v>115.85</v>
      </c>
      <c r="N1337" s="8">
        <v>158.82</v>
      </c>
      <c r="O1337" s="8">
        <v>137.2953</v>
      </c>
      <c r="P1337" s="8">
        <v>104.59</v>
      </c>
      <c r="Q1337" s="8">
        <v>143.63</v>
      </c>
      <c r="R1337" s="8">
        <v>146.01</v>
      </c>
      <c r="S1337" s="8">
        <v>72.48</v>
      </c>
      <c r="T1337" s="8">
        <v>55.01</v>
      </c>
      <c r="U1337" s="8">
        <v>108.23</v>
      </c>
      <c r="X1337" s="1">
        <v>42974</v>
      </c>
      <c r="Y1337" s="4">
        <f t="shared" si="46"/>
        <v>104.0494894736842</v>
      </c>
      <c r="Z1337" s="4">
        <f t="shared" si="45"/>
        <v>57.62</v>
      </c>
    </row>
    <row r="1338" spans="1:26" x14ac:dyDescent="0.3">
      <c r="A1338" s="1">
        <v>42975</v>
      </c>
      <c r="B1338">
        <v>57.55</v>
      </c>
      <c r="C1338">
        <v>92.47</v>
      </c>
      <c r="D1338">
        <v>45.42</v>
      </c>
      <c r="E1338">
        <v>73.8</v>
      </c>
      <c r="F1338">
        <v>115.07</v>
      </c>
      <c r="G1338">
        <v>151.99</v>
      </c>
      <c r="H1338">
        <v>132.08000000000001</v>
      </c>
      <c r="I1338">
        <v>131.74</v>
      </c>
      <c r="J1338">
        <v>78.03</v>
      </c>
      <c r="K1338">
        <v>37.72</v>
      </c>
      <c r="L1338" s="8">
        <v>76.47</v>
      </c>
      <c r="M1338" s="8">
        <v>115.54</v>
      </c>
      <c r="N1338" s="8">
        <v>159.66999999999999</v>
      </c>
      <c r="O1338" s="8">
        <v>136.12039999999999</v>
      </c>
      <c r="P1338" s="8">
        <v>104.76</v>
      </c>
      <c r="Q1338" s="8">
        <v>141.78</v>
      </c>
      <c r="R1338" s="8">
        <v>145.78</v>
      </c>
      <c r="S1338" s="8">
        <v>73.319999999999993</v>
      </c>
      <c r="T1338" s="8">
        <v>54.44</v>
      </c>
      <c r="U1338" s="8">
        <v>107.76</v>
      </c>
      <c r="X1338" s="1">
        <v>42975</v>
      </c>
      <c r="Y1338" s="4">
        <f t="shared" si="46"/>
        <v>103.89265263157894</v>
      </c>
      <c r="Z1338" s="4">
        <f t="shared" si="45"/>
        <v>57.55</v>
      </c>
    </row>
    <row r="1339" spans="1:26" x14ac:dyDescent="0.3">
      <c r="A1339" s="1">
        <v>42976</v>
      </c>
      <c r="B1339">
        <v>57.57</v>
      </c>
      <c r="C1339">
        <v>92.32</v>
      </c>
      <c r="D1339">
        <v>45.45</v>
      </c>
      <c r="E1339">
        <v>73.45</v>
      </c>
      <c r="F1339">
        <v>116.01</v>
      </c>
      <c r="G1339">
        <v>150.91999999999999</v>
      </c>
      <c r="H1339">
        <v>130.88</v>
      </c>
      <c r="I1339">
        <v>132.21</v>
      </c>
      <c r="J1339">
        <v>78.77</v>
      </c>
      <c r="K1339">
        <v>37.68</v>
      </c>
      <c r="L1339" s="8">
        <v>76.45</v>
      </c>
      <c r="M1339" s="8">
        <v>115.84</v>
      </c>
      <c r="N1339" s="8">
        <v>159.38</v>
      </c>
      <c r="O1339" s="8">
        <v>136.72219999999999</v>
      </c>
      <c r="P1339" s="8">
        <v>105.12</v>
      </c>
      <c r="Q1339" s="8">
        <v>141.88999999999999</v>
      </c>
      <c r="R1339" s="8">
        <v>145.37</v>
      </c>
      <c r="S1339" s="8">
        <v>73.89</v>
      </c>
      <c r="T1339" s="8">
        <v>54.55</v>
      </c>
      <c r="U1339" s="8">
        <v>107.86</v>
      </c>
      <c r="X1339" s="1">
        <v>42976</v>
      </c>
      <c r="Y1339" s="4">
        <f t="shared" si="46"/>
        <v>103.93485263157895</v>
      </c>
      <c r="Z1339" s="4">
        <f t="shared" si="45"/>
        <v>57.57</v>
      </c>
    </row>
    <row r="1340" spans="1:26" x14ac:dyDescent="0.3">
      <c r="A1340" s="1">
        <v>42977</v>
      </c>
      <c r="B1340">
        <v>57.74</v>
      </c>
      <c r="C1340">
        <v>91.87</v>
      </c>
      <c r="D1340">
        <v>45.39</v>
      </c>
      <c r="E1340">
        <v>73.91</v>
      </c>
      <c r="F1340">
        <v>117.55</v>
      </c>
      <c r="G1340">
        <v>153.54</v>
      </c>
      <c r="H1340">
        <v>130.63999999999999</v>
      </c>
      <c r="I1340">
        <v>131.07</v>
      </c>
      <c r="J1340">
        <v>78.540000000000006</v>
      </c>
      <c r="K1340">
        <v>37.655000000000001</v>
      </c>
      <c r="L1340" s="8">
        <v>76.099999999999994</v>
      </c>
      <c r="M1340" s="8">
        <v>115.15</v>
      </c>
      <c r="N1340" s="8">
        <v>159.53</v>
      </c>
      <c r="O1340" s="8">
        <v>136.16820000000001</v>
      </c>
      <c r="P1340" s="8">
        <v>105.93</v>
      </c>
      <c r="Q1340" s="8">
        <v>141.16</v>
      </c>
      <c r="R1340" s="8">
        <v>145.51</v>
      </c>
      <c r="S1340" s="8">
        <v>73.92</v>
      </c>
      <c r="T1340" s="8">
        <v>54.32</v>
      </c>
      <c r="U1340" s="8">
        <v>107.73</v>
      </c>
      <c r="X1340" s="1">
        <v>42977</v>
      </c>
      <c r="Y1340" s="4">
        <f t="shared" si="46"/>
        <v>103.98332631578947</v>
      </c>
      <c r="Z1340" s="4">
        <f t="shared" si="45"/>
        <v>57.74</v>
      </c>
    </row>
    <row r="1341" spans="1:26" x14ac:dyDescent="0.3">
      <c r="A1341" s="1">
        <v>42978</v>
      </c>
      <c r="B1341">
        <v>58.03</v>
      </c>
      <c r="C1341">
        <v>92.27</v>
      </c>
      <c r="D1341">
        <v>45.55</v>
      </c>
      <c r="E1341">
        <v>73.89</v>
      </c>
      <c r="F1341">
        <v>117.49</v>
      </c>
      <c r="G1341">
        <v>154.33000000000001</v>
      </c>
      <c r="H1341">
        <v>131.54</v>
      </c>
      <c r="I1341">
        <v>132.37</v>
      </c>
      <c r="J1341">
        <v>78.069999999999993</v>
      </c>
      <c r="K1341">
        <v>37.627499999999998</v>
      </c>
      <c r="L1341" s="8">
        <v>76.33</v>
      </c>
      <c r="M1341" s="8">
        <v>115.73</v>
      </c>
      <c r="N1341" s="8">
        <v>159.97</v>
      </c>
      <c r="O1341" s="8">
        <v>136.61709999999999</v>
      </c>
      <c r="P1341" s="8">
        <v>106.47</v>
      </c>
      <c r="Q1341" s="8">
        <v>141.41999999999999</v>
      </c>
      <c r="R1341" s="8">
        <v>145.37</v>
      </c>
      <c r="S1341" s="8">
        <v>75.3</v>
      </c>
      <c r="T1341" s="8">
        <v>54.53</v>
      </c>
      <c r="U1341" s="8">
        <v>107.62</v>
      </c>
      <c r="X1341" s="1">
        <v>42978</v>
      </c>
      <c r="Y1341" s="4">
        <f t="shared" si="46"/>
        <v>104.34182105263157</v>
      </c>
      <c r="Z1341" s="4">
        <f t="shared" si="45"/>
        <v>58.03</v>
      </c>
    </row>
    <row r="1342" spans="1:26" x14ac:dyDescent="0.3">
      <c r="A1342" s="1">
        <v>42979</v>
      </c>
      <c r="B1342">
        <v>58.18</v>
      </c>
      <c r="C1342">
        <v>92.53</v>
      </c>
      <c r="D1342">
        <v>45.78</v>
      </c>
      <c r="E1342">
        <v>74.650000000000006</v>
      </c>
      <c r="F1342">
        <v>118.28</v>
      </c>
      <c r="G1342">
        <v>153.72</v>
      </c>
      <c r="H1342">
        <v>131.03</v>
      </c>
      <c r="I1342">
        <v>131.03</v>
      </c>
      <c r="J1342">
        <v>78.37</v>
      </c>
      <c r="K1342">
        <v>37.54</v>
      </c>
      <c r="L1342" s="8">
        <v>76.569999999999993</v>
      </c>
      <c r="M1342" s="8">
        <v>115.84</v>
      </c>
      <c r="N1342" s="8">
        <v>159.81</v>
      </c>
      <c r="O1342" s="8">
        <v>137.62</v>
      </c>
      <c r="P1342" s="8">
        <v>107.35</v>
      </c>
      <c r="Q1342" s="8">
        <v>140.49</v>
      </c>
      <c r="R1342" s="8">
        <v>145.65</v>
      </c>
      <c r="S1342" s="8">
        <v>75.42</v>
      </c>
      <c r="T1342" s="8">
        <v>56.22</v>
      </c>
      <c r="U1342" s="8">
        <v>108.76</v>
      </c>
      <c r="X1342" s="1">
        <v>42979</v>
      </c>
      <c r="Y1342" s="4">
        <f t="shared" si="46"/>
        <v>104.56105263157895</v>
      </c>
      <c r="Z1342" s="4">
        <f t="shared" si="45"/>
        <v>58.18</v>
      </c>
    </row>
    <row r="1343" spans="1:26" x14ac:dyDescent="0.3">
      <c r="A1343" s="1">
        <v>42980</v>
      </c>
      <c r="B1343">
        <v>58.18</v>
      </c>
      <c r="C1343">
        <v>92.53</v>
      </c>
      <c r="D1343">
        <v>45.78</v>
      </c>
      <c r="E1343">
        <v>74.650000000000006</v>
      </c>
      <c r="F1343">
        <v>118.28</v>
      </c>
      <c r="G1343">
        <v>153.72</v>
      </c>
      <c r="H1343">
        <v>131.03</v>
      </c>
      <c r="I1343">
        <v>131.03</v>
      </c>
      <c r="J1343">
        <v>78.37</v>
      </c>
      <c r="K1343">
        <v>37.54</v>
      </c>
      <c r="L1343" s="8">
        <v>76.569999999999993</v>
      </c>
      <c r="M1343" s="8">
        <v>115.84</v>
      </c>
      <c r="N1343" s="8">
        <v>159.81</v>
      </c>
      <c r="O1343" s="8">
        <v>137.62</v>
      </c>
      <c r="P1343" s="8">
        <v>107.35</v>
      </c>
      <c r="Q1343" s="8">
        <v>140.49</v>
      </c>
      <c r="R1343" s="8">
        <v>145.65</v>
      </c>
      <c r="S1343" s="8">
        <v>75.42</v>
      </c>
      <c r="T1343" s="8">
        <v>56.22</v>
      </c>
      <c r="U1343" s="8">
        <v>108.76</v>
      </c>
      <c r="X1343" s="1">
        <v>42980</v>
      </c>
      <c r="Y1343" s="4">
        <f t="shared" si="46"/>
        <v>104.56105263157895</v>
      </c>
      <c r="Z1343" s="4">
        <f t="shared" si="45"/>
        <v>58.18</v>
      </c>
    </row>
    <row r="1344" spans="1:26" x14ac:dyDescent="0.3">
      <c r="A1344" s="1">
        <v>42981</v>
      </c>
      <c r="B1344">
        <v>58.18</v>
      </c>
      <c r="C1344">
        <v>92.53</v>
      </c>
      <c r="D1344">
        <v>45.78</v>
      </c>
      <c r="E1344">
        <v>74.650000000000006</v>
      </c>
      <c r="F1344">
        <v>118.28</v>
      </c>
      <c r="G1344">
        <v>153.72</v>
      </c>
      <c r="H1344">
        <v>131.03</v>
      </c>
      <c r="I1344">
        <v>131.03</v>
      </c>
      <c r="J1344">
        <v>78.37</v>
      </c>
      <c r="K1344">
        <v>37.54</v>
      </c>
      <c r="L1344" s="8">
        <v>76.569999999999993</v>
      </c>
      <c r="M1344" s="8">
        <v>115.84</v>
      </c>
      <c r="N1344" s="8">
        <v>159.81</v>
      </c>
      <c r="O1344" s="8">
        <v>137.62</v>
      </c>
      <c r="P1344" s="8">
        <v>107.35</v>
      </c>
      <c r="Q1344" s="8">
        <v>140.49</v>
      </c>
      <c r="R1344" s="8">
        <v>145.65</v>
      </c>
      <c r="S1344" s="8">
        <v>75.42</v>
      </c>
      <c r="T1344" s="8">
        <v>56.22</v>
      </c>
      <c r="U1344" s="8">
        <v>108.76</v>
      </c>
      <c r="X1344" s="1">
        <v>42981</v>
      </c>
      <c r="Y1344" s="4">
        <f t="shared" si="46"/>
        <v>104.56105263157895</v>
      </c>
      <c r="Z1344" s="4">
        <f t="shared" si="45"/>
        <v>58.18</v>
      </c>
    </row>
    <row r="1345" spans="1:26" x14ac:dyDescent="0.3">
      <c r="A1345" s="1">
        <v>42982</v>
      </c>
      <c r="B1345">
        <v>58.18</v>
      </c>
      <c r="C1345">
        <v>92.53</v>
      </c>
      <c r="D1345">
        <v>45.78</v>
      </c>
      <c r="E1345">
        <v>74.650000000000006</v>
      </c>
      <c r="F1345">
        <v>118.28</v>
      </c>
      <c r="G1345">
        <v>153.72</v>
      </c>
      <c r="H1345">
        <v>131.03</v>
      </c>
      <c r="I1345">
        <v>131.03</v>
      </c>
      <c r="J1345">
        <v>78.37</v>
      </c>
      <c r="K1345">
        <v>37.54</v>
      </c>
      <c r="L1345" s="8">
        <v>76.569999999999993</v>
      </c>
      <c r="M1345" s="8">
        <v>115.84</v>
      </c>
      <c r="N1345" s="8">
        <v>159.81</v>
      </c>
      <c r="O1345" s="8">
        <v>137.62</v>
      </c>
      <c r="P1345" s="8">
        <v>107.35</v>
      </c>
      <c r="Q1345" s="8">
        <v>140.49</v>
      </c>
      <c r="R1345" s="8">
        <v>145.65</v>
      </c>
      <c r="S1345" s="8">
        <v>75.42</v>
      </c>
      <c r="T1345" s="8">
        <v>56.22</v>
      </c>
      <c r="U1345" s="8">
        <v>108.76</v>
      </c>
      <c r="X1345" s="1">
        <v>42982</v>
      </c>
      <c r="Y1345" s="4">
        <f t="shared" si="46"/>
        <v>104.56105263157895</v>
      </c>
      <c r="Z1345" s="4">
        <f t="shared" si="45"/>
        <v>58.18</v>
      </c>
    </row>
    <row r="1346" spans="1:26" x14ac:dyDescent="0.3">
      <c r="A1346" s="1">
        <v>42983</v>
      </c>
      <c r="B1346">
        <v>58.03</v>
      </c>
      <c r="C1346">
        <v>92.72</v>
      </c>
      <c r="D1346">
        <v>45.92</v>
      </c>
      <c r="E1346">
        <v>75.680000000000007</v>
      </c>
      <c r="F1346">
        <v>118.3</v>
      </c>
      <c r="G1346">
        <v>153.18</v>
      </c>
      <c r="H1346">
        <v>130.30000000000001</v>
      </c>
      <c r="I1346">
        <v>129.9</v>
      </c>
      <c r="J1346">
        <v>79.8</v>
      </c>
      <c r="K1346">
        <v>37.564999999999998</v>
      </c>
      <c r="L1346" s="8">
        <v>77.180000000000007</v>
      </c>
      <c r="M1346" s="8">
        <v>115.87</v>
      </c>
      <c r="N1346" s="8">
        <v>159.1</v>
      </c>
      <c r="O1346" s="8">
        <v>136.6267</v>
      </c>
      <c r="P1346" s="8">
        <v>106.43</v>
      </c>
      <c r="Q1346" s="8">
        <v>136.85</v>
      </c>
      <c r="R1346" s="8">
        <v>144.47</v>
      </c>
      <c r="S1346" s="8">
        <v>75.25</v>
      </c>
      <c r="T1346" s="8">
        <v>57.35</v>
      </c>
      <c r="U1346" s="8">
        <v>109.44</v>
      </c>
      <c r="X1346" s="1">
        <v>42983</v>
      </c>
      <c r="Y1346" s="4">
        <f t="shared" si="46"/>
        <v>104.3121947368421</v>
      </c>
      <c r="Z1346" s="4">
        <f t="shared" ref="Z1346:Z1409" si="47">B1346</f>
        <v>58.03</v>
      </c>
    </row>
    <row r="1347" spans="1:26" x14ac:dyDescent="0.3">
      <c r="A1347" s="1">
        <v>42984</v>
      </c>
      <c r="B1347">
        <v>58.24</v>
      </c>
      <c r="C1347">
        <v>92.72</v>
      </c>
      <c r="D1347">
        <v>45.96</v>
      </c>
      <c r="E1347">
        <v>77.47</v>
      </c>
      <c r="F1347">
        <v>116.98</v>
      </c>
      <c r="G1347">
        <v>151.19999999999999</v>
      </c>
      <c r="H1347">
        <v>131.77000000000001</v>
      </c>
      <c r="I1347">
        <v>130.66999999999999</v>
      </c>
      <c r="J1347">
        <v>80.08</v>
      </c>
      <c r="K1347">
        <v>37.0625</v>
      </c>
      <c r="L1347" s="8">
        <v>78.78</v>
      </c>
      <c r="M1347" s="8">
        <v>116.35</v>
      </c>
      <c r="N1347" s="8">
        <v>158.22</v>
      </c>
      <c r="O1347" s="8">
        <v>137.3717</v>
      </c>
      <c r="P1347" s="8">
        <v>108.05</v>
      </c>
      <c r="Q1347" s="8">
        <v>137.71</v>
      </c>
      <c r="R1347" s="8">
        <v>144.5</v>
      </c>
      <c r="S1347" s="8">
        <v>77.05</v>
      </c>
      <c r="T1347" s="8">
        <v>58.02</v>
      </c>
      <c r="U1347" s="8">
        <v>111.79</v>
      </c>
      <c r="X1347" s="1">
        <v>42984</v>
      </c>
      <c r="Y1347" s="4">
        <f t="shared" si="46"/>
        <v>104.82916842105261</v>
      </c>
      <c r="Z1347" s="4">
        <f t="shared" si="47"/>
        <v>58.24</v>
      </c>
    </row>
    <row r="1348" spans="1:26" x14ac:dyDescent="0.3">
      <c r="A1348" s="1">
        <v>42985</v>
      </c>
      <c r="B1348">
        <v>58.29</v>
      </c>
      <c r="C1348">
        <v>92.97</v>
      </c>
      <c r="D1348">
        <v>46.28</v>
      </c>
      <c r="E1348">
        <v>77.680000000000007</v>
      </c>
      <c r="F1348">
        <v>117.77</v>
      </c>
      <c r="G1348">
        <v>151.4</v>
      </c>
      <c r="H1348">
        <v>132.24</v>
      </c>
      <c r="I1348">
        <v>132.19</v>
      </c>
      <c r="J1348">
        <v>80.12</v>
      </c>
      <c r="K1348">
        <v>37.372500000000002</v>
      </c>
      <c r="L1348" s="8">
        <v>79.03</v>
      </c>
      <c r="M1348" s="8">
        <v>116.99</v>
      </c>
      <c r="N1348" s="8">
        <v>159.9</v>
      </c>
      <c r="O1348" s="8">
        <v>136.49289999999999</v>
      </c>
      <c r="P1348" s="8">
        <v>108.92</v>
      </c>
      <c r="Q1348" s="8">
        <v>134.88</v>
      </c>
      <c r="R1348" s="8">
        <v>144.37</v>
      </c>
      <c r="S1348" s="8">
        <v>81.78</v>
      </c>
      <c r="T1348" s="8">
        <v>58.42</v>
      </c>
      <c r="U1348" s="8">
        <v>111.8</v>
      </c>
      <c r="X1348" s="1">
        <v>42985</v>
      </c>
      <c r="Y1348" s="4">
        <f t="shared" ref="Y1348:Y1411" si="48">SUMPRODUCT(C1348:U1348,$C$1:$U$1)</f>
        <v>105.29502105263155</v>
      </c>
      <c r="Z1348" s="4">
        <f t="shared" si="47"/>
        <v>58.29</v>
      </c>
    </row>
    <row r="1349" spans="1:26" x14ac:dyDescent="0.3">
      <c r="A1349" s="1">
        <v>42986</v>
      </c>
      <c r="B1349">
        <v>58.51</v>
      </c>
      <c r="C1349">
        <v>92.84</v>
      </c>
      <c r="D1349">
        <v>46.3</v>
      </c>
      <c r="E1349">
        <v>78.56</v>
      </c>
      <c r="F1349">
        <v>117.82</v>
      </c>
      <c r="G1349">
        <v>151.93</v>
      </c>
      <c r="H1349">
        <v>132.46</v>
      </c>
      <c r="I1349">
        <v>130.97999999999999</v>
      </c>
      <c r="J1349">
        <v>78.88</v>
      </c>
      <c r="K1349">
        <v>37.064999999999998</v>
      </c>
      <c r="L1349" s="8">
        <v>78.819999999999993</v>
      </c>
      <c r="M1349" s="8">
        <v>115.04</v>
      </c>
      <c r="N1349" s="8">
        <v>159.71</v>
      </c>
      <c r="O1349" s="8">
        <v>136.06309999999999</v>
      </c>
      <c r="P1349" s="8">
        <v>108.41</v>
      </c>
      <c r="Q1349" s="8">
        <v>140.85</v>
      </c>
      <c r="R1349" s="8">
        <v>144.97</v>
      </c>
      <c r="S1349" s="8">
        <v>85.34</v>
      </c>
      <c r="T1349" s="8">
        <v>57.27</v>
      </c>
      <c r="U1349" s="8">
        <v>110.78</v>
      </c>
      <c r="X1349" s="1">
        <v>42986</v>
      </c>
      <c r="Y1349" s="4">
        <f t="shared" si="48"/>
        <v>105.47832105263157</v>
      </c>
      <c r="Z1349" s="4">
        <f t="shared" si="47"/>
        <v>58.51</v>
      </c>
    </row>
    <row r="1350" spans="1:26" x14ac:dyDescent="0.3">
      <c r="A1350" s="1">
        <v>42987</v>
      </c>
      <c r="B1350">
        <v>58.51</v>
      </c>
      <c r="C1350">
        <v>92.84</v>
      </c>
      <c r="D1350">
        <v>46.3</v>
      </c>
      <c r="E1350">
        <v>78.56</v>
      </c>
      <c r="F1350">
        <v>117.82</v>
      </c>
      <c r="G1350">
        <v>151.93</v>
      </c>
      <c r="H1350">
        <v>132.46</v>
      </c>
      <c r="I1350">
        <v>130.97999999999999</v>
      </c>
      <c r="J1350">
        <v>78.88</v>
      </c>
      <c r="K1350">
        <v>37.064999999999998</v>
      </c>
      <c r="L1350" s="8">
        <v>78.819999999999993</v>
      </c>
      <c r="M1350" s="8">
        <v>115.04</v>
      </c>
      <c r="N1350" s="8">
        <v>159.71</v>
      </c>
      <c r="O1350" s="8">
        <v>136.06309999999999</v>
      </c>
      <c r="P1350" s="8">
        <v>108.41</v>
      </c>
      <c r="Q1350" s="8">
        <v>140.85</v>
      </c>
      <c r="R1350" s="8">
        <v>144.97</v>
      </c>
      <c r="S1350" s="8">
        <v>85.34</v>
      </c>
      <c r="T1350" s="8">
        <v>57.27</v>
      </c>
      <c r="U1350" s="8">
        <v>110.78</v>
      </c>
      <c r="X1350" s="1">
        <v>42987</v>
      </c>
      <c r="Y1350" s="4">
        <f t="shared" si="48"/>
        <v>105.47832105263157</v>
      </c>
      <c r="Z1350" s="4">
        <f t="shared" si="47"/>
        <v>58.51</v>
      </c>
    </row>
    <row r="1351" spans="1:26" x14ac:dyDescent="0.3">
      <c r="A1351" s="1">
        <v>42988</v>
      </c>
      <c r="B1351">
        <v>58.51</v>
      </c>
      <c r="C1351">
        <v>92.84</v>
      </c>
      <c r="D1351">
        <v>46.3</v>
      </c>
      <c r="E1351">
        <v>78.56</v>
      </c>
      <c r="F1351">
        <v>117.82</v>
      </c>
      <c r="G1351">
        <v>151.93</v>
      </c>
      <c r="H1351">
        <v>132.46</v>
      </c>
      <c r="I1351">
        <v>130.97999999999999</v>
      </c>
      <c r="J1351">
        <v>78.88</v>
      </c>
      <c r="K1351">
        <v>37.064999999999998</v>
      </c>
      <c r="L1351" s="8">
        <v>78.819999999999993</v>
      </c>
      <c r="M1351" s="8">
        <v>115.04</v>
      </c>
      <c r="N1351" s="8">
        <v>159.71</v>
      </c>
      <c r="O1351" s="8">
        <v>136.06309999999999</v>
      </c>
      <c r="P1351" s="8">
        <v>108.41</v>
      </c>
      <c r="Q1351" s="8">
        <v>140.85</v>
      </c>
      <c r="R1351" s="8">
        <v>144.97</v>
      </c>
      <c r="S1351" s="8">
        <v>85.34</v>
      </c>
      <c r="T1351" s="8">
        <v>57.27</v>
      </c>
      <c r="U1351" s="8">
        <v>110.78</v>
      </c>
      <c r="X1351" s="1">
        <v>42988</v>
      </c>
      <c r="Y1351" s="4">
        <f t="shared" si="48"/>
        <v>105.47832105263157</v>
      </c>
      <c r="Z1351" s="4">
        <f t="shared" si="47"/>
        <v>58.51</v>
      </c>
    </row>
    <row r="1352" spans="1:26" x14ac:dyDescent="0.3">
      <c r="A1352" s="1">
        <v>42989</v>
      </c>
      <c r="B1352">
        <v>58.97</v>
      </c>
      <c r="C1352">
        <v>93.99</v>
      </c>
      <c r="D1352">
        <v>46.52</v>
      </c>
      <c r="E1352">
        <v>77.5</v>
      </c>
      <c r="F1352">
        <v>118.87</v>
      </c>
      <c r="G1352">
        <v>152.77000000000001</v>
      </c>
      <c r="H1352">
        <v>135.01</v>
      </c>
      <c r="I1352">
        <v>133.21</v>
      </c>
      <c r="J1352">
        <v>79.08</v>
      </c>
      <c r="K1352">
        <v>37.85</v>
      </c>
      <c r="L1352" s="8">
        <v>79.25</v>
      </c>
      <c r="M1352" s="8">
        <v>115.69</v>
      </c>
      <c r="N1352" s="8">
        <v>161.53</v>
      </c>
      <c r="O1352" s="8">
        <v>138.36510000000001</v>
      </c>
      <c r="P1352" s="8">
        <v>107.5</v>
      </c>
      <c r="Q1352" s="8">
        <v>145.88</v>
      </c>
      <c r="R1352" s="8">
        <v>149.18</v>
      </c>
      <c r="S1352" s="8">
        <v>87</v>
      </c>
      <c r="T1352" s="8">
        <v>57.29</v>
      </c>
      <c r="U1352" s="8">
        <v>112.52</v>
      </c>
      <c r="X1352" s="1">
        <v>42989</v>
      </c>
      <c r="Y1352" s="4">
        <f t="shared" si="48"/>
        <v>106.78974210526316</v>
      </c>
      <c r="Z1352" s="4">
        <f t="shared" si="47"/>
        <v>58.97</v>
      </c>
    </row>
    <row r="1353" spans="1:26" x14ac:dyDescent="0.3">
      <c r="A1353" s="1">
        <v>42990</v>
      </c>
      <c r="B1353">
        <v>59.07</v>
      </c>
      <c r="C1353">
        <v>93.51</v>
      </c>
      <c r="D1353">
        <v>46.72</v>
      </c>
      <c r="E1353">
        <v>78.66</v>
      </c>
      <c r="F1353">
        <v>120.94</v>
      </c>
      <c r="G1353">
        <v>153.6</v>
      </c>
      <c r="H1353">
        <v>134.82</v>
      </c>
      <c r="I1353">
        <v>132.63</v>
      </c>
      <c r="J1353">
        <v>79.61</v>
      </c>
      <c r="K1353">
        <v>37.282499999999999</v>
      </c>
      <c r="L1353" s="8">
        <v>79.5</v>
      </c>
      <c r="M1353" s="8">
        <v>115</v>
      </c>
      <c r="N1353" s="8">
        <v>156.33000000000001</v>
      </c>
      <c r="O1353" s="8">
        <v>139.22470000000001</v>
      </c>
      <c r="P1353" s="8">
        <v>107.92</v>
      </c>
      <c r="Q1353" s="8">
        <v>147.01</v>
      </c>
      <c r="R1353" s="8">
        <v>149.28</v>
      </c>
      <c r="S1353" s="8">
        <v>87.75</v>
      </c>
      <c r="T1353" s="8">
        <v>57.89</v>
      </c>
      <c r="U1353" s="8">
        <v>112.49</v>
      </c>
      <c r="X1353" s="1">
        <v>42990</v>
      </c>
      <c r="Y1353" s="4">
        <f t="shared" si="48"/>
        <v>106.85090526315788</v>
      </c>
      <c r="Z1353" s="4">
        <f t="shared" si="47"/>
        <v>59.07</v>
      </c>
    </row>
    <row r="1354" spans="1:26" x14ac:dyDescent="0.3">
      <c r="A1354" s="1">
        <v>42991</v>
      </c>
      <c r="B1354">
        <v>59.02</v>
      </c>
      <c r="C1354">
        <v>93.55</v>
      </c>
      <c r="D1354">
        <v>46.87</v>
      </c>
      <c r="E1354">
        <v>77.86</v>
      </c>
      <c r="F1354">
        <v>119.63</v>
      </c>
      <c r="G1354">
        <v>153.46</v>
      </c>
      <c r="H1354">
        <v>134.15</v>
      </c>
      <c r="I1354">
        <v>132.44999999999999</v>
      </c>
      <c r="J1354">
        <v>79.86</v>
      </c>
      <c r="K1354">
        <v>37.045000000000002</v>
      </c>
      <c r="L1354" s="8">
        <v>79.77</v>
      </c>
      <c r="M1354" s="8">
        <v>114.45</v>
      </c>
      <c r="N1354" s="8">
        <v>157</v>
      </c>
      <c r="O1354" s="8">
        <v>139.4444</v>
      </c>
      <c r="P1354" s="8">
        <v>107.2</v>
      </c>
      <c r="Q1354" s="8">
        <v>144.55000000000001</v>
      </c>
      <c r="R1354" s="8">
        <v>149.19999999999999</v>
      </c>
      <c r="S1354" s="8">
        <v>88.47</v>
      </c>
      <c r="T1354" s="8">
        <v>59.51</v>
      </c>
      <c r="U1354" s="8">
        <v>114.18</v>
      </c>
      <c r="X1354" s="1">
        <v>42991</v>
      </c>
      <c r="Y1354" s="4">
        <f t="shared" si="48"/>
        <v>106.77102105263157</v>
      </c>
      <c r="Z1354" s="4">
        <f t="shared" si="47"/>
        <v>59.02</v>
      </c>
    </row>
    <row r="1355" spans="1:26" x14ac:dyDescent="0.3">
      <c r="A1355" s="1">
        <v>42992</v>
      </c>
      <c r="B1355">
        <v>59.1</v>
      </c>
      <c r="C1355">
        <v>93.55</v>
      </c>
      <c r="D1355">
        <v>46.11</v>
      </c>
      <c r="E1355">
        <v>78.459999999999994</v>
      </c>
      <c r="F1355">
        <v>120.48</v>
      </c>
      <c r="G1355">
        <v>153.72</v>
      </c>
      <c r="H1355">
        <v>134.09</v>
      </c>
      <c r="I1355">
        <v>134.18</v>
      </c>
      <c r="J1355">
        <v>79.680000000000007</v>
      </c>
      <c r="K1355">
        <v>37.387500000000003</v>
      </c>
      <c r="L1355" s="8">
        <v>80.09</v>
      </c>
      <c r="M1355" s="8">
        <v>114.19</v>
      </c>
      <c r="N1355" s="8">
        <v>157</v>
      </c>
      <c r="O1355" s="8">
        <v>139.0146</v>
      </c>
      <c r="P1355" s="8">
        <v>106.79</v>
      </c>
      <c r="Q1355" s="8">
        <v>142.79</v>
      </c>
      <c r="R1355" s="8">
        <v>150.07</v>
      </c>
      <c r="S1355" s="8">
        <v>89.22</v>
      </c>
      <c r="T1355" s="8">
        <v>59.47</v>
      </c>
      <c r="U1355" s="8">
        <v>114.45</v>
      </c>
      <c r="X1355" s="1">
        <v>42992</v>
      </c>
      <c r="Y1355" s="4">
        <f t="shared" si="48"/>
        <v>106.88116315789473</v>
      </c>
      <c r="Z1355" s="4">
        <f t="shared" si="47"/>
        <v>59.1</v>
      </c>
    </row>
    <row r="1356" spans="1:26" x14ac:dyDescent="0.3">
      <c r="A1356" s="1">
        <v>42993</v>
      </c>
      <c r="B1356">
        <v>59.18</v>
      </c>
      <c r="C1356">
        <v>93.27</v>
      </c>
      <c r="D1356">
        <v>46.18</v>
      </c>
      <c r="E1356">
        <v>77.989999999999995</v>
      </c>
      <c r="F1356">
        <v>121.37</v>
      </c>
      <c r="G1356">
        <v>154</v>
      </c>
      <c r="H1356">
        <v>134.22</v>
      </c>
      <c r="I1356">
        <v>134.44999999999999</v>
      </c>
      <c r="J1356">
        <v>80.38</v>
      </c>
      <c r="K1356">
        <v>37.522500000000001</v>
      </c>
      <c r="L1356" s="8">
        <v>80.069999999999993</v>
      </c>
      <c r="M1356" s="8">
        <v>114.85</v>
      </c>
      <c r="N1356" s="8">
        <v>156.91999999999999</v>
      </c>
      <c r="O1356" s="8">
        <v>138.32689999999999</v>
      </c>
      <c r="P1356" s="8">
        <v>106.78</v>
      </c>
      <c r="Q1356" s="8">
        <v>143.51</v>
      </c>
      <c r="R1356" s="8">
        <v>150.13</v>
      </c>
      <c r="S1356" s="8">
        <v>87.37</v>
      </c>
      <c r="T1356" s="8">
        <v>59.96</v>
      </c>
      <c r="U1356" s="8">
        <v>114.63</v>
      </c>
      <c r="X1356" s="1">
        <v>42993</v>
      </c>
      <c r="Y1356" s="4">
        <f t="shared" si="48"/>
        <v>106.94365263157894</v>
      </c>
      <c r="Z1356" s="4">
        <f t="shared" si="47"/>
        <v>59.18</v>
      </c>
    </row>
    <row r="1357" spans="1:26" x14ac:dyDescent="0.3">
      <c r="A1357" s="1">
        <v>42994</v>
      </c>
      <c r="B1357">
        <v>59.18</v>
      </c>
      <c r="C1357">
        <v>93.27</v>
      </c>
      <c r="D1357">
        <v>46.18</v>
      </c>
      <c r="E1357">
        <v>77.989999999999995</v>
      </c>
      <c r="F1357">
        <v>121.37</v>
      </c>
      <c r="G1357">
        <v>154</v>
      </c>
      <c r="H1357">
        <v>134.22</v>
      </c>
      <c r="I1357">
        <v>134.44999999999999</v>
      </c>
      <c r="J1357">
        <v>80.38</v>
      </c>
      <c r="K1357">
        <v>37.522500000000001</v>
      </c>
      <c r="L1357" s="8">
        <v>80.069999999999993</v>
      </c>
      <c r="M1357" s="8">
        <v>114.85</v>
      </c>
      <c r="N1357" s="8">
        <v>156.91999999999999</v>
      </c>
      <c r="O1357" s="8">
        <v>138.32689999999999</v>
      </c>
      <c r="P1357" s="8">
        <v>106.78</v>
      </c>
      <c r="Q1357" s="8">
        <v>143.51</v>
      </c>
      <c r="R1357" s="8">
        <v>150.13</v>
      </c>
      <c r="S1357" s="8">
        <v>87.37</v>
      </c>
      <c r="T1357" s="8">
        <v>59.96</v>
      </c>
      <c r="U1357" s="8">
        <v>114.63</v>
      </c>
      <c r="X1357" s="1">
        <v>42994</v>
      </c>
      <c r="Y1357" s="4">
        <f t="shared" si="48"/>
        <v>106.94365263157894</v>
      </c>
      <c r="Z1357" s="4">
        <f t="shared" si="47"/>
        <v>59.18</v>
      </c>
    </row>
    <row r="1358" spans="1:26" x14ac:dyDescent="0.3">
      <c r="A1358" s="1">
        <v>42995</v>
      </c>
      <c r="B1358">
        <v>59.18</v>
      </c>
      <c r="C1358">
        <v>93.27</v>
      </c>
      <c r="D1358">
        <v>46.18</v>
      </c>
      <c r="E1358">
        <v>77.989999999999995</v>
      </c>
      <c r="F1358">
        <v>121.37</v>
      </c>
      <c r="G1358">
        <v>154</v>
      </c>
      <c r="H1358">
        <v>134.22</v>
      </c>
      <c r="I1358">
        <v>134.44999999999999</v>
      </c>
      <c r="J1358">
        <v>80.38</v>
      </c>
      <c r="K1358">
        <v>37.522500000000001</v>
      </c>
      <c r="L1358" s="8">
        <v>80.069999999999993</v>
      </c>
      <c r="M1358" s="8">
        <v>114.85</v>
      </c>
      <c r="N1358" s="8">
        <v>156.91999999999999</v>
      </c>
      <c r="O1358" s="8">
        <v>138.32689999999999</v>
      </c>
      <c r="P1358" s="8">
        <v>106.78</v>
      </c>
      <c r="Q1358" s="8">
        <v>143.51</v>
      </c>
      <c r="R1358" s="8">
        <v>150.13</v>
      </c>
      <c r="S1358" s="8">
        <v>87.37</v>
      </c>
      <c r="T1358" s="8">
        <v>59.96</v>
      </c>
      <c r="U1358" s="8">
        <v>114.63</v>
      </c>
      <c r="X1358" s="1">
        <v>42995</v>
      </c>
      <c r="Y1358" s="4">
        <f t="shared" si="48"/>
        <v>106.94365263157894</v>
      </c>
      <c r="Z1358" s="4">
        <f t="shared" si="47"/>
        <v>59.18</v>
      </c>
    </row>
    <row r="1359" spans="1:26" x14ac:dyDescent="0.3">
      <c r="A1359" s="1">
        <v>42996</v>
      </c>
      <c r="B1359">
        <v>59.34</v>
      </c>
      <c r="C1359">
        <v>93.15</v>
      </c>
      <c r="D1359">
        <v>46.11</v>
      </c>
      <c r="E1359">
        <v>77.67</v>
      </c>
      <c r="F1359">
        <v>123.83</v>
      </c>
      <c r="G1359">
        <v>154.43</v>
      </c>
      <c r="H1359">
        <v>134.74</v>
      </c>
      <c r="I1359">
        <v>135.38</v>
      </c>
      <c r="J1359">
        <v>80</v>
      </c>
      <c r="K1359">
        <v>37.075000000000003</v>
      </c>
      <c r="L1359" s="8">
        <v>80.09</v>
      </c>
      <c r="M1359" s="8">
        <v>114.99</v>
      </c>
      <c r="N1359" s="8">
        <v>156.68</v>
      </c>
      <c r="O1359" s="8">
        <v>138.06899999999999</v>
      </c>
      <c r="P1359" s="8">
        <v>106.55</v>
      </c>
      <c r="Q1359" s="8">
        <v>143.57</v>
      </c>
      <c r="R1359" s="8">
        <v>150.94999999999999</v>
      </c>
      <c r="S1359" s="8">
        <v>85.32</v>
      </c>
      <c r="T1359" s="8">
        <v>59.09</v>
      </c>
      <c r="U1359" s="8">
        <v>115.19</v>
      </c>
      <c r="X1359" s="1">
        <v>42996</v>
      </c>
      <c r="Y1359" s="4">
        <f t="shared" si="48"/>
        <v>106.99389473684207</v>
      </c>
      <c r="Z1359" s="4">
        <f t="shared" si="47"/>
        <v>59.34</v>
      </c>
    </row>
    <row r="1360" spans="1:26" x14ac:dyDescent="0.3">
      <c r="A1360" s="1">
        <v>42997</v>
      </c>
      <c r="B1360">
        <v>59.38</v>
      </c>
      <c r="C1360">
        <v>94.17</v>
      </c>
      <c r="D1360">
        <v>45.98</v>
      </c>
      <c r="E1360">
        <v>77.489999999999995</v>
      </c>
      <c r="F1360">
        <v>124.74</v>
      </c>
      <c r="G1360">
        <v>155.61000000000001</v>
      </c>
      <c r="H1360">
        <v>136.51</v>
      </c>
      <c r="I1360">
        <v>135.22</v>
      </c>
      <c r="J1360">
        <v>80.05</v>
      </c>
      <c r="K1360">
        <v>36.979999999999997</v>
      </c>
      <c r="L1360" s="8">
        <v>80.22</v>
      </c>
      <c r="M1360" s="8">
        <v>114.49</v>
      </c>
      <c r="N1360" s="8">
        <v>157.43</v>
      </c>
      <c r="O1360" s="8">
        <v>137.9161</v>
      </c>
      <c r="P1360" s="8">
        <v>107.48</v>
      </c>
      <c r="Q1360" s="8">
        <v>143.47</v>
      </c>
      <c r="R1360" s="8">
        <v>150.5</v>
      </c>
      <c r="S1360" s="8">
        <v>86.37</v>
      </c>
      <c r="T1360" s="8">
        <v>59.35</v>
      </c>
      <c r="U1360" s="8">
        <v>116.34</v>
      </c>
      <c r="X1360" s="1">
        <v>42997</v>
      </c>
      <c r="Y1360" s="4">
        <f t="shared" si="48"/>
        <v>107.38505789473683</v>
      </c>
      <c r="Z1360" s="4">
        <f t="shared" si="47"/>
        <v>59.38</v>
      </c>
    </row>
    <row r="1361" spans="1:26" x14ac:dyDescent="0.3">
      <c r="A1361" s="1">
        <v>42998</v>
      </c>
      <c r="B1361">
        <v>59.49</v>
      </c>
      <c r="C1361">
        <v>94.4</v>
      </c>
      <c r="D1361">
        <v>45.78</v>
      </c>
      <c r="E1361">
        <v>77.91</v>
      </c>
      <c r="F1361">
        <v>124.85</v>
      </c>
      <c r="G1361">
        <v>155.83000000000001</v>
      </c>
      <c r="H1361">
        <v>137.99</v>
      </c>
      <c r="I1361">
        <v>133.22</v>
      </c>
      <c r="J1361">
        <v>80.5</v>
      </c>
      <c r="K1361">
        <v>36.685000000000002</v>
      </c>
      <c r="L1361" s="8">
        <v>80.55</v>
      </c>
      <c r="M1361" s="8">
        <v>113.58</v>
      </c>
      <c r="N1361" s="8">
        <v>159.88</v>
      </c>
      <c r="O1361" s="8">
        <v>139.33930000000001</v>
      </c>
      <c r="P1361" s="8">
        <v>106.83</v>
      </c>
      <c r="Q1361" s="8">
        <v>143.88</v>
      </c>
      <c r="R1361" s="8">
        <v>150.97999999999999</v>
      </c>
      <c r="S1361" s="8">
        <v>87.41</v>
      </c>
      <c r="T1361" s="8">
        <v>59.26</v>
      </c>
      <c r="U1361" s="8">
        <v>116.37</v>
      </c>
      <c r="X1361" s="1">
        <v>42998</v>
      </c>
      <c r="Y1361" s="4">
        <f t="shared" si="48"/>
        <v>107.64443684210525</v>
      </c>
      <c r="Z1361" s="4">
        <f t="shared" si="47"/>
        <v>59.49</v>
      </c>
    </row>
    <row r="1362" spans="1:26" x14ac:dyDescent="0.3">
      <c r="A1362" s="1">
        <v>42999</v>
      </c>
      <c r="B1362">
        <v>59.19</v>
      </c>
      <c r="C1362">
        <v>92.64</v>
      </c>
      <c r="D1362">
        <v>45.4</v>
      </c>
      <c r="E1362">
        <v>78.040000000000006</v>
      </c>
      <c r="F1362">
        <v>124.79</v>
      </c>
      <c r="G1362">
        <v>155.75</v>
      </c>
      <c r="H1362">
        <v>138.57</v>
      </c>
      <c r="I1362">
        <v>131.75</v>
      </c>
      <c r="J1362">
        <v>80.010000000000005</v>
      </c>
      <c r="K1362">
        <v>36.695</v>
      </c>
      <c r="L1362" s="8">
        <v>79.89</v>
      </c>
      <c r="M1362" s="8">
        <v>112.8</v>
      </c>
      <c r="N1362" s="8">
        <v>159.03</v>
      </c>
      <c r="O1362" s="8">
        <v>138.74709999999999</v>
      </c>
      <c r="P1362" s="8">
        <v>106.79</v>
      </c>
      <c r="Q1362" s="8">
        <v>142.94999999999999</v>
      </c>
      <c r="R1362" s="8">
        <v>151.05000000000001</v>
      </c>
      <c r="S1362" s="8">
        <v>87.41</v>
      </c>
      <c r="T1362" s="8">
        <v>58.33</v>
      </c>
      <c r="U1362" s="8">
        <v>116.47</v>
      </c>
      <c r="X1362" s="1">
        <v>42999</v>
      </c>
      <c r="Y1362" s="4">
        <f t="shared" si="48"/>
        <v>107.21642631578945</v>
      </c>
      <c r="Z1362" s="4">
        <f t="shared" si="47"/>
        <v>59.19</v>
      </c>
    </row>
    <row r="1363" spans="1:26" x14ac:dyDescent="0.3">
      <c r="A1363" s="1">
        <v>43000</v>
      </c>
      <c r="B1363">
        <v>59.27</v>
      </c>
      <c r="C1363">
        <v>92.24</v>
      </c>
      <c r="D1363">
        <v>45.49</v>
      </c>
      <c r="E1363">
        <v>78.23</v>
      </c>
      <c r="F1363">
        <v>124.43</v>
      </c>
      <c r="G1363">
        <v>156.82</v>
      </c>
      <c r="H1363">
        <v>137.6</v>
      </c>
      <c r="I1363">
        <v>131.38999999999999</v>
      </c>
      <c r="J1363">
        <v>79.53</v>
      </c>
      <c r="K1363">
        <v>36.590000000000003</v>
      </c>
      <c r="L1363" s="8">
        <v>79.92</v>
      </c>
      <c r="M1363" s="8">
        <v>111.85</v>
      </c>
      <c r="N1363" s="8">
        <v>158.91</v>
      </c>
      <c r="O1363" s="8">
        <v>138.62299999999999</v>
      </c>
      <c r="P1363" s="8">
        <v>108.16</v>
      </c>
      <c r="Q1363" s="8">
        <v>142.59</v>
      </c>
      <c r="R1363" s="8">
        <v>150.26</v>
      </c>
      <c r="S1363" s="8">
        <v>87.48</v>
      </c>
      <c r="T1363" s="8">
        <v>58.99</v>
      </c>
      <c r="U1363" s="8">
        <v>117.29</v>
      </c>
      <c r="X1363" s="1">
        <v>43000</v>
      </c>
      <c r="Y1363" s="4">
        <f t="shared" si="48"/>
        <v>107.17857894736844</v>
      </c>
      <c r="Z1363" s="4">
        <f t="shared" si="47"/>
        <v>59.27</v>
      </c>
    </row>
    <row r="1364" spans="1:26" x14ac:dyDescent="0.3">
      <c r="A1364" s="1">
        <v>43001</v>
      </c>
      <c r="B1364">
        <v>59.27</v>
      </c>
      <c r="C1364">
        <v>92.24</v>
      </c>
      <c r="D1364">
        <v>45.49</v>
      </c>
      <c r="E1364">
        <v>78.23</v>
      </c>
      <c r="F1364">
        <v>124.43</v>
      </c>
      <c r="G1364">
        <v>156.82</v>
      </c>
      <c r="H1364">
        <v>137.6</v>
      </c>
      <c r="I1364">
        <v>131.38999999999999</v>
      </c>
      <c r="J1364">
        <v>79.53</v>
      </c>
      <c r="K1364">
        <v>36.590000000000003</v>
      </c>
      <c r="L1364" s="8">
        <v>79.92</v>
      </c>
      <c r="M1364" s="8">
        <v>111.85</v>
      </c>
      <c r="N1364" s="8">
        <v>158.91</v>
      </c>
      <c r="O1364" s="8">
        <v>138.62299999999999</v>
      </c>
      <c r="P1364" s="8">
        <v>108.16</v>
      </c>
      <c r="Q1364" s="8">
        <v>142.59</v>
      </c>
      <c r="R1364" s="8">
        <v>150.26</v>
      </c>
      <c r="S1364" s="8">
        <v>87.48</v>
      </c>
      <c r="T1364" s="8">
        <v>58.99</v>
      </c>
      <c r="U1364" s="8">
        <v>117.29</v>
      </c>
      <c r="X1364" s="1">
        <v>43001</v>
      </c>
      <c r="Y1364" s="4">
        <f t="shared" si="48"/>
        <v>107.17857894736844</v>
      </c>
      <c r="Z1364" s="4">
        <f t="shared" si="47"/>
        <v>59.27</v>
      </c>
    </row>
    <row r="1365" spans="1:26" x14ac:dyDescent="0.3">
      <c r="A1365" s="1">
        <v>43002</v>
      </c>
      <c r="B1365">
        <v>59.27</v>
      </c>
      <c r="C1365">
        <v>92.24</v>
      </c>
      <c r="D1365">
        <v>45.49</v>
      </c>
      <c r="E1365">
        <v>78.23</v>
      </c>
      <c r="F1365">
        <v>124.43</v>
      </c>
      <c r="G1365">
        <v>156.82</v>
      </c>
      <c r="H1365">
        <v>137.6</v>
      </c>
      <c r="I1365">
        <v>131.38999999999999</v>
      </c>
      <c r="J1365">
        <v>79.53</v>
      </c>
      <c r="K1365">
        <v>36.590000000000003</v>
      </c>
      <c r="L1365" s="8">
        <v>79.92</v>
      </c>
      <c r="M1365" s="8">
        <v>111.85</v>
      </c>
      <c r="N1365" s="8">
        <v>158.91</v>
      </c>
      <c r="O1365" s="8">
        <v>138.62299999999999</v>
      </c>
      <c r="P1365" s="8">
        <v>108.16</v>
      </c>
      <c r="Q1365" s="8">
        <v>142.59</v>
      </c>
      <c r="R1365" s="8">
        <v>150.26</v>
      </c>
      <c r="S1365" s="8">
        <v>87.48</v>
      </c>
      <c r="T1365" s="8">
        <v>58.99</v>
      </c>
      <c r="U1365" s="8">
        <v>117.29</v>
      </c>
      <c r="X1365" s="1">
        <v>43002</v>
      </c>
      <c r="Y1365" s="4">
        <f t="shared" si="48"/>
        <v>107.17857894736844</v>
      </c>
      <c r="Z1365" s="4">
        <f t="shared" si="47"/>
        <v>59.27</v>
      </c>
    </row>
    <row r="1366" spans="1:26" x14ac:dyDescent="0.3">
      <c r="A1366" s="1">
        <v>43003</v>
      </c>
      <c r="B1366">
        <v>59.53</v>
      </c>
      <c r="C1366">
        <v>92.72</v>
      </c>
      <c r="D1366">
        <v>45.69</v>
      </c>
      <c r="E1366">
        <v>79.34</v>
      </c>
      <c r="F1366">
        <v>124.32</v>
      </c>
      <c r="G1366">
        <v>155.52000000000001</v>
      </c>
      <c r="H1366">
        <v>137.69999999999999</v>
      </c>
      <c r="I1366">
        <v>131.16999999999999</v>
      </c>
      <c r="J1366">
        <v>79.150000000000006</v>
      </c>
      <c r="K1366">
        <v>36.704999999999998</v>
      </c>
      <c r="L1366" s="8">
        <v>80.98</v>
      </c>
      <c r="M1366" s="8">
        <v>111.94</v>
      </c>
      <c r="N1366" s="8">
        <v>156.26</v>
      </c>
      <c r="O1366" s="8">
        <v>139.32980000000001</v>
      </c>
      <c r="P1366" s="8">
        <v>108.82</v>
      </c>
      <c r="Q1366" s="8">
        <v>143.21</v>
      </c>
      <c r="R1366" s="8">
        <v>151.53</v>
      </c>
      <c r="S1366" s="8">
        <v>86.57</v>
      </c>
      <c r="T1366" s="8">
        <v>58.55</v>
      </c>
      <c r="U1366" s="8">
        <v>117.99</v>
      </c>
      <c r="X1366" s="1">
        <v>43003</v>
      </c>
      <c r="Y1366" s="4">
        <f t="shared" si="48"/>
        <v>107.23656842105261</v>
      </c>
      <c r="Z1366" s="4">
        <f t="shared" si="47"/>
        <v>59.53</v>
      </c>
    </row>
    <row r="1367" spans="1:26" x14ac:dyDescent="0.3">
      <c r="A1367" s="1">
        <v>43004</v>
      </c>
      <c r="B1367">
        <v>59.47</v>
      </c>
      <c r="C1367">
        <v>92.65</v>
      </c>
      <c r="D1367">
        <v>45.57</v>
      </c>
      <c r="E1367">
        <v>79.290000000000006</v>
      </c>
      <c r="F1367">
        <v>124.51</v>
      </c>
      <c r="G1367">
        <v>155.07</v>
      </c>
      <c r="H1367">
        <v>138.43</v>
      </c>
      <c r="I1367">
        <v>130.94</v>
      </c>
      <c r="J1367">
        <v>79.39</v>
      </c>
      <c r="K1367">
        <v>36.924999999999997</v>
      </c>
      <c r="L1367" s="8">
        <v>80.89</v>
      </c>
      <c r="M1367" s="8">
        <v>111.81</v>
      </c>
      <c r="N1367" s="8">
        <v>153.35</v>
      </c>
      <c r="O1367" s="8">
        <v>139.9888</v>
      </c>
      <c r="P1367" s="8">
        <v>108.27</v>
      </c>
      <c r="Q1367" s="8">
        <v>141.61000000000001</v>
      </c>
      <c r="R1367" s="8">
        <v>150.97999999999999</v>
      </c>
      <c r="S1367" s="8">
        <v>85.35</v>
      </c>
      <c r="T1367" s="8">
        <v>58.59</v>
      </c>
      <c r="U1367" s="8">
        <v>117.52</v>
      </c>
      <c r="X1367" s="1">
        <v>43004</v>
      </c>
      <c r="Y1367" s="4">
        <f t="shared" si="48"/>
        <v>106.90177894736843</v>
      </c>
      <c r="Z1367" s="4">
        <f t="shared" si="47"/>
        <v>59.47</v>
      </c>
    </row>
    <row r="1368" spans="1:26" x14ac:dyDescent="0.3">
      <c r="A1368" s="1">
        <v>43005</v>
      </c>
      <c r="B1368">
        <v>59.08</v>
      </c>
      <c r="C1368">
        <v>90.87</v>
      </c>
      <c r="D1368">
        <v>44.64</v>
      </c>
      <c r="E1368">
        <v>79.23</v>
      </c>
      <c r="F1368">
        <v>124.52</v>
      </c>
      <c r="G1368">
        <v>154.77000000000001</v>
      </c>
      <c r="H1368">
        <v>138.71</v>
      </c>
      <c r="I1368">
        <v>129.75</v>
      </c>
      <c r="J1368">
        <v>79.290000000000006</v>
      </c>
      <c r="K1368">
        <v>36.5625</v>
      </c>
      <c r="L1368" s="8">
        <v>81.430000000000007</v>
      </c>
      <c r="M1368" s="8">
        <v>111.1</v>
      </c>
      <c r="N1368" s="8">
        <v>154.05000000000001</v>
      </c>
      <c r="O1368" s="8">
        <v>139.1292</v>
      </c>
      <c r="P1368" s="8">
        <v>109.64</v>
      </c>
      <c r="Q1368" s="8">
        <v>141.91</v>
      </c>
      <c r="R1368" s="8">
        <v>151.32</v>
      </c>
      <c r="S1368" s="8">
        <v>84.75</v>
      </c>
      <c r="T1368" s="8">
        <v>58.87</v>
      </c>
      <c r="U1368" s="8">
        <v>117.45</v>
      </c>
      <c r="X1368" s="1">
        <v>43005</v>
      </c>
      <c r="Y1368" s="4">
        <f t="shared" si="48"/>
        <v>106.73640526315791</v>
      </c>
      <c r="Z1368" s="4">
        <f t="shared" si="47"/>
        <v>59.08</v>
      </c>
    </row>
    <row r="1369" spans="1:26" x14ac:dyDescent="0.3">
      <c r="A1369" s="1">
        <v>43006</v>
      </c>
      <c r="B1369">
        <v>59.39</v>
      </c>
      <c r="C1369">
        <v>90.89</v>
      </c>
      <c r="D1369">
        <v>44.91</v>
      </c>
      <c r="E1369">
        <v>79.45</v>
      </c>
      <c r="F1369">
        <v>125.23</v>
      </c>
      <c r="G1369">
        <v>155.53</v>
      </c>
      <c r="H1369">
        <v>141.06</v>
      </c>
      <c r="I1369">
        <v>129.47</v>
      </c>
      <c r="J1369">
        <v>78.95</v>
      </c>
      <c r="K1369">
        <v>36.747500000000002</v>
      </c>
      <c r="L1369" s="8">
        <v>82.19</v>
      </c>
      <c r="M1369" s="8">
        <v>111.64</v>
      </c>
      <c r="N1369" s="8">
        <v>157.49</v>
      </c>
      <c r="O1369" s="8">
        <v>139.1292</v>
      </c>
      <c r="P1369" s="8">
        <v>109.02</v>
      </c>
      <c r="Q1369" s="8">
        <v>142.19</v>
      </c>
      <c r="R1369" s="8">
        <v>151.34</v>
      </c>
      <c r="S1369" s="8">
        <v>88.96</v>
      </c>
      <c r="T1369" s="8">
        <v>58.91</v>
      </c>
      <c r="U1369" s="8">
        <v>117.62</v>
      </c>
      <c r="X1369" s="1">
        <v>43006</v>
      </c>
      <c r="Y1369" s="4">
        <f t="shared" si="48"/>
        <v>107.40666842105261</v>
      </c>
      <c r="Z1369" s="4">
        <f t="shared" si="47"/>
        <v>59.39</v>
      </c>
    </row>
    <row r="1370" spans="1:26" x14ac:dyDescent="0.3">
      <c r="A1370" s="1">
        <v>43007</v>
      </c>
      <c r="B1370">
        <v>59.45</v>
      </c>
      <c r="C1370">
        <v>90.98</v>
      </c>
      <c r="D1370">
        <v>45.01</v>
      </c>
      <c r="E1370">
        <v>79.94</v>
      </c>
      <c r="F1370">
        <v>124.71</v>
      </c>
      <c r="G1370">
        <v>156.31</v>
      </c>
      <c r="H1370">
        <v>139.74</v>
      </c>
      <c r="I1370">
        <v>130.01</v>
      </c>
      <c r="J1370">
        <v>78.14</v>
      </c>
      <c r="K1370">
        <v>36.637500000000003</v>
      </c>
      <c r="L1370" s="8">
        <v>81.98</v>
      </c>
      <c r="M1370" s="8">
        <v>111.43</v>
      </c>
      <c r="N1370" s="8">
        <v>156.68</v>
      </c>
      <c r="O1370" s="8">
        <v>138.5752</v>
      </c>
      <c r="P1370" s="8">
        <v>109.32</v>
      </c>
      <c r="Q1370" s="8">
        <v>142.55000000000001</v>
      </c>
      <c r="R1370" s="8">
        <v>151.22</v>
      </c>
      <c r="S1370" s="8">
        <v>88.86</v>
      </c>
      <c r="T1370" s="8">
        <v>59.01</v>
      </c>
      <c r="U1370" s="8">
        <v>117.5</v>
      </c>
      <c r="X1370" s="1">
        <v>43007</v>
      </c>
      <c r="Y1370" s="4">
        <f t="shared" si="48"/>
        <v>107.29487894736843</v>
      </c>
      <c r="Z1370" s="4">
        <f t="shared" si="47"/>
        <v>59.45</v>
      </c>
    </row>
    <row r="1371" spans="1:26" x14ac:dyDescent="0.3">
      <c r="A1371" s="1">
        <v>43008</v>
      </c>
      <c r="B1371">
        <v>59.45</v>
      </c>
      <c r="C1371">
        <v>90.98</v>
      </c>
      <c r="D1371">
        <v>45.01</v>
      </c>
      <c r="E1371">
        <v>79.94</v>
      </c>
      <c r="F1371">
        <v>124.71</v>
      </c>
      <c r="G1371">
        <v>156.31</v>
      </c>
      <c r="H1371">
        <v>139.74</v>
      </c>
      <c r="I1371">
        <v>130.01</v>
      </c>
      <c r="J1371">
        <v>78.14</v>
      </c>
      <c r="K1371">
        <v>36.637500000000003</v>
      </c>
      <c r="L1371" s="8">
        <v>81.98</v>
      </c>
      <c r="M1371" s="8">
        <v>111.43</v>
      </c>
      <c r="N1371" s="8">
        <v>156.68</v>
      </c>
      <c r="O1371" s="8">
        <v>138.5752</v>
      </c>
      <c r="P1371" s="8">
        <v>109.32</v>
      </c>
      <c r="Q1371" s="8">
        <v>142.55000000000001</v>
      </c>
      <c r="R1371" s="8">
        <v>151.22</v>
      </c>
      <c r="S1371" s="8">
        <v>88.86</v>
      </c>
      <c r="T1371" s="8">
        <v>59.01</v>
      </c>
      <c r="U1371" s="8">
        <v>117.5</v>
      </c>
      <c r="X1371" s="1">
        <v>43008</v>
      </c>
      <c r="Y1371" s="4">
        <f t="shared" si="48"/>
        <v>107.29487894736843</v>
      </c>
      <c r="Z1371" s="4">
        <f t="shared" si="47"/>
        <v>59.45</v>
      </c>
    </row>
    <row r="1372" spans="1:26" x14ac:dyDescent="0.3">
      <c r="A1372" s="1">
        <v>43009</v>
      </c>
      <c r="B1372">
        <v>59.45</v>
      </c>
      <c r="C1372">
        <v>90.98</v>
      </c>
      <c r="D1372">
        <v>45.01</v>
      </c>
      <c r="E1372">
        <v>79.94</v>
      </c>
      <c r="F1372">
        <v>124.71</v>
      </c>
      <c r="G1372">
        <v>156.31</v>
      </c>
      <c r="H1372">
        <v>139.74</v>
      </c>
      <c r="I1372">
        <v>130.01</v>
      </c>
      <c r="J1372">
        <v>78.14</v>
      </c>
      <c r="K1372">
        <v>36.637500000000003</v>
      </c>
      <c r="L1372" s="8">
        <v>81.98</v>
      </c>
      <c r="M1372" s="8">
        <v>111.43</v>
      </c>
      <c r="N1372" s="8">
        <v>156.68</v>
      </c>
      <c r="O1372" s="8">
        <v>138.5752</v>
      </c>
      <c r="P1372" s="8">
        <v>109.32</v>
      </c>
      <c r="Q1372" s="8">
        <v>142.55000000000001</v>
      </c>
      <c r="R1372" s="8">
        <v>151.22</v>
      </c>
      <c r="S1372" s="8">
        <v>88.86</v>
      </c>
      <c r="T1372" s="8">
        <v>59.01</v>
      </c>
      <c r="U1372" s="8">
        <v>117.5</v>
      </c>
      <c r="X1372" s="1">
        <v>43009</v>
      </c>
      <c r="Y1372" s="4">
        <f t="shared" si="48"/>
        <v>107.29487894736843</v>
      </c>
      <c r="Z1372" s="4">
        <f t="shared" si="47"/>
        <v>59.45</v>
      </c>
    </row>
    <row r="1373" spans="1:26" x14ac:dyDescent="0.3">
      <c r="A1373" s="1">
        <v>43010</v>
      </c>
      <c r="B1373">
        <v>59.73</v>
      </c>
      <c r="C1373">
        <v>91.77</v>
      </c>
      <c r="D1373">
        <v>44.8</v>
      </c>
      <c r="E1373">
        <v>80.790000000000006</v>
      </c>
      <c r="F1373">
        <v>124.72</v>
      </c>
      <c r="G1373">
        <v>157.52000000000001</v>
      </c>
      <c r="H1373">
        <v>141.19</v>
      </c>
      <c r="I1373">
        <v>131.22</v>
      </c>
      <c r="J1373">
        <v>78.45</v>
      </c>
      <c r="K1373">
        <v>36.685000000000002</v>
      </c>
      <c r="L1373" s="8">
        <v>81.63</v>
      </c>
      <c r="M1373" s="8">
        <v>109.12</v>
      </c>
      <c r="N1373" s="8">
        <v>156.96</v>
      </c>
      <c r="O1373" s="8">
        <v>140.08439999999999</v>
      </c>
      <c r="P1373" s="8">
        <v>109.32</v>
      </c>
      <c r="Q1373" s="8">
        <v>145.49</v>
      </c>
      <c r="R1373" s="8">
        <v>152.19999999999999</v>
      </c>
      <c r="S1373" s="8">
        <v>90.39</v>
      </c>
      <c r="T1373" s="8">
        <v>58.89</v>
      </c>
      <c r="U1373" s="8">
        <v>117.43</v>
      </c>
      <c r="X1373" s="1">
        <v>43010</v>
      </c>
      <c r="Y1373" s="4">
        <f t="shared" si="48"/>
        <v>107.82417894736842</v>
      </c>
      <c r="Z1373" s="4">
        <f t="shared" si="47"/>
        <v>59.73</v>
      </c>
    </row>
    <row r="1374" spans="1:26" x14ac:dyDescent="0.3">
      <c r="A1374" s="1">
        <v>43011</v>
      </c>
      <c r="B1374">
        <v>59.87</v>
      </c>
      <c r="C1374">
        <v>92.12</v>
      </c>
      <c r="D1374">
        <v>45.19</v>
      </c>
      <c r="E1374">
        <v>81.349999999999994</v>
      </c>
      <c r="F1374">
        <v>125.51</v>
      </c>
      <c r="G1374">
        <v>159.21</v>
      </c>
      <c r="H1374">
        <v>142.49</v>
      </c>
      <c r="I1374">
        <v>132.1</v>
      </c>
      <c r="J1374">
        <v>79.22</v>
      </c>
      <c r="K1374">
        <v>36.722499999999997</v>
      </c>
      <c r="L1374" s="8">
        <v>81.760000000000005</v>
      </c>
      <c r="M1374" s="8">
        <v>109.13</v>
      </c>
      <c r="N1374" s="8">
        <v>156.86000000000001</v>
      </c>
      <c r="O1374" s="8">
        <v>140.19900000000001</v>
      </c>
      <c r="P1374" s="8">
        <v>110.71</v>
      </c>
      <c r="Q1374" s="8">
        <v>144.69999999999999</v>
      </c>
      <c r="R1374" s="8">
        <v>153.19</v>
      </c>
      <c r="S1374" s="8">
        <v>89.7</v>
      </c>
      <c r="T1374" s="8">
        <v>58.58</v>
      </c>
      <c r="U1374" s="8">
        <v>117.82</v>
      </c>
      <c r="X1374" s="1">
        <v>43011</v>
      </c>
      <c r="Y1374" s="4">
        <f t="shared" si="48"/>
        <v>108.24007894736842</v>
      </c>
      <c r="Z1374" s="4">
        <f t="shared" si="47"/>
        <v>59.87</v>
      </c>
    </row>
    <row r="1375" spans="1:26" x14ac:dyDescent="0.3">
      <c r="A1375" s="1">
        <v>43012</v>
      </c>
      <c r="B1375">
        <v>60.06</v>
      </c>
      <c r="C1375">
        <v>92.42</v>
      </c>
      <c r="D1375">
        <v>45.5</v>
      </c>
      <c r="E1375">
        <v>81.459999999999994</v>
      </c>
      <c r="F1375">
        <v>126.74</v>
      </c>
      <c r="G1375">
        <v>159.6</v>
      </c>
      <c r="H1375">
        <v>142.35</v>
      </c>
      <c r="I1375">
        <v>132.88999999999999</v>
      </c>
      <c r="J1375">
        <v>79.09</v>
      </c>
      <c r="K1375">
        <v>37.142499999999998</v>
      </c>
      <c r="L1375" s="8">
        <v>81.790000000000006</v>
      </c>
      <c r="M1375" s="8">
        <v>109.34</v>
      </c>
      <c r="N1375" s="8">
        <v>157.21</v>
      </c>
      <c r="O1375" s="8">
        <v>139.91239999999999</v>
      </c>
      <c r="P1375" s="8">
        <v>111.4</v>
      </c>
      <c r="Q1375" s="8">
        <v>144.75</v>
      </c>
      <c r="R1375" s="8">
        <v>152.9</v>
      </c>
      <c r="S1375" s="8">
        <v>89.9</v>
      </c>
      <c r="T1375" s="8">
        <v>58.66</v>
      </c>
      <c r="U1375" s="8">
        <v>117.58</v>
      </c>
      <c r="X1375" s="1">
        <v>43012</v>
      </c>
      <c r="Y1375" s="4">
        <f t="shared" si="48"/>
        <v>108.45446842105261</v>
      </c>
      <c r="Z1375" s="4">
        <f t="shared" si="47"/>
        <v>60.06</v>
      </c>
    </row>
    <row r="1376" spans="1:26" x14ac:dyDescent="0.3">
      <c r="A1376" s="1">
        <v>43013</v>
      </c>
      <c r="B1376">
        <v>60.27</v>
      </c>
      <c r="C1376">
        <v>92.03</v>
      </c>
      <c r="D1376">
        <v>45.52</v>
      </c>
      <c r="E1376">
        <v>82.26</v>
      </c>
      <c r="F1376">
        <v>126.4</v>
      </c>
      <c r="G1376">
        <v>159.04</v>
      </c>
      <c r="H1376">
        <v>142.35</v>
      </c>
      <c r="I1376">
        <v>133.19</v>
      </c>
      <c r="J1376">
        <v>79.41</v>
      </c>
      <c r="K1376">
        <v>36.94</v>
      </c>
      <c r="L1376" s="8">
        <v>82.02</v>
      </c>
      <c r="M1376" s="8">
        <v>110.45</v>
      </c>
      <c r="N1376" s="8">
        <v>158.80000000000001</v>
      </c>
      <c r="O1376" s="8">
        <v>140.14169999999999</v>
      </c>
      <c r="P1376" s="8">
        <v>113.57</v>
      </c>
      <c r="Q1376" s="8">
        <v>145.71</v>
      </c>
      <c r="R1376" s="8">
        <v>153.31</v>
      </c>
      <c r="S1376" s="8">
        <v>90.18</v>
      </c>
      <c r="T1376" s="8">
        <v>58.38</v>
      </c>
      <c r="U1376" s="8">
        <v>118.58</v>
      </c>
      <c r="X1376" s="1">
        <v>43013</v>
      </c>
      <c r="Y1376" s="4">
        <f t="shared" si="48"/>
        <v>108.85693157894737</v>
      </c>
      <c r="Z1376" s="4">
        <f t="shared" si="47"/>
        <v>60.27</v>
      </c>
    </row>
    <row r="1377" spans="1:26" x14ac:dyDescent="0.3">
      <c r="A1377" s="1">
        <v>43014</v>
      </c>
      <c r="B1377">
        <v>60.09</v>
      </c>
      <c r="C1377">
        <v>92.33</v>
      </c>
      <c r="D1377">
        <v>45.49</v>
      </c>
      <c r="E1377">
        <v>81.86</v>
      </c>
      <c r="F1377">
        <v>126.93</v>
      </c>
      <c r="G1377">
        <v>158.44999999999999</v>
      </c>
      <c r="H1377">
        <v>141.96</v>
      </c>
      <c r="I1377">
        <v>133.22</v>
      </c>
      <c r="J1377">
        <v>79</v>
      </c>
      <c r="K1377">
        <v>36.8675</v>
      </c>
      <c r="L1377" s="8">
        <v>81.709999999999994</v>
      </c>
      <c r="M1377" s="8">
        <v>110.4</v>
      </c>
      <c r="N1377" s="8">
        <v>159.6</v>
      </c>
      <c r="O1377" s="8">
        <v>139.91239999999999</v>
      </c>
      <c r="P1377" s="8">
        <v>113.48</v>
      </c>
      <c r="Q1377" s="8">
        <v>146.15</v>
      </c>
      <c r="R1377" s="8">
        <v>153.30000000000001</v>
      </c>
      <c r="S1377" s="8">
        <v>90.49</v>
      </c>
      <c r="T1377" s="8">
        <v>57.12</v>
      </c>
      <c r="U1377" s="8">
        <v>117.03</v>
      </c>
      <c r="X1377" s="1">
        <v>43014</v>
      </c>
      <c r="Y1377" s="4">
        <f t="shared" si="48"/>
        <v>108.6999947368421</v>
      </c>
      <c r="Z1377" s="4">
        <f t="shared" si="47"/>
        <v>60.09</v>
      </c>
    </row>
    <row r="1378" spans="1:26" x14ac:dyDescent="0.3">
      <c r="A1378" s="1">
        <v>43015</v>
      </c>
      <c r="B1378">
        <v>60.09</v>
      </c>
      <c r="C1378">
        <v>92.33</v>
      </c>
      <c r="D1378">
        <v>45.49</v>
      </c>
      <c r="E1378">
        <v>81.86</v>
      </c>
      <c r="F1378">
        <v>126.93</v>
      </c>
      <c r="G1378">
        <v>158.44999999999999</v>
      </c>
      <c r="H1378">
        <v>141.96</v>
      </c>
      <c r="I1378">
        <v>133.22</v>
      </c>
      <c r="J1378">
        <v>79</v>
      </c>
      <c r="K1378">
        <v>36.8675</v>
      </c>
      <c r="L1378" s="8">
        <v>81.709999999999994</v>
      </c>
      <c r="M1378" s="8">
        <v>110.4</v>
      </c>
      <c r="N1378" s="8">
        <v>159.6</v>
      </c>
      <c r="O1378" s="8">
        <v>139.91239999999999</v>
      </c>
      <c r="P1378" s="8">
        <v>113.48</v>
      </c>
      <c r="Q1378" s="8">
        <v>146.15</v>
      </c>
      <c r="R1378" s="8">
        <v>153.30000000000001</v>
      </c>
      <c r="S1378" s="8">
        <v>90.49</v>
      </c>
      <c r="T1378" s="8">
        <v>57.12</v>
      </c>
      <c r="U1378" s="8">
        <v>117.03</v>
      </c>
      <c r="X1378" s="1">
        <v>43015</v>
      </c>
      <c r="Y1378" s="4">
        <f t="shared" si="48"/>
        <v>108.6999947368421</v>
      </c>
      <c r="Z1378" s="4">
        <f t="shared" si="47"/>
        <v>60.09</v>
      </c>
    </row>
    <row r="1379" spans="1:26" x14ac:dyDescent="0.3">
      <c r="A1379" s="1">
        <v>43016</v>
      </c>
      <c r="B1379">
        <v>60.09</v>
      </c>
      <c r="C1379">
        <v>92.33</v>
      </c>
      <c r="D1379">
        <v>45.49</v>
      </c>
      <c r="E1379">
        <v>81.86</v>
      </c>
      <c r="F1379">
        <v>126.93</v>
      </c>
      <c r="G1379">
        <v>158.44999999999999</v>
      </c>
      <c r="H1379">
        <v>141.96</v>
      </c>
      <c r="I1379">
        <v>133.22</v>
      </c>
      <c r="J1379">
        <v>79</v>
      </c>
      <c r="K1379">
        <v>36.8675</v>
      </c>
      <c r="L1379" s="8">
        <v>81.709999999999994</v>
      </c>
      <c r="M1379" s="8">
        <v>110.4</v>
      </c>
      <c r="N1379" s="8">
        <v>159.6</v>
      </c>
      <c r="O1379" s="8">
        <v>139.91239999999999</v>
      </c>
      <c r="P1379" s="8">
        <v>113.48</v>
      </c>
      <c r="Q1379" s="8">
        <v>146.15</v>
      </c>
      <c r="R1379" s="8">
        <v>153.30000000000001</v>
      </c>
      <c r="S1379" s="8">
        <v>90.49</v>
      </c>
      <c r="T1379" s="8">
        <v>57.12</v>
      </c>
      <c r="U1379" s="8">
        <v>117.03</v>
      </c>
      <c r="X1379" s="1">
        <v>43016</v>
      </c>
      <c r="Y1379" s="4">
        <f t="shared" si="48"/>
        <v>108.6999947368421</v>
      </c>
      <c r="Z1379" s="4">
        <f t="shared" si="47"/>
        <v>60.09</v>
      </c>
    </row>
    <row r="1380" spans="1:26" x14ac:dyDescent="0.3">
      <c r="A1380" s="1">
        <v>43017</v>
      </c>
      <c r="B1380">
        <v>59.92</v>
      </c>
      <c r="C1380">
        <v>92.12</v>
      </c>
      <c r="D1380">
        <v>45.41</v>
      </c>
      <c r="E1380">
        <v>81.739999999999995</v>
      </c>
      <c r="F1380">
        <v>126.88</v>
      </c>
      <c r="G1380">
        <v>159.16999999999999</v>
      </c>
      <c r="H1380">
        <v>140.87</v>
      </c>
      <c r="I1380">
        <v>133.44999999999999</v>
      </c>
      <c r="J1380">
        <v>80.53</v>
      </c>
      <c r="K1380">
        <v>36.975000000000001</v>
      </c>
      <c r="L1380" s="8">
        <v>82.03</v>
      </c>
      <c r="M1380" s="8">
        <v>110.01</v>
      </c>
      <c r="N1380" s="8">
        <v>160.12</v>
      </c>
      <c r="O1380" s="8">
        <v>140.7816</v>
      </c>
      <c r="P1380" s="8">
        <v>113.57</v>
      </c>
      <c r="Q1380" s="8">
        <v>146.05000000000001</v>
      </c>
      <c r="R1380" s="8">
        <v>152.74</v>
      </c>
      <c r="S1380" s="8">
        <v>90.78</v>
      </c>
      <c r="T1380" s="8">
        <v>56.25</v>
      </c>
      <c r="U1380" s="8">
        <v>117.71</v>
      </c>
      <c r="X1380" s="1">
        <v>43017</v>
      </c>
      <c r="Y1380" s="4">
        <f t="shared" si="48"/>
        <v>108.79929473684209</v>
      </c>
      <c r="Z1380" s="4">
        <f t="shared" si="47"/>
        <v>59.92</v>
      </c>
    </row>
    <row r="1381" spans="1:26" x14ac:dyDescent="0.3">
      <c r="A1381" s="1">
        <v>43018</v>
      </c>
      <c r="B1381">
        <v>60.15</v>
      </c>
      <c r="C1381">
        <v>91.62</v>
      </c>
      <c r="D1381">
        <v>45.87</v>
      </c>
      <c r="E1381">
        <v>81.099999999999994</v>
      </c>
      <c r="F1381">
        <v>128.19</v>
      </c>
      <c r="G1381">
        <v>158.80000000000001</v>
      </c>
      <c r="H1381">
        <v>140.62</v>
      </c>
      <c r="I1381">
        <v>133.9</v>
      </c>
      <c r="J1381">
        <v>84.13</v>
      </c>
      <c r="K1381">
        <v>37.2575</v>
      </c>
      <c r="L1381" s="8">
        <v>82.26</v>
      </c>
      <c r="M1381" s="8">
        <v>110.78</v>
      </c>
      <c r="N1381" s="8">
        <v>160.58000000000001</v>
      </c>
      <c r="O1381" s="8">
        <v>141.84190000000001</v>
      </c>
      <c r="P1381" s="8">
        <v>114.11</v>
      </c>
      <c r="Q1381" s="8">
        <v>147.28</v>
      </c>
      <c r="R1381" s="8">
        <v>153.19</v>
      </c>
      <c r="S1381" s="8">
        <v>91.17</v>
      </c>
      <c r="T1381" s="8">
        <v>57.6</v>
      </c>
      <c r="U1381" s="8">
        <v>118.8</v>
      </c>
      <c r="X1381" s="1">
        <v>43018</v>
      </c>
      <c r="Y1381" s="4">
        <f t="shared" si="48"/>
        <v>109.42628421052632</v>
      </c>
      <c r="Z1381" s="4">
        <f t="shared" si="47"/>
        <v>60.15</v>
      </c>
    </row>
    <row r="1382" spans="1:26" x14ac:dyDescent="0.3">
      <c r="A1382" s="1">
        <v>43019</v>
      </c>
      <c r="B1382">
        <v>60.4</v>
      </c>
      <c r="C1382">
        <v>91.46</v>
      </c>
      <c r="D1382">
        <v>46.1</v>
      </c>
      <c r="E1382">
        <v>81.209999999999994</v>
      </c>
      <c r="F1382">
        <v>128.6</v>
      </c>
      <c r="G1382">
        <v>159</v>
      </c>
      <c r="H1382">
        <v>141.18</v>
      </c>
      <c r="I1382">
        <v>136.65</v>
      </c>
      <c r="J1382">
        <v>85.73</v>
      </c>
      <c r="K1382">
        <v>37.467500000000001</v>
      </c>
      <c r="L1382" s="8">
        <v>82.6</v>
      </c>
      <c r="M1382" s="8">
        <v>111.51</v>
      </c>
      <c r="N1382" s="8">
        <v>163.15</v>
      </c>
      <c r="O1382" s="8">
        <v>141.00129999999999</v>
      </c>
      <c r="P1382" s="8">
        <v>113.09</v>
      </c>
      <c r="Q1382" s="8">
        <v>147.37</v>
      </c>
      <c r="R1382" s="8">
        <v>152.93</v>
      </c>
      <c r="S1382" s="8">
        <v>92.38</v>
      </c>
      <c r="T1382" s="8">
        <v>59.15</v>
      </c>
      <c r="U1382" s="8">
        <v>119.33</v>
      </c>
      <c r="X1382" s="1">
        <v>43019</v>
      </c>
      <c r="Y1382" s="4">
        <f t="shared" si="48"/>
        <v>109.9952</v>
      </c>
      <c r="Z1382" s="4">
        <f t="shared" si="47"/>
        <v>60.4</v>
      </c>
    </row>
    <row r="1383" spans="1:26" x14ac:dyDescent="0.3">
      <c r="A1383" s="1">
        <v>43020</v>
      </c>
      <c r="B1383">
        <v>60.59</v>
      </c>
      <c r="C1383">
        <v>92.15</v>
      </c>
      <c r="D1383">
        <v>46.11</v>
      </c>
      <c r="E1383">
        <v>81.569999999999993</v>
      </c>
      <c r="F1383">
        <v>129.99</v>
      </c>
      <c r="G1383">
        <v>161.12</v>
      </c>
      <c r="H1383">
        <v>141.87</v>
      </c>
      <c r="I1383">
        <v>136.83000000000001</v>
      </c>
      <c r="J1383">
        <v>86.1</v>
      </c>
      <c r="K1383">
        <v>37.674999999999997</v>
      </c>
      <c r="L1383" s="8">
        <v>82.43</v>
      </c>
      <c r="M1383" s="8">
        <v>112.45</v>
      </c>
      <c r="N1383" s="8">
        <v>163.91</v>
      </c>
      <c r="O1383" s="8">
        <v>140.43780000000001</v>
      </c>
      <c r="P1383" s="8">
        <v>113.59</v>
      </c>
      <c r="Q1383" s="8">
        <v>146.58000000000001</v>
      </c>
      <c r="R1383" s="8">
        <v>153.34</v>
      </c>
      <c r="S1383" s="8">
        <v>91.42</v>
      </c>
      <c r="T1383" s="8">
        <v>60.19</v>
      </c>
      <c r="U1383" s="8">
        <v>119.14</v>
      </c>
      <c r="X1383" s="1">
        <v>43020</v>
      </c>
      <c r="Y1383" s="4">
        <f t="shared" si="48"/>
        <v>110.36330526315788</v>
      </c>
      <c r="Z1383" s="4">
        <f t="shared" si="47"/>
        <v>60.59</v>
      </c>
    </row>
    <row r="1384" spans="1:26" x14ac:dyDescent="0.3">
      <c r="A1384" s="1">
        <v>43021</v>
      </c>
      <c r="B1384">
        <v>60.74</v>
      </c>
      <c r="C1384">
        <v>93.04</v>
      </c>
      <c r="D1384">
        <v>46.18</v>
      </c>
      <c r="E1384">
        <v>82.33</v>
      </c>
      <c r="F1384">
        <v>130.71</v>
      </c>
      <c r="G1384">
        <v>161.82</v>
      </c>
      <c r="H1384">
        <v>142.21</v>
      </c>
      <c r="I1384">
        <v>136.43</v>
      </c>
      <c r="J1384">
        <v>86.62</v>
      </c>
      <c r="K1384">
        <v>37.637500000000003</v>
      </c>
      <c r="L1384" s="8">
        <v>82.41</v>
      </c>
      <c r="M1384" s="8">
        <v>112.62</v>
      </c>
      <c r="N1384" s="8">
        <v>165.37</v>
      </c>
      <c r="O1384" s="8">
        <v>140.50460000000001</v>
      </c>
      <c r="P1384" s="8">
        <v>113.86</v>
      </c>
      <c r="Q1384" s="8">
        <v>148.84</v>
      </c>
      <c r="R1384" s="8">
        <v>153.46</v>
      </c>
      <c r="S1384" s="8">
        <v>90.67</v>
      </c>
      <c r="T1384" s="8">
        <v>60.85</v>
      </c>
      <c r="U1384" s="8">
        <v>119.16</v>
      </c>
      <c r="X1384" s="1">
        <v>43021</v>
      </c>
      <c r="Y1384" s="4">
        <f t="shared" si="48"/>
        <v>110.77484736842104</v>
      </c>
      <c r="Z1384" s="4">
        <f t="shared" si="47"/>
        <v>60.74</v>
      </c>
    </row>
    <row r="1385" spans="1:26" x14ac:dyDescent="0.3">
      <c r="A1385" s="1">
        <v>43022</v>
      </c>
      <c r="B1385">
        <v>60.74</v>
      </c>
      <c r="C1385">
        <v>93.04</v>
      </c>
      <c r="D1385">
        <v>46.18</v>
      </c>
      <c r="E1385">
        <v>82.33</v>
      </c>
      <c r="F1385">
        <v>130.71</v>
      </c>
      <c r="G1385">
        <v>161.82</v>
      </c>
      <c r="H1385">
        <v>142.21</v>
      </c>
      <c r="I1385">
        <v>136.43</v>
      </c>
      <c r="J1385">
        <v>86.62</v>
      </c>
      <c r="K1385">
        <v>37.637500000000003</v>
      </c>
      <c r="L1385" s="8">
        <v>82.41</v>
      </c>
      <c r="M1385" s="8">
        <v>112.62</v>
      </c>
      <c r="N1385" s="8">
        <v>165.37</v>
      </c>
      <c r="O1385" s="8">
        <v>140.50460000000001</v>
      </c>
      <c r="P1385" s="8">
        <v>113.86</v>
      </c>
      <c r="Q1385" s="8">
        <v>148.84</v>
      </c>
      <c r="R1385" s="8">
        <v>153.46</v>
      </c>
      <c r="S1385" s="8">
        <v>90.67</v>
      </c>
      <c r="T1385" s="8">
        <v>60.85</v>
      </c>
      <c r="U1385" s="8">
        <v>119.16</v>
      </c>
      <c r="X1385" s="1">
        <v>43022</v>
      </c>
      <c r="Y1385" s="4">
        <f t="shared" si="48"/>
        <v>110.77484736842104</v>
      </c>
      <c r="Z1385" s="4">
        <f t="shared" si="47"/>
        <v>60.74</v>
      </c>
    </row>
    <row r="1386" spans="1:26" x14ac:dyDescent="0.3">
      <c r="A1386" s="1">
        <v>43023</v>
      </c>
      <c r="B1386">
        <v>60.74</v>
      </c>
      <c r="C1386">
        <v>93.04</v>
      </c>
      <c r="D1386">
        <v>46.18</v>
      </c>
      <c r="E1386">
        <v>82.33</v>
      </c>
      <c r="F1386">
        <v>130.71</v>
      </c>
      <c r="G1386">
        <v>161.82</v>
      </c>
      <c r="H1386">
        <v>142.21</v>
      </c>
      <c r="I1386">
        <v>136.43</v>
      </c>
      <c r="J1386">
        <v>86.62</v>
      </c>
      <c r="K1386">
        <v>37.637500000000003</v>
      </c>
      <c r="L1386" s="8">
        <v>82.41</v>
      </c>
      <c r="M1386" s="8">
        <v>112.62</v>
      </c>
      <c r="N1386" s="8">
        <v>165.37</v>
      </c>
      <c r="O1386" s="8">
        <v>140.50460000000001</v>
      </c>
      <c r="P1386" s="8">
        <v>113.86</v>
      </c>
      <c r="Q1386" s="8">
        <v>148.84</v>
      </c>
      <c r="R1386" s="8">
        <v>153.46</v>
      </c>
      <c r="S1386" s="8">
        <v>90.67</v>
      </c>
      <c r="T1386" s="8">
        <v>60.85</v>
      </c>
      <c r="U1386" s="8">
        <v>119.16</v>
      </c>
      <c r="X1386" s="1">
        <v>43023</v>
      </c>
      <c r="Y1386" s="4">
        <f t="shared" si="48"/>
        <v>110.77484736842104</v>
      </c>
      <c r="Z1386" s="4">
        <f t="shared" si="47"/>
        <v>60.74</v>
      </c>
    </row>
    <row r="1387" spans="1:26" x14ac:dyDescent="0.3">
      <c r="A1387" s="1">
        <v>43024</v>
      </c>
      <c r="B1387">
        <v>60.71</v>
      </c>
      <c r="C1387">
        <v>93.14</v>
      </c>
      <c r="D1387">
        <v>46.62</v>
      </c>
      <c r="E1387">
        <v>81.2</v>
      </c>
      <c r="F1387">
        <v>131.47</v>
      </c>
      <c r="G1387">
        <v>162.46</v>
      </c>
      <c r="H1387">
        <v>141.29</v>
      </c>
      <c r="I1387">
        <v>136.12</v>
      </c>
      <c r="J1387">
        <v>85.74</v>
      </c>
      <c r="K1387">
        <v>37.880000000000003</v>
      </c>
      <c r="L1387" s="8">
        <v>82.81</v>
      </c>
      <c r="M1387" s="8">
        <v>113.57</v>
      </c>
      <c r="N1387" s="8">
        <v>165.01</v>
      </c>
      <c r="O1387" s="8">
        <v>140.2467</v>
      </c>
      <c r="P1387" s="8">
        <v>114.58</v>
      </c>
      <c r="Q1387" s="8">
        <v>150.32</v>
      </c>
      <c r="R1387" s="8">
        <v>153.22</v>
      </c>
      <c r="S1387" s="8">
        <v>91.04</v>
      </c>
      <c r="T1387" s="8">
        <v>60.15</v>
      </c>
      <c r="U1387" s="8">
        <v>120.13</v>
      </c>
      <c r="X1387" s="1">
        <v>43024</v>
      </c>
      <c r="Y1387" s="4">
        <f t="shared" si="48"/>
        <v>110.89456315789474</v>
      </c>
      <c r="Z1387" s="4">
        <f t="shared" si="47"/>
        <v>60.71</v>
      </c>
    </row>
    <row r="1388" spans="1:26" x14ac:dyDescent="0.3">
      <c r="A1388" s="1">
        <v>43025</v>
      </c>
      <c r="B1388">
        <v>60.93</v>
      </c>
      <c r="C1388">
        <v>92.8</v>
      </c>
      <c r="D1388">
        <v>46.52</v>
      </c>
      <c r="E1388">
        <v>81.11</v>
      </c>
      <c r="F1388">
        <v>130.54</v>
      </c>
      <c r="G1388">
        <v>161.68</v>
      </c>
      <c r="H1388">
        <v>141.44</v>
      </c>
      <c r="I1388">
        <v>140.79</v>
      </c>
      <c r="J1388">
        <v>85.98</v>
      </c>
      <c r="K1388">
        <v>38.167499999999997</v>
      </c>
      <c r="L1388" s="8">
        <v>82.96</v>
      </c>
      <c r="M1388" s="8">
        <v>112.19</v>
      </c>
      <c r="N1388" s="8">
        <v>165.4</v>
      </c>
      <c r="O1388" s="8">
        <v>139.96969999999999</v>
      </c>
      <c r="P1388" s="8">
        <v>113.72</v>
      </c>
      <c r="Q1388" s="8">
        <v>150.08000000000001</v>
      </c>
      <c r="R1388" s="8">
        <v>153.47</v>
      </c>
      <c r="S1388" s="8">
        <v>92.17</v>
      </c>
      <c r="T1388" s="8">
        <v>60.17</v>
      </c>
      <c r="U1388" s="8">
        <v>120.22</v>
      </c>
      <c r="X1388" s="1">
        <v>43025</v>
      </c>
      <c r="Y1388" s="4">
        <f t="shared" si="48"/>
        <v>111.01985263157891</v>
      </c>
      <c r="Z1388" s="4">
        <f t="shared" si="47"/>
        <v>60.93</v>
      </c>
    </row>
    <row r="1389" spans="1:26" x14ac:dyDescent="0.3">
      <c r="A1389" s="1">
        <v>43026</v>
      </c>
      <c r="B1389">
        <v>61.02</v>
      </c>
      <c r="C1389">
        <v>92.77</v>
      </c>
      <c r="D1389">
        <v>46.4</v>
      </c>
      <c r="E1389">
        <v>80.75</v>
      </c>
      <c r="F1389">
        <v>131.29</v>
      </c>
      <c r="G1389">
        <v>161.15</v>
      </c>
      <c r="H1389">
        <v>139.9</v>
      </c>
      <c r="I1389">
        <v>140.68</v>
      </c>
      <c r="J1389">
        <v>86.22</v>
      </c>
      <c r="K1389">
        <v>38.134999999999998</v>
      </c>
      <c r="L1389" s="8">
        <v>82.76</v>
      </c>
      <c r="M1389" s="8">
        <v>111.95</v>
      </c>
      <c r="N1389" s="8">
        <v>165.77</v>
      </c>
      <c r="O1389" s="8">
        <v>152.37729999999999</v>
      </c>
      <c r="P1389" s="8">
        <v>113.93</v>
      </c>
      <c r="Q1389" s="8">
        <v>151.11000000000001</v>
      </c>
      <c r="R1389" s="8">
        <v>153.19999999999999</v>
      </c>
      <c r="S1389" s="8">
        <v>96.04</v>
      </c>
      <c r="T1389" s="8">
        <v>60.03</v>
      </c>
      <c r="U1389" s="8">
        <v>118.15</v>
      </c>
      <c r="X1389" s="1">
        <v>43026</v>
      </c>
      <c r="Y1389" s="4">
        <f t="shared" si="48"/>
        <v>111.71643684210527</v>
      </c>
      <c r="Z1389" s="4">
        <f t="shared" si="47"/>
        <v>61.02</v>
      </c>
    </row>
    <row r="1390" spans="1:26" x14ac:dyDescent="0.3">
      <c r="A1390" s="1">
        <v>43027</v>
      </c>
      <c r="B1390">
        <v>60.89</v>
      </c>
      <c r="C1390">
        <v>91.59</v>
      </c>
      <c r="D1390">
        <v>46.59</v>
      </c>
      <c r="E1390">
        <v>81.27</v>
      </c>
      <c r="F1390">
        <v>131.55000000000001</v>
      </c>
      <c r="G1390">
        <v>159.44</v>
      </c>
      <c r="H1390">
        <v>140.41</v>
      </c>
      <c r="I1390">
        <v>142.04</v>
      </c>
      <c r="J1390">
        <v>86.4</v>
      </c>
      <c r="K1390">
        <v>38.467500000000001</v>
      </c>
      <c r="L1390" s="8">
        <v>82.74</v>
      </c>
      <c r="M1390" s="8">
        <v>112.67</v>
      </c>
      <c r="N1390" s="8">
        <v>166.5</v>
      </c>
      <c r="O1390" s="8">
        <v>153.6859</v>
      </c>
      <c r="P1390" s="8">
        <v>114.62</v>
      </c>
      <c r="Q1390" s="8">
        <v>153.97999999999999</v>
      </c>
      <c r="R1390" s="8">
        <v>152.86000000000001</v>
      </c>
      <c r="S1390" s="8">
        <v>96.48</v>
      </c>
      <c r="T1390" s="8">
        <v>60.43</v>
      </c>
      <c r="U1390" s="8">
        <v>118.2</v>
      </c>
      <c r="X1390" s="1">
        <v>43027</v>
      </c>
      <c r="Y1390" s="4">
        <f t="shared" si="48"/>
        <v>112.10123157894738</v>
      </c>
      <c r="Z1390" s="4">
        <f t="shared" si="47"/>
        <v>60.89</v>
      </c>
    </row>
    <row r="1391" spans="1:26" x14ac:dyDescent="0.3">
      <c r="A1391" s="1">
        <v>43028</v>
      </c>
      <c r="B1391">
        <v>61.21</v>
      </c>
      <c r="C1391">
        <v>88.25</v>
      </c>
      <c r="D1391">
        <v>46.38</v>
      </c>
      <c r="E1391">
        <v>80.040000000000006</v>
      </c>
      <c r="F1391">
        <v>131.36000000000001</v>
      </c>
      <c r="G1391">
        <v>161.55000000000001</v>
      </c>
      <c r="H1391">
        <v>143.13999999999999</v>
      </c>
      <c r="I1391">
        <v>142.4</v>
      </c>
      <c r="J1391">
        <v>87.44</v>
      </c>
      <c r="K1391">
        <v>38.54</v>
      </c>
      <c r="L1391" s="8">
        <v>83.11</v>
      </c>
      <c r="M1391" s="8">
        <v>111.61</v>
      </c>
      <c r="N1391" s="8">
        <v>166.3</v>
      </c>
      <c r="O1391" s="8">
        <v>154.80340000000001</v>
      </c>
      <c r="P1391" s="8">
        <v>115.93</v>
      </c>
      <c r="Q1391" s="8">
        <v>154</v>
      </c>
      <c r="R1391" s="8">
        <v>154.22</v>
      </c>
      <c r="S1391" s="8">
        <v>96.1</v>
      </c>
      <c r="T1391" s="8">
        <v>61.76</v>
      </c>
      <c r="U1391" s="8">
        <v>118.64</v>
      </c>
      <c r="X1391" s="1">
        <v>43028</v>
      </c>
      <c r="Y1391" s="4">
        <f t="shared" si="48"/>
        <v>112.3986</v>
      </c>
      <c r="Z1391" s="4">
        <f t="shared" si="47"/>
        <v>61.21</v>
      </c>
    </row>
    <row r="1392" spans="1:26" x14ac:dyDescent="0.3">
      <c r="A1392" s="1">
        <v>43029</v>
      </c>
      <c r="B1392">
        <v>61.21</v>
      </c>
      <c r="C1392">
        <v>88.25</v>
      </c>
      <c r="D1392">
        <v>46.38</v>
      </c>
      <c r="E1392">
        <v>80.040000000000006</v>
      </c>
      <c r="F1392">
        <v>131.36000000000001</v>
      </c>
      <c r="G1392">
        <v>161.55000000000001</v>
      </c>
      <c r="H1392">
        <v>143.13999999999999</v>
      </c>
      <c r="I1392">
        <v>142.4</v>
      </c>
      <c r="J1392">
        <v>87.44</v>
      </c>
      <c r="K1392">
        <v>38.54</v>
      </c>
      <c r="L1392" s="8">
        <v>83.11</v>
      </c>
      <c r="M1392" s="8">
        <v>111.61</v>
      </c>
      <c r="N1392" s="8">
        <v>166.3</v>
      </c>
      <c r="O1392" s="8">
        <v>154.80340000000001</v>
      </c>
      <c r="P1392" s="8">
        <v>115.93</v>
      </c>
      <c r="Q1392" s="8">
        <v>154</v>
      </c>
      <c r="R1392" s="8">
        <v>154.22</v>
      </c>
      <c r="S1392" s="8">
        <v>96.1</v>
      </c>
      <c r="T1392" s="8">
        <v>61.76</v>
      </c>
      <c r="U1392" s="8">
        <v>118.64</v>
      </c>
      <c r="X1392" s="1">
        <v>43029</v>
      </c>
      <c r="Y1392" s="4">
        <f t="shared" si="48"/>
        <v>112.3986</v>
      </c>
      <c r="Z1392" s="4">
        <f t="shared" si="47"/>
        <v>61.21</v>
      </c>
    </row>
    <row r="1393" spans="1:26" x14ac:dyDescent="0.3">
      <c r="A1393" s="1">
        <v>43030</v>
      </c>
      <c r="B1393">
        <v>61.21</v>
      </c>
      <c r="C1393">
        <v>88.25</v>
      </c>
      <c r="D1393">
        <v>46.38</v>
      </c>
      <c r="E1393">
        <v>80.040000000000006</v>
      </c>
      <c r="F1393">
        <v>131.36000000000001</v>
      </c>
      <c r="G1393">
        <v>161.55000000000001</v>
      </c>
      <c r="H1393">
        <v>143.13999999999999</v>
      </c>
      <c r="I1393">
        <v>142.4</v>
      </c>
      <c r="J1393">
        <v>87.44</v>
      </c>
      <c r="K1393">
        <v>38.54</v>
      </c>
      <c r="L1393" s="8">
        <v>83.11</v>
      </c>
      <c r="M1393" s="8">
        <v>111.61</v>
      </c>
      <c r="N1393" s="8">
        <v>166.3</v>
      </c>
      <c r="O1393" s="8">
        <v>154.80340000000001</v>
      </c>
      <c r="P1393" s="8">
        <v>115.93</v>
      </c>
      <c r="Q1393" s="8">
        <v>154</v>
      </c>
      <c r="R1393" s="8">
        <v>154.22</v>
      </c>
      <c r="S1393" s="8">
        <v>96.1</v>
      </c>
      <c r="T1393" s="8">
        <v>61.76</v>
      </c>
      <c r="U1393" s="8">
        <v>118.64</v>
      </c>
      <c r="X1393" s="1">
        <v>43030</v>
      </c>
      <c r="Y1393" s="4">
        <f t="shared" si="48"/>
        <v>112.3986</v>
      </c>
      <c r="Z1393" s="4">
        <f t="shared" si="47"/>
        <v>61.21</v>
      </c>
    </row>
    <row r="1394" spans="1:26" x14ac:dyDescent="0.3">
      <c r="A1394" s="1">
        <v>43031</v>
      </c>
      <c r="B1394">
        <v>61.25</v>
      </c>
      <c r="C1394">
        <v>87.3</v>
      </c>
      <c r="D1394">
        <v>46.32</v>
      </c>
      <c r="E1394">
        <v>80.41</v>
      </c>
      <c r="F1394">
        <v>131.68</v>
      </c>
      <c r="G1394">
        <v>162.1</v>
      </c>
      <c r="H1394">
        <v>142.44</v>
      </c>
      <c r="I1394">
        <v>143.62</v>
      </c>
      <c r="J1394">
        <v>88.65</v>
      </c>
      <c r="K1394">
        <v>38.594999999999999</v>
      </c>
      <c r="L1394" s="8">
        <v>83.24</v>
      </c>
      <c r="M1394" s="8">
        <v>111.69</v>
      </c>
      <c r="N1394" s="8">
        <v>163.34</v>
      </c>
      <c r="O1394" s="8">
        <v>152.3964</v>
      </c>
      <c r="P1394" s="8">
        <v>117.01</v>
      </c>
      <c r="Q1394" s="8">
        <v>155.19</v>
      </c>
      <c r="R1394" s="8">
        <v>153.6</v>
      </c>
      <c r="S1394" s="8">
        <v>94.51</v>
      </c>
      <c r="T1394" s="8">
        <v>62.58</v>
      </c>
      <c r="U1394" s="8">
        <v>118.93</v>
      </c>
      <c r="X1394" s="1">
        <v>43031</v>
      </c>
      <c r="Y1394" s="4">
        <f t="shared" si="48"/>
        <v>112.29481052631576</v>
      </c>
      <c r="Z1394" s="4">
        <f t="shared" si="47"/>
        <v>61.25</v>
      </c>
    </row>
    <row r="1395" spans="1:26" x14ac:dyDescent="0.3">
      <c r="A1395" s="1">
        <v>43032</v>
      </c>
      <c r="B1395">
        <v>61.21</v>
      </c>
      <c r="C1395">
        <v>86.98</v>
      </c>
      <c r="D1395">
        <v>46.18</v>
      </c>
      <c r="E1395">
        <v>81.16</v>
      </c>
      <c r="F1395">
        <v>138.24</v>
      </c>
      <c r="G1395">
        <v>161.9</v>
      </c>
      <c r="H1395">
        <v>142.94999999999999</v>
      </c>
      <c r="I1395">
        <v>141.63999999999999</v>
      </c>
      <c r="J1395">
        <v>87.98</v>
      </c>
      <c r="K1395">
        <v>38.555</v>
      </c>
      <c r="L1395" s="8">
        <v>83.47</v>
      </c>
      <c r="M1395" s="8">
        <v>110.75</v>
      </c>
      <c r="N1395" s="8">
        <v>163.88</v>
      </c>
      <c r="O1395" s="8">
        <v>148.89099999999999</v>
      </c>
      <c r="P1395" s="8">
        <v>116.46</v>
      </c>
      <c r="Q1395" s="8">
        <v>154.4</v>
      </c>
      <c r="R1395" s="8">
        <v>153.85</v>
      </c>
      <c r="S1395" s="8">
        <v>91.69</v>
      </c>
      <c r="T1395" s="8">
        <v>62.93</v>
      </c>
      <c r="U1395" s="8">
        <v>119.23</v>
      </c>
      <c r="X1395" s="1">
        <v>43032</v>
      </c>
      <c r="Y1395" s="4">
        <f t="shared" si="48"/>
        <v>112.16505263157893</v>
      </c>
      <c r="Z1395" s="4">
        <f t="shared" si="47"/>
        <v>61.21</v>
      </c>
    </row>
    <row r="1396" spans="1:26" x14ac:dyDescent="0.3">
      <c r="A1396" s="1">
        <v>43033</v>
      </c>
      <c r="B1396">
        <v>60.99</v>
      </c>
      <c r="C1396">
        <v>86.86</v>
      </c>
      <c r="D1396">
        <v>46.05</v>
      </c>
      <c r="E1396">
        <v>80.989999999999995</v>
      </c>
      <c r="F1396">
        <v>136.84</v>
      </c>
      <c r="G1396">
        <v>160.91999999999999</v>
      </c>
      <c r="H1396">
        <v>143.62</v>
      </c>
      <c r="I1396">
        <v>142.36000000000001</v>
      </c>
      <c r="J1396">
        <v>88.48</v>
      </c>
      <c r="K1396">
        <v>38.465000000000003</v>
      </c>
      <c r="L1396" s="8">
        <v>83.17</v>
      </c>
      <c r="M1396" s="8">
        <v>110.07</v>
      </c>
      <c r="N1396" s="8">
        <v>163.58000000000001</v>
      </c>
      <c r="O1396" s="8">
        <v>146.61770000000001</v>
      </c>
      <c r="P1396" s="8">
        <v>116.34</v>
      </c>
      <c r="Q1396" s="8">
        <v>154.16</v>
      </c>
      <c r="R1396" s="8">
        <v>154.59</v>
      </c>
      <c r="S1396" s="8">
        <v>91.77</v>
      </c>
      <c r="T1396" s="8">
        <v>61.92</v>
      </c>
      <c r="U1396" s="8">
        <v>118.44</v>
      </c>
      <c r="X1396" s="1">
        <v>43033</v>
      </c>
      <c r="Y1396" s="4">
        <f t="shared" si="48"/>
        <v>111.85487894736842</v>
      </c>
      <c r="Z1396" s="4">
        <f t="shared" si="47"/>
        <v>60.99</v>
      </c>
    </row>
    <row r="1397" spans="1:26" x14ac:dyDescent="0.3">
      <c r="A1397" s="1">
        <v>43034</v>
      </c>
      <c r="B1397">
        <v>61.14</v>
      </c>
      <c r="C1397">
        <v>87.5</v>
      </c>
      <c r="D1397">
        <v>46.23</v>
      </c>
      <c r="E1397">
        <v>81.53</v>
      </c>
      <c r="F1397">
        <v>136.94</v>
      </c>
      <c r="G1397">
        <v>165</v>
      </c>
      <c r="H1397">
        <v>149.6</v>
      </c>
      <c r="I1397">
        <v>141.81</v>
      </c>
      <c r="J1397">
        <v>88.62</v>
      </c>
      <c r="K1397">
        <v>38.347499999999997</v>
      </c>
      <c r="L1397" s="8">
        <v>83.47</v>
      </c>
      <c r="M1397" s="8">
        <v>110.73</v>
      </c>
      <c r="N1397" s="8">
        <v>164.01</v>
      </c>
      <c r="O1397" s="8">
        <v>146.7132</v>
      </c>
      <c r="P1397" s="8">
        <v>117.3</v>
      </c>
      <c r="Q1397" s="8">
        <v>154.75</v>
      </c>
      <c r="R1397" s="8">
        <v>161.38999999999999</v>
      </c>
      <c r="S1397" s="8">
        <v>89.56</v>
      </c>
      <c r="T1397" s="8">
        <v>62.01</v>
      </c>
      <c r="U1397" s="8">
        <v>118.44</v>
      </c>
      <c r="X1397" s="1">
        <v>43034</v>
      </c>
      <c r="Y1397" s="4">
        <f t="shared" si="48"/>
        <v>112.83951052631578</v>
      </c>
      <c r="Z1397" s="4">
        <f t="shared" si="47"/>
        <v>61.14</v>
      </c>
    </row>
    <row r="1398" spans="1:26" x14ac:dyDescent="0.3">
      <c r="A1398" s="1">
        <v>43035</v>
      </c>
      <c r="B1398">
        <v>60.83</v>
      </c>
      <c r="C1398">
        <v>87.04</v>
      </c>
      <c r="D1398">
        <v>46.07</v>
      </c>
      <c r="E1398">
        <v>80.61</v>
      </c>
      <c r="F1398">
        <v>137.81</v>
      </c>
      <c r="G1398">
        <v>162.16</v>
      </c>
      <c r="H1398">
        <v>148.13999999999999</v>
      </c>
      <c r="I1398">
        <v>141.78</v>
      </c>
      <c r="J1398">
        <v>88.17</v>
      </c>
      <c r="K1398">
        <v>38.96</v>
      </c>
      <c r="L1398" s="8">
        <v>83.71</v>
      </c>
      <c r="M1398" s="8">
        <v>110.6</v>
      </c>
      <c r="N1398" s="8">
        <v>165.39</v>
      </c>
      <c r="O1398" s="8">
        <v>146.78960000000001</v>
      </c>
      <c r="P1398" s="8">
        <v>118.25</v>
      </c>
      <c r="Q1398" s="8">
        <v>152.75</v>
      </c>
      <c r="R1398" s="8">
        <v>160.88</v>
      </c>
      <c r="S1398" s="8">
        <v>91.93</v>
      </c>
      <c r="T1398" s="8">
        <v>60.26</v>
      </c>
      <c r="U1398" s="8">
        <v>113.54</v>
      </c>
      <c r="X1398" s="1">
        <v>43035</v>
      </c>
      <c r="Y1398" s="4">
        <f t="shared" si="48"/>
        <v>112.3599789473684</v>
      </c>
      <c r="Z1398" s="4">
        <f t="shared" si="47"/>
        <v>60.83</v>
      </c>
    </row>
    <row r="1399" spans="1:26" x14ac:dyDescent="0.3">
      <c r="A1399" s="1">
        <v>43036</v>
      </c>
      <c r="B1399">
        <v>60.83</v>
      </c>
      <c r="C1399">
        <v>87.04</v>
      </c>
      <c r="D1399">
        <v>46.07</v>
      </c>
      <c r="E1399">
        <v>80.61</v>
      </c>
      <c r="F1399">
        <v>137.81</v>
      </c>
      <c r="G1399">
        <v>162.16</v>
      </c>
      <c r="H1399">
        <v>148.13999999999999</v>
      </c>
      <c r="I1399">
        <v>141.78</v>
      </c>
      <c r="J1399">
        <v>88.17</v>
      </c>
      <c r="K1399">
        <v>38.96</v>
      </c>
      <c r="L1399" s="8">
        <v>83.71</v>
      </c>
      <c r="M1399" s="8">
        <v>110.6</v>
      </c>
      <c r="N1399" s="8">
        <v>165.39</v>
      </c>
      <c r="O1399" s="8">
        <v>146.78960000000001</v>
      </c>
      <c r="P1399" s="8">
        <v>118.25</v>
      </c>
      <c r="Q1399" s="8">
        <v>152.75</v>
      </c>
      <c r="R1399" s="8">
        <v>160.88</v>
      </c>
      <c r="S1399" s="8">
        <v>91.93</v>
      </c>
      <c r="T1399" s="8">
        <v>60.26</v>
      </c>
      <c r="U1399" s="8">
        <v>113.54</v>
      </c>
      <c r="X1399" s="1">
        <v>43036</v>
      </c>
      <c r="Y1399" s="4">
        <f t="shared" si="48"/>
        <v>112.3599789473684</v>
      </c>
      <c r="Z1399" s="4">
        <f t="shared" si="47"/>
        <v>60.83</v>
      </c>
    </row>
    <row r="1400" spans="1:26" x14ac:dyDescent="0.3">
      <c r="A1400" s="1">
        <v>43037</v>
      </c>
      <c r="B1400">
        <v>60.83</v>
      </c>
      <c r="C1400">
        <v>87.04</v>
      </c>
      <c r="D1400">
        <v>46.07</v>
      </c>
      <c r="E1400">
        <v>80.61</v>
      </c>
      <c r="F1400">
        <v>137.81</v>
      </c>
      <c r="G1400">
        <v>162.16</v>
      </c>
      <c r="H1400">
        <v>148.13999999999999</v>
      </c>
      <c r="I1400">
        <v>141.78</v>
      </c>
      <c r="J1400">
        <v>88.17</v>
      </c>
      <c r="K1400">
        <v>38.96</v>
      </c>
      <c r="L1400" s="8">
        <v>83.71</v>
      </c>
      <c r="M1400" s="8">
        <v>110.6</v>
      </c>
      <c r="N1400" s="8">
        <v>165.39</v>
      </c>
      <c r="O1400" s="8">
        <v>146.78960000000001</v>
      </c>
      <c r="P1400" s="8">
        <v>118.25</v>
      </c>
      <c r="Q1400" s="8">
        <v>152.75</v>
      </c>
      <c r="R1400" s="8">
        <v>160.88</v>
      </c>
      <c r="S1400" s="8">
        <v>91.93</v>
      </c>
      <c r="T1400" s="8">
        <v>60.26</v>
      </c>
      <c r="U1400" s="8">
        <v>113.54</v>
      </c>
      <c r="X1400" s="1">
        <v>43037</v>
      </c>
      <c r="Y1400" s="4">
        <f t="shared" si="48"/>
        <v>112.3599789473684</v>
      </c>
      <c r="Z1400" s="4">
        <f t="shared" si="47"/>
        <v>60.83</v>
      </c>
    </row>
    <row r="1401" spans="1:26" x14ac:dyDescent="0.3">
      <c r="A1401" s="1">
        <v>43038</v>
      </c>
      <c r="B1401">
        <v>60.3</v>
      </c>
      <c r="C1401">
        <v>86.27</v>
      </c>
      <c r="D1401">
        <v>45.86</v>
      </c>
      <c r="E1401">
        <v>79.41</v>
      </c>
      <c r="F1401">
        <v>136.49</v>
      </c>
      <c r="G1401">
        <v>156.25</v>
      </c>
      <c r="H1401">
        <v>147.44999999999999</v>
      </c>
      <c r="I1401">
        <v>140</v>
      </c>
      <c r="J1401">
        <v>86.95</v>
      </c>
      <c r="K1401">
        <v>38.840000000000003</v>
      </c>
      <c r="L1401" s="8">
        <v>83.54</v>
      </c>
      <c r="M1401" s="8">
        <v>109.65</v>
      </c>
      <c r="N1401" s="8">
        <v>166.23</v>
      </c>
      <c r="O1401" s="8">
        <v>147.4391</v>
      </c>
      <c r="P1401" s="8">
        <v>116.98</v>
      </c>
      <c r="Q1401" s="8">
        <v>152.88999999999999</v>
      </c>
      <c r="R1401" s="8">
        <v>159.94999999999999</v>
      </c>
      <c r="S1401" s="8">
        <v>90.96</v>
      </c>
      <c r="T1401" s="8">
        <v>59.55</v>
      </c>
      <c r="U1401" s="8">
        <v>114.39</v>
      </c>
      <c r="X1401" s="1">
        <v>43038</v>
      </c>
      <c r="Y1401" s="4">
        <f t="shared" si="48"/>
        <v>111.53153157894732</v>
      </c>
      <c r="Z1401" s="4">
        <f t="shared" si="47"/>
        <v>60.3</v>
      </c>
    </row>
    <row r="1402" spans="1:26" x14ac:dyDescent="0.3">
      <c r="A1402" s="1">
        <v>43039</v>
      </c>
      <c r="B1402">
        <v>60.3</v>
      </c>
      <c r="C1402">
        <v>86.34</v>
      </c>
      <c r="D1402">
        <v>45.98</v>
      </c>
      <c r="E1402">
        <v>79.95</v>
      </c>
      <c r="F1402">
        <v>135.80000000000001</v>
      </c>
      <c r="G1402">
        <v>156.47</v>
      </c>
      <c r="H1402">
        <v>146.12</v>
      </c>
      <c r="I1402">
        <v>139.41</v>
      </c>
      <c r="J1402">
        <v>87.31</v>
      </c>
      <c r="K1402">
        <v>38.767499999999998</v>
      </c>
      <c r="L1402" s="8">
        <v>83.35</v>
      </c>
      <c r="M1402" s="8">
        <v>110.23</v>
      </c>
      <c r="N1402" s="8">
        <v>166.91</v>
      </c>
      <c r="O1402" s="8">
        <v>147.15260000000001</v>
      </c>
      <c r="P1402" s="8">
        <v>116.26</v>
      </c>
      <c r="Q1402" s="8">
        <v>150.82</v>
      </c>
      <c r="R1402" s="8">
        <v>159.43</v>
      </c>
      <c r="S1402" s="8">
        <v>90.25</v>
      </c>
      <c r="T1402" s="8">
        <v>59.04</v>
      </c>
      <c r="U1402" s="8">
        <v>115.89</v>
      </c>
      <c r="X1402" s="1">
        <v>43039</v>
      </c>
      <c r="Y1402" s="4">
        <f t="shared" si="48"/>
        <v>111.34105789473684</v>
      </c>
      <c r="Z1402" s="4">
        <f t="shared" si="47"/>
        <v>60.3</v>
      </c>
    </row>
    <row r="1403" spans="1:26" x14ac:dyDescent="0.3">
      <c r="A1403" s="1">
        <v>43040</v>
      </c>
      <c r="B1403">
        <v>60.25</v>
      </c>
      <c r="C1403">
        <v>86.89</v>
      </c>
      <c r="D1403">
        <v>45.8</v>
      </c>
      <c r="E1403">
        <v>79.92</v>
      </c>
      <c r="F1403">
        <v>136.29</v>
      </c>
      <c r="G1403">
        <v>156.56</v>
      </c>
      <c r="H1403">
        <v>147.91999999999999</v>
      </c>
      <c r="I1403">
        <v>139.97999999999999</v>
      </c>
      <c r="J1403">
        <v>87.94</v>
      </c>
      <c r="K1403">
        <v>38.344999999999999</v>
      </c>
      <c r="L1403" s="8">
        <v>83.87</v>
      </c>
      <c r="M1403" s="8">
        <v>110.13</v>
      </c>
      <c r="N1403" s="8">
        <v>166.37</v>
      </c>
      <c r="O1403" s="8">
        <v>147.12389999999999</v>
      </c>
      <c r="P1403" s="8">
        <v>115.4</v>
      </c>
      <c r="Q1403" s="8">
        <v>151.31</v>
      </c>
      <c r="R1403" s="8">
        <v>159.91999999999999</v>
      </c>
      <c r="S1403" s="8">
        <v>92.44</v>
      </c>
      <c r="T1403" s="8">
        <v>58.86</v>
      </c>
      <c r="U1403" s="8">
        <v>115.9</v>
      </c>
      <c r="X1403" s="1">
        <v>43040</v>
      </c>
      <c r="Y1403" s="4">
        <f t="shared" si="48"/>
        <v>111.62994210526313</v>
      </c>
      <c r="Z1403" s="4">
        <f t="shared" si="47"/>
        <v>60.25</v>
      </c>
    </row>
    <row r="1404" spans="1:26" x14ac:dyDescent="0.3">
      <c r="A1404" s="1">
        <v>43041</v>
      </c>
      <c r="B1404">
        <v>60.48</v>
      </c>
      <c r="C1404">
        <v>86.51</v>
      </c>
      <c r="D1404">
        <v>45.88</v>
      </c>
      <c r="E1404">
        <v>76.650000000000006</v>
      </c>
      <c r="F1404">
        <v>136.47</v>
      </c>
      <c r="G1404">
        <v>155.5</v>
      </c>
      <c r="H1404">
        <v>147.9</v>
      </c>
      <c r="I1404">
        <v>139.93</v>
      </c>
      <c r="J1404">
        <v>88.8</v>
      </c>
      <c r="K1404">
        <v>37.465000000000003</v>
      </c>
      <c r="L1404" s="8">
        <v>83.53</v>
      </c>
      <c r="M1404" s="8">
        <v>110.05</v>
      </c>
      <c r="N1404" s="8">
        <v>168.1</v>
      </c>
      <c r="O1404" s="8">
        <v>146.4744</v>
      </c>
      <c r="P1404" s="8">
        <v>114.34</v>
      </c>
      <c r="Q1404" s="8">
        <v>149.26</v>
      </c>
      <c r="R1404" s="8">
        <v>159.41</v>
      </c>
      <c r="S1404" s="8">
        <v>91.02</v>
      </c>
      <c r="T1404" s="8">
        <v>59.79</v>
      </c>
      <c r="U1404" s="8">
        <v>115.33</v>
      </c>
      <c r="X1404" s="1">
        <v>43041</v>
      </c>
      <c r="Y1404" s="4">
        <f t="shared" si="48"/>
        <v>111.17944210526316</v>
      </c>
      <c r="Z1404" s="4">
        <f t="shared" si="47"/>
        <v>60.48</v>
      </c>
    </row>
    <row r="1405" spans="1:26" x14ac:dyDescent="0.3">
      <c r="A1405" s="1">
        <v>43042</v>
      </c>
      <c r="B1405">
        <v>60.52</v>
      </c>
      <c r="C1405">
        <v>86.58</v>
      </c>
      <c r="D1405">
        <v>45.97</v>
      </c>
      <c r="E1405">
        <v>77.92</v>
      </c>
      <c r="F1405">
        <v>136.63</v>
      </c>
      <c r="G1405">
        <v>158.69</v>
      </c>
      <c r="H1405">
        <v>147.5</v>
      </c>
      <c r="I1405">
        <v>140.08000000000001</v>
      </c>
      <c r="J1405">
        <v>89.68</v>
      </c>
      <c r="K1405">
        <v>38.162500000000001</v>
      </c>
      <c r="L1405" s="8">
        <v>83.18</v>
      </c>
      <c r="M1405" s="8">
        <v>110.22</v>
      </c>
      <c r="N1405" s="8">
        <v>168.65</v>
      </c>
      <c r="O1405" s="8">
        <v>144.78380000000001</v>
      </c>
      <c r="P1405" s="8">
        <v>112.24</v>
      </c>
      <c r="Q1405" s="8">
        <v>148.27000000000001</v>
      </c>
      <c r="R1405" s="8">
        <v>159.25</v>
      </c>
      <c r="S1405" s="8">
        <v>92.31</v>
      </c>
      <c r="T1405" s="8">
        <v>59.36</v>
      </c>
      <c r="U1405" s="8">
        <v>114.99</v>
      </c>
      <c r="X1405" s="1">
        <v>43042</v>
      </c>
      <c r="Y1405" s="4">
        <f t="shared" si="48"/>
        <v>111.28770000000002</v>
      </c>
      <c r="Z1405" s="4">
        <f t="shared" si="47"/>
        <v>60.52</v>
      </c>
    </row>
    <row r="1406" spans="1:26" x14ac:dyDescent="0.3">
      <c r="A1406" s="1">
        <v>43043</v>
      </c>
      <c r="B1406">
        <v>60.52</v>
      </c>
      <c r="C1406">
        <v>86.58</v>
      </c>
      <c r="D1406">
        <v>45.97</v>
      </c>
      <c r="E1406">
        <v>77.92</v>
      </c>
      <c r="F1406">
        <v>136.63</v>
      </c>
      <c r="G1406">
        <v>158.69</v>
      </c>
      <c r="H1406">
        <v>147.5</v>
      </c>
      <c r="I1406">
        <v>140.08000000000001</v>
      </c>
      <c r="J1406">
        <v>89.68</v>
      </c>
      <c r="K1406">
        <v>38.162500000000001</v>
      </c>
      <c r="L1406" s="8">
        <v>83.18</v>
      </c>
      <c r="M1406" s="8">
        <v>110.22</v>
      </c>
      <c r="N1406" s="8">
        <v>168.65</v>
      </c>
      <c r="O1406" s="8">
        <v>144.78380000000001</v>
      </c>
      <c r="P1406" s="8">
        <v>112.24</v>
      </c>
      <c r="Q1406" s="8">
        <v>148.27000000000001</v>
      </c>
      <c r="R1406" s="8">
        <v>159.25</v>
      </c>
      <c r="S1406" s="8">
        <v>92.31</v>
      </c>
      <c r="T1406" s="8">
        <v>59.36</v>
      </c>
      <c r="U1406" s="8">
        <v>114.99</v>
      </c>
      <c r="X1406" s="1">
        <v>43043</v>
      </c>
      <c r="Y1406" s="4">
        <f t="shared" si="48"/>
        <v>111.28770000000002</v>
      </c>
      <c r="Z1406" s="4">
        <f t="shared" si="47"/>
        <v>60.52</v>
      </c>
    </row>
    <row r="1407" spans="1:26" x14ac:dyDescent="0.3">
      <c r="A1407" s="1">
        <v>43044</v>
      </c>
      <c r="B1407">
        <v>60.52</v>
      </c>
      <c r="C1407">
        <v>86.58</v>
      </c>
      <c r="D1407">
        <v>45.97</v>
      </c>
      <c r="E1407">
        <v>77.92</v>
      </c>
      <c r="F1407">
        <v>136.63</v>
      </c>
      <c r="G1407">
        <v>158.69</v>
      </c>
      <c r="H1407">
        <v>147.5</v>
      </c>
      <c r="I1407">
        <v>140.08000000000001</v>
      </c>
      <c r="J1407">
        <v>89.68</v>
      </c>
      <c r="K1407">
        <v>38.162500000000001</v>
      </c>
      <c r="L1407" s="8">
        <v>83.18</v>
      </c>
      <c r="M1407" s="8">
        <v>110.22</v>
      </c>
      <c r="N1407" s="8">
        <v>168.65</v>
      </c>
      <c r="O1407" s="8">
        <v>144.78380000000001</v>
      </c>
      <c r="P1407" s="8">
        <v>112.24</v>
      </c>
      <c r="Q1407" s="8">
        <v>148.27000000000001</v>
      </c>
      <c r="R1407" s="8">
        <v>159.25</v>
      </c>
      <c r="S1407" s="8">
        <v>92.31</v>
      </c>
      <c r="T1407" s="8">
        <v>59.36</v>
      </c>
      <c r="U1407" s="8">
        <v>114.99</v>
      </c>
      <c r="X1407" s="1">
        <v>43044</v>
      </c>
      <c r="Y1407" s="4">
        <f t="shared" si="48"/>
        <v>111.28770000000002</v>
      </c>
      <c r="Z1407" s="4">
        <f t="shared" si="47"/>
        <v>60.52</v>
      </c>
    </row>
    <row r="1408" spans="1:26" x14ac:dyDescent="0.3">
      <c r="A1408" s="1">
        <v>43045</v>
      </c>
      <c r="B1408">
        <v>60.24</v>
      </c>
      <c r="C1408">
        <v>86.05</v>
      </c>
      <c r="D1408">
        <v>45.47</v>
      </c>
      <c r="E1408">
        <v>77.41</v>
      </c>
      <c r="F1408">
        <v>137.71</v>
      </c>
      <c r="G1408">
        <v>158.63999999999999</v>
      </c>
      <c r="H1408">
        <v>147.47</v>
      </c>
      <c r="I1408">
        <v>139.76</v>
      </c>
      <c r="J1408">
        <v>88.7</v>
      </c>
      <c r="K1408">
        <v>37.965000000000003</v>
      </c>
      <c r="L1408" s="8">
        <v>83.75</v>
      </c>
      <c r="M1408" s="8">
        <v>109.26</v>
      </c>
      <c r="N1408" s="8">
        <v>170.07</v>
      </c>
      <c r="O1408" s="8">
        <v>144.07689999999999</v>
      </c>
      <c r="P1408" s="8">
        <v>111.33</v>
      </c>
      <c r="Q1408" s="8">
        <v>149.19999999999999</v>
      </c>
      <c r="R1408" s="8">
        <v>158.80000000000001</v>
      </c>
      <c r="S1408" s="8">
        <v>92.96</v>
      </c>
      <c r="T1408" s="8">
        <v>59.29</v>
      </c>
      <c r="U1408" s="8">
        <v>117.04</v>
      </c>
      <c r="X1408" s="1">
        <v>43045</v>
      </c>
      <c r="Y1408" s="4">
        <f t="shared" si="48"/>
        <v>111.31325789473684</v>
      </c>
      <c r="Z1408" s="4">
        <f t="shared" si="47"/>
        <v>60.24</v>
      </c>
    </row>
    <row r="1409" spans="1:26" x14ac:dyDescent="0.3">
      <c r="A1409" s="1">
        <v>43046</v>
      </c>
      <c r="B1409">
        <v>60.38</v>
      </c>
      <c r="C1409">
        <v>86.98</v>
      </c>
      <c r="D1409">
        <v>45.94</v>
      </c>
      <c r="E1409">
        <v>77.63</v>
      </c>
      <c r="F1409">
        <v>138.81</v>
      </c>
      <c r="G1409">
        <v>159.07</v>
      </c>
      <c r="H1409">
        <v>148.94999999999999</v>
      </c>
      <c r="I1409">
        <v>139.77000000000001</v>
      </c>
      <c r="J1409">
        <v>88.95</v>
      </c>
      <c r="K1409">
        <v>38.872500000000002</v>
      </c>
      <c r="L1409" s="8">
        <v>83.58</v>
      </c>
      <c r="M1409" s="8">
        <v>110.47</v>
      </c>
      <c r="N1409" s="8">
        <v>170.77</v>
      </c>
      <c r="O1409" s="8">
        <v>144.5641</v>
      </c>
      <c r="P1409" s="8">
        <v>112.75</v>
      </c>
      <c r="Q1409" s="8">
        <v>149.80000000000001</v>
      </c>
      <c r="R1409" s="8">
        <v>159.77000000000001</v>
      </c>
      <c r="S1409" s="8">
        <v>93.96</v>
      </c>
      <c r="T1409" s="8">
        <v>57.89</v>
      </c>
      <c r="U1409" s="8">
        <v>117.24</v>
      </c>
      <c r="X1409" s="1">
        <v>43046</v>
      </c>
      <c r="Y1409" s="4">
        <f t="shared" si="48"/>
        <v>111.88245263157894</v>
      </c>
      <c r="Z1409" s="4">
        <f t="shared" si="47"/>
        <v>60.38</v>
      </c>
    </row>
    <row r="1410" spans="1:26" x14ac:dyDescent="0.3">
      <c r="A1410" s="1">
        <v>43047</v>
      </c>
      <c r="B1410">
        <v>60.7</v>
      </c>
      <c r="C1410">
        <v>87.58</v>
      </c>
      <c r="D1410">
        <v>46.18</v>
      </c>
      <c r="E1410">
        <v>78.09</v>
      </c>
      <c r="F1410">
        <v>137.29</v>
      </c>
      <c r="G1410">
        <v>160.06</v>
      </c>
      <c r="H1410">
        <v>149.97</v>
      </c>
      <c r="I1410">
        <v>141.32</v>
      </c>
      <c r="J1410">
        <v>90.26</v>
      </c>
      <c r="K1410">
        <v>38.729999999999997</v>
      </c>
      <c r="L1410" s="8">
        <v>83.47</v>
      </c>
      <c r="M1410" s="8">
        <v>112</v>
      </c>
      <c r="N1410" s="8">
        <v>170.1</v>
      </c>
      <c r="O1410" s="8">
        <v>144.77420000000001</v>
      </c>
      <c r="P1410" s="8">
        <v>112.59</v>
      </c>
      <c r="Q1410" s="8">
        <v>150.1</v>
      </c>
      <c r="R1410" s="8">
        <v>160.94</v>
      </c>
      <c r="S1410" s="8">
        <v>95.71</v>
      </c>
      <c r="T1410" s="8">
        <v>58.37</v>
      </c>
      <c r="U1410" s="8">
        <v>116.67</v>
      </c>
      <c r="X1410" s="1">
        <v>43047</v>
      </c>
      <c r="Y1410" s="4">
        <f t="shared" si="48"/>
        <v>112.32653684210526</v>
      </c>
      <c r="Z1410" s="4">
        <f t="shared" ref="Z1410:Z1473" si="49">B1410</f>
        <v>60.7</v>
      </c>
    </row>
    <row r="1411" spans="1:26" x14ac:dyDescent="0.3">
      <c r="A1411" s="1">
        <v>43048</v>
      </c>
      <c r="B1411">
        <v>60.57</v>
      </c>
      <c r="C1411">
        <v>87.78</v>
      </c>
      <c r="D1411">
        <v>46.23</v>
      </c>
      <c r="E1411">
        <v>78.08</v>
      </c>
      <c r="F1411">
        <v>135.34</v>
      </c>
      <c r="G1411">
        <v>157.91</v>
      </c>
      <c r="H1411">
        <v>148.46</v>
      </c>
      <c r="I1411">
        <v>140.35</v>
      </c>
      <c r="J1411">
        <v>90.3</v>
      </c>
      <c r="K1411">
        <v>38.8125</v>
      </c>
      <c r="L1411" s="8">
        <v>83.97</v>
      </c>
      <c r="M1411" s="8">
        <v>111.48</v>
      </c>
      <c r="N1411" s="8">
        <v>167</v>
      </c>
      <c r="O1411" s="8">
        <v>143.56110000000001</v>
      </c>
      <c r="P1411" s="8">
        <v>111.97</v>
      </c>
      <c r="Q1411" s="8">
        <v>151.63999999999999</v>
      </c>
      <c r="R1411" s="8">
        <v>160.55000000000001</v>
      </c>
      <c r="S1411" s="8">
        <v>95.89</v>
      </c>
      <c r="T1411" s="8">
        <v>59.9</v>
      </c>
      <c r="U1411" s="8">
        <v>117.24</v>
      </c>
      <c r="X1411" s="1">
        <v>43048</v>
      </c>
      <c r="Y1411" s="4">
        <f t="shared" si="48"/>
        <v>111.91913684210526</v>
      </c>
      <c r="Z1411" s="4">
        <f t="shared" si="49"/>
        <v>60.57</v>
      </c>
    </row>
    <row r="1412" spans="1:26" x14ac:dyDescent="0.3">
      <c r="A1412" s="1">
        <v>43049</v>
      </c>
      <c r="B1412">
        <v>60.56</v>
      </c>
      <c r="C1412">
        <v>88.16</v>
      </c>
      <c r="D1412">
        <v>46.54</v>
      </c>
      <c r="E1412">
        <v>77.489999999999995</v>
      </c>
      <c r="F1412">
        <v>136.47999999999999</v>
      </c>
      <c r="G1412">
        <v>156.94</v>
      </c>
      <c r="H1412">
        <v>148.28</v>
      </c>
      <c r="I1412">
        <v>139.56</v>
      </c>
      <c r="J1412">
        <v>90.92</v>
      </c>
      <c r="K1412">
        <v>38.79</v>
      </c>
      <c r="L1412" s="8">
        <v>82.94</v>
      </c>
      <c r="M1412" s="8">
        <v>112.75</v>
      </c>
      <c r="N1412" s="8">
        <v>165.59</v>
      </c>
      <c r="O1412" s="8">
        <v>142.47229999999999</v>
      </c>
      <c r="P1412" s="8">
        <v>111.09</v>
      </c>
      <c r="Q1412" s="8">
        <v>151.35</v>
      </c>
      <c r="R1412" s="8">
        <v>160.30000000000001</v>
      </c>
      <c r="S1412" s="8">
        <v>95.43</v>
      </c>
      <c r="T1412" s="8">
        <v>61.4</v>
      </c>
      <c r="U1412" s="8">
        <v>117.18</v>
      </c>
      <c r="X1412" s="1">
        <v>43049</v>
      </c>
      <c r="Y1412" s="4">
        <f t="shared" ref="Y1412:Y1475" si="50">SUMPRODUCT(C1412:U1412,$C$1:$U$1)</f>
        <v>111.7717</v>
      </c>
      <c r="Z1412" s="4">
        <f t="shared" si="49"/>
        <v>60.56</v>
      </c>
    </row>
    <row r="1413" spans="1:26" x14ac:dyDescent="0.3">
      <c r="A1413" s="1">
        <v>43050</v>
      </c>
      <c r="B1413">
        <v>60.56</v>
      </c>
      <c r="C1413">
        <v>88.16</v>
      </c>
      <c r="D1413">
        <v>46.54</v>
      </c>
      <c r="E1413">
        <v>77.489999999999995</v>
      </c>
      <c r="F1413">
        <v>136.47999999999999</v>
      </c>
      <c r="G1413">
        <v>156.94</v>
      </c>
      <c r="H1413">
        <v>148.28</v>
      </c>
      <c r="I1413">
        <v>139.56</v>
      </c>
      <c r="J1413">
        <v>90.92</v>
      </c>
      <c r="K1413">
        <v>38.79</v>
      </c>
      <c r="L1413" s="8">
        <v>82.94</v>
      </c>
      <c r="M1413" s="8">
        <v>112.75</v>
      </c>
      <c r="N1413" s="8">
        <v>165.59</v>
      </c>
      <c r="O1413" s="8">
        <v>142.47229999999999</v>
      </c>
      <c r="P1413" s="8">
        <v>111.09</v>
      </c>
      <c r="Q1413" s="8">
        <v>151.35</v>
      </c>
      <c r="R1413" s="8">
        <v>160.30000000000001</v>
      </c>
      <c r="S1413" s="8">
        <v>95.43</v>
      </c>
      <c r="T1413" s="8">
        <v>61.4</v>
      </c>
      <c r="U1413" s="8">
        <v>117.18</v>
      </c>
      <c r="X1413" s="1">
        <v>43050</v>
      </c>
      <c r="Y1413" s="4">
        <f t="shared" si="50"/>
        <v>111.7717</v>
      </c>
      <c r="Z1413" s="4">
        <f t="shared" si="49"/>
        <v>60.56</v>
      </c>
    </row>
    <row r="1414" spans="1:26" x14ac:dyDescent="0.3">
      <c r="A1414" s="1">
        <v>43051</v>
      </c>
      <c r="B1414">
        <v>60.56</v>
      </c>
      <c r="C1414">
        <v>88.16</v>
      </c>
      <c r="D1414">
        <v>46.54</v>
      </c>
      <c r="E1414">
        <v>77.489999999999995</v>
      </c>
      <c r="F1414">
        <v>136.47999999999999</v>
      </c>
      <c r="G1414">
        <v>156.94</v>
      </c>
      <c r="H1414">
        <v>148.28</v>
      </c>
      <c r="I1414">
        <v>139.56</v>
      </c>
      <c r="J1414">
        <v>90.92</v>
      </c>
      <c r="K1414">
        <v>38.79</v>
      </c>
      <c r="L1414" s="8">
        <v>82.94</v>
      </c>
      <c r="M1414" s="8">
        <v>112.75</v>
      </c>
      <c r="N1414" s="8">
        <v>165.59</v>
      </c>
      <c r="O1414" s="8">
        <v>142.47229999999999</v>
      </c>
      <c r="P1414" s="8">
        <v>111.09</v>
      </c>
      <c r="Q1414" s="8">
        <v>151.35</v>
      </c>
      <c r="R1414" s="8">
        <v>160.30000000000001</v>
      </c>
      <c r="S1414" s="8">
        <v>95.43</v>
      </c>
      <c r="T1414" s="8">
        <v>61.4</v>
      </c>
      <c r="U1414" s="8">
        <v>117.18</v>
      </c>
      <c r="X1414" s="1">
        <v>43051</v>
      </c>
      <c r="Y1414" s="4">
        <f t="shared" si="50"/>
        <v>111.7717</v>
      </c>
      <c r="Z1414" s="4">
        <f t="shared" si="49"/>
        <v>60.56</v>
      </c>
    </row>
    <row r="1415" spans="1:26" x14ac:dyDescent="0.3">
      <c r="A1415" s="1">
        <v>43052</v>
      </c>
      <c r="B1415">
        <v>60.66</v>
      </c>
      <c r="C1415">
        <v>89</v>
      </c>
      <c r="D1415">
        <v>46.72</v>
      </c>
      <c r="E1415">
        <v>77.53</v>
      </c>
      <c r="F1415">
        <v>136.53</v>
      </c>
      <c r="G1415">
        <v>158.03</v>
      </c>
      <c r="H1415">
        <v>148.15</v>
      </c>
      <c r="I1415">
        <v>139.76</v>
      </c>
      <c r="J1415">
        <v>90.99</v>
      </c>
      <c r="K1415">
        <v>39.195</v>
      </c>
      <c r="L1415" s="8">
        <v>82.89</v>
      </c>
      <c r="M1415" s="8">
        <v>114.04</v>
      </c>
      <c r="N1415" s="8">
        <v>167.37</v>
      </c>
      <c r="O1415" s="8">
        <v>141.74629999999999</v>
      </c>
      <c r="P1415" s="8">
        <v>111.53</v>
      </c>
      <c r="Q1415" s="8">
        <v>151.34</v>
      </c>
      <c r="R1415" s="8">
        <v>162.76</v>
      </c>
      <c r="S1415" s="8">
        <v>95.12</v>
      </c>
      <c r="T1415" s="8">
        <v>60.4</v>
      </c>
      <c r="U1415" s="8">
        <v>117.23</v>
      </c>
      <c r="X1415" s="1">
        <v>43052</v>
      </c>
      <c r="Y1415" s="4">
        <f t="shared" si="50"/>
        <v>112.12269999999998</v>
      </c>
      <c r="Z1415" s="4">
        <f t="shared" si="49"/>
        <v>60.66</v>
      </c>
    </row>
    <row r="1416" spans="1:26" x14ac:dyDescent="0.3">
      <c r="A1416" s="1">
        <v>43053</v>
      </c>
      <c r="B1416">
        <v>60.84</v>
      </c>
      <c r="C1416">
        <v>88.87</v>
      </c>
      <c r="D1416">
        <v>47.43</v>
      </c>
      <c r="E1416">
        <v>79.23</v>
      </c>
      <c r="F1416">
        <v>137.54</v>
      </c>
      <c r="G1416">
        <v>159.30000000000001</v>
      </c>
      <c r="H1416">
        <v>147.63</v>
      </c>
      <c r="I1416">
        <v>139.49</v>
      </c>
      <c r="J1416">
        <v>91.09</v>
      </c>
      <c r="K1416">
        <v>39.6</v>
      </c>
      <c r="L1416" s="8">
        <v>82.24</v>
      </c>
      <c r="M1416" s="8">
        <v>115.76</v>
      </c>
      <c r="N1416" s="8">
        <v>168.11</v>
      </c>
      <c r="O1416" s="8">
        <v>142.21440000000001</v>
      </c>
      <c r="P1416" s="8">
        <v>112.08</v>
      </c>
      <c r="Q1416" s="8">
        <v>150.69</v>
      </c>
      <c r="R1416" s="8">
        <v>162.15</v>
      </c>
      <c r="S1416" s="8">
        <v>94.75</v>
      </c>
      <c r="T1416" s="8">
        <v>60.09</v>
      </c>
      <c r="U1416" s="8">
        <v>116.92</v>
      </c>
      <c r="X1416" s="1">
        <v>43053</v>
      </c>
      <c r="Y1416" s="4">
        <f t="shared" si="50"/>
        <v>112.37812631578947</v>
      </c>
      <c r="Z1416" s="4">
        <f t="shared" si="49"/>
        <v>60.84</v>
      </c>
    </row>
    <row r="1417" spans="1:26" x14ac:dyDescent="0.3">
      <c r="A1417" s="1">
        <v>43054</v>
      </c>
      <c r="B1417">
        <v>60.28</v>
      </c>
      <c r="C1417">
        <v>88.23</v>
      </c>
      <c r="D1417">
        <v>46.81</v>
      </c>
      <c r="E1417">
        <v>78.37</v>
      </c>
      <c r="F1417">
        <v>134.1</v>
      </c>
      <c r="G1417">
        <v>158.82</v>
      </c>
      <c r="H1417">
        <v>146.16999999999999</v>
      </c>
      <c r="I1417">
        <v>139.1</v>
      </c>
      <c r="J1417">
        <v>89.83</v>
      </c>
      <c r="K1417">
        <v>39.340000000000003</v>
      </c>
      <c r="L1417" s="8">
        <v>81.209999999999994</v>
      </c>
      <c r="M1417" s="8">
        <v>115.1</v>
      </c>
      <c r="N1417" s="8">
        <v>167.32</v>
      </c>
      <c r="O1417" s="8">
        <v>140.50460000000001</v>
      </c>
      <c r="P1417" s="8">
        <v>110.66</v>
      </c>
      <c r="Q1417" s="8">
        <v>151.16</v>
      </c>
      <c r="R1417" s="8">
        <v>160.86000000000001</v>
      </c>
      <c r="S1417" s="8">
        <v>93.76</v>
      </c>
      <c r="T1417" s="8">
        <v>54.16</v>
      </c>
      <c r="U1417" s="8">
        <v>116.45</v>
      </c>
      <c r="X1417" s="1">
        <v>43054</v>
      </c>
      <c r="Y1417" s="4">
        <f t="shared" si="50"/>
        <v>111.15550526315789</v>
      </c>
      <c r="Z1417" s="4">
        <f t="shared" si="49"/>
        <v>60.28</v>
      </c>
    </row>
    <row r="1418" spans="1:26" x14ac:dyDescent="0.3">
      <c r="A1418" s="1">
        <v>43055</v>
      </c>
      <c r="B1418">
        <v>60.76</v>
      </c>
      <c r="C1418">
        <v>89.25</v>
      </c>
      <c r="D1418">
        <v>46.55</v>
      </c>
      <c r="E1418">
        <v>79.47</v>
      </c>
      <c r="F1418">
        <v>136.36000000000001</v>
      </c>
      <c r="G1418">
        <v>160.1</v>
      </c>
      <c r="H1418">
        <v>149.04</v>
      </c>
      <c r="I1418">
        <v>138.87</v>
      </c>
      <c r="J1418">
        <v>99.62</v>
      </c>
      <c r="K1418">
        <v>39.322499999999998</v>
      </c>
      <c r="L1418" s="8">
        <v>80.56</v>
      </c>
      <c r="M1418" s="8">
        <v>115.23</v>
      </c>
      <c r="N1418" s="8">
        <v>168.09</v>
      </c>
      <c r="O1418" s="8">
        <v>142.4341</v>
      </c>
      <c r="P1418" s="8">
        <v>111.03</v>
      </c>
      <c r="Q1418" s="8">
        <v>148.86000000000001</v>
      </c>
      <c r="R1418" s="8">
        <v>161.18</v>
      </c>
      <c r="S1418" s="8">
        <v>94.47</v>
      </c>
      <c r="T1418" s="8">
        <v>55.1</v>
      </c>
      <c r="U1418" s="8">
        <v>114.57</v>
      </c>
      <c r="X1418" s="1">
        <v>43055</v>
      </c>
      <c r="Y1418" s="4">
        <f t="shared" si="50"/>
        <v>112.11087368421055</v>
      </c>
      <c r="Z1418" s="4">
        <f t="shared" si="49"/>
        <v>60.76</v>
      </c>
    </row>
    <row r="1419" spans="1:26" x14ac:dyDescent="0.3">
      <c r="A1419" s="1">
        <v>43056</v>
      </c>
      <c r="B1419">
        <v>60.76</v>
      </c>
      <c r="C1419">
        <v>88.43</v>
      </c>
      <c r="D1419">
        <v>45.71</v>
      </c>
      <c r="E1419">
        <v>80.22</v>
      </c>
      <c r="F1419">
        <v>136.13</v>
      </c>
      <c r="G1419">
        <v>160.59</v>
      </c>
      <c r="H1419">
        <v>150.63999999999999</v>
      </c>
      <c r="I1419">
        <v>138</v>
      </c>
      <c r="J1419">
        <v>97.47</v>
      </c>
      <c r="K1419">
        <v>39.01</v>
      </c>
      <c r="L1419" s="8">
        <v>80.239999999999995</v>
      </c>
      <c r="M1419" s="8">
        <v>114.68</v>
      </c>
      <c r="N1419" s="8">
        <v>166.72</v>
      </c>
      <c r="O1419" s="8">
        <v>142.29079999999999</v>
      </c>
      <c r="P1419" s="8">
        <v>111.06</v>
      </c>
      <c r="Q1419" s="8">
        <v>148.63</v>
      </c>
      <c r="R1419" s="8">
        <v>161.58000000000001</v>
      </c>
      <c r="S1419" s="8">
        <v>93.61</v>
      </c>
      <c r="T1419" s="8">
        <v>58.14</v>
      </c>
      <c r="U1419" s="8">
        <v>114.71</v>
      </c>
      <c r="X1419" s="1">
        <v>43056</v>
      </c>
      <c r="Y1419" s="4">
        <f t="shared" si="50"/>
        <v>111.99267368421054</v>
      </c>
      <c r="Z1419" s="4">
        <f t="shared" si="49"/>
        <v>60.76</v>
      </c>
    </row>
    <row r="1420" spans="1:26" x14ac:dyDescent="0.3">
      <c r="A1420" s="1">
        <v>43057</v>
      </c>
      <c r="B1420">
        <v>60.76</v>
      </c>
      <c r="C1420">
        <v>88.43</v>
      </c>
      <c r="D1420">
        <v>45.71</v>
      </c>
      <c r="E1420">
        <v>80.22</v>
      </c>
      <c r="F1420">
        <v>136.13</v>
      </c>
      <c r="G1420">
        <v>160.59</v>
      </c>
      <c r="H1420">
        <v>150.63999999999999</v>
      </c>
      <c r="I1420">
        <v>138</v>
      </c>
      <c r="J1420">
        <v>97.47</v>
      </c>
      <c r="K1420">
        <v>39.01</v>
      </c>
      <c r="L1420" s="8">
        <v>80.239999999999995</v>
      </c>
      <c r="M1420" s="8">
        <v>114.68</v>
      </c>
      <c r="N1420" s="8">
        <v>166.72</v>
      </c>
      <c r="O1420" s="8">
        <v>142.29079999999999</v>
      </c>
      <c r="P1420" s="8">
        <v>111.06</v>
      </c>
      <c r="Q1420" s="8">
        <v>148.63</v>
      </c>
      <c r="R1420" s="8">
        <v>161.58000000000001</v>
      </c>
      <c r="S1420" s="8">
        <v>93.61</v>
      </c>
      <c r="T1420" s="8">
        <v>58.14</v>
      </c>
      <c r="U1420" s="8">
        <v>114.71</v>
      </c>
      <c r="X1420" s="1">
        <v>43057</v>
      </c>
      <c r="Y1420" s="4">
        <f t="shared" si="50"/>
        <v>111.99267368421054</v>
      </c>
      <c r="Z1420" s="4">
        <f t="shared" si="49"/>
        <v>60.76</v>
      </c>
    </row>
    <row r="1421" spans="1:26" x14ac:dyDescent="0.3">
      <c r="A1421" s="1">
        <v>43058</v>
      </c>
      <c r="B1421">
        <v>60.76</v>
      </c>
      <c r="C1421">
        <v>88.43</v>
      </c>
      <c r="D1421">
        <v>45.71</v>
      </c>
      <c r="E1421">
        <v>80.22</v>
      </c>
      <c r="F1421">
        <v>136.13</v>
      </c>
      <c r="G1421">
        <v>160.59</v>
      </c>
      <c r="H1421">
        <v>150.63999999999999</v>
      </c>
      <c r="I1421">
        <v>138</v>
      </c>
      <c r="J1421">
        <v>97.47</v>
      </c>
      <c r="K1421">
        <v>39.01</v>
      </c>
      <c r="L1421" s="8">
        <v>80.239999999999995</v>
      </c>
      <c r="M1421" s="8">
        <v>114.68</v>
      </c>
      <c r="N1421" s="8">
        <v>166.72</v>
      </c>
      <c r="O1421" s="8">
        <v>142.29079999999999</v>
      </c>
      <c r="P1421" s="8">
        <v>111.06</v>
      </c>
      <c r="Q1421" s="8">
        <v>148.63</v>
      </c>
      <c r="R1421" s="8">
        <v>161.58000000000001</v>
      </c>
      <c r="S1421" s="8">
        <v>93.61</v>
      </c>
      <c r="T1421" s="8">
        <v>58.14</v>
      </c>
      <c r="U1421" s="8">
        <v>114.71</v>
      </c>
      <c r="X1421" s="1">
        <v>43058</v>
      </c>
      <c r="Y1421" s="4">
        <f t="shared" si="50"/>
        <v>111.99267368421054</v>
      </c>
      <c r="Z1421" s="4">
        <f t="shared" si="49"/>
        <v>60.76</v>
      </c>
    </row>
    <row r="1422" spans="1:26" x14ac:dyDescent="0.3">
      <c r="A1422" s="1">
        <v>43059</v>
      </c>
      <c r="B1422">
        <v>60.86</v>
      </c>
      <c r="C1422">
        <v>88.27</v>
      </c>
      <c r="D1422">
        <v>45.46</v>
      </c>
      <c r="E1422">
        <v>81.459999999999994</v>
      </c>
      <c r="F1422">
        <v>136.91</v>
      </c>
      <c r="G1422">
        <v>162.19</v>
      </c>
      <c r="H1422">
        <v>150.87</v>
      </c>
      <c r="I1422">
        <v>137.93</v>
      </c>
      <c r="J1422">
        <v>97.48</v>
      </c>
      <c r="K1422">
        <v>38.979999999999997</v>
      </c>
      <c r="L1422" s="8">
        <v>80.55</v>
      </c>
      <c r="M1422" s="8">
        <v>114.91</v>
      </c>
      <c r="N1422" s="8">
        <v>166.93</v>
      </c>
      <c r="O1422" s="8">
        <v>143.76169999999999</v>
      </c>
      <c r="P1422" s="8">
        <v>110.53</v>
      </c>
      <c r="Q1422" s="8">
        <v>149</v>
      </c>
      <c r="R1422" s="8">
        <v>161.57</v>
      </c>
      <c r="S1422" s="8">
        <v>93.6</v>
      </c>
      <c r="T1422" s="8">
        <v>57.88</v>
      </c>
      <c r="U1422" s="8">
        <v>114.72</v>
      </c>
      <c r="X1422" s="1">
        <v>43059</v>
      </c>
      <c r="Y1422" s="4">
        <f t="shared" si="50"/>
        <v>112.26324736842105</v>
      </c>
      <c r="Z1422" s="4">
        <f t="shared" si="49"/>
        <v>60.86</v>
      </c>
    </row>
    <row r="1423" spans="1:26" x14ac:dyDescent="0.3">
      <c r="A1423" s="1">
        <v>43060</v>
      </c>
      <c r="B1423">
        <v>61.22</v>
      </c>
      <c r="C1423">
        <v>88.72</v>
      </c>
      <c r="D1423">
        <v>45.78</v>
      </c>
      <c r="E1423">
        <v>80.59</v>
      </c>
      <c r="F1423">
        <v>137.6</v>
      </c>
      <c r="G1423">
        <v>163.69999999999999</v>
      </c>
      <c r="H1423">
        <v>151.35</v>
      </c>
      <c r="I1423">
        <v>138.34</v>
      </c>
      <c r="J1423">
        <v>96.52</v>
      </c>
      <c r="K1423">
        <v>39.052500000000002</v>
      </c>
      <c r="L1423" s="8">
        <v>80.87</v>
      </c>
      <c r="M1423" s="8">
        <v>116.05</v>
      </c>
      <c r="N1423" s="8">
        <v>168.3</v>
      </c>
      <c r="O1423" s="8">
        <v>145.13720000000001</v>
      </c>
      <c r="P1423" s="8">
        <v>110.56</v>
      </c>
      <c r="Q1423" s="8">
        <v>149.18</v>
      </c>
      <c r="R1423" s="8">
        <v>162.29</v>
      </c>
      <c r="S1423" s="8">
        <v>94.68</v>
      </c>
      <c r="T1423" s="8">
        <v>57.25</v>
      </c>
      <c r="U1423" s="8">
        <v>115.17</v>
      </c>
      <c r="X1423" s="1">
        <v>43060</v>
      </c>
      <c r="Y1423" s="4">
        <f t="shared" si="50"/>
        <v>112.69156315789472</v>
      </c>
      <c r="Z1423" s="4">
        <f t="shared" si="49"/>
        <v>61.22</v>
      </c>
    </row>
    <row r="1424" spans="1:26" x14ac:dyDescent="0.3">
      <c r="A1424" s="1">
        <v>43061</v>
      </c>
      <c r="B1424">
        <v>61.24</v>
      </c>
      <c r="C1424">
        <v>88.33</v>
      </c>
      <c r="D1424">
        <v>45.84</v>
      </c>
      <c r="E1424">
        <v>79.56</v>
      </c>
      <c r="F1424">
        <v>138.01</v>
      </c>
      <c r="G1424">
        <v>163.22</v>
      </c>
      <c r="H1424">
        <v>151.72</v>
      </c>
      <c r="I1424">
        <v>137.29</v>
      </c>
      <c r="J1424">
        <v>96.41</v>
      </c>
      <c r="K1424">
        <v>38.795000000000002</v>
      </c>
      <c r="L1424" s="8">
        <v>81.099999999999994</v>
      </c>
      <c r="M1424" s="8">
        <v>115.08</v>
      </c>
      <c r="N1424" s="8">
        <v>169.05</v>
      </c>
      <c r="O1424" s="8">
        <v>144.96520000000001</v>
      </c>
      <c r="P1424" s="8">
        <v>110.21</v>
      </c>
      <c r="Q1424" s="8">
        <v>148.25</v>
      </c>
      <c r="R1424" s="8">
        <v>161.62</v>
      </c>
      <c r="S1424" s="8">
        <v>94.47</v>
      </c>
      <c r="T1424" s="8">
        <v>57.49</v>
      </c>
      <c r="U1424" s="8">
        <v>115.91</v>
      </c>
      <c r="X1424" s="1">
        <v>43061</v>
      </c>
      <c r="Y1424" s="4">
        <f t="shared" si="50"/>
        <v>112.49053684210526</v>
      </c>
      <c r="Z1424" s="4">
        <f t="shared" si="49"/>
        <v>61.24</v>
      </c>
    </row>
    <row r="1425" spans="1:26" x14ac:dyDescent="0.3">
      <c r="A1425" s="1">
        <v>43062</v>
      </c>
      <c r="B1425">
        <v>61.24</v>
      </c>
      <c r="C1425">
        <v>88.33</v>
      </c>
      <c r="D1425">
        <v>45.84</v>
      </c>
      <c r="E1425">
        <v>79.56</v>
      </c>
      <c r="F1425">
        <v>138.01</v>
      </c>
      <c r="G1425">
        <v>163.22</v>
      </c>
      <c r="H1425">
        <v>151.72</v>
      </c>
      <c r="I1425">
        <v>137.29</v>
      </c>
      <c r="J1425">
        <v>96.41</v>
      </c>
      <c r="K1425">
        <v>38.795000000000002</v>
      </c>
      <c r="L1425" s="8">
        <v>81.099999999999994</v>
      </c>
      <c r="M1425" s="8">
        <v>115.08</v>
      </c>
      <c r="N1425" s="8">
        <v>169.05</v>
      </c>
      <c r="O1425" s="8">
        <v>144.96520000000001</v>
      </c>
      <c r="P1425" s="8">
        <v>110.21</v>
      </c>
      <c r="Q1425" s="8">
        <v>148.25</v>
      </c>
      <c r="R1425" s="8">
        <v>161.62</v>
      </c>
      <c r="S1425" s="8">
        <v>94.47</v>
      </c>
      <c r="T1425" s="8">
        <v>57.49</v>
      </c>
      <c r="U1425" s="8">
        <v>115.91</v>
      </c>
      <c r="X1425" s="1">
        <v>43062</v>
      </c>
      <c r="Y1425" s="4">
        <f t="shared" si="50"/>
        <v>112.49053684210526</v>
      </c>
      <c r="Z1425" s="4">
        <f t="shared" si="49"/>
        <v>61.24</v>
      </c>
    </row>
    <row r="1426" spans="1:26" x14ac:dyDescent="0.3">
      <c r="A1426" s="1">
        <v>43063</v>
      </c>
      <c r="B1426">
        <v>61.28</v>
      </c>
      <c r="C1426">
        <v>88.45</v>
      </c>
      <c r="D1426">
        <v>45.88</v>
      </c>
      <c r="E1426">
        <v>79.239999999999995</v>
      </c>
      <c r="F1426">
        <v>137.38999999999999</v>
      </c>
      <c r="G1426">
        <v>164.14</v>
      </c>
      <c r="H1426">
        <v>152.88</v>
      </c>
      <c r="I1426">
        <v>138.01</v>
      </c>
      <c r="J1426">
        <v>96.62</v>
      </c>
      <c r="K1426">
        <v>39.0075</v>
      </c>
      <c r="L1426" s="8">
        <v>81.42</v>
      </c>
      <c r="M1426" s="8">
        <v>115.9</v>
      </c>
      <c r="N1426" s="8">
        <v>169.11</v>
      </c>
      <c r="O1426" s="8">
        <v>145.03210000000001</v>
      </c>
      <c r="P1426" s="8">
        <v>110.02</v>
      </c>
      <c r="Q1426" s="8">
        <v>148.93</v>
      </c>
      <c r="R1426" s="8">
        <v>161.56</v>
      </c>
      <c r="S1426" s="8">
        <v>94.72</v>
      </c>
      <c r="T1426" s="8">
        <v>55.88</v>
      </c>
      <c r="U1426" s="8">
        <v>116.51</v>
      </c>
      <c r="X1426" s="1">
        <v>43063</v>
      </c>
      <c r="Y1426" s="4">
        <f t="shared" si="50"/>
        <v>112.66839999999999</v>
      </c>
      <c r="Z1426" s="4">
        <f t="shared" si="49"/>
        <v>61.28</v>
      </c>
    </row>
    <row r="1427" spans="1:26" x14ac:dyDescent="0.3">
      <c r="A1427" s="1">
        <v>43064</v>
      </c>
      <c r="B1427">
        <v>61.28</v>
      </c>
      <c r="C1427">
        <v>88.45</v>
      </c>
      <c r="D1427">
        <v>45.88</v>
      </c>
      <c r="E1427">
        <v>79.239999999999995</v>
      </c>
      <c r="F1427">
        <v>137.38999999999999</v>
      </c>
      <c r="G1427">
        <v>164.14</v>
      </c>
      <c r="H1427">
        <v>152.88</v>
      </c>
      <c r="I1427">
        <v>138.01</v>
      </c>
      <c r="J1427">
        <v>96.62</v>
      </c>
      <c r="K1427">
        <v>39.0075</v>
      </c>
      <c r="L1427" s="8">
        <v>81.42</v>
      </c>
      <c r="M1427" s="8">
        <v>115.9</v>
      </c>
      <c r="N1427" s="8">
        <v>169.11</v>
      </c>
      <c r="O1427" s="8">
        <v>145.03210000000001</v>
      </c>
      <c r="P1427" s="8">
        <v>110.02</v>
      </c>
      <c r="Q1427" s="8">
        <v>148.93</v>
      </c>
      <c r="R1427" s="8">
        <v>161.56</v>
      </c>
      <c r="S1427" s="8">
        <v>94.72</v>
      </c>
      <c r="T1427" s="8">
        <v>55.88</v>
      </c>
      <c r="U1427" s="8">
        <v>116.51</v>
      </c>
      <c r="X1427" s="1">
        <v>43064</v>
      </c>
      <c r="Y1427" s="4">
        <f t="shared" si="50"/>
        <v>112.66839999999999</v>
      </c>
      <c r="Z1427" s="4">
        <f t="shared" si="49"/>
        <v>61.28</v>
      </c>
    </row>
    <row r="1428" spans="1:26" x14ac:dyDescent="0.3">
      <c r="A1428" s="1">
        <v>43065</v>
      </c>
      <c r="B1428">
        <v>61.28</v>
      </c>
      <c r="C1428">
        <v>88.45</v>
      </c>
      <c r="D1428">
        <v>45.88</v>
      </c>
      <c r="E1428">
        <v>79.239999999999995</v>
      </c>
      <c r="F1428">
        <v>137.38999999999999</v>
      </c>
      <c r="G1428">
        <v>164.14</v>
      </c>
      <c r="H1428">
        <v>152.88</v>
      </c>
      <c r="I1428">
        <v>138.01</v>
      </c>
      <c r="J1428">
        <v>96.62</v>
      </c>
      <c r="K1428">
        <v>39.0075</v>
      </c>
      <c r="L1428" s="8">
        <v>81.42</v>
      </c>
      <c r="M1428" s="8">
        <v>115.9</v>
      </c>
      <c r="N1428" s="8">
        <v>169.11</v>
      </c>
      <c r="O1428" s="8">
        <v>145.03210000000001</v>
      </c>
      <c r="P1428" s="8">
        <v>110.02</v>
      </c>
      <c r="Q1428" s="8">
        <v>148.93</v>
      </c>
      <c r="R1428" s="8">
        <v>161.56</v>
      </c>
      <c r="S1428" s="8">
        <v>94.72</v>
      </c>
      <c r="T1428" s="8">
        <v>55.88</v>
      </c>
      <c r="U1428" s="8">
        <v>116.51</v>
      </c>
      <c r="X1428" s="1">
        <v>43065</v>
      </c>
      <c r="Y1428" s="4">
        <f t="shared" si="50"/>
        <v>112.66839999999999</v>
      </c>
      <c r="Z1428" s="4">
        <f t="shared" si="49"/>
        <v>61.28</v>
      </c>
    </row>
    <row r="1429" spans="1:26" x14ac:dyDescent="0.3">
      <c r="A1429" s="1">
        <v>43066</v>
      </c>
      <c r="B1429">
        <v>61.31</v>
      </c>
      <c r="C1429">
        <v>88.96</v>
      </c>
      <c r="D1429">
        <v>45.9</v>
      </c>
      <c r="E1429">
        <v>79.83</v>
      </c>
      <c r="F1429">
        <v>137.19</v>
      </c>
      <c r="G1429">
        <v>164.4</v>
      </c>
      <c r="H1429">
        <v>152.08000000000001</v>
      </c>
      <c r="I1429">
        <v>138.1</v>
      </c>
      <c r="J1429">
        <v>96.62</v>
      </c>
      <c r="K1429">
        <v>39.25</v>
      </c>
      <c r="L1429" s="8">
        <v>81.11</v>
      </c>
      <c r="M1429" s="8">
        <v>115.85</v>
      </c>
      <c r="N1429" s="8">
        <v>168.96</v>
      </c>
      <c r="O1429" s="8">
        <v>145.16579999999999</v>
      </c>
      <c r="P1429" s="8">
        <v>110.14</v>
      </c>
      <c r="Q1429" s="8">
        <v>149.26</v>
      </c>
      <c r="R1429" s="8">
        <v>160.94</v>
      </c>
      <c r="S1429" s="8">
        <v>95.42</v>
      </c>
      <c r="T1429" s="8">
        <v>55.84</v>
      </c>
      <c r="U1429" s="8">
        <v>115.59</v>
      </c>
      <c r="X1429" s="1">
        <v>43066</v>
      </c>
      <c r="Y1429" s="4">
        <f t="shared" si="50"/>
        <v>112.66346315789474</v>
      </c>
      <c r="Z1429" s="4">
        <f t="shared" si="49"/>
        <v>61.31</v>
      </c>
    </row>
    <row r="1430" spans="1:26" x14ac:dyDescent="0.3">
      <c r="A1430" s="1">
        <v>43067</v>
      </c>
      <c r="B1430">
        <v>62.08</v>
      </c>
      <c r="C1430">
        <v>89.4</v>
      </c>
      <c r="D1430">
        <v>45.83</v>
      </c>
      <c r="E1430">
        <v>81.680000000000007</v>
      </c>
      <c r="F1430">
        <v>138.99</v>
      </c>
      <c r="G1430">
        <v>165.83</v>
      </c>
      <c r="H1430">
        <v>156.36000000000001</v>
      </c>
      <c r="I1430">
        <v>140.02000000000001</v>
      </c>
      <c r="J1430">
        <v>96.77</v>
      </c>
      <c r="K1430">
        <v>39.447499999999998</v>
      </c>
      <c r="L1430" s="8">
        <v>81.67</v>
      </c>
      <c r="M1430" s="8">
        <v>116.77</v>
      </c>
      <c r="N1430" s="8">
        <v>171.34</v>
      </c>
      <c r="O1430" s="8">
        <v>145.63390000000001</v>
      </c>
      <c r="P1430" s="8">
        <v>111.22</v>
      </c>
      <c r="Q1430" s="8">
        <v>151.57</v>
      </c>
      <c r="R1430" s="8">
        <v>163.24</v>
      </c>
      <c r="S1430" s="8">
        <v>95.42</v>
      </c>
      <c r="T1430" s="8">
        <v>56.62</v>
      </c>
      <c r="U1430" s="8">
        <v>116.45</v>
      </c>
      <c r="X1430" s="1">
        <v>43067</v>
      </c>
      <c r="Y1430" s="4">
        <f t="shared" si="50"/>
        <v>113.9084947368421</v>
      </c>
      <c r="Z1430" s="4">
        <f t="shared" si="49"/>
        <v>62.08</v>
      </c>
    </row>
    <row r="1431" spans="1:26" x14ac:dyDescent="0.3">
      <c r="A1431" s="1">
        <v>43068</v>
      </c>
      <c r="B1431">
        <v>62.63</v>
      </c>
      <c r="C1431">
        <v>89.38</v>
      </c>
      <c r="D1431">
        <v>45.5</v>
      </c>
      <c r="E1431">
        <v>83.3</v>
      </c>
      <c r="F1431">
        <v>138.06</v>
      </c>
      <c r="G1431">
        <v>164.73</v>
      </c>
      <c r="H1431">
        <v>155.16999999999999</v>
      </c>
      <c r="I1431">
        <v>139.81</v>
      </c>
      <c r="J1431">
        <v>97.56</v>
      </c>
      <c r="K1431">
        <v>39.442500000000003</v>
      </c>
      <c r="L1431" s="8">
        <v>82.27</v>
      </c>
      <c r="M1431" s="8">
        <v>116.84</v>
      </c>
      <c r="N1431" s="8">
        <v>170.43</v>
      </c>
      <c r="O1431" s="8">
        <v>146.66540000000001</v>
      </c>
      <c r="P1431" s="8">
        <v>113.33</v>
      </c>
      <c r="Q1431" s="8">
        <v>152.63999999999999</v>
      </c>
      <c r="R1431" s="8">
        <v>162.62</v>
      </c>
      <c r="S1431" s="8">
        <v>95.82</v>
      </c>
      <c r="T1431" s="8">
        <v>61.68</v>
      </c>
      <c r="U1431" s="8">
        <v>117.18</v>
      </c>
      <c r="X1431" s="1">
        <v>43068</v>
      </c>
      <c r="Y1431" s="4">
        <f t="shared" si="50"/>
        <v>114.33831052631578</v>
      </c>
      <c r="Z1431" s="4">
        <f t="shared" si="49"/>
        <v>62.63</v>
      </c>
    </row>
    <row r="1432" spans="1:26" x14ac:dyDescent="0.3">
      <c r="A1432" s="1">
        <v>43069</v>
      </c>
      <c r="B1432">
        <v>63.08</v>
      </c>
      <c r="C1432">
        <v>89.99</v>
      </c>
      <c r="D1432">
        <v>45.77</v>
      </c>
      <c r="E1432">
        <v>83.37</v>
      </c>
      <c r="F1432">
        <v>141.15</v>
      </c>
      <c r="G1432">
        <v>165.48</v>
      </c>
      <c r="H1432">
        <v>153.91999999999999</v>
      </c>
      <c r="I1432">
        <v>139.33000000000001</v>
      </c>
      <c r="J1432">
        <v>97.23</v>
      </c>
      <c r="K1432">
        <v>39.51</v>
      </c>
      <c r="L1432" s="8">
        <v>83.29</v>
      </c>
      <c r="M1432" s="8">
        <v>116.52</v>
      </c>
      <c r="N1432" s="8">
        <v>171.97</v>
      </c>
      <c r="O1432" s="8">
        <v>147.06659999999999</v>
      </c>
      <c r="P1432" s="8">
        <v>114.46</v>
      </c>
      <c r="Q1432" s="8">
        <v>152.11000000000001</v>
      </c>
      <c r="R1432" s="8">
        <v>163.04</v>
      </c>
      <c r="S1432" s="8">
        <v>96.92</v>
      </c>
      <c r="T1432" s="8">
        <v>59.9</v>
      </c>
      <c r="U1432" s="8">
        <v>118.99</v>
      </c>
      <c r="X1432" s="1">
        <v>43069</v>
      </c>
      <c r="Y1432" s="4">
        <f t="shared" si="50"/>
        <v>114.73771578947368</v>
      </c>
      <c r="Z1432" s="4">
        <f t="shared" si="49"/>
        <v>63.08</v>
      </c>
    </row>
    <row r="1433" spans="1:26" x14ac:dyDescent="0.3">
      <c r="A1433" s="1">
        <v>43070</v>
      </c>
      <c r="B1433">
        <v>62.93</v>
      </c>
      <c r="C1433">
        <v>90.36</v>
      </c>
      <c r="D1433">
        <v>45.97</v>
      </c>
      <c r="E1433">
        <v>84.23</v>
      </c>
      <c r="F1433">
        <v>141.52000000000001</v>
      </c>
      <c r="G1433">
        <v>166.17</v>
      </c>
      <c r="H1433">
        <v>151.87</v>
      </c>
      <c r="I1433">
        <v>139.97999999999999</v>
      </c>
      <c r="J1433">
        <v>97.35</v>
      </c>
      <c r="K1433">
        <v>39.3675</v>
      </c>
      <c r="L1433" s="8">
        <v>83.46</v>
      </c>
      <c r="M1433" s="8">
        <v>116.78</v>
      </c>
      <c r="N1433" s="8">
        <v>172.87</v>
      </c>
      <c r="O1433" s="8">
        <v>147.8212</v>
      </c>
      <c r="P1433" s="8">
        <v>113.75</v>
      </c>
      <c r="Q1433" s="8">
        <v>151.63999999999999</v>
      </c>
      <c r="R1433" s="8">
        <v>161.63999999999999</v>
      </c>
      <c r="S1433" s="8">
        <v>96.32</v>
      </c>
      <c r="T1433" s="8">
        <v>59.51</v>
      </c>
      <c r="U1433" s="8">
        <v>119.51</v>
      </c>
      <c r="X1433" s="1">
        <v>43070</v>
      </c>
      <c r="Y1433" s="4">
        <f t="shared" si="50"/>
        <v>114.74308947368421</v>
      </c>
      <c r="Z1433" s="4">
        <f t="shared" si="49"/>
        <v>62.93</v>
      </c>
    </row>
    <row r="1434" spans="1:26" x14ac:dyDescent="0.3">
      <c r="A1434" s="1">
        <v>43071</v>
      </c>
      <c r="B1434">
        <v>62.93</v>
      </c>
      <c r="C1434">
        <v>90.36</v>
      </c>
      <c r="D1434">
        <v>45.97</v>
      </c>
      <c r="E1434">
        <v>84.23</v>
      </c>
      <c r="F1434">
        <v>141.52000000000001</v>
      </c>
      <c r="G1434">
        <v>166.17</v>
      </c>
      <c r="H1434">
        <v>151.87</v>
      </c>
      <c r="I1434">
        <v>139.97999999999999</v>
      </c>
      <c r="J1434">
        <v>97.35</v>
      </c>
      <c r="K1434">
        <v>39.3675</v>
      </c>
      <c r="L1434" s="8">
        <v>83.46</v>
      </c>
      <c r="M1434" s="8">
        <v>116.78</v>
      </c>
      <c r="N1434" s="8">
        <v>172.87</v>
      </c>
      <c r="O1434" s="8">
        <v>147.8212</v>
      </c>
      <c r="P1434" s="8">
        <v>113.75</v>
      </c>
      <c r="Q1434" s="8">
        <v>151.63999999999999</v>
      </c>
      <c r="R1434" s="8">
        <v>161.63999999999999</v>
      </c>
      <c r="S1434" s="8">
        <v>96.32</v>
      </c>
      <c r="T1434" s="8">
        <v>59.51</v>
      </c>
      <c r="U1434" s="8">
        <v>119.51</v>
      </c>
      <c r="X1434" s="1">
        <v>43071</v>
      </c>
      <c r="Y1434" s="4">
        <f t="shared" si="50"/>
        <v>114.74308947368421</v>
      </c>
      <c r="Z1434" s="4">
        <f t="shared" si="49"/>
        <v>62.93</v>
      </c>
    </row>
    <row r="1435" spans="1:26" x14ac:dyDescent="0.3">
      <c r="A1435" s="1">
        <v>43072</v>
      </c>
      <c r="B1435">
        <v>62.93</v>
      </c>
      <c r="C1435">
        <v>90.36</v>
      </c>
      <c r="D1435">
        <v>45.97</v>
      </c>
      <c r="E1435">
        <v>84.23</v>
      </c>
      <c r="F1435">
        <v>141.52000000000001</v>
      </c>
      <c r="G1435">
        <v>166.17</v>
      </c>
      <c r="H1435">
        <v>151.87</v>
      </c>
      <c r="I1435">
        <v>139.97999999999999</v>
      </c>
      <c r="J1435">
        <v>97.35</v>
      </c>
      <c r="K1435">
        <v>39.3675</v>
      </c>
      <c r="L1435" s="8">
        <v>83.46</v>
      </c>
      <c r="M1435" s="8">
        <v>116.78</v>
      </c>
      <c r="N1435" s="8">
        <v>172.87</v>
      </c>
      <c r="O1435" s="8">
        <v>147.8212</v>
      </c>
      <c r="P1435" s="8">
        <v>113.75</v>
      </c>
      <c r="Q1435" s="8">
        <v>151.63999999999999</v>
      </c>
      <c r="R1435" s="8">
        <v>161.63999999999999</v>
      </c>
      <c r="S1435" s="8">
        <v>96.32</v>
      </c>
      <c r="T1435" s="8">
        <v>59.51</v>
      </c>
      <c r="U1435" s="8">
        <v>119.51</v>
      </c>
      <c r="X1435" s="1">
        <v>43072</v>
      </c>
      <c r="Y1435" s="4">
        <f t="shared" si="50"/>
        <v>114.74308947368421</v>
      </c>
      <c r="Z1435" s="4">
        <f t="shared" si="49"/>
        <v>62.93</v>
      </c>
    </row>
    <row r="1436" spans="1:26" x14ac:dyDescent="0.3">
      <c r="A1436" s="1">
        <v>43073</v>
      </c>
      <c r="B1436">
        <v>63.49</v>
      </c>
      <c r="C1436">
        <v>91.41</v>
      </c>
      <c r="D1436">
        <v>46.23</v>
      </c>
      <c r="E1436">
        <v>88.04</v>
      </c>
      <c r="F1436">
        <v>141.5</v>
      </c>
      <c r="G1436">
        <v>167.46</v>
      </c>
      <c r="H1436">
        <v>153.36000000000001</v>
      </c>
      <c r="I1436">
        <v>139.01</v>
      </c>
      <c r="J1436">
        <v>97.01</v>
      </c>
      <c r="K1436">
        <v>38.9925</v>
      </c>
      <c r="L1436" s="8">
        <v>83.57</v>
      </c>
      <c r="M1436" s="8">
        <v>117.46</v>
      </c>
      <c r="N1436" s="8">
        <v>170.65</v>
      </c>
      <c r="O1436" s="8">
        <v>149.44499999999999</v>
      </c>
      <c r="P1436" s="8">
        <v>114.81</v>
      </c>
      <c r="Q1436" s="8">
        <v>150.82</v>
      </c>
      <c r="R1436" s="8">
        <v>162.4</v>
      </c>
      <c r="S1436" s="8">
        <v>95.22</v>
      </c>
      <c r="T1436" s="8">
        <v>62.56</v>
      </c>
      <c r="U1436" s="8">
        <v>120.84</v>
      </c>
      <c r="X1436" s="1">
        <v>43073</v>
      </c>
      <c r="Y1436" s="4">
        <f t="shared" si="50"/>
        <v>115.30460526315788</v>
      </c>
      <c r="Z1436" s="4">
        <f t="shared" si="49"/>
        <v>63.49</v>
      </c>
    </row>
    <row r="1437" spans="1:26" x14ac:dyDescent="0.3">
      <c r="A1437" s="1">
        <v>43074</v>
      </c>
      <c r="B1437">
        <v>63.17</v>
      </c>
      <c r="C1437">
        <v>91.4</v>
      </c>
      <c r="D1437">
        <v>46.26</v>
      </c>
      <c r="E1437">
        <v>86.31</v>
      </c>
      <c r="F1437">
        <v>140.13999999999999</v>
      </c>
      <c r="G1437">
        <v>167.89</v>
      </c>
      <c r="H1437">
        <v>153.08000000000001</v>
      </c>
      <c r="I1437">
        <v>139.66999999999999</v>
      </c>
      <c r="J1437">
        <v>97.83</v>
      </c>
      <c r="K1437">
        <v>38.909999999999997</v>
      </c>
      <c r="L1437" s="8">
        <v>82.89</v>
      </c>
      <c r="M1437" s="8">
        <v>117.59</v>
      </c>
      <c r="N1437" s="8">
        <v>172.99</v>
      </c>
      <c r="O1437" s="8">
        <v>148.38470000000001</v>
      </c>
      <c r="P1437" s="8">
        <v>115.68</v>
      </c>
      <c r="Q1437" s="8">
        <v>150.18</v>
      </c>
      <c r="R1437" s="8">
        <v>161.97999999999999</v>
      </c>
      <c r="S1437" s="8">
        <v>95.41</v>
      </c>
      <c r="T1437" s="8">
        <v>62.2</v>
      </c>
      <c r="U1437" s="8">
        <v>120.39</v>
      </c>
      <c r="X1437" s="1">
        <v>43074</v>
      </c>
      <c r="Y1437" s="4">
        <f t="shared" si="50"/>
        <v>115.22024736842106</v>
      </c>
      <c r="Z1437" s="4">
        <f t="shared" si="49"/>
        <v>63.17</v>
      </c>
    </row>
    <row r="1438" spans="1:26" x14ac:dyDescent="0.3">
      <c r="A1438" s="1">
        <v>43075</v>
      </c>
      <c r="B1438">
        <v>63.11</v>
      </c>
      <c r="C1438">
        <v>91.25</v>
      </c>
      <c r="D1438">
        <v>46.45</v>
      </c>
      <c r="E1438">
        <v>82.4</v>
      </c>
      <c r="F1438">
        <v>140.34</v>
      </c>
      <c r="G1438">
        <v>168.62</v>
      </c>
      <c r="H1438">
        <v>150.38999999999999</v>
      </c>
      <c r="I1438">
        <v>141.06</v>
      </c>
      <c r="J1438">
        <v>97.28</v>
      </c>
      <c r="K1438">
        <v>39.445</v>
      </c>
      <c r="L1438" s="8">
        <v>82.28</v>
      </c>
      <c r="M1438" s="8">
        <v>118.9</v>
      </c>
      <c r="N1438" s="8">
        <v>173.48</v>
      </c>
      <c r="O1438" s="8">
        <v>147.1908</v>
      </c>
      <c r="P1438" s="8">
        <v>115.92</v>
      </c>
      <c r="Q1438" s="8">
        <v>150.87</v>
      </c>
      <c r="R1438" s="8">
        <v>160.41999999999999</v>
      </c>
      <c r="S1438" s="8">
        <v>94.4</v>
      </c>
      <c r="T1438" s="8">
        <v>60.72</v>
      </c>
      <c r="U1438" s="8">
        <v>119.61</v>
      </c>
      <c r="X1438" s="1">
        <v>43075</v>
      </c>
      <c r="Y1438" s="4">
        <f t="shared" si="50"/>
        <v>114.79083157894736</v>
      </c>
      <c r="Z1438" s="4">
        <f t="shared" si="49"/>
        <v>63.11</v>
      </c>
    </row>
    <row r="1439" spans="1:26" x14ac:dyDescent="0.3">
      <c r="A1439" s="1">
        <v>43076</v>
      </c>
      <c r="B1439">
        <v>63.13</v>
      </c>
      <c r="C1439">
        <v>90.1</v>
      </c>
      <c r="D1439">
        <v>45.78</v>
      </c>
      <c r="E1439">
        <v>83.63</v>
      </c>
      <c r="F1439">
        <v>142.88999999999999</v>
      </c>
      <c r="G1439">
        <v>169.53</v>
      </c>
      <c r="H1439">
        <v>150.96</v>
      </c>
      <c r="I1439">
        <v>140.01</v>
      </c>
      <c r="J1439">
        <v>96.78</v>
      </c>
      <c r="K1439">
        <v>39.545000000000002</v>
      </c>
      <c r="L1439" s="8">
        <v>82.55</v>
      </c>
      <c r="M1439" s="8">
        <v>116.73</v>
      </c>
      <c r="N1439" s="8">
        <v>172.91</v>
      </c>
      <c r="O1439" s="8">
        <v>146.68450000000001</v>
      </c>
      <c r="P1439" s="8">
        <v>115.88</v>
      </c>
      <c r="Q1439" s="8">
        <v>149.44</v>
      </c>
      <c r="R1439" s="8">
        <v>160.97999999999999</v>
      </c>
      <c r="S1439" s="8">
        <v>94.24</v>
      </c>
      <c r="T1439" s="8">
        <v>61.09</v>
      </c>
      <c r="U1439" s="8">
        <v>119.63</v>
      </c>
      <c r="X1439" s="1">
        <v>43076</v>
      </c>
      <c r="Y1439" s="4">
        <f t="shared" si="50"/>
        <v>114.70313157894735</v>
      </c>
      <c r="Z1439" s="4">
        <f t="shared" si="49"/>
        <v>63.13</v>
      </c>
    </row>
    <row r="1440" spans="1:26" x14ac:dyDescent="0.3">
      <c r="A1440" s="1">
        <v>43077</v>
      </c>
      <c r="B1440">
        <v>63.47</v>
      </c>
      <c r="C1440">
        <v>90.37</v>
      </c>
      <c r="D1440">
        <v>45.31</v>
      </c>
      <c r="E1440">
        <v>85.6</v>
      </c>
      <c r="F1440">
        <v>143.86000000000001</v>
      </c>
      <c r="G1440">
        <v>171.21</v>
      </c>
      <c r="H1440">
        <v>151.41</v>
      </c>
      <c r="I1440">
        <v>140.59</v>
      </c>
      <c r="J1440">
        <v>96.55</v>
      </c>
      <c r="K1440">
        <v>39.7575</v>
      </c>
      <c r="L1440" s="8">
        <v>82.66</v>
      </c>
      <c r="M1440" s="8">
        <v>116.57</v>
      </c>
      <c r="N1440" s="8">
        <v>173.15</v>
      </c>
      <c r="O1440" s="8">
        <v>147.8689</v>
      </c>
      <c r="P1440" s="8">
        <v>116.02</v>
      </c>
      <c r="Q1440" s="8">
        <v>150.05000000000001</v>
      </c>
      <c r="R1440" s="8">
        <v>160.91999999999999</v>
      </c>
      <c r="S1440" s="8">
        <v>95.95</v>
      </c>
      <c r="T1440" s="8">
        <v>61.37</v>
      </c>
      <c r="U1440" s="8">
        <v>119.92</v>
      </c>
      <c r="X1440" s="1">
        <v>43077</v>
      </c>
      <c r="Y1440" s="4">
        <f t="shared" si="50"/>
        <v>115.2177052631579</v>
      </c>
      <c r="Z1440" s="4">
        <f t="shared" si="49"/>
        <v>63.47</v>
      </c>
    </row>
    <row r="1441" spans="1:26" x14ac:dyDescent="0.3">
      <c r="A1441" s="1">
        <v>43078</v>
      </c>
      <c r="B1441">
        <v>63.47</v>
      </c>
      <c r="C1441">
        <v>90.37</v>
      </c>
      <c r="D1441">
        <v>45.31</v>
      </c>
      <c r="E1441">
        <v>85.6</v>
      </c>
      <c r="F1441">
        <v>143.86000000000001</v>
      </c>
      <c r="G1441">
        <v>171.21</v>
      </c>
      <c r="H1441">
        <v>151.41</v>
      </c>
      <c r="I1441">
        <v>140.59</v>
      </c>
      <c r="J1441">
        <v>96.55</v>
      </c>
      <c r="K1441">
        <v>39.7575</v>
      </c>
      <c r="L1441" s="8">
        <v>82.66</v>
      </c>
      <c r="M1441" s="8">
        <v>116.57</v>
      </c>
      <c r="N1441" s="8">
        <v>173.15</v>
      </c>
      <c r="O1441" s="8">
        <v>147.8689</v>
      </c>
      <c r="P1441" s="8">
        <v>116.02</v>
      </c>
      <c r="Q1441" s="8">
        <v>150.05000000000001</v>
      </c>
      <c r="R1441" s="8">
        <v>160.91999999999999</v>
      </c>
      <c r="S1441" s="8">
        <v>95.95</v>
      </c>
      <c r="T1441" s="8">
        <v>61.37</v>
      </c>
      <c r="U1441" s="8">
        <v>119.92</v>
      </c>
      <c r="X1441" s="1">
        <v>43078</v>
      </c>
      <c r="Y1441" s="4">
        <f t="shared" si="50"/>
        <v>115.2177052631579</v>
      </c>
      <c r="Z1441" s="4">
        <f t="shared" si="49"/>
        <v>63.47</v>
      </c>
    </row>
    <row r="1442" spans="1:26" x14ac:dyDescent="0.3">
      <c r="A1442" s="1">
        <v>43079</v>
      </c>
      <c r="B1442">
        <v>63.47</v>
      </c>
      <c r="C1442">
        <v>90.37</v>
      </c>
      <c r="D1442">
        <v>45.31</v>
      </c>
      <c r="E1442">
        <v>85.6</v>
      </c>
      <c r="F1442">
        <v>143.86000000000001</v>
      </c>
      <c r="G1442">
        <v>171.21</v>
      </c>
      <c r="H1442">
        <v>151.41</v>
      </c>
      <c r="I1442">
        <v>140.59</v>
      </c>
      <c r="J1442">
        <v>96.55</v>
      </c>
      <c r="K1442">
        <v>39.7575</v>
      </c>
      <c r="L1442" s="8">
        <v>82.66</v>
      </c>
      <c r="M1442" s="8">
        <v>116.57</v>
      </c>
      <c r="N1442" s="8">
        <v>173.15</v>
      </c>
      <c r="O1442" s="8">
        <v>147.8689</v>
      </c>
      <c r="P1442" s="8">
        <v>116.02</v>
      </c>
      <c r="Q1442" s="8">
        <v>150.05000000000001</v>
      </c>
      <c r="R1442" s="8">
        <v>160.91999999999999</v>
      </c>
      <c r="S1442" s="8">
        <v>95.95</v>
      </c>
      <c r="T1442" s="8">
        <v>61.37</v>
      </c>
      <c r="U1442" s="8">
        <v>119.92</v>
      </c>
      <c r="X1442" s="1">
        <v>43079</v>
      </c>
      <c r="Y1442" s="4">
        <f t="shared" si="50"/>
        <v>115.2177052631579</v>
      </c>
      <c r="Z1442" s="4">
        <f t="shared" si="49"/>
        <v>63.47</v>
      </c>
    </row>
    <row r="1443" spans="1:26" x14ac:dyDescent="0.3">
      <c r="A1443" s="1">
        <v>43080</v>
      </c>
      <c r="B1443">
        <v>63.47</v>
      </c>
      <c r="C1443">
        <v>90.23</v>
      </c>
      <c r="D1443">
        <v>45.33</v>
      </c>
      <c r="E1443">
        <v>85.54</v>
      </c>
      <c r="F1443">
        <v>143.77000000000001</v>
      </c>
      <c r="G1443">
        <v>171.7</v>
      </c>
      <c r="H1443">
        <v>152.26</v>
      </c>
      <c r="I1443">
        <v>141.13999999999999</v>
      </c>
      <c r="J1443">
        <v>96.93</v>
      </c>
      <c r="K1443">
        <v>39.8125</v>
      </c>
      <c r="L1443" s="8">
        <v>83.03</v>
      </c>
      <c r="M1443" s="8">
        <v>117.39</v>
      </c>
      <c r="N1443" s="8">
        <v>173.25</v>
      </c>
      <c r="O1443" s="8">
        <v>148.44200000000001</v>
      </c>
      <c r="P1443" s="8">
        <v>117.82</v>
      </c>
      <c r="Q1443" s="8">
        <v>150.24</v>
      </c>
      <c r="R1443" s="8">
        <v>163.12</v>
      </c>
      <c r="S1443" s="8">
        <v>96.47</v>
      </c>
      <c r="T1443" s="8">
        <v>61.76</v>
      </c>
      <c r="U1443" s="8">
        <v>120.42</v>
      </c>
      <c r="X1443" s="1">
        <v>43080</v>
      </c>
      <c r="Y1443" s="4">
        <f t="shared" si="50"/>
        <v>115.71865789473684</v>
      </c>
      <c r="Z1443" s="4">
        <f t="shared" si="49"/>
        <v>63.47</v>
      </c>
    </row>
    <row r="1444" spans="1:26" x14ac:dyDescent="0.3">
      <c r="A1444" s="1">
        <v>43081</v>
      </c>
      <c r="B1444">
        <v>63.41</v>
      </c>
      <c r="C1444">
        <v>89.85</v>
      </c>
      <c r="D1444">
        <v>45.29</v>
      </c>
      <c r="E1444">
        <v>84.99</v>
      </c>
      <c r="F1444">
        <v>143.41999999999999</v>
      </c>
      <c r="G1444">
        <v>172.57</v>
      </c>
      <c r="H1444">
        <v>151.34</v>
      </c>
      <c r="I1444">
        <v>142.6</v>
      </c>
      <c r="J1444">
        <v>96.7</v>
      </c>
      <c r="K1444">
        <v>39.267499999999998</v>
      </c>
      <c r="L1444" s="8">
        <v>82.76</v>
      </c>
      <c r="M1444" s="8">
        <v>117.4</v>
      </c>
      <c r="N1444" s="8">
        <v>172.23</v>
      </c>
      <c r="O1444" s="8">
        <v>149.7124</v>
      </c>
      <c r="P1444" s="8">
        <v>117.05</v>
      </c>
      <c r="Q1444" s="8">
        <v>150.5</v>
      </c>
      <c r="R1444" s="8">
        <v>162.88999999999999</v>
      </c>
      <c r="S1444" s="8">
        <v>96.3</v>
      </c>
      <c r="T1444" s="8">
        <v>61.02</v>
      </c>
      <c r="U1444" s="8">
        <v>119.68</v>
      </c>
      <c r="X1444" s="1">
        <v>43081</v>
      </c>
      <c r="Y1444" s="4">
        <f t="shared" si="50"/>
        <v>115.55631052631577</v>
      </c>
      <c r="Z1444" s="4">
        <f t="shared" si="49"/>
        <v>63.41</v>
      </c>
    </row>
    <row r="1445" spans="1:26" x14ac:dyDescent="0.3">
      <c r="A1445" s="1">
        <v>43082</v>
      </c>
      <c r="B1445">
        <v>63.5</v>
      </c>
      <c r="C1445">
        <v>90.88</v>
      </c>
      <c r="D1445">
        <v>45.9</v>
      </c>
      <c r="E1445">
        <v>85.6</v>
      </c>
      <c r="F1445">
        <v>148.57</v>
      </c>
      <c r="G1445">
        <v>169.01</v>
      </c>
      <c r="H1445">
        <v>151.27000000000001</v>
      </c>
      <c r="I1445">
        <v>142.88999999999999</v>
      </c>
      <c r="J1445">
        <v>97.76</v>
      </c>
      <c r="K1445">
        <v>39.1175</v>
      </c>
      <c r="L1445" s="8">
        <v>83.12</v>
      </c>
      <c r="M1445" s="8">
        <v>117.8</v>
      </c>
      <c r="N1445" s="8">
        <v>173.55</v>
      </c>
      <c r="O1445" s="8">
        <v>147.0093</v>
      </c>
      <c r="P1445" s="8">
        <v>117.02</v>
      </c>
      <c r="Q1445" s="8">
        <v>148.44</v>
      </c>
      <c r="R1445" s="8">
        <v>162.49</v>
      </c>
      <c r="S1445" s="8">
        <v>97.35</v>
      </c>
      <c r="T1445" s="8">
        <v>62.67</v>
      </c>
      <c r="U1445" s="8">
        <v>119.93</v>
      </c>
      <c r="X1445" s="1">
        <v>43082</v>
      </c>
      <c r="Y1445" s="4">
        <f t="shared" si="50"/>
        <v>115.80930526315788</v>
      </c>
      <c r="Z1445" s="4">
        <f t="shared" si="49"/>
        <v>63.5</v>
      </c>
    </row>
    <row r="1446" spans="1:26" x14ac:dyDescent="0.3">
      <c r="A1446" s="1">
        <v>43083</v>
      </c>
      <c r="B1446">
        <v>63.06</v>
      </c>
      <c r="C1446">
        <v>91</v>
      </c>
      <c r="D1446">
        <v>46.03</v>
      </c>
      <c r="E1446">
        <v>85.58</v>
      </c>
      <c r="F1446">
        <v>146.28</v>
      </c>
      <c r="G1446">
        <v>167.59</v>
      </c>
      <c r="H1446">
        <v>149.13999999999999</v>
      </c>
      <c r="I1446">
        <v>141.65</v>
      </c>
      <c r="J1446">
        <v>97.13</v>
      </c>
      <c r="K1446">
        <v>39.494999999999997</v>
      </c>
      <c r="L1446" s="8">
        <v>82.9</v>
      </c>
      <c r="M1446" s="8">
        <v>118.02</v>
      </c>
      <c r="N1446" s="8">
        <v>173.14</v>
      </c>
      <c r="O1446" s="8">
        <v>147.09530000000001</v>
      </c>
      <c r="P1446" s="8">
        <v>116.46</v>
      </c>
      <c r="Q1446" s="8">
        <v>146.12</v>
      </c>
      <c r="R1446" s="8">
        <v>160.53</v>
      </c>
      <c r="S1446" s="8">
        <v>96.3</v>
      </c>
      <c r="T1446" s="8">
        <v>61.94</v>
      </c>
      <c r="U1446" s="8">
        <v>119.53</v>
      </c>
      <c r="X1446" s="1">
        <v>43083</v>
      </c>
      <c r="Y1446" s="4">
        <f t="shared" si="50"/>
        <v>115.04896315789472</v>
      </c>
      <c r="Z1446" s="4">
        <f t="shared" si="49"/>
        <v>63.06</v>
      </c>
    </row>
    <row r="1447" spans="1:26" x14ac:dyDescent="0.3">
      <c r="A1447" s="1">
        <v>43084</v>
      </c>
      <c r="B1447">
        <v>63.73</v>
      </c>
      <c r="C1447">
        <v>91.89</v>
      </c>
      <c r="D1447">
        <v>46.19</v>
      </c>
      <c r="E1447">
        <v>86.69</v>
      </c>
      <c r="F1447">
        <v>146.69</v>
      </c>
      <c r="G1447">
        <v>169.05</v>
      </c>
      <c r="H1447">
        <v>149.6</v>
      </c>
      <c r="I1447">
        <v>142.46</v>
      </c>
      <c r="J1447">
        <v>97.11</v>
      </c>
      <c r="K1447">
        <v>39.607500000000002</v>
      </c>
      <c r="L1447" s="8">
        <v>83.03</v>
      </c>
      <c r="M1447" s="8">
        <v>119.22</v>
      </c>
      <c r="N1447" s="8">
        <v>174.06</v>
      </c>
      <c r="O1447" s="8">
        <v>145.66249999999999</v>
      </c>
      <c r="P1447" s="8">
        <v>118.19</v>
      </c>
      <c r="Q1447" s="8">
        <v>148.72</v>
      </c>
      <c r="R1447" s="8">
        <v>160.41999999999999</v>
      </c>
      <c r="S1447" s="8">
        <v>97.45</v>
      </c>
      <c r="T1447" s="8">
        <v>62.61</v>
      </c>
      <c r="U1447" s="8">
        <v>119.73</v>
      </c>
      <c r="X1447" s="1">
        <v>43084</v>
      </c>
      <c r="Y1447" s="4">
        <f t="shared" si="50"/>
        <v>115.70421052631578</v>
      </c>
      <c r="Z1447" s="4">
        <f t="shared" si="49"/>
        <v>63.73</v>
      </c>
    </row>
    <row r="1448" spans="1:26" x14ac:dyDescent="0.3">
      <c r="A1448" s="1">
        <v>43085</v>
      </c>
      <c r="B1448">
        <v>63.73</v>
      </c>
      <c r="C1448">
        <v>91.89</v>
      </c>
      <c r="D1448">
        <v>46.19</v>
      </c>
      <c r="E1448">
        <v>86.69</v>
      </c>
      <c r="F1448">
        <v>146.69</v>
      </c>
      <c r="G1448">
        <v>169.05</v>
      </c>
      <c r="H1448">
        <v>149.6</v>
      </c>
      <c r="I1448">
        <v>142.46</v>
      </c>
      <c r="J1448">
        <v>97.11</v>
      </c>
      <c r="K1448">
        <v>39.607500000000002</v>
      </c>
      <c r="L1448" s="8">
        <v>83.03</v>
      </c>
      <c r="M1448" s="8">
        <v>119.22</v>
      </c>
      <c r="N1448" s="8">
        <v>174.06</v>
      </c>
      <c r="O1448" s="8">
        <v>145.66249999999999</v>
      </c>
      <c r="P1448" s="8">
        <v>118.19</v>
      </c>
      <c r="Q1448" s="8">
        <v>148.72</v>
      </c>
      <c r="R1448" s="8">
        <v>160.41999999999999</v>
      </c>
      <c r="S1448" s="8">
        <v>97.45</v>
      </c>
      <c r="T1448" s="8">
        <v>62.61</v>
      </c>
      <c r="U1448" s="8">
        <v>119.73</v>
      </c>
      <c r="X1448" s="1">
        <v>43085</v>
      </c>
      <c r="Y1448" s="4">
        <f t="shared" si="50"/>
        <v>115.70421052631578</v>
      </c>
      <c r="Z1448" s="4">
        <f t="shared" si="49"/>
        <v>63.73</v>
      </c>
    </row>
    <row r="1449" spans="1:26" x14ac:dyDescent="0.3">
      <c r="A1449" s="1">
        <v>43086</v>
      </c>
      <c r="B1449">
        <v>63.73</v>
      </c>
      <c r="C1449">
        <v>91.89</v>
      </c>
      <c r="D1449">
        <v>46.19</v>
      </c>
      <c r="E1449">
        <v>86.69</v>
      </c>
      <c r="F1449">
        <v>146.69</v>
      </c>
      <c r="G1449">
        <v>169.05</v>
      </c>
      <c r="H1449">
        <v>149.6</v>
      </c>
      <c r="I1449">
        <v>142.46</v>
      </c>
      <c r="J1449">
        <v>97.11</v>
      </c>
      <c r="K1449">
        <v>39.607500000000002</v>
      </c>
      <c r="L1449" s="8">
        <v>83.03</v>
      </c>
      <c r="M1449" s="8">
        <v>119.22</v>
      </c>
      <c r="N1449" s="8">
        <v>174.06</v>
      </c>
      <c r="O1449" s="8">
        <v>145.66249999999999</v>
      </c>
      <c r="P1449" s="8">
        <v>118.19</v>
      </c>
      <c r="Q1449" s="8">
        <v>148.72</v>
      </c>
      <c r="R1449" s="8">
        <v>160.41999999999999</v>
      </c>
      <c r="S1449" s="8">
        <v>97.45</v>
      </c>
      <c r="T1449" s="8">
        <v>62.61</v>
      </c>
      <c r="U1449" s="8">
        <v>119.73</v>
      </c>
      <c r="X1449" s="1">
        <v>43086</v>
      </c>
      <c r="Y1449" s="4">
        <f t="shared" si="50"/>
        <v>115.70421052631578</v>
      </c>
      <c r="Z1449" s="4">
        <f t="shared" si="49"/>
        <v>63.73</v>
      </c>
    </row>
    <row r="1450" spans="1:26" x14ac:dyDescent="0.3">
      <c r="A1450" s="1">
        <v>43087</v>
      </c>
      <c r="B1450">
        <v>64.09</v>
      </c>
      <c r="C1450">
        <v>91.88</v>
      </c>
      <c r="D1450">
        <v>45.93</v>
      </c>
      <c r="E1450">
        <v>87.44</v>
      </c>
      <c r="F1450">
        <v>149.77000000000001</v>
      </c>
      <c r="G1450">
        <v>170.91</v>
      </c>
      <c r="H1450">
        <v>153.33000000000001</v>
      </c>
      <c r="I1450">
        <v>141.80000000000001</v>
      </c>
      <c r="J1450">
        <v>97.9</v>
      </c>
      <c r="K1450">
        <v>39.087499999999999</v>
      </c>
      <c r="L1450" s="8">
        <v>82.94</v>
      </c>
      <c r="M1450" s="8">
        <v>118.05</v>
      </c>
      <c r="N1450" s="8">
        <v>174.2</v>
      </c>
      <c r="O1450" s="8">
        <v>146.45529999999999</v>
      </c>
      <c r="P1450" s="8">
        <v>118.64</v>
      </c>
      <c r="Q1450" s="8">
        <v>147.86000000000001</v>
      </c>
      <c r="R1450" s="8">
        <v>162.13999999999999</v>
      </c>
      <c r="S1450" s="8">
        <v>98.19</v>
      </c>
      <c r="T1450" s="8">
        <v>64.08</v>
      </c>
      <c r="U1450" s="8">
        <v>119.7</v>
      </c>
      <c r="X1450" s="1">
        <v>43087</v>
      </c>
      <c r="Y1450" s="4">
        <f t="shared" si="50"/>
        <v>116.33172631578944</v>
      </c>
      <c r="Z1450" s="4">
        <f t="shared" si="49"/>
        <v>64.09</v>
      </c>
    </row>
    <row r="1451" spans="1:26" x14ac:dyDescent="0.3">
      <c r="A1451" s="1">
        <v>43088</v>
      </c>
      <c r="B1451">
        <v>64.05</v>
      </c>
      <c r="C1451">
        <v>91.68</v>
      </c>
      <c r="D1451">
        <v>46.13</v>
      </c>
      <c r="E1451">
        <v>88.86</v>
      </c>
      <c r="F1451">
        <v>150.91</v>
      </c>
      <c r="G1451">
        <v>172</v>
      </c>
      <c r="H1451">
        <v>154.16999999999999</v>
      </c>
      <c r="I1451">
        <v>141.78</v>
      </c>
      <c r="J1451">
        <v>98.8</v>
      </c>
      <c r="K1451">
        <v>38.524999999999999</v>
      </c>
      <c r="L1451" s="8">
        <v>82.44</v>
      </c>
      <c r="M1451" s="8">
        <v>118.61</v>
      </c>
      <c r="N1451" s="8">
        <v>173.39</v>
      </c>
      <c r="O1451" s="8">
        <v>146.35980000000001</v>
      </c>
      <c r="P1451" s="8">
        <v>118.34</v>
      </c>
      <c r="Q1451" s="8">
        <v>147.62</v>
      </c>
      <c r="R1451" s="8">
        <v>162.52000000000001</v>
      </c>
      <c r="S1451" s="8">
        <v>97.92</v>
      </c>
      <c r="T1451" s="8">
        <v>64.06</v>
      </c>
      <c r="U1451" s="8">
        <v>119.84</v>
      </c>
      <c r="X1451" s="1">
        <v>43088</v>
      </c>
      <c r="Y1451" s="4">
        <f t="shared" si="50"/>
        <v>116.52393684210526</v>
      </c>
      <c r="Z1451" s="4">
        <f t="shared" si="49"/>
        <v>64.05</v>
      </c>
    </row>
    <row r="1452" spans="1:26" x14ac:dyDescent="0.3">
      <c r="A1452" s="1">
        <v>43089</v>
      </c>
      <c r="B1452">
        <v>64.099999999999994</v>
      </c>
      <c r="C1452">
        <v>91.53</v>
      </c>
      <c r="D1452">
        <v>46.08</v>
      </c>
      <c r="E1452">
        <v>90.19</v>
      </c>
      <c r="F1452">
        <v>152.52000000000001</v>
      </c>
      <c r="G1452">
        <v>170.01</v>
      </c>
      <c r="H1452">
        <v>154.01</v>
      </c>
      <c r="I1452">
        <v>141.16</v>
      </c>
      <c r="J1452">
        <v>98.75</v>
      </c>
      <c r="K1452">
        <v>38.409999999999997</v>
      </c>
      <c r="L1452" s="8">
        <v>82.87</v>
      </c>
      <c r="M1452" s="8">
        <v>119.02</v>
      </c>
      <c r="N1452" s="8">
        <v>172.17</v>
      </c>
      <c r="O1452" s="8">
        <v>146.09229999999999</v>
      </c>
      <c r="P1452" s="8">
        <v>117.86</v>
      </c>
      <c r="Q1452" s="8">
        <v>145.97</v>
      </c>
      <c r="R1452" s="8">
        <v>162.83000000000001</v>
      </c>
      <c r="S1452" s="8">
        <v>97.41</v>
      </c>
      <c r="T1452" s="8">
        <v>64.48</v>
      </c>
      <c r="U1452" s="8">
        <v>120.89</v>
      </c>
      <c r="X1452" s="1">
        <v>43089</v>
      </c>
      <c r="Y1452" s="4">
        <f t="shared" si="50"/>
        <v>116.43433157894735</v>
      </c>
      <c r="Z1452" s="4">
        <f t="shared" si="49"/>
        <v>64.099999999999994</v>
      </c>
    </row>
    <row r="1453" spans="1:26" x14ac:dyDescent="0.3">
      <c r="A1453" s="1">
        <v>43090</v>
      </c>
      <c r="B1453">
        <v>64.209999999999994</v>
      </c>
      <c r="C1453">
        <v>91.67</v>
      </c>
      <c r="D1453">
        <v>45.6</v>
      </c>
      <c r="E1453">
        <v>90.73</v>
      </c>
      <c r="F1453">
        <v>154.63999999999999</v>
      </c>
      <c r="G1453">
        <v>168.78</v>
      </c>
      <c r="H1453">
        <v>154.1</v>
      </c>
      <c r="I1453">
        <v>141.06</v>
      </c>
      <c r="J1453">
        <v>98.06</v>
      </c>
      <c r="K1453">
        <v>38.619999999999997</v>
      </c>
      <c r="L1453" s="8">
        <v>83.85</v>
      </c>
      <c r="M1453" s="8">
        <v>118.26</v>
      </c>
      <c r="N1453" s="8">
        <v>171.85</v>
      </c>
      <c r="O1453" s="8">
        <v>144.7073</v>
      </c>
      <c r="P1453" s="8">
        <v>117.4</v>
      </c>
      <c r="Q1453" s="8">
        <v>145.01</v>
      </c>
      <c r="R1453" s="8">
        <v>163.16</v>
      </c>
      <c r="S1453" s="8">
        <v>97.91</v>
      </c>
      <c r="T1453" s="8">
        <v>65.22</v>
      </c>
      <c r="U1453" s="8">
        <v>124.82</v>
      </c>
      <c r="X1453" s="1">
        <v>43090</v>
      </c>
      <c r="Y1453" s="4">
        <f t="shared" si="50"/>
        <v>116.60248947368417</v>
      </c>
      <c r="Z1453" s="4">
        <f t="shared" si="49"/>
        <v>64.209999999999994</v>
      </c>
    </row>
    <row r="1454" spans="1:26" x14ac:dyDescent="0.3">
      <c r="A1454" s="1">
        <v>43091</v>
      </c>
      <c r="B1454">
        <v>64.239999999999995</v>
      </c>
      <c r="C1454">
        <v>92.13</v>
      </c>
      <c r="D1454">
        <v>45.59</v>
      </c>
      <c r="E1454">
        <v>91.19</v>
      </c>
      <c r="F1454">
        <v>155.75</v>
      </c>
      <c r="G1454">
        <v>167.83</v>
      </c>
      <c r="H1454">
        <v>153.84</v>
      </c>
      <c r="I1454">
        <v>140.12</v>
      </c>
      <c r="J1454">
        <v>98.21</v>
      </c>
      <c r="K1454">
        <v>38.634999999999998</v>
      </c>
      <c r="L1454" s="8">
        <v>83.97</v>
      </c>
      <c r="M1454" s="8">
        <v>118.6</v>
      </c>
      <c r="N1454" s="8">
        <v>171.42</v>
      </c>
      <c r="O1454" s="8">
        <v>145.66249999999999</v>
      </c>
      <c r="P1454" s="8">
        <v>116.88</v>
      </c>
      <c r="Q1454" s="8">
        <v>145.19999999999999</v>
      </c>
      <c r="R1454" s="8">
        <v>163.41999999999999</v>
      </c>
      <c r="S1454" s="8">
        <v>98.21</v>
      </c>
      <c r="T1454" s="8">
        <v>65.39</v>
      </c>
      <c r="U1454" s="8">
        <v>124.98</v>
      </c>
      <c r="X1454" s="1">
        <v>43091</v>
      </c>
      <c r="Y1454" s="4">
        <f t="shared" si="50"/>
        <v>116.68565789473685</v>
      </c>
      <c r="Z1454" s="4">
        <f t="shared" si="49"/>
        <v>64.239999999999995</v>
      </c>
    </row>
    <row r="1455" spans="1:26" x14ac:dyDescent="0.3">
      <c r="A1455" s="1">
        <v>43092</v>
      </c>
      <c r="B1455">
        <v>64.239999999999995</v>
      </c>
      <c r="C1455">
        <v>92.13</v>
      </c>
      <c r="D1455">
        <v>45.59</v>
      </c>
      <c r="E1455">
        <v>91.19</v>
      </c>
      <c r="F1455">
        <v>155.75</v>
      </c>
      <c r="G1455">
        <v>167.83</v>
      </c>
      <c r="H1455">
        <v>153.84</v>
      </c>
      <c r="I1455">
        <v>140.12</v>
      </c>
      <c r="J1455">
        <v>98.21</v>
      </c>
      <c r="K1455">
        <v>38.634999999999998</v>
      </c>
      <c r="L1455" s="8">
        <v>83.97</v>
      </c>
      <c r="M1455" s="8">
        <v>118.6</v>
      </c>
      <c r="N1455" s="8">
        <v>171.42</v>
      </c>
      <c r="O1455" s="8">
        <v>145.66249999999999</v>
      </c>
      <c r="P1455" s="8">
        <v>116.88</v>
      </c>
      <c r="Q1455" s="8">
        <v>145.19999999999999</v>
      </c>
      <c r="R1455" s="8">
        <v>163.41999999999999</v>
      </c>
      <c r="S1455" s="8">
        <v>98.21</v>
      </c>
      <c r="T1455" s="8">
        <v>65.39</v>
      </c>
      <c r="U1455" s="8">
        <v>124.98</v>
      </c>
      <c r="X1455" s="1">
        <v>43092</v>
      </c>
      <c r="Y1455" s="4">
        <f t="shared" si="50"/>
        <v>116.68565789473685</v>
      </c>
      <c r="Z1455" s="4">
        <f t="shared" si="49"/>
        <v>64.239999999999995</v>
      </c>
    </row>
    <row r="1456" spans="1:26" x14ac:dyDescent="0.3">
      <c r="A1456" s="1">
        <v>43093</v>
      </c>
      <c r="B1456">
        <v>64.239999999999995</v>
      </c>
      <c r="C1456">
        <v>92.13</v>
      </c>
      <c r="D1456">
        <v>45.59</v>
      </c>
      <c r="E1456">
        <v>91.19</v>
      </c>
      <c r="F1456">
        <v>155.75</v>
      </c>
      <c r="G1456">
        <v>167.83</v>
      </c>
      <c r="H1456">
        <v>153.84</v>
      </c>
      <c r="I1456">
        <v>140.12</v>
      </c>
      <c r="J1456">
        <v>98.21</v>
      </c>
      <c r="K1456">
        <v>38.634999999999998</v>
      </c>
      <c r="L1456" s="8">
        <v>83.97</v>
      </c>
      <c r="M1456" s="8">
        <v>118.6</v>
      </c>
      <c r="N1456" s="8">
        <v>171.42</v>
      </c>
      <c r="O1456" s="8">
        <v>145.66249999999999</v>
      </c>
      <c r="P1456" s="8">
        <v>116.88</v>
      </c>
      <c r="Q1456" s="8">
        <v>145.19999999999999</v>
      </c>
      <c r="R1456" s="8">
        <v>163.41999999999999</v>
      </c>
      <c r="S1456" s="8">
        <v>98.21</v>
      </c>
      <c r="T1456" s="8">
        <v>65.39</v>
      </c>
      <c r="U1456" s="8">
        <v>124.98</v>
      </c>
      <c r="X1456" s="1">
        <v>43093</v>
      </c>
      <c r="Y1456" s="4">
        <f t="shared" si="50"/>
        <v>116.68565789473685</v>
      </c>
      <c r="Z1456" s="4">
        <f t="shared" si="49"/>
        <v>64.239999999999995</v>
      </c>
    </row>
    <row r="1457" spans="1:26" x14ac:dyDescent="0.3">
      <c r="A1457" s="1">
        <v>43094</v>
      </c>
      <c r="B1457">
        <v>64.239999999999995</v>
      </c>
      <c r="C1457">
        <v>92.13</v>
      </c>
      <c r="D1457">
        <v>45.59</v>
      </c>
      <c r="E1457">
        <v>91.19</v>
      </c>
      <c r="F1457">
        <v>155.75</v>
      </c>
      <c r="G1457">
        <v>167.83</v>
      </c>
      <c r="H1457">
        <v>153.84</v>
      </c>
      <c r="I1457">
        <v>140.12</v>
      </c>
      <c r="J1457">
        <v>98.21</v>
      </c>
      <c r="K1457">
        <v>38.634999999999998</v>
      </c>
      <c r="L1457" s="8">
        <v>83.97</v>
      </c>
      <c r="M1457" s="8">
        <v>118.6</v>
      </c>
      <c r="N1457" s="8">
        <v>171.42</v>
      </c>
      <c r="O1457" s="8">
        <v>145.66249999999999</v>
      </c>
      <c r="P1457" s="8">
        <v>116.88</v>
      </c>
      <c r="Q1457" s="8">
        <v>145.19999999999999</v>
      </c>
      <c r="R1457" s="8">
        <v>163.41999999999999</v>
      </c>
      <c r="S1457" s="8">
        <v>98.21</v>
      </c>
      <c r="T1457" s="8">
        <v>65.39</v>
      </c>
      <c r="U1457" s="8">
        <v>124.98</v>
      </c>
      <c r="X1457" s="1">
        <v>43094</v>
      </c>
      <c r="Y1457" s="4">
        <f t="shared" si="50"/>
        <v>116.68565789473685</v>
      </c>
      <c r="Z1457" s="4">
        <f t="shared" si="49"/>
        <v>64.239999999999995</v>
      </c>
    </row>
    <row r="1458" spans="1:26" x14ac:dyDescent="0.3">
      <c r="A1458" s="1">
        <v>43095</v>
      </c>
      <c r="B1458">
        <v>64</v>
      </c>
      <c r="C1458">
        <v>92.48</v>
      </c>
      <c r="D1458">
        <v>45.81</v>
      </c>
      <c r="E1458">
        <v>91.89</v>
      </c>
      <c r="F1458">
        <v>156.44</v>
      </c>
      <c r="G1458">
        <v>167.42</v>
      </c>
      <c r="H1458">
        <v>152.61000000000001</v>
      </c>
      <c r="I1458">
        <v>140.09</v>
      </c>
      <c r="J1458">
        <v>99.16</v>
      </c>
      <c r="K1458">
        <v>38.5</v>
      </c>
      <c r="L1458" s="8">
        <v>83.98</v>
      </c>
      <c r="M1458" s="8">
        <v>118.89</v>
      </c>
      <c r="N1458" s="8">
        <v>171.29</v>
      </c>
      <c r="O1458" s="8">
        <v>145.9777</v>
      </c>
      <c r="P1458" s="8">
        <v>117.57</v>
      </c>
      <c r="Q1458" s="8">
        <v>145.31</v>
      </c>
      <c r="R1458" s="8">
        <v>163</v>
      </c>
      <c r="S1458" s="8">
        <v>97.75</v>
      </c>
      <c r="T1458" s="8">
        <v>65.819999999999993</v>
      </c>
      <c r="U1458" s="8">
        <v>125.98</v>
      </c>
      <c r="X1458" s="1">
        <v>43095</v>
      </c>
      <c r="Y1458" s="4">
        <f t="shared" si="50"/>
        <v>116.84040526315789</v>
      </c>
      <c r="Z1458" s="4">
        <f t="shared" si="49"/>
        <v>64</v>
      </c>
    </row>
    <row r="1459" spans="1:26" x14ac:dyDescent="0.3">
      <c r="A1459" s="1">
        <v>43096</v>
      </c>
      <c r="B1459">
        <v>64.02</v>
      </c>
      <c r="C1459">
        <v>92.1</v>
      </c>
      <c r="D1459">
        <v>45.93</v>
      </c>
      <c r="E1459">
        <v>92.11</v>
      </c>
      <c r="F1459">
        <v>157.52000000000001</v>
      </c>
      <c r="G1459">
        <v>169.4</v>
      </c>
      <c r="H1459">
        <v>154.19</v>
      </c>
      <c r="I1459">
        <v>140.57</v>
      </c>
      <c r="J1459">
        <v>99.26</v>
      </c>
      <c r="K1459">
        <v>38.822499999999998</v>
      </c>
      <c r="L1459" s="8">
        <v>83.9</v>
      </c>
      <c r="M1459" s="8">
        <v>119.3</v>
      </c>
      <c r="N1459" s="8">
        <v>172.67</v>
      </c>
      <c r="O1459" s="8">
        <v>146.26429999999999</v>
      </c>
      <c r="P1459" s="8">
        <v>117.26</v>
      </c>
      <c r="Q1459" s="8">
        <v>146.16999999999999</v>
      </c>
      <c r="R1459" s="8">
        <v>163.66999999999999</v>
      </c>
      <c r="S1459" s="8">
        <v>98.09</v>
      </c>
      <c r="T1459" s="8">
        <v>65.14</v>
      </c>
      <c r="U1459" s="8">
        <v>125.55</v>
      </c>
      <c r="X1459" s="1">
        <v>43096</v>
      </c>
      <c r="Y1459" s="4">
        <f t="shared" si="50"/>
        <v>117.2587789473684</v>
      </c>
      <c r="Z1459" s="4">
        <f t="shared" si="49"/>
        <v>64.02</v>
      </c>
    </row>
    <row r="1460" spans="1:26" x14ac:dyDescent="0.3">
      <c r="A1460" s="1">
        <v>43097</v>
      </c>
      <c r="B1460">
        <v>64.150000000000006</v>
      </c>
      <c r="C1460">
        <v>92.07</v>
      </c>
      <c r="D1460">
        <v>45.72</v>
      </c>
      <c r="E1460">
        <v>92.86</v>
      </c>
      <c r="F1460">
        <v>158.41999999999999</v>
      </c>
      <c r="G1460">
        <v>169.85</v>
      </c>
      <c r="H1460">
        <v>155.29</v>
      </c>
      <c r="I1460">
        <v>140.56</v>
      </c>
      <c r="J1460">
        <v>99.4</v>
      </c>
      <c r="K1460">
        <v>39.087499999999999</v>
      </c>
      <c r="L1460" s="8">
        <v>84.02</v>
      </c>
      <c r="M1460" s="8">
        <v>119.35</v>
      </c>
      <c r="N1460" s="8">
        <v>173.1</v>
      </c>
      <c r="O1460" s="8">
        <v>147.1335</v>
      </c>
      <c r="P1460" s="8">
        <v>117.31</v>
      </c>
      <c r="Q1460" s="8">
        <v>146.16</v>
      </c>
      <c r="R1460" s="8">
        <v>164.62</v>
      </c>
      <c r="S1460" s="8">
        <v>97.79</v>
      </c>
      <c r="T1460" s="8">
        <v>64.819999999999993</v>
      </c>
      <c r="U1460" s="8">
        <v>125.58</v>
      </c>
      <c r="X1460" s="1">
        <v>43097</v>
      </c>
      <c r="Y1460" s="4">
        <f t="shared" si="50"/>
        <v>117.53373684210526</v>
      </c>
      <c r="Z1460" s="4">
        <f t="shared" si="49"/>
        <v>64.150000000000006</v>
      </c>
    </row>
    <row r="1461" spans="1:26" x14ac:dyDescent="0.3">
      <c r="A1461" s="1">
        <v>43098</v>
      </c>
      <c r="B1461">
        <v>64.040000000000006</v>
      </c>
      <c r="C1461">
        <v>91.88</v>
      </c>
      <c r="D1461">
        <v>45.88</v>
      </c>
      <c r="E1461">
        <v>92.94</v>
      </c>
      <c r="F1461">
        <v>157.58000000000001</v>
      </c>
      <c r="G1461">
        <v>169.4</v>
      </c>
      <c r="H1461">
        <v>154.68</v>
      </c>
      <c r="I1461">
        <v>139.72</v>
      </c>
      <c r="J1461">
        <v>98.75</v>
      </c>
      <c r="K1461">
        <v>39.047499999999999</v>
      </c>
      <c r="L1461" s="8">
        <v>83.64</v>
      </c>
      <c r="M1461" s="8">
        <v>119.92</v>
      </c>
      <c r="N1461" s="8">
        <v>172.12</v>
      </c>
      <c r="O1461" s="8">
        <v>146.54130000000001</v>
      </c>
      <c r="P1461" s="8">
        <v>117.19</v>
      </c>
      <c r="Q1461" s="8">
        <v>146.13</v>
      </c>
      <c r="R1461" s="8">
        <v>164.08</v>
      </c>
      <c r="S1461" s="8">
        <v>96.71</v>
      </c>
      <c r="T1461" s="8">
        <v>65.25</v>
      </c>
      <c r="U1461" s="8">
        <v>125.19</v>
      </c>
      <c r="X1461" s="1">
        <v>43098</v>
      </c>
      <c r="Y1461" s="4">
        <f t="shared" si="50"/>
        <v>117.19204210526316</v>
      </c>
      <c r="Z1461" s="4">
        <f t="shared" si="49"/>
        <v>64.040000000000006</v>
      </c>
    </row>
    <row r="1462" spans="1:26" x14ac:dyDescent="0.3">
      <c r="A1462" s="1">
        <v>43099</v>
      </c>
      <c r="B1462">
        <v>64.040000000000006</v>
      </c>
      <c r="C1462">
        <v>91.88</v>
      </c>
      <c r="D1462">
        <v>45.88</v>
      </c>
      <c r="E1462">
        <v>92.94</v>
      </c>
      <c r="F1462">
        <v>157.58000000000001</v>
      </c>
      <c r="G1462">
        <v>169.4</v>
      </c>
      <c r="H1462">
        <v>154.68</v>
      </c>
      <c r="I1462">
        <v>139.72</v>
      </c>
      <c r="J1462">
        <v>98.75</v>
      </c>
      <c r="K1462">
        <v>39.047499999999999</v>
      </c>
      <c r="L1462" s="8">
        <v>83.64</v>
      </c>
      <c r="M1462" s="8">
        <v>119.92</v>
      </c>
      <c r="N1462" s="8">
        <v>172.12</v>
      </c>
      <c r="O1462" s="8">
        <v>146.54130000000001</v>
      </c>
      <c r="P1462" s="8">
        <v>117.19</v>
      </c>
      <c r="Q1462" s="8">
        <v>146.13</v>
      </c>
      <c r="R1462" s="8">
        <v>164.08</v>
      </c>
      <c r="S1462" s="8">
        <v>96.71</v>
      </c>
      <c r="T1462" s="8">
        <v>65.25</v>
      </c>
      <c r="U1462" s="8">
        <v>125.19</v>
      </c>
      <c r="X1462" s="1">
        <v>43099</v>
      </c>
      <c r="Y1462" s="4">
        <f t="shared" si="50"/>
        <v>117.19204210526316</v>
      </c>
      <c r="Z1462" s="4">
        <f t="shared" si="49"/>
        <v>64.040000000000006</v>
      </c>
    </row>
    <row r="1463" spans="1:26" x14ac:dyDescent="0.3">
      <c r="A1463" s="1">
        <v>43100</v>
      </c>
      <c r="B1463">
        <v>64.040000000000006</v>
      </c>
      <c r="C1463">
        <v>91.88</v>
      </c>
      <c r="D1463">
        <v>45.88</v>
      </c>
      <c r="E1463">
        <v>92.94</v>
      </c>
      <c r="F1463">
        <v>157.58000000000001</v>
      </c>
      <c r="G1463">
        <v>169.4</v>
      </c>
      <c r="H1463">
        <v>154.68</v>
      </c>
      <c r="I1463">
        <v>139.72</v>
      </c>
      <c r="J1463">
        <v>98.75</v>
      </c>
      <c r="K1463">
        <v>39.047499999999999</v>
      </c>
      <c r="L1463" s="8">
        <v>83.64</v>
      </c>
      <c r="M1463" s="8">
        <v>119.92</v>
      </c>
      <c r="N1463" s="8">
        <v>172.12</v>
      </c>
      <c r="O1463" s="8">
        <v>146.54130000000001</v>
      </c>
      <c r="P1463" s="8">
        <v>117.19</v>
      </c>
      <c r="Q1463" s="8">
        <v>146.13</v>
      </c>
      <c r="R1463" s="8">
        <v>164.08</v>
      </c>
      <c r="S1463" s="8">
        <v>96.71</v>
      </c>
      <c r="T1463" s="8">
        <v>65.25</v>
      </c>
      <c r="U1463" s="8">
        <v>125.19</v>
      </c>
      <c r="X1463" s="1">
        <v>43100</v>
      </c>
      <c r="Y1463" s="4">
        <f t="shared" si="50"/>
        <v>117.19204210526316</v>
      </c>
      <c r="Z1463" s="4">
        <f t="shared" si="49"/>
        <v>64.040000000000006</v>
      </c>
    </row>
    <row r="1464" spans="1:26" x14ac:dyDescent="0.3">
      <c r="A1464" s="1">
        <v>43101</v>
      </c>
      <c r="B1464">
        <v>64.040000000000006</v>
      </c>
      <c r="C1464">
        <v>91.88</v>
      </c>
      <c r="D1464">
        <v>45.88</v>
      </c>
      <c r="E1464">
        <v>92.94</v>
      </c>
      <c r="F1464">
        <v>157.58000000000001</v>
      </c>
      <c r="G1464">
        <v>169.4</v>
      </c>
      <c r="H1464">
        <v>154.68</v>
      </c>
      <c r="I1464">
        <v>139.72</v>
      </c>
      <c r="J1464">
        <v>98.75</v>
      </c>
      <c r="K1464">
        <v>39.047499999999999</v>
      </c>
      <c r="L1464" s="8">
        <v>83.64</v>
      </c>
      <c r="M1464" s="8">
        <v>119.92</v>
      </c>
      <c r="N1464" s="8">
        <v>172.12</v>
      </c>
      <c r="O1464" s="8">
        <v>146.54130000000001</v>
      </c>
      <c r="P1464" s="8">
        <v>117.19</v>
      </c>
      <c r="Q1464" s="8">
        <v>146.13</v>
      </c>
      <c r="R1464" s="8">
        <v>164.08</v>
      </c>
      <c r="S1464" s="8">
        <v>96.71</v>
      </c>
      <c r="T1464" s="8">
        <v>65.25</v>
      </c>
      <c r="U1464" s="8">
        <v>125.19</v>
      </c>
      <c r="X1464" s="1">
        <v>43101</v>
      </c>
      <c r="Y1464" s="4">
        <f t="shared" si="50"/>
        <v>117.19204210526316</v>
      </c>
      <c r="Z1464" s="4">
        <f t="shared" si="49"/>
        <v>64.040000000000006</v>
      </c>
    </row>
    <row r="1465" spans="1:26" x14ac:dyDescent="0.3">
      <c r="A1465" s="1">
        <v>43102</v>
      </c>
      <c r="B1465">
        <v>64.09</v>
      </c>
      <c r="C1465">
        <v>90.65</v>
      </c>
      <c r="D1465">
        <v>45.54</v>
      </c>
      <c r="E1465">
        <v>91.62</v>
      </c>
      <c r="F1465">
        <v>157.04</v>
      </c>
      <c r="G1465">
        <v>168.12</v>
      </c>
      <c r="H1465">
        <v>156.19</v>
      </c>
      <c r="I1465">
        <v>139.22999999999999</v>
      </c>
      <c r="J1465">
        <v>98.59</v>
      </c>
      <c r="K1465">
        <v>38.772500000000001</v>
      </c>
      <c r="L1465" s="8">
        <v>85.03</v>
      </c>
      <c r="M1465" s="8">
        <v>118.06</v>
      </c>
      <c r="N1465" s="8">
        <v>173.22</v>
      </c>
      <c r="O1465" s="8">
        <v>147.334</v>
      </c>
      <c r="P1465" s="8">
        <v>115.99</v>
      </c>
      <c r="Q1465" s="8">
        <v>142.30000000000001</v>
      </c>
      <c r="R1465" s="8">
        <v>165.51</v>
      </c>
      <c r="S1465" s="8">
        <v>98.41</v>
      </c>
      <c r="T1465" s="8">
        <v>67.63</v>
      </c>
      <c r="U1465" s="8">
        <v>127.58</v>
      </c>
      <c r="X1465" s="1">
        <v>43102</v>
      </c>
      <c r="Y1465" s="4">
        <f t="shared" si="50"/>
        <v>117.20086842105265</v>
      </c>
      <c r="Z1465" s="4">
        <f t="shared" si="49"/>
        <v>64.09</v>
      </c>
    </row>
    <row r="1466" spans="1:26" x14ac:dyDescent="0.3">
      <c r="A1466" s="1">
        <v>43103</v>
      </c>
      <c r="B1466">
        <v>64.27</v>
      </c>
      <c r="C1466">
        <v>90.54</v>
      </c>
      <c r="D1466">
        <v>45.44</v>
      </c>
      <c r="E1466">
        <v>92.02</v>
      </c>
      <c r="F1466">
        <v>157.28</v>
      </c>
      <c r="G1466">
        <v>170.82</v>
      </c>
      <c r="H1466">
        <v>157.5</v>
      </c>
      <c r="I1466">
        <v>140.56</v>
      </c>
      <c r="J1466">
        <v>99.45</v>
      </c>
      <c r="K1466">
        <v>37.950000000000003</v>
      </c>
      <c r="L1466" s="8">
        <v>86.7</v>
      </c>
      <c r="M1466" s="8">
        <v>117.75</v>
      </c>
      <c r="N1466" s="8">
        <v>172.49</v>
      </c>
      <c r="O1466" s="8">
        <v>151.38390000000001</v>
      </c>
      <c r="P1466" s="8">
        <v>117.25</v>
      </c>
      <c r="Q1466" s="8">
        <v>143.41999999999999</v>
      </c>
      <c r="R1466" s="8">
        <v>166.41</v>
      </c>
      <c r="S1466" s="8">
        <v>99.95</v>
      </c>
      <c r="T1466" s="8">
        <v>67.17</v>
      </c>
      <c r="U1466" s="8">
        <v>128.51</v>
      </c>
      <c r="X1466" s="1">
        <v>43103</v>
      </c>
      <c r="Y1466" s="4">
        <f t="shared" si="50"/>
        <v>118.03125789473684</v>
      </c>
      <c r="Z1466" s="4">
        <f t="shared" si="49"/>
        <v>64.27</v>
      </c>
    </row>
    <row r="1467" spans="1:26" x14ac:dyDescent="0.3">
      <c r="A1467" s="1">
        <v>43104</v>
      </c>
      <c r="B1467">
        <v>64.5</v>
      </c>
      <c r="C1467">
        <v>91.18</v>
      </c>
      <c r="D1467">
        <v>46.08</v>
      </c>
      <c r="E1467">
        <v>92.74</v>
      </c>
      <c r="F1467">
        <v>159.44</v>
      </c>
      <c r="G1467">
        <v>173.38</v>
      </c>
      <c r="H1467">
        <v>159.97</v>
      </c>
      <c r="I1467">
        <v>140.55000000000001</v>
      </c>
      <c r="J1467">
        <v>99.54</v>
      </c>
      <c r="K1467">
        <v>37.755000000000003</v>
      </c>
      <c r="L1467" s="8">
        <v>86.82</v>
      </c>
      <c r="M1467" s="8">
        <v>118.33</v>
      </c>
      <c r="N1467" s="8">
        <v>173.7</v>
      </c>
      <c r="O1467" s="8">
        <v>154.44999999999999</v>
      </c>
      <c r="P1467" s="8">
        <v>118.37</v>
      </c>
      <c r="Q1467" s="8">
        <v>144</v>
      </c>
      <c r="R1467" s="8">
        <v>167.05</v>
      </c>
      <c r="S1467" s="8">
        <v>99.38</v>
      </c>
      <c r="T1467" s="8">
        <v>65.849999999999994</v>
      </c>
      <c r="U1467" s="8">
        <v>128.11000000000001</v>
      </c>
      <c r="X1467" s="1">
        <v>43104</v>
      </c>
      <c r="Y1467" s="4">
        <f t="shared" si="50"/>
        <v>118.77342105263158</v>
      </c>
      <c r="Z1467" s="4">
        <f t="shared" si="49"/>
        <v>64.5</v>
      </c>
    </row>
    <row r="1468" spans="1:26" x14ac:dyDescent="0.3">
      <c r="A1468" s="1">
        <v>43105</v>
      </c>
      <c r="B1468">
        <v>64.790000000000006</v>
      </c>
      <c r="C1468">
        <v>91.24</v>
      </c>
      <c r="D1468">
        <v>46.07</v>
      </c>
      <c r="E1468">
        <v>94.74</v>
      </c>
      <c r="F1468">
        <v>161.96</v>
      </c>
      <c r="G1468">
        <v>175.7</v>
      </c>
      <c r="H1468">
        <v>161.37</v>
      </c>
      <c r="I1468">
        <v>141.71</v>
      </c>
      <c r="J1468">
        <v>100.13</v>
      </c>
      <c r="K1468">
        <v>37.927500000000002</v>
      </c>
      <c r="L1468" s="8">
        <v>86.75</v>
      </c>
      <c r="M1468" s="8">
        <v>118.67</v>
      </c>
      <c r="N1468" s="8">
        <v>174.05</v>
      </c>
      <c r="O1468" s="8">
        <v>155.2046</v>
      </c>
      <c r="P1468" s="8">
        <v>118.3</v>
      </c>
      <c r="Q1468" s="8">
        <v>144.26</v>
      </c>
      <c r="R1468" s="8">
        <v>168.45</v>
      </c>
      <c r="S1468" s="8">
        <v>101.11</v>
      </c>
      <c r="T1468" s="8">
        <v>66.55</v>
      </c>
      <c r="U1468" s="8">
        <v>127.9</v>
      </c>
      <c r="X1468" s="1">
        <v>43105</v>
      </c>
      <c r="Y1468" s="4">
        <f t="shared" si="50"/>
        <v>119.58379473684211</v>
      </c>
      <c r="Z1468" s="4">
        <f t="shared" si="49"/>
        <v>64.790000000000006</v>
      </c>
    </row>
    <row r="1469" spans="1:26" x14ac:dyDescent="0.3">
      <c r="A1469" s="1">
        <v>43106</v>
      </c>
      <c r="B1469">
        <v>64.790000000000006</v>
      </c>
      <c r="C1469">
        <v>91.24</v>
      </c>
      <c r="D1469">
        <v>46.07</v>
      </c>
      <c r="E1469">
        <v>94.74</v>
      </c>
      <c r="F1469">
        <v>161.96</v>
      </c>
      <c r="G1469">
        <v>175.7</v>
      </c>
      <c r="H1469">
        <v>161.37</v>
      </c>
      <c r="I1469">
        <v>141.71</v>
      </c>
      <c r="J1469">
        <v>100.13</v>
      </c>
      <c r="K1469">
        <v>37.927500000000002</v>
      </c>
      <c r="L1469" s="8">
        <v>86.75</v>
      </c>
      <c r="M1469" s="8">
        <v>118.67</v>
      </c>
      <c r="N1469" s="8">
        <v>174.05</v>
      </c>
      <c r="O1469" s="8">
        <v>155.2046</v>
      </c>
      <c r="P1469" s="8">
        <v>118.3</v>
      </c>
      <c r="Q1469" s="8">
        <v>144.26</v>
      </c>
      <c r="R1469" s="8">
        <v>168.45</v>
      </c>
      <c r="S1469" s="8">
        <v>101.11</v>
      </c>
      <c r="T1469" s="8">
        <v>66.55</v>
      </c>
      <c r="U1469" s="8">
        <v>127.9</v>
      </c>
      <c r="X1469" s="1">
        <v>43106</v>
      </c>
      <c r="Y1469" s="4">
        <f t="shared" si="50"/>
        <v>119.58379473684211</v>
      </c>
      <c r="Z1469" s="4">
        <f t="shared" si="49"/>
        <v>64.790000000000006</v>
      </c>
    </row>
    <row r="1470" spans="1:26" x14ac:dyDescent="0.3">
      <c r="A1470" s="1">
        <v>43107</v>
      </c>
      <c r="B1470">
        <v>64.790000000000006</v>
      </c>
      <c r="C1470">
        <v>91.24</v>
      </c>
      <c r="D1470">
        <v>46.07</v>
      </c>
      <c r="E1470">
        <v>94.74</v>
      </c>
      <c r="F1470">
        <v>161.96</v>
      </c>
      <c r="G1470">
        <v>175.7</v>
      </c>
      <c r="H1470">
        <v>161.37</v>
      </c>
      <c r="I1470">
        <v>141.71</v>
      </c>
      <c r="J1470">
        <v>100.13</v>
      </c>
      <c r="K1470">
        <v>37.927500000000002</v>
      </c>
      <c r="L1470" s="8">
        <v>86.75</v>
      </c>
      <c r="M1470" s="8">
        <v>118.67</v>
      </c>
      <c r="N1470" s="8">
        <v>174.05</v>
      </c>
      <c r="O1470" s="8">
        <v>155.2046</v>
      </c>
      <c r="P1470" s="8">
        <v>118.3</v>
      </c>
      <c r="Q1470" s="8">
        <v>144.26</v>
      </c>
      <c r="R1470" s="8">
        <v>168.45</v>
      </c>
      <c r="S1470" s="8">
        <v>101.11</v>
      </c>
      <c r="T1470" s="8">
        <v>66.55</v>
      </c>
      <c r="U1470" s="8">
        <v>127.9</v>
      </c>
      <c r="X1470" s="1">
        <v>43107</v>
      </c>
      <c r="Y1470" s="4">
        <f t="shared" si="50"/>
        <v>119.58379473684211</v>
      </c>
      <c r="Z1470" s="4">
        <f t="shared" si="49"/>
        <v>64.790000000000006</v>
      </c>
    </row>
    <row r="1471" spans="1:26" x14ac:dyDescent="0.3">
      <c r="A1471" s="1">
        <v>43108</v>
      </c>
      <c r="B1471">
        <v>65.06</v>
      </c>
      <c r="C1471">
        <v>91.72</v>
      </c>
      <c r="D1471">
        <v>46</v>
      </c>
      <c r="E1471">
        <v>93.71</v>
      </c>
      <c r="F1471">
        <v>166.03</v>
      </c>
      <c r="G1471">
        <v>177.18</v>
      </c>
      <c r="H1471">
        <v>161.31</v>
      </c>
      <c r="I1471">
        <v>141.88999999999999</v>
      </c>
      <c r="J1471">
        <v>101.61</v>
      </c>
      <c r="K1471">
        <v>38.24</v>
      </c>
      <c r="L1471" s="8">
        <v>87.14</v>
      </c>
      <c r="M1471" s="8">
        <v>117.99</v>
      </c>
      <c r="N1471" s="8">
        <v>173.93</v>
      </c>
      <c r="O1471" s="8">
        <v>156.14070000000001</v>
      </c>
      <c r="P1471" s="8">
        <v>117.94</v>
      </c>
      <c r="Q1471" s="8">
        <v>143.53</v>
      </c>
      <c r="R1471" s="8">
        <v>168.63</v>
      </c>
      <c r="S1471" s="8">
        <v>99.49</v>
      </c>
      <c r="T1471" s="8">
        <v>67.180000000000007</v>
      </c>
      <c r="U1471" s="8">
        <v>128.53</v>
      </c>
      <c r="X1471" s="1">
        <v>43108</v>
      </c>
      <c r="Y1471" s="4">
        <f t="shared" si="50"/>
        <v>119.90477368421053</v>
      </c>
      <c r="Z1471" s="4">
        <f t="shared" si="49"/>
        <v>65.06</v>
      </c>
    </row>
    <row r="1472" spans="1:26" x14ac:dyDescent="0.3">
      <c r="A1472" s="1">
        <v>43109</v>
      </c>
      <c r="B1472">
        <v>65.12</v>
      </c>
      <c r="C1472">
        <v>91.05</v>
      </c>
      <c r="D1472">
        <v>46.23</v>
      </c>
      <c r="E1472">
        <v>94.55</v>
      </c>
      <c r="F1472">
        <v>166.43</v>
      </c>
      <c r="G1472">
        <v>177.24</v>
      </c>
      <c r="H1472">
        <v>162.88</v>
      </c>
      <c r="I1472">
        <v>144.13999999999999</v>
      </c>
      <c r="J1472">
        <v>100.39</v>
      </c>
      <c r="K1472">
        <v>37.96</v>
      </c>
      <c r="L1472" s="8">
        <v>86.77</v>
      </c>
      <c r="M1472" s="8">
        <v>118.08</v>
      </c>
      <c r="N1472" s="8">
        <v>173.54</v>
      </c>
      <c r="O1472" s="8">
        <v>156.4845</v>
      </c>
      <c r="P1472" s="8">
        <v>118.76</v>
      </c>
      <c r="Q1472" s="8">
        <v>145.85</v>
      </c>
      <c r="R1472" s="8">
        <v>169.06</v>
      </c>
      <c r="S1472" s="8">
        <v>100.24</v>
      </c>
      <c r="T1472" s="8">
        <v>69.14</v>
      </c>
      <c r="U1472" s="8">
        <v>127.84</v>
      </c>
      <c r="X1472" s="1">
        <v>43109</v>
      </c>
      <c r="Y1472" s="4">
        <f t="shared" si="50"/>
        <v>120.3491842105263</v>
      </c>
      <c r="Z1472" s="4">
        <f t="shared" si="49"/>
        <v>65.12</v>
      </c>
    </row>
    <row r="1473" spans="1:26" x14ac:dyDescent="0.3">
      <c r="A1473" s="1">
        <v>43110</v>
      </c>
      <c r="B1473">
        <v>64.77</v>
      </c>
      <c r="C1473">
        <v>90.47</v>
      </c>
      <c r="D1473">
        <v>46.07</v>
      </c>
      <c r="E1473">
        <v>94.17</v>
      </c>
      <c r="F1473">
        <v>165.87</v>
      </c>
      <c r="G1473">
        <v>175.61</v>
      </c>
      <c r="H1473">
        <v>162.62</v>
      </c>
      <c r="I1473">
        <v>143.97</v>
      </c>
      <c r="J1473">
        <v>99.67</v>
      </c>
      <c r="K1473">
        <v>37.647500000000001</v>
      </c>
      <c r="L1473" s="8">
        <v>86.08</v>
      </c>
      <c r="M1473" s="8">
        <v>117.48</v>
      </c>
      <c r="N1473" s="8">
        <v>173.51</v>
      </c>
      <c r="O1473" s="8">
        <v>156.81880000000001</v>
      </c>
      <c r="P1473" s="8">
        <v>117.65</v>
      </c>
      <c r="Q1473" s="8">
        <v>145.29</v>
      </c>
      <c r="R1473" s="8">
        <v>168.35</v>
      </c>
      <c r="S1473" s="8">
        <v>99.69</v>
      </c>
      <c r="T1473" s="8">
        <v>70.73</v>
      </c>
      <c r="U1473" s="8">
        <v>128.66</v>
      </c>
      <c r="X1473" s="1">
        <v>43110</v>
      </c>
      <c r="Y1473" s="4">
        <f t="shared" si="50"/>
        <v>120.01875263157895</v>
      </c>
      <c r="Z1473" s="4">
        <f t="shared" si="49"/>
        <v>64.77</v>
      </c>
    </row>
    <row r="1474" spans="1:26" x14ac:dyDescent="0.3">
      <c r="A1474" s="1">
        <v>43111</v>
      </c>
      <c r="B1474">
        <v>65.2</v>
      </c>
      <c r="C1474">
        <v>90.15</v>
      </c>
      <c r="D1474">
        <v>46.04</v>
      </c>
      <c r="E1474">
        <v>95.74</v>
      </c>
      <c r="F1474">
        <v>169.2</v>
      </c>
      <c r="G1474">
        <v>176.4</v>
      </c>
      <c r="H1474">
        <v>163.81</v>
      </c>
      <c r="I1474">
        <v>144.79</v>
      </c>
      <c r="J1474">
        <v>100.02</v>
      </c>
      <c r="K1474">
        <v>37.625</v>
      </c>
      <c r="L1474" s="8">
        <v>86.93</v>
      </c>
      <c r="M1474" s="8">
        <v>116.88</v>
      </c>
      <c r="N1474" s="8">
        <v>173.39</v>
      </c>
      <c r="O1474" s="8">
        <v>156.83789999999999</v>
      </c>
      <c r="P1474" s="8">
        <v>117.18</v>
      </c>
      <c r="Q1474" s="8">
        <v>144.5</v>
      </c>
      <c r="R1474" s="8">
        <v>169.97</v>
      </c>
      <c r="S1474" s="8">
        <v>99.27</v>
      </c>
      <c r="T1474" s="8">
        <v>74</v>
      </c>
      <c r="U1474" s="8">
        <v>132.57</v>
      </c>
      <c r="X1474" s="1">
        <v>43111</v>
      </c>
      <c r="Y1474" s="4">
        <f t="shared" si="50"/>
        <v>120.80541578947368</v>
      </c>
      <c r="Z1474" s="4">
        <f t="shared" ref="Z1474:Z1537" si="51">B1474</f>
        <v>65.2</v>
      </c>
    </row>
    <row r="1475" spans="1:26" x14ac:dyDescent="0.3">
      <c r="A1475" s="1">
        <v>43112</v>
      </c>
      <c r="B1475">
        <v>65.5</v>
      </c>
      <c r="C1475">
        <v>89.61</v>
      </c>
      <c r="D1475">
        <v>46.15</v>
      </c>
      <c r="E1475">
        <v>100.86</v>
      </c>
      <c r="F1475">
        <v>170.3</v>
      </c>
      <c r="G1475">
        <v>177.64</v>
      </c>
      <c r="H1475">
        <v>164.15</v>
      </c>
      <c r="I1475">
        <v>145.76</v>
      </c>
      <c r="J1475">
        <v>100.87</v>
      </c>
      <c r="K1475">
        <v>37.58</v>
      </c>
      <c r="L1475" s="8">
        <v>87.52</v>
      </c>
      <c r="M1475" s="8">
        <v>117.38</v>
      </c>
      <c r="N1475" s="8">
        <v>173.57</v>
      </c>
      <c r="O1475" s="8">
        <v>155.82550000000001</v>
      </c>
      <c r="P1475" s="8">
        <v>118.47</v>
      </c>
      <c r="Q1475" s="8">
        <v>145.63999999999999</v>
      </c>
      <c r="R1475" s="8">
        <v>170.15</v>
      </c>
      <c r="S1475" s="8">
        <v>100.34</v>
      </c>
      <c r="T1475" s="8">
        <v>76.8</v>
      </c>
      <c r="U1475" s="8">
        <v>133.6</v>
      </c>
      <c r="X1475" s="1">
        <v>43112</v>
      </c>
      <c r="Y1475" s="4">
        <f t="shared" si="50"/>
        <v>121.69555263157893</v>
      </c>
      <c r="Z1475" s="4">
        <f t="shared" si="51"/>
        <v>65.5</v>
      </c>
    </row>
    <row r="1476" spans="1:26" x14ac:dyDescent="0.3">
      <c r="A1476" s="1">
        <v>43113</v>
      </c>
      <c r="B1476">
        <v>65.5</v>
      </c>
      <c r="C1476">
        <v>89.61</v>
      </c>
      <c r="D1476">
        <v>46.15</v>
      </c>
      <c r="E1476">
        <v>100.86</v>
      </c>
      <c r="F1476">
        <v>170.3</v>
      </c>
      <c r="G1476">
        <v>177.64</v>
      </c>
      <c r="H1476">
        <v>164.15</v>
      </c>
      <c r="I1476">
        <v>145.76</v>
      </c>
      <c r="J1476">
        <v>100.87</v>
      </c>
      <c r="K1476">
        <v>37.58</v>
      </c>
      <c r="L1476" s="8">
        <v>87.52</v>
      </c>
      <c r="M1476" s="8">
        <v>117.38</v>
      </c>
      <c r="N1476" s="8">
        <v>173.57</v>
      </c>
      <c r="O1476" s="8">
        <v>155.82550000000001</v>
      </c>
      <c r="P1476" s="8">
        <v>118.47</v>
      </c>
      <c r="Q1476" s="8">
        <v>145.63999999999999</v>
      </c>
      <c r="R1476" s="8">
        <v>170.15</v>
      </c>
      <c r="S1476" s="8">
        <v>100.34</v>
      </c>
      <c r="T1476" s="8">
        <v>76.8</v>
      </c>
      <c r="U1476" s="8">
        <v>133.6</v>
      </c>
      <c r="X1476" s="1">
        <v>43113</v>
      </c>
      <c r="Y1476" s="4">
        <f t="shared" ref="Y1476:Y1539" si="52">SUMPRODUCT(C1476:U1476,$C$1:$U$1)</f>
        <v>121.69555263157893</v>
      </c>
      <c r="Z1476" s="4">
        <f t="shared" si="51"/>
        <v>65.5</v>
      </c>
    </row>
    <row r="1477" spans="1:26" x14ac:dyDescent="0.3">
      <c r="A1477" s="1">
        <v>43114</v>
      </c>
      <c r="B1477">
        <v>65.5</v>
      </c>
      <c r="C1477">
        <v>89.61</v>
      </c>
      <c r="D1477">
        <v>46.15</v>
      </c>
      <c r="E1477">
        <v>100.86</v>
      </c>
      <c r="F1477">
        <v>170.3</v>
      </c>
      <c r="G1477">
        <v>177.64</v>
      </c>
      <c r="H1477">
        <v>164.15</v>
      </c>
      <c r="I1477">
        <v>145.76</v>
      </c>
      <c r="J1477">
        <v>100.87</v>
      </c>
      <c r="K1477">
        <v>37.58</v>
      </c>
      <c r="L1477" s="8">
        <v>87.52</v>
      </c>
      <c r="M1477" s="8">
        <v>117.38</v>
      </c>
      <c r="N1477" s="8">
        <v>173.57</v>
      </c>
      <c r="O1477" s="8">
        <v>155.82550000000001</v>
      </c>
      <c r="P1477" s="8">
        <v>118.47</v>
      </c>
      <c r="Q1477" s="8">
        <v>145.63999999999999</v>
      </c>
      <c r="R1477" s="8">
        <v>170.15</v>
      </c>
      <c r="S1477" s="8">
        <v>100.34</v>
      </c>
      <c r="T1477" s="8">
        <v>76.8</v>
      </c>
      <c r="U1477" s="8">
        <v>133.6</v>
      </c>
      <c r="X1477" s="1">
        <v>43114</v>
      </c>
      <c r="Y1477" s="4">
        <f t="shared" si="52"/>
        <v>121.69555263157893</v>
      </c>
      <c r="Z1477" s="4">
        <f t="shared" si="51"/>
        <v>65.5</v>
      </c>
    </row>
    <row r="1478" spans="1:26" x14ac:dyDescent="0.3">
      <c r="A1478" s="1">
        <v>43115</v>
      </c>
      <c r="B1478">
        <v>65.5</v>
      </c>
      <c r="C1478">
        <v>89.61</v>
      </c>
      <c r="D1478">
        <v>46.15</v>
      </c>
      <c r="E1478">
        <v>100.86</v>
      </c>
      <c r="F1478">
        <v>170.3</v>
      </c>
      <c r="G1478">
        <v>177.64</v>
      </c>
      <c r="H1478">
        <v>164.15</v>
      </c>
      <c r="I1478">
        <v>145.76</v>
      </c>
      <c r="J1478">
        <v>100.87</v>
      </c>
      <c r="K1478">
        <v>37.58</v>
      </c>
      <c r="L1478" s="8">
        <v>87.52</v>
      </c>
      <c r="M1478" s="8">
        <v>117.38</v>
      </c>
      <c r="N1478" s="8">
        <v>173.57</v>
      </c>
      <c r="O1478" s="8">
        <v>155.82550000000001</v>
      </c>
      <c r="P1478" s="8">
        <v>118.47</v>
      </c>
      <c r="Q1478" s="8">
        <v>145.63999999999999</v>
      </c>
      <c r="R1478" s="8">
        <v>170.15</v>
      </c>
      <c r="S1478" s="8">
        <v>100.34</v>
      </c>
      <c r="T1478" s="8">
        <v>76.8</v>
      </c>
      <c r="U1478" s="8">
        <v>133.6</v>
      </c>
      <c r="X1478" s="1">
        <v>43115</v>
      </c>
      <c r="Y1478" s="4">
        <f t="shared" si="52"/>
        <v>121.69555263157893</v>
      </c>
      <c r="Z1478" s="4">
        <f t="shared" si="51"/>
        <v>65.5</v>
      </c>
    </row>
    <row r="1479" spans="1:26" x14ac:dyDescent="0.3">
      <c r="A1479" s="1">
        <v>43116</v>
      </c>
      <c r="B1479">
        <v>65.33</v>
      </c>
      <c r="C1479">
        <v>90.22</v>
      </c>
      <c r="D1479">
        <v>46.53</v>
      </c>
      <c r="E1479">
        <v>100.97</v>
      </c>
      <c r="F1479">
        <v>169.31</v>
      </c>
      <c r="G1479">
        <v>175.83</v>
      </c>
      <c r="H1479">
        <v>162.1</v>
      </c>
      <c r="I1479">
        <v>146.86000000000001</v>
      </c>
      <c r="J1479">
        <v>100.69</v>
      </c>
      <c r="K1479">
        <v>37.634999999999998</v>
      </c>
      <c r="L1479" s="8">
        <v>86.97</v>
      </c>
      <c r="M1479" s="8">
        <v>117.86</v>
      </c>
      <c r="N1479" s="8">
        <v>173.68</v>
      </c>
      <c r="O1479" s="8">
        <v>156.50360000000001</v>
      </c>
      <c r="P1479" s="8">
        <v>119.39</v>
      </c>
      <c r="Q1479" s="8">
        <v>145.66999999999999</v>
      </c>
      <c r="R1479" s="8">
        <v>166.75</v>
      </c>
      <c r="S1479" s="8">
        <v>102.49</v>
      </c>
      <c r="T1479" s="8">
        <v>74.959999999999994</v>
      </c>
      <c r="U1479" s="8">
        <v>132.01</v>
      </c>
      <c r="X1479" s="1">
        <v>43116</v>
      </c>
      <c r="Y1479" s="4">
        <f t="shared" si="52"/>
        <v>121.39097894736841</v>
      </c>
      <c r="Z1479" s="4">
        <f t="shared" si="51"/>
        <v>65.33</v>
      </c>
    </row>
    <row r="1480" spans="1:26" x14ac:dyDescent="0.3">
      <c r="A1480" s="1">
        <v>43117</v>
      </c>
      <c r="B1480">
        <v>65.95</v>
      </c>
      <c r="C1480">
        <v>91.2</v>
      </c>
      <c r="D1480">
        <v>46.82</v>
      </c>
      <c r="E1480">
        <v>101.68</v>
      </c>
      <c r="F1480">
        <v>168.5</v>
      </c>
      <c r="G1480">
        <v>176.79</v>
      </c>
      <c r="H1480">
        <v>163.46</v>
      </c>
      <c r="I1480">
        <v>146.97999999999999</v>
      </c>
      <c r="J1480">
        <v>102.7</v>
      </c>
      <c r="K1480">
        <v>37.97</v>
      </c>
      <c r="L1480" s="8">
        <v>88</v>
      </c>
      <c r="M1480" s="8">
        <v>119.18</v>
      </c>
      <c r="N1480" s="8">
        <v>174.98</v>
      </c>
      <c r="O1480" s="8">
        <v>161.08840000000001</v>
      </c>
      <c r="P1480" s="8">
        <v>122.05</v>
      </c>
      <c r="Q1480" s="8">
        <v>147.54</v>
      </c>
      <c r="R1480" s="8">
        <v>168.56</v>
      </c>
      <c r="S1480" s="8">
        <v>104.36</v>
      </c>
      <c r="T1480" s="8">
        <v>76.819999999999993</v>
      </c>
      <c r="U1480" s="8">
        <v>132.36000000000001</v>
      </c>
      <c r="X1480" s="1">
        <v>43117</v>
      </c>
      <c r="Y1480" s="4">
        <f t="shared" si="52"/>
        <v>122.68623157894734</v>
      </c>
      <c r="Z1480" s="4">
        <f t="shared" si="51"/>
        <v>65.95</v>
      </c>
    </row>
    <row r="1481" spans="1:26" x14ac:dyDescent="0.3">
      <c r="A1481" s="1">
        <v>43118</v>
      </c>
      <c r="B1481">
        <v>65.87</v>
      </c>
      <c r="C1481">
        <v>90.18</v>
      </c>
      <c r="D1481">
        <v>46.88</v>
      </c>
      <c r="E1481">
        <v>101.36</v>
      </c>
      <c r="F1481">
        <v>168.83</v>
      </c>
      <c r="G1481">
        <v>178.64</v>
      </c>
      <c r="H1481">
        <v>161.5</v>
      </c>
      <c r="I1481">
        <v>146.91999999999999</v>
      </c>
      <c r="J1481">
        <v>104.3</v>
      </c>
      <c r="K1481">
        <v>37.695</v>
      </c>
      <c r="L1481" s="8">
        <v>87.43</v>
      </c>
      <c r="M1481" s="8">
        <v>119.05</v>
      </c>
      <c r="N1481" s="8">
        <v>174.57</v>
      </c>
      <c r="O1481" s="8">
        <v>161.53729999999999</v>
      </c>
      <c r="P1481" s="8">
        <v>120.9</v>
      </c>
      <c r="Q1481" s="8">
        <v>147.69</v>
      </c>
      <c r="R1481" s="8">
        <v>166.9</v>
      </c>
      <c r="S1481" s="8">
        <v>103.81</v>
      </c>
      <c r="T1481" s="8">
        <v>77.900000000000006</v>
      </c>
      <c r="U1481" s="8">
        <v>131.59</v>
      </c>
      <c r="X1481" s="1">
        <v>43118</v>
      </c>
      <c r="Y1481" s="4">
        <f t="shared" si="52"/>
        <v>122.50959473684208</v>
      </c>
      <c r="Z1481" s="4">
        <f t="shared" si="51"/>
        <v>65.87</v>
      </c>
    </row>
    <row r="1482" spans="1:26" x14ac:dyDescent="0.3">
      <c r="A1482" s="1">
        <v>43119</v>
      </c>
      <c r="B1482">
        <v>66.209999999999994</v>
      </c>
      <c r="C1482">
        <v>91.07</v>
      </c>
      <c r="D1482">
        <v>47.16</v>
      </c>
      <c r="E1482">
        <v>104.95</v>
      </c>
      <c r="F1482">
        <v>170.41</v>
      </c>
      <c r="G1482">
        <v>181.14</v>
      </c>
      <c r="H1482">
        <v>161.88</v>
      </c>
      <c r="I1482">
        <v>147.36000000000001</v>
      </c>
      <c r="J1482">
        <v>104.59</v>
      </c>
      <c r="K1482">
        <v>37.54</v>
      </c>
      <c r="L1482" s="8">
        <v>87.15</v>
      </c>
      <c r="M1482" s="8">
        <v>120.17</v>
      </c>
      <c r="N1482" s="8">
        <v>176.12</v>
      </c>
      <c r="O1482" s="8">
        <v>155.09</v>
      </c>
      <c r="P1482" s="8">
        <v>121.44</v>
      </c>
      <c r="Q1482" s="8">
        <v>148.19999999999999</v>
      </c>
      <c r="R1482" s="8">
        <v>167.8</v>
      </c>
      <c r="S1482" s="8">
        <v>104.64</v>
      </c>
      <c r="T1482" s="8">
        <v>78.099999999999994</v>
      </c>
      <c r="U1482" s="8">
        <v>131.30000000000001</v>
      </c>
      <c r="X1482" s="1">
        <v>43119</v>
      </c>
      <c r="Y1482" s="4">
        <f t="shared" si="52"/>
        <v>122.9531578947368</v>
      </c>
      <c r="Z1482" s="4">
        <f t="shared" si="51"/>
        <v>66.209999999999994</v>
      </c>
    </row>
    <row r="1483" spans="1:26" x14ac:dyDescent="0.3">
      <c r="A1483" s="1">
        <v>43120</v>
      </c>
      <c r="B1483">
        <v>66.209999999999994</v>
      </c>
      <c r="C1483">
        <v>91.07</v>
      </c>
      <c r="D1483">
        <v>47.16</v>
      </c>
      <c r="E1483">
        <v>104.95</v>
      </c>
      <c r="F1483">
        <v>170.41</v>
      </c>
      <c r="G1483">
        <v>181.14</v>
      </c>
      <c r="H1483">
        <v>161.88</v>
      </c>
      <c r="I1483">
        <v>147.36000000000001</v>
      </c>
      <c r="J1483">
        <v>104.59</v>
      </c>
      <c r="K1483">
        <v>37.54</v>
      </c>
      <c r="L1483" s="8">
        <v>87.15</v>
      </c>
      <c r="M1483" s="8">
        <v>120.17</v>
      </c>
      <c r="N1483" s="8">
        <v>176.12</v>
      </c>
      <c r="O1483" s="8">
        <v>155.09</v>
      </c>
      <c r="P1483" s="8">
        <v>121.44</v>
      </c>
      <c r="Q1483" s="8">
        <v>148.19999999999999</v>
      </c>
      <c r="R1483" s="8">
        <v>167.8</v>
      </c>
      <c r="S1483" s="8">
        <v>104.64</v>
      </c>
      <c r="T1483" s="8">
        <v>78.099999999999994</v>
      </c>
      <c r="U1483" s="8">
        <v>131.30000000000001</v>
      </c>
      <c r="X1483" s="1">
        <v>43120</v>
      </c>
      <c r="Y1483" s="4">
        <f t="shared" si="52"/>
        <v>122.9531578947368</v>
      </c>
      <c r="Z1483" s="4">
        <f t="shared" si="51"/>
        <v>66.209999999999994</v>
      </c>
    </row>
    <row r="1484" spans="1:26" x14ac:dyDescent="0.3">
      <c r="A1484" s="1">
        <v>43121</v>
      </c>
      <c r="B1484">
        <v>66.209999999999994</v>
      </c>
      <c r="C1484">
        <v>91.07</v>
      </c>
      <c r="D1484">
        <v>47.16</v>
      </c>
      <c r="E1484">
        <v>104.95</v>
      </c>
      <c r="F1484">
        <v>170.41</v>
      </c>
      <c r="G1484">
        <v>181.14</v>
      </c>
      <c r="H1484">
        <v>161.88</v>
      </c>
      <c r="I1484">
        <v>147.36000000000001</v>
      </c>
      <c r="J1484">
        <v>104.59</v>
      </c>
      <c r="K1484">
        <v>37.54</v>
      </c>
      <c r="L1484" s="8">
        <v>87.15</v>
      </c>
      <c r="M1484" s="8">
        <v>120.17</v>
      </c>
      <c r="N1484" s="8">
        <v>176.12</v>
      </c>
      <c r="O1484" s="8">
        <v>155.09</v>
      </c>
      <c r="P1484" s="8">
        <v>121.44</v>
      </c>
      <c r="Q1484" s="8">
        <v>148.19999999999999</v>
      </c>
      <c r="R1484" s="8">
        <v>167.8</v>
      </c>
      <c r="S1484" s="8">
        <v>104.64</v>
      </c>
      <c r="T1484" s="8">
        <v>78.099999999999994</v>
      </c>
      <c r="U1484" s="8">
        <v>131.30000000000001</v>
      </c>
      <c r="X1484" s="1">
        <v>43121</v>
      </c>
      <c r="Y1484" s="4">
        <f t="shared" si="52"/>
        <v>122.9531578947368</v>
      </c>
      <c r="Z1484" s="4">
        <f t="shared" si="51"/>
        <v>66.209999999999994</v>
      </c>
    </row>
    <row r="1485" spans="1:26" x14ac:dyDescent="0.3">
      <c r="A1485" s="1">
        <v>43122</v>
      </c>
      <c r="B1485">
        <v>66.64</v>
      </c>
      <c r="C1485">
        <v>91.89</v>
      </c>
      <c r="D1485">
        <v>47.38</v>
      </c>
      <c r="E1485">
        <v>107.11</v>
      </c>
      <c r="F1485">
        <v>170.89</v>
      </c>
      <c r="G1485">
        <v>182.15</v>
      </c>
      <c r="H1485">
        <v>160.62</v>
      </c>
      <c r="I1485">
        <v>148.13999999999999</v>
      </c>
      <c r="J1485">
        <v>105.45</v>
      </c>
      <c r="K1485">
        <v>37.505000000000003</v>
      </c>
      <c r="L1485" s="8">
        <v>88.25</v>
      </c>
      <c r="M1485" s="8">
        <v>121.51</v>
      </c>
      <c r="N1485" s="8">
        <v>176.21</v>
      </c>
      <c r="O1485" s="8">
        <v>155.30969999999999</v>
      </c>
      <c r="P1485" s="8">
        <v>122.77</v>
      </c>
      <c r="Q1485" s="8">
        <v>149.79</v>
      </c>
      <c r="R1485" s="8">
        <v>168.6</v>
      </c>
      <c r="S1485" s="8">
        <v>106.49</v>
      </c>
      <c r="T1485" s="8">
        <v>78.58</v>
      </c>
      <c r="U1485" s="8">
        <v>132.56</v>
      </c>
      <c r="X1485" s="1">
        <v>43122</v>
      </c>
      <c r="Y1485" s="4">
        <f t="shared" si="52"/>
        <v>123.74761578947368</v>
      </c>
      <c r="Z1485" s="4">
        <f t="shared" si="51"/>
        <v>66.64</v>
      </c>
    </row>
    <row r="1486" spans="1:26" x14ac:dyDescent="0.3">
      <c r="A1486" s="1">
        <v>43123</v>
      </c>
      <c r="B1486">
        <v>66.489999999999995</v>
      </c>
      <c r="C1486">
        <v>89.05</v>
      </c>
      <c r="D1486">
        <v>47.45</v>
      </c>
      <c r="E1486">
        <v>107.11</v>
      </c>
      <c r="F1486">
        <v>169.43</v>
      </c>
      <c r="G1486">
        <v>182.93</v>
      </c>
      <c r="H1486">
        <v>159.22999999999999</v>
      </c>
      <c r="I1486">
        <v>141.83000000000001</v>
      </c>
      <c r="J1486">
        <v>105.9</v>
      </c>
      <c r="K1486">
        <v>38.18</v>
      </c>
      <c r="L1486" s="8">
        <v>88.3</v>
      </c>
      <c r="M1486" s="8">
        <v>121.3</v>
      </c>
      <c r="N1486" s="8">
        <v>176.81</v>
      </c>
      <c r="O1486" s="8">
        <v>158.79599999999999</v>
      </c>
      <c r="P1486" s="8">
        <v>122.1</v>
      </c>
      <c r="Q1486" s="8">
        <v>153.29</v>
      </c>
      <c r="R1486" s="8">
        <v>169.6</v>
      </c>
      <c r="S1486" s="8">
        <v>105.38</v>
      </c>
      <c r="T1486" s="8">
        <v>78.12</v>
      </c>
      <c r="U1486" s="8">
        <v>131.02000000000001</v>
      </c>
      <c r="X1486" s="1">
        <v>43123</v>
      </c>
      <c r="Y1486" s="4">
        <f t="shared" si="52"/>
        <v>123.46452631578947</v>
      </c>
      <c r="Z1486" s="4">
        <f t="shared" si="51"/>
        <v>66.489999999999995</v>
      </c>
    </row>
    <row r="1487" spans="1:26" x14ac:dyDescent="0.3">
      <c r="A1487" s="1">
        <v>43124</v>
      </c>
      <c r="B1487">
        <v>66.94</v>
      </c>
      <c r="C1487">
        <v>88.31</v>
      </c>
      <c r="D1487">
        <v>47.83</v>
      </c>
      <c r="E1487">
        <v>106.72</v>
      </c>
      <c r="F1487">
        <v>168.34</v>
      </c>
      <c r="G1487">
        <v>183.11</v>
      </c>
      <c r="H1487">
        <v>160.87</v>
      </c>
      <c r="I1487">
        <v>142.07</v>
      </c>
      <c r="J1487">
        <v>105.79</v>
      </c>
      <c r="K1487">
        <v>37.712499999999999</v>
      </c>
      <c r="L1487" s="8">
        <v>88.53</v>
      </c>
      <c r="M1487" s="8">
        <v>121.14</v>
      </c>
      <c r="N1487" s="8">
        <v>176.12</v>
      </c>
      <c r="O1487" s="8">
        <v>157.9555</v>
      </c>
      <c r="P1487" s="8">
        <v>120.86</v>
      </c>
      <c r="Q1487" s="8">
        <v>154.97999999999999</v>
      </c>
      <c r="R1487" s="8">
        <v>170.81</v>
      </c>
      <c r="S1487" s="8">
        <v>105.51</v>
      </c>
      <c r="T1487" s="8">
        <v>76.89</v>
      </c>
      <c r="U1487" s="8">
        <v>131.38999999999999</v>
      </c>
      <c r="X1487" s="1">
        <v>43124</v>
      </c>
      <c r="Y1487" s="4">
        <f t="shared" si="52"/>
        <v>123.41778947368419</v>
      </c>
      <c r="Z1487" s="4">
        <f t="shared" si="51"/>
        <v>66.94</v>
      </c>
    </row>
    <row r="1488" spans="1:26" x14ac:dyDescent="0.3">
      <c r="A1488" s="1">
        <v>43125</v>
      </c>
      <c r="B1488">
        <v>67.37</v>
      </c>
      <c r="C1488">
        <v>88.34</v>
      </c>
      <c r="D1488">
        <v>47.84</v>
      </c>
      <c r="E1488">
        <v>106.38</v>
      </c>
      <c r="F1488">
        <v>169.37</v>
      </c>
      <c r="G1488">
        <v>181.89</v>
      </c>
      <c r="H1488">
        <v>163.35</v>
      </c>
      <c r="I1488">
        <v>144.4</v>
      </c>
      <c r="J1488">
        <v>106.6</v>
      </c>
      <c r="K1488">
        <v>38.272500000000001</v>
      </c>
      <c r="L1488" s="8">
        <v>88.37</v>
      </c>
      <c r="M1488" s="8">
        <v>120.9</v>
      </c>
      <c r="N1488" s="8">
        <v>175.66</v>
      </c>
      <c r="O1488" s="8">
        <v>158.05099999999999</v>
      </c>
      <c r="P1488" s="8">
        <v>120.63</v>
      </c>
      <c r="Q1488" s="8">
        <v>154.81</v>
      </c>
      <c r="R1488" s="8">
        <v>174</v>
      </c>
      <c r="S1488" s="8">
        <v>108.3</v>
      </c>
      <c r="T1488" s="8">
        <v>76.3</v>
      </c>
      <c r="U1488" s="8">
        <v>130.65</v>
      </c>
      <c r="X1488" s="1">
        <v>43125</v>
      </c>
      <c r="Y1488" s="4">
        <f t="shared" si="52"/>
        <v>123.90071052631579</v>
      </c>
      <c r="Z1488" s="4">
        <f t="shared" si="51"/>
        <v>67.37</v>
      </c>
    </row>
    <row r="1489" spans="1:26" x14ac:dyDescent="0.3">
      <c r="A1489" s="1">
        <v>43126</v>
      </c>
      <c r="B1489">
        <v>67.94</v>
      </c>
      <c r="C1489">
        <v>87.73</v>
      </c>
      <c r="D1489">
        <v>48.53</v>
      </c>
      <c r="E1489">
        <v>107.4</v>
      </c>
      <c r="F1489">
        <v>167.06</v>
      </c>
      <c r="G1489">
        <v>183.8</v>
      </c>
      <c r="H1489">
        <v>165.69</v>
      </c>
      <c r="I1489">
        <v>145.33000000000001</v>
      </c>
      <c r="J1489">
        <v>108.39</v>
      </c>
      <c r="K1489">
        <v>39.422499999999999</v>
      </c>
      <c r="L1489" s="8">
        <v>89</v>
      </c>
      <c r="M1489" s="8">
        <v>121.76</v>
      </c>
      <c r="N1489" s="8">
        <v>178.36</v>
      </c>
      <c r="O1489" s="8">
        <v>159.83709999999999</v>
      </c>
      <c r="P1489" s="8">
        <v>122.33</v>
      </c>
      <c r="Q1489" s="8">
        <v>155.80000000000001</v>
      </c>
      <c r="R1489" s="8">
        <v>169.85</v>
      </c>
      <c r="S1489" s="8">
        <v>123.21</v>
      </c>
      <c r="T1489" s="8">
        <v>76.95</v>
      </c>
      <c r="U1489" s="8">
        <v>131.19</v>
      </c>
      <c r="X1489" s="1">
        <v>43126</v>
      </c>
      <c r="Y1489" s="4">
        <f t="shared" si="52"/>
        <v>125.34945263157896</v>
      </c>
      <c r="Z1489" s="4">
        <f t="shared" si="51"/>
        <v>67.94</v>
      </c>
    </row>
    <row r="1490" spans="1:26" x14ac:dyDescent="0.3">
      <c r="A1490" s="1">
        <v>43127</v>
      </c>
      <c r="B1490">
        <v>67.94</v>
      </c>
      <c r="C1490">
        <v>87.73</v>
      </c>
      <c r="D1490">
        <v>48.53</v>
      </c>
      <c r="E1490">
        <v>107.4</v>
      </c>
      <c r="F1490">
        <v>167.06</v>
      </c>
      <c r="G1490">
        <v>183.8</v>
      </c>
      <c r="H1490">
        <v>165.69</v>
      </c>
      <c r="I1490">
        <v>145.33000000000001</v>
      </c>
      <c r="J1490">
        <v>108.39</v>
      </c>
      <c r="K1490">
        <v>39.422499999999999</v>
      </c>
      <c r="L1490" s="8">
        <v>89</v>
      </c>
      <c r="M1490" s="8">
        <v>121.76</v>
      </c>
      <c r="N1490" s="8">
        <v>178.36</v>
      </c>
      <c r="O1490" s="8">
        <v>159.83709999999999</v>
      </c>
      <c r="P1490" s="8">
        <v>122.33</v>
      </c>
      <c r="Q1490" s="8">
        <v>155.80000000000001</v>
      </c>
      <c r="R1490" s="8">
        <v>169.85</v>
      </c>
      <c r="S1490" s="8">
        <v>123.21</v>
      </c>
      <c r="T1490" s="8">
        <v>76.95</v>
      </c>
      <c r="U1490" s="8">
        <v>131.19</v>
      </c>
      <c r="X1490" s="1">
        <v>43127</v>
      </c>
      <c r="Y1490" s="4">
        <f t="shared" si="52"/>
        <v>125.34945263157896</v>
      </c>
      <c r="Z1490" s="4">
        <f t="shared" si="51"/>
        <v>67.94</v>
      </c>
    </row>
    <row r="1491" spans="1:26" x14ac:dyDescent="0.3">
      <c r="A1491" s="1">
        <v>43128</v>
      </c>
      <c r="B1491">
        <v>67.94</v>
      </c>
      <c r="C1491">
        <v>87.73</v>
      </c>
      <c r="D1491">
        <v>48.53</v>
      </c>
      <c r="E1491">
        <v>107.4</v>
      </c>
      <c r="F1491">
        <v>167.06</v>
      </c>
      <c r="G1491">
        <v>183.8</v>
      </c>
      <c r="H1491">
        <v>165.69</v>
      </c>
      <c r="I1491">
        <v>145.33000000000001</v>
      </c>
      <c r="J1491">
        <v>108.39</v>
      </c>
      <c r="K1491">
        <v>39.422499999999999</v>
      </c>
      <c r="L1491" s="8">
        <v>89</v>
      </c>
      <c r="M1491" s="8">
        <v>121.76</v>
      </c>
      <c r="N1491" s="8">
        <v>178.36</v>
      </c>
      <c r="O1491" s="8">
        <v>159.83709999999999</v>
      </c>
      <c r="P1491" s="8">
        <v>122.33</v>
      </c>
      <c r="Q1491" s="8">
        <v>155.80000000000001</v>
      </c>
      <c r="R1491" s="8">
        <v>169.85</v>
      </c>
      <c r="S1491" s="8">
        <v>123.21</v>
      </c>
      <c r="T1491" s="8">
        <v>76.95</v>
      </c>
      <c r="U1491" s="8">
        <v>131.19</v>
      </c>
      <c r="X1491" s="1">
        <v>43128</v>
      </c>
      <c r="Y1491" s="4">
        <f t="shared" si="52"/>
        <v>125.34945263157896</v>
      </c>
      <c r="Z1491" s="4">
        <f t="shared" si="51"/>
        <v>67.94</v>
      </c>
    </row>
    <row r="1492" spans="1:26" x14ac:dyDescent="0.3">
      <c r="A1492" s="1">
        <v>43129</v>
      </c>
      <c r="B1492">
        <v>67.39</v>
      </c>
      <c r="C1492">
        <v>86.86</v>
      </c>
      <c r="D1492">
        <v>47.7</v>
      </c>
      <c r="E1492">
        <v>106.84</v>
      </c>
      <c r="F1492">
        <v>162.58000000000001</v>
      </c>
      <c r="G1492">
        <v>181.04</v>
      </c>
      <c r="H1492">
        <v>162.83000000000001</v>
      </c>
      <c r="I1492">
        <v>143.68</v>
      </c>
      <c r="J1492">
        <v>109.55</v>
      </c>
      <c r="K1492">
        <v>38.92</v>
      </c>
      <c r="L1492" s="8">
        <v>88.01</v>
      </c>
      <c r="M1492" s="8">
        <v>119.67</v>
      </c>
      <c r="N1492" s="8">
        <v>177.77</v>
      </c>
      <c r="O1492" s="8">
        <v>159.32140000000001</v>
      </c>
      <c r="P1492" s="8">
        <v>120.76</v>
      </c>
      <c r="Q1492" s="8">
        <v>154.12</v>
      </c>
      <c r="R1492" s="8">
        <v>166.67</v>
      </c>
      <c r="S1492" s="8">
        <v>122.31</v>
      </c>
      <c r="T1492" s="8">
        <v>76.8</v>
      </c>
      <c r="U1492" s="8">
        <v>128.47999999999999</v>
      </c>
      <c r="X1492" s="1">
        <v>43129</v>
      </c>
      <c r="Y1492" s="4">
        <f t="shared" si="52"/>
        <v>123.89007368421052</v>
      </c>
      <c r="Z1492" s="4">
        <f t="shared" si="51"/>
        <v>67.39</v>
      </c>
    </row>
    <row r="1493" spans="1:26" x14ac:dyDescent="0.3">
      <c r="A1493" s="1">
        <v>43130</v>
      </c>
      <c r="B1493">
        <v>66.63</v>
      </c>
      <c r="C1493">
        <v>86.95</v>
      </c>
      <c r="D1493">
        <v>47.41</v>
      </c>
      <c r="E1493">
        <v>105.18</v>
      </c>
      <c r="F1493">
        <v>163.76</v>
      </c>
      <c r="G1493">
        <v>180.34</v>
      </c>
      <c r="H1493">
        <v>160.72</v>
      </c>
      <c r="I1493">
        <v>142.43</v>
      </c>
      <c r="J1493">
        <v>107.73</v>
      </c>
      <c r="K1493">
        <v>38.774999999999999</v>
      </c>
      <c r="L1493" s="8">
        <v>86.78</v>
      </c>
      <c r="M1493" s="8">
        <v>119.89</v>
      </c>
      <c r="N1493" s="8">
        <v>172.48</v>
      </c>
      <c r="O1493" s="8">
        <v>156.28389999999999</v>
      </c>
      <c r="P1493" s="8">
        <v>120.81</v>
      </c>
      <c r="Q1493" s="8">
        <v>153.06</v>
      </c>
      <c r="R1493" s="8">
        <v>168.3</v>
      </c>
      <c r="S1493" s="8">
        <v>115.88</v>
      </c>
      <c r="T1493" s="8">
        <v>75.099999999999994</v>
      </c>
      <c r="U1493" s="8">
        <v>125.23</v>
      </c>
      <c r="X1493" s="1">
        <v>43130</v>
      </c>
      <c r="Y1493" s="4">
        <f t="shared" si="52"/>
        <v>122.47941578947366</v>
      </c>
      <c r="Z1493" s="4">
        <f t="shared" si="51"/>
        <v>66.63</v>
      </c>
    </row>
    <row r="1494" spans="1:26" x14ac:dyDescent="0.3">
      <c r="A1494" s="1">
        <v>43131</v>
      </c>
      <c r="B1494">
        <v>66.34</v>
      </c>
      <c r="C1494">
        <v>86.34</v>
      </c>
      <c r="D1494">
        <v>47.59</v>
      </c>
      <c r="E1494">
        <v>104.73</v>
      </c>
      <c r="F1494">
        <v>162.78</v>
      </c>
      <c r="G1494">
        <v>181.1</v>
      </c>
      <c r="H1494">
        <v>161.49</v>
      </c>
      <c r="I1494">
        <v>138.19</v>
      </c>
      <c r="J1494">
        <v>106.6</v>
      </c>
      <c r="K1494">
        <v>39.604999999999997</v>
      </c>
      <c r="L1494" s="8">
        <v>87.3</v>
      </c>
      <c r="M1494" s="8">
        <v>120.3</v>
      </c>
      <c r="N1494" s="8">
        <v>171.14</v>
      </c>
      <c r="O1494" s="8">
        <v>156.3603</v>
      </c>
      <c r="P1494" s="8">
        <v>123.63</v>
      </c>
      <c r="Q1494" s="8">
        <v>156.15</v>
      </c>
      <c r="R1494" s="8">
        <v>168.37</v>
      </c>
      <c r="S1494" s="8">
        <v>112.22</v>
      </c>
      <c r="T1494" s="8">
        <v>75.22</v>
      </c>
      <c r="U1494" s="8">
        <v>125.35</v>
      </c>
      <c r="X1494" s="1">
        <v>43131</v>
      </c>
      <c r="Y1494" s="4">
        <f t="shared" si="52"/>
        <v>122.34027894736843</v>
      </c>
      <c r="Z1494" s="4">
        <f t="shared" si="51"/>
        <v>66.34</v>
      </c>
    </row>
    <row r="1495" spans="1:26" x14ac:dyDescent="0.3">
      <c r="A1495" s="1">
        <v>43132</v>
      </c>
      <c r="B1495">
        <v>66.209999999999994</v>
      </c>
      <c r="C1495">
        <v>85.85</v>
      </c>
      <c r="D1495">
        <v>47.45</v>
      </c>
      <c r="E1495">
        <v>103.86</v>
      </c>
      <c r="F1495">
        <v>162.24</v>
      </c>
      <c r="G1495">
        <v>182</v>
      </c>
      <c r="H1495">
        <v>159.83000000000001</v>
      </c>
      <c r="I1495">
        <v>140.02000000000001</v>
      </c>
      <c r="J1495">
        <v>105.52</v>
      </c>
      <c r="K1495">
        <v>39.085000000000001</v>
      </c>
      <c r="L1495" s="8">
        <v>89.07</v>
      </c>
      <c r="M1495" s="8">
        <v>120.3</v>
      </c>
      <c r="N1495" s="8">
        <v>171.9</v>
      </c>
      <c r="O1495" s="8">
        <v>155.11859999999999</v>
      </c>
      <c r="P1495" s="8">
        <v>120.42</v>
      </c>
      <c r="Q1495" s="8">
        <v>155.47999999999999</v>
      </c>
      <c r="R1495" s="8">
        <v>166.79</v>
      </c>
      <c r="S1495" s="8">
        <v>116.34</v>
      </c>
      <c r="T1495" s="8">
        <v>74.97</v>
      </c>
      <c r="U1495" s="8">
        <v>125.57</v>
      </c>
      <c r="X1495" s="1">
        <v>43132</v>
      </c>
      <c r="Y1495" s="4">
        <f t="shared" si="52"/>
        <v>122.20071578947368</v>
      </c>
      <c r="Z1495" s="4">
        <f t="shared" si="51"/>
        <v>66.209999999999994</v>
      </c>
    </row>
    <row r="1496" spans="1:26" x14ac:dyDescent="0.3">
      <c r="A1496" s="1">
        <v>43133</v>
      </c>
      <c r="B1496">
        <v>64.84</v>
      </c>
      <c r="C1496">
        <v>84.25</v>
      </c>
      <c r="D1496">
        <v>46.73</v>
      </c>
      <c r="E1496">
        <v>101.5</v>
      </c>
      <c r="F1496">
        <v>157.49</v>
      </c>
      <c r="G1496">
        <v>177.33</v>
      </c>
      <c r="H1496">
        <v>155.05000000000001</v>
      </c>
      <c r="I1496">
        <v>137.68</v>
      </c>
      <c r="J1496">
        <v>104.48</v>
      </c>
      <c r="K1496">
        <v>38.979999999999997</v>
      </c>
      <c r="L1496" s="8">
        <v>84.53</v>
      </c>
      <c r="M1496" s="8">
        <v>118.67</v>
      </c>
      <c r="N1496" s="8">
        <v>169.38</v>
      </c>
      <c r="O1496" s="8">
        <v>151.8997</v>
      </c>
      <c r="P1496" s="8">
        <v>118.57</v>
      </c>
      <c r="Q1496" s="8">
        <v>153.25</v>
      </c>
      <c r="R1496" s="8">
        <v>162.84</v>
      </c>
      <c r="S1496" s="8">
        <v>115.17</v>
      </c>
      <c r="T1496" s="8">
        <v>72.95</v>
      </c>
      <c r="U1496" s="8">
        <v>118.58</v>
      </c>
      <c r="X1496" s="1">
        <v>43133</v>
      </c>
      <c r="Y1496" s="4">
        <f t="shared" si="52"/>
        <v>119.43840526315789</v>
      </c>
      <c r="Z1496" s="4">
        <f t="shared" si="51"/>
        <v>64.84</v>
      </c>
    </row>
    <row r="1497" spans="1:26" x14ac:dyDescent="0.3">
      <c r="A1497" s="1">
        <v>43134</v>
      </c>
      <c r="B1497">
        <v>64.84</v>
      </c>
      <c r="C1497">
        <v>84.25</v>
      </c>
      <c r="D1497">
        <v>46.73</v>
      </c>
      <c r="E1497">
        <v>101.5</v>
      </c>
      <c r="F1497">
        <v>157.49</v>
      </c>
      <c r="G1497">
        <v>177.33</v>
      </c>
      <c r="H1497">
        <v>155.05000000000001</v>
      </c>
      <c r="I1497">
        <v>137.68</v>
      </c>
      <c r="J1497">
        <v>104.48</v>
      </c>
      <c r="K1497">
        <v>38.979999999999997</v>
      </c>
      <c r="L1497" s="8">
        <v>84.53</v>
      </c>
      <c r="M1497" s="8">
        <v>118.67</v>
      </c>
      <c r="N1497" s="8">
        <v>169.38</v>
      </c>
      <c r="O1497" s="8">
        <v>151.8997</v>
      </c>
      <c r="P1497" s="8">
        <v>118.57</v>
      </c>
      <c r="Q1497" s="8">
        <v>153.25</v>
      </c>
      <c r="R1497" s="8">
        <v>162.84</v>
      </c>
      <c r="S1497" s="8">
        <v>115.17</v>
      </c>
      <c r="T1497" s="8">
        <v>72.95</v>
      </c>
      <c r="U1497" s="8">
        <v>118.58</v>
      </c>
      <c r="X1497" s="1">
        <v>43134</v>
      </c>
      <c r="Y1497" s="4">
        <f t="shared" si="52"/>
        <v>119.43840526315789</v>
      </c>
      <c r="Z1497" s="4">
        <f t="shared" si="51"/>
        <v>64.84</v>
      </c>
    </row>
    <row r="1498" spans="1:26" x14ac:dyDescent="0.3">
      <c r="A1498" s="1">
        <v>43135</v>
      </c>
      <c r="B1498">
        <v>64.84</v>
      </c>
      <c r="C1498">
        <v>84.25</v>
      </c>
      <c r="D1498">
        <v>46.73</v>
      </c>
      <c r="E1498">
        <v>101.5</v>
      </c>
      <c r="F1498">
        <v>157.49</v>
      </c>
      <c r="G1498">
        <v>177.33</v>
      </c>
      <c r="H1498">
        <v>155.05000000000001</v>
      </c>
      <c r="I1498">
        <v>137.68</v>
      </c>
      <c r="J1498">
        <v>104.48</v>
      </c>
      <c r="K1498">
        <v>38.979999999999997</v>
      </c>
      <c r="L1498" s="8">
        <v>84.53</v>
      </c>
      <c r="M1498" s="8">
        <v>118.67</v>
      </c>
      <c r="N1498" s="8">
        <v>169.38</v>
      </c>
      <c r="O1498" s="8">
        <v>151.8997</v>
      </c>
      <c r="P1498" s="8">
        <v>118.57</v>
      </c>
      <c r="Q1498" s="8">
        <v>153.25</v>
      </c>
      <c r="R1498" s="8">
        <v>162.84</v>
      </c>
      <c r="S1498" s="8">
        <v>115.17</v>
      </c>
      <c r="T1498" s="8">
        <v>72.95</v>
      </c>
      <c r="U1498" s="8">
        <v>118.58</v>
      </c>
      <c r="X1498" s="1">
        <v>43135</v>
      </c>
      <c r="Y1498" s="4">
        <f t="shared" si="52"/>
        <v>119.43840526315789</v>
      </c>
      <c r="Z1498" s="4">
        <f t="shared" si="51"/>
        <v>64.84</v>
      </c>
    </row>
    <row r="1499" spans="1:26" x14ac:dyDescent="0.3">
      <c r="A1499" s="1">
        <v>43136</v>
      </c>
      <c r="B1499">
        <v>62.11</v>
      </c>
      <c r="C1499">
        <v>81.06</v>
      </c>
      <c r="D1499">
        <v>44.89</v>
      </c>
      <c r="E1499">
        <v>97.58</v>
      </c>
      <c r="F1499">
        <v>151.08000000000001</v>
      </c>
      <c r="G1499">
        <v>166.36</v>
      </c>
      <c r="H1499">
        <v>150.32</v>
      </c>
      <c r="I1499">
        <v>130.38999999999999</v>
      </c>
      <c r="J1499">
        <v>100.09</v>
      </c>
      <c r="K1499">
        <v>38.572499999999998</v>
      </c>
      <c r="L1499" s="8">
        <v>79.72</v>
      </c>
      <c r="M1499" s="8">
        <v>114.46</v>
      </c>
      <c r="N1499" s="8">
        <v>163.85</v>
      </c>
      <c r="O1499" s="8">
        <v>145.69120000000001</v>
      </c>
      <c r="P1499" s="8">
        <v>114.07</v>
      </c>
      <c r="Q1499" s="8">
        <v>147.35</v>
      </c>
      <c r="R1499" s="8">
        <v>156.33000000000001</v>
      </c>
      <c r="S1499" s="8">
        <v>109.51</v>
      </c>
      <c r="T1499" s="8">
        <v>70.77</v>
      </c>
      <c r="U1499" s="8">
        <v>112.62</v>
      </c>
      <c r="X1499" s="1">
        <v>43136</v>
      </c>
      <c r="Y1499" s="4">
        <f t="shared" si="52"/>
        <v>114.45861578947367</v>
      </c>
      <c r="Z1499" s="4">
        <f t="shared" si="51"/>
        <v>62.11</v>
      </c>
    </row>
    <row r="1500" spans="1:26" x14ac:dyDescent="0.3">
      <c r="A1500" s="1">
        <v>43137</v>
      </c>
      <c r="B1500">
        <v>63.18</v>
      </c>
      <c r="C1500">
        <v>82.38</v>
      </c>
      <c r="D1500">
        <v>44.67</v>
      </c>
      <c r="E1500">
        <v>100.22</v>
      </c>
      <c r="F1500">
        <v>156.41</v>
      </c>
      <c r="G1500">
        <v>179.96</v>
      </c>
      <c r="H1500">
        <v>155.31</v>
      </c>
      <c r="I1500">
        <v>131.83000000000001</v>
      </c>
      <c r="J1500">
        <v>100.9</v>
      </c>
      <c r="K1500">
        <v>37.39</v>
      </c>
      <c r="L1500" s="8">
        <v>78.349999999999994</v>
      </c>
      <c r="M1500" s="8">
        <v>113.56</v>
      </c>
      <c r="N1500" s="8">
        <v>165.18</v>
      </c>
      <c r="O1500" s="8">
        <v>148.37520000000001</v>
      </c>
      <c r="P1500" s="8">
        <v>112.95</v>
      </c>
      <c r="Q1500" s="8">
        <v>145.88</v>
      </c>
      <c r="R1500" s="8">
        <v>160.22</v>
      </c>
      <c r="S1500" s="8">
        <v>111.2</v>
      </c>
      <c r="T1500" s="8">
        <v>72.709999999999994</v>
      </c>
      <c r="U1500" s="8">
        <v>117.18</v>
      </c>
      <c r="X1500" s="1">
        <v>43137</v>
      </c>
      <c r="Y1500" s="4">
        <f t="shared" si="52"/>
        <v>116.56185263157893</v>
      </c>
      <c r="Z1500" s="4">
        <f t="shared" si="51"/>
        <v>63.18</v>
      </c>
    </row>
    <row r="1501" spans="1:26" x14ac:dyDescent="0.3">
      <c r="A1501" s="1">
        <v>43138</v>
      </c>
      <c r="B1501">
        <v>63.07</v>
      </c>
      <c r="C1501">
        <v>81.84</v>
      </c>
      <c r="D1501">
        <v>44.56</v>
      </c>
      <c r="E1501">
        <v>99.92</v>
      </c>
      <c r="F1501">
        <v>154.34</v>
      </c>
      <c r="G1501">
        <v>182.69</v>
      </c>
      <c r="H1501">
        <v>150.01</v>
      </c>
      <c r="I1501">
        <v>131.41999999999999</v>
      </c>
      <c r="J1501">
        <v>102.85</v>
      </c>
      <c r="K1501">
        <v>37.022500000000001</v>
      </c>
      <c r="L1501" s="8">
        <v>76.94</v>
      </c>
      <c r="M1501" s="8">
        <v>113.5</v>
      </c>
      <c r="N1501" s="8">
        <v>165.71</v>
      </c>
      <c r="O1501" s="8">
        <v>146.952</v>
      </c>
      <c r="P1501" s="8">
        <v>113.56</v>
      </c>
      <c r="Q1501" s="8">
        <v>147.52000000000001</v>
      </c>
      <c r="R1501" s="8">
        <v>158.21</v>
      </c>
      <c r="S1501" s="8">
        <v>113.62</v>
      </c>
      <c r="T1501" s="8">
        <v>73.25</v>
      </c>
      <c r="U1501" s="8">
        <v>115.29</v>
      </c>
      <c r="X1501" s="1">
        <v>43138</v>
      </c>
      <c r="Y1501" s="4">
        <f t="shared" si="52"/>
        <v>116.27392105263158</v>
      </c>
      <c r="Z1501" s="4">
        <f t="shared" si="51"/>
        <v>63.07</v>
      </c>
    </row>
    <row r="1502" spans="1:26" x14ac:dyDescent="0.3">
      <c r="A1502" s="1">
        <v>43139</v>
      </c>
      <c r="B1502">
        <v>61.1</v>
      </c>
      <c r="C1502">
        <v>80.22</v>
      </c>
      <c r="D1502">
        <v>43.1</v>
      </c>
      <c r="E1502">
        <v>95.01</v>
      </c>
      <c r="F1502">
        <v>145.99</v>
      </c>
      <c r="G1502">
        <v>173.31</v>
      </c>
      <c r="H1502">
        <v>144.07</v>
      </c>
      <c r="I1502">
        <v>126.36</v>
      </c>
      <c r="J1502">
        <v>100.02</v>
      </c>
      <c r="K1502">
        <v>36.322499999999998</v>
      </c>
      <c r="L1502" s="8">
        <v>76.069999999999993</v>
      </c>
      <c r="M1502" s="8">
        <v>110.15</v>
      </c>
      <c r="N1502" s="8">
        <v>158.97</v>
      </c>
      <c r="O1502" s="8">
        <v>140.9727</v>
      </c>
      <c r="P1502" s="8">
        <v>108.25</v>
      </c>
      <c r="Q1502" s="8">
        <v>140.38999999999999</v>
      </c>
      <c r="R1502" s="8">
        <v>152.80000000000001</v>
      </c>
      <c r="S1502" s="8">
        <v>108.48</v>
      </c>
      <c r="T1502" s="8">
        <v>71.11</v>
      </c>
      <c r="U1502" s="8">
        <v>112.3</v>
      </c>
      <c r="X1502" s="1">
        <v>43139</v>
      </c>
      <c r="Y1502" s="4">
        <f t="shared" si="52"/>
        <v>111.78395789473682</v>
      </c>
      <c r="Z1502" s="4">
        <f t="shared" si="51"/>
        <v>61.1</v>
      </c>
    </row>
    <row r="1503" spans="1:26" x14ac:dyDescent="0.3">
      <c r="A1503" s="1">
        <v>43140</v>
      </c>
      <c r="B1503">
        <v>62.08</v>
      </c>
      <c r="C1503">
        <v>79.92</v>
      </c>
      <c r="D1503">
        <v>43.13</v>
      </c>
      <c r="E1503">
        <v>97.17</v>
      </c>
      <c r="F1503">
        <v>149.21</v>
      </c>
      <c r="G1503">
        <v>177.5</v>
      </c>
      <c r="H1503">
        <v>149.47999999999999</v>
      </c>
      <c r="I1503">
        <v>129.53</v>
      </c>
      <c r="J1503">
        <v>99.37</v>
      </c>
      <c r="K1503">
        <v>37.024999999999999</v>
      </c>
      <c r="L1503" s="8">
        <v>75.78</v>
      </c>
      <c r="M1503" s="8">
        <v>111.18</v>
      </c>
      <c r="N1503" s="8">
        <v>160.80000000000001</v>
      </c>
      <c r="O1503" s="8">
        <v>142.8066</v>
      </c>
      <c r="P1503" s="8">
        <v>111.43</v>
      </c>
      <c r="Q1503" s="8">
        <v>144.52000000000001</v>
      </c>
      <c r="R1503" s="8">
        <v>158.09</v>
      </c>
      <c r="S1503" s="8">
        <v>111.3</v>
      </c>
      <c r="T1503" s="8">
        <v>72.45</v>
      </c>
      <c r="U1503" s="8">
        <v>113.5</v>
      </c>
      <c r="X1503" s="1">
        <v>43140</v>
      </c>
      <c r="Y1503" s="4">
        <f t="shared" si="52"/>
        <v>113.90482105263158</v>
      </c>
      <c r="Z1503" s="4">
        <f t="shared" si="51"/>
        <v>62.08</v>
      </c>
    </row>
    <row r="1504" spans="1:26" x14ac:dyDescent="0.3">
      <c r="A1504" s="1">
        <v>43141</v>
      </c>
      <c r="B1504">
        <v>62.08</v>
      </c>
      <c r="C1504">
        <v>79.92</v>
      </c>
      <c r="D1504">
        <v>43.13</v>
      </c>
      <c r="E1504">
        <v>97.17</v>
      </c>
      <c r="F1504">
        <v>149.21</v>
      </c>
      <c r="G1504">
        <v>177.5</v>
      </c>
      <c r="H1504">
        <v>149.47999999999999</v>
      </c>
      <c r="I1504">
        <v>129.53</v>
      </c>
      <c r="J1504">
        <v>99.37</v>
      </c>
      <c r="K1504">
        <v>37.024999999999999</v>
      </c>
      <c r="L1504" s="8">
        <v>75.78</v>
      </c>
      <c r="M1504" s="8">
        <v>111.18</v>
      </c>
      <c r="N1504" s="8">
        <v>160.80000000000001</v>
      </c>
      <c r="O1504" s="8">
        <v>142.8066</v>
      </c>
      <c r="P1504" s="8">
        <v>111.43</v>
      </c>
      <c r="Q1504" s="8">
        <v>144.52000000000001</v>
      </c>
      <c r="R1504" s="8">
        <v>158.09</v>
      </c>
      <c r="S1504" s="8">
        <v>111.3</v>
      </c>
      <c r="T1504" s="8">
        <v>72.45</v>
      </c>
      <c r="U1504" s="8">
        <v>113.5</v>
      </c>
      <c r="X1504" s="1">
        <v>43141</v>
      </c>
      <c r="Y1504" s="4">
        <f t="shared" si="52"/>
        <v>113.90482105263158</v>
      </c>
      <c r="Z1504" s="4">
        <f t="shared" si="51"/>
        <v>62.08</v>
      </c>
    </row>
    <row r="1505" spans="1:26" x14ac:dyDescent="0.3">
      <c r="A1505" s="1">
        <v>43142</v>
      </c>
      <c r="B1505">
        <v>62.08</v>
      </c>
      <c r="C1505">
        <v>79.92</v>
      </c>
      <c r="D1505">
        <v>43.13</v>
      </c>
      <c r="E1505">
        <v>97.17</v>
      </c>
      <c r="F1505">
        <v>149.21</v>
      </c>
      <c r="G1505">
        <v>177.5</v>
      </c>
      <c r="H1505">
        <v>149.47999999999999</v>
      </c>
      <c r="I1505">
        <v>129.53</v>
      </c>
      <c r="J1505">
        <v>99.37</v>
      </c>
      <c r="K1505">
        <v>37.024999999999999</v>
      </c>
      <c r="L1505" s="8">
        <v>75.78</v>
      </c>
      <c r="M1505" s="8">
        <v>111.18</v>
      </c>
      <c r="N1505" s="8">
        <v>160.80000000000001</v>
      </c>
      <c r="O1505" s="8">
        <v>142.8066</v>
      </c>
      <c r="P1505" s="8">
        <v>111.43</v>
      </c>
      <c r="Q1505" s="8">
        <v>144.52000000000001</v>
      </c>
      <c r="R1505" s="8">
        <v>158.09</v>
      </c>
      <c r="S1505" s="8">
        <v>111.3</v>
      </c>
      <c r="T1505" s="8">
        <v>72.45</v>
      </c>
      <c r="U1505" s="8">
        <v>113.5</v>
      </c>
      <c r="X1505" s="1">
        <v>43142</v>
      </c>
      <c r="Y1505" s="4">
        <f t="shared" si="52"/>
        <v>113.90482105263158</v>
      </c>
      <c r="Z1505" s="4">
        <f t="shared" si="51"/>
        <v>62.08</v>
      </c>
    </row>
    <row r="1506" spans="1:26" x14ac:dyDescent="0.3">
      <c r="A1506" s="1">
        <v>43143</v>
      </c>
      <c r="B1506">
        <v>62.73</v>
      </c>
      <c r="C1506">
        <v>81.33</v>
      </c>
      <c r="D1506">
        <v>43.97</v>
      </c>
      <c r="E1506">
        <v>97.78</v>
      </c>
      <c r="F1506">
        <v>152.29</v>
      </c>
      <c r="G1506">
        <v>180.36</v>
      </c>
      <c r="H1506">
        <v>153.75</v>
      </c>
      <c r="I1506">
        <v>130.27000000000001</v>
      </c>
      <c r="J1506">
        <v>99.55</v>
      </c>
      <c r="K1506">
        <v>37.5</v>
      </c>
      <c r="L1506" s="8">
        <v>76.42</v>
      </c>
      <c r="M1506" s="8">
        <v>111.93</v>
      </c>
      <c r="N1506" s="8">
        <v>163.9</v>
      </c>
      <c r="O1506" s="8">
        <v>144.61179999999999</v>
      </c>
      <c r="P1506" s="8">
        <v>111.65</v>
      </c>
      <c r="Q1506" s="8">
        <v>144.61000000000001</v>
      </c>
      <c r="R1506" s="8">
        <v>159.68</v>
      </c>
      <c r="S1506" s="8">
        <v>111.93</v>
      </c>
      <c r="T1506" s="8">
        <v>71.88</v>
      </c>
      <c r="U1506" s="8">
        <v>113.98</v>
      </c>
      <c r="X1506" s="1">
        <v>43143</v>
      </c>
      <c r="Y1506" s="4">
        <f t="shared" si="52"/>
        <v>115.12588421052631</v>
      </c>
      <c r="Z1506" s="4">
        <f t="shared" si="51"/>
        <v>62.73</v>
      </c>
    </row>
    <row r="1507" spans="1:26" x14ac:dyDescent="0.3">
      <c r="A1507" s="1">
        <v>43144</v>
      </c>
      <c r="B1507">
        <v>62.83</v>
      </c>
      <c r="C1507">
        <v>81.5</v>
      </c>
      <c r="D1507">
        <v>44.19</v>
      </c>
      <c r="E1507">
        <v>96.06</v>
      </c>
      <c r="F1507">
        <v>153.97</v>
      </c>
      <c r="G1507">
        <v>181.94</v>
      </c>
      <c r="H1507">
        <v>153.83000000000001</v>
      </c>
      <c r="I1507">
        <v>129.96</v>
      </c>
      <c r="J1507">
        <v>100.98</v>
      </c>
      <c r="K1507">
        <v>37.767499999999998</v>
      </c>
      <c r="L1507" s="8">
        <v>76.3</v>
      </c>
      <c r="M1507" s="8">
        <v>112.14</v>
      </c>
      <c r="N1507" s="8">
        <v>162.4</v>
      </c>
      <c r="O1507" s="8">
        <v>143.99100000000001</v>
      </c>
      <c r="P1507" s="8">
        <v>111.82</v>
      </c>
      <c r="Q1507" s="8">
        <v>145.12</v>
      </c>
      <c r="R1507" s="8">
        <v>159.44</v>
      </c>
      <c r="S1507" s="8">
        <v>111.86</v>
      </c>
      <c r="T1507" s="8">
        <v>73.88</v>
      </c>
      <c r="U1507" s="8">
        <v>113.29</v>
      </c>
      <c r="X1507" s="1">
        <v>43144</v>
      </c>
      <c r="Y1507" s="4">
        <f t="shared" si="52"/>
        <v>115.28623684210524</v>
      </c>
      <c r="Z1507" s="4">
        <f t="shared" si="51"/>
        <v>62.83</v>
      </c>
    </row>
    <row r="1508" spans="1:26" x14ac:dyDescent="0.3">
      <c r="A1508" s="1">
        <v>43145</v>
      </c>
      <c r="B1508">
        <v>63.4</v>
      </c>
      <c r="C1508">
        <v>80.680000000000007</v>
      </c>
      <c r="D1508">
        <v>44.1</v>
      </c>
      <c r="E1508">
        <v>96.93</v>
      </c>
      <c r="F1508">
        <v>158.06</v>
      </c>
      <c r="G1508">
        <v>186.03</v>
      </c>
      <c r="H1508">
        <v>155.07</v>
      </c>
      <c r="I1508">
        <v>129.66999999999999</v>
      </c>
      <c r="J1508">
        <v>101.7</v>
      </c>
      <c r="K1508">
        <v>37.520000000000003</v>
      </c>
      <c r="L1508" s="8">
        <v>76.459999999999994</v>
      </c>
      <c r="M1508" s="8">
        <v>109.11</v>
      </c>
      <c r="N1508" s="8">
        <v>159.99</v>
      </c>
      <c r="O1508" s="8">
        <v>147.8212</v>
      </c>
      <c r="P1508" s="8">
        <v>112.71</v>
      </c>
      <c r="Q1508" s="8">
        <v>147.29</v>
      </c>
      <c r="R1508" s="8">
        <v>161.27000000000001</v>
      </c>
      <c r="S1508" s="8">
        <v>113.08</v>
      </c>
      <c r="T1508" s="8">
        <v>75.349999999999994</v>
      </c>
      <c r="U1508" s="8">
        <v>113.63</v>
      </c>
      <c r="X1508" s="1">
        <v>43145</v>
      </c>
      <c r="Y1508" s="4">
        <f t="shared" si="52"/>
        <v>116.13006315789474</v>
      </c>
      <c r="Z1508" s="4">
        <f t="shared" si="51"/>
        <v>63.4</v>
      </c>
    </row>
    <row r="1509" spans="1:26" x14ac:dyDescent="0.3">
      <c r="A1509" s="1">
        <v>43146</v>
      </c>
      <c r="B1509">
        <v>64.2</v>
      </c>
      <c r="C1509">
        <v>82.41</v>
      </c>
      <c r="D1509">
        <v>44.78</v>
      </c>
      <c r="E1509">
        <v>96.51</v>
      </c>
      <c r="F1509">
        <v>159.97999999999999</v>
      </c>
      <c r="G1509">
        <v>188.92</v>
      </c>
      <c r="H1509">
        <v>155.80000000000001</v>
      </c>
      <c r="I1509">
        <v>131.22999999999999</v>
      </c>
      <c r="J1509">
        <v>103.23</v>
      </c>
      <c r="K1509">
        <v>38.607500000000002</v>
      </c>
      <c r="L1509" s="8">
        <v>76.209999999999994</v>
      </c>
      <c r="M1509" s="8">
        <v>110.97</v>
      </c>
      <c r="N1509" s="8">
        <v>160.78</v>
      </c>
      <c r="O1509" s="8">
        <v>149.01509999999999</v>
      </c>
      <c r="P1509" s="8">
        <v>115.51</v>
      </c>
      <c r="Q1509" s="8">
        <v>147.07</v>
      </c>
      <c r="R1509" s="8">
        <v>163.6</v>
      </c>
      <c r="S1509" s="8">
        <v>114.9</v>
      </c>
      <c r="T1509" s="8">
        <v>76.040000000000006</v>
      </c>
      <c r="U1509" s="8">
        <v>112.53</v>
      </c>
      <c r="X1509" s="1">
        <v>43146</v>
      </c>
      <c r="Y1509" s="4">
        <f t="shared" si="52"/>
        <v>117.26803157894737</v>
      </c>
      <c r="Z1509" s="4">
        <f t="shared" si="51"/>
        <v>64.2</v>
      </c>
    </row>
    <row r="1510" spans="1:26" x14ac:dyDescent="0.3">
      <c r="A1510" s="1">
        <v>43147</v>
      </c>
      <c r="B1510">
        <v>64.37</v>
      </c>
      <c r="C1510">
        <v>82.6</v>
      </c>
      <c r="D1510">
        <v>44.98</v>
      </c>
      <c r="E1510">
        <v>96.31</v>
      </c>
      <c r="F1510">
        <v>156.29</v>
      </c>
      <c r="G1510">
        <v>189.28</v>
      </c>
      <c r="H1510">
        <v>153.61000000000001</v>
      </c>
      <c r="I1510">
        <v>133.15</v>
      </c>
      <c r="J1510">
        <v>104.78</v>
      </c>
      <c r="K1510">
        <v>39.012500000000003</v>
      </c>
      <c r="L1510" s="8">
        <v>76.540000000000006</v>
      </c>
      <c r="M1510" s="8">
        <v>111.06</v>
      </c>
      <c r="N1510" s="8">
        <v>157.79</v>
      </c>
      <c r="O1510" s="8">
        <v>149.17750000000001</v>
      </c>
      <c r="P1510" s="8">
        <v>116.18</v>
      </c>
      <c r="Q1510" s="8">
        <v>147</v>
      </c>
      <c r="R1510" s="8">
        <v>163.63</v>
      </c>
      <c r="S1510" s="8">
        <v>118.6</v>
      </c>
      <c r="T1510" s="8">
        <v>75.7</v>
      </c>
      <c r="U1510" s="8">
        <v>112.14</v>
      </c>
      <c r="X1510" s="1">
        <v>43147</v>
      </c>
      <c r="Y1510" s="4">
        <f t="shared" si="52"/>
        <v>117.25421052631577</v>
      </c>
      <c r="Z1510" s="4">
        <f t="shared" si="51"/>
        <v>64.37</v>
      </c>
    </row>
    <row r="1511" spans="1:26" x14ac:dyDescent="0.3">
      <c r="A1511" s="1">
        <v>43148</v>
      </c>
      <c r="B1511">
        <v>64.37</v>
      </c>
      <c r="C1511">
        <v>82.6</v>
      </c>
      <c r="D1511">
        <v>44.98</v>
      </c>
      <c r="E1511">
        <v>96.31</v>
      </c>
      <c r="F1511">
        <v>156.29</v>
      </c>
      <c r="G1511">
        <v>189.28</v>
      </c>
      <c r="H1511">
        <v>153.61000000000001</v>
      </c>
      <c r="I1511">
        <v>133.15</v>
      </c>
      <c r="J1511">
        <v>104.78</v>
      </c>
      <c r="K1511">
        <v>39.012500000000003</v>
      </c>
      <c r="L1511" s="8">
        <v>76.540000000000006</v>
      </c>
      <c r="M1511" s="8">
        <v>111.06</v>
      </c>
      <c r="N1511" s="8">
        <v>157.79</v>
      </c>
      <c r="O1511" s="8">
        <v>149.17750000000001</v>
      </c>
      <c r="P1511" s="8">
        <v>116.18</v>
      </c>
      <c r="Q1511" s="8">
        <v>147</v>
      </c>
      <c r="R1511" s="8">
        <v>163.63</v>
      </c>
      <c r="S1511" s="8">
        <v>118.6</v>
      </c>
      <c r="T1511" s="8">
        <v>75.7</v>
      </c>
      <c r="U1511" s="8">
        <v>112.14</v>
      </c>
      <c r="X1511" s="1">
        <v>43148</v>
      </c>
      <c r="Y1511" s="4">
        <f t="shared" si="52"/>
        <v>117.25421052631577</v>
      </c>
      <c r="Z1511" s="4">
        <f t="shared" si="51"/>
        <v>64.37</v>
      </c>
    </row>
    <row r="1512" spans="1:26" x14ac:dyDescent="0.3">
      <c r="A1512" s="1">
        <v>43149</v>
      </c>
      <c r="B1512">
        <v>64.37</v>
      </c>
      <c r="C1512">
        <v>82.6</v>
      </c>
      <c r="D1512">
        <v>44.98</v>
      </c>
      <c r="E1512">
        <v>96.31</v>
      </c>
      <c r="F1512">
        <v>156.29</v>
      </c>
      <c r="G1512">
        <v>189.28</v>
      </c>
      <c r="H1512">
        <v>153.61000000000001</v>
      </c>
      <c r="I1512">
        <v>133.15</v>
      </c>
      <c r="J1512">
        <v>104.78</v>
      </c>
      <c r="K1512">
        <v>39.012500000000003</v>
      </c>
      <c r="L1512" s="8">
        <v>76.540000000000006</v>
      </c>
      <c r="M1512" s="8">
        <v>111.06</v>
      </c>
      <c r="N1512" s="8">
        <v>157.79</v>
      </c>
      <c r="O1512" s="8">
        <v>149.17750000000001</v>
      </c>
      <c r="P1512" s="8">
        <v>116.18</v>
      </c>
      <c r="Q1512" s="8">
        <v>147</v>
      </c>
      <c r="R1512" s="8">
        <v>163.63</v>
      </c>
      <c r="S1512" s="8">
        <v>118.6</v>
      </c>
      <c r="T1512" s="8">
        <v>75.7</v>
      </c>
      <c r="U1512" s="8">
        <v>112.14</v>
      </c>
      <c r="X1512" s="1">
        <v>43149</v>
      </c>
      <c r="Y1512" s="4">
        <f t="shared" si="52"/>
        <v>117.25421052631577</v>
      </c>
      <c r="Z1512" s="4">
        <f t="shared" si="51"/>
        <v>64.37</v>
      </c>
    </row>
    <row r="1513" spans="1:26" x14ac:dyDescent="0.3">
      <c r="A1513" s="1">
        <v>43150</v>
      </c>
      <c r="B1513">
        <v>64.37</v>
      </c>
      <c r="C1513">
        <v>82.6</v>
      </c>
      <c r="D1513">
        <v>44.98</v>
      </c>
      <c r="E1513">
        <v>96.31</v>
      </c>
      <c r="F1513">
        <v>156.29</v>
      </c>
      <c r="G1513">
        <v>189.28</v>
      </c>
      <c r="H1513">
        <v>153.61000000000001</v>
      </c>
      <c r="I1513">
        <v>133.15</v>
      </c>
      <c r="J1513">
        <v>104.78</v>
      </c>
      <c r="K1513">
        <v>39.012500000000003</v>
      </c>
      <c r="L1513" s="8">
        <v>76.540000000000006</v>
      </c>
      <c r="M1513" s="8">
        <v>111.06</v>
      </c>
      <c r="N1513" s="8">
        <v>157.79</v>
      </c>
      <c r="O1513" s="8">
        <v>149.17750000000001</v>
      </c>
      <c r="P1513" s="8">
        <v>116.18</v>
      </c>
      <c r="Q1513" s="8">
        <v>147</v>
      </c>
      <c r="R1513" s="8">
        <v>163.63</v>
      </c>
      <c r="S1513" s="8">
        <v>118.6</v>
      </c>
      <c r="T1513" s="8">
        <v>75.7</v>
      </c>
      <c r="U1513" s="8">
        <v>112.14</v>
      </c>
      <c r="X1513" s="1">
        <v>43150</v>
      </c>
      <c r="Y1513" s="4">
        <f t="shared" si="52"/>
        <v>117.25421052631577</v>
      </c>
      <c r="Z1513" s="4">
        <f t="shared" si="51"/>
        <v>64.37</v>
      </c>
    </row>
    <row r="1514" spans="1:26" x14ac:dyDescent="0.3">
      <c r="A1514" s="1">
        <v>43151</v>
      </c>
      <c r="B1514">
        <v>63.48</v>
      </c>
      <c r="C1514">
        <v>81.34</v>
      </c>
      <c r="D1514">
        <v>43.99</v>
      </c>
      <c r="E1514">
        <v>95.65</v>
      </c>
      <c r="F1514">
        <v>155.56</v>
      </c>
      <c r="G1514">
        <v>187.9</v>
      </c>
      <c r="H1514">
        <v>153.6</v>
      </c>
      <c r="I1514">
        <v>130.87</v>
      </c>
      <c r="J1514">
        <v>94.11</v>
      </c>
      <c r="K1514">
        <v>38.452500000000001</v>
      </c>
      <c r="L1514" s="8">
        <v>75.75</v>
      </c>
      <c r="M1514" s="8">
        <v>109.48</v>
      </c>
      <c r="N1514" s="8">
        <v>157.16</v>
      </c>
      <c r="O1514" s="8">
        <v>148.20320000000001</v>
      </c>
      <c r="P1514" s="8">
        <v>115.41</v>
      </c>
      <c r="Q1514" s="8">
        <v>145.44</v>
      </c>
      <c r="R1514" s="8">
        <v>162.91</v>
      </c>
      <c r="S1514" s="8">
        <v>117.98</v>
      </c>
      <c r="T1514" s="8">
        <v>72.86</v>
      </c>
      <c r="U1514" s="8">
        <v>110.98</v>
      </c>
      <c r="X1514" s="1">
        <v>43151</v>
      </c>
      <c r="Y1514" s="4">
        <f t="shared" si="52"/>
        <v>115.66556315789474</v>
      </c>
      <c r="Z1514" s="4">
        <f t="shared" si="51"/>
        <v>63.48</v>
      </c>
    </row>
    <row r="1515" spans="1:26" x14ac:dyDescent="0.3">
      <c r="A1515" s="1">
        <v>43152</v>
      </c>
      <c r="B1515">
        <v>63.13</v>
      </c>
      <c r="C1515">
        <v>80.239999999999995</v>
      </c>
      <c r="D1515">
        <v>43.34</v>
      </c>
      <c r="E1515">
        <v>95.34</v>
      </c>
      <c r="F1515">
        <v>155.22999999999999</v>
      </c>
      <c r="G1515">
        <v>187.58</v>
      </c>
      <c r="H1515">
        <v>152.74</v>
      </c>
      <c r="I1515">
        <v>129.91</v>
      </c>
      <c r="J1515">
        <v>91.52</v>
      </c>
      <c r="K1515">
        <v>37.94</v>
      </c>
      <c r="L1515" s="8">
        <v>74.89</v>
      </c>
      <c r="M1515" s="8">
        <v>108</v>
      </c>
      <c r="N1515" s="8">
        <v>158.63999999999999</v>
      </c>
      <c r="O1515" s="8">
        <v>147.05699999999999</v>
      </c>
      <c r="P1515" s="8">
        <v>116.1</v>
      </c>
      <c r="Q1515" s="8">
        <v>143.72</v>
      </c>
      <c r="R1515" s="8">
        <v>160.76</v>
      </c>
      <c r="S1515" s="8">
        <v>117.91</v>
      </c>
      <c r="T1515" s="8">
        <v>72.959999999999994</v>
      </c>
      <c r="U1515" s="8">
        <v>109.06</v>
      </c>
      <c r="X1515" s="1">
        <v>43152</v>
      </c>
      <c r="Y1515" s="4">
        <f t="shared" si="52"/>
        <v>114.89142105263156</v>
      </c>
      <c r="Z1515" s="4">
        <f t="shared" si="51"/>
        <v>63.13</v>
      </c>
    </row>
    <row r="1516" spans="1:26" x14ac:dyDescent="0.3">
      <c r="A1516" s="1">
        <v>43153</v>
      </c>
      <c r="B1516">
        <v>63.38</v>
      </c>
      <c r="C1516">
        <v>80.84</v>
      </c>
      <c r="D1516">
        <v>43.52</v>
      </c>
      <c r="E1516">
        <v>96.89</v>
      </c>
      <c r="F1516">
        <v>158.86000000000001</v>
      </c>
      <c r="G1516">
        <v>187.85</v>
      </c>
      <c r="H1516">
        <v>153.66999999999999</v>
      </c>
      <c r="I1516">
        <v>129.91</v>
      </c>
      <c r="J1516">
        <v>92.77</v>
      </c>
      <c r="K1516">
        <v>38.077500000000001</v>
      </c>
      <c r="L1516" s="8">
        <v>75.86</v>
      </c>
      <c r="M1516" s="8">
        <v>109.26</v>
      </c>
      <c r="N1516" s="8">
        <v>160.66</v>
      </c>
      <c r="O1516" s="8">
        <v>146.31200000000001</v>
      </c>
      <c r="P1516" s="8">
        <v>115.43</v>
      </c>
      <c r="Q1516" s="8">
        <v>143.07</v>
      </c>
      <c r="R1516" s="8">
        <v>162.57</v>
      </c>
      <c r="S1516" s="8">
        <v>117.56</v>
      </c>
      <c r="T1516" s="8">
        <v>75.03</v>
      </c>
      <c r="U1516" s="8">
        <v>109.89</v>
      </c>
      <c r="X1516" s="1">
        <v>43153</v>
      </c>
      <c r="Y1516" s="4">
        <f t="shared" si="52"/>
        <v>115.68576315789473</v>
      </c>
      <c r="Z1516" s="4">
        <f t="shared" si="51"/>
        <v>63.38</v>
      </c>
    </row>
    <row r="1517" spans="1:26" x14ac:dyDescent="0.3">
      <c r="A1517" s="1">
        <v>43154</v>
      </c>
      <c r="B1517">
        <v>64.05</v>
      </c>
      <c r="C1517">
        <v>81.05</v>
      </c>
      <c r="D1517">
        <v>44.04</v>
      </c>
      <c r="E1517">
        <v>97.49</v>
      </c>
      <c r="F1517">
        <v>162.41</v>
      </c>
      <c r="G1517">
        <v>191.67</v>
      </c>
      <c r="H1517">
        <v>155.62</v>
      </c>
      <c r="I1517">
        <v>132.02000000000001</v>
      </c>
      <c r="J1517">
        <v>92.89</v>
      </c>
      <c r="K1517">
        <v>39.064999999999998</v>
      </c>
      <c r="L1517" s="8">
        <v>77.53</v>
      </c>
      <c r="M1517" s="8">
        <v>109.68</v>
      </c>
      <c r="N1517" s="8">
        <v>163.06</v>
      </c>
      <c r="O1517" s="8">
        <v>148.5471</v>
      </c>
      <c r="P1517" s="8">
        <v>117.65</v>
      </c>
      <c r="Q1517" s="8">
        <v>144.01</v>
      </c>
      <c r="R1517" s="8">
        <v>164.27</v>
      </c>
      <c r="S1517" s="8">
        <v>118.75</v>
      </c>
      <c r="T1517" s="8">
        <v>75.41</v>
      </c>
      <c r="U1517" s="8">
        <v>112.59</v>
      </c>
      <c r="X1517" s="1">
        <v>43154</v>
      </c>
      <c r="Y1517" s="4">
        <f t="shared" si="52"/>
        <v>117.25011052631578</v>
      </c>
      <c r="Z1517" s="4">
        <f t="shared" si="51"/>
        <v>64.05</v>
      </c>
    </row>
    <row r="1518" spans="1:26" x14ac:dyDescent="0.3">
      <c r="A1518" s="1">
        <v>43155</v>
      </c>
      <c r="B1518">
        <v>64.05</v>
      </c>
      <c r="C1518">
        <v>81.05</v>
      </c>
      <c r="D1518">
        <v>44.04</v>
      </c>
      <c r="E1518">
        <v>97.49</v>
      </c>
      <c r="F1518">
        <v>162.41</v>
      </c>
      <c r="G1518">
        <v>191.67</v>
      </c>
      <c r="H1518">
        <v>155.62</v>
      </c>
      <c r="I1518">
        <v>132.02000000000001</v>
      </c>
      <c r="J1518">
        <v>92.89</v>
      </c>
      <c r="K1518">
        <v>39.064999999999998</v>
      </c>
      <c r="L1518" s="8">
        <v>77.53</v>
      </c>
      <c r="M1518" s="8">
        <v>109.68</v>
      </c>
      <c r="N1518" s="8">
        <v>163.06</v>
      </c>
      <c r="O1518" s="8">
        <v>148.5471</v>
      </c>
      <c r="P1518" s="8">
        <v>117.65</v>
      </c>
      <c r="Q1518" s="8">
        <v>144.01</v>
      </c>
      <c r="R1518" s="8">
        <v>164.27</v>
      </c>
      <c r="S1518" s="8">
        <v>118.75</v>
      </c>
      <c r="T1518" s="8">
        <v>75.41</v>
      </c>
      <c r="U1518" s="8">
        <v>112.59</v>
      </c>
      <c r="X1518" s="1">
        <v>43155</v>
      </c>
      <c r="Y1518" s="4">
        <f t="shared" si="52"/>
        <v>117.25011052631578</v>
      </c>
      <c r="Z1518" s="4">
        <f t="shared" si="51"/>
        <v>64.05</v>
      </c>
    </row>
    <row r="1519" spans="1:26" x14ac:dyDescent="0.3">
      <c r="A1519" s="1">
        <v>43156</v>
      </c>
      <c r="B1519">
        <v>64.05</v>
      </c>
      <c r="C1519">
        <v>81.05</v>
      </c>
      <c r="D1519">
        <v>44.04</v>
      </c>
      <c r="E1519">
        <v>97.49</v>
      </c>
      <c r="F1519">
        <v>162.41</v>
      </c>
      <c r="G1519">
        <v>191.67</v>
      </c>
      <c r="H1519">
        <v>155.62</v>
      </c>
      <c r="I1519">
        <v>132.02000000000001</v>
      </c>
      <c r="J1519">
        <v>92.89</v>
      </c>
      <c r="K1519">
        <v>39.064999999999998</v>
      </c>
      <c r="L1519" s="8">
        <v>77.53</v>
      </c>
      <c r="M1519" s="8">
        <v>109.68</v>
      </c>
      <c r="N1519" s="8">
        <v>163.06</v>
      </c>
      <c r="O1519" s="8">
        <v>148.5471</v>
      </c>
      <c r="P1519" s="8">
        <v>117.65</v>
      </c>
      <c r="Q1519" s="8">
        <v>144.01</v>
      </c>
      <c r="R1519" s="8">
        <v>164.27</v>
      </c>
      <c r="S1519" s="8">
        <v>118.75</v>
      </c>
      <c r="T1519" s="8">
        <v>75.41</v>
      </c>
      <c r="U1519" s="8">
        <v>112.59</v>
      </c>
      <c r="X1519" s="1">
        <v>43156</v>
      </c>
      <c r="Y1519" s="4">
        <f t="shared" si="52"/>
        <v>117.25011052631578</v>
      </c>
      <c r="Z1519" s="4">
        <f t="shared" si="51"/>
        <v>64.05</v>
      </c>
    </row>
    <row r="1520" spans="1:26" x14ac:dyDescent="0.3">
      <c r="A1520" s="1">
        <v>43157</v>
      </c>
      <c r="B1520">
        <v>64.69</v>
      </c>
      <c r="C1520">
        <v>81.63</v>
      </c>
      <c r="D1520">
        <v>44.03</v>
      </c>
      <c r="E1520">
        <v>97.51</v>
      </c>
      <c r="F1520">
        <v>163.69</v>
      </c>
      <c r="G1520">
        <v>193.3</v>
      </c>
      <c r="H1520">
        <v>155.83000000000001</v>
      </c>
      <c r="I1520">
        <v>132.07</v>
      </c>
      <c r="J1520">
        <v>93.12</v>
      </c>
      <c r="K1520">
        <v>38.662500000000001</v>
      </c>
      <c r="L1520" s="8">
        <v>78.84</v>
      </c>
      <c r="M1520" s="8">
        <v>110.94</v>
      </c>
      <c r="N1520" s="8">
        <v>163.58000000000001</v>
      </c>
      <c r="O1520" s="8">
        <v>151.4699</v>
      </c>
      <c r="P1520" s="8">
        <v>117.9</v>
      </c>
      <c r="Q1520" s="8">
        <v>146.13999999999999</v>
      </c>
      <c r="R1520" s="8">
        <v>165.44</v>
      </c>
      <c r="S1520" s="8">
        <v>121.54</v>
      </c>
      <c r="T1520" s="8">
        <v>76.900000000000006</v>
      </c>
      <c r="U1520" s="8">
        <v>114.6</v>
      </c>
      <c r="X1520" s="1">
        <v>43157</v>
      </c>
      <c r="Y1520" s="4">
        <f t="shared" si="52"/>
        <v>118.2732842105263</v>
      </c>
      <c r="Z1520" s="4">
        <f t="shared" si="51"/>
        <v>64.69</v>
      </c>
    </row>
    <row r="1521" spans="1:26" x14ac:dyDescent="0.3">
      <c r="A1521" s="1">
        <v>43158</v>
      </c>
      <c r="B1521">
        <v>63.87</v>
      </c>
      <c r="C1521">
        <v>80.540000000000006</v>
      </c>
      <c r="D1521">
        <v>43.62</v>
      </c>
      <c r="E1521">
        <v>95.79</v>
      </c>
      <c r="F1521">
        <v>161.26</v>
      </c>
      <c r="G1521">
        <v>193.14</v>
      </c>
      <c r="H1521">
        <v>154</v>
      </c>
      <c r="I1521">
        <v>131.66999999999999</v>
      </c>
      <c r="J1521">
        <v>91.52</v>
      </c>
      <c r="K1521">
        <v>37.92</v>
      </c>
      <c r="L1521" s="8">
        <v>77.5</v>
      </c>
      <c r="M1521" s="8">
        <v>110.89</v>
      </c>
      <c r="N1521" s="8">
        <v>160.66</v>
      </c>
      <c r="O1521" s="8">
        <v>149.5309</v>
      </c>
      <c r="P1521" s="8">
        <v>116.47</v>
      </c>
      <c r="Q1521" s="8">
        <v>144.19</v>
      </c>
      <c r="R1521" s="8">
        <v>163.61000000000001</v>
      </c>
      <c r="S1521" s="8">
        <v>118.26</v>
      </c>
      <c r="T1521" s="8">
        <v>75.569999999999993</v>
      </c>
      <c r="U1521" s="8">
        <v>113.61</v>
      </c>
      <c r="X1521" s="1">
        <v>43158</v>
      </c>
      <c r="Y1521" s="4">
        <f t="shared" si="52"/>
        <v>116.82899473684209</v>
      </c>
      <c r="Z1521" s="4">
        <f t="shared" si="51"/>
        <v>63.87</v>
      </c>
    </row>
    <row r="1522" spans="1:26" x14ac:dyDescent="0.3">
      <c r="A1522" s="1">
        <v>43159</v>
      </c>
      <c r="B1522">
        <v>63.08</v>
      </c>
      <c r="C1522">
        <v>78.52</v>
      </c>
      <c r="D1522">
        <v>43.22</v>
      </c>
      <c r="E1522">
        <v>89.59</v>
      </c>
      <c r="F1522">
        <v>154.63</v>
      </c>
      <c r="G1522">
        <v>191.8</v>
      </c>
      <c r="H1522">
        <v>149.75</v>
      </c>
      <c r="I1522">
        <v>129.88</v>
      </c>
      <c r="J1522">
        <v>90.01</v>
      </c>
      <c r="K1522">
        <v>38.037500000000001</v>
      </c>
      <c r="L1522" s="8">
        <v>75.739999999999995</v>
      </c>
      <c r="M1522" s="8">
        <v>109.73</v>
      </c>
      <c r="N1522" s="8">
        <v>157.74</v>
      </c>
      <c r="O1522" s="8">
        <v>148.8432</v>
      </c>
      <c r="P1522" s="8">
        <v>115.32</v>
      </c>
      <c r="Q1522" s="8">
        <v>141.91999999999999</v>
      </c>
      <c r="R1522" s="8">
        <v>160.79</v>
      </c>
      <c r="S1522" s="8">
        <v>115.83</v>
      </c>
      <c r="T1522" s="8">
        <v>75.41</v>
      </c>
      <c r="U1522" s="8">
        <v>111.92</v>
      </c>
      <c r="X1522" s="1">
        <v>43159</v>
      </c>
      <c r="Y1522" s="4">
        <f t="shared" si="52"/>
        <v>114.66740526315787</v>
      </c>
      <c r="Z1522" s="4">
        <f t="shared" si="51"/>
        <v>63.08</v>
      </c>
    </row>
    <row r="1523" spans="1:26" x14ac:dyDescent="0.3">
      <c r="A1523" s="1">
        <v>43160</v>
      </c>
      <c r="B1523">
        <v>62.4</v>
      </c>
      <c r="C1523">
        <v>78.7</v>
      </c>
      <c r="D1523">
        <v>43.43</v>
      </c>
      <c r="E1523">
        <v>87.96</v>
      </c>
      <c r="F1523">
        <v>150.22999999999999</v>
      </c>
      <c r="G1523">
        <v>189.52</v>
      </c>
      <c r="H1523">
        <v>147.91999999999999</v>
      </c>
      <c r="I1523">
        <v>127.28</v>
      </c>
      <c r="J1523">
        <v>89.08</v>
      </c>
      <c r="K1523">
        <v>38.307499999999997</v>
      </c>
      <c r="L1523" s="8">
        <v>75.2</v>
      </c>
      <c r="M1523" s="8">
        <v>108.12</v>
      </c>
      <c r="N1523" s="8">
        <v>155.69999999999999</v>
      </c>
      <c r="O1523" s="8">
        <v>146.91380000000001</v>
      </c>
      <c r="P1523" s="8">
        <v>113.79</v>
      </c>
      <c r="Q1523" s="8">
        <v>139.81</v>
      </c>
      <c r="R1523" s="8">
        <v>160.83000000000001</v>
      </c>
      <c r="S1523" s="8">
        <v>113.84</v>
      </c>
      <c r="T1523" s="8">
        <v>74.13</v>
      </c>
      <c r="U1523" s="8">
        <v>112.04</v>
      </c>
      <c r="X1523" s="1">
        <v>43160</v>
      </c>
      <c r="Y1523" s="4">
        <f t="shared" si="52"/>
        <v>113.30533157894739</v>
      </c>
      <c r="Z1523" s="4">
        <f t="shared" si="51"/>
        <v>62.4</v>
      </c>
    </row>
    <row r="1524" spans="1:26" x14ac:dyDescent="0.3">
      <c r="A1524" s="1">
        <v>43161</v>
      </c>
      <c r="B1524">
        <v>62.55</v>
      </c>
      <c r="C1524">
        <v>79.5</v>
      </c>
      <c r="D1524">
        <v>43.72</v>
      </c>
      <c r="E1524">
        <v>85.34</v>
      </c>
      <c r="F1524">
        <v>146.38</v>
      </c>
      <c r="G1524">
        <v>189.02</v>
      </c>
      <c r="H1524">
        <v>149.43</v>
      </c>
      <c r="I1524">
        <v>128.82</v>
      </c>
      <c r="J1524">
        <v>88.77</v>
      </c>
      <c r="K1524">
        <v>38.212499999999999</v>
      </c>
      <c r="L1524" s="8">
        <v>75.55</v>
      </c>
      <c r="M1524" s="8">
        <v>109.04</v>
      </c>
      <c r="N1524" s="8">
        <v>148.27000000000001</v>
      </c>
      <c r="O1524" s="8">
        <v>147.5633</v>
      </c>
      <c r="P1524" s="8">
        <v>113.6</v>
      </c>
      <c r="Q1524" s="8">
        <v>139.86000000000001</v>
      </c>
      <c r="R1524" s="8">
        <v>159.77000000000001</v>
      </c>
      <c r="S1524" s="8">
        <v>115.04</v>
      </c>
      <c r="T1524" s="8">
        <v>75.150000000000006</v>
      </c>
      <c r="U1524" s="8">
        <v>111.64</v>
      </c>
      <c r="X1524" s="1">
        <v>43161</v>
      </c>
      <c r="Y1524" s="4">
        <f t="shared" si="52"/>
        <v>112.87767368421049</v>
      </c>
      <c r="Z1524" s="4">
        <f t="shared" si="51"/>
        <v>62.55</v>
      </c>
    </row>
    <row r="1525" spans="1:26" x14ac:dyDescent="0.3">
      <c r="A1525" s="1">
        <v>43162</v>
      </c>
      <c r="B1525">
        <v>62.55</v>
      </c>
      <c r="C1525">
        <v>79.5</v>
      </c>
      <c r="D1525">
        <v>43.72</v>
      </c>
      <c r="E1525">
        <v>85.34</v>
      </c>
      <c r="F1525">
        <v>146.38</v>
      </c>
      <c r="G1525">
        <v>189.02</v>
      </c>
      <c r="H1525">
        <v>149.43</v>
      </c>
      <c r="I1525">
        <v>128.82</v>
      </c>
      <c r="J1525">
        <v>88.77</v>
      </c>
      <c r="K1525">
        <v>38.212499999999999</v>
      </c>
      <c r="L1525" s="8">
        <v>75.55</v>
      </c>
      <c r="M1525" s="8">
        <v>109.04</v>
      </c>
      <c r="N1525" s="8">
        <v>148.27000000000001</v>
      </c>
      <c r="O1525" s="8">
        <v>147.5633</v>
      </c>
      <c r="P1525" s="8">
        <v>113.6</v>
      </c>
      <c r="Q1525" s="8">
        <v>139.86000000000001</v>
      </c>
      <c r="R1525" s="8">
        <v>159.77000000000001</v>
      </c>
      <c r="S1525" s="8">
        <v>115.04</v>
      </c>
      <c r="T1525" s="8">
        <v>75.150000000000006</v>
      </c>
      <c r="U1525" s="8">
        <v>111.64</v>
      </c>
      <c r="X1525" s="1">
        <v>43162</v>
      </c>
      <c r="Y1525" s="4">
        <f t="shared" si="52"/>
        <v>112.87767368421049</v>
      </c>
      <c r="Z1525" s="4">
        <f t="shared" si="51"/>
        <v>62.55</v>
      </c>
    </row>
    <row r="1526" spans="1:26" x14ac:dyDescent="0.3">
      <c r="A1526" s="1">
        <v>43163</v>
      </c>
      <c r="B1526">
        <v>62.55</v>
      </c>
      <c r="C1526">
        <v>79.5</v>
      </c>
      <c r="D1526">
        <v>43.72</v>
      </c>
      <c r="E1526">
        <v>85.34</v>
      </c>
      <c r="F1526">
        <v>146.38</v>
      </c>
      <c r="G1526">
        <v>189.02</v>
      </c>
      <c r="H1526">
        <v>149.43</v>
      </c>
      <c r="I1526">
        <v>128.82</v>
      </c>
      <c r="J1526">
        <v>88.77</v>
      </c>
      <c r="K1526">
        <v>38.212499999999999</v>
      </c>
      <c r="L1526" s="8">
        <v>75.55</v>
      </c>
      <c r="M1526" s="8">
        <v>109.04</v>
      </c>
      <c r="N1526" s="8">
        <v>148.27000000000001</v>
      </c>
      <c r="O1526" s="8">
        <v>147.5633</v>
      </c>
      <c r="P1526" s="8">
        <v>113.6</v>
      </c>
      <c r="Q1526" s="8">
        <v>139.86000000000001</v>
      </c>
      <c r="R1526" s="8">
        <v>159.77000000000001</v>
      </c>
      <c r="S1526" s="8">
        <v>115.04</v>
      </c>
      <c r="T1526" s="8">
        <v>75.150000000000006</v>
      </c>
      <c r="U1526" s="8">
        <v>111.64</v>
      </c>
      <c r="X1526" s="1">
        <v>43163</v>
      </c>
      <c r="Y1526" s="4">
        <f t="shared" si="52"/>
        <v>112.87767368421049</v>
      </c>
      <c r="Z1526" s="4">
        <f t="shared" si="51"/>
        <v>62.55</v>
      </c>
    </row>
    <row r="1527" spans="1:26" x14ac:dyDescent="0.3">
      <c r="A1527" s="1">
        <v>43164</v>
      </c>
      <c r="B1527">
        <v>63.26</v>
      </c>
      <c r="C1527">
        <v>80.290000000000006</v>
      </c>
      <c r="D1527">
        <v>43.89</v>
      </c>
      <c r="E1527">
        <v>86.33</v>
      </c>
      <c r="F1527">
        <v>151.12</v>
      </c>
      <c r="G1527">
        <v>190.37</v>
      </c>
      <c r="H1527">
        <v>152.74</v>
      </c>
      <c r="I1527">
        <v>129.79</v>
      </c>
      <c r="J1527">
        <v>89.98</v>
      </c>
      <c r="K1527">
        <v>38.755000000000003</v>
      </c>
      <c r="L1527" s="8">
        <v>76.27</v>
      </c>
      <c r="M1527" s="8">
        <v>109.43</v>
      </c>
      <c r="N1527" s="8">
        <v>151.03</v>
      </c>
      <c r="O1527" s="8">
        <v>149.91300000000001</v>
      </c>
      <c r="P1527" s="8">
        <v>115.66</v>
      </c>
      <c r="Q1527" s="8">
        <v>141.56</v>
      </c>
      <c r="R1527" s="8">
        <v>163.28</v>
      </c>
      <c r="S1527" s="8">
        <v>115.66</v>
      </c>
      <c r="T1527" s="8">
        <v>75.14</v>
      </c>
      <c r="U1527" s="8">
        <v>113.15</v>
      </c>
      <c r="X1527" s="1">
        <v>43164</v>
      </c>
      <c r="Y1527" s="4">
        <f t="shared" si="52"/>
        <v>114.43989473684211</v>
      </c>
      <c r="Z1527" s="4">
        <f t="shared" si="51"/>
        <v>63.26</v>
      </c>
    </row>
    <row r="1528" spans="1:26" x14ac:dyDescent="0.3">
      <c r="A1528" s="1">
        <v>43165</v>
      </c>
      <c r="B1528">
        <v>63.46</v>
      </c>
      <c r="C1528">
        <v>80.02</v>
      </c>
      <c r="D1528">
        <v>43.93</v>
      </c>
      <c r="E1528">
        <v>87.12</v>
      </c>
      <c r="F1528">
        <v>153.75</v>
      </c>
      <c r="G1528">
        <v>190.99</v>
      </c>
      <c r="H1528">
        <v>153.65</v>
      </c>
      <c r="I1528">
        <v>128.22</v>
      </c>
      <c r="J1528">
        <v>89.06</v>
      </c>
      <c r="K1528">
        <v>38.314999999999998</v>
      </c>
      <c r="L1528" s="8">
        <v>76.180000000000007</v>
      </c>
      <c r="M1528" s="8">
        <v>109.58</v>
      </c>
      <c r="N1528" s="8">
        <v>151.19999999999999</v>
      </c>
      <c r="O1528" s="8">
        <v>148.7381</v>
      </c>
      <c r="P1528" s="8">
        <v>115.41</v>
      </c>
      <c r="Q1528" s="8">
        <v>141.93</v>
      </c>
      <c r="R1528" s="8">
        <v>164.2</v>
      </c>
      <c r="S1528" s="8">
        <v>114.56</v>
      </c>
      <c r="T1528" s="8">
        <v>71.790000000000006</v>
      </c>
      <c r="U1528" s="8">
        <v>113.65</v>
      </c>
      <c r="X1528" s="1">
        <v>43165</v>
      </c>
      <c r="Y1528" s="4">
        <f t="shared" si="52"/>
        <v>114.33121578947369</v>
      </c>
      <c r="Z1528" s="4">
        <f t="shared" si="51"/>
        <v>63.46</v>
      </c>
    </row>
    <row r="1529" spans="1:26" x14ac:dyDescent="0.3">
      <c r="A1529" s="1">
        <v>43166</v>
      </c>
      <c r="B1529">
        <v>63.44</v>
      </c>
      <c r="C1529">
        <v>79.16</v>
      </c>
      <c r="D1529">
        <v>43.82</v>
      </c>
      <c r="E1529">
        <v>86.11</v>
      </c>
      <c r="F1529">
        <v>151.51</v>
      </c>
      <c r="G1529">
        <v>189.7</v>
      </c>
      <c r="H1529">
        <v>155.1</v>
      </c>
      <c r="I1529">
        <v>129.04</v>
      </c>
      <c r="J1529">
        <v>87.74</v>
      </c>
      <c r="K1529">
        <v>38.262500000000003</v>
      </c>
      <c r="L1529" s="8">
        <v>74.260000000000005</v>
      </c>
      <c r="M1529" s="8">
        <v>109.84</v>
      </c>
      <c r="N1529" s="8">
        <v>152.38</v>
      </c>
      <c r="O1529" s="8">
        <v>151.2216</v>
      </c>
      <c r="P1529" s="8">
        <v>115.18</v>
      </c>
      <c r="Q1529" s="8">
        <v>140.63999999999999</v>
      </c>
      <c r="R1529" s="8">
        <v>164.53</v>
      </c>
      <c r="S1529" s="8">
        <v>114.72</v>
      </c>
      <c r="T1529" s="8">
        <v>71.430000000000007</v>
      </c>
      <c r="U1529" s="8">
        <v>113.84</v>
      </c>
      <c r="X1529" s="1">
        <v>43166</v>
      </c>
      <c r="Y1529" s="4">
        <f t="shared" si="52"/>
        <v>114.13074210526312</v>
      </c>
      <c r="Z1529" s="4">
        <f t="shared" si="51"/>
        <v>63.44</v>
      </c>
    </row>
    <row r="1530" spans="1:26" x14ac:dyDescent="0.3">
      <c r="A1530" s="1">
        <v>43167</v>
      </c>
      <c r="B1530">
        <v>63.85</v>
      </c>
      <c r="C1530">
        <v>79.97</v>
      </c>
      <c r="D1530">
        <v>44.45</v>
      </c>
      <c r="E1530">
        <v>86.16</v>
      </c>
      <c r="F1530">
        <v>153.59</v>
      </c>
      <c r="G1530">
        <v>192.5</v>
      </c>
      <c r="H1530">
        <v>157.88</v>
      </c>
      <c r="I1530">
        <v>132.06</v>
      </c>
      <c r="J1530">
        <v>87.92</v>
      </c>
      <c r="K1530">
        <v>38.577500000000001</v>
      </c>
      <c r="L1530" s="8">
        <v>74.12</v>
      </c>
      <c r="M1530" s="8">
        <v>112.08</v>
      </c>
      <c r="N1530" s="8">
        <v>154.44</v>
      </c>
      <c r="O1530" s="8">
        <v>149.2062</v>
      </c>
      <c r="P1530" s="8">
        <v>116.96</v>
      </c>
      <c r="Q1530" s="8">
        <v>141.91</v>
      </c>
      <c r="R1530" s="8">
        <v>167.08</v>
      </c>
      <c r="S1530" s="8">
        <v>117.01</v>
      </c>
      <c r="T1530" s="8">
        <v>69.75</v>
      </c>
      <c r="U1530" s="8">
        <v>113.35</v>
      </c>
      <c r="X1530" s="1">
        <v>43167</v>
      </c>
      <c r="Y1530" s="4">
        <f t="shared" si="52"/>
        <v>115.21124736842106</v>
      </c>
      <c r="Z1530" s="4">
        <f t="shared" si="51"/>
        <v>63.85</v>
      </c>
    </row>
    <row r="1531" spans="1:26" x14ac:dyDescent="0.3">
      <c r="A1531" s="1">
        <v>43168</v>
      </c>
      <c r="B1531">
        <v>64.83</v>
      </c>
      <c r="C1531">
        <v>80.290000000000006</v>
      </c>
      <c r="D1531">
        <v>44.82</v>
      </c>
      <c r="E1531">
        <v>87.28</v>
      </c>
      <c r="F1531">
        <v>158.25</v>
      </c>
      <c r="G1531">
        <v>194.96</v>
      </c>
      <c r="H1531">
        <v>160.09</v>
      </c>
      <c r="I1531">
        <v>133.80000000000001</v>
      </c>
      <c r="J1531">
        <v>88.72</v>
      </c>
      <c r="K1531">
        <v>38.702500000000001</v>
      </c>
      <c r="L1531" s="8">
        <v>74.56</v>
      </c>
      <c r="M1531" s="8">
        <v>112.54</v>
      </c>
      <c r="N1531" s="8">
        <v>157.24</v>
      </c>
      <c r="O1531" s="8">
        <v>152.16720000000001</v>
      </c>
      <c r="P1531" s="8">
        <v>118.83</v>
      </c>
      <c r="Q1531" s="8">
        <v>144</v>
      </c>
      <c r="R1531" s="8">
        <v>171.1</v>
      </c>
      <c r="S1531" s="8">
        <v>119.29</v>
      </c>
      <c r="T1531" s="8">
        <v>70.489999999999995</v>
      </c>
      <c r="U1531" s="8">
        <v>117.22</v>
      </c>
      <c r="X1531" s="1">
        <v>43168</v>
      </c>
      <c r="Y1531" s="4">
        <f t="shared" si="52"/>
        <v>117.07103684210523</v>
      </c>
      <c r="Z1531" s="4">
        <f t="shared" si="51"/>
        <v>64.83</v>
      </c>
    </row>
    <row r="1532" spans="1:26" x14ac:dyDescent="0.3">
      <c r="A1532" s="1">
        <v>43169</v>
      </c>
      <c r="B1532">
        <v>64.83</v>
      </c>
      <c r="C1532">
        <v>80.290000000000006</v>
      </c>
      <c r="D1532">
        <v>44.82</v>
      </c>
      <c r="E1532">
        <v>87.28</v>
      </c>
      <c r="F1532">
        <v>158.25</v>
      </c>
      <c r="G1532">
        <v>194.96</v>
      </c>
      <c r="H1532">
        <v>160.09</v>
      </c>
      <c r="I1532">
        <v>133.80000000000001</v>
      </c>
      <c r="J1532">
        <v>88.72</v>
      </c>
      <c r="K1532">
        <v>38.702500000000001</v>
      </c>
      <c r="L1532" s="8">
        <v>74.56</v>
      </c>
      <c r="M1532" s="8">
        <v>112.54</v>
      </c>
      <c r="N1532" s="8">
        <v>157.24</v>
      </c>
      <c r="O1532" s="8">
        <v>152.16720000000001</v>
      </c>
      <c r="P1532" s="8">
        <v>118.83</v>
      </c>
      <c r="Q1532" s="8">
        <v>144</v>
      </c>
      <c r="R1532" s="8">
        <v>171.1</v>
      </c>
      <c r="S1532" s="8">
        <v>119.29</v>
      </c>
      <c r="T1532" s="8">
        <v>70.489999999999995</v>
      </c>
      <c r="U1532" s="8">
        <v>117.22</v>
      </c>
      <c r="X1532" s="1">
        <v>43169</v>
      </c>
      <c r="Y1532" s="4">
        <f t="shared" si="52"/>
        <v>117.07103684210523</v>
      </c>
      <c r="Z1532" s="4">
        <f t="shared" si="51"/>
        <v>64.83</v>
      </c>
    </row>
    <row r="1533" spans="1:26" x14ac:dyDescent="0.3">
      <c r="A1533" s="1">
        <v>43170</v>
      </c>
      <c r="B1533">
        <v>64.83</v>
      </c>
      <c r="C1533">
        <v>80.290000000000006</v>
      </c>
      <c r="D1533">
        <v>44.82</v>
      </c>
      <c r="E1533">
        <v>87.28</v>
      </c>
      <c r="F1533">
        <v>158.25</v>
      </c>
      <c r="G1533">
        <v>194.96</v>
      </c>
      <c r="H1533">
        <v>160.09</v>
      </c>
      <c r="I1533">
        <v>133.80000000000001</v>
      </c>
      <c r="J1533">
        <v>88.72</v>
      </c>
      <c r="K1533">
        <v>38.702500000000001</v>
      </c>
      <c r="L1533" s="8">
        <v>74.56</v>
      </c>
      <c r="M1533" s="8">
        <v>112.54</v>
      </c>
      <c r="N1533" s="8">
        <v>157.24</v>
      </c>
      <c r="O1533" s="8">
        <v>152.16720000000001</v>
      </c>
      <c r="P1533" s="8">
        <v>118.83</v>
      </c>
      <c r="Q1533" s="8">
        <v>144</v>
      </c>
      <c r="R1533" s="8">
        <v>171.1</v>
      </c>
      <c r="S1533" s="8">
        <v>119.29</v>
      </c>
      <c r="T1533" s="8">
        <v>70.489999999999995</v>
      </c>
      <c r="U1533" s="8">
        <v>117.22</v>
      </c>
      <c r="X1533" s="1">
        <v>43170</v>
      </c>
      <c r="Y1533" s="4">
        <f t="shared" si="52"/>
        <v>117.07103684210523</v>
      </c>
      <c r="Z1533" s="4">
        <f t="shared" si="51"/>
        <v>64.83</v>
      </c>
    </row>
    <row r="1534" spans="1:26" x14ac:dyDescent="0.3">
      <c r="A1534" s="1">
        <v>43171</v>
      </c>
      <c r="B1534">
        <v>64.66</v>
      </c>
      <c r="C1534">
        <v>79.86</v>
      </c>
      <c r="D1534">
        <v>44.53</v>
      </c>
      <c r="E1534">
        <v>87.68</v>
      </c>
      <c r="F1534">
        <v>154.5</v>
      </c>
      <c r="G1534">
        <v>195.96</v>
      </c>
      <c r="H1534">
        <v>161.11000000000001</v>
      </c>
      <c r="I1534">
        <v>132.63</v>
      </c>
      <c r="J1534">
        <v>88.07</v>
      </c>
      <c r="K1534">
        <v>38.597499999999997</v>
      </c>
      <c r="L1534" s="8">
        <v>75.239999999999995</v>
      </c>
      <c r="M1534" s="8">
        <v>112.75</v>
      </c>
      <c r="N1534" s="8">
        <v>157.74</v>
      </c>
      <c r="O1534" s="8">
        <v>153.0746</v>
      </c>
      <c r="P1534" s="8">
        <v>117.53</v>
      </c>
      <c r="Q1534" s="8">
        <v>143.09</v>
      </c>
      <c r="R1534" s="8">
        <v>170.88</v>
      </c>
      <c r="S1534" s="8">
        <v>118.3</v>
      </c>
      <c r="T1534" s="8">
        <v>70.67</v>
      </c>
      <c r="U1534" s="8">
        <v>116.79</v>
      </c>
      <c r="X1534" s="1">
        <v>43171</v>
      </c>
      <c r="Y1534" s="4">
        <f t="shared" si="52"/>
        <v>116.78958421052631</v>
      </c>
      <c r="Z1534" s="4">
        <f t="shared" si="51"/>
        <v>64.66</v>
      </c>
    </row>
    <row r="1535" spans="1:26" x14ac:dyDescent="0.3">
      <c r="A1535" s="1">
        <v>43172</v>
      </c>
      <c r="B1535">
        <v>64.55</v>
      </c>
      <c r="C1535">
        <v>79.72</v>
      </c>
      <c r="D1535">
        <v>44.57</v>
      </c>
      <c r="E1535">
        <v>86.14</v>
      </c>
      <c r="F1535">
        <v>153.69</v>
      </c>
      <c r="G1535">
        <v>195.89</v>
      </c>
      <c r="H1535">
        <v>160.37</v>
      </c>
      <c r="I1535">
        <v>134.35</v>
      </c>
      <c r="J1535">
        <v>88.3</v>
      </c>
      <c r="K1535">
        <v>38.667499999999997</v>
      </c>
      <c r="L1535" s="8">
        <v>74.53</v>
      </c>
      <c r="M1535" s="8">
        <v>113.6</v>
      </c>
      <c r="N1535" s="8">
        <v>158.22</v>
      </c>
      <c r="O1535" s="8">
        <v>152.17670000000001</v>
      </c>
      <c r="P1535" s="8">
        <v>117.39</v>
      </c>
      <c r="Q1535" s="8">
        <v>141.94</v>
      </c>
      <c r="R1535" s="8">
        <v>170.93</v>
      </c>
      <c r="S1535" s="8">
        <v>119.75</v>
      </c>
      <c r="T1535" s="8">
        <v>71.17</v>
      </c>
      <c r="U1535" s="8">
        <v>116.46</v>
      </c>
      <c r="X1535" s="1">
        <v>43172</v>
      </c>
      <c r="Y1535" s="4">
        <f t="shared" si="52"/>
        <v>116.72969473684209</v>
      </c>
      <c r="Z1535" s="4">
        <f t="shared" si="51"/>
        <v>64.55</v>
      </c>
    </row>
    <row r="1536" spans="1:26" x14ac:dyDescent="0.3">
      <c r="A1536" s="1">
        <v>43173</v>
      </c>
      <c r="B1536">
        <v>64.069999999999993</v>
      </c>
      <c r="C1536">
        <v>79</v>
      </c>
      <c r="D1536">
        <v>43.78</v>
      </c>
      <c r="E1536">
        <v>86.38</v>
      </c>
      <c r="F1536">
        <v>152.54</v>
      </c>
      <c r="G1536">
        <v>192.38</v>
      </c>
      <c r="H1536">
        <v>157.54</v>
      </c>
      <c r="I1536">
        <v>132.32</v>
      </c>
      <c r="J1536">
        <v>87.67</v>
      </c>
      <c r="K1536">
        <v>39.502499999999998</v>
      </c>
      <c r="L1536" s="8">
        <v>73.599999999999994</v>
      </c>
      <c r="M1536" s="8">
        <v>112.61</v>
      </c>
      <c r="N1536" s="8">
        <v>158.24</v>
      </c>
      <c r="O1536" s="8">
        <v>151.03049999999999</v>
      </c>
      <c r="P1536" s="8">
        <v>116.1</v>
      </c>
      <c r="Q1536" s="8">
        <v>140.76</v>
      </c>
      <c r="R1536" s="8">
        <v>168.98</v>
      </c>
      <c r="S1536" s="8">
        <v>118.94</v>
      </c>
      <c r="T1536" s="8">
        <v>70.650000000000006</v>
      </c>
      <c r="U1536" s="8">
        <v>115.13</v>
      </c>
      <c r="X1536" s="1">
        <v>43173</v>
      </c>
      <c r="Y1536" s="4">
        <f t="shared" si="52"/>
        <v>115.63963157894737</v>
      </c>
      <c r="Z1536" s="4">
        <f t="shared" si="51"/>
        <v>64.069999999999993</v>
      </c>
    </row>
    <row r="1537" spans="1:26" x14ac:dyDescent="0.3">
      <c r="A1537" s="1">
        <v>43174</v>
      </c>
      <c r="B1537">
        <v>63.99</v>
      </c>
      <c r="C1537">
        <v>78.67</v>
      </c>
      <c r="D1537">
        <v>43.67</v>
      </c>
      <c r="E1537">
        <v>85.54</v>
      </c>
      <c r="F1537">
        <v>154.57</v>
      </c>
      <c r="G1537">
        <v>192.71</v>
      </c>
      <c r="H1537">
        <v>155.66999999999999</v>
      </c>
      <c r="I1537">
        <v>133.06</v>
      </c>
      <c r="J1537">
        <v>87.51</v>
      </c>
      <c r="K1537">
        <v>39.534999999999997</v>
      </c>
      <c r="L1537" s="8">
        <v>74.42</v>
      </c>
      <c r="M1537" s="8">
        <v>111.99</v>
      </c>
      <c r="N1537" s="8">
        <v>161.61000000000001</v>
      </c>
      <c r="O1537" s="8">
        <v>152.4537</v>
      </c>
      <c r="P1537" s="8">
        <v>116.48</v>
      </c>
      <c r="Q1537" s="8">
        <v>141.06</v>
      </c>
      <c r="R1537" s="8">
        <v>169.08</v>
      </c>
      <c r="S1537" s="8">
        <v>114.93</v>
      </c>
      <c r="T1537" s="8">
        <v>70.63</v>
      </c>
      <c r="U1537" s="8">
        <v>115.58</v>
      </c>
      <c r="X1537" s="1">
        <v>43174</v>
      </c>
      <c r="Y1537" s="4">
        <f t="shared" si="52"/>
        <v>115.74572105263157</v>
      </c>
      <c r="Z1537" s="4">
        <f t="shared" si="51"/>
        <v>63.99</v>
      </c>
    </row>
    <row r="1538" spans="1:26" x14ac:dyDescent="0.3">
      <c r="A1538" s="1">
        <v>43175</v>
      </c>
      <c r="B1538">
        <v>64.290000000000006</v>
      </c>
      <c r="C1538">
        <v>78.97</v>
      </c>
      <c r="D1538">
        <v>43.46</v>
      </c>
      <c r="E1538">
        <v>87</v>
      </c>
      <c r="F1538">
        <v>156.46</v>
      </c>
      <c r="G1538">
        <v>192.51</v>
      </c>
      <c r="H1538">
        <v>154.32</v>
      </c>
      <c r="I1538">
        <v>133.68</v>
      </c>
      <c r="J1538">
        <v>89.17</v>
      </c>
      <c r="K1538">
        <v>40.26</v>
      </c>
      <c r="L1538" s="8">
        <v>75.12</v>
      </c>
      <c r="M1538" s="8">
        <v>111.64</v>
      </c>
      <c r="N1538" s="8">
        <v>162.36000000000001</v>
      </c>
      <c r="O1538" s="8">
        <v>153.0746</v>
      </c>
      <c r="P1538" s="8">
        <v>117.16</v>
      </c>
      <c r="Q1538" s="8">
        <v>140.97999999999999</v>
      </c>
      <c r="R1538" s="8">
        <v>169.56</v>
      </c>
      <c r="S1538" s="8">
        <v>113.71</v>
      </c>
      <c r="T1538" s="8">
        <v>70.989999999999995</v>
      </c>
      <c r="U1538" s="8">
        <v>115.4</v>
      </c>
      <c r="X1538" s="1">
        <v>43175</v>
      </c>
      <c r="Y1538" s="4">
        <f t="shared" si="52"/>
        <v>116.09603157894736</v>
      </c>
      <c r="Z1538" s="4">
        <f t="shared" ref="Z1538:Z1601" si="53">B1538</f>
        <v>64.290000000000006</v>
      </c>
    </row>
    <row r="1539" spans="1:26" x14ac:dyDescent="0.3">
      <c r="A1539" s="1">
        <v>43176</v>
      </c>
      <c r="B1539">
        <v>64.290000000000006</v>
      </c>
      <c r="C1539">
        <v>78.97</v>
      </c>
      <c r="D1539">
        <v>43.46</v>
      </c>
      <c r="E1539">
        <v>87</v>
      </c>
      <c r="F1539">
        <v>156.46</v>
      </c>
      <c r="G1539">
        <v>192.51</v>
      </c>
      <c r="H1539">
        <v>154.32</v>
      </c>
      <c r="I1539">
        <v>133.68</v>
      </c>
      <c r="J1539">
        <v>89.17</v>
      </c>
      <c r="K1539">
        <v>40.26</v>
      </c>
      <c r="L1539" s="8">
        <v>75.12</v>
      </c>
      <c r="M1539" s="8">
        <v>111.64</v>
      </c>
      <c r="N1539" s="8">
        <v>162.36000000000001</v>
      </c>
      <c r="O1539" s="8">
        <v>153.0746</v>
      </c>
      <c r="P1539" s="8">
        <v>117.16</v>
      </c>
      <c r="Q1539" s="8">
        <v>140.97999999999999</v>
      </c>
      <c r="R1539" s="8">
        <v>169.56</v>
      </c>
      <c r="S1539" s="8">
        <v>113.71</v>
      </c>
      <c r="T1539" s="8">
        <v>70.989999999999995</v>
      </c>
      <c r="U1539" s="8">
        <v>115.4</v>
      </c>
      <c r="X1539" s="1">
        <v>43176</v>
      </c>
      <c r="Y1539" s="4">
        <f t="shared" si="52"/>
        <v>116.09603157894736</v>
      </c>
      <c r="Z1539" s="4">
        <f t="shared" si="53"/>
        <v>64.290000000000006</v>
      </c>
    </row>
    <row r="1540" spans="1:26" x14ac:dyDescent="0.3">
      <c r="A1540" s="1">
        <v>43177</v>
      </c>
      <c r="B1540">
        <v>64.290000000000006</v>
      </c>
      <c r="C1540">
        <v>78.97</v>
      </c>
      <c r="D1540">
        <v>43.46</v>
      </c>
      <c r="E1540">
        <v>87</v>
      </c>
      <c r="F1540">
        <v>156.46</v>
      </c>
      <c r="G1540">
        <v>192.51</v>
      </c>
      <c r="H1540">
        <v>154.32</v>
      </c>
      <c r="I1540">
        <v>133.68</v>
      </c>
      <c r="J1540">
        <v>89.17</v>
      </c>
      <c r="K1540">
        <v>40.26</v>
      </c>
      <c r="L1540" s="8">
        <v>75.12</v>
      </c>
      <c r="M1540" s="8">
        <v>111.64</v>
      </c>
      <c r="N1540" s="8">
        <v>162.36000000000001</v>
      </c>
      <c r="O1540" s="8">
        <v>153.0746</v>
      </c>
      <c r="P1540" s="8">
        <v>117.16</v>
      </c>
      <c r="Q1540" s="8">
        <v>140.97999999999999</v>
      </c>
      <c r="R1540" s="8">
        <v>169.56</v>
      </c>
      <c r="S1540" s="8">
        <v>113.71</v>
      </c>
      <c r="T1540" s="8">
        <v>70.989999999999995</v>
      </c>
      <c r="U1540" s="8">
        <v>115.4</v>
      </c>
      <c r="X1540" s="1">
        <v>43177</v>
      </c>
      <c r="Y1540" s="4">
        <f t="shared" ref="Y1540:Y1603" si="54">SUMPRODUCT(C1540:U1540,$C$1:$U$1)</f>
        <v>116.09603157894736</v>
      </c>
      <c r="Z1540" s="4">
        <f t="shared" si="53"/>
        <v>64.290000000000006</v>
      </c>
    </row>
    <row r="1541" spans="1:26" x14ac:dyDescent="0.3">
      <c r="A1541" s="1">
        <v>43178</v>
      </c>
      <c r="B1541">
        <v>63.57</v>
      </c>
      <c r="C1541">
        <v>78.66</v>
      </c>
      <c r="D1541">
        <v>43.26</v>
      </c>
      <c r="E1541">
        <v>85.79</v>
      </c>
      <c r="F1541">
        <v>152.15</v>
      </c>
      <c r="G1541">
        <v>190.45</v>
      </c>
      <c r="H1541">
        <v>149.58000000000001</v>
      </c>
      <c r="I1541">
        <v>130.24</v>
      </c>
      <c r="J1541">
        <v>87.45</v>
      </c>
      <c r="K1541">
        <v>39.982500000000002</v>
      </c>
      <c r="L1541" s="8">
        <v>74.150000000000006</v>
      </c>
      <c r="M1541" s="8">
        <v>110.36</v>
      </c>
      <c r="N1541" s="8">
        <v>159.01</v>
      </c>
      <c r="O1541" s="8">
        <v>150.29509999999999</v>
      </c>
      <c r="P1541" s="8">
        <v>114.48</v>
      </c>
      <c r="Q1541" s="8">
        <v>140.30000000000001</v>
      </c>
      <c r="R1541" s="8">
        <v>166.68</v>
      </c>
      <c r="S1541" s="8">
        <v>112.03</v>
      </c>
      <c r="T1541" s="8">
        <v>70.34</v>
      </c>
      <c r="U1541" s="8">
        <v>113.89</v>
      </c>
      <c r="X1541" s="1">
        <v>43178</v>
      </c>
      <c r="Y1541" s="4">
        <f t="shared" si="54"/>
        <v>114.16303157894735</v>
      </c>
      <c r="Z1541" s="4">
        <f t="shared" si="53"/>
        <v>63.57</v>
      </c>
    </row>
    <row r="1542" spans="1:26" x14ac:dyDescent="0.3">
      <c r="A1542" s="1">
        <v>43179</v>
      </c>
      <c r="B1542">
        <v>63.63</v>
      </c>
      <c r="C1542">
        <v>78.31</v>
      </c>
      <c r="D1542">
        <v>43.16</v>
      </c>
      <c r="E1542">
        <v>85.73</v>
      </c>
      <c r="F1542">
        <v>154.06</v>
      </c>
      <c r="G1542">
        <v>195.65</v>
      </c>
      <c r="H1542">
        <v>150.22</v>
      </c>
      <c r="I1542">
        <v>131.21</v>
      </c>
      <c r="J1542">
        <v>87.95</v>
      </c>
      <c r="K1542">
        <v>40.104999999999997</v>
      </c>
      <c r="L1542" s="8">
        <v>73.989999999999995</v>
      </c>
      <c r="M1542" s="8">
        <v>109.9</v>
      </c>
      <c r="N1542" s="8">
        <v>159.38</v>
      </c>
      <c r="O1542" s="8">
        <v>149.19659999999999</v>
      </c>
      <c r="P1542" s="8">
        <v>115.56</v>
      </c>
      <c r="Q1542" s="8">
        <v>141.32</v>
      </c>
      <c r="R1542" s="8">
        <v>165.66</v>
      </c>
      <c r="S1542" s="8">
        <v>112.65</v>
      </c>
      <c r="T1542" s="8">
        <v>71.56</v>
      </c>
      <c r="U1542" s="8">
        <v>114.5</v>
      </c>
      <c r="X1542" s="1">
        <v>43179</v>
      </c>
      <c r="Y1542" s="4">
        <f t="shared" si="54"/>
        <v>114.74271578947368</v>
      </c>
      <c r="Z1542" s="4">
        <f t="shared" si="53"/>
        <v>63.63</v>
      </c>
    </row>
    <row r="1543" spans="1:26" x14ac:dyDescent="0.3">
      <c r="A1543" s="1">
        <v>43180</v>
      </c>
      <c r="B1543">
        <v>63.29</v>
      </c>
      <c r="C1543">
        <v>77.040000000000006</v>
      </c>
      <c r="D1543">
        <v>43</v>
      </c>
      <c r="E1543">
        <v>87.25</v>
      </c>
      <c r="F1543">
        <v>155.80000000000001</v>
      </c>
      <c r="G1543">
        <v>193.81</v>
      </c>
      <c r="H1543">
        <v>151.71</v>
      </c>
      <c r="I1543">
        <v>131.19</v>
      </c>
      <c r="J1543">
        <v>88.18</v>
      </c>
      <c r="K1543">
        <v>40.020000000000003</v>
      </c>
      <c r="L1543" s="8">
        <v>75.040000000000006</v>
      </c>
      <c r="M1543" s="8">
        <v>108.74</v>
      </c>
      <c r="N1543" s="8">
        <v>158.66</v>
      </c>
      <c r="O1543" s="8">
        <v>149.66460000000001</v>
      </c>
      <c r="P1543" s="8">
        <v>116.36</v>
      </c>
      <c r="Q1543" s="8">
        <v>140.26</v>
      </c>
      <c r="R1543" s="8">
        <v>166.24</v>
      </c>
      <c r="S1543" s="8">
        <v>112.45</v>
      </c>
      <c r="T1543" s="8">
        <v>70.14</v>
      </c>
      <c r="U1543" s="8">
        <v>117.04</v>
      </c>
      <c r="X1543" s="1">
        <v>43180</v>
      </c>
      <c r="Y1543" s="4">
        <f t="shared" si="54"/>
        <v>114.8734</v>
      </c>
      <c r="Z1543" s="4">
        <f t="shared" si="53"/>
        <v>63.29</v>
      </c>
    </row>
    <row r="1544" spans="1:26" x14ac:dyDescent="0.3">
      <c r="A1544" s="1">
        <v>43181</v>
      </c>
      <c r="B1544">
        <v>61.71</v>
      </c>
      <c r="C1544">
        <v>76.41</v>
      </c>
      <c r="D1544">
        <v>42.76</v>
      </c>
      <c r="E1544">
        <v>85.7</v>
      </c>
      <c r="F1544">
        <v>146.9</v>
      </c>
      <c r="G1544">
        <v>189.08</v>
      </c>
      <c r="H1544">
        <v>146.09</v>
      </c>
      <c r="I1544">
        <v>127.38</v>
      </c>
      <c r="J1544">
        <v>87.14</v>
      </c>
      <c r="K1544">
        <v>40.472499999999997</v>
      </c>
      <c r="L1544" s="8">
        <v>73.5</v>
      </c>
      <c r="M1544" s="8">
        <v>107.94</v>
      </c>
      <c r="N1544" s="8">
        <v>157.04</v>
      </c>
      <c r="O1544" s="8">
        <v>145.27090000000001</v>
      </c>
      <c r="P1544" s="8">
        <v>113.14</v>
      </c>
      <c r="Q1544" s="8">
        <v>137.63999999999999</v>
      </c>
      <c r="R1544" s="8">
        <v>161.19</v>
      </c>
      <c r="S1544" s="8">
        <v>98.1</v>
      </c>
      <c r="T1544" s="8">
        <v>68.89</v>
      </c>
      <c r="U1544" s="8">
        <v>113.7</v>
      </c>
      <c r="X1544" s="1">
        <v>43181</v>
      </c>
      <c r="Y1544" s="4">
        <f t="shared" si="54"/>
        <v>111.49175789473684</v>
      </c>
      <c r="Z1544" s="4">
        <f t="shared" si="53"/>
        <v>61.71</v>
      </c>
    </row>
    <row r="1545" spans="1:26" x14ac:dyDescent="0.3">
      <c r="A1545" s="1">
        <v>43182</v>
      </c>
      <c r="B1545">
        <v>60.74</v>
      </c>
      <c r="C1545">
        <v>75.91</v>
      </c>
      <c r="D1545">
        <v>42.33</v>
      </c>
      <c r="E1545">
        <v>83.77</v>
      </c>
      <c r="F1545">
        <v>144.29</v>
      </c>
      <c r="G1545">
        <v>186.49</v>
      </c>
      <c r="H1545">
        <v>142.55000000000001</v>
      </c>
      <c r="I1545">
        <v>125.1</v>
      </c>
      <c r="J1545">
        <v>85.42</v>
      </c>
      <c r="K1545">
        <v>39.872500000000002</v>
      </c>
      <c r="L1545" s="8">
        <v>72.89</v>
      </c>
      <c r="M1545" s="8">
        <v>106.15</v>
      </c>
      <c r="N1545" s="8">
        <v>154.97999999999999</v>
      </c>
      <c r="O1545" s="8">
        <v>142.21440000000001</v>
      </c>
      <c r="P1545" s="8">
        <v>109.2</v>
      </c>
      <c r="Q1545" s="8">
        <v>134.57</v>
      </c>
      <c r="R1545" s="8">
        <v>158.04</v>
      </c>
      <c r="S1545" s="8">
        <v>97.46</v>
      </c>
      <c r="T1545" s="8">
        <v>67.88</v>
      </c>
      <c r="U1545" s="8">
        <v>112.98</v>
      </c>
      <c r="X1545" s="1">
        <v>43182</v>
      </c>
      <c r="Y1545" s="4">
        <f t="shared" si="54"/>
        <v>109.58404736842104</v>
      </c>
      <c r="Z1545" s="4">
        <f t="shared" si="53"/>
        <v>60.74</v>
      </c>
    </row>
    <row r="1546" spans="1:26" x14ac:dyDescent="0.3">
      <c r="A1546" s="1">
        <v>43183</v>
      </c>
      <c r="B1546">
        <v>60.74</v>
      </c>
      <c r="C1546">
        <v>75.91</v>
      </c>
      <c r="D1546">
        <v>42.33</v>
      </c>
      <c r="E1546">
        <v>83.77</v>
      </c>
      <c r="F1546">
        <v>144.29</v>
      </c>
      <c r="G1546">
        <v>186.49</v>
      </c>
      <c r="H1546">
        <v>142.55000000000001</v>
      </c>
      <c r="I1546">
        <v>125.1</v>
      </c>
      <c r="J1546">
        <v>85.42</v>
      </c>
      <c r="K1546">
        <v>39.872500000000002</v>
      </c>
      <c r="L1546" s="8">
        <v>72.89</v>
      </c>
      <c r="M1546" s="8">
        <v>106.15</v>
      </c>
      <c r="N1546" s="8">
        <v>154.97999999999999</v>
      </c>
      <c r="O1546" s="8">
        <v>142.21440000000001</v>
      </c>
      <c r="P1546" s="8">
        <v>109.2</v>
      </c>
      <c r="Q1546" s="8">
        <v>134.57</v>
      </c>
      <c r="R1546" s="8">
        <v>158.04</v>
      </c>
      <c r="S1546" s="8">
        <v>97.46</v>
      </c>
      <c r="T1546" s="8">
        <v>67.88</v>
      </c>
      <c r="U1546" s="8">
        <v>112.98</v>
      </c>
      <c r="X1546" s="1">
        <v>43183</v>
      </c>
      <c r="Y1546" s="4">
        <f t="shared" si="54"/>
        <v>109.58404736842104</v>
      </c>
      <c r="Z1546" s="4">
        <f t="shared" si="53"/>
        <v>60.74</v>
      </c>
    </row>
    <row r="1547" spans="1:26" x14ac:dyDescent="0.3">
      <c r="A1547" s="1">
        <v>43184</v>
      </c>
      <c r="B1547">
        <v>60.74</v>
      </c>
      <c r="C1547">
        <v>75.91</v>
      </c>
      <c r="D1547">
        <v>42.33</v>
      </c>
      <c r="E1547">
        <v>83.77</v>
      </c>
      <c r="F1547">
        <v>144.29</v>
      </c>
      <c r="G1547">
        <v>186.49</v>
      </c>
      <c r="H1547">
        <v>142.55000000000001</v>
      </c>
      <c r="I1547">
        <v>125.1</v>
      </c>
      <c r="J1547">
        <v>85.42</v>
      </c>
      <c r="K1547">
        <v>39.872500000000002</v>
      </c>
      <c r="L1547" s="8">
        <v>72.89</v>
      </c>
      <c r="M1547" s="8">
        <v>106.15</v>
      </c>
      <c r="N1547" s="8">
        <v>154.97999999999999</v>
      </c>
      <c r="O1547" s="8">
        <v>142.21440000000001</v>
      </c>
      <c r="P1547" s="8">
        <v>109.2</v>
      </c>
      <c r="Q1547" s="8">
        <v>134.57</v>
      </c>
      <c r="R1547" s="8">
        <v>158.04</v>
      </c>
      <c r="S1547" s="8">
        <v>97.46</v>
      </c>
      <c r="T1547" s="8">
        <v>67.88</v>
      </c>
      <c r="U1547" s="8">
        <v>112.98</v>
      </c>
      <c r="X1547" s="1">
        <v>43184</v>
      </c>
      <c r="Y1547" s="4">
        <f t="shared" si="54"/>
        <v>109.58404736842104</v>
      </c>
      <c r="Z1547" s="4">
        <f t="shared" si="53"/>
        <v>60.74</v>
      </c>
    </row>
    <row r="1548" spans="1:26" x14ac:dyDescent="0.3">
      <c r="A1548" s="1">
        <v>43185</v>
      </c>
      <c r="B1548">
        <v>61.92</v>
      </c>
      <c r="C1548">
        <v>76.41</v>
      </c>
      <c r="D1548">
        <v>42.69</v>
      </c>
      <c r="E1548">
        <v>89.3</v>
      </c>
      <c r="F1548">
        <v>149.19</v>
      </c>
      <c r="G1548">
        <v>191.28</v>
      </c>
      <c r="H1548">
        <v>146.11000000000001</v>
      </c>
      <c r="I1548">
        <v>127.39</v>
      </c>
      <c r="J1548">
        <v>87.5</v>
      </c>
      <c r="K1548">
        <v>40.357500000000002</v>
      </c>
      <c r="L1548" s="8">
        <v>74</v>
      </c>
      <c r="M1548" s="8">
        <v>106.81</v>
      </c>
      <c r="N1548" s="8">
        <v>158.01</v>
      </c>
      <c r="O1548" s="8">
        <v>146.49350000000001</v>
      </c>
      <c r="P1548" s="8">
        <v>114.06</v>
      </c>
      <c r="Q1548" s="8">
        <v>137.02000000000001</v>
      </c>
      <c r="R1548" s="8">
        <v>160.94</v>
      </c>
      <c r="S1548" s="8">
        <v>95.28</v>
      </c>
      <c r="T1548" s="8">
        <v>70.28</v>
      </c>
      <c r="U1548" s="8">
        <v>115.35</v>
      </c>
      <c r="X1548" s="1">
        <v>43185</v>
      </c>
      <c r="Y1548" s="4">
        <f t="shared" si="54"/>
        <v>112.02478947368421</v>
      </c>
      <c r="Z1548" s="4">
        <f t="shared" si="53"/>
        <v>61.92</v>
      </c>
    </row>
    <row r="1549" spans="1:26" x14ac:dyDescent="0.3">
      <c r="A1549" s="1">
        <v>43186</v>
      </c>
      <c r="B1549">
        <v>61.43</v>
      </c>
      <c r="C1549">
        <v>77.790000000000006</v>
      </c>
      <c r="D1549">
        <v>42.89</v>
      </c>
      <c r="E1549">
        <v>85.96</v>
      </c>
      <c r="F1549">
        <v>146.99</v>
      </c>
      <c r="G1549">
        <v>187.87</v>
      </c>
      <c r="H1549">
        <v>144.11000000000001</v>
      </c>
      <c r="I1549">
        <v>127.21</v>
      </c>
      <c r="J1549">
        <v>86.05</v>
      </c>
      <c r="K1549">
        <v>40.647500000000001</v>
      </c>
      <c r="L1549" s="8">
        <v>73.7</v>
      </c>
      <c r="M1549" s="8">
        <v>107.64</v>
      </c>
      <c r="N1549" s="8">
        <v>157.47999999999999</v>
      </c>
      <c r="O1549" s="8">
        <v>145.09899999999999</v>
      </c>
      <c r="P1549" s="8">
        <v>112.26</v>
      </c>
      <c r="Q1549" s="8">
        <v>136.69999999999999</v>
      </c>
      <c r="R1549" s="8">
        <v>158.63</v>
      </c>
      <c r="S1549" s="8">
        <v>92.01</v>
      </c>
      <c r="T1549" s="8">
        <v>68.510000000000005</v>
      </c>
      <c r="U1549" s="8">
        <v>114.66</v>
      </c>
      <c r="X1549" s="1">
        <v>43186</v>
      </c>
      <c r="Y1549" s="4">
        <f t="shared" si="54"/>
        <v>110.85297368421051</v>
      </c>
      <c r="Z1549" s="4">
        <f t="shared" si="53"/>
        <v>61.43</v>
      </c>
    </row>
    <row r="1550" spans="1:26" x14ac:dyDescent="0.3">
      <c r="A1550" s="1">
        <v>43187</v>
      </c>
      <c r="B1550">
        <v>61.5</v>
      </c>
      <c r="C1550">
        <v>78.84</v>
      </c>
      <c r="D1550">
        <v>43.32</v>
      </c>
      <c r="E1550">
        <v>85.88</v>
      </c>
      <c r="F1550">
        <v>145.16</v>
      </c>
      <c r="G1550">
        <v>187.28</v>
      </c>
      <c r="H1550">
        <v>142.16</v>
      </c>
      <c r="I1550">
        <v>127.45</v>
      </c>
      <c r="J1550">
        <v>87.77</v>
      </c>
      <c r="K1550">
        <v>40.567500000000003</v>
      </c>
      <c r="L1550" s="8">
        <v>72.81</v>
      </c>
      <c r="M1550" s="8">
        <v>109.18</v>
      </c>
      <c r="N1550" s="8">
        <v>158.41</v>
      </c>
      <c r="O1550" s="8">
        <v>145.6816</v>
      </c>
      <c r="P1550" s="8">
        <v>111.76</v>
      </c>
      <c r="Q1550" s="8">
        <v>138.26</v>
      </c>
      <c r="R1550" s="8">
        <v>158.18</v>
      </c>
      <c r="S1550" s="8">
        <v>94.27</v>
      </c>
      <c r="T1550" s="8">
        <v>69.180000000000007</v>
      </c>
      <c r="U1550" s="8">
        <v>112.1</v>
      </c>
      <c r="X1550" s="1">
        <v>43187</v>
      </c>
      <c r="Y1550" s="4">
        <f t="shared" si="54"/>
        <v>110.9610052631579</v>
      </c>
      <c r="Z1550" s="4">
        <f t="shared" si="53"/>
        <v>61.5</v>
      </c>
    </row>
    <row r="1551" spans="1:26" x14ac:dyDescent="0.3">
      <c r="A1551" s="1">
        <v>43188</v>
      </c>
      <c r="B1551">
        <v>62.25</v>
      </c>
      <c r="C1551">
        <v>79.28</v>
      </c>
      <c r="D1551">
        <v>43.43</v>
      </c>
      <c r="E1551">
        <v>87.75</v>
      </c>
      <c r="F1551">
        <v>147.38</v>
      </c>
      <c r="G1551">
        <v>191.06</v>
      </c>
      <c r="H1551">
        <v>144.30000000000001</v>
      </c>
      <c r="I1551">
        <v>128.15</v>
      </c>
      <c r="J1551">
        <v>88.97</v>
      </c>
      <c r="K1551">
        <v>40.832500000000003</v>
      </c>
      <c r="L1551" s="8">
        <v>74.61</v>
      </c>
      <c r="M1551" s="8">
        <v>109.15</v>
      </c>
      <c r="N1551" s="8">
        <v>156.38</v>
      </c>
      <c r="O1551" s="8">
        <v>146.55080000000001</v>
      </c>
      <c r="P1551" s="8">
        <v>113.48</v>
      </c>
      <c r="Q1551" s="8">
        <v>136.77000000000001</v>
      </c>
      <c r="R1551" s="8">
        <v>159.03</v>
      </c>
      <c r="S1551" s="8">
        <v>94.65</v>
      </c>
      <c r="T1551" s="8">
        <v>69.430000000000007</v>
      </c>
      <c r="U1551" s="8">
        <v>114.04</v>
      </c>
      <c r="X1551" s="1">
        <v>43188</v>
      </c>
      <c r="Y1551" s="4">
        <f t="shared" si="54"/>
        <v>111.85491052631579</v>
      </c>
      <c r="Z1551" s="4">
        <f t="shared" si="53"/>
        <v>62.25</v>
      </c>
    </row>
    <row r="1552" spans="1:26" x14ac:dyDescent="0.3">
      <c r="A1552" s="1">
        <v>43189</v>
      </c>
      <c r="B1552">
        <v>62.25</v>
      </c>
      <c r="C1552">
        <v>79.28</v>
      </c>
      <c r="D1552">
        <v>43.43</v>
      </c>
      <c r="E1552">
        <v>87.75</v>
      </c>
      <c r="F1552">
        <v>147.38</v>
      </c>
      <c r="G1552">
        <v>191.06</v>
      </c>
      <c r="H1552">
        <v>144.30000000000001</v>
      </c>
      <c r="I1552">
        <v>128.15</v>
      </c>
      <c r="J1552">
        <v>88.97</v>
      </c>
      <c r="K1552">
        <v>40.832500000000003</v>
      </c>
      <c r="L1552" s="8">
        <v>74.61</v>
      </c>
      <c r="M1552" s="8">
        <v>109.15</v>
      </c>
      <c r="N1552" s="8">
        <v>156.38</v>
      </c>
      <c r="O1552" s="8">
        <v>146.55080000000001</v>
      </c>
      <c r="P1552" s="8">
        <v>113.48</v>
      </c>
      <c r="Q1552" s="8">
        <v>136.77000000000001</v>
      </c>
      <c r="R1552" s="8">
        <v>159.03</v>
      </c>
      <c r="S1552" s="8">
        <v>94.65</v>
      </c>
      <c r="T1552" s="8">
        <v>69.430000000000007</v>
      </c>
      <c r="U1552" s="8">
        <v>114.04</v>
      </c>
      <c r="X1552" s="1">
        <v>43189</v>
      </c>
      <c r="Y1552" s="4">
        <f t="shared" si="54"/>
        <v>111.85491052631579</v>
      </c>
      <c r="Z1552" s="4">
        <f t="shared" si="53"/>
        <v>62.25</v>
      </c>
    </row>
    <row r="1553" spans="1:26" x14ac:dyDescent="0.3">
      <c r="A1553" s="1">
        <v>43190</v>
      </c>
      <c r="B1553">
        <v>62.25</v>
      </c>
      <c r="C1553">
        <v>79.28</v>
      </c>
      <c r="D1553">
        <v>43.43</v>
      </c>
      <c r="E1553">
        <v>87.75</v>
      </c>
      <c r="F1553">
        <v>147.38</v>
      </c>
      <c r="G1553">
        <v>191.06</v>
      </c>
      <c r="H1553">
        <v>144.30000000000001</v>
      </c>
      <c r="I1553">
        <v>128.15</v>
      </c>
      <c r="J1553">
        <v>88.97</v>
      </c>
      <c r="K1553">
        <v>40.832500000000003</v>
      </c>
      <c r="L1553" s="8">
        <v>74.61</v>
      </c>
      <c r="M1553" s="8">
        <v>109.15</v>
      </c>
      <c r="N1553" s="8">
        <v>156.38</v>
      </c>
      <c r="O1553" s="8">
        <v>146.55080000000001</v>
      </c>
      <c r="P1553" s="8">
        <v>113.48</v>
      </c>
      <c r="Q1553" s="8">
        <v>136.77000000000001</v>
      </c>
      <c r="R1553" s="8">
        <v>159.03</v>
      </c>
      <c r="S1553" s="8">
        <v>94.65</v>
      </c>
      <c r="T1553" s="8">
        <v>69.430000000000007</v>
      </c>
      <c r="U1553" s="8">
        <v>114.04</v>
      </c>
      <c r="X1553" s="1">
        <v>43190</v>
      </c>
      <c r="Y1553" s="4">
        <f t="shared" si="54"/>
        <v>111.85491052631579</v>
      </c>
      <c r="Z1553" s="4">
        <f t="shared" si="53"/>
        <v>62.25</v>
      </c>
    </row>
    <row r="1554" spans="1:26" x14ac:dyDescent="0.3">
      <c r="A1554" s="1">
        <v>43191</v>
      </c>
      <c r="B1554">
        <v>62.25</v>
      </c>
      <c r="C1554">
        <v>79.28</v>
      </c>
      <c r="D1554">
        <v>43.43</v>
      </c>
      <c r="E1554">
        <v>87.75</v>
      </c>
      <c r="F1554">
        <v>147.38</v>
      </c>
      <c r="G1554">
        <v>191.06</v>
      </c>
      <c r="H1554">
        <v>144.30000000000001</v>
      </c>
      <c r="I1554">
        <v>128.15</v>
      </c>
      <c r="J1554">
        <v>88.97</v>
      </c>
      <c r="K1554">
        <v>40.832500000000003</v>
      </c>
      <c r="L1554" s="8">
        <v>74.61</v>
      </c>
      <c r="M1554" s="8">
        <v>109.15</v>
      </c>
      <c r="N1554" s="8">
        <v>156.38</v>
      </c>
      <c r="O1554" s="8">
        <v>146.55080000000001</v>
      </c>
      <c r="P1554" s="8">
        <v>113.48</v>
      </c>
      <c r="Q1554" s="8">
        <v>136.77000000000001</v>
      </c>
      <c r="R1554" s="8">
        <v>159.03</v>
      </c>
      <c r="S1554" s="8">
        <v>94.65</v>
      </c>
      <c r="T1554" s="8">
        <v>69.430000000000007</v>
      </c>
      <c r="U1554" s="8">
        <v>114.04</v>
      </c>
      <c r="X1554" s="1">
        <v>43191</v>
      </c>
      <c r="Y1554" s="4">
        <f t="shared" si="54"/>
        <v>111.85491052631579</v>
      </c>
      <c r="Z1554" s="4">
        <f t="shared" si="53"/>
        <v>62.25</v>
      </c>
    </row>
    <row r="1555" spans="1:26" x14ac:dyDescent="0.3">
      <c r="A1555" s="1">
        <v>43192</v>
      </c>
      <c r="B1555">
        <v>60.81</v>
      </c>
      <c r="C1555">
        <v>77.400000000000006</v>
      </c>
      <c r="D1555">
        <v>42.67</v>
      </c>
      <c r="E1555">
        <v>84.59</v>
      </c>
      <c r="F1555">
        <v>143.88999999999999</v>
      </c>
      <c r="G1555">
        <v>186.63</v>
      </c>
      <c r="H1555">
        <v>142.1</v>
      </c>
      <c r="I1555">
        <v>124.56</v>
      </c>
      <c r="J1555">
        <v>85.55</v>
      </c>
      <c r="K1555">
        <v>40.592500000000001</v>
      </c>
      <c r="L1555" s="8">
        <v>73.22</v>
      </c>
      <c r="M1555" s="8">
        <v>107.05</v>
      </c>
      <c r="N1555" s="8">
        <v>157.72</v>
      </c>
      <c r="O1555" s="8">
        <v>143.3415</v>
      </c>
      <c r="P1555" s="8">
        <v>113.3</v>
      </c>
      <c r="Q1555" s="8">
        <v>133.30000000000001</v>
      </c>
      <c r="R1555" s="8">
        <v>156.55000000000001</v>
      </c>
      <c r="S1555" s="8">
        <v>91.46</v>
      </c>
      <c r="T1555" s="8">
        <v>68.98</v>
      </c>
      <c r="U1555" s="8">
        <v>112.24</v>
      </c>
      <c r="X1555" s="1">
        <v>43192</v>
      </c>
      <c r="Y1555" s="4">
        <f t="shared" si="54"/>
        <v>109.74442105263157</v>
      </c>
      <c r="Z1555" s="4">
        <f t="shared" si="53"/>
        <v>60.81</v>
      </c>
    </row>
    <row r="1556" spans="1:26" x14ac:dyDescent="0.3">
      <c r="A1556" s="1">
        <v>43193</v>
      </c>
      <c r="B1556">
        <v>61.73</v>
      </c>
      <c r="C1556">
        <v>78.459999999999994</v>
      </c>
      <c r="D1556">
        <v>43.38</v>
      </c>
      <c r="E1556">
        <v>85.45</v>
      </c>
      <c r="F1556">
        <v>145.06</v>
      </c>
      <c r="G1556">
        <v>189.2</v>
      </c>
      <c r="H1556">
        <v>143.63999999999999</v>
      </c>
      <c r="I1556">
        <v>128.35</v>
      </c>
      <c r="J1556">
        <v>86.8</v>
      </c>
      <c r="K1556">
        <v>40.5</v>
      </c>
      <c r="L1556" s="8">
        <v>75.02</v>
      </c>
      <c r="M1556" s="8">
        <v>108.19</v>
      </c>
      <c r="N1556" s="8">
        <v>160.4</v>
      </c>
      <c r="O1556" s="8">
        <v>143.13130000000001</v>
      </c>
      <c r="P1556" s="8">
        <v>114.04</v>
      </c>
      <c r="Q1556" s="8">
        <v>135.08000000000001</v>
      </c>
      <c r="R1556" s="8">
        <v>159.28</v>
      </c>
      <c r="S1556" s="8">
        <v>90.59</v>
      </c>
      <c r="T1556" s="8">
        <v>69.53</v>
      </c>
      <c r="U1556" s="8">
        <v>114.83</v>
      </c>
      <c r="X1556" s="1">
        <v>43193</v>
      </c>
      <c r="Y1556" s="4">
        <f t="shared" si="54"/>
        <v>111.10164736842106</v>
      </c>
      <c r="Z1556" s="4">
        <f t="shared" si="53"/>
        <v>61.73</v>
      </c>
    </row>
    <row r="1557" spans="1:26" x14ac:dyDescent="0.3">
      <c r="A1557" s="1">
        <v>43194</v>
      </c>
      <c r="B1557">
        <v>62.54</v>
      </c>
      <c r="C1557">
        <v>79.05</v>
      </c>
      <c r="D1557">
        <v>44.24</v>
      </c>
      <c r="E1557">
        <v>88.06</v>
      </c>
      <c r="F1557">
        <v>145.18</v>
      </c>
      <c r="G1557">
        <v>189.46</v>
      </c>
      <c r="H1557">
        <v>145.02000000000001</v>
      </c>
      <c r="I1557">
        <v>130.41</v>
      </c>
      <c r="J1557">
        <v>87.22</v>
      </c>
      <c r="K1557">
        <v>40.582500000000003</v>
      </c>
      <c r="L1557" s="8">
        <v>74.87</v>
      </c>
      <c r="M1557" s="8">
        <v>110.18</v>
      </c>
      <c r="N1557" s="8">
        <v>161.72999999999999</v>
      </c>
      <c r="O1557" s="8">
        <v>147.2099</v>
      </c>
      <c r="P1557" s="8">
        <v>116.72</v>
      </c>
      <c r="Q1557" s="8">
        <v>136.18</v>
      </c>
      <c r="R1557" s="8">
        <v>162.13</v>
      </c>
      <c r="S1557" s="8">
        <v>92.94</v>
      </c>
      <c r="T1557" s="8">
        <v>71.86</v>
      </c>
      <c r="U1557" s="8">
        <v>114.48</v>
      </c>
      <c r="X1557" s="1">
        <v>43194</v>
      </c>
      <c r="Y1557" s="4">
        <f t="shared" si="54"/>
        <v>112.50117894736843</v>
      </c>
      <c r="Z1557" s="4">
        <f t="shared" si="53"/>
        <v>62.54</v>
      </c>
    </row>
    <row r="1558" spans="1:26" x14ac:dyDescent="0.3">
      <c r="A1558" s="1">
        <v>43195</v>
      </c>
      <c r="B1558">
        <v>62.9</v>
      </c>
      <c r="C1558">
        <v>78.8</v>
      </c>
      <c r="D1558">
        <v>44.4</v>
      </c>
      <c r="E1558">
        <v>88.75</v>
      </c>
      <c r="F1558">
        <v>148.13</v>
      </c>
      <c r="G1558">
        <v>189.74</v>
      </c>
      <c r="H1558">
        <v>146.71</v>
      </c>
      <c r="I1558">
        <v>130.71</v>
      </c>
      <c r="J1558">
        <v>87.81</v>
      </c>
      <c r="K1558">
        <v>41</v>
      </c>
      <c r="L1558" s="8">
        <v>76.02</v>
      </c>
      <c r="M1558" s="8">
        <v>110.57</v>
      </c>
      <c r="N1558" s="8">
        <v>163.95</v>
      </c>
      <c r="O1558" s="8">
        <v>147.12389999999999</v>
      </c>
      <c r="P1558" s="8">
        <v>117.51</v>
      </c>
      <c r="Q1558" s="8">
        <v>135.77000000000001</v>
      </c>
      <c r="R1558" s="8">
        <v>164.11</v>
      </c>
      <c r="S1558" s="8">
        <v>92.21</v>
      </c>
      <c r="T1558" s="8">
        <v>72.44</v>
      </c>
      <c r="U1558" s="8">
        <v>117.29</v>
      </c>
      <c r="X1558" s="1">
        <v>43195</v>
      </c>
      <c r="Y1558" s="4">
        <f t="shared" si="54"/>
        <v>113.31809999999999</v>
      </c>
      <c r="Z1558" s="4">
        <f t="shared" si="53"/>
        <v>62.9</v>
      </c>
    </row>
    <row r="1559" spans="1:26" x14ac:dyDescent="0.3">
      <c r="A1559" s="1">
        <v>43196</v>
      </c>
      <c r="B1559">
        <v>61.66</v>
      </c>
      <c r="C1559">
        <v>78.430000000000007</v>
      </c>
      <c r="D1559">
        <v>43.92</v>
      </c>
      <c r="E1559">
        <v>88.24</v>
      </c>
      <c r="F1559">
        <v>142.99</v>
      </c>
      <c r="G1559">
        <v>187.32</v>
      </c>
      <c r="H1559">
        <v>143.18</v>
      </c>
      <c r="I1559">
        <v>128.1</v>
      </c>
      <c r="J1559">
        <v>86.69</v>
      </c>
      <c r="K1559">
        <v>40.6875</v>
      </c>
      <c r="L1559" s="8">
        <v>74.87</v>
      </c>
      <c r="M1559" s="8">
        <v>109.3</v>
      </c>
      <c r="N1559" s="8">
        <v>161.25</v>
      </c>
      <c r="O1559" s="8">
        <v>143.81899999999999</v>
      </c>
      <c r="P1559" s="8">
        <v>113.7</v>
      </c>
      <c r="Q1559" s="8">
        <v>134.13</v>
      </c>
      <c r="R1559" s="8">
        <v>159.96</v>
      </c>
      <c r="S1559" s="8">
        <v>89.78</v>
      </c>
      <c r="T1559" s="8">
        <v>72.290000000000006</v>
      </c>
      <c r="U1559" s="8">
        <v>114.76</v>
      </c>
      <c r="X1559" s="1">
        <v>43196</v>
      </c>
      <c r="Y1559" s="4">
        <f t="shared" si="54"/>
        <v>111.23244736842106</v>
      </c>
      <c r="Z1559" s="4">
        <f t="shared" si="53"/>
        <v>61.66</v>
      </c>
    </row>
    <row r="1560" spans="1:26" x14ac:dyDescent="0.3">
      <c r="A1560" s="1">
        <v>43197</v>
      </c>
      <c r="B1560">
        <v>61.66</v>
      </c>
      <c r="C1560">
        <v>78.430000000000007</v>
      </c>
      <c r="D1560">
        <v>43.92</v>
      </c>
      <c r="E1560">
        <v>88.24</v>
      </c>
      <c r="F1560">
        <v>142.99</v>
      </c>
      <c r="G1560">
        <v>187.32</v>
      </c>
      <c r="H1560">
        <v>143.18</v>
      </c>
      <c r="I1560">
        <v>128.1</v>
      </c>
      <c r="J1560">
        <v>86.69</v>
      </c>
      <c r="K1560">
        <v>40.6875</v>
      </c>
      <c r="L1560" s="8">
        <v>74.87</v>
      </c>
      <c r="M1560" s="8">
        <v>109.3</v>
      </c>
      <c r="N1560" s="8">
        <v>161.25</v>
      </c>
      <c r="O1560" s="8">
        <v>143.81899999999999</v>
      </c>
      <c r="P1560" s="8">
        <v>113.7</v>
      </c>
      <c r="Q1560" s="8">
        <v>134.13</v>
      </c>
      <c r="R1560" s="8">
        <v>159.96</v>
      </c>
      <c r="S1560" s="8">
        <v>89.78</v>
      </c>
      <c r="T1560" s="8">
        <v>72.290000000000006</v>
      </c>
      <c r="U1560" s="8">
        <v>114.76</v>
      </c>
      <c r="X1560" s="1">
        <v>43197</v>
      </c>
      <c r="Y1560" s="4">
        <f t="shared" si="54"/>
        <v>111.23244736842106</v>
      </c>
      <c r="Z1560" s="4">
        <f t="shared" si="53"/>
        <v>61.66</v>
      </c>
    </row>
    <row r="1561" spans="1:26" x14ac:dyDescent="0.3">
      <c r="A1561" s="1">
        <v>43198</v>
      </c>
      <c r="B1561">
        <v>61.66</v>
      </c>
      <c r="C1561">
        <v>78.430000000000007</v>
      </c>
      <c r="D1561">
        <v>43.92</v>
      </c>
      <c r="E1561">
        <v>88.24</v>
      </c>
      <c r="F1561">
        <v>142.99</v>
      </c>
      <c r="G1561">
        <v>187.32</v>
      </c>
      <c r="H1561">
        <v>143.18</v>
      </c>
      <c r="I1561">
        <v>128.1</v>
      </c>
      <c r="J1561">
        <v>86.69</v>
      </c>
      <c r="K1561">
        <v>40.6875</v>
      </c>
      <c r="L1561" s="8">
        <v>74.87</v>
      </c>
      <c r="M1561" s="8">
        <v>109.3</v>
      </c>
      <c r="N1561" s="8">
        <v>161.25</v>
      </c>
      <c r="O1561" s="8">
        <v>143.81899999999999</v>
      </c>
      <c r="P1561" s="8">
        <v>113.7</v>
      </c>
      <c r="Q1561" s="8">
        <v>134.13</v>
      </c>
      <c r="R1561" s="8">
        <v>159.96</v>
      </c>
      <c r="S1561" s="8">
        <v>89.78</v>
      </c>
      <c r="T1561" s="8">
        <v>72.290000000000006</v>
      </c>
      <c r="U1561" s="8">
        <v>114.76</v>
      </c>
      <c r="X1561" s="1">
        <v>43198</v>
      </c>
      <c r="Y1561" s="4">
        <f t="shared" si="54"/>
        <v>111.23244736842106</v>
      </c>
      <c r="Z1561" s="4">
        <f t="shared" si="53"/>
        <v>61.66</v>
      </c>
    </row>
    <row r="1562" spans="1:26" x14ac:dyDescent="0.3">
      <c r="A1562" s="1">
        <v>43199</v>
      </c>
      <c r="B1562">
        <v>61.74</v>
      </c>
      <c r="C1562">
        <v>78.16</v>
      </c>
      <c r="D1562">
        <v>43.83</v>
      </c>
      <c r="E1562">
        <v>85.24</v>
      </c>
      <c r="F1562">
        <v>143.08000000000001</v>
      </c>
      <c r="G1562">
        <v>187.77</v>
      </c>
      <c r="H1562">
        <v>143.94999999999999</v>
      </c>
      <c r="I1562">
        <v>129.47999999999999</v>
      </c>
      <c r="J1562">
        <v>86.28</v>
      </c>
      <c r="K1562">
        <v>40.532499999999999</v>
      </c>
      <c r="L1562" s="8">
        <v>74.87</v>
      </c>
      <c r="M1562" s="8">
        <v>109.38</v>
      </c>
      <c r="N1562" s="8">
        <v>161.22999999999999</v>
      </c>
      <c r="O1562" s="8">
        <v>145.84399999999999</v>
      </c>
      <c r="P1562" s="8">
        <v>114.44</v>
      </c>
      <c r="Q1562" s="8">
        <v>134.16</v>
      </c>
      <c r="R1562" s="8">
        <v>160.22999999999999</v>
      </c>
      <c r="S1562" s="8">
        <v>90.48</v>
      </c>
      <c r="T1562" s="8">
        <v>71.48</v>
      </c>
      <c r="U1562" s="8">
        <v>115.98</v>
      </c>
      <c r="X1562" s="1">
        <v>43199</v>
      </c>
      <c r="Y1562" s="4">
        <f t="shared" si="54"/>
        <v>111.39034210526313</v>
      </c>
      <c r="Z1562" s="4">
        <f t="shared" si="53"/>
        <v>61.74</v>
      </c>
    </row>
    <row r="1563" spans="1:26" x14ac:dyDescent="0.3">
      <c r="A1563" s="1">
        <v>43200</v>
      </c>
      <c r="B1563">
        <v>62.51</v>
      </c>
      <c r="C1563">
        <v>78.37</v>
      </c>
      <c r="D1563">
        <v>43.99</v>
      </c>
      <c r="E1563">
        <v>87.14</v>
      </c>
      <c r="F1563">
        <v>148.09</v>
      </c>
      <c r="G1563">
        <v>191.51</v>
      </c>
      <c r="H1563">
        <v>146.69</v>
      </c>
      <c r="I1563">
        <v>130.25</v>
      </c>
      <c r="J1563">
        <v>86.45</v>
      </c>
      <c r="K1563">
        <v>40.450000000000003</v>
      </c>
      <c r="L1563" s="8">
        <v>77.069999999999993</v>
      </c>
      <c r="M1563" s="8">
        <v>109.4</v>
      </c>
      <c r="N1563" s="8">
        <v>162.77000000000001</v>
      </c>
      <c r="O1563" s="8">
        <v>148.4229</v>
      </c>
      <c r="P1563" s="8">
        <v>115.91</v>
      </c>
      <c r="Q1563" s="8">
        <v>135.18</v>
      </c>
      <c r="R1563" s="8">
        <v>163.19</v>
      </c>
      <c r="S1563" s="8">
        <v>93.62</v>
      </c>
      <c r="T1563" s="8">
        <v>72.790000000000006</v>
      </c>
      <c r="U1563" s="8">
        <v>118.85</v>
      </c>
      <c r="X1563" s="1">
        <v>43200</v>
      </c>
      <c r="Y1563" s="4">
        <f t="shared" si="54"/>
        <v>113.16541578947367</v>
      </c>
      <c r="Z1563" s="4">
        <f t="shared" si="53"/>
        <v>62.51</v>
      </c>
    </row>
    <row r="1564" spans="1:26" x14ac:dyDescent="0.3">
      <c r="A1564" s="1">
        <v>43201</v>
      </c>
      <c r="B1564">
        <v>62.14</v>
      </c>
      <c r="C1564">
        <v>78.27</v>
      </c>
      <c r="D1564">
        <v>43.99</v>
      </c>
      <c r="E1564">
        <v>86.65</v>
      </c>
      <c r="F1564">
        <v>146.79</v>
      </c>
      <c r="G1564">
        <v>189.45</v>
      </c>
      <c r="H1564">
        <v>144.6</v>
      </c>
      <c r="I1564">
        <v>129.63</v>
      </c>
      <c r="J1564">
        <v>85.91</v>
      </c>
      <c r="K1564">
        <v>40.26</v>
      </c>
      <c r="L1564" s="8">
        <v>77.430000000000007</v>
      </c>
      <c r="M1564" s="8">
        <v>108.68</v>
      </c>
      <c r="N1564" s="8">
        <v>163.34</v>
      </c>
      <c r="O1564" s="8">
        <v>148.39429999999999</v>
      </c>
      <c r="P1564" s="8">
        <v>115.58</v>
      </c>
      <c r="Q1564" s="8">
        <v>134.06</v>
      </c>
      <c r="R1564" s="8">
        <v>161.61000000000001</v>
      </c>
      <c r="S1564" s="8">
        <v>93.64</v>
      </c>
      <c r="T1564" s="8">
        <v>72.819999999999993</v>
      </c>
      <c r="U1564" s="8">
        <v>119.25</v>
      </c>
      <c r="X1564" s="1">
        <v>43201</v>
      </c>
      <c r="Y1564" s="4">
        <f t="shared" si="54"/>
        <v>112.65022631578947</v>
      </c>
      <c r="Z1564" s="4">
        <f t="shared" si="53"/>
        <v>62.14</v>
      </c>
    </row>
    <row r="1565" spans="1:26" x14ac:dyDescent="0.3">
      <c r="A1565" s="1">
        <v>43202</v>
      </c>
      <c r="B1565">
        <v>62.35</v>
      </c>
      <c r="C1565">
        <v>77.790000000000006</v>
      </c>
      <c r="D1565">
        <v>44.03</v>
      </c>
      <c r="E1565">
        <v>87.04</v>
      </c>
      <c r="F1565">
        <v>150.13999999999999</v>
      </c>
      <c r="G1565">
        <v>192.17</v>
      </c>
      <c r="H1565">
        <v>146.91999999999999</v>
      </c>
      <c r="I1565">
        <v>130.43</v>
      </c>
      <c r="J1565">
        <v>85.43</v>
      </c>
      <c r="K1565">
        <v>39.767499999999998</v>
      </c>
      <c r="L1565" s="8">
        <v>77.22</v>
      </c>
      <c r="M1565" s="8">
        <v>108.31</v>
      </c>
      <c r="N1565" s="8">
        <v>161.62</v>
      </c>
      <c r="O1565" s="8">
        <v>150.9828</v>
      </c>
      <c r="P1565" s="8">
        <v>115.26</v>
      </c>
      <c r="Q1565" s="8">
        <v>134.78</v>
      </c>
      <c r="R1565" s="8">
        <v>163.04</v>
      </c>
      <c r="S1565" s="8">
        <v>92.12</v>
      </c>
      <c r="T1565" s="8">
        <v>72.430000000000007</v>
      </c>
      <c r="U1565" s="8">
        <v>119.23</v>
      </c>
      <c r="X1565" s="1">
        <v>43202</v>
      </c>
      <c r="Y1565" s="4">
        <f t="shared" si="54"/>
        <v>113.0900157894737</v>
      </c>
      <c r="Z1565" s="4">
        <f t="shared" si="53"/>
        <v>62.35</v>
      </c>
    </row>
    <row r="1566" spans="1:26" x14ac:dyDescent="0.3">
      <c r="A1566" s="1">
        <v>43203</v>
      </c>
      <c r="B1566">
        <v>62.27</v>
      </c>
      <c r="C1566">
        <v>78.37</v>
      </c>
      <c r="D1566">
        <v>44.51</v>
      </c>
      <c r="E1566">
        <v>86.23</v>
      </c>
      <c r="F1566">
        <v>150.22999999999999</v>
      </c>
      <c r="G1566">
        <v>190.76</v>
      </c>
      <c r="H1566">
        <v>146.53</v>
      </c>
      <c r="I1566">
        <v>130.62</v>
      </c>
      <c r="J1566">
        <v>86.02</v>
      </c>
      <c r="K1566">
        <v>40.055</v>
      </c>
      <c r="L1566" s="8">
        <v>77.84</v>
      </c>
      <c r="M1566" s="8">
        <v>109.26</v>
      </c>
      <c r="N1566" s="8">
        <v>161.72999999999999</v>
      </c>
      <c r="O1566" s="8">
        <v>149.68379999999999</v>
      </c>
      <c r="P1566" s="8">
        <v>115.27</v>
      </c>
      <c r="Q1566" s="8">
        <v>134</v>
      </c>
      <c r="R1566" s="8">
        <v>162.97</v>
      </c>
      <c r="S1566" s="8">
        <v>91.83</v>
      </c>
      <c r="T1566" s="8">
        <v>71.52</v>
      </c>
      <c r="U1566" s="8">
        <v>119.92</v>
      </c>
      <c r="X1566" s="1">
        <v>43203</v>
      </c>
      <c r="Y1566" s="4">
        <f t="shared" si="54"/>
        <v>113.01835789473682</v>
      </c>
      <c r="Z1566" s="4">
        <f t="shared" si="53"/>
        <v>62.27</v>
      </c>
    </row>
    <row r="1567" spans="1:26" x14ac:dyDescent="0.3">
      <c r="A1567" s="1">
        <v>43204</v>
      </c>
      <c r="B1567">
        <v>62.27</v>
      </c>
      <c r="C1567">
        <v>78.37</v>
      </c>
      <c r="D1567">
        <v>44.51</v>
      </c>
      <c r="E1567">
        <v>86.23</v>
      </c>
      <c r="F1567">
        <v>150.22999999999999</v>
      </c>
      <c r="G1567">
        <v>190.76</v>
      </c>
      <c r="H1567">
        <v>146.53</v>
      </c>
      <c r="I1567">
        <v>130.62</v>
      </c>
      <c r="J1567">
        <v>86.02</v>
      </c>
      <c r="K1567">
        <v>40.055</v>
      </c>
      <c r="L1567" s="8">
        <v>77.84</v>
      </c>
      <c r="M1567" s="8">
        <v>109.26</v>
      </c>
      <c r="N1567" s="8">
        <v>161.72999999999999</v>
      </c>
      <c r="O1567" s="8">
        <v>149.68379999999999</v>
      </c>
      <c r="P1567" s="8">
        <v>115.27</v>
      </c>
      <c r="Q1567" s="8">
        <v>134</v>
      </c>
      <c r="R1567" s="8">
        <v>162.97</v>
      </c>
      <c r="S1567" s="8">
        <v>91.83</v>
      </c>
      <c r="T1567" s="8">
        <v>71.52</v>
      </c>
      <c r="U1567" s="8">
        <v>119.92</v>
      </c>
      <c r="X1567" s="1">
        <v>43204</v>
      </c>
      <c r="Y1567" s="4">
        <f t="shared" si="54"/>
        <v>113.01835789473682</v>
      </c>
      <c r="Z1567" s="4">
        <f t="shared" si="53"/>
        <v>62.27</v>
      </c>
    </row>
    <row r="1568" spans="1:26" x14ac:dyDescent="0.3">
      <c r="A1568" s="1">
        <v>43205</v>
      </c>
      <c r="B1568">
        <v>62.27</v>
      </c>
      <c r="C1568">
        <v>78.37</v>
      </c>
      <c r="D1568">
        <v>44.51</v>
      </c>
      <c r="E1568">
        <v>86.23</v>
      </c>
      <c r="F1568">
        <v>150.22999999999999</v>
      </c>
      <c r="G1568">
        <v>190.76</v>
      </c>
      <c r="H1568">
        <v>146.53</v>
      </c>
      <c r="I1568">
        <v>130.62</v>
      </c>
      <c r="J1568">
        <v>86.02</v>
      </c>
      <c r="K1568">
        <v>40.055</v>
      </c>
      <c r="L1568" s="8">
        <v>77.84</v>
      </c>
      <c r="M1568" s="8">
        <v>109.26</v>
      </c>
      <c r="N1568" s="8">
        <v>161.72999999999999</v>
      </c>
      <c r="O1568" s="8">
        <v>149.68379999999999</v>
      </c>
      <c r="P1568" s="8">
        <v>115.27</v>
      </c>
      <c r="Q1568" s="8">
        <v>134</v>
      </c>
      <c r="R1568" s="8">
        <v>162.97</v>
      </c>
      <c r="S1568" s="8">
        <v>91.83</v>
      </c>
      <c r="T1568" s="8">
        <v>71.52</v>
      </c>
      <c r="U1568" s="8">
        <v>119.92</v>
      </c>
      <c r="X1568" s="1">
        <v>43205</v>
      </c>
      <c r="Y1568" s="4">
        <f t="shared" si="54"/>
        <v>113.01835789473682</v>
      </c>
      <c r="Z1568" s="4">
        <f t="shared" si="53"/>
        <v>62.27</v>
      </c>
    </row>
    <row r="1569" spans="1:26" x14ac:dyDescent="0.3">
      <c r="A1569" s="1">
        <v>43206</v>
      </c>
      <c r="B1569">
        <v>62.98</v>
      </c>
      <c r="C1569">
        <v>78.61</v>
      </c>
      <c r="D1569">
        <v>44.68</v>
      </c>
      <c r="E1569">
        <v>86.06</v>
      </c>
      <c r="F1569">
        <v>152.13999999999999</v>
      </c>
      <c r="G1569">
        <v>191.66</v>
      </c>
      <c r="H1569">
        <v>151.19999999999999</v>
      </c>
      <c r="I1569">
        <v>131.76</v>
      </c>
      <c r="J1569">
        <v>86.84</v>
      </c>
      <c r="K1569">
        <v>40.53</v>
      </c>
      <c r="L1569" s="8">
        <v>78.540000000000006</v>
      </c>
      <c r="M1569" s="8">
        <v>109.92</v>
      </c>
      <c r="N1569" s="8">
        <v>161.63</v>
      </c>
      <c r="O1569" s="8">
        <v>150.8108</v>
      </c>
      <c r="P1569" s="8">
        <v>116.91</v>
      </c>
      <c r="Q1569" s="8">
        <v>135.79</v>
      </c>
      <c r="R1569" s="8">
        <v>165.43</v>
      </c>
      <c r="S1569" s="8">
        <v>92.6</v>
      </c>
      <c r="T1569" s="8">
        <v>72</v>
      </c>
      <c r="U1569" s="8">
        <v>120.7</v>
      </c>
      <c r="X1569" s="1">
        <v>43206</v>
      </c>
      <c r="Y1569" s="4">
        <f t="shared" si="54"/>
        <v>114.09530526315788</v>
      </c>
      <c r="Z1569" s="4">
        <f t="shared" si="53"/>
        <v>62.98</v>
      </c>
    </row>
    <row r="1570" spans="1:26" x14ac:dyDescent="0.3">
      <c r="A1570" s="1">
        <v>43207</v>
      </c>
      <c r="B1570">
        <v>63.41</v>
      </c>
      <c r="C1570">
        <v>78.430000000000007</v>
      </c>
      <c r="D1570">
        <v>44.88</v>
      </c>
      <c r="E1570">
        <v>86.16</v>
      </c>
      <c r="F1570">
        <v>153.31</v>
      </c>
      <c r="G1570">
        <v>193.95</v>
      </c>
      <c r="H1570">
        <v>154.91999999999999</v>
      </c>
      <c r="I1570">
        <v>130.54</v>
      </c>
      <c r="J1570">
        <v>87.9</v>
      </c>
      <c r="K1570">
        <v>40.805</v>
      </c>
      <c r="L1570" s="8">
        <v>78.33</v>
      </c>
      <c r="M1570" s="8">
        <v>108.87</v>
      </c>
      <c r="N1570" s="8">
        <v>162.55000000000001</v>
      </c>
      <c r="O1570" s="8">
        <v>153.69540000000001</v>
      </c>
      <c r="P1570" s="8">
        <v>117.89</v>
      </c>
      <c r="Q1570" s="8">
        <v>136.35</v>
      </c>
      <c r="R1570" s="8">
        <v>168.14</v>
      </c>
      <c r="S1570" s="8">
        <v>93.59</v>
      </c>
      <c r="T1570" s="8">
        <v>72.45</v>
      </c>
      <c r="U1570" s="8">
        <v>121.46</v>
      </c>
      <c r="X1570" s="1">
        <v>43207</v>
      </c>
      <c r="Y1570" s="4">
        <f t="shared" si="54"/>
        <v>114.95896842105263</v>
      </c>
      <c r="Z1570" s="4">
        <f t="shared" si="53"/>
        <v>63.41</v>
      </c>
    </row>
    <row r="1571" spans="1:26" x14ac:dyDescent="0.3">
      <c r="A1571" s="1">
        <v>43208</v>
      </c>
      <c r="B1571">
        <v>63.5</v>
      </c>
      <c r="C1571">
        <v>78.2</v>
      </c>
      <c r="D1571">
        <v>44.51</v>
      </c>
      <c r="E1571">
        <v>86.41</v>
      </c>
      <c r="F1571">
        <v>155.94999999999999</v>
      </c>
      <c r="G1571">
        <v>194.67</v>
      </c>
      <c r="H1571">
        <v>153.25</v>
      </c>
      <c r="I1571">
        <v>127.72</v>
      </c>
      <c r="J1571">
        <v>87.57</v>
      </c>
      <c r="K1571">
        <v>40.715000000000003</v>
      </c>
      <c r="L1571" s="8">
        <v>79.22</v>
      </c>
      <c r="M1571" s="8">
        <v>106.98</v>
      </c>
      <c r="N1571" s="8">
        <v>161.81</v>
      </c>
      <c r="O1571" s="8">
        <v>142.1189</v>
      </c>
      <c r="P1571" s="8">
        <v>118.61</v>
      </c>
      <c r="Q1571" s="8">
        <v>136.51</v>
      </c>
      <c r="R1571" s="8">
        <v>168.37</v>
      </c>
      <c r="S1571" s="8">
        <v>94.32</v>
      </c>
      <c r="T1571" s="8">
        <v>72.53</v>
      </c>
      <c r="U1571" s="8">
        <v>123.82</v>
      </c>
      <c r="X1571" s="1">
        <v>43208</v>
      </c>
      <c r="Y1571" s="4">
        <f t="shared" si="54"/>
        <v>114.38336315789473</v>
      </c>
      <c r="Z1571" s="4">
        <f t="shared" si="53"/>
        <v>63.5</v>
      </c>
    </row>
    <row r="1572" spans="1:26" x14ac:dyDescent="0.3">
      <c r="A1572" s="1">
        <v>43209</v>
      </c>
      <c r="B1572">
        <v>63.01</v>
      </c>
      <c r="C1572">
        <v>74.95</v>
      </c>
      <c r="D1572">
        <v>44.31</v>
      </c>
      <c r="E1572">
        <v>84.88</v>
      </c>
      <c r="F1572">
        <v>155.69999999999999</v>
      </c>
      <c r="G1572">
        <v>193.94</v>
      </c>
      <c r="H1572">
        <v>151.56</v>
      </c>
      <c r="I1572">
        <v>127.55</v>
      </c>
      <c r="J1572">
        <v>87.89</v>
      </c>
      <c r="K1572">
        <v>40.634999999999998</v>
      </c>
      <c r="L1572" s="8">
        <v>79.42</v>
      </c>
      <c r="M1572" s="8">
        <v>105.57</v>
      </c>
      <c r="N1572" s="8">
        <v>159.53</v>
      </c>
      <c r="O1572" s="8">
        <v>141.07769999999999</v>
      </c>
      <c r="P1572" s="8">
        <v>117.75</v>
      </c>
      <c r="Q1572" s="8">
        <v>137.62</v>
      </c>
      <c r="R1572" s="8">
        <v>166.8</v>
      </c>
      <c r="S1572" s="8">
        <v>93.01</v>
      </c>
      <c r="T1572" s="8">
        <v>70.98</v>
      </c>
      <c r="U1572" s="8">
        <v>123.71</v>
      </c>
      <c r="X1572" s="1">
        <v>43209</v>
      </c>
      <c r="Y1572" s="4">
        <f t="shared" si="54"/>
        <v>113.52014210526316</v>
      </c>
      <c r="Z1572" s="4">
        <f t="shared" si="53"/>
        <v>63.01</v>
      </c>
    </row>
    <row r="1573" spans="1:26" x14ac:dyDescent="0.3">
      <c r="A1573" s="1">
        <v>43210</v>
      </c>
      <c r="B1573">
        <v>62.31</v>
      </c>
      <c r="C1573">
        <v>73.8</v>
      </c>
      <c r="D1573">
        <v>43.74</v>
      </c>
      <c r="E1573">
        <v>83.62</v>
      </c>
      <c r="F1573">
        <v>153.25</v>
      </c>
      <c r="G1573">
        <v>192.96</v>
      </c>
      <c r="H1573">
        <v>150.68</v>
      </c>
      <c r="I1573">
        <v>126.66</v>
      </c>
      <c r="J1573">
        <v>86.98</v>
      </c>
      <c r="K1573">
        <v>40.197499999999998</v>
      </c>
      <c r="L1573" s="8">
        <v>79</v>
      </c>
      <c r="M1573" s="8">
        <v>102.48</v>
      </c>
      <c r="N1573" s="8">
        <v>158.77000000000001</v>
      </c>
      <c r="O1573" s="8">
        <v>138.4033</v>
      </c>
      <c r="P1573" s="8">
        <v>116.84</v>
      </c>
      <c r="Q1573" s="8">
        <v>137.68</v>
      </c>
      <c r="R1573" s="8">
        <v>166.27</v>
      </c>
      <c r="S1573" s="8">
        <v>92.6</v>
      </c>
      <c r="T1573" s="8">
        <v>70.319999999999993</v>
      </c>
      <c r="U1573" s="8">
        <v>122.31</v>
      </c>
      <c r="X1573" s="1">
        <v>43210</v>
      </c>
      <c r="Y1573" s="4">
        <f t="shared" si="54"/>
        <v>112.45056842105261</v>
      </c>
      <c r="Z1573" s="4">
        <f t="shared" si="53"/>
        <v>62.31</v>
      </c>
    </row>
    <row r="1574" spans="1:26" x14ac:dyDescent="0.3">
      <c r="A1574" s="1">
        <v>43211</v>
      </c>
      <c r="B1574">
        <v>62.31</v>
      </c>
      <c r="C1574">
        <v>73.8</v>
      </c>
      <c r="D1574">
        <v>43.74</v>
      </c>
      <c r="E1574">
        <v>83.62</v>
      </c>
      <c r="F1574">
        <v>153.25</v>
      </c>
      <c r="G1574">
        <v>192.96</v>
      </c>
      <c r="H1574">
        <v>150.68</v>
      </c>
      <c r="I1574">
        <v>126.66</v>
      </c>
      <c r="J1574">
        <v>86.98</v>
      </c>
      <c r="K1574">
        <v>40.197499999999998</v>
      </c>
      <c r="L1574" s="8">
        <v>79</v>
      </c>
      <c r="M1574" s="8">
        <v>102.48</v>
      </c>
      <c r="N1574" s="8">
        <v>158.77000000000001</v>
      </c>
      <c r="O1574" s="8">
        <v>138.4033</v>
      </c>
      <c r="P1574" s="8">
        <v>116.84</v>
      </c>
      <c r="Q1574" s="8">
        <v>137.68</v>
      </c>
      <c r="R1574" s="8">
        <v>166.27</v>
      </c>
      <c r="S1574" s="8">
        <v>92.6</v>
      </c>
      <c r="T1574" s="8">
        <v>70.319999999999993</v>
      </c>
      <c r="U1574" s="8">
        <v>122.31</v>
      </c>
      <c r="X1574" s="1">
        <v>43211</v>
      </c>
      <c r="Y1574" s="4">
        <f t="shared" si="54"/>
        <v>112.45056842105261</v>
      </c>
      <c r="Z1574" s="4">
        <f t="shared" si="53"/>
        <v>62.31</v>
      </c>
    </row>
    <row r="1575" spans="1:26" x14ac:dyDescent="0.3">
      <c r="A1575" s="1">
        <v>43212</v>
      </c>
      <c r="B1575">
        <v>62.31</v>
      </c>
      <c r="C1575">
        <v>73.8</v>
      </c>
      <c r="D1575">
        <v>43.74</v>
      </c>
      <c r="E1575">
        <v>83.62</v>
      </c>
      <c r="F1575">
        <v>153.25</v>
      </c>
      <c r="G1575">
        <v>192.96</v>
      </c>
      <c r="H1575">
        <v>150.68</v>
      </c>
      <c r="I1575">
        <v>126.66</v>
      </c>
      <c r="J1575">
        <v>86.98</v>
      </c>
      <c r="K1575">
        <v>40.197499999999998</v>
      </c>
      <c r="L1575" s="8">
        <v>79</v>
      </c>
      <c r="M1575" s="8">
        <v>102.48</v>
      </c>
      <c r="N1575" s="8">
        <v>158.77000000000001</v>
      </c>
      <c r="O1575" s="8">
        <v>138.4033</v>
      </c>
      <c r="P1575" s="8">
        <v>116.84</v>
      </c>
      <c r="Q1575" s="8">
        <v>137.68</v>
      </c>
      <c r="R1575" s="8">
        <v>166.27</v>
      </c>
      <c r="S1575" s="8">
        <v>92.6</v>
      </c>
      <c r="T1575" s="8">
        <v>70.319999999999993</v>
      </c>
      <c r="U1575" s="8">
        <v>122.31</v>
      </c>
      <c r="X1575" s="1">
        <v>43212</v>
      </c>
      <c r="Y1575" s="4">
        <f t="shared" si="54"/>
        <v>112.45056842105261</v>
      </c>
      <c r="Z1575" s="4">
        <f t="shared" si="53"/>
        <v>62.31</v>
      </c>
    </row>
    <row r="1576" spans="1:26" x14ac:dyDescent="0.3">
      <c r="A1576" s="1">
        <v>43213</v>
      </c>
      <c r="B1576">
        <v>62.27</v>
      </c>
      <c r="C1576">
        <v>73</v>
      </c>
      <c r="D1576">
        <v>43.98</v>
      </c>
      <c r="E1576">
        <v>84.35</v>
      </c>
      <c r="F1576">
        <v>153.99</v>
      </c>
      <c r="G1576">
        <v>192.05</v>
      </c>
      <c r="H1576">
        <v>150.36000000000001</v>
      </c>
      <c r="I1576">
        <v>126.83</v>
      </c>
      <c r="J1576">
        <v>86.1</v>
      </c>
      <c r="K1576">
        <v>40.282499999999999</v>
      </c>
      <c r="L1576" s="8">
        <v>79.569999999999993</v>
      </c>
      <c r="M1576" s="8">
        <v>102.58</v>
      </c>
      <c r="N1576" s="8">
        <v>158.99</v>
      </c>
      <c r="O1576" s="8">
        <v>139.3202</v>
      </c>
      <c r="P1576" s="8">
        <v>117.1</v>
      </c>
      <c r="Q1576" s="8">
        <v>138.29</v>
      </c>
      <c r="R1576" s="8">
        <v>166.11</v>
      </c>
      <c r="S1576" s="8">
        <v>93.17</v>
      </c>
      <c r="T1576" s="8">
        <v>70.95</v>
      </c>
      <c r="U1576" s="8">
        <v>123.58</v>
      </c>
      <c r="X1576" s="1">
        <v>43213</v>
      </c>
      <c r="Y1576" s="4">
        <f t="shared" si="54"/>
        <v>112.66330000000001</v>
      </c>
      <c r="Z1576" s="4">
        <f t="shared" si="53"/>
        <v>62.27</v>
      </c>
    </row>
    <row r="1577" spans="1:26" x14ac:dyDescent="0.3">
      <c r="A1577" s="1">
        <v>43214</v>
      </c>
      <c r="B1577">
        <v>61.52</v>
      </c>
      <c r="C1577">
        <v>72.5</v>
      </c>
      <c r="D1577">
        <v>43.07</v>
      </c>
      <c r="E1577">
        <v>82.91</v>
      </c>
      <c r="F1577">
        <v>144.44</v>
      </c>
      <c r="G1577">
        <v>189.07</v>
      </c>
      <c r="H1577">
        <v>146.78</v>
      </c>
      <c r="I1577">
        <v>126.19</v>
      </c>
      <c r="J1577">
        <v>86.53</v>
      </c>
      <c r="K1577">
        <v>40.542499999999997</v>
      </c>
      <c r="L1577" s="8">
        <v>78.349999999999994</v>
      </c>
      <c r="M1577" s="8">
        <v>101.44</v>
      </c>
      <c r="N1577" s="8">
        <v>157.32</v>
      </c>
      <c r="O1577" s="8">
        <v>139.03370000000001</v>
      </c>
      <c r="P1577" s="8">
        <v>116.32</v>
      </c>
      <c r="Q1577" s="8">
        <v>136.1</v>
      </c>
      <c r="R1577" s="8">
        <v>164</v>
      </c>
      <c r="S1577" s="8">
        <v>91.36</v>
      </c>
      <c r="T1577" s="8">
        <v>70.53</v>
      </c>
      <c r="U1577" s="8">
        <v>122.54</v>
      </c>
      <c r="X1577" s="1">
        <v>43214</v>
      </c>
      <c r="Y1577" s="4">
        <f t="shared" si="54"/>
        <v>111.00137894736842</v>
      </c>
      <c r="Z1577" s="4">
        <f t="shared" si="53"/>
        <v>61.52</v>
      </c>
    </row>
    <row r="1578" spans="1:26" x14ac:dyDescent="0.3">
      <c r="A1578" s="1">
        <v>43215</v>
      </c>
      <c r="B1578">
        <v>61.75</v>
      </c>
      <c r="C1578">
        <v>72.3</v>
      </c>
      <c r="D1578">
        <v>42.43</v>
      </c>
      <c r="E1578">
        <v>81.48</v>
      </c>
      <c r="F1578">
        <v>145.19</v>
      </c>
      <c r="G1578">
        <v>189.58</v>
      </c>
      <c r="H1578">
        <v>149.75</v>
      </c>
      <c r="I1578">
        <v>126.76</v>
      </c>
      <c r="J1578">
        <v>87.17</v>
      </c>
      <c r="K1578">
        <v>40.082500000000003</v>
      </c>
      <c r="L1578" s="8">
        <v>79.5</v>
      </c>
      <c r="M1578" s="8">
        <v>101.15</v>
      </c>
      <c r="N1578" s="8">
        <v>155.94</v>
      </c>
      <c r="O1578" s="8">
        <v>139.39660000000001</v>
      </c>
      <c r="P1578" s="8">
        <v>116.7</v>
      </c>
      <c r="Q1578" s="8">
        <v>137.26</v>
      </c>
      <c r="R1578" s="8">
        <v>165.57</v>
      </c>
      <c r="S1578" s="8">
        <v>91.87</v>
      </c>
      <c r="T1578" s="8">
        <v>71.14</v>
      </c>
      <c r="U1578" s="8">
        <v>122.72</v>
      </c>
      <c r="X1578" s="1">
        <v>43215</v>
      </c>
      <c r="Y1578" s="4">
        <f t="shared" si="54"/>
        <v>111.36784736842104</v>
      </c>
      <c r="Z1578" s="4">
        <f t="shared" si="53"/>
        <v>61.75</v>
      </c>
    </row>
    <row r="1579" spans="1:26" x14ac:dyDescent="0.3">
      <c r="A1579" s="1">
        <v>43216</v>
      </c>
      <c r="B1579">
        <v>62.1</v>
      </c>
      <c r="C1579">
        <v>72.75</v>
      </c>
      <c r="D1579">
        <v>42.75</v>
      </c>
      <c r="E1579">
        <v>83.28</v>
      </c>
      <c r="F1579">
        <v>146.31</v>
      </c>
      <c r="G1579">
        <v>190.25</v>
      </c>
      <c r="H1579">
        <v>155.99</v>
      </c>
      <c r="I1579">
        <v>128.01</v>
      </c>
      <c r="J1579">
        <v>87.94</v>
      </c>
      <c r="K1579">
        <v>40.802500000000002</v>
      </c>
      <c r="L1579" s="8">
        <v>80.86</v>
      </c>
      <c r="M1579" s="8">
        <v>103.26</v>
      </c>
      <c r="N1579" s="8">
        <v>158.9</v>
      </c>
      <c r="O1579" s="8">
        <v>140.14169999999999</v>
      </c>
      <c r="P1579" s="8">
        <v>118.69</v>
      </c>
      <c r="Q1579" s="8">
        <v>136.4</v>
      </c>
      <c r="R1579" s="8">
        <v>166.29</v>
      </c>
      <c r="S1579" s="8">
        <v>97.44</v>
      </c>
      <c r="T1579" s="8">
        <v>71.88</v>
      </c>
      <c r="U1579" s="8">
        <v>124.22</v>
      </c>
      <c r="X1579" s="1">
        <v>43216</v>
      </c>
      <c r="Y1579" s="4">
        <f t="shared" si="54"/>
        <v>112.95601052631578</v>
      </c>
      <c r="Z1579" s="4">
        <f t="shared" si="53"/>
        <v>62.1</v>
      </c>
    </row>
    <row r="1580" spans="1:26" x14ac:dyDescent="0.3">
      <c r="A1580" s="1">
        <v>43217</v>
      </c>
      <c r="B1580">
        <v>62.25</v>
      </c>
      <c r="C1580">
        <v>72.81</v>
      </c>
      <c r="D1580">
        <v>43.31</v>
      </c>
      <c r="E1580">
        <v>84</v>
      </c>
      <c r="F1580">
        <v>144.72</v>
      </c>
      <c r="G1580">
        <v>187.07</v>
      </c>
      <c r="H1580">
        <v>153.22999999999999</v>
      </c>
      <c r="I1580">
        <v>128.27000000000001</v>
      </c>
      <c r="J1580">
        <v>87.29</v>
      </c>
      <c r="K1580">
        <v>40.99</v>
      </c>
      <c r="L1580" s="8">
        <v>77.790000000000006</v>
      </c>
      <c r="M1580" s="8">
        <v>101.71</v>
      </c>
      <c r="N1580" s="8">
        <v>158.30000000000001</v>
      </c>
      <c r="O1580" s="8">
        <v>139.91239999999999</v>
      </c>
      <c r="P1580" s="8">
        <v>119.88</v>
      </c>
      <c r="Q1580" s="8">
        <v>137.31</v>
      </c>
      <c r="R1580" s="8">
        <v>165.02</v>
      </c>
      <c r="S1580" s="8">
        <v>98.73</v>
      </c>
      <c r="T1580" s="8">
        <v>72.849999999999994</v>
      </c>
      <c r="U1580" s="8">
        <v>126.62</v>
      </c>
      <c r="X1580" s="1">
        <v>43217</v>
      </c>
      <c r="Y1580" s="4">
        <f t="shared" si="54"/>
        <v>112.62170526315789</v>
      </c>
      <c r="Z1580" s="4">
        <f t="shared" si="53"/>
        <v>62.25</v>
      </c>
    </row>
    <row r="1581" spans="1:26" x14ac:dyDescent="0.3">
      <c r="A1581" s="1">
        <v>43218</v>
      </c>
      <c r="B1581">
        <v>62.25</v>
      </c>
      <c r="C1581">
        <v>72.81</v>
      </c>
      <c r="D1581">
        <v>43.31</v>
      </c>
      <c r="E1581">
        <v>84</v>
      </c>
      <c r="F1581">
        <v>144.72</v>
      </c>
      <c r="G1581">
        <v>187.07</v>
      </c>
      <c r="H1581">
        <v>153.22999999999999</v>
      </c>
      <c r="I1581">
        <v>128.27000000000001</v>
      </c>
      <c r="J1581">
        <v>87.29</v>
      </c>
      <c r="K1581">
        <v>40.99</v>
      </c>
      <c r="L1581" s="8">
        <v>77.790000000000006</v>
      </c>
      <c r="M1581" s="8">
        <v>101.71</v>
      </c>
      <c r="N1581" s="8">
        <v>158.30000000000001</v>
      </c>
      <c r="O1581" s="8">
        <v>139.91239999999999</v>
      </c>
      <c r="P1581" s="8">
        <v>119.88</v>
      </c>
      <c r="Q1581" s="8">
        <v>137.31</v>
      </c>
      <c r="R1581" s="8">
        <v>165.02</v>
      </c>
      <c r="S1581" s="8">
        <v>98.73</v>
      </c>
      <c r="T1581" s="8">
        <v>72.849999999999994</v>
      </c>
      <c r="U1581" s="8">
        <v>126.62</v>
      </c>
      <c r="X1581" s="1">
        <v>43218</v>
      </c>
      <c r="Y1581" s="4">
        <f t="shared" si="54"/>
        <v>112.62170526315789</v>
      </c>
      <c r="Z1581" s="4">
        <f t="shared" si="53"/>
        <v>62.25</v>
      </c>
    </row>
    <row r="1582" spans="1:26" x14ac:dyDescent="0.3">
      <c r="A1582" s="1">
        <v>43219</v>
      </c>
      <c r="B1582">
        <v>62.25</v>
      </c>
      <c r="C1582">
        <v>72.81</v>
      </c>
      <c r="D1582">
        <v>43.31</v>
      </c>
      <c r="E1582">
        <v>84</v>
      </c>
      <c r="F1582">
        <v>144.72</v>
      </c>
      <c r="G1582">
        <v>187.07</v>
      </c>
      <c r="H1582">
        <v>153.22999999999999</v>
      </c>
      <c r="I1582">
        <v>128.27000000000001</v>
      </c>
      <c r="J1582">
        <v>87.29</v>
      </c>
      <c r="K1582">
        <v>40.99</v>
      </c>
      <c r="L1582" s="8">
        <v>77.790000000000006</v>
      </c>
      <c r="M1582" s="8">
        <v>101.71</v>
      </c>
      <c r="N1582" s="8">
        <v>158.30000000000001</v>
      </c>
      <c r="O1582" s="8">
        <v>139.91239999999999</v>
      </c>
      <c r="P1582" s="8">
        <v>119.88</v>
      </c>
      <c r="Q1582" s="8">
        <v>137.31</v>
      </c>
      <c r="R1582" s="8">
        <v>165.02</v>
      </c>
      <c r="S1582" s="8">
        <v>98.73</v>
      </c>
      <c r="T1582" s="8">
        <v>72.849999999999994</v>
      </c>
      <c r="U1582" s="8">
        <v>126.62</v>
      </c>
      <c r="X1582" s="1">
        <v>43219</v>
      </c>
      <c r="Y1582" s="4">
        <f t="shared" si="54"/>
        <v>112.62170526315789</v>
      </c>
      <c r="Z1582" s="4">
        <f t="shared" si="53"/>
        <v>62.25</v>
      </c>
    </row>
    <row r="1583" spans="1:26" x14ac:dyDescent="0.3">
      <c r="A1583" s="1">
        <v>43220</v>
      </c>
      <c r="B1583">
        <v>61.63</v>
      </c>
      <c r="C1583">
        <v>72.34</v>
      </c>
      <c r="D1583">
        <v>43.21</v>
      </c>
      <c r="E1583">
        <v>82.43</v>
      </c>
      <c r="F1583">
        <v>144.36000000000001</v>
      </c>
      <c r="G1583">
        <v>188.6</v>
      </c>
      <c r="H1583">
        <v>152.52000000000001</v>
      </c>
      <c r="I1583">
        <v>126.49</v>
      </c>
      <c r="J1583">
        <v>88.46</v>
      </c>
      <c r="K1583">
        <v>40.977499999999999</v>
      </c>
      <c r="L1583" s="8">
        <v>77.75</v>
      </c>
      <c r="M1583" s="8">
        <v>100.94</v>
      </c>
      <c r="N1583" s="8">
        <v>167.44</v>
      </c>
      <c r="O1583" s="8">
        <v>138.4606</v>
      </c>
      <c r="P1583" s="8">
        <v>118.08</v>
      </c>
      <c r="Q1583" s="8">
        <v>135.66999999999999</v>
      </c>
      <c r="R1583" s="8">
        <v>162.29</v>
      </c>
      <c r="S1583" s="8">
        <v>96.55</v>
      </c>
      <c r="T1583" s="8">
        <v>72.599999999999994</v>
      </c>
      <c r="U1583" s="8">
        <v>125.11</v>
      </c>
      <c r="X1583" s="1">
        <v>43220</v>
      </c>
      <c r="Y1583" s="4">
        <f t="shared" si="54"/>
        <v>112.3304263157895</v>
      </c>
      <c r="Z1583" s="4">
        <f t="shared" si="53"/>
        <v>61.63</v>
      </c>
    </row>
    <row r="1584" spans="1:26" x14ac:dyDescent="0.3">
      <c r="A1584" s="1">
        <v>43221</v>
      </c>
      <c r="B1584">
        <v>61.62</v>
      </c>
      <c r="C1584">
        <v>71.959999999999994</v>
      </c>
      <c r="D1584">
        <v>42.59</v>
      </c>
      <c r="E1584">
        <v>82.96</v>
      </c>
      <c r="F1584">
        <v>144.41999999999999</v>
      </c>
      <c r="G1584">
        <v>190.03</v>
      </c>
      <c r="H1584">
        <v>153.30000000000001</v>
      </c>
      <c r="I1584">
        <v>126.01</v>
      </c>
      <c r="J1584">
        <v>87.41</v>
      </c>
      <c r="K1584">
        <v>40.805</v>
      </c>
      <c r="L1584" s="8">
        <v>76.95</v>
      </c>
      <c r="M1584" s="8">
        <v>99.13</v>
      </c>
      <c r="N1584" s="8">
        <v>163.44</v>
      </c>
      <c r="O1584" s="8">
        <v>138.49879999999999</v>
      </c>
      <c r="P1584" s="8">
        <v>118.8</v>
      </c>
      <c r="Q1584" s="8">
        <v>135.93</v>
      </c>
      <c r="R1584" s="8">
        <v>162.49</v>
      </c>
      <c r="S1584" s="8">
        <v>102.07</v>
      </c>
      <c r="T1584" s="8">
        <v>71.069999999999993</v>
      </c>
      <c r="U1584" s="8">
        <v>124.86</v>
      </c>
      <c r="X1584" s="1">
        <v>43221</v>
      </c>
      <c r="Y1584" s="4">
        <f t="shared" si="54"/>
        <v>112.24862105263158</v>
      </c>
      <c r="Z1584" s="4">
        <f t="shared" si="53"/>
        <v>61.62</v>
      </c>
    </row>
    <row r="1585" spans="1:26" x14ac:dyDescent="0.3">
      <c r="A1585" s="1">
        <v>43222</v>
      </c>
      <c r="B1585">
        <v>61</v>
      </c>
      <c r="C1585">
        <v>70.94</v>
      </c>
      <c r="D1585">
        <v>42.06</v>
      </c>
      <c r="E1585">
        <v>83.96</v>
      </c>
      <c r="F1585">
        <v>143.86000000000001</v>
      </c>
      <c r="G1585">
        <v>187.98</v>
      </c>
      <c r="H1585">
        <v>151.24</v>
      </c>
      <c r="I1585">
        <v>123.5</v>
      </c>
      <c r="J1585">
        <v>86.34</v>
      </c>
      <c r="K1585">
        <v>40.862499999999997</v>
      </c>
      <c r="L1585" s="8">
        <v>76.8</v>
      </c>
      <c r="M1585" s="8">
        <v>97.23</v>
      </c>
      <c r="N1585" s="8">
        <v>160.68</v>
      </c>
      <c r="O1585" s="8">
        <v>136.06309999999999</v>
      </c>
      <c r="P1585" s="8">
        <v>122.06</v>
      </c>
      <c r="Q1585" s="8">
        <v>132.72</v>
      </c>
      <c r="R1585" s="8">
        <v>161.69</v>
      </c>
      <c r="S1585" s="8">
        <v>100.37</v>
      </c>
      <c r="T1585" s="8">
        <v>71.45</v>
      </c>
      <c r="U1585" s="8">
        <v>125.49</v>
      </c>
      <c r="X1585" s="1">
        <v>43222</v>
      </c>
      <c r="Y1585" s="4">
        <f t="shared" si="54"/>
        <v>111.33134736842108</v>
      </c>
      <c r="Z1585" s="4">
        <f t="shared" si="53"/>
        <v>61</v>
      </c>
    </row>
    <row r="1586" spans="1:26" x14ac:dyDescent="0.3">
      <c r="A1586" s="1">
        <v>43223</v>
      </c>
      <c r="B1586">
        <v>60.65</v>
      </c>
      <c r="C1586">
        <v>71.36</v>
      </c>
      <c r="D1586">
        <v>41.89</v>
      </c>
      <c r="E1586">
        <v>82.83</v>
      </c>
      <c r="F1586">
        <v>143.78</v>
      </c>
      <c r="G1586">
        <v>189.63</v>
      </c>
      <c r="H1586">
        <v>152.84</v>
      </c>
      <c r="I1586">
        <v>123.03</v>
      </c>
      <c r="J1586">
        <v>86.23</v>
      </c>
      <c r="K1586">
        <v>40.765000000000001</v>
      </c>
      <c r="L1586" s="8">
        <v>76.540000000000006</v>
      </c>
      <c r="M1586" s="8">
        <v>97.6</v>
      </c>
      <c r="N1586" s="8">
        <v>160.08000000000001</v>
      </c>
      <c r="O1586" s="8">
        <v>135.62370000000001</v>
      </c>
      <c r="P1586" s="8">
        <v>123.1</v>
      </c>
      <c r="Q1586" s="8">
        <v>130.19</v>
      </c>
      <c r="R1586" s="8">
        <v>160.43</v>
      </c>
      <c r="S1586" s="8">
        <v>100.28</v>
      </c>
      <c r="T1586" s="8">
        <v>71.150000000000006</v>
      </c>
      <c r="U1586" s="8">
        <v>126.01</v>
      </c>
      <c r="X1586" s="1">
        <v>43223</v>
      </c>
      <c r="Y1586" s="4">
        <f t="shared" si="54"/>
        <v>111.22940526315789</v>
      </c>
      <c r="Z1586" s="4">
        <f t="shared" si="53"/>
        <v>60.65</v>
      </c>
    </row>
    <row r="1587" spans="1:26" x14ac:dyDescent="0.3">
      <c r="A1587" s="1">
        <v>43224</v>
      </c>
      <c r="B1587">
        <v>61.43</v>
      </c>
      <c r="C1587">
        <v>72.430000000000007</v>
      </c>
      <c r="D1587">
        <v>42.36</v>
      </c>
      <c r="E1587">
        <v>84.23</v>
      </c>
      <c r="F1587">
        <v>146.37</v>
      </c>
      <c r="G1587">
        <v>192.17</v>
      </c>
      <c r="H1587">
        <v>154.57</v>
      </c>
      <c r="I1587">
        <v>124.19</v>
      </c>
      <c r="J1587">
        <v>87.53</v>
      </c>
      <c r="K1587">
        <v>41.022500000000001</v>
      </c>
      <c r="L1587" s="8">
        <v>76.900000000000006</v>
      </c>
      <c r="M1587" s="8">
        <v>98.99</v>
      </c>
      <c r="N1587" s="8">
        <v>165.03</v>
      </c>
      <c r="O1587" s="8">
        <v>137.45769999999999</v>
      </c>
      <c r="P1587" s="8">
        <v>125.36</v>
      </c>
      <c r="Q1587" s="8">
        <v>132.75</v>
      </c>
      <c r="R1587" s="8">
        <v>162.76</v>
      </c>
      <c r="S1587" s="8">
        <v>100.17</v>
      </c>
      <c r="T1587" s="8">
        <v>71.05</v>
      </c>
      <c r="U1587" s="8">
        <v>125.53</v>
      </c>
      <c r="X1587" s="1">
        <v>43224</v>
      </c>
      <c r="Y1587" s="4">
        <f t="shared" si="54"/>
        <v>112.67737894736841</v>
      </c>
      <c r="Z1587" s="4">
        <f t="shared" si="53"/>
        <v>61.43</v>
      </c>
    </row>
    <row r="1588" spans="1:26" x14ac:dyDescent="0.3">
      <c r="A1588" s="1">
        <v>43225</v>
      </c>
      <c r="B1588">
        <v>61.43</v>
      </c>
      <c r="C1588">
        <v>72.430000000000007</v>
      </c>
      <c r="D1588">
        <v>42.36</v>
      </c>
      <c r="E1588">
        <v>84.23</v>
      </c>
      <c r="F1588">
        <v>146.37</v>
      </c>
      <c r="G1588">
        <v>192.17</v>
      </c>
      <c r="H1588">
        <v>154.57</v>
      </c>
      <c r="I1588">
        <v>124.19</v>
      </c>
      <c r="J1588">
        <v>87.53</v>
      </c>
      <c r="K1588">
        <v>41.022500000000001</v>
      </c>
      <c r="L1588" s="8">
        <v>76.900000000000006</v>
      </c>
      <c r="M1588" s="8">
        <v>98.99</v>
      </c>
      <c r="N1588" s="8">
        <v>165.03</v>
      </c>
      <c r="O1588" s="8">
        <v>137.45769999999999</v>
      </c>
      <c r="P1588" s="8">
        <v>125.36</v>
      </c>
      <c r="Q1588" s="8">
        <v>132.75</v>
      </c>
      <c r="R1588" s="8">
        <v>162.76</v>
      </c>
      <c r="S1588" s="8">
        <v>100.17</v>
      </c>
      <c r="T1588" s="8">
        <v>71.05</v>
      </c>
      <c r="U1588" s="8">
        <v>125.53</v>
      </c>
      <c r="X1588" s="1">
        <v>43225</v>
      </c>
      <c r="Y1588" s="4">
        <f t="shared" si="54"/>
        <v>112.67737894736841</v>
      </c>
      <c r="Z1588" s="4">
        <f t="shared" si="53"/>
        <v>61.43</v>
      </c>
    </row>
    <row r="1589" spans="1:26" x14ac:dyDescent="0.3">
      <c r="A1589" s="1">
        <v>43226</v>
      </c>
      <c r="B1589">
        <v>61.43</v>
      </c>
      <c r="C1589">
        <v>72.430000000000007</v>
      </c>
      <c r="D1589">
        <v>42.36</v>
      </c>
      <c r="E1589">
        <v>84.23</v>
      </c>
      <c r="F1589">
        <v>146.37</v>
      </c>
      <c r="G1589">
        <v>192.17</v>
      </c>
      <c r="H1589">
        <v>154.57</v>
      </c>
      <c r="I1589">
        <v>124.19</v>
      </c>
      <c r="J1589">
        <v>87.53</v>
      </c>
      <c r="K1589">
        <v>41.022500000000001</v>
      </c>
      <c r="L1589" s="8">
        <v>76.900000000000006</v>
      </c>
      <c r="M1589" s="8">
        <v>98.99</v>
      </c>
      <c r="N1589" s="8">
        <v>165.03</v>
      </c>
      <c r="O1589" s="8">
        <v>137.45769999999999</v>
      </c>
      <c r="P1589" s="8">
        <v>125.36</v>
      </c>
      <c r="Q1589" s="8">
        <v>132.75</v>
      </c>
      <c r="R1589" s="8">
        <v>162.76</v>
      </c>
      <c r="S1589" s="8">
        <v>100.17</v>
      </c>
      <c r="T1589" s="8">
        <v>71.05</v>
      </c>
      <c r="U1589" s="8">
        <v>125.53</v>
      </c>
      <c r="X1589" s="1">
        <v>43226</v>
      </c>
      <c r="Y1589" s="4">
        <f t="shared" si="54"/>
        <v>112.67737894736841</v>
      </c>
      <c r="Z1589" s="4">
        <f t="shared" si="53"/>
        <v>61.43</v>
      </c>
    </row>
    <row r="1590" spans="1:26" x14ac:dyDescent="0.3">
      <c r="A1590" s="1">
        <v>43227</v>
      </c>
      <c r="B1590">
        <v>61.48</v>
      </c>
      <c r="C1590">
        <v>71.98</v>
      </c>
      <c r="D1590">
        <v>42.14</v>
      </c>
      <c r="E1590">
        <v>83.85</v>
      </c>
      <c r="F1590">
        <v>149.82</v>
      </c>
      <c r="G1590">
        <v>193.38</v>
      </c>
      <c r="H1590">
        <v>155.26</v>
      </c>
      <c r="I1590">
        <v>123.59</v>
      </c>
      <c r="J1590">
        <v>85.47</v>
      </c>
      <c r="K1590">
        <v>40.837499999999999</v>
      </c>
      <c r="L1590" s="8">
        <v>77.739999999999995</v>
      </c>
      <c r="M1590" s="8">
        <v>98.23</v>
      </c>
      <c r="N1590" s="8">
        <v>165</v>
      </c>
      <c r="O1590" s="8">
        <v>136.79859999999999</v>
      </c>
      <c r="P1590" s="8">
        <v>125.57</v>
      </c>
      <c r="Q1590" s="8">
        <v>132.71</v>
      </c>
      <c r="R1590" s="8">
        <v>163.44999999999999</v>
      </c>
      <c r="S1590" s="8">
        <v>99.63</v>
      </c>
      <c r="T1590" s="8">
        <v>69.33</v>
      </c>
      <c r="U1590" s="8">
        <v>124.94</v>
      </c>
      <c r="X1590" s="1">
        <v>43227</v>
      </c>
      <c r="Y1590" s="4">
        <f t="shared" si="54"/>
        <v>112.61716315789472</v>
      </c>
      <c r="Z1590" s="4">
        <f t="shared" si="53"/>
        <v>61.48</v>
      </c>
    </row>
    <row r="1591" spans="1:26" x14ac:dyDescent="0.3">
      <c r="A1591" s="1">
        <v>43228</v>
      </c>
      <c r="B1591">
        <v>61.38</v>
      </c>
      <c r="C1591">
        <v>71.44</v>
      </c>
      <c r="D1591">
        <v>41.81</v>
      </c>
      <c r="E1591">
        <v>84.25</v>
      </c>
      <c r="F1591">
        <v>149.93</v>
      </c>
      <c r="G1591">
        <v>194.83</v>
      </c>
      <c r="H1591">
        <v>154</v>
      </c>
      <c r="I1591">
        <v>122.61</v>
      </c>
      <c r="J1591">
        <v>85.74</v>
      </c>
      <c r="K1591">
        <v>39.977499999999999</v>
      </c>
      <c r="L1591" s="8">
        <v>78.09</v>
      </c>
      <c r="M1591" s="8">
        <v>96.79</v>
      </c>
      <c r="N1591" s="8">
        <v>164.77</v>
      </c>
      <c r="O1591" s="8">
        <v>136.58850000000001</v>
      </c>
      <c r="P1591" s="8">
        <v>125.77</v>
      </c>
      <c r="Q1591" s="8">
        <v>132.84</v>
      </c>
      <c r="R1591" s="8">
        <v>163.51</v>
      </c>
      <c r="S1591" s="8">
        <v>99.4</v>
      </c>
      <c r="T1591" s="8">
        <v>69.42</v>
      </c>
      <c r="U1591" s="8">
        <v>126.57</v>
      </c>
      <c r="X1591" s="1">
        <v>43228</v>
      </c>
      <c r="Y1591" s="4">
        <f t="shared" si="54"/>
        <v>112.54400000000003</v>
      </c>
      <c r="Z1591" s="4">
        <f t="shared" si="53"/>
        <v>61.38</v>
      </c>
    </row>
    <row r="1592" spans="1:26" x14ac:dyDescent="0.3">
      <c r="A1592" s="1">
        <v>43229</v>
      </c>
      <c r="B1592">
        <v>61.89</v>
      </c>
      <c r="C1592">
        <v>72.37</v>
      </c>
      <c r="D1592">
        <v>41.78</v>
      </c>
      <c r="E1592">
        <v>84.42</v>
      </c>
      <c r="F1592">
        <v>152.61000000000001</v>
      </c>
      <c r="G1592">
        <v>197.41</v>
      </c>
      <c r="H1592">
        <v>155.51</v>
      </c>
      <c r="I1592">
        <v>123.51</v>
      </c>
      <c r="J1592">
        <v>83.06</v>
      </c>
      <c r="K1592">
        <v>39.572499999999998</v>
      </c>
      <c r="L1592" s="8">
        <v>79.930000000000007</v>
      </c>
      <c r="M1592" s="8">
        <v>96.16</v>
      </c>
      <c r="N1592" s="8">
        <v>164.24</v>
      </c>
      <c r="O1592" s="8">
        <v>136.2159</v>
      </c>
      <c r="P1592" s="8">
        <v>127.04</v>
      </c>
      <c r="Q1592" s="8">
        <v>134.69</v>
      </c>
      <c r="R1592" s="8">
        <v>164.89</v>
      </c>
      <c r="S1592" s="8">
        <v>101.18</v>
      </c>
      <c r="T1592" s="8">
        <v>69.930000000000007</v>
      </c>
      <c r="U1592" s="8">
        <v>128.72</v>
      </c>
      <c r="X1592" s="1">
        <v>43229</v>
      </c>
      <c r="Y1592" s="4">
        <f t="shared" si="54"/>
        <v>113.32833684210524</v>
      </c>
      <c r="Z1592" s="4">
        <f t="shared" si="53"/>
        <v>61.89</v>
      </c>
    </row>
    <row r="1593" spans="1:26" x14ac:dyDescent="0.3">
      <c r="A1593" s="1">
        <v>43230</v>
      </c>
      <c r="B1593">
        <v>62.39</v>
      </c>
      <c r="C1593">
        <v>73.150000000000006</v>
      </c>
      <c r="D1593">
        <v>42.18</v>
      </c>
      <c r="E1593">
        <v>85.07</v>
      </c>
      <c r="F1593">
        <v>153.97</v>
      </c>
      <c r="G1593">
        <v>200.63</v>
      </c>
      <c r="H1593">
        <v>157.05000000000001</v>
      </c>
      <c r="I1593">
        <v>125.35</v>
      </c>
      <c r="J1593">
        <v>82.69</v>
      </c>
      <c r="K1593">
        <v>40.057499999999997</v>
      </c>
      <c r="L1593" s="8">
        <v>81.72</v>
      </c>
      <c r="M1593" s="8">
        <v>97.27</v>
      </c>
      <c r="N1593" s="8">
        <v>165.07</v>
      </c>
      <c r="O1593" s="8">
        <v>137.77289999999999</v>
      </c>
      <c r="P1593" s="8">
        <v>127.39</v>
      </c>
      <c r="Q1593" s="8">
        <v>135.54</v>
      </c>
      <c r="R1593" s="8">
        <v>165.59</v>
      </c>
      <c r="S1593" s="8">
        <v>102.85</v>
      </c>
      <c r="T1593" s="8">
        <v>70.239999999999995</v>
      </c>
      <c r="U1593" s="8">
        <v>128.82</v>
      </c>
      <c r="X1593" s="1">
        <v>43230</v>
      </c>
      <c r="Y1593" s="4">
        <f t="shared" si="54"/>
        <v>114.3373894736842</v>
      </c>
      <c r="Z1593" s="4">
        <f t="shared" si="53"/>
        <v>62.39</v>
      </c>
    </row>
    <row r="1594" spans="1:26" x14ac:dyDescent="0.3">
      <c r="A1594" s="1">
        <v>43231</v>
      </c>
      <c r="B1594">
        <v>62.51</v>
      </c>
      <c r="C1594">
        <v>73.37</v>
      </c>
      <c r="D1594">
        <v>42.14</v>
      </c>
      <c r="E1594">
        <v>87.45</v>
      </c>
      <c r="F1594">
        <v>154.86000000000001</v>
      </c>
      <c r="G1594">
        <v>199.99</v>
      </c>
      <c r="H1594">
        <v>157.63</v>
      </c>
      <c r="I1594">
        <v>127.24</v>
      </c>
      <c r="J1594">
        <v>83.38</v>
      </c>
      <c r="K1594">
        <v>40.185000000000002</v>
      </c>
      <c r="L1594" s="8">
        <v>81.28</v>
      </c>
      <c r="M1594" s="8">
        <v>97.43</v>
      </c>
      <c r="N1594" s="8">
        <v>165.39</v>
      </c>
      <c r="O1594" s="8">
        <v>137.6773</v>
      </c>
      <c r="P1594" s="8">
        <v>127.34</v>
      </c>
      <c r="Q1594" s="8">
        <v>136.16999999999999</v>
      </c>
      <c r="R1594" s="8">
        <v>166.29</v>
      </c>
      <c r="S1594" s="8">
        <v>104.18</v>
      </c>
      <c r="T1594" s="8">
        <v>70.25</v>
      </c>
      <c r="U1594" s="8">
        <v>129.84</v>
      </c>
      <c r="X1594" s="1">
        <v>43231</v>
      </c>
      <c r="Y1594" s="4">
        <f t="shared" si="54"/>
        <v>114.84696315789475</v>
      </c>
      <c r="Z1594" s="4">
        <f t="shared" si="53"/>
        <v>62.51</v>
      </c>
    </row>
    <row r="1595" spans="1:26" x14ac:dyDescent="0.3">
      <c r="A1595" s="1">
        <v>43232</v>
      </c>
      <c r="B1595">
        <v>62.51</v>
      </c>
      <c r="C1595">
        <v>73.37</v>
      </c>
      <c r="D1595">
        <v>42.14</v>
      </c>
      <c r="E1595">
        <v>87.45</v>
      </c>
      <c r="F1595">
        <v>154.86000000000001</v>
      </c>
      <c r="G1595">
        <v>199.99</v>
      </c>
      <c r="H1595">
        <v>157.63</v>
      </c>
      <c r="I1595">
        <v>127.24</v>
      </c>
      <c r="J1595">
        <v>83.38</v>
      </c>
      <c r="K1595">
        <v>40.185000000000002</v>
      </c>
      <c r="L1595" s="8">
        <v>81.28</v>
      </c>
      <c r="M1595" s="8">
        <v>97.43</v>
      </c>
      <c r="N1595" s="8">
        <v>165.39</v>
      </c>
      <c r="O1595" s="8">
        <v>137.6773</v>
      </c>
      <c r="P1595" s="8">
        <v>127.34</v>
      </c>
      <c r="Q1595" s="8">
        <v>136.16999999999999</v>
      </c>
      <c r="R1595" s="8">
        <v>166.29</v>
      </c>
      <c r="S1595" s="8">
        <v>104.18</v>
      </c>
      <c r="T1595" s="8">
        <v>70.25</v>
      </c>
      <c r="U1595" s="8">
        <v>129.84</v>
      </c>
      <c r="X1595" s="1">
        <v>43232</v>
      </c>
      <c r="Y1595" s="4">
        <f t="shared" si="54"/>
        <v>114.84696315789475</v>
      </c>
      <c r="Z1595" s="4">
        <f t="shared" si="53"/>
        <v>62.51</v>
      </c>
    </row>
    <row r="1596" spans="1:26" x14ac:dyDescent="0.3">
      <c r="A1596" s="1">
        <v>43233</v>
      </c>
      <c r="B1596">
        <v>62.51</v>
      </c>
      <c r="C1596">
        <v>73.37</v>
      </c>
      <c r="D1596">
        <v>42.14</v>
      </c>
      <c r="E1596">
        <v>87.45</v>
      </c>
      <c r="F1596">
        <v>154.86000000000001</v>
      </c>
      <c r="G1596">
        <v>199.99</v>
      </c>
      <c r="H1596">
        <v>157.63</v>
      </c>
      <c r="I1596">
        <v>127.24</v>
      </c>
      <c r="J1596">
        <v>83.38</v>
      </c>
      <c r="K1596">
        <v>40.185000000000002</v>
      </c>
      <c r="L1596" s="8">
        <v>81.28</v>
      </c>
      <c r="M1596" s="8">
        <v>97.43</v>
      </c>
      <c r="N1596" s="8">
        <v>165.39</v>
      </c>
      <c r="O1596" s="8">
        <v>137.6773</v>
      </c>
      <c r="P1596" s="8">
        <v>127.34</v>
      </c>
      <c r="Q1596" s="8">
        <v>136.16999999999999</v>
      </c>
      <c r="R1596" s="8">
        <v>166.29</v>
      </c>
      <c r="S1596" s="8">
        <v>104.18</v>
      </c>
      <c r="T1596" s="8">
        <v>70.25</v>
      </c>
      <c r="U1596" s="8">
        <v>129.84</v>
      </c>
      <c r="X1596" s="1">
        <v>43233</v>
      </c>
      <c r="Y1596" s="4">
        <f t="shared" si="54"/>
        <v>114.84696315789475</v>
      </c>
      <c r="Z1596" s="4">
        <f t="shared" si="53"/>
        <v>62.51</v>
      </c>
    </row>
    <row r="1597" spans="1:26" x14ac:dyDescent="0.3">
      <c r="A1597" s="1">
        <v>43234</v>
      </c>
      <c r="B1597">
        <v>62.59</v>
      </c>
      <c r="C1597">
        <v>73.28</v>
      </c>
      <c r="D1597">
        <v>42.04</v>
      </c>
      <c r="E1597">
        <v>86.58</v>
      </c>
      <c r="F1597">
        <v>155.28</v>
      </c>
      <c r="G1597">
        <v>199.07</v>
      </c>
      <c r="H1597">
        <v>158.44999999999999</v>
      </c>
      <c r="I1597">
        <v>126.06</v>
      </c>
      <c r="J1597">
        <v>84.39</v>
      </c>
      <c r="K1597">
        <v>40.049999999999997</v>
      </c>
      <c r="L1597" s="8">
        <v>81.83</v>
      </c>
      <c r="M1597" s="8">
        <v>97.15</v>
      </c>
      <c r="N1597" s="8">
        <v>164.72</v>
      </c>
      <c r="O1597" s="8">
        <v>137.83019999999999</v>
      </c>
      <c r="P1597" s="8">
        <v>126.68</v>
      </c>
      <c r="Q1597" s="8">
        <v>135.05000000000001</v>
      </c>
      <c r="R1597" s="8">
        <v>166.76</v>
      </c>
      <c r="S1597" s="8">
        <v>105.89</v>
      </c>
      <c r="T1597" s="8">
        <v>72.900000000000006</v>
      </c>
      <c r="U1597" s="8">
        <v>130.38999999999999</v>
      </c>
      <c r="X1597" s="1">
        <v>43234</v>
      </c>
      <c r="Y1597" s="4">
        <f t="shared" si="54"/>
        <v>114.96843157894735</v>
      </c>
      <c r="Z1597" s="4">
        <f t="shared" si="53"/>
        <v>62.59</v>
      </c>
    </row>
    <row r="1598" spans="1:26" x14ac:dyDescent="0.3">
      <c r="A1598" s="1">
        <v>43235</v>
      </c>
      <c r="B1598">
        <v>62.3</v>
      </c>
      <c r="C1598">
        <v>72.95</v>
      </c>
      <c r="D1598">
        <v>41.72</v>
      </c>
      <c r="E1598">
        <v>85.69</v>
      </c>
      <c r="F1598">
        <v>152.59</v>
      </c>
      <c r="G1598">
        <v>198.39</v>
      </c>
      <c r="H1598">
        <v>158.58000000000001</v>
      </c>
      <c r="I1598">
        <v>125.13</v>
      </c>
      <c r="J1598">
        <v>84.52</v>
      </c>
      <c r="K1598">
        <v>39.712499999999999</v>
      </c>
      <c r="L1598" s="8">
        <v>81.790000000000006</v>
      </c>
      <c r="M1598" s="8">
        <v>96.8</v>
      </c>
      <c r="N1598" s="8">
        <v>163.06</v>
      </c>
      <c r="O1598" s="8">
        <v>137.2953</v>
      </c>
      <c r="P1598" s="8">
        <v>127.07</v>
      </c>
      <c r="Q1598" s="8">
        <v>134.47999999999999</v>
      </c>
      <c r="R1598" s="8">
        <v>166.08</v>
      </c>
      <c r="S1598" s="8">
        <v>104.18</v>
      </c>
      <c r="T1598" s="8">
        <v>73.08</v>
      </c>
      <c r="U1598" s="8">
        <v>129.74</v>
      </c>
      <c r="X1598" s="1">
        <v>43235</v>
      </c>
      <c r="Y1598" s="4">
        <f t="shared" si="54"/>
        <v>114.36093684210527</v>
      </c>
      <c r="Z1598" s="4">
        <f t="shared" si="53"/>
        <v>62.3</v>
      </c>
    </row>
    <row r="1599" spans="1:26" x14ac:dyDescent="0.3">
      <c r="A1599" s="1">
        <v>43236</v>
      </c>
      <c r="B1599">
        <v>62.65</v>
      </c>
      <c r="C1599">
        <v>73.53</v>
      </c>
      <c r="D1599">
        <v>41.55</v>
      </c>
      <c r="E1599">
        <v>85.51</v>
      </c>
      <c r="F1599">
        <v>153.80000000000001</v>
      </c>
      <c r="G1599">
        <v>198.18</v>
      </c>
      <c r="H1599">
        <v>159</v>
      </c>
      <c r="I1599">
        <v>125.35</v>
      </c>
      <c r="J1599">
        <v>86.13</v>
      </c>
      <c r="K1599">
        <v>39.292499999999997</v>
      </c>
      <c r="L1599" s="8">
        <v>82.02</v>
      </c>
      <c r="M1599" s="8">
        <v>97.19</v>
      </c>
      <c r="N1599" s="8">
        <v>162.87</v>
      </c>
      <c r="O1599" s="8">
        <v>138.1454</v>
      </c>
      <c r="P1599" s="8">
        <v>128.02000000000001</v>
      </c>
      <c r="Q1599" s="8">
        <v>134.57</v>
      </c>
      <c r="R1599" s="8">
        <v>166.54</v>
      </c>
      <c r="S1599" s="8">
        <v>105.04</v>
      </c>
      <c r="T1599" s="8">
        <v>75.23</v>
      </c>
      <c r="U1599" s="8">
        <v>129.56</v>
      </c>
      <c r="X1599" s="1">
        <v>43236</v>
      </c>
      <c r="Y1599" s="4">
        <f t="shared" si="54"/>
        <v>114.81725789473681</v>
      </c>
      <c r="Z1599" s="4">
        <f t="shared" si="53"/>
        <v>62.65</v>
      </c>
    </row>
    <row r="1600" spans="1:26" x14ac:dyDescent="0.3">
      <c r="A1600" s="1">
        <v>43237</v>
      </c>
      <c r="B1600">
        <v>62.76</v>
      </c>
      <c r="C1600">
        <v>73.959999999999994</v>
      </c>
      <c r="D1600">
        <v>42.3</v>
      </c>
      <c r="E1600">
        <v>85.47</v>
      </c>
      <c r="F1600">
        <v>153.69</v>
      </c>
      <c r="G1600">
        <v>197.66</v>
      </c>
      <c r="H1600">
        <v>159.86000000000001</v>
      </c>
      <c r="I1600">
        <v>123.85</v>
      </c>
      <c r="J1600">
        <v>84.49</v>
      </c>
      <c r="K1600">
        <v>39.104999999999997</v>
      </c>
      <c r="L1600" s="8">
        <v>81.88</v>
      </c>
      <c r="M1600" s="8">
        <v>97.92</v>
      </c>
      <c r="N1600" s="8">
        <v>161.31</v>
      </c>
      <c r="O1600" s="8">
        <v>138.02119999999999</v>
      </c>
      <c r="P1600" s="8">
        <v>127.99</v>
      </c>
      <c r="Q1600" s="8">
        <v>134.44999999999999</v>
      </c>
      <c r="R1600" s="8">
        <v>166.77</v>
      </c>
      <c r="S1600" s="8">
        <v>105.32</v>
      </c>
      <c r="T1600" s="8">
        <v>75.83</v>
      </c>
      <c r="U1600" s="8">
        <v>129.46</v>
      </c>
      <c r="X1600" s="1">
        <v>43237</v>
      </c>
      <c r="Y1600" s="4">
        <f t="shared" si="54"/>
        <v>114.70190526315788</v>
      </c>
      <c r="Z1600" s="4">
        <f t="shared" si="53"/>
        <v>62.76</v>
      </c>
    </row>
    <row r="1601" spans="1:26" x14ac:dyDescent="0.3">
      <c r="A1601" s="1">
        <v>43238</v>
      </c>
      <c r="B1601">
        <v>62.78</v>
      </c>
      <c r="C1601">
        <v>73.45</v>
      </c>
      <c r="D1601">
        <v>42.18</v>
      </c>
      <c r="E1601">
        <v>86.34</v>
      </c>
      <c r="F1601">
        <v>155.71</v>
      </c>
      <c r="G1601">
        <v>197.92</v>
      </c>
      <c r="H1601">
        <v>159.54</v>
      </c>
      <c r="I1601">
        <v>124.24</v>
      </c>
      <c r="J1601">
        <v>83.64</v>
      </c>
      <c r="K1601">
        <v>39.112499999999997</v>
      </c>
      <c r="L1601" s="8">
        <v>81.3</v>
      </c>
      <c r="M1601" s="8">
        <v>97.51</v>
      </c>
      <c r="N1601" s="8">
        <v>160.97999999999999</v>
      </c>
      <c r="O1601" s="8">
        <v>137.62</v>
      </c>
      <c r="P1601" s="8">
        <v>128.91</v>
      </c>
      <c r="Q1601" s="8">
        <v>133.54</v>
      </c>
      <c r="R1601" s="8">
        <v>168.24</v>
      </c>
      <c r="S1601" s="8">
        <v>105.98</v>
      </c>
      <c r="T1601" s="8">
        <v>75.94</v>
      </c>
      <c r="U1601" s="8">
        <v>127.86</v>
      </c>
      <c r="X1601" s="1">
        <v>43238</v>
      </c>
      <c r="Y1601" s="4">
        <f t="shared" si="54"/>
        <v>114.7375</v>
      </c>
      <c r="Z1601" s="4">
        <f t="shared" si="53"/>
        <v>62.78</v>
      </c>
    </row>
    <row r="1602" spans="1:26" x14ac:dyDescent="0.3">
      <c r="A1602" s="1">
        <v>43239</v>
      </c>
      <c r="B1602">
        <v>62.78</v>
      </c>
      <c r="C1602">
        <v>73.45</v>
      </c>
      <c r="D1602">
        <v>42.18</v>
      </c>
      <c r="E1602">
        <v>86.34</v>
      </c>
      <c r="F1602">
        <v>155.71</v>
      </c>
      <c r="G1602">
        <v>197.92</v>
      </c>
      <c r="H1602">
        <v>159.54</v>
      </c>
      <c r="I1602">
        <v>124.24</v>
      </c>
      <c r="J1602">
        <v>83.64</v>
      </c>
      <c r="K1602">
        <v>39.112499999999997</v>
      </c>
      <c r="L1602" s="8">
        <v>81.3</v>
      </c>
      <c r="M1602" s="8">
        <v>97.51</v>
      </c>
      <c r="N1602" s="8">
        <v>160.97999999999999</v>
      </c>
      <c r="O1602" s="8">
        <v>137.62</v>
      </c>
      <c r="P1602" s="8">
        <v>128.91</v>
      </c>
      <c r="Q1602" s="8">
        <v>133.54</v>
      </c>
      <c r="R1602" s="8">
        <v>168.24</v>
      </c>
      <c r="S1602" s="8">
        <v>105.98</v>
      </c>
      <c r="T1602" s="8">
        <v>75.94</v>
      </c>
      <c r="U1602" s="8">
        <v>127.86</v>
      </c>
      <c r="X1602" s="1">
        <v>43239</v>
      </c>
      <c r="Y1602" s="4">
        <f t="shared" si="54"/>
        <v>114.7375</v>
      </c>
      <c r="Z1602" s="4">
        <f t="shared" ref="Z1602:Z1665" si="55">B1602</f>
        <v>62.78</v>
      </c>
    </row>
    <row r="1603" spans="1:26" x14ac:dyDescent="0.3">
      <c r="A1603" s="1">
        <v>43240</v>
      </c>
      <c r="B1603">
        <v>62.78</v>
      </c>
      <c r="C1603">
        <v>73.45</v>
      </c>
      <c r="D1603">
        <v>42.18</v>
      </c>
      <c r="E1603">
        <v>86.34</v>
      </c>
      <c r="F1603">
        <v>155.71</v>
      </c>
      <c r="G1603">
        <v>197.92</v>
      </c>
      <c r="H1603">
        <v>159.54</v>
      </c>
      <c r="I1603">
        <v>124.24</v>
      </c>
      <c r="J1603">
        <v>83.64</v>
      </c>
      <c r="K1603">
        <v>39.112499999999997</v>
      </c>
      <c r="L1603" s="8">
        <v>81.3</v>
      </c>
      <c r="M1603" s="8">
        <v>97.51</v>
      </c>
      <c r="N1603" s="8">
        <v>160.97999999999999</v>
      </c>
      <c r="O1603" s="8">
        <v>137.62</v>
      </c>
      <c r="P1603" s="8">
        <v>128.91</v>
      </c>
      <c r="Q1603" s="8">
        <v>133.54</v>
      </c>
      <c r="R1603" s="8">
        <v>168.24</v>
      </c>
      <c r="S1603" s="8">
        <v>105.98</v>
      </c>
      <c r="T1603" s="8">
        <v>75.94</v>
      </c>
      <c r="U1603" s="8">
        <v>127.86</v>
      </c>
      <c r="X1603" s="1">
        <v>43240</v>
      </c>
      <c r="Y1603" s="4">
        <f t="shared" si="54"/>
        <v>114.7375</v>
      </c>
      <c r="Z1603" s="4">
        <f t="shared" si="55"/>
        <v>62.78</v>
      </c>
    </row>
    <row r="1604" spans="1:26" x14ac:dyDescent="0.3">
      <c r="A1604" s="1">
        <v>43241</v>
      </c>
      <c r="B1604">
        <v>63.31</v>
      </c>
      <c r="C1604">
        <v>74.06</v>
      </c>
      <c r="D1604">
        <v>42.41</v>
      </c>
      <c r="E1604">
        <v>87.39</v>
      </c>
      <c r="F1604">
        <v>158.91999999999999</v>
      </c>
      <c r="G1604">
        <v>200.62</v>
      </c>
      <c r="H1604">
        <v>160.47</v>
      </c>
      <c r="I1604">
        <v>123.72</v>
      </c>
      <c r="J1604">
        <v>84.51</v>
      </c>
      <c r="K1604">
        <v>40.055</v>
      </c>
      <c r="L1604" s="8">
        <v>82.28</v>
      </c>
      <c r="M1604" s="8">
        <v>99.51</v>
      </c>
      <c r="N1604" s="8">
        <v>161.47999999999999</v>
      </c>
      <c r="O1604" s="8">
        <v>138.96680000000001</v>
      </c>
      <c r="P1604" s="8">
        <v>128.84</v>
      </c>
      <c r="Q1604" s="8">
        <v>133.88999999999999</v>
      </c>
      <c r="R1604" s="8">
        <v>169.44</v>
      </c>
      <c r="S1604" s="8">
        <v>106.23</v>
      </c>
      <c r="T1604" s="8">
        <v>76.87</v>
      </c>
      <c r="U1604" s="8">
        <v>129.37</v>
      </c>
      <c r="X1604" s="1">
        <v>43241</v>
      </c>
      <c r="Y1604" s="4">
        <f t="shared" ref="Y1604:Y1667" si="56">SUMPRODUCT(C1604:U1604,$C$1:$U$1)</f>
        <v>115.73851578947367</v>
      </c>
      <c r="Z1604" s="4">
        <f t="shared" si="55"/>
        <v>63.31</v>
      </c>
    </row>
    <row r="1605" spans="1:26" x14ac:dyDescent="0.3">
      <c r="A1605" s="1">
        <v>43242</v>
      </c>
      <c r="B1605">
        <v>62.83</v>
      </c>
      <c r="C1605">
        <v>74.03</v>
      </c>
      <c r="D1605">
        <v>42.25</v>
      </c>
      <c r="E1605">
        <v>85.75</v>
      </c>
      <c r="F1605">
        <v>156.19999999999999</v>
      </c>
      <c r="G1605">
        <v>200.03</v>
      </c>
      <c r="H1605">
        <v>159.21</v>
      </c>
      <c r="I1605">
        <v>122.91</v>
      </c>
      <c r="J1605">
        <v>83.37</v>
      </c>
      <c r="K1605">
        <v>39.857500000000002</v>
      </c>
      <c r="L1605" s="8">
        <v>81.64</v>
      </c>
      <c r="M1605" s="8">
        <v>99.93</v>
      </c>
      <c r="N1605" s="8">
        <v>159.44999999999999</v>
      </c>
      <c r="O1605" s="8">
        <v>138.5847</v>
      </c>
      <c r="P1605" s="8">
        <v>128.38</v>
      </c>
      <c r="Q1605" s="8">
        <v>135.22</v>
      </c>
      <c r="R1605" s="8">
        <v>167.71</v>
      </c>
      <c r="S1605" s="8">
        <v>106.23</v>
      </c>
      <c r="T1605" s="8">
        <v>75.47</v>
      </c>
      <c r="U1605" s="8">
        <v>128.22999999999999</v>
      </c>
      <c r="X1605" s="1">
        <v>43242</v>
      </c>
      <c r="Y1605" s="4">
        <f t="shared" si="56"/>
        <v>114.97116842105262</v>
      </c>
      <c r="Z1605" s="4">
        <f t="shared" si="55"/>
        <v>62.83</v>
      </c>
    </row>
    <row r="1606" spans="1:26" x14ac:dyDescent="0.3">
      <c r="A1606" s="1">
        <v>43243</v>
      </c>
      <c r="B1606">
        <v>62.9</v>
      </c>
      <c r="C1606">
        <v>74.180000000000007</v>
      </c>
      <c r="D1606">
        <v>42.4</v>
      </c>
      <c r="E1606">
        <v>94.69</v>
      </c>
      <c r="F1606">
        <v>157.74</v>
      </c>
      <c r="G1606">
        <v>200.94</v>
      </c>
      <c r="H1606">
        <v>158.66999999999999</v>
      </c>
      <c r="I1606">
        <v>123.45</v>
      </c>
      <c r="J1606">
        <v>83.01</v>
      </c>
      <c r="K1606">
        <v>40.07</v>
      </c>
      <c r="L1606" s="8">
        <v>82.15</v>
      </c>
      <c r="M1606" s="8">
        <v>100.45</v>
      </c>
      <c r="N1606" s="8">
        <v>161.62</v>
      </c>
      <c r="O1606" s="8">
        <v>138.18360000000001</v>
      </c>
      <c r="P1606" s="8">
        <v>129.36000000000001</v>
      </c>
      <c r="Q1606" s="8">
        <v>133.81</v>
      </c>
      <c r="R1606" s="8">
        <v>166.99</v>
      </c>
      <c r="S1606" s="8">
        <v>105.6</v>
      </c>
      <c r="T1606" s="8">
        <v>71.17</v>
      </c>
      <c r="U1606" s="8">
        <v>128.69999999999999</v>
      </c>
      <c r="X1606" s="1">
        <v>43243</v>
      </c>
      <c r="Y1606" s="4">
        <f t="shared" si="56"/>
        <v>115.43071578947368</v>
      </c>
      <c r="Z1606" s="4">
        <f t="shared" si="55"/>
        <v>62.9</v>
      </c>
    </row>
    <row r="1607" spans="1:26" x14ac:dyDescent="0.3">
      <c r="A1607" s="1">
        <v>43244</v>
      </c>
      <c r="B1607">
        <v>62.95</v>
      </c>
      <c r="C1607">
        <v>73.77</v>
      </c>
      <c r="D1607">
        <v>42.32</v>
      </c>
      <c r="E1607">
        <v>96.49</v>
      </c>
      <c r="F1607">
        <v>157.69999999999999</v>
      </c>
      <c r="G1607">
        <v>199.82</v>
      </c>
      <c r="H1607">
        <v>157.5</v>
      </c>
      <c r="I1607">
        <v>122.25</v>
      </c>
      <c r="J1607">
        <v>82.85</v>
      </c>
      <c r="K1607">
        <v>40.299999999999997</v>
      </c>
      <c r="L1607" s="8">
        <v>80.27</v>
      </c>
      <c r="M1607" s="8">
        <v>100.18</v>
      </c>
      <c r="N1607" s="8">
        <v>162.38999999999999</v>
      </c>
      <c r="O1607" s="8">
        <v>137.6105</v>
      </c>
      <c r="P1607" s="8">
        <v>130.27000000000001</v>
      </c>
      <c r="Q1607" s="8">
        <v>133.44</v>
      </c>
      <c r="R1607" s="8">
        <v>166.09</v>
      </c>
      <c r="S1607" s="8">
        <v>103.14</v>
      </c>
      <c r="T1607" s="8">
        <v>70.94</v>
      </c>
      <c r="U1607" s="8">
        <v>126.61</v>
      </c>
      <c r="X1607" s="1">
        <v>43244</v>
      </c>
      <c r="Y1607" s="4">
        <f t="shared" si="56"/>
        <v>114.94423684210525</v>
      </c>
      <c r="Z1607" s="4">
        <f t="shared" si="55"/>
        <v>62.95</v>
      </c>
    </row>
    <row r="1608" spans="1:26" x14ac:dyDescent="0.3">
      <c r="A1608" s="1">
        <v>43245</v>
      </c>
      <c r="B1608">
        <v>62.85</v>
      </c>
      <c r="C1608">
        <v>74.31</v>
      </c>
      <c r="D1608">
        <v>42.4</v>
      </c>
      <c r="E1608">
        <v>96.69</v>
      </c>
      <c r="F1608">
        <v>155.85</v>
      </c>
      <c r="G1608">
        <v>200.36</v>
      </c>
      <c r="H1608">
        <v>157.07</v>
      </c>
      <c r="I1608">
        <v>121.47</v>
      </c>
      <c r="J1608">
        <v>82.46</v>
      </c>
      <c r="K1608">
        <v>40.604999999999997</v>
      </c>
      <c r="L1608" s="8">
        <v>78.709999999999994</v>
      </c>
      <c r="M1608" s="8">
        <v>100.31</v>
      </c>
      <c r="N1608" s="8">
        <v>163.21</v>
      </c>
      <c r="O1608" s="8">
        <v>137.19980000000001</v>
      </c>
      <c r="P1608" s="8">
        <v>130.65</v>
      </c>
      <c r="Q1608" s="8">
        <v>133.47999999999999</v>
      </c>
      <c r="R1608" s="8">
        <v>165</v>
      </c>
      <c r="S1608" s="8">
        <v>101.08</v>
      </c>
      <c r="T1608" s="8">
        <v>71.209999999999994</v>
      </c>
      <c r="U1608" s="8">
        <v>122.19</v>
      </c>
      <c r="X1608" s="1">
        <v>43245</v>
      </c>
      <c r="Y1608" s="4">
        <f t="shared" si="56"/>
        <v>114.43446315789473</v>
      </c>
      <c r="Z1608" s="4">
        <f t="shared" si="55"/>
        <v>62.85</v>
      </c>
    </row>
    <row r="1609" spans="1:26" x14ac:dyDescent="0.3">
      <c r="A1609" s="1">
        <v>43246</v>
      </c>
      <c r="B1609">
        <v>62.85</v>
      </c>
      <c r="C1609">
        <v>74.31</v>
      </c>
      <c r="D1609">
        <v>42.4</v>
      </c>
      <c r="E1609">
        <v>96.69</v>
      </c>
      <c r="F1609">
        <v>155.85</v>
      </c>
      <c r="G1609">
        <v>200.36</v>
      </c>
      <c r="H1609">
        <v>157.07</v>
      </c>
      <c r="I1609">
        <v>121.47</v>
      </c>
      <c r="J1609">
        <v>82.46</v>
      </c>
      <c r="K1609">
        <v>40.604999999999997</v>
      </c>
      <c r="L1609" s="8">
        <v>78.709999999999994</v>
      </c>
      <c r="M1609" s="8">
        <v>100.31</v>
      </c>
      <c r="N1609" s="8">
        <v>163.21</v>
      </c>
      <c r="O1609" s="8">
        <v>137.19980000000001</v>
      </c>
      <c r="P1609" s="8">
        <v>130.65</v>
      </c>
      <c r="Q1609" s="8">
        <v>133.47999999999999</v>
      </c>
      <c r="R1609" s="8">
        <v>165</v>
      </c>
      <c r="S1609" s="8">
        <v>101.08</v>
      </c>
      <c r="T1609" s="8">
        <v>71.209999999999994</v>
      </c>
      <c r="U1609" s="8">
        <v>122.19</v>
      </c>
      <c r="X1609" s="1">
        <v>43246</v>
      </c>
      <c r="Y1609" s="4">
        <f t="shared" si="56"/>
        <v>114.43446315789473</v>
      </c>
      <c r="Z1609" s="4">
        <f t="shared" si="55"/>
        <v>62.85</v>
      </c>
    </row>
    <row r="1610" spans="1:26" x14ac:dyDescent="0.3">
      <c r="A1610" s="1">
        <v>43247</v>
      </c>
      <c r="B1610">
        <v>62.85</v>
      </c>
      <c r="C1610">
        <v>74.31</v>
      </c>
      <c r="D1610">
        <v>42.4</v>
      </c>
      <c r="E1610">
        <v>96.69</v>
      </c>
      <c r="F1610">
        <v>155.85</v>
      </c>
      <c r="G1610">
        <v>200.36</v>
      </c>
      <c r="H1610">
        <v>157.07</v>
      </c>
      <c r="I1610">
        <v>121.47</v>
      </c>
      <c r="J1610">
        <v>82.46</v>
      </c>
      <c r="K1610">
        <v>40.604999999999997</v>
      </c>
      <c r="L1610" s="8">
        <v>78.709999999999994</v>
      </c>
      <c r="M1610" s="8">
        <v>100.31</v>
      </c>
      <c r="N1610" s="8">
        <v>163.21</v>
      </c>
      <c r="O1610" s="8">
        <v>137.19980000000001</v>
      </c>
      <c r="P1610" s="8">
        <v>130.65</v>
      </c>
      <c r="Q1610" s="8">
        <v>133.47999999999999</v>
      </c>
      <c r="R1610" s="8">
        <v>165</v>
      </c>
      <c r="S1610" s="8">
        <v>101.08</v>
      </c>
      <c r="T1610" s="8">
        <v>71.209999999999994</v>
      </c>
      <c r="U1610" s="8">
        <v>122.19</v>
      </c>
      <c r="X1610" s="1">
        <v>43247</v>
      </c>
      <c r="Y1610" s="4">
        <f t="shared" si="56"/>
        <v>114.43446315789473</v>
      </c>
      <c r="Z1610" s="4">
        <f t="shared" si="55"/>
        <v>62.85</v>
      </c>
    </row>
    <row r="1611" spans="1:26" x14ac:dyDescent="0.3">
      <c r="A1611" s="1">
        <v>43248</v>
      </c>
      <c r="B1611">
        <v>62.85</v>
      </c>
      <c r="C1611">
        <v>74.31</v>
      </c>
      <c r="D1611">
        <v>42.4</v>
      </c>
      <c r="E1611">
        <v>96.69</v>
      </c>
      <c r="F1611">
        <v>155.85</v>
      </c>
      <c r="G1611">
        <v>200.36</v>
      </c>
      <c r="H1611">
        <v>157.07</v>
      </c>
      <c r="I1611">
        <v>121.47</v>
      </c>
      <c r="J1611">
        <v>82.46</v>
      </c>
      <c r="K1611">
        <v>40.604999999999997</v>
      </c>
      <c r="L1611" s="8">
        <v>78.709999999999994</v>
      </c>
      <c r="M1611" s="8">
        <v>100.31</v>
      </c>
      <c r="N1611" s="8">
        <v>163.21</v>
      </c>
      <c r="O1611" s="8">
        <v>137.19980000000001</v>
      </c>
      <c r="P1611" s="8">
        <v>130.65</v>
      </c>
      <c r="Q1611" s="8">
        <v>133.47999999999999</v>
      </c>
      <c r="R1611" s="8">
        <v>165</v>
      </c>
      <c r="S1611" s="8">
        <v>101.08</v>
      </c>
      <c r="T1611" s="8">
        <v>71.209999999999994</v>
      </c>
      <c r="U1611" s="8">
        <v>122.19</v>
      </c>
      <c r="X1611" s="1">
        <v>43248</v>
      </c>
      <c r="Y1611" s="4">
        <f t="shared" si="56"/>
        <v>114.43446315789473</v>
      </c>
      <c r="Z1611" s="4">
        <f t="shared" si="55"/>
        <v>62.85</v>
      </c>
    </row>
    <row r="1612" spans="1:26" x14ac:dyDescent="0.3">
      <c r="A1612" s="1">
        <v>43249</v>
      </c>
      <c r="B1612">
        <v>62.12</v>
      </c>
      <c r="C1612">
        <v>74.05</v>
      </c>
      <c r="D1612">
        <v>42.68</v>
      </c>
      <c r="E1612">
        <v>95.78</v>
      </c>
      <c r="F1612">
        <v>153.62</v>
      </c>
      <c r="G1612">
        <v>197.2</v>
      </c>
      <c r="H1612">
        <v>153.31</v>
      </c>
      <c r="I1612">
        <v>119.4</v>
      </c>
      <c r="J1612">
        <v>82.4</v>
      </c>
      <c r="K1612">
        <v>40.932499999999997</v>
      </c>
      <c r="L1612" s="8">
        <v>78.42</v>
      </c>
      <c r="M1612" s="8">
        <v>101.1</v>
      </c>
      <c r="N1612" s="8">
        <v>160.62</v>
      </c>
      <c r="O1612" s="8">
        <v>134.88829999999999</v>
      </c>
      <c r="P1612" s="8">
        <v>129.93</v>
      </c>
      <c r="Q1612" s="8">
        <v>129.91999999999999</v>
      </c>
      <c r="R1612" s="8">
        <v>161.80000000000001</v>
      </c>
      <c r="S1612" s="8">
        <v>99.47</v>
      </c>
      <c r="T1612" s="8">
        <v>71.7</v>
      </c>
      <c r="U1612" s="8">
        <v>121.39</v>
      </c>
      <c r="X1612" s="1">
        <v>43249</v>
      </c>
      <c r="Y1612" s="4">
        <f t="shared" si="56"/>
        <v>113.08477894736839</v>
      </c>
      <c r="Z1612" s="4">
        <f t="shared" si="55"/>
        <v>62.12</v>
      </c>
    </row>
    <row r="1613" spans="1:26" x14ac:dyDescent="0.3">
      <c r="A1613" s="1">
        <v>43250</v>
      </c>
      <c r="B1613">
        <v>63.06</v>
      </c>
      <c r="C1613">
        <v>74.89</v>
      </c>
      <c r="D1613">
        <v>43.13</v>
      </c>
      <c r="E1613">
        <v>97.42</v>
      </c>
      <c r="F1613">
        <v>155.46</v>
      </c>
      <c r="G1613">
        <v>199.52</v>
      </c>
      <c r="H1613">
        <v>156.49</v>
      </c>
      <c r="I1613">
        <v>120.97</v>
      </c>
      <c r="J1613">
        <v>84.12</v>
      </c>
      <c r="K1613">
        <v>41.317500000000003</v>
      </c>
      <c r="L1613" s="8">
        <v>81.5</v>
      </c>
      <c r="M1613" s="8">
        <v>101.83</v>
      </c>
      <c r="N1613" s="8">
        <v>161.82</v>
      </c>
      <c r="O1613" s="8">
        <v>136.22550000000001</v>
      </c>
      <c r="P1613" s="8">
        <v>130.63</v>
      </c>
      <c r="Q1613" s="8">
        <v>132.31</v>
      </c>
      <c r="R1613" s="8">
        <v>163.03</v>
      </c>
      <c r="S1613" s="8">
        <v>103.01</v>
      </c>
      <c r="T1613" s="8">
        <v>73.47</v>
      </c>
      <c r="U1613" s="8">
        <v>125.16</v>
      </c>
      <c r="X1613" s="1">
        <v>43250</v>
      </c>
      <c r="Y1613" s="4">
        <f t="shared" si="56"/>
        <v>114.85805263157893</v>
      </c>
      <c r="Z1613" s="4">
        <f t="shared" si="55"/>
        <v>63.06</v>
      </c>
    </row>
    <row r="1614" spans="1:26" x14ac:dyDescent="0.3">
      <c r="A1614" s="1">
        <v>43251</v>
      </c>
      <c r="B1614">
        <v>62.22</v>
      </c>
      <c r="C1614">
        <v>73.17</v>
      </c>
      <c r="D1614">
        <v>43</v>
      </c>
      <c r="E1614">
        <v>95.01</v>
      </c>
      <c r="F1614">
        <v>151.91</v>
      </c>
      <c r="G1614">
        <v>197.5</v>
      </c>
      <c r="H1614">
        <v>156.26</v>
      </c>
      <c r="I1614">
        <v>119.62</v>
      </c>
      <c r="J1614">
        <v>82.54</v>
      </c>
      <c r="K1614">
        <v>41.452500000000001</v>
      </c>
      <c r="L1614" s="8">
        <v>81.239999999999995</v>
      </c>
      <c r="M1614" s="8">
        <v>100.25</v>
      </c>
      <c r="N1614" s="8">
        <v>160.01</v>
      </c>
      <c r="O1614" s="8">
        <v>134.9742</v>
      </c>
      <c r="P1614" s="8">
        <v>130.02000000000001</v>
      </c>
      <c r="Q1614" s="8">
        <v>130.69</v>
      </c>
      <c r="R1614" s="8">
        <v>161.41</v>
      </c>
      <c r="S1614" s="8">
        <v>98.94</v>
      </c>
      <c r="T1614" s="8">
        <v>72.89</v>
      </c>
      <c r="U1614" s="8">
        <v>124.3</v>
      </c>
      <c r="X1614" s="1">
        <v>43251</v>
      </c>
      <c r="Y1614" s="4">
        <f t="shared" si="56"/>
        <v>113.43087894736843</v>
      </c>
      <c r="Z1614" s="4">
        <f t="shared" si="55"/>
        <v>62.22</v>
      </c>
    </row>
    <row r="1615" spans="1:26" x14ac:dyDescent="0.3">
      <c r="A1615" s="1">
        <v>43252</v>
      </c>
      <c r="B1615">
        <v>62.59</v>
      </c>
      <c r="C1615">
        <v>73.45</v>
      </c>
      <c r="D1615">
        <v>43.12</v>
      </c>
      <c r="E1615">
        <v>95.83</v>
      </c>
      <c r="F1615">
        <v>153.52000000000001</v>
      </c>
      <c r="G1615">
        <v>200.32</v>
      </c>
      <c r="H1615">
        <v>157.80000000000001</v>
      </c>
      <c r="I1615">
        <v>121.26</v>
      </c>
      <c r="J1615">
        <v>82.99</v>
      </c>
      <c r="K1615">
        <v>40.770000000000003</v>
      </c>
      <c r="L1615" s="8">
        <v>81.83</v>
      </c>
      <c r="M1615" s="8">
        <v>100.25</v>
      </c>
      <c r="N1615" s="8">
        <v>159.16</v>
      </c>
      <c r="O1615" s="8">
        <v>135.5855</v>
      </c>
      <c r="P1615" s="8">
        <v>132.72999999999999</v>
      </c>
      <c r="Q1615" s="8">
        <v>130.78</v>
      </c>
      <c r="R1615" s="8">
        <v>163.54</v>
      </c>
      <c r="S1615" s="8">
        <v>98.05</v>
      </c>
      <c r="T1615" s="8">
        <v>72.8</v>
      </c>
      <c r="U1615" s="8">
        <v>123.85</v>
      </c>
      <c r="X1615" s="1">
        <v>43252</v>
      </c>
      <c r="Y1615" s="4">
        <f t="shared" si="56"/>
        <v>114.08607894736839</v>
      </c>
      <c r="Z1615" s="4">
        <f t="shared" si="55"/>
        <v>62.59</v>
      </c>
    </row>
    <row r="1616" spans="1:26" x14ac:dyDescent="0.3">
      <c r="A1616" s="1">
        <v>43253</v>
      </c>
      <c r="B1616">
        <v>62.59</v>
      </c>
      <c r="C1616">
        <v>73.45</v>
      </c>
      <c r="D1616">
        <v>43.12</v>
      </c>
      <c r="E1616">
        <v>95.83</v>
      </c>
      <c r="F1616">
        <v>153.52000000000001</v>
      </c>
      <c r="G1616">
        <v>200.32</v>
      </c>
      <c r="H1616">
        <v>157.80000000000001</v>
      </c>
      <c r="I1616">
        <v>121.26</v>
      </c>
      <c r="J1616">
        <v>82.99</v>
      </c>
      <c r="K1616">
        <v>40.770000000000003</v>
      </c>
      <c r="L1616" s="8">
        <v>81.83</v>
      </c>
      <c r="M1616" s="8">
        <v>100.25</v>
      </c>
      <c r="N1616" s="8">
        <v>159.16</v>
      </c>
      <c r="O1616" s="8">
        <v>135.5855</v>
      </c>
      <c r="P1616" s="8">
        <v>132.72999999999999</v>
      </c>
      <c r="Q1616" s="8">
        <v>130.78</v>
      </c>
      <c r="R1616" s="8">
        <v>163.54</v>
      </c>
      <c r="S1616" s="8">
        <v>98.05</v>
      </c>
      <c r="T1616" s="8">
        <v>72.8</v>
      </c>
      <c r="U1616" s="8">
        <v>123.85</v>
      </c>
      <c r="X1616" s="1">
        <v>43253</v>
      </c>
      <c r="Y1616" s="4">
        <f t="shared" si="56"/>
        <v>114.08607894736839</v>
      </c>
      <c r="Z1616" s="4">
        <f t="shared" si="55"/>
        <v>62.59</v>
      </c>
    </row>
    <row r="1617" spans="1:26" x14ac:dyDescent="0.3">
      <c r="A1617" s="1">
        <v>43254</v>
      </c>
      <c r="B1617">
        <v>62.59</v>
      </c>
      <c r="C1617">
        <v>73.45</v>
      </c>
      <c r="D1617">
        <v>43.12</v>
      </c>
      <c r="E1617">
        <v>95.83</v>
      </c>
      <c r="F1617">
        <v>153.52000000000001</v>
      </c>
      <c r="G1617">
        <v>200.32</v>
      </c>
      <c r="H1617">
        <v>157.80000000000001</v>
      </c>
      <c r="I1617">
        <v>121.26</v>
      </c>
      <c r="J1617">
        <v>82.99</v>
      </c>
      <c r="K1617">
        <v>40.770000000000003</v>
      </c>
      <c r="L1617" s="8">
        <v>81.83</v>
      </c>
      <c r="M1617" s="8">
        <v>100.25</v>
      </c>
      <c r="N1617" s="8">
        <v>159.16</v>
      </c>
      <c r="O1617" s="8">
        <v>135.5855</v>
      </c>
      <c r="P1617" s="8">
        <v>132.72999999999999</v>
      </c>
      <c r="Q1617" s="8">
        <v>130.78</v>
      </c>
      <c r="R1617" s="8">
        <v>163.54</v>
      </c>
      <c r="S1617" s="8">
        <v>98.05</v>
      </c>
      <c r="T1617" s="8">
        <v>72.8</v>
      </c>
      <c r="U1617" s="8">
        <v>123.85</v>
      </c>
      <c r="X1617" s="1">
        <v>43254</v>
      </c>
      <c r="Y1617" s="4">
        <f t="shared" si="56"/>
        <v>114.08607894736839</v>
      </c>
      <c r="Z1617" s="4">
        <f t="shared" si="55"/>
        <v>62.59</v>
      </c>
    </row>
    <row r="1618" spans="1:26" x14ac:dyDescent="0.3">
      <c r="A1618" s="1">
        <v>43255</v>
      </c>
      <c r="B1618">
        <v>62.94</v>
      </c>
      <c r="C1618">
        <v>74.180000000000007</v>
      </c>
      <c r="D1618">
        <v>43.49</v>
      </c>
      <c r="E1618">
        <v>97.59</v>
      </c>
      <c r="F1618">
        <v>152.5</v>
      </c>
      <c r="G1618">
        <v>201.45</v>
      </c>
      <c r="H1618">
        <v>157.53</v>
      </c>
      <c r="I1618">
        <v>121.95</v>
      </c>
      <c r="J1618">
        <v>85.42</v>
      </c>
      <c r="K1618">
        <v>40.292499999999997</v>
      </c>
      <c r="L1618" s="8">
        <v>80.97</v>
      </c>
      <c r="M1618" s="8">
        <v>100.12</v>
      </c>
      <c r="N1618" s="8">
        <v>160.22</v>
      </c>
      <c r="O1618" s="8">
        <v>136.6267</v>
      </c>
      <c r="P1618" s="8">
        <v>134.25</v>
      </c>
      <c r="Q1618" s="8">
        <v>131.78</v>
      </c>
      <c r="R1618" s="8">
        <v>163.53</v>
      </c>
      <c r="S1618" s="8">
        <v>99.1</v>
      </c>
      <c r="T1618" s="8">
        <v>76.349999999999994</v>
      </c>
      <c r="U1618" s="8">
        <v>122.26</v>
      </c>
      <c r="X1618" s="1">
        <v>43255</v>
      </c>
      <c r="Y1618" s="4">
        <f t="shared" si="56"/>
        <v>114.71627368421052</v>
      </c>
      <c r="Z1618" s="4">
        <f t="shared" si="55"/>
        <v>62.94</v>
      </c>
    </row>
    <row r="1619" spans="1:26" x14ac:dyDescent="0.3">
      <c r="A1619" s="1">
        <v>43256</v>
      </c>
      <c r="B1619">
        <v>63.06</v>
      </c>
      <c r="C1619">
        <v>73.97</v>
      </c>
      <c r="D1619">
        <v>43.11</v>
      </c>
      <c r="E1619">
        <v>97.5</v>
      </c>
      <c r="F1619">
        <v>153.01</v>
      </c>
      <c r="G1619">
        <v>203.36</v>
      </c>
      <c r="H1619">
        <v>159.51</v>
      </c>
      <c r="I1619">
        <v>121.48</v>
      </c>
      <c r="J1619">
        <v>84.62</v>
      </c>
      <c r="K1619">
        <v>39.825000000000003</v>
      </c>
      <c r="L1619" s="8">
        <v>80.680000000000007</v>
      </c>
      <c r="M1619" s="8">
        <v>100.21</v>
      </c>
      <c r="N1619" s="8">
        <v>159.47999999999999</v>
      </c>
      <c r="O1619" s="8">
        <v>137.25710000000001</v>
      </c>
      <c r="P1619" s="8">
        <v>134.07</v>
      </c>
      <c r="Q1619" s="8">
        <v>130.94999999999999</v>
      </c>
      <c r="R1619" s="8">
        <v>164.87</v>
      </c>
      <c r="S1619" s="8">
        <v>99.24</v>
      </c>
      <c r="T1619" s="8">
        <v>78.5</v>
      </c>
      <c r="U1619" s="8">
        <v>122.73</v>
      </c>
      <c r="X1619" s="1">
        <v>43256</v>
      </c>
      <c r="Y1619" s="4">
        <f t="shared" si="56"/>
        <v>114.96695263157895</v>
      </c>
      <c r="Z1619" s="4">
        <f t="shared" si="55"/>
        <v>63.06</v>
      </c>
    </row>
    <row r="1620" spans="1:26" x14ac:dyDescent="0.3">
      <c r="A1620" s="1">
        <v>43257</v>
      </c>
      <c r="B1620">
        <v>63.48</v>
      </c>
      <c r="C1620">
        <v>74.349999999999994</v>
      </c>
      <c r="D1620">
        <v>43.46</v>
      </c>
      <c r="E1620">
        <v>98.49</v>
      </c>
      <c r="F1620">
        <v>156.51</v>
      </c>
      <c r="G1620">
        <v>206.19</v>
      </c>
      <c r="H1620">
        <v>162.27000000000001</v>
      </c>
      <c r="I1620">
        <v>122.79</v>
      </c>
      <c r="J1620">
        <v>84.56</v>
      </c>
      <c r="K1620">
        <v>39.032499999999999</v>
      </c>
      <c r="L1620" s="8">
        <v>82.06</v>
      </c>
      <c r="M1620" s="8">
        <v>100.83</v>
      </c>
      <c r="N1620" s="8">
        <v>162.38</v>
      </c>
      <c r="O1620" s="8">
        <v>138.2218</v>
      </c>
      <c r="P1620" s="8">
        <v>136.1</v>
      </c>
      <c r="Q1620" s="8">
        <v>131.35</v>
      </c>
      <c r="R1620" s="8">
        <v>167.73</v>
      </c>
      <c r="S1620" s="8">
        <v>99.98</v>
      </c>
      <c r="T1620" s="8">
        <v>77.900000000000006</v>
      </c>
      <c r="U1620" s="8">
        <v>123.38</v>
      </c>
      <c r="X1620" s="1">
        <v>43257</v>
      </c>
      <c r="Y1620" s="4">
        <f t="shared" si="56"/>
        <v>116.18864736842103</v>
      </c>
      <c r="Z1620" s="4">
        <f t="shared" si="55"/>
        <v>63.48</v>
      </c>
    </row>
    <row r="1621" spans="1:26" x14ac:dyDescent="0.3">
      <c r="A1621" s="1">
        <v>43258</v>
      </c>
      <c r="B1621">
        <v>63.66</v>
      </c>
      <c r="C1621">
        <v>75.760000000000005</v>
      </c>
      <c r="D1621">
        <v>43.44</v>
      </c>
      <c r="E1621">
        <v>99.27</v>
      </c>
      <c r="F1621">
        <v>156.29</v>
      </c>
      <c r="G1621">
        <v>205.31</v>
      </c>
      <c r="H1621">
        <v>159.77000000000001</v>
      </c>
      <c r="I1621">
        <v>123.33</v>
      </c>
      <c r="J1621">
        <v>84.95</v>
      </c>
      <c r="K1621">
        <v>39.094999999999999</v>
      </c>
      <c r="L1621" s="8">
        <v>82.88</v>
      </c>
      <c r="M1621" s="8">
        <v>101.16</v>
      </c>
      <c r="N1621" s="8">
        <v>169.48</v>
      </c>
      <c r="O1621" s="8">
        <v>138.8426</v>
      </c>
      <c r="P1621" s="8">
        <v>134.58000000000001</v>
      </c>
      <c r="Q1621" s="8">
        <v>132.22999999999999</v>
      </c>
      <c r="R1621" s="8">
        <v>167.72</v>
      </c>
      <c r="S1621" s="8">
        <v>99.32</v>
      </c>
      <c r="T1621" s="8">
        <v>78.349999999999994</v>
      </c>
      <c r="U1621" s="8">
        <v>126.96</v>
      </c>
      <c r="X1621" s="1">
        <v>43258</v>
      </c>
      <c r="Y1621" s="4">
        <f t="shared" si="56"/>
        <v>116.77566315789473</v>
      </c>
      <c r="Z1621" s="4">
        <f t="shared" si="55"/>
        <v>63.66</v>
      </c>
    </row>
    <row r="1622" spans="1:26" x14ac:dyDescent="0.3">
      <c r="A1622" s="1">
        <v>43259</v>
      </c>
      <c r="B1622">
        <v>64.045000000000002</v>
      </c>
      <c r="C1622">
        <v>77.180000000000007</v>
      </c>
      <c r="D1622">
        <v>43.95</v>
      </c>
      <c r="E1622">
        <v>100.22</v>
      </c>
      <c r="F1622">
        <v>155.32</v>
      </c>
      <c r="G1622">
        <v>206.47</v>
      </c>
      <c r="H1622">
        <v>159.83000000000001</v>
      </c>
      <c r="I1622">
        <v>124.06</v>
      </c>
      <c r="J1622">
        <v>84.36</v>
      </c>
      <c r="K1622">
        <v>39.200000000000003</v>
      </c>
      <c r="L1622" s="8">
        <v>83.6</v>
      </c>
      <c r="M1622" s="8">
        <v>102.49</v>
      </c>
      <c r="N1622" s="8">
        <v>168.91</v>
      </c>
      <c r="O1622" s="8">
        <v>139.58770000000001</v>
      </c>
      <c r="P1622" s="8">
        <v>135.35</v>
      </c>
      <c r="Q1622" s="8">
        <v>133.52000000000001</v>
      </c>
      <c r="R1622" s="8">
        <v>168.51</v>
      </c>
      <c r="S1622" s="8">
        <v>100.43</v>
      </c>
      <c r="T1622" s="8">
        <v>78.02</v>
      </c>
      <c r="U1622" s="8">
        <v>126.44</v>
      </c>
      <c r="X1622" s="1">
        <v>43259</v>
      </c>
      <c r="Y1622" s="4">
        <f t="shared" si="56"/>
        <v>117.23408947368419</v>
      </c>
      <c r="Z1622" s="4">
        <f t="shared" si="55"/>
        <v>64.045000000000002</v>
      </c>
    </row>
    <row r="1623" spans="1:26" x14ac:dyDescent="0.3">
      <c r="A1623" s="1">
        <v>43260</v>
      </c>
      <c r="B1623">
        <v>64.045000000000002</v>
      </c>
      <c r="C1623">
        <v>77.180000000000007</v>
      </c>
      <c r="D1623">
        <v>43.95</v>
      </c>
      <c r="E1623">
        <v>100.22</v>
      </c>
      <c r="F1623">
        <v>155.32</v>
      </c>
      <c r="G1623">
        <v>206.47</v>
      </c>
      <c r="H1623">
        <v>159.83000000000001</v>
      </c>
      <c r="I1623">
        <v>124.06</v>
      </c>
      <c r="J1623">
        <v>84.36</v>
      </c>
      <c r="K1623">
        <v>39.200000000000003</v>
      </c>
      <c r="L1623" s="8">
        <v>83.6</v>
      </c>
      <c r="M1623" s="8">
        <v>102.49</v>
      </c>
      <c r="N1623" s="8">
        <v>168.91</v>
      </c>
      <c r="O1623" s="8">
        <v>139.58770000000001</v>
      </c>
      <c r="P1623" s="8">
        <v>135.35</v>
      </c>
      <c r="Q1623" s="8">
        <v>133.52000000000001</v>
      </c>
      <c r="R1623" s="8">
        <v>168.51</v>
      </c>
      <c r="S1623" s="8">
        <v>100.43</v>
      </c>
      <c r="T1623" s="8">
        <v>78.02</v>
      </c>
      <c r="U1623" s="8">
        <v>126.44</v>
      </c>
      <c r="X1623" s="1">
        <v>43260</v>
      </c>
      <c r="Y1623" s="4">
        <f t="shared" si="56"/>
        <v>117.23408947368419</v>
      </c>
      <c r="Z1623" s="4">
        <f t="shared" si="55"/>
        <v>64.045000000000002</v>
      </c>
    </row>
    <row r="1624" spans="1:26" x14ac:dyDescent="0.3">
      <c r="A1624" s="1">
        <v>43261</v>
      </c>
      <c r="B1624">
        <v>64.045000000000002</v>
      </c>
      <c r="C1624">
        <v>77.180000000000007</v>
      </c>
      <c r="D1624">
        <v>43.95</v>
      </c>
      <c r="E1624">
        <v>100.22</v>
      </c>
      <c r="F1624">
        <v>155.32</v>
      </c>
      <c r="G1624">
        <v>206.47</v>
      </c>
      <c r="H1624">
        <v>159.83000000000001</v>
      </c>
      <c r="I1624">
        <v>124.06</v>
      </c>
      <c r="J1624">
        <v>84.36</v>
      </c>
      <c r="K1624">
        <v>39.200000000000003</v>
      </c>
      <c r="L1624" s="8">
        <v>83.6</v>
      </c>
      <c r="M1624" s="8">
        <v>102.49</v>
      </c>
      <c r="N1624" s="8">
        <v>168.91</v>
      </c>
      <c r="O1624" s="8">
        <v>139.58770000000001</v>
      </c>
      <c r="P1624" s="8">
        <v>135.35</v>
      </c>
      <c r="Q1624" s="8">
        <v>133.52000000000001</v>
      </c>
      <c r="R1624" s="8">
        <v>168.51</v>
      </c>
      <c r="S1624" s="8">
        <v>100.43</v>
      </c>
      <c r="T1624" s="8">
        <v>78.02</v>
      </c>
      <c r="U1624" s="8">
        <v>126.44</v>
      </c>
      <c r="X1624" s="1">
        <v>43261</v>
      </c>
      <c r="Y1624" s="4">
        <f t="shared" si="56"/>
        <v>117.23408947368419</v>
      </c>
      <c r="Z1624" s="4">
        <f t="shared" si="55"/>
        <v>64.045000000000002</v>
      </c>
    </row>
    <row r="1625" spans="1:26" x14ac:dyDescent="0.3">
      <c r="A1625" s="1">
        <v>43262</v>
      </c>
      <c r="B1625">
        <v>64.09</v>
      </c>
      <c r="C1625">
        <v>77.53</v>
      </c>
      <c r="D1625">
        <v>44.13</v>
      </c>
      <c r="E1625">
        <v>100.5</v>
      </c>
      <c r="F1625">
        <v>156.30000000000001</v>
      </c>
      <c r="G1625">
        <v>207.42</v>
      </c>
      <c r="H1625">
        <v>160.57</v>
      </c>
      <c r="I1625">
        <v>122.66</v>
      </c>
      <c r="J1625">
        <v>84.3</v>
      </c>
      <c r="K1625">
        <v>38.85</v>
      </c>
      <c r="L1625" s="8">
        <v>83.1</v>
      </c>
      <c r="M1625" s="8">
        <v>103.21</v>
      </c>
      <c r="N1625" s="8">
        <v>166.49</v>
      </c>
      <c r="O1625" s="8">
        <v>140.00790000000001</v>
      </c>
      <c r="P1625" s="8">
        <v>134.08000000000001</v>
      </c>
      <c r="Q1625" s="8">
        <v>133</v>
      </c>
      <c r="R1625" s="8">
        <v>168.44</v>
      </c>
      <c r="S1625" s="8">
        <v>99.77</v>
      </c>
      <c r="T1625" s="8">
        <v>79.06</v>
      </c>
      <c r="U1625" s="8">
        <v>127.56</v>
      </c>
      <c r="X1625" s="1">
        <v>43262</v>
      </c>
      <c r="Y1625" s="4">
        <f t="shared" si="56"/>
        <v>117.20936315789473</v>
      </c>
      <c r="Z1625" s="4">
        <f t="shared" si="55"/>
        <v>64.09</v>
      </c>
    </row>
    <row r="1626" spans="1:26" x14ac:dyDescent="0.3">
      <c r="A1626" s="1">
        <v>43263</v>
      </c>
      <c r="B1626">
        <v>64.180000000000007</v>
      </c>
      <c r="C1626">
        <v>77.239999999999995</v>
      </c>
      <c r="D1626">
        <v>44.41</v>
      </c>
      <c r="E1626">
        <v>100.5</v>
      </c>
      <c r="F1626">
        <v>157.49</v>
      </c>
      <c r="G1626">
        <v>207.49</v>
      </c>
      <c r="H1626">
        <v>161.34</v>
      </c>
      <c r="I1626">
        <v>122.54</v>
      </c>
      <c r="J1626">
        <v>84.1</v>
      </c>
      <c r="K1626">
        <v>39.352499999999999</v>
      </c>
      <c r="L1626" s="8">
        <v>82.42</v>
      </c>
      <c r="M1626" s="8">
        <v>104.48</v>
      </c>
      <c r="N1626" s="8">
        <v>166.73</v>
      </c>
      <c r="O1626" s="8">
        <v>140.28489999999999</v>
      </c>
      <c r="P1626" s="8">
        <v>139.30000000000001</v>
      </c>
      <c r="Q1626" s="8">
        <v>132.32</v>
      </c>
      <c r="R1626" s="8">
        <v>168</v>
      </c>
      <c r="S1626" s="8">
        <v>98.91</v>
      </c>
      <c r="T1626" s="8">
        <v>79.069999999999993</v>
      </c>
      <c r="U1626" s="8">
        <v>127.08</v>
      </c>
      <c r="X1626" s="1">
        <v>43263</v>
      </c>
      <c r="Y1626" s="4">
        <f t="shared" si="56"/>
        <v>117.52933684210528</v>
      </c>
      <c r="Z1626" s="4">
        <f t="shared" si="55"/>
        <v>64.180000000000007</v>
      </c>
    </row>
    <row r="1627" spans="1:26" x14ac:dyDescent="0.3">
      <c r="A1627" s="1">
        <v>43264</v>
      </c>
      <c r="B1627">
        <v>63.71</v>
      </c>
      <c r="C1627">
        <v>76.47</v>
      </c>
      <c r="D1627">
        <v>44.18</v>
      </c>
      <c r="E1627">
        <v>99.46</v>
      </c>
      <c r="F1627">
        <v>154.71</v>
      </c>
      <c r="G1627">
        <v>207.35</v>
      </c>
      <c r="H1627">
        <v>160.47</v>
      </c>
      <c r="I1627">
        <v>122.63</v>
      </c>
      <c r="J1627">
        <v>84.09</v>
      </c>
      <c r="K1627">
        <v>39.284999999999997</v>
      </c>
      <c r="L1627" s="8">
        <v>81.510000000000005</v>
      </c>
      <c r="M1627" s="8">
        <v>105.27</v>
      </c>
      <c r="N1627" s="8">
        <v>166.58</v>
      </c>
      <c r="O1627" s="8">
        <v>139.78829999999999</v>
      </c>
      <c r="P1627" s="8">
        <v>140.34</v>
      </c>
      <c r="Q1627" s="8">
        <v>132.72</v>
      </c>
      <c r="R1627" s="8">
        <v>166.09</v>
      </c>
      <c r="S1627" s="8">
        <v>97.58</v>
      </c>
      <c r="T1627" s="8">
        <v>78.02</v>
      </c>
      <c r="U1627" s="8">
        <v>127.07</v>
      </c>
      <c r="X1627" s="1">
        <v>43264</v>
      </c>
      <c r="Y1627" s="4">
        <f t="shared" si="56"/>
        <v>117.03227894736843</v>
      </c>
      <c r="Z1627" s="4">
        <f t="shared" si="55"/>
        <v>63.71</v>
      </c>
    </row>
    <row r="1628" spans="1:26" x14ac:dyDescent="0.3">
      <c r="A1628" s="1">
        <v>43265</v>
      </c>
      <c r="B1628">
        <v>63.82</v>
      </c>
      <c r="C1628">
        <v>75.989999999999995</v>
      </c>
      <c r="D1628">
        <v>43.58</v>
      </c>
      <c r="E1628">
        <v>99.16</v>
      </c>
      <c r="F1628">
        <v>153.13999999999999</v>
      </c>
      <c r="G1628">
        <v>207.29</v>
      </c>
      <c r="H1628">
        <v>161.55000000000001</v>
      </c>
      <c r="I1628">
        <v>122.41</v>
      </c>
      <c r="J1628">
        <v>83.79</v>
      </c>
      <c r="K1628">
        <v>39.704999999999998</v>
      </c>
      <c r="L1628" s="8">
        <v>81.89</v>
      </c>
      <c r="M1628" s="8">
        <v>105.13</v>
      </c>
      <c r="N1628" s="8">
        <v>167.05</v>
      </c>
      <c r="O1628" s="8">
        <v>138.68979999999999</v>
      </c>
      <c r="P1628" s="8">
        <v>139.82</v>
      </c>
      <c r="Q1628" s="8">
        <v>130.1</v>
      </c>
      <c r="R1628" s="8">
        <v>165.72</v>
      </c>
      <c r="S1628" s="8">
        <v>98.75</v>
      </c>
      <c r="T1628" s="8">
        <v>77.22</v>
      </c>
      <c r="U1628" s="8">
        <v>126.51</v>
      </c>
      <c r="X1628" s="1">
        <v>43265</v>
      </c>
      <c r="Y1628" s="4">
        <f t="shared" si="56"/>
        <v>116.71025263157895</v>
      </c>
      <c r="Z1628" s="4">
        <f t="shared" si="55"/>
        <v>63.82</v>
      </c>
    </row>
    <row r="1629" spans="1:26" x14ac:dyDescent="0.3">
      <c r="A1629" s="1">
        <v>43266</v>
      </c>
      <c r="B1629">
        <v>64.02</v>
      </c>
      <c r="C1629">
        <v>77.38</v>
      </c>
      <c r="D1629">
        <v>44.12</v>
      </c>
      <c r="E1629">
        <v>99.18</v>
      </c>
      <c r="F1629">
        <v>150.02000000000001</v>
      </c>
      <c r="G1629">
        <v>208.68</v>
      </c>
      <c r="H1629">
        <v>160.26</v>
      </c>
      <c r="I1629">
        <v>122.61</v>
      </c>
      <c r="J1629">
        <v>83.7</v>
      </c>
      <c r="K1629">
        <v>39.884999999999998</v>
      </c>
      <c r="L1629" s="8">
        <v>80.66</v>
      </c>
      <c r="M1629" s="8">
        <v>107.61</v>
      </c>
      <c r="N1629" s="8">
        <v>166.46</v>
      </c>
      <c r="O1629" s="8">
        <v>138.87129999999999</v>
      </c>
      <c r="P1629" s="8">
        <v>139.57</v>
      </c>
      <c r="Q1629" s="8">
        <v>130.88</v>
      </c>
      <c r="R1629" s="8">
        <v>164.18</v>
      </c>
      <c r="S1629" s="8">
        <v>99.57</v>
      </c>
      <c r="T1629" s="8">
        <v>77.25</v>
      </c>
      <c r="U1629" s="8">
        <v>124.04</v>
      </c>
      <c r="X1629" s="1">
        <v>43266</v>
      </c>
      <c r="Y1629" s="4">
        <f t="shared" si="56"/>
        <v>116.57506842105261</v>
      </c>
      <c r="Z1629" s="4">
        <f t="shared" si="55"/>
        <v>64.02</v>
      </c>
    </row>
    <row r="1630" spans="1:26" x14ac:dyDescent="0.3">
      <c r="A1630" s="1">
        <v>43267</v>
      </c>
      <c r="B1630">
        <v>64.02</v>
      </c>
      <c r="C1630">
        <v>77.38</v>
      </c>
      <c r="D1630">
        <v>44.12</v>
      </c>
      <c r="E1630">
        <v>99.18</v>
      </c>
      <c r="F1630">
        <v>150.02000000000001</v>
      </c>
      <c r="G1630">
        <v>208.68</v>
      </c>
      <c r="H1630">
        <v>160.26</v>
      </c>
      <c r="I1630">
        <v>122.61</v>
      </c>
      <c r="J1630">
        <v>83.7</v>
      </c>
      <c r="K1630">
        <v>39.884999999999998</v>
      </c>
      <c r="L1630" s="8">
        <v>80.66</v>
      </c>
      <c r="M1630" s="8">
        <v>107.61</v>
      </c>
      <c r="N1630" s="8">
        <v>166.46</v>
      </c>
      <c r="O1630" s="8">
        <v>138.87129999999999</v>
      </c>
      <c r="P1630" s="8">
        <v>139.57</v>
      </c>
      <c r="Q1630" s="8">
        <v>130.88</v>
      </c>
      <c r="R1630" s="8">
        <v>164.18</v>
      </c>
      <c r="S1630" s="8">
        <v>99.57</v>
      </c>
      <c r="T1630" s="8">
        <v>77.25</v>
      </c>
      <c r="U1630" s="8">
        <v>124.04</v>
      </c>
      <c r="X1630" s="1">
        <v>43267</v>
      </c>
      <c r="Y1630" s="4">
        <f t="shared" si="56"/>
        <v>116.57506842105261</v>
      </c>
      <c r="Z1630" s="4">
        <f t="shared" si="55"/>
        <v>64.02</v>
      </c>
    </row>
    <row r="1631" spans="1:26" x14ac:dyDescent="0.3">
      <c r="A1631" s="1">
        <v>43268</v>
      </c>
      <c r="B1631">
        <v>64.02</v>
      </c>
      <c r="C1631">
        <v>77.38</v>
      </c>
      <c r="D1631">
        <v>44.12</v>
      </c>
      <c r="E1631">
        <v>99.18</v>
      </c>
      <c r="F1631">
        <v>150.02000000000001</v>
      </c>
      <c r="G1631">
        <v>208.68</v>
      </c>
      <c r="H1631">
        <v>160.26</v>
      </c>
      <c r="I1631">
        <v>122.61</v>
      </c>
      <c r="J1631">
        <v>83.7</v>
      </c>
      <c r="K1631">
        <v>39.884999999999998</v>
      </c>
      <c r="L1631" s="8">
        <v>80.66</v>
      </c>
      <c r="M1631" s="8">
        <v>107.61</v>
      </c>
      <c r="N1631" s="8">
        <v>166.46</v>
      </c>
      <c r="O1631" s="8">
        <v>138.87129999999999</v>
      </c>
      <c r="P1631" s="8">
        <v>139.57</v>
      </c>
      <c r="Q1631" s="8">
        <v>130.88</v>
      </c>
      <c r="R1631" s="8">
        <v>164.18</v>
      </c>
      <c r="S1631" s="8">
        <v>99.57</v>
      </c>
      <c r="T1631" s="8">
        <v>77.25</v>
      </c>
      <c r="U1631" s="8">
        <v>124.04</v>
      </c>
      <c r="X1631" s="1">
        <v>43268</v>
      </c>
      <c r="Y1631" s="4">
        <f t="shared" si="56"/>
        <v>116.57506842105261</v>
      </c>
      <c r="Z1631" s="4">
        <f t="shared" si="55"/>
        <v>64.02</v>
      </c>
    </row>
    <row r="1632" spans="1:26" x14ac:dyDescent="0.3">
      <c r="A1632" s="1">
        <v>43269</v>
      </c>
      <c r="B1632">
        <v>63.52</v>
      </c>
      <c r="C1632">
        <v>75.84</v>
      </c>
      <c r="D1632">
        <v>43.55</v>
      </c>
      <c r="E1632">
        <v>98.59</v>
      </c>
      <c r="F1632">
        <v>148.68</v>
      </c>
      <c r="G1632">
        <v>207.6</v>
      </c>
      <c r="H1632">
        <v>158.47</v>
      </c>
      <c r="I1632">
        <v>121.32</v>
      </c>
      <c r="J1632">
        <v>83</v>
      </c>
      <c r="K1632">
        <v>40.102499999999999</v>
      </c>
      <c r="L1632" s="8">
        <v>80.819999999999993</v>
      </c>
      <c r="M1632" s="8">
        <v>105.38</v>
      </c>
      <c r="N1632" s="8">
        <v>166.28</v>
      </c>
      <c r="O1632" s="8">
        <v>138.00210000000001</v>
      </c>
      <c r="P1632" s="8">
        <v>138.99</v>
      </c>
      <c r="Q1632" s="8">
        <v>129.44</v>
      </c>
      <c r="R1632" s="8">
        <v>163.34</v>
      </c>
      <c r="S1632" s="8">
        <v>98.48</v>
      </c>
      <c r="T1632" s="8">
        <v>77.12</v>
      </c>
      <c r="U1632" s="8">
        <v>125.97</v>
      </c>
      <c r="X1632" s="1">
        <v>43269</v>
      </c>
      <c r="Y1632" s="4">
        <f t="shared" si="56"/>
        <v>115.84076842105262</v>
      </c>
      <c r="Z1632" s="4">
        <f t="shared" si="55"/>
        <v>63.52</v>
      </c>
    </row>
    <row r="1633" spans="1:26" x14ac:dyDescent="0.3">
      <c r="A1633" s="1">
        <v>43270</v>
      </c>
      <c r="B1633">
        <v>63.19</v>
      </c>
      <c r="C1633">
        <v>76.33</v>
      </c>
      <c r="D1633">
        <v>43.6</v>
      </c>
      <c r="E1633">
        <v>98.16</v>
      </c>
      <c r="F1633">
        <v>143.30000000000001</v>
      </c>
      <c r="G1633">
        <v>207.24</v>
      </c>
      <c r="H1633">
        <v>155.31</v>
      </c>
      <c r="I1633">
        <v>122.57</v>
      </c>
      <c r="J1633">
        <v>83.61</v>
      </c>
      <c r="K1633">
        <v>40.75</v>
      </c>
      <c r="L1633" s="8">
        <v>80.7</v>
      </c>
      <c r="M1633" s="8">
        <v>105.96</v>
      </c>
      <c r="N1633" s="8">
        <v>164.97</v>
      </c>
      <c r="O1633" s="8">
        <v>137.44810000000001</v>
      </c>
      <c r="P1633" s="8">
        <v>138.6</v>
      </c>
      <c r="Q1633" s="8">
        <v>129.65</v>
      </c>
      <c r="R1633" s="8">
        <v>159.55000000000001</v>
      </c>
      <c r="S1633" s="8">
        <v>98.01</v>
      </c>
      <c r="T1633" s="8">
        <v>76.569999999999993</v>
      </c>
      <c r="U1633" s="8">
        <v>125.54</v>
      </c>
      <c r="X1633" s="1">
        <v>43270</v>
      </c>
      <c r="Y1633" s="4">
        <f t="shared" si="56"/>
        <v>115.15095263157895</v>
      </c>
      <c r="Z1633" s="4">
        <f t="shared" si="55"/>
        <v>63.19</v>
      </c>
    </row>
    <row r="1634" spans="1:26" x14ac:dyDescent="0.3">
      <c r="A1634" s="1">
        <v>43271</v>
      </c>
      <c r="B1634">
        <v>62.74</v>
      </c>
      <c r="C1634">
        <v>75.849999999999994</v>
      </c>
      <c r="D1634">
        <v>43.26</v>
      </c>
      <c r="E1634">
        <v>98.44</v>
      </c>
      <c r="F1634">
        <v>143.13</v>
      </c>
      <c r="G1634">
        <v>206.31</v>
      </c>
      <c r="H1634">
        <v>155.02000000000001</v>
      </c>
      <c r="I1634">
        <v>122.04</v>
      </c>
      <c r="J1634">
        <v>83.61</v>
      </c>
      <c r="K1634">
        <v>40.674999999999997</v>
      </c>
      <c r="L1634" s="8">
        <v>80.45</v>
      </c>
      <c r="M1634" s="8">
        <v>105.81</v>
      </c>
      <c r="N1634" s="8">
        <v>162.56</v>
      </c>
      <c r="O1634" s="8">
        <v>136.23500000000001</v>
      </c>
      <c r="P1634" s="8">
        <v>137.79</v>
      </c>
      <c r="Q1634" s="8">
        <v>126.71</v>
      </c>
      <c r="R1634" s="8">
        <v>157.58000000000001</v>
      </c>
      <c r="S1634" s="8">
        <v>98.25</v>
      </c>
      <c r="T1634" s="8">
        <v>75.39</v>
      </c>
      <c r="U1634" s="8">
        <v>125.29</v>
      </c>
      <c r="X1634" s="1">
        <v>43271</v>
      </c>
      <c r="Y1634" s="4">
        <f t="shared" si="56"/>
        <v>114.44210526315787</v>
      </c>
      <c r="Z1634" s="4">
        <f t="shared" si="55"/>
        <v>62.74</v>
      </c>
    </row>
    <row r="1635" spans="1:26" x14ac:dyDescent="0.3">
      <c r="A1635" s="1">
        <v>43272</v>
      </c>
      <c r="B1635">
        <v>62.35</v>
      </c>
      <c r="C1635">
        <v>76.44</v>
      </c>
      <c r="D1635">
        <v>43.09</v>
      </c>
      <c r="E1635">
        <v>99.06</v>
      </c>
      <c r="F1635">
        <v>139.53</v>
      </c>
      <c r="G1635">
        <v>206.67</v>
      </c>
      <c r="H1635">
        <v>155.87</v>
      </c>
      <c r="I1635">
        <v>121.45</v>
      </c>
      <c r="J1635">
        <v>84.21</v>
      </c>
      <c r="K1635">
        <v>40.842500000000001</v>
      </c>
      <c r="L1635" s="8">
        <v>79.69</v>
      </c>
      <c r="M1635" s="8">
        <v>107.24</v>
      </c>
      <c r="N1635" s="8">
        <v>160.53</v>
      </c>
      <c r="O1635" s="8">
        <v>134.9169</v>
      </c>
      <c r="P1635" s="8">
        <v>138.21</v>
      </c>
      <c r="Q1635" s="8">
        <v>124.94</v>
      </c>
      <c r="R1635" s="8">
        <v>156.47</v>
      </c>
      <c r="S1635" s="8">
        <v>95.55</v>
      </c>
      <c r="T1635" s="8">
        <v>76.14</v>
      </c>
      <c r="U1635" s="8">
        <v>122.59</v>
      </c>
      <c r="X1635" s="1">
        <v>43272</v>
      </c>
      <c r="Y1635" s="4">
        <f t="shared" si="56"/>
        <v>113.86523157894734</v>
      </c>
      <c r="Z1635" s="4">
        <f t="shared" si="55"/>
        <v>62.35</v>
      </c>
    </row>
    <row r="1636" spans="1:26" x14ac:dyDescent="0.3">
      <c r="A1636" s="1">
        <v>43273</v>
      </c>
      <c r="B1636">
        <v>62.69</v>
      </c>
      <c r="C1636">
        <v>77.430000000000007</v>
      </c>
      <c r="D1636">
        <v>43.25</v>
      </c>
      <c r="E1636">
        <v>98.22</v>
      </c>
      <c r="F1636">
        <v>139.94</v>
      </c>
      <c r="G1636">
        <v>206.35</v>
      </c>
      <c r="H1636">
        <v>158.13999999999999</v>
      </c>
      <c r="I1636">
        <v>122.84</v>
      </c>
      <c r="J1636">
        <v>84.82</v>
      </c>
      <c r="K1636">
        <v>41.075000000000003</v>
      </c>
      <c r="L1636" s="8">
        <v>81.38</v>
      </c>
      <c r="M1636" s="8">
        <v>108.37</v>
      </c>
      <c r="N1636" s="8">
        <v>164.55</v>
      </c>
      <c r="O1636" s="8">
        <v>134.94560000000001</v>
      </c>
      <c r="P1636" s="8">
        <v>139.09</v>
      </c>
      <c r="Q1636" s="8">
        <v>125.38</v>
      </c>
      <c r="R1636" s="8">
        <v>158.08000000000001</v>
      </c>
      <c r="S1636" s="8">
        <v>93.49</v>
      </c>
      <c r="T1636" s="8">
        <v>76.040000000000006</v>
      </c>
      <c r="U1636" s="8">
        <v>125.1</v>
      </c>
      <c r="X1636" s="1">
        <v>43273</v>
      </c>
      <c r="Y1636" s="4">
        <f t="shared" si="56"/>
        <v>114.6574</v>
      </c>
      <c r="Z1636" s="4">
        <f t="shared" si="55"/>
        <v>62.69</v>
      </c>
    </row>
    <row r="1637" spans="1:26" x14ac:dyDescent="0.3">
      <c r="A1637" s="1">
        <v>43274</v>
      </c>
      <c r="B1637">
        <v>62.69</v>
      </c>
      <c r="C1637">
        <v>77.430000000000007</v>
      </c>
      <c r="D1637">
        <v>43.25</v>
      </c>
      <c r="E1637">
        <v>98.22</v>
      </c>
      <c r="F1637">
        <v>139.94</v>
      </c>
      <c r="G1637">
        <v>206.35</v>
      </c>
      <c r="H1637">
        <v>158.13999999999999</v>
      </c>
      <c r="I1637">
        <v>122.84</v>
      </c>
      <c r="J1637">
        <v>84.82</v>
      </c>
      <c r="K1637">
        <v>41.075000000000003</v>
      </c>
      <c r="L1637" s="8">
        <v>81.38</v>
      </c>
      <c r="M1637" s="8">
        <v>108.37</v>
      </c>
      <c r="N1637" s="8">
        <v>164.55</v>
      </c>
      <c r="O1637" s="8">
        <v>134.94560000000001</v>
      </c>
      <c r="P1637" s="8">
        <v>139.09</v>
      </c>
      <c r="Q1637" s="8">
        <v>125.38</v>
      </c>
      <c r="R1637" s="8">
        <v>158.08000000000001</v>
      </c>
      <c r="S1637" s="8">
        <v>93.49</v>
      </c>
      <c r="T1637" s="8">
        <v>76.040000000000006</v>
      </c>
      <c r="U1637" s="8">
        <v>125.1</v>
      </c>
      <c r="X1637" s="1">
        <v>43274</v>
      </c>
      <c r="Y1637" s="4">
        <f t="shared" si="56"/>
        <v>114.6574</v>
      </c>
      <c r="Z1637" s="4">
        <f t="shared" si="55"/>
        <v>62.69</v>
      </c>
    </row>
    <row r="1638" spans="1:26" x14ac:dyDescent="0.3">
      <c r="A1638" s="1">
        <v>43275</v>
      </c>
      <c r="B1638">
        <v>62.69</v>
      </c>
      <c r="C1638">
        <v>77.430000000000007</v>
      </c>
      <c r="D1638">
        <v>43.25</v>
      </c>
      <c r="E1638">
        <v>98.22</v>
      </c>
      <c r="F1638">
        <v>139.94</v>
      </c>
      <c r="G1638">
        <v>206.35</v>
      </c>
      <c r="H1638">
        <v>158.13999999999999</v>
      </c>
      <c r="I1638">
        <v>122.84</v>
      </c>
      <c r="J1638">
        <v>84.82</v>
      </c>
      <c r="K1638">
        <v>41.075000000000003</v>
      </c>
      <c r="L1638" s="8">
        <v>81.38</v>
      </c>
      <c r="M1638" s="8">
        <v>108.37</v>
      </c>
      <c r="N1638" s="8">
        <v>164.55</v>
      </c>
      <c r="O1638" s="8">
        <v>134.94560000000001</v>
      </c>
      <c r="P1638" s="8">
        <v>139.09</v>
      </c>
      <c r="Q1638" s="8">
        <v>125.38</v>
      </c>
      <c r="R1638" s="8">
        <v>158.08000000000001</v>
      </c>
      <c r="S1638" s="8">
        <v>93.49</v>
      </c>
      <c r="T1638" s="8">
        <v>76.040000000000006</v>
      </c>
      <c r="U1638" s="8">
        <v>125.1</v>
      </c>
      <c r="X1638" s="1">
        <v>43275</v>
      </c>
      <c r="Y1638" s="4">
        <f t="shared" si="56"/>
        <v>114.6574</v>
      </c>
      <c r="Z1638" s="4">
        <f t="shared" si="55"/>
        <v>62.69</v>
      </c>
    </row>
    <row r="1639" spans="1:26" x14ac:dyDescent="0.3">
      <c r="A1639" s="1">
        <v>43276</v>
      </c>
      <c r="B1639">
        <v>62.36</v>
      </c>
      <c r="C1639">
        <v>77.790000000000006</v>
      </c>
      <c r="D1639">
        <v>43.58</v>
      </c>
      <c r="E1639">
        <v>96.85</v>
      </c>
      <c r="F1639">
        <v>136.58000000000001</v>
      </c>
      <c r="G1639">
        <v>203.95</v>
      </c>
      <c r="H1639">
        <v>154.80000000000001</v>
      </c>
      <c r="I1639">
        <v>122.59</v>
      </c>
      <c r="J1639">
        <v>86.47</v>
      </c>
      <c r="K1639">
        <v>41.6</v>
      </c>
      <c r="L1639" s="8">
        <v>79.739999999999995</v>
      </c>
      <c r="M1639" s="8">
        <v>108.99</v>
      </c>
      <c r="N1639" s="8">
        <v>159.81</v>
      </c>
      <c r="O1639" s="8">
        <v>132.56720000000001</v>
      </c>
      <c r="P1639" s="8">
        <v>136.63</v>
      </c>
      <c r="Q1639" s="8">
        <v>125.11</v>
      </c>
      <c r="R1639" s="8">
        <v>155.76</v>
      </c>
      <c r="S1639" s="8">
        <v>93.05</v>
      </c>
      <c r="T1639" s="8">
        <v>76.84</v>
      </c>
      <c r="U1639" s="8">
        <v>122.61</v>
      </c>
      <c r="X1639" s="1">
        <v>43276</v>
      </c>
      <c r="Y1639" s="4">
        <f t="shared" si="56"/>
        <v>113.43774736842104</v>
      </c>
      <c r="Z1639" s="4">
        <f t="shared" si="55"/>
        <v>62.36</v>
      </c>
    </row>
    <row r="1640" spans="1:26" x14ac:dyDescent="0.3">
      <c r="A1640" s="1">
        <v>43277</v>
      </c>
      <c r="B1640">
        <v>62.35</v>
      </c>
      <c r="C1640">
        <v>78</v>
      </c>
      <c r="D1640">
        <v>43.33</v>
      </c>
      <c r="E1640">
        <v>97.13</v>
      </c>
      <c r="F1640">
        <v>135.54</v>
      </c>
      <c r="G1640">
        <v>203.16</v>
      </c>
      <c r="H1640">
        <v>154.19</v>
      </c>
      <c r="I1640">
        <v>122.35</v>
      </c>
      <c r="J1640">
        <v>85.98</v>
      </c>
      <c r="K1640">
        <v>41.692500000000003</v>
      </c>
      <c r="L1640" s="8">
        <v>80.64</v>
      </c>
      <c r="M1640" s="8">
        <v>108.05</v>
      </c>
      <c r="N1640" s="8">
        <v>160.91</v>
      </c>
      <c r="O1640" s="8">
        <v>132.8442</v>
      </c>
      <c r="P1640" s="8">
        <v>135.09</v>
      </c>
      <c r="Q1640" s="8">
        <v>124.57</v>
      </c>
      <c r="R1640" s="8">
        <v>155.86000000000001</v>
      </c>
      <c r="S1640" s="8">
        <v>92.12</v>
      </c>
      <c r="T1640" s="8">
        <v>76.33</v>
      </c>
      <c r="U1640" s="8">
        <v>124.16</v>
      </c>
      <c r="X1640" s="1">
        <v>43277</v>
      </c>
      <c r="Y1640" s="4">
        <f t="shared" si="56"/>
        <v>113.26035263157895</v>
      </c>
      <c r="Z1640" s="4">
        <f t="shared" si="55"/>
        <v>62.35</v>
      </c>
    </row>
    <row r="1641" spans="1:26" x14ac:dyDescent="0.3">
      <c r="A1641" s="1">
        <v>43278</v>
      </c>
      <c r="B1641">
        <v>62.05</v>
      </c>
      <c r="C1641">
        <v>77.69</v>
      </c>
      <c r="D1641">
        <v>43.07</v>
      </c>
      <c r="E1641">
        <v>96.31</v>
      </c>
      <c r="F1641">
        <v>134.61000000000001</v>
      </c>
      <c r="G1641">
        <v>201.83</v>
      </c>
      <c r="H1641">
        <v>155.54</v>
      </c>
      <c r="I1641">
        <v>121.61</v>
      </c>
      <c r="J1641">
        <v>86.89</v>
      </c>
      <c r="K1641">
        <v>42.02</v>
      </c>
      <c r="L1641" s="8">
        <v>81.709999999999994</v>
      </c>
      <c r="M1641" s="8">
        <v>108.27</v>
      </c>
      <c r="N1641" s="8">
        <v>157.41999999999999</v>
      </c>
      <c r="O1641" s="8">
        <v>131.3159</v>
      </c>
      <c r="P1641" s="8">
        <v>133.07</v>
      </c>
      <c r="Q1641" s="8">
        <v>125.2</v>
      </c>
      <c r="R1641" s="8">
        <v>155.16</v>
      </c>
      <c r="S1641" s="8">
        <v>91.51</v>
      </c>
      <c r="T1641" s="8">
        <v>76.87</v>
      </c>
      <c r="U1641" s="8">
        <v>126</v>
      </c>
      <c r="X1641" s="1">
        <v>43278</v>
      </c>
      <c r="Y1641" s="4">
        <f t="shared" si="56"/>
        <v>112.9524157894737</v>
      </c>
      <c r="Z1641" s="4">
        <f t="shared" si="55"/>
        <v>62.05</v>
      </c>
    </row>
    <row r="1642" spans="1:26" x14ac:dyDescent="0.3">
      <c r="A1642" s="1">
        <v>43279</v>
      </c>
      <c r="B1642">
        <v>62.24</v>
      </c>
      <c r="C1642">
        <v>78.05</v>
      </c>
      <c r="D1642">
        <v>43.47</v>
      </c>
      <c r="E1642">
        <v>96</v>
      </c>
      <c r="F1642">
        <v>136.03</v>
      </c>
      <c r="G1642">
        <v>203.69</v>
      </c>
      <c r="H1642">
        <v>156.68</v>
      </c>
      <c r="I1642">
        <v>122</v>
      </c>
      <c r="J1642">
        <v>85.86</v>
      </c>
      <c r="K1642">
        <v>41.702500000000001</v>
      </c>
      <c r="L1642" s="8">
        <v>81.97</v>
      </c>
      <c r="M1642" s="8">
        <v>108.68</v>
      </c>
      <c r="N1642" s="8">
        <v>156.32</v>
      </c>
      <c r="O1642" s="8">
        <v>133.7612</v>
      </c>
      <c r="P1642" s="8">
        <v>134.25</v>
      </c>
      <c r="Q1642" s="8">
        <v>126.66</v>
      </c>
      <c r="R1642" s="8">
        <v>156.03</v>
      </c>
      <c r="S1642" s="8">
        <v>92.43</v>
      </c>
      <c r="T1642" s="8">
        <v>75.599999999999994</v>
      </c>
      <c r="U1642" s="8">
        <v>125.66</v>
      </c>
      <c r="X1642" s="1">
        <v>43279</v>
      </c>
      <c r="Y1642" s="4">
        <f t="shared" si="56"/>
        <v>113.41282631578945</v>
      </c>
      <c r="Z1642" s="4">
        <f t="shared" si="55"/>
        <v>62.24</v>
      </c>
    </row>
    <row r="1643" spans="1:26" x14ac:dyDescent="0.3">
      <c r="A1643" s="1">
        <v>43280</v>
      </c>
      <c r="B1643">
        <v>62.34</v>
      </c>
      <c r="C1643">
        <v>78.06</v>
      </c>
      <c r="D1643">
        <v>43.86</v>
      </c>
      <c r="E1643">
        <v>95.57</v>
      </c>
      <c r="F1643">
        <v>135.66999999999999</v>
      </c>
      <c r="G1643">
        <v>203.89</v>
      </c>
      <c r="H1643">
        <v>158.15</v>
      </c>
      <c r="I1643">
        <v>121.34</v>
      </c>
      <c r="J1643">
        <v>85.65</v>
      </c>
      <c r="K1643">
        <v>41.7575</v>
      </c>
      <c r="L1643" s="8">
        <v>82.73</v>
      </c>
      <c r="M1643" s="8">
        <v>108.87</v>
      </c>
      <c r="N1643" s="8">
        <v>156.69</v>
      </c>
      <c r="O1643" s="8">
        <v>133.43639999999999</v>
      </c>
      <c r="P1643" s="8">
        <v>134.13999999999999</v>
      </c>
      <c r="Q1643" s="8">
        <v>127.02</v>
      </c>
      <c r="R1643" s="8">
        <v>155.72999999999999</v>
      </c>
      <c r="S1643" s="8">
        <v>92.65</v>
      </c>
      <c r="T1643" s="8">
        <v>76.12</v>
      </c>
      <c r="U1643" s="8">
        <v>126.43</v>
      </c>
      <c r="X1643" s="1">
        <v>43280</v>
      </c>
      <c r="Y1643" s="4">
        <f t="shared" si="56"/>
        <v>113.56652105263157</v>
      </c>
      <c r="Z1643" s="4">
        <f t="shared" si="55"/>
        <v>62.34</v>
      </c>
    </row>
    <row r="1644" spans="1:26" x14ac:dyDescent="0.3">
      <c r="A1644" s="1">
        <v>43281</v>
      </c>
      <c r="B1644">
        <v>62.34</v>
      </c>
      <c r="C1644">
        <v>78.06</v>
      </c>
      <c r="D1644">
        <v>43.86</v>
      </c>
      <c r="E1644">
        <v>95.57</v>
      </c>
      <c r="F1644">
        <v>135.66999999999999</v>
      </c>
      <c r="G1644">
        <v>203.89</v>
      </c>
      <c r="H1644">
        <v>158.15</v>
      </c>
      <c r="I1644">
        <v>121.34</v>
      </c>
      <c r="J1644">
        <v>85.65</v>
      </c>
      <c r="K1644">
        <v>41.7575</v>
      </c>
      <c r="L1644" s="8">
        <v>82.73</v>
      </c>
      <c r="M1644" s="8">
        <v>108.87</v>
      </c>
      <c r="N1644" s="8">
        <v>156.69</v>
      </c>
      <c r="O1644" s="8">
        <v>133.43639999999999</v>
      </c>
      <c r="P1644" s="8">
        <v>134.13999999999999</v>
      </c>
      <c r="Q1644" s="8">
        <v>127.02</v>
      </c>
      <c r="R1644" s="8">
        <v>155.72999999999999</v>
      </c>
      <c r="S1644" s="8">
        <v>92.65</v>
      </c>
      <c r="T1644" s="8">
        <v>76.12</v>
      </c>
      <c r="U1644" s="8">
        <v>126.43</v>
      </c>
      <c r="X1644" s="1">
        <v>43281</v>
      </c>
      <c r="Y1644" s="4">
        <f t="shared" si="56"/>
        <v>113.56652105263157</v>
      </c>
      <c r="Z1644" s="4">
        <f t="shared" si="55"/>
        <v>62.34</v>
      </c>
    </row>
    <row r="1645" spans="1:26" x14ac:dyDescent="0.3">
      <c r="A1645" s="1">
        <v>43282</v>
      </c>
      <c r="B1645">
        <v>62.34</v>
      </c>
      <c r="C1645">
        <v>78.06</v>
      </c>
      <c r="D1645">
        <v>43.86</v>
      </c>
      <c r="E1645">
        <v>95.57</v>
      </c>
      <c r="F1645">
        <v>135.66999999999999</v>
      </c>
      <c r="G1645">
        <v>203.89</v>
      </c>
      <c r="H1645">
        <v>158.15</v>
      </c>
      <c r="I1645">
        <v>121.34</v>
      </c>
      <c r="J1645">
        <v>85.65</v>
      </c>
      <c r="K1645">
        <v>41.7575</v>
      </c>
      <c r="L1645" s="8">
        <v>82.73</v>
      </c>
      <c r="M1645" s="8">
        <v>108.87</v>
      </c>
      <c r="N1645" s="8">
        <v>156.69</v>
      </c>
      <c r="O1645" s="8">
        <v>133.43639999999999</v>
      </c>
      <c r="P1645" s="8">
        <v>134.13999999999999</v>
      </c>
      <c r="Q1645" s="8">
        <v>127.02</v>
      </c>
      <c r="R1645" s="8">
        <v>155.72999999999999</v>
      </c>
      <c r="S1645" s="8">
        <v>92.65</v>
      </c>
      <c r="T1645" s="8">
        <v>76.12</v>
      </c>
      <c r="U1645" s="8">
        <v>126.43</v>
      </c>
      <c r="X1645" s="1">
        <v>43282</v>
      </c>
      <c r="Y1645" s="4">
        <f t="shared" si="56"/>
        <v>113.56652105263157</v>
      </c>
      <c r="Z1645" s="4">
        <f t="shared" si="55"/>
        <v>62.34</v>
      </c>
    </row>
    <row r="1646" spans="1:26" x14ac:dyDescent="0.3">
      <c r="A1646" s="1">
        <v>43283</v>
      </c>
      <c r="B1646">
        <v>62.16</v>
      </c>
      <c r="C1646">
        <v>78.13</v>
      </c>
      <c r="D1646">
        <v>43.75</v>
      </c>
      <c r="E1646">
        <v>94.87</v>
      </c>
      <c r="F1646">
        <v>136.29</v>
      </c>
      <c r="G1646">
        <v>204.32</v>
      </c>
      <c r="H1646">
        <v>158.28</v>
      </c>
      <c r="I1646">
        <v>121.58</v>
      </c>
      <c r="J1646">
        <v>84</v>
      </c>
      <c r="K1646">
        <v>42.252499999999998</v>
      </c>
      <c r="L1646" s="8">
        <v>81.760000000000005</v>
      </c>
      <c r="M1646" s="8">
        <v>109.53</v>
      </c>
      <c r="N1646" s="8">
        <v>156.87</v>
      </c>
      <c r="O1646" s="8">
        <v>133.58920000000001</v>
      </c>
      <c r="P1646" s="8">
        <v>134.86000000000001</v>
      </c>
      <c r="Q1646" s="8">
        <v>126.81</v>
      </c>
      <c r="R1646" s="8">
        <v>155.49</v>
      </c>
      <c r="S1646" s="8">
        <v>93.11</v>
      </c>
      <c r="T1646" s="8">
        <v>75.77</v>
      </c>
      <c r="U1646" s="8">
        <v>124.25</v>
      </c>
      <c r="X1646" s="1">
        <v>43283</v>
      </c>
      <c r="Y1646" s="4">
        <f t="shared" si="56"/>
        <v>113.44798421052631</v>
      </c>
      <c r="Z1646" s="4">
        <f t="shared" si="55"/>
        <v>62.16</v>
      </c>
    </row>
    <row r="1647" spans="1:26" x14ac:dyDescent="0.3">
      <c r="A1647" s="1">
        <v>43284</v>
      </c>
      <c r="B1647">
        <v>62.15</v>
      </c>
      <c r="C1647">
        <v>77.900000000000006</v>
      </c>
      <c r="D1647">
        <v>43.99</v>
      </c>
      <c r="E1647">
        <v>95.06</v>
      </c>
      <c r="F1647">
        <v>133.83000000000001</v>
      </c>
      <c r="G1647">
        <v>202.73</v>
      </c>
      <c r="H1647">
        <v>157.18</v>
      </c>
      <c r="I1647">
        <v>122.71</v>
      </c>
      <c r="J1647">
        <v>84.44</v>
      </c>
      <c r="K1647">
        <v>42.14</v>
      </c>
      <c r="L1647" s="8">
        <v>82.24</v>
      </c>
      <c r="M1647" s="8">
        <v>108.8</v>
      </c>
      <c r="N1647" s="8">
        <v>156.47999999999999</v>
      </c>
      <c r="O1647" s="8">
        <v>133.31219999999999</v>
      </c>
      <c r="P1647" s="8">
        <v>133.66</v>
      </c>
      <c r="Q1647" s="8">
        <v>127.58</v>
      </c>
      <c r="R1647" s="8">
        <v>155</v>
      </c>
      <c r="S1647" s="8">
        <v>93.61</v>
      </c>
      <c r="T1647" s="8">
        <v>76.63</v>
      </c>
      <c r="U1647" s="8">
        <v>124.73</v>
      </c>
      <c r="X1647" s="1">
        <v>43284</v>
      </c>
      <c r="Y1647" s="4">
        <f t="shared" si="56"/>
        <v>113.26432631578948</v>
      </c>
      <c r="Z1647" s="4">
        <f t="shared" si="55"/>
        <v>62.15</v>
      </c>
    </row>
    <row r="1648" spans="1:26" x14ac:dyDescent="0.3">
      <c r="A1648" s="1">
        <v>43285</v>
      </c>
      <c r="B1648">
        <v>62.15</v>
      </c>
      <c r="C1648">
        <v>77.900000000000006</v>
      </c>
      <c r="D1648">
        <v>43.99</v>
      </c>
      <c r="E1648">
        <v>95.06</v>
      </c>
      <c r="F1648">
        <v>133.83000000000001</v>
      </c>
      <c r="G1648">
        <v>202.73</v>
      </c>
      <c r="H1648">
        <v>157.18</v>
      </c>
      <c r="I1648">
        <v>122.71</v>
      </c>
      <c r="J1648">
        <v>84.44</v>
      </c>
      <c r="K1648">
        <v>42.14</v>
      </c>
      <c r="L1648" s="8">
        <v>82.24</v>
      </c>
      <c r="M1648" s="8">
        <v>108.8</v>
      </c>
      <c r="N1648" s="8">
        <v>156.47999999999999</v>
      </c>
      <c r="O1648" s="8">
        <v>133.31219999999999</v>
      </c>
      <c r="P1648" s="8">
        <v>133.66</v>
      </c>
      <c r="Q1648" s="8">
        <v>127.58</v>
      </c>
      <c r="R1648" s="8">
        <v>155</v>
      </c>
      <c r="S1648" s="8">
        <v>93.61</v>
      </c>
      <c r="T1648" s="8">
        <v>76.63</v>
      </c>
      <c r="U1648" s="8">
        <v>124.73</v>
      </c>
      <c r="X1648" s="1">
        <v>43285</v>
      </c>
      <c r="Y1648" s="4">
        <f t="shared" si="56"/>
        <v>113.26432631578948</v>
      </c>
      <c r="Z1648" s="4">
        <f t="shared" si="55"/>
        <v>62.15</v>
      </c>
    </row>
    <row r="1649" spans="1:26" x14ac:dyDescent="0.3">
      <c r="A1649" s="1">
        <v>43286</v>
      </c>
      <c r="B1649">
        <v>62.74</v>
      </c>
      <c r="C1649">
        <v>79.209999999999994</v>
      </c>
      <c r="D1649">
        <v>44.66</v>
      </c>
      <c r="E1649">
        <v>95.52</v>
      </c>
      <c r="F1649">
        <v>135.81</v>
      </c>
      <c r="G1649">
        <v>204.81</v>
      </c>
      <c r="H1649">
        <v>161.88</v>
      </c>
      <c r="I1649">
        <v>125</v>
      </c>
      <c r="J1649">
        <v>84.57</v>
      </c>
      <c r="K1649">
        <v>42.134999999999998</v>
      </c>
      <c r="L1649" s="8">
        <v>82.31</v>
      </c>
      <c r="M1649" s="8">
        <v>109.55</v>
      </c>
      <c r="N1649" s="8">
        <v>157.32</v>
      </c>
      <c r="O1649" s="8">
        <v>135.08879999999999</v>
      </c>
      <c r="P1649" s="8">
        <v>133.71</v>
      </c>
      <c r="Q1649" s="8">
        <v>128.25</v>
      </c>
      <c r="R1649" s="8">
        <v>155.79</v>
      </c>
      <c r="S1649" s="8">
        <v>94.48</v>
      </c>
      <c r="T1649" s="8">
        <v>76.55</v>
      </c>
      <c r="U1649" s="8">
        <v>123.98</v>
      </c>
      <c r="X1649" s="1">
        <v>43286</v>
      </c>
      <c r="Y1649" s="4">
        <f t="shared" si="56"/>
        <v>114.24335789473685</v>
      </c>
      <c r="Z1649" s="4">
        <f t="shared" si="55"/>
        <v>62.74</v>
      </c>
    </row>
    <row r="1650" spans="1:26" x14ac:dyDescent="0.3">
      <c r="A1650" s="1">
        <v>43287</v>
      </c>
      <c r="B1650">
        <v>62.97</v>
      </c>
      <c r="C1650">
        <v>79.31</v>
      </c>
      <c r="D1650">
        <v>44.64</v>
      </c>
      <c r="E1650">
        <v>96.14</v>
      </c>
      <c r="F1650">
        <v>135.41</v>
      </c>
      <c r="G1650">
        <v>206.37</v>
      </c>
      <c r="H1650">
        <v>164.04</v>
      </c>
      <c r="I1650">
        <v>125.75</v>
      </c>
      <c r="J1650">
        <v>84.51</v>
      </c>
      <c r="K1650">
        <v>42.577500000000001</v>
      </c>
      <c r="L1650" s="8">
        <v>82.33</v>
      </c>
      <c r="M1650" s="8">
        <v>109.56</v>
      </c>
      <c r="N1650" s="8">
        <v>159.41999999999999</v>
      </c>
      <c r="O1650" s="8">
        <v>136.09180000000001</v>
      </c>
      <c r="P1650" s="8">
        <v>134.22</v>
      </c>
      <c r="Q1650" s="8">
        <v>129.19</v>
      </c>
      <c r="R1650" s="8">
        <v>156.63999999999999</v>
      </c>
      <c r="S1650" s="8">
        <v>96.92</v>
      </c>
      <c r="T1650" s="8">
        <v>76.790000000000006</v>
      </c>
      <c r="U1650" s="8">
        <v>124.14</v>
      </c>
      <c r="X1650" s="1">
        <v>43287</v>
      </c>
      <c r="Y1650" s="4">
        <f t="shared" si="56"/>
        <v>114.94996315789473</v>
      </c>
      <c r="Z1650" s="4">
        <f t="shared" si="55"/>
        <v>62.97</v>
      </c>
    </row>
    <row r="1651" spans="1:26" x14ac:dyDescent="0.3">
      <c r="A1651" s="1">
        <v>43288</v>
      </c>
      <c r="B1651">
        <v>62.97</v>
      </c>
      <c r="C1651">
        <v>79.31</v>
      </c>
      <c r="D1651">
        <v>44.64</v>
      </c>
      <c r="E1651">
        <v>96.14</v>
      </c>
      <c r="F1651">
        <v>135.41</v>
      </c>
      <c r="G1651">
        <v>206.37</v>
      </c>
      <c r="H1651">
        <v>164.04</v>
      </c>
      <c r="I1651">
        <v>125.75</v>
      </c>
      <c r="J1651">
        <v>84.51</v>
      </c>
      <c r="K1651">
        <v>42.577500000000001</v>
      </c>
      <c r="L1651" s="8">
        <v>82.33</v>
      </c>
      <c r="M1651" s="8">
        <v>109.56</v>
      </c>
      <c r="N1651" s="8">
        <v>159.41999999999999</v>
      </c>
      <c r="O1651" s="8">
        <v>136.09180000000001</v>
      </c>
      <c r="P1651" s="8">
        <v>134.22</v>
      </c>
      <c r="Q1651" s="8">
        <v>129.19</v>
      </c>
      <c r="R1651" s="8">
        <v>156.63999999999999</v>
      </c>
      <c r="S1651" s="8">
        <v>96.92</v>
      </c>
      <c r="T1651" s="8">
        <v>76.790000000000006</v>
      </c>
      <c r="U1651" s="8">
        <v>124.14</v>
      </c>
      <c r="X1651" s="1">
        <v>43288</v>
      </c>
      <c r="Y1651" s="4">
        <f t="shared" si="56"/>
        <v>114.94996315789473</v>
      </c>
      <c r="Z1651" s="4">
        <f t="shared" si="55"/>
        <v>62.97</v>
      </c>
    </row>
    <row r="1652" spans="1:26" x14ac:dyDescent="0.3">
      <c r="A1652" s="1">
        <v>43289</v>
      </c>
      <c r="B1652">
        <v>62.97</v>
      </c>
      <c r="C1652">
        <v>79.31</v>
      </c>
      <c r="D1652">
        <v>44.64</v>
      </c>
      <c r="E1652">
        <v>96.14</v>
      </c>
      <c r="F1652">
        <v>135.41</v>
      </c>
      <c r="G1652">
        <v>206.37</v>
      </c>
      <c r="H1652">
        <v>164.04</v>
      </c>
      <c r="I1652">
        <v>125.75</v>
      </c>
      <c r="J1652">
        <v>84.51</v>
      </c>
      <c r="K1652">
        <v>42.577500000000001</v>
      </c>
      <c r="L1652" s="8">
        <v>82.33</v>
      </c>
      <c r="M1652" s="8">
        <v>109.56</v>
      </c>
      <c r="N1652" s="8">
        <v>159.41999999999999</v>
      </c>
      <c r="O1652" s="8">
        <v>136.09180000000001</v>
      </c>
      <c r="P1652" s="8">
        <v>134.22</v>
      </c>
      <c r="Q1652" s="8">
        <v>129.19</v>
      </c>
      <c r="R1652" s="8">
        <v>156.63999999999999</v>
      </c>
      <c r="S1652" s="8">
        <v>96.92</v>
      </c>
      <c r="T1652" s="8">
        <v>76.790000000000006</v>
      </c>
      <c r="U1652" s="8">
        <v>124.14</v>
      </c>
      <c r="X1652" s="1">
        <v>43289</v>
      </c>
      <c r="Y1652" s="4">
        <f t="shared" si="56"/>
        <v>114.94996315789473</v>
      </c>
      <c r="Z1652" s="4">
        <f t="shared" si="55"/>
        <v>62.97</v>
      </c>
    </row>
    <row r="1653" spans="1:26" x14ac:dyDescent="0.3">
      <c r="A1653" s="1">
        <v>43290</v>
      </c>
      <c r="B1653">
        <v>63.38</v>
      </c>
      <c r="C1653">
        <v>77.86</v>
      </c>
      <c r="D1653">
        <v>44.4</v>
      </c>
      <c r="E1653">
        <v>96.96</v>
      </c>
      <c r="F1653">
        <v>140.97</v>
      </c>
      <c r="G1653">
        <v>209.08</v>
      </c>
      <c r="H1653">
        <v>164.81</v>
      </c>
      <c r="I1653">
        <v>126.05</v>
      </c>
      <c r="J1653">
        <v>85.93</v>
      </c>
      <c r="K1653">
        <v>41.33</v>
      </c>
      <c r="L1653" s="8">
        <v>82.9</v>
      </c>
      <c r="M1653" s="8">
        <v>107.76</v>
      </c>
      <c r="N1653" s="8">
        <v>159.94</v>
      </c>
      <c r="O1653" s="8">
        <v>137.9161</v>
      </c>
      <c r="P1653" s="8">
        <v>134.52000000000001</v>
      </c>
      <c r="Q1653" s="8">
        <v>132.09</v>
      </c>
      <c r="R1653" s="8">
        <v>157.88999999999999</v>
      </c>
      <c r="S1653" s="8">
        <v>97.04</v>
      </c>
      <c r="T1653" s="8">
        <v>77.760000000000005</v>
      </c>
      <c r="U1653" s="8">
        <v>125.99</v>
      </c>
      <c r="X1653" s="1">
        <v>43290</v>
      </c>
      <c r="Y1653" s="4">
        <f t="shared" si="56"/>
        <v>115.85242631578947</v>
      </c>
      <c r="Z1653" s="4">
        <f t="shared" si="55"/>
        <v>63.38</v>
      </c>
    </row>
    <row r="1654" spans="1:26" x14ac:dyDescent="0.3">
      <c r="A1654" s="1">
        <v>43291</v>
      </c>
      <c r="B1654">
        <v>63.81</v>
      </c>
      <c r="C1654">
        <v>79.819999999999993</v>
      </c>
      <c r="D1654">
        <v>44.97</v>
      </c>
      <c r="E1654">
        <v>99.01</v>
      </c>
      <c r="F1654">
        <v>141.25</v>
      </c>
      <c r="G1654">
        <v>209.76</v>
      </c>
      <c r="H1654">
        <v>166.47</v>
      </c>
      <c r="I1654">
        <v>127.38</v>
      </c>
      <c r="J1654">
        <v>87.21</v>
      </c>
      <c r="K1654">
        <v>41.86</v>
      </c>
      <c r="L1654" s="8">
        <v>83.66</v>
      </c>
      <c r="M1654" s="8">
        <v>112.89</v>
      </c>
      <c r="N1654" s="8">
        <v>160.62</v>
      </c>
      <c r="O1654" s="8">
        <v>138.2218</v>
      </c>
      <c r="P1654" s="8">
        <v>135.97</v>
      </c>
      <c r="Q1654" s="8">
        <v>133.51</v>
      </c>
      <c r="R1654" s="8">
        <v>159.66</v>
      </c>
      <c r="S1654" s="8">
        <v>98.84</v>
      </c>
      <c r="T1654" s="8">
        <v>78.3</v>
      </c>
      <c r="U1654" s="8">
        <v>127.59</v>
      </c>
      <c r="X1654" s="1">
        <v>43291</v>
      </c>
      <c r="Y1654" s="4">
        <f t="shared" si="56"/>
        <v>117.21009473684208</v>
      </c>
      <c r="Z1654" s="4">
        <f t="shared" si="55"/>
        <v>63.81</v>
      </c>
    </row>
    <row r="1655" spans="1:26" x14ac:dyDescent="0.3">
      <c r="A1655" s="1">
        <v>43292</v>
      </c>
      <c r="B1655">
        <v>63.27</v>
      </c>
      <c r="C1655">
        <v>79.16</v>
      </c>
      <c r="D1655">
        <v>44.79</v>
      </c>
      <c r="E1655">
        <v>98.61</v>
      </c>
      <c r="F1655">
        <v>136.76</v>
      </c>
      <c r="G1655">
        <v>209.44</v>
      </c>
      <c r="H1655">
        <v>164.06</v>
      </c>
      <c r="I1655">
        <v>126.24</v>
      </c>
      <c r="J1655">
        <v>86.53</v>
      </c>
      <c r="K1655">
        <v>42.102499999999999</v>
      </c>
      <c r="L1655" s="8">
        <v>82.59</v>
      </c>
      <c r="M1655" s="8">
        <v>112.54</v>
      </c>
      <c r="N1655" s="8">
        <v>158.62</v>
      </c>
      <c r="O1655" s="8">
        <v>138.44149999999999</v>
      </c>
      <c r="P1655" s="8">
        <v>135.37</v>
      </c>
      <c r="Q1655" s="8">
        <v>131.85</v>
      </c>
      <c r="R1655" s="8">
        <v>157.41</v>
      </c>
      <c r="S1655" s="8">
        <v>94.96</v>
      </c>
      <c r="T1655" s="8">
        <v>77.58</v>
      </c>
      <c r="U1655" s="8">
        <v>123.52</v>
      </c>
      <c r="X1655" s="1">
        <v>43292</v>
      </c>
      <c r="Y1655" s="4">
        <f t="shared" si="56"/>
        <v>115.81968421052629</v>
      </c>
      <c r="Z1655" s="4">
        <f t="shared" si="55"/>
        <v>63.27</v>
      </c>
    </row>
    <row r="1656" spans="1:26" x14ac:dyDescent="0.3">
      <c r="A1656" s="1">
        <v>43293</v>
      </c>
      <c r="B1656">
        <v>63.52</v>
      </c>
      <c r="C1656">
        <v>78.89</v>
      </c>
      <c r="D1656">
        <v>44.67</v>
      </c>
      <c r="E1656">
        <v>98.3</v>
      </c>
      <c r="F1656">
        <v>139.41999999999999</v>
      </c>
      <c r="G1656">
        <v>210.75</v>
      </c>
      <c r="H1656">
        <v>165.89</v>
      </c>
      <c r="I1656">
        <v>127.76</v>
      </c>
      <c r="J1656">
        <v>86.52</v>
      </c>
      <c r="K1656">
        <v>42.122500000000002</v>
      </c>
      <c r="L1656" s="8">
        <v>82.69</v>
      </c>
      <c r="M1656" s="8">
        <v>111.53</v>
      </c>
      <c r="N1656" s="8">
        <v>159.12</v>
      </c>
      <c r="O1656" s="8">
        <v>139.88380000000001</v>
      </c>
      <c r="P1656" s="8">
        <v>137.5</v>
      </c>
      <c r="Q1656" s="8">
        <v>132.52000000000001</v>
      </c>
      <c r="R1656" s="8">
        <v>157.91999999999999</v>
      </c>
      <c r="S1656" s="8">
        <v>95.61</v>
      </c>
      <c r="T1656" s="8">
        <v>76.5</v>
      </c>
      <c r="U1656" s="8">
        <v>124.26</v>
      </c>
      <c r="X1656" s="1">
        <v>43293</v>
      </c>
      <c r="Y1656" s="4">
        <f t="shared" si="56"/>
        <v>116.41348947368418</v>
      </c>
      <c r="Z1656" s="4">
        <f t="shared" si="55"/>
        <v>63.52</v>
      </c>
    </row>
    <row r="1657" spans="1:26" x14ac:dyDescent="0.3">
      <c r="A1657" s="1">
        <v>43294</v>
      </c>
      <c r="B1657">
        <v>63.85</v>
      </c>
      <c r="C1657">
        <v>79.31</v>
      </c>
      <c r="D1657">
        <v>44.74</v>
      </c>
      <c r="E1657">
        <v>99.58</v>
      </c>
      <c r="F1657">
        <v>140.75</v>
      </c>
      <c r="G1657">
        <v>210.65</v>
      </c>
      <c r="H1657">
        <v>166.8</v>
      </c>
      <c r="I1657">
        <v>125.93</v>
      </c>
      <c r="J1657">
        <v>87.7</v>
      </c>
      <c r="K1657">
        <v>42.38</v>
      </c>
      <c r="L1657" s="8">
        <v>83.31</v>
      </c>
      <c r="M1657" s="8">
        <v>112.69</v>
      </c>
      <c r="N1657" s="8">
        <v>158.51</v>
      </c>
      <c r="O1657" s="8">
        <v>139.35839999999999</v>
      </c>
      <c r="P1657" s="8">
        <v>137.34</v>
      </c>
      <c r="Q1657" s="8">
        <v>132.13999999999999</v>
      </c>
      <c r="R1657" s="8">
        <v>157.33000000000001</v>
      </c>
      <c r="S1657" s="8">
        <v>96.63</v>
      </c>
      <c r="T1657" s="8">
        <v>77.72</v>
      </c>
      <c r="U1657" s="8">
        <v>124.04</v>
      </c>
      <c r="X1657" s="1">
        <v>43294</v>
      </c>
      <c r="Y1657" s="4">
        <f t="shared" si="56"/>
        <v>116.67938947368421</v>
      </c>
      <c r="Z1657" s="4">
        <f t="shared" si="55"/>
        <v>63.85</v>
      </c>
    </row>
    <row r="1658" spans="1:26" x14ac:dyDescent="0.3">
      <c r="A1658" s="1">
        <v>43295</v>
      </c>
      <c r="B1658">
        <v>63.85</v>
      </c>
      <c r="C1658">
        <v>79.31</v>
      </c>
      <c r="D1658">
        <v>44.74</v>
      </c>
      <c r="E1658">
        <v>99.58</v>
      </c>
      <c r="F1658">
        <v>140.75</v>
      </c>
      <c r="G1658">
        <v>210.65</v>
      </c>
      <c r="H1658">
        <v>166.8</v>
      </c>
      <c r="I1658">
        <v>125.93</v>
      </c>
      <c r="J1658">
        <v>87.7</v>
      </c>
      <c r="K1658">
        <v>42.38</v>
      </c>
      <c r="L1658" s="8">
        <v>83.31</v>
      </c>
      <c r="M1658" s="8">
        <v>112.69</v>
      </c>
      <c r="N1658" s="8">
        <v>158.51</v>
      </c>
      <c r="O1658" s="8">
        <v>139.35839999999999</v>
      </c>
      <c r="P1658" s="8">
        <v>137.34</v>
      </c>
      <c r="Q1658" s="8">
        <v>132.13999999999999</v>
      </c>
      <c r="R1658" s="8">
        <v>157.33000000000001</v>
      </c>
      <c r="S1658" s="8">
        <v>96.63</v>
      </c>
      <c r="T1658" s="8">
        <v>77.72</v>
      </c>
      <c r="U1658" s="8">
        <v>124.04</v>
      </c>
      <c r="X1658" s="1">
        <v>43295</v>
      </c>
      <c r="Y1658" s="4">
        <f t="shared" si="56"/>
        <v>116.67938947368421</v>
      </c>
      <c r="Z1658" s="4">
        <f t="shared" si="55"/>
        <v>63.85</v>
      </c>
    </row>
    <row r="1659" spans="1:26" x14ac:dyDescent="0.3">
      <c r="A1659" s="1">
        <v>43296</v>
      </c>
      <c r="B1659">
        <v>63.85</v>
      </c>
      <c r="C1659">
        <v>79.31</v>
      </c>
      <c r="D1659">
        <v>44.74</v>
      </c>
      <c r="E1659">
        <v>99.58</v>
      </c>
      <c r="F1659">
        <v>140.75</v>
      </c>
      <c r="G1659">
        <v>210.65</v>
      </c>
      <c r="H1659">
        <v>166.8</v>
      </c>
      <c r="I1659">
        <v>125.93</v>
      </c>
      <c r="J1659">
        <v>87.7</v>
      </c>
      <c r="K1659">
        <v>42.38</v>
      </c>
      <c r="L1659" s="8">
        <v>83.31</v>
      </c>
      <c r="M1659" s="8">
        <v>112.69</v>
      </c>
      <c r="N1659" s="8">
        <v>158.51</v>
      </c>
      <c r="O1659" s="8">
        <v>139.35839999999999</v>
      </c>
      <c r="P1659" s="8">
        <v>137.34</v>
      </c>
      <c r="Q1659" s="8">
        <v>132.13999999999999</v>
      </c>
      <c r="R1659" s="8">
        <v>157.33000000000001</v>
      </c>
      <c r="S1659" s="8">
        <v>96.63</v>
      </c>
      <c r="T1659" s="8">
        <v>77.72</v>
      </c>
      <c r="U1659" s="8">
        <v>124.04</v>
      </c>
      <c r="X1659" s="1">
        <v>43296</v>
      </c>
      <c r="Y1659" s="4">
        <f t="shared" si="56"/>
        <v>116.67938947368421</v>
      </c>
      <c r="Z1659" s="4">
        <f t="shared" si="55"/>
        <v>63.85</v>
      </c>
    </row>
    <row r="1660" spans="1:26" x14ac:dyDescent="0.3">
      <c r="A1660" s="1">
        <v>43297</v>
      </c>
      <c r="B1660">
        <v>63.58</v>
      </c>
      <c r="C1660">
        <v>79.53</v>
      </c>
      <c r="D1660">
        <v>44.73</v>
      </c>
      <c r="E1660">
        <v>99.63</v>
      </c>
      <c r="F1660">
        <v>138.08000000000001</v>
      </c>
      <c r="G1660">
        <v>211.47</v>
      </c>
      <c r="H1660">
        <v>167.04</v>
      </c>
      <c r="I1660">
        <v>124.69</v>
      </c>
      <c r="J1660">
        <v>87.64</v>
      </c>
      <c r="K1660">
        <v>42.375</v>
      </c>
      <c r="L1660" s="8">
        <v>82.49</v>
      </c>
      <c r="M1660" s="8">
        <v>112.96</v>
      </c>
      <c r="N1660" s="8">
        <v>158.78</v>
      </c>
      <c r="O1660" s="8">
        <v>138.93819999999999</v>
      </c>
      <c r="P1660" s="8">
        <v>137.12</v>
      </c>
      <c r="Q1660" s="8">
        <v>133.37</v>
      </c>
      <c r="R1660" s="8">
        <v>155.55000000000001</v>
      </c>
      <c r="S1660" s="8">
        <v>96.25</v>
      </c>
      <c r="T1660" s="8">
        <v>77.209999999999994</v>
      </c>
      <c r="U1660" s="8">
        <v>122.98</v>
      </c>
      <c r="X1660" s="1">
        <v>43297</v>
      </c>
      <c r="Y1660" s="4">
        <f t="shared" si="56"/>
        <v>116.35964210526315</v>
      </c>
      <c r="Z1660" s="4">
        <f t="shared" si="55"/>
        <v>63.58</v>
      </c>
    </row>
    <row r="1661" spans="1:26" x14ac:dyDescent="0.3">
      <c r="A1661" s="1">
        <v>43298</v>
      </c>
      <c r="B1661">
        <v>63.984999999999999</v>
      </c>
      <c r="C1661">
        <v>80.03</v>
      </c>
      <c r="D1661">
        <v>45.25</v>
      </c>
      <c r="E1661">
        <v>100.25</v>
      </c>
      <c r="F1661">
        <v>138.94999999999999</v>
      </c>
      <c r="G1661">
        <v>212.59</v>
      </c>
      <c r="H1661">
        <v>166.86</v>
      </c>
      <c r="I1661">
        <v>129.11000000000001</v>
      </c>
      <c r="J1661">
        <v>88.19</v>
      </c>
      <c r="K1661">
        <v>42.552500000000002</v>
      </c>
      <c r="L1661" s="8">
        <v>82.31</v>
      </c>
      <c r="M1661" s="8">
        <v>114.88</v>
      </c>
      <c r="N1661" s="8">
        <v>159.75</v>
      </c>
      <c r="O1661" s="8">
        <v>137.0565</v>
      </c>
      <c r="P1661" s="8">
        <v>137.36000000000001</v>
      </c>
      <c r="Q1661" s="8">
        <v>133.38</v>
      </c>
      <c r="R1661" s="8">
        <v>156.19999999999999</v>
      </c>
      <c r="S1661" s="8">
        <v>95.41</v>
      </c>
      <c r="T1661" s="8">
        <v>77.27</v>
      </c>
      <c r="U1661" s="8">
        <v>121.91</v>
      </c>
      <c r="X1661" s="1">
        <v>43298</v>
      </c>
      <c r="Y1661" s="4">
        <f t="shared" si="56"/>
        <v>116.80573684210526</v>
      </c>
      <c r="Z1661" s="4">
        <f t="shared" si="55"/>
        <v>63.984999999999999</v>
      </c>
    </row>
    <row r="1662" spans="1:26" x14ac:dyDescent="0.3">
      <c r="A1662" s="1">
        <v>43299</v>
      </c>
      <c r="B1662">
        <v>64.05</v>
      </c>
      <c r="C1662">
        <v>79.72</v>
      </c>
      <c r="D1662">
        <v>45.12</v>
      </c>
      <c r="E1662">
        <v>101.05</v>
      </c>
      <c r="F1662">
        <v>141.12</v>
      </c>
      <c r="G1662">
        <v>214.26</v>
      </c>
      <c r="H1662">
        <v>165.03</v>
      </c>
      <c r="I1662">
        <v>127.8</v>
      </c>
      <c r="J1662">
        <v>88.07</v>
      </c>
      <c r="K1662">
        <v>42.354999999999997</v>
      </c>
      <c r="L1662" s="8">
        <v>82.22</v>
      </c>
      <c r="M1662" s="8">
        <v>114.83</v>
      </c>
      <c r="N1662" s="8">
        <v>157.93</v>
      </c>
      <c r="O1662" s="8">
        <v>138.0403</v>
      </c>
      <c r="P1662" s="8">
        <v>137.5</v>
      </c>
      <c r="Q1662" s="8">
        <v>135</v>
      </c>
      <c r="R1662" s="8">
        <v>155.94</v>
      </c>
      <c r="S1662" s="8">
        <v>94.4</v>
      </c>
      <c r="T1662" s="8">
        <v>76.849999999999994</v>
      </c>
      <c r="U1662" s="8">
        <v>121.53</v>
      </c>
      <c r="X1662" s="1">
        <v>43299</v>
      </c>
      <c r="Y1662" s="4">
        <f t="shared" si="56"/>
        <v>116.77712105263157</v>
      </c>
      <c r="Z1662" s="4">
        <f t="shared" si="55"/>
        <v>64.05</v>
      </c>
    </row>
    <row r="1663" spans="1:26" x14ac:dyDescent="0.3">
      <c r="A1663" s="1">
        <v>43300</v>
      </c>
      <c r="B1663">
        <v>64.09</v>
      </c>
      <c r="C1663">
        <v>78.73</v>
      </c>
      <c r="D1663">
        <v>45.11</v>
      </c>
      <c r="E1663">
        <v>101.39</v>
      </c>
      <c r="F1663">
        <v>139.41999999999999</v>
      </c>
      <c r="G1663">
        <v>211.27</v>
      </c>
      <c r="H1663">
        <v>165.26</v>
      </c>
      <c r="I1663">
        <v>125.94</v>
      </c>
      <c r="J1663">
        <v>87.72</v>
      </c>
      <c r="K1663">
        <v>42.5625</v>
      </c>
      <c r="L1663" s="8">
        <v>82.01</v>
      </c>
      <c r="M1663" s="8">
        <v>115.77</v>
      </c>
      <c r="N1663" s="8">
        <v>157.41</v>
      </c>
      <c r="O1663" s="8">
        <v>142.5487</v>
      </c>
      <c r="P1663" s="8">
        <v>137.06</v>
      </c>
      <c r="Q1663" s="8">
        <v>133.11000000000001</v>
      </c>
      <c r="R1663" s="8">
        <v>154.4</v>
      </c>
      <c r="S1663" s="8">
        <v>89.95</v>
      </c>
      <c r="T1663" s="8">
        <v>78.459999999999994</v>
      </c>
      <c r="U1663" s="8">
        <v>121.67</v>
      </c>
      <c r="X1663" s="1">
        <v>43300</v>
      </c>
      <c r="Y1663" s="4">
        <f t="shared" si="56"/>
        <v>116.3048</v>
      </c>
      <c r="Z1663" s="4">
        <f t="shared" si="55"/>
        <v>64.09</v>
      </c>
    </row>
    <row r="1664" spans="1:26" x14ac:dyDescent="0.3">
      <c r="A1664" s="1">
        <v>43301</v>
      </c>
      <c r="B1664">
        <v>64.290000000000006</v>
      </c>
      <c r="C1664">
        <v>78.680000000000007</v>
      </c>
      <c r="D1664">
        <v>45.28</v>
      </c>
      <c r="E1664">
        <v>100.66</v>
      </c>
      <c r="F1664">
        <v>136.82</v>
      </c>
      <c r="G1664">
        <v>212.33</v>
      </c>
      <c r="H1664">
        <v>165.58</v>
      </c>
      <c r="I1664">
        <v>125.85</v>
      </c>
      <c r="J1664">
        <v>88.06</v>
      </c>
      <c r="K1664">
        <v>42.4925</v>
      </c>
      <c r="L1664" s="8">
        <v>81.400000000000006</v>
      </c>
      <c r="M1664" s="8">
        <v>116.01</v>
      </c>
      <c r="N1664" s="8">
        <v>157.97</v>
      </c>
      <c r="O1664" s="8">
        <v>139.78829999999999</v>
      </c>
      <c r="P1664" s="8">
        <v>137.33000000000001</v>
      </c>
      <c r="Q1664" s="8">
        <v>133.22999999999999</v>
      </c>
      <c r="R1664" s="8">
        <v>154.35</v>
      </c>
      <c r="S1664" s="8">
        <v>88.91</v>
      </c>
      <c r="T1664" s="8">
        <v>77.760000000000005</v>
      </c>
      <c r="U1664" s="8">
        <v>122.27</v>
      </c>
      <c r="X1664" s="1">
        <v>43301</v>
      </c>
      <c r="Y1664" s="4">
        <f t="shared" si="56"/>
        <v>116.04056842105261</v>
      </c>
      <c r="Z1664" s="4">
        <f t="shared" si="55"/>
        <v>64.290000000000006</v>
      </c>
    </row>
    <row r="1665" spans="1:26" x14ac:dyDescent="0.3">
      <c r="A1665" s="1">
        <v>43302</v>
      </c>
      <c r="B1665">
        <v>64.290000000000006</v>
      </c>
      <c r="C1665">
        <v>78.680000000000007</v>
      </c>
      <c r="D1665">
        <v>45.28</v>
      </c>
      <c r="E1665">
        <v>100.66</v>
      </c>
      <c r="F1665">
        <v>136.82</v>
      </c>
      <c r="G1665">
        <v>212.33</v>
      </c>
      <c r="H1665">
        <v>165.58</v>
      </c>
      <c r="I1665">
        <v>125.85</v>
      </c>
      <c r="J1665">
        <v>88.06</v>
      </c>
      <c r="K1665">
        <v>42.4925</v>
      </c>
      <c r="L1665" s="8">
        <v>81.400000000000006</v>
      </c>
      <c r="M1665" s="8">
        <v>116.01</v>
      </c>
      <c r="N1665" s="8">
        <v>157.97</v>
      </c>
      <c r="O1665" s="8">
        <v>139.78829999999999</v>
      </c>
      <c r="P1665" s="8">
        <v>137.33000000000001</v>
      </c>
      <c r="Q1665" s="8">
        <v>133.22999999999999</v>
      </c>
      <c r="R1665" s="8">
        <v>154.35</v>
      </c>
      <c r="S1665" s="8">
        <v>88.91</v>
      </c>
      <c r="T1665" s="8">
        <v>77.760000000000005</v>
      </c>
      <c r="U1665" s="8">
        <v>122.27</v>
      </c>
      <c r="X1665" s="1">
        <v>43302</v>
      </c>
      <c r="Y1665" s="4">
        <f t="shared" si="56"/>
        <v>116.04056842105261</v>
      </c>
      <c r="Z1665" s="4">
        <f t="shared" si="55"/>
        <v>64.290000000000006</v>
      </c>
    </row>
    <row r="1666" spans="1:26" x14ac:dyDescent="0.3">
      <c r="A1666" s="1">
        <v>43303</v>
      </c>
      <c r="B1666">
        <v>64.290000000000006</v>
      </c>
      <c r="C1666">
        <v>78.680000000000007</v>
      </c>
      <c r="D1666">
        <v>45.28</v>
      </c>
      <c r="E1666">
        <v>100.66</v>
      </c>
      <c r="F1666">
        <v>136.82</v>
      </c>
      <c r="G1666">
        <v>212.33</v>
      </c>
      <c r="H1666">
        <v>165.58</v>
      </c>
      <c r="I1666">
        <v>125.85</v>
      </c>
      <c r="J1666">
        <v>88.06</v>
      </c>
      <c r="K1666">
        <v>42.4925</v>
      </c>
      <c r="L1666" s="8">
        <v>81.400000000000006</v>
      </c>
      <c r="M1666" s="8">
        <v>116.01</v>
      </c>
      <c r="N1666" s="8">
        <v>157.97</v>
      </c>
      <c r="O1666" s="8">
        <v>139.78829999999999</v>
      </c>
      <c r="P1666" s="8">
        <v>137.33000000000001</v>
      </c>
      <c r="Q1666" s="8">
        <v>133.22999999999999</v>
      </c>
      <c r="R1666" s="8">
        <v>154.35</v>
      </c>
      <c r="S1666" s="8">
        <v>88.91</v>
      </c>
      <c r="T1666" s="8">
        <v>77.760000000000005</v>
      </c>
      <c r="U1666" s="8">
        <v>122.27</v>
      </c>
      <c r="X1666" s="1">
        <v>43303</v>
      </c>
      <c r="Y1666" s="4">
        <f t="shared" si="56"/>
        <v>116.04056842105261</v>
      </c>
      <c r="Z1666" s="4">
        <f t="shared" ref="Z1666:Z1729" si="57">B1666</f>
        <v>64.290000000000006</v>
      </c>
    </row>
    <row r="1667" spans="1:26" x14ac:dyDescent="0.3">
      <c r="A1667" s="1">
        <v>43304</v>
      </c>
      <c r="B1667">
        <v>64.040000000000006</v>
      </c>
      <c r="C1667">
        <v>78.510000000000005</v>
      </c>
      <c r="D1667">
        <v>44.95</v>
      </c>
      <c r="E1667">
        <v>101.16</v>
      </c>
      <c r="F1667">
        <v>136.28</v>
      </c>
      <c r="G1667">
        <v>212.87</v>
      </c>
      <c r="H1667">
        <v>161.9</v>
      </c>
      <c r="I1667">
        <v>126.63</v>
      </c>
      <c r="J1667">
        <v>87.63</v>
      </c>
      <c r="K1667">
        <v>42.207500000000003</v>
      </c>
      <c r="L1667" s="8">
        <v>81.400000000000006</v>
      </c>
      <c r="M1667" s="8">
        <v>114.39</v>
      </c>
      <c r="N1667" s="8">
        <v>158.75</v>
      </c>
      <c r="O1667" s="8">
        <v>139.16739999999999</v>
      </c>
      <c r="P1667" s="8">
        <v>137.69999999999999</v>
      </c>
      <c r="Q1667" s="8">
        <v>133.94</v>
      </c>
      <c r="R1667" s="8">
        <v>153.87</v>
      </c>
      <c r="S1667" s="8">
        <v>89.4</v>
      </c>
      <c r="T1667" s="8">
        <v>78.69</v>
      </c>
      <c r="U1667" s="8">
        <v>121.33</v>
      </c>
      <c r="X1667" s="1">
        <v>43304</v>
      </c>
      <c r="Y1667" s="4">
        <f t="shared" si="56"/>
        <v>115.83025789473683</v>
      </c>
      <c r="Z1667" s="4">
        <f t="shared" si="57"/>
        <v>64.040000000000006</v>
      </c>
    </row>
    <row r="1668" spans="1:26" x14ac:dyDescent="0.3">
      <c r="A1668" s="1">
        <v>43305</v>
      </c>
      <c r="B1668">
        <v>64.349999999999994</v>
      </c>
      <c r="C1668">
        <v>78.989999999999995</v>
      </c>
      <c r="D1668">
        <v>45.26</v>
      </c>
      <c r="E1668">
        <v>100</v>
      </c>
      <c r="F1668">
        <v>137.97</v>
      </c>
      <c r="G1668">
        <v>213.12</v>
      </c>
      <c r="H1668">
        <v>163.34</v>
      </c>
      <c r="I1668">
        <v>129.36000000000001</v>
      </c>
      <c r="J1668">
        <v>87.96</v>
      </c>
      <c r="K1668">
        <v>42.552500000000002</v>
      </c>
      <c r="L1668" s="8">
        <v>83.01</v>
      </c>
      <c r="M1668" s="8">
        <v>114.74</v>
      </c>
      <c r="N1668" s="8">
        <v>157.94</v>
      </c>
      <c r="O1668" s="8">
        <v>139.8169</v>
      </c>
      <c r="P1668" s="8">
        <v>137.11000000000001</v>
      </c>
      <c r="Q1668" s="8">
        <v>134.56</v>
      </c>
      <c r="R1668" s="8">
        <v>155.29</v>
      </c>
      <c r="S1668" s="8">
        <v>91.54</v>
      </c>
      <c r="T1668" s="8">
        <v>79.36</v>
      </c>
      <c r="U1668" s="8">
        <v>123.85</v>
      </c>
      <c r="X1668" s="1">
        <v>43305</v>
      </c>
      <c r="Y1668" s="4">
        <f t="shared" ref="Y1668:Y1731" si="58">SUMPRODUCT(C1668:U1668,$C$1:$U$1)</f>
        <v>116.61944210526318</v>
      </c>
      <c r="Z1668" s="4">
        <f t="shared" si="57"/>
        <v>64.349999999999994</v>
      </c>
    </row>
    <row r="1669" spans="1:26" x14ac:dyDescent="0.3">
      <c r="A1669" s="1">
        <v>43306</v>
      </c>
      <c r="B1669">
        <v>64.78</v>
      </c>
      <c r="C1669">
        <v>79.47</v>
      </c>
      <c r="D1669">
        <v>46.09</v>
      </c>
      <c r="E1669">
        <v>99.02</v>
      </c>
      <c r="F1669">
        <v>140.47999999999999</v>
      </c>
      <c r="G1669">
        <v>214.78</v>
      </c>
      <c r="H1669">
        <v>165.81</v>
      </c>
      <c r="I1669">
        <v>128.62</v>
      </c>
      <c r="J1669">
        <v>87.9</v>
      </c>
      <c r="K1669">
        <v>41.9375</v>
      </c>
      <c r="L1669" s="8">
        <v>83.59</v>
      </c>
      <c r="M1669" s="8">
        <v>115.21</v>
      </c>
      <c r="N1669" s="8">
        <v>158.88999999999999</v>
      </c>
      <c r="O1669" s="8">
        <v>140.0461</v>
      </c>
      <c r="P1669" s="8">
        <v>139.15</v>
      </c>
      <c r="Q1669" s="8">
        <v>135.62</v>
      </c>
      <c r="R1669" s="8">
        <v>157.30000000000001</v>
      </c>
      <c r="S1669" s="8">
        <v>93.12</v>
      </c>
      <c r="T1669" s="8">
        <v>79.989999999999995</v>
      </c>
      <c r="U1669" s="8">
        <v>124.9</v>
      </c>
      <c r="X1669" s="1">
        <v>43306</v>
      </c>
      <c r="Y1669" s="4">
        <f t="shared" si="58"/>
        <v>117.46966315789471</v>
      </c>
      <c r="Z1669" s="4">
        <f t="shared" si="57"/>
        <v>64.78</v>
      </c>
    </row>
    <row r="1670" spans="1:26" x14ac:dyDescent="0.3">
      <c r="A1670" s="1">
        <v>43307</v>
      </c>
      <c r="B1670">
        <v>65.14</v>
      </c>
      <c r="C1670">
        <v>80.09</v>
      </c>
      <c r="D1670">
        <v>46.24</v>
      </c>
      <c r="E1670">
        <v>98.52</v>
      </c>
      <c r="F1670">
        <v>142.58000000000001</v>
      </c>
      <c r="G1670">
        <v>212.01</v>
      </c>
      <c r="H1670">
        <v>166.45</v>
      </c>
      <c r="I1670">
        <v>130.28</v>
      </c>
      <c r="J1670">
        <v>88.23</v>
      </c>
      <c r="K1670">
        <v>42.04</v>
      </c>
      <c r="L1670" s="8">
        <v>84.24</v>
      </c>
      <c r="M1670" s="8">
        <v>115</v>
      </c>
      <c r="N1670" s="8">
        <v>156.13999999999999</v>
      </c>
      <c r="O1670" s="8">
        <v>140.13210000000001</v>
      </c>
      <c r="P1670" s="8">
        <v>139.24</v>
      </c>
      <c r="Q1670" s="8">
        <v>137.26</v>
      </c>
      <c r="R1670" s="8">
        <v>161.55000000000001</v>
      </c>
      <c r="S1670" s="8">
        <v>93.94</v>
      </c>
      <c r="T1670" s="8">
        <v>79.86</v>
      </c>
      <c r="U1670" s="8">
        <v>123.95</v>
      </c>
      <c r="X1670" s="1">
        <v>43307</v>
      </c>
      <c r="Y1670" s="4">
        <f t="shared" si="58"/>
        <v>117.77642631578948</v>
      </c>
      <c r="Z1670" s="4">
        <f t="shared" si="57"/>
        <v>65.14</v>
      </c>
    </row>
    <row r="1671" spans="1:26" x14ac:dyDescent="0.3">
      <c r="A1671" s="1">
        <v>43308</v>
      </c>
      <c r="B1671">
        <v>64.900000000000006</v>
      </c>
      <c r="C1671">
        <v>80.58</v>
      </c>
      <c r="D1671">
        <v>46.21</v>
      </c>
      <c r="E1671">
        <v>98</v>
      </c>
      <c r="F1671">
        <v>142.56</v>
      </c>
      <c r="G1671">
        <v>203.86</v>
      </c>
      <c r="H1671">
        <v>166.43</v>
      </c>
      <c r="I1671">
        <v>131.55000000000001</v>
      </c>
      <c r="J1671">
        <v>88.13</v>
      </c>
      <c r="K1671">
        <v>41.744999999999997</v>
      </c>
      <c r="L1671" s="8">
        <v>81.92</v>
      </c>
      <c r="M1671" s="8">
        <v>114.28</v>
      </c>
      <c r="N1671" s="8">
        <v>157.47999999999999</v>
      </c>
      <c r="O1671" s="8">
        <v>138.6421</v>
      </c>
      <c r="P1671" s="8">
        <v>137.41</v>
      </c>
      <c r="Q1671" s="8">
        <v>137.88999999999999</v>
      </c>
      <c r="R1671" s="8">
        <v>161.24</v>
      </c>
      <c r="S1671" s="8">
        <v>90.56</v>
      </c>
      <c r="T1671" s="8">
        <v>80.13</v>
      </c>
      <c r="U1671" s="8">
        <v>125.97</v>
      </c>
      <c r="X1671" s="1">
        <v>43308</v>
      </c>
      <c r="Y1671" s="4">
        <f t="shared" si="58"/>
        <v>117.08353157894734</v>
      </c>
      <c r="Z1671" s="4">
        <f t="shared" si="57"/>
        <v>64.900000000000006</v>
      </c>
    </row>
    <row r="1672" spans="1:26" x14ac:dyDescent="0.3">
      <c r="A1672" s="1">
        <v>43309</v>
      </c>
      <c r="B1672">
        <v>64.900000000000006</v>
      </c>
      <c r="C1672">
        <v>80.58</v>
      </c>
      <c r="D1672">
        <v>46.21</v>
      </c>
      <c r="E1672">
        <v>98</v>
      </c>
      <c r="F1672">
        <v>142.56</v>
      </c>
      <c r="G1672">
        <v>203.86</v>
      </c>
      <c r="H1672">
        <v>166.43</v>
      </c>
      <c r="I1672">
        <v>131.55000000000001</v>
      </c>
      <c r="J1672">
        <v>88.13</v>
      </c>
      <c r="K1672">
        <v>41.744999999999997</v>
      </c>
      <c r="L1672" s="8">
        <v>81.92</v>
      </c>
      <c r="M1672" s="8">
        <v>114.28</v>
      </c>
      <c r="N1672" s="8">
        <v>157.47999999999999</v>
      </c>
      <c r="O1672" s="8">
        <v>138.6421</v>
      </c>
      <c r="P1672" s="8">
        <v>137.41</v>
      </c>
      <c r="Q1672" s="8">
        <v>137.88999999999999</v>
      </c>
      <c r="R1672" s="8">
        <v>161.24</v>
      </c>
      <c r="S1672" s="8">
        <v>90.56</v>
      </c>
      <c r="T1672" s="8">
        <v>80.13</v>
      </c>
      <c r="U1672" s="8">
        <v>125.97</v>
      </c>
      <c r="X1672" s="1">
        <v>43309</v>
      </c>
      <c r="Y1672" s="4">
        <f t="shared" si="58"/>
        <v>117.08353157894734</v>
      </c>
      <c r="Z1672" s="4">
        <f t="shared" si="57"/>
        <v>64.900000000000006</v>
      </c>
    </row>
    <row r="1673" spans="1:26" x14ac:dyDescent="0.3">
      <c r="A1673" s="1">
        <v>43310</v>
      </c>
      <c r="B1673">
        <v>64.900000000000006</v>
      </c>
      <c r="C1673">
        <v>80.58</v>
      </c>
      <c r="D1673">
        <v>46.21</v>
      </c>
      <c r="E1673">
        <v>98</v>
      </c>
      <c r="F1673">
        <v>142.56</v>
      </c>
      <c r="G1673">
        <v>203.86</v>
      </c>
      <c r="H1673">
        <v>166.43</v>
      </c>
      <c r="I1673">
        <v>131.55000000000001</v>
      </c>
      <c r="J1673">
        <v>88.13</v>
      </c>
      <c r="K1673">
        <v>41.744999999999997</v>
      </c>
      <c r="L1673" s="8">
        <v>81.92</v>
      </c>
      <c r="M1673" s="8">
        <v>114.28</v>
      </c>
      <c r="N1673" s="8">
        <v>157.47999999999999</v>
      </c>
      <c r="O1673" s="8">
        <v>138.6421</v>
      </c>
      <c r="P1673" s="8">
        <v>137.41</v>
      </c>
      <c r="Q1673" s="8">
        <v>137.88999999999999</v>
      </c>
      <c r="R1673" s="8">
        <v>161.24</v>
      </c>
      <c r="S1673" s="8">
        <v>90.56</v>
      </c>
      <c r="T1673" s="8">
        <v>80.13</v>
      </c>
      <c r="U1673" s="8">
        <v>125.97</v>
      </c>
      <c r="X1673" s="1">
        <v>43310</v>
      </c>
      <c r="Y1673" s="4">
        <f t="shared" si="58"/>
        <v>117.08353157894734</v>
      </c>
      <c r="Z1673" s="4">
        <f t="shared" si="57"/>
        <v>64.900000000000006</v>
      </c>
    </row>
    <row r="1674" spans="1:26" x14ac:dyDescent="0.3">
      <c r="A1674" s="1">
        <v>43311</v>
      </c>
      <c r="B1674">
        <v>64.739999999999995</v>
      </c>
      <c r="C1674">
        <v>80.2</v>
      </c>
      <c r="D1674">
        <v>46.23</v>
      </c>
      <c r="E1674">
        <v>99.28</v>
      </c>
      <c r="F1674">
        <v>139.75</v>
      </c>
      <c r="G1674">
        <v>200.88</v>
      </c>
      <c r="H1674">
        <v>165.34</v>
      </c>
      <c r="I1674">
        <v>132.16999999999999</v>
      </c>
      <c r="J1674">
        <v>88.88</v>
      </c>
      <c r="K1674">
        <v>41.557499999999997</v>
      </c>
      <c r="L1674" s="8">
        <v>81.739999999999995</v>
      </c>
      <c r="M1674" s="8">
        <v>114.18</v>
      </c>
      <c r="N1674" s="8">
        <v>158.63999999999999</v>
      </c>
      <c r="O1674" s="8">
        <v>138.96680000000001</v>
      </c>
      <c r="P1674" s="8">
        <v>134.29</v>
      </c>
      <c r="Q1674" s="8">
        <v>139.85</v>
      </c>
      <c r="R1674" s="8">
        <v>161.22999999999999</v>
      </c>
      <c r="S1674" s="8">
        <v>91.45</v>
      </c>
      <c r="T1674" s="8">
        <v>81.209999999999994</v>
      </c>
      <c r="U1674" s="8">
        <v>127.83</v>
      </c>
      <c r="X1674" s="1">
        <v>43311</v>
      </c>
      <c r="Y1674" s="4">
        <f t="shared" si="58"/>
        <v>117.03548947368421</v>
      </c>
      <c r="Z1674" s="4">
        <f t="shared" si="57"/>
        <v>64.739999999999995</v>
      </c>
    </row>
    <row r="1675" spans="1:26" x14ac:dyDescent="0.3">
      <c r="A1675" s="1">
        <v>43312</v>
      </c>
      <c r="B1675">
        <v>65.38</v>
      </c>
      <c r="C1675">
        <v>80.88</v>
      </c>
      <c r="D1675">
        <v>46.63</v>
      </c>
      <c r="E1675">
        <v>99.34</v>
      </c>
      <c r="F1675">
        <v>143.80000000000001</v>
      </c>
      <c r="G1675">
        <v>200.44</v>
      </c>
      <c r="H1675">
        <v>167.5</v>
      </c>
      <c r="I1675">
        <v>132.52000000000001</v>
      </c>
      <c r="J1675">
        <v>89.23</v>
      </c>
      <c r="K1675">
        <v>41.884999999999998</v>
      </c>
      <c r="L1675" s="8">
        <v>81.510000000000005</v>
      </c>
      <c r="M1675" s="8">
        <v>115</v>
      </c>
      <c r="N1675" s="8">
        <v>157.54</v>
      </c>
      <c r="O1675" s="8">
        <v>138.43190000000001</v>
      </c>
      <c r="P1675" s="8">
        <v>134.99</v>
      </c>
      <c r="Q1675" s="8">
        <v>139.72</v>
      </c>
      <c r="R1675" s="8">
        <v>164.17</v>
      </c>
      <c r="S1675" s="8">
        <v>92.23</v>
      </c>
      <c r="T1675" s="8">
        <v>80.680000000000007</v>
      </c>
      <c r="U1675" s="8">
        <v>126.27</v>
      </c>
      <c r="X1675" s="1">
        <v>43312</v>
      </c>
      <c r="Y1675" s="4">
        <f t="shared" si="58"/>
        <v>117.51404736842103</v>
      </c>
      <c r="Z1675" s="4">
        <f t="shared" si="57"/>
        <v>65.38</v>
      </c>
    </row>
    <row r="1676" spans="1:26" x14ac:dyDescent="0.3">
      <c r="A1676" s="1">
        <v>43313</v>
      </c>
      <c r="B1676">
        <v>64.7</v>
      </c>
      <c r="C1676">
        <v>80.650000000000006</v>
      </c>
      <c r="D1676">
        <v>46.39</v>
      </c>
      <c r="E1676">
        <v>97.96</v>
      </c>
      <c r="F1676">
        <v>138.54</v>
      </c>
      <c r="G1676">
        <v>197.73</v>
      </c>
      <c r="H1676">
        <v>165.48</v>
      </c>
      <c r="I1676">
        <v>132.63999999999999</v>
      </c>
      <c r="J1676">
        <v>88.24</v>
      </c>
      <c r="K1676">
        <v>41.975000000000001</v>
      </c>
      <c r="L1676" s="8">
        <v>80.39</v>
      </c>
      <c r="M1676" s="8">
        <v>113.61</v>
      </c>
      <c r="N1676" s="8">
        <v>156.91999999999999</v>
      </c>
      <c r="O1676" s="8">
        <v>137.066</v>
      </c>
      <c r="P1676" s="8">
        <v>132.61000000000001</v>
      </c>
      <c r="Q1676" s="8">
        <v>138.44999999999999</v>
      </c>
      <c r="R1676" s="8">
        <v>162.04</v>
      </c>
      <c r="S1676" s="8">
        <v>93.91</v>
      </c>
      <c r="T1676" s="8">
        <v>78.95</v>
      </c>
      <c r="U1676" s="8">
        <v>125.39</v>
      </c>
      <c r="X1676" s="1">
        <v>43313</v>
      </c>
      <c r="Y1676" s="4">
        <f t="shared" si="58"/>
        <v>116.26005263157896</v>
      </c>
      <c r="Z1676" s="4">
        <f t="shared" si="57"/>
        <v>64.7</v>
      </c>
    </row>
    <row r="1677" spans="1:26" x14ac:dyDescent="0.3">
      <c r="A1677" s="1">
        <v>43314</v>
      </c>
      <c r="B1677">
        <v>64.900000000000006</v>
      </c>
      <c r="C1677">
        <v>82</v>
      </c>
      <c r="D1677">
        <v>46.18</v>
      </c>
      <c r="E1677">
        <v>97.44</v>
      </c>
      <c r="F1677">
        <v>138.01</v>
      </c>
      <c r="G1677">
        <v>197.28</v>
      </c>
      <c r="H1677">
        <v>163.92</v>
      </c>
      <c r="I1677">
        <v>131.25</v>
      </c>
      <c r="J1677">
        <v>88.76</v>
      </c>
      <c r="K1677">
        <v>42.362499999999997</v>
      </c>
      <c r="L1677" s="8">
        <v>79.91</v>
      </c>
      <c r="M1677" s="8">
        <v>114.69</v>
      </c>
      <c r="N1677" s="8">
        <v>155.41</v>
      </c>
      <c r="O1677" s="8">
        <v>136.55019999999999</v>
      </c>
      <c r="P1677" s="8">
        <v>133.15</v>
      </c>
      <c r="Q1677" s="8">
        <v>137.63999999999999</v>
      </c>
      <c r="R1677" s="8">
        <v>159.99</v>
      </c>
      <c r="S1677" s="8">
        <v>95.12</v>
      </c>
      <c r="T1677" s="8">
        <v>80.760000000000005</v>
      </c>
      <c r="U1677" s="8">
        <v>123.76</v>
      </c>
      <c r="X1677" s="1">
        <v>43314</v>
      </c>
      <c r="Y1677" s="4">
        <f t="shared" si="58"/>
        <v>116.00961578947367</v>
      </c>
      <c r="Z1677" s="4">
        <f t="shared" si="57"/>
        <v>64.900000000000006</v>
      </c>
    </row>
    <row r="1678" spans="1:26" x14ac:dyDescent="0.3">
      <c r="A1678" s="1">
        <v>43315</v>
      </c>
      <c r="B1678">
        <v>65.349999999999994</v>
      </c>
      <c r="C1678">
        <v>82.33</v>
      </c>
      <c r="D1678">
        <v>46.62</v>
      </c>
      <c r="E1678">
        <v>97.63</v>
      </c>
      <c r="F1678">
        <v>138.51</v>
      </c>
      <c r="G1678">
        <v>198.08</v>
      </c>
      <c r="H1678">
        <v>164.21</v>
      </c>
      <c r="I1678">
        <v>131.94999999999999</v>
      </c>
      <c r="J1678">
        <v>89.6</v>
      </c>
      <c r="K1678">
        <v>42.787500000000001</v>
      </c>
      <c r="L1678" s="8">
        <v>80.2</v>
      </c>
      <c r="M1678" s="8">
        <v>116.3</v>
      </c>
      <c r="N1678" s="8">
        <v>156.21</v>
      </c>
      <c r="O1678" s="8">
        <v>141.07769999999999</v>
      </c>
      <c r="P1678" s="8">
        <v>134.25</v>
      </c>
      <c r="Q1678" s="8">
        <v>138.81</v>
      </c>
      <c r="R1678" s="8">
        <v>159.96</v>
      </c>
      <c r="S1678" s="8">
        <v>96.53</v>
      </c>
      <c r="T1678" s="8">
        <v>81.45</v>
      </c>
      <c r="U1678" s="8">
        <v>124.05</v>
      </c>
      <c r="X1678" s="1">
        <v>43315</v>
      </c>
      <c r="Y1678" s="4">
        <f t="shared" si="58"/>
        <v>116.87132631578949</v>
      </c>
      <c r="Z1678" s="4">
        <f t="shared" si="57"/>
        <v>65.349999999999994</v>
      </c>
    </row>
    <row r="1679" spans="1:26" x14ac:dyDescent="0.3">
      <c r="A1679" s="1">
        <v>43316</v>
      </c>
      <c r="B1679">
        <v>65.349999999999994</v>
      </c>
      <c r="C1679">
        <v>82.33</v>
      </c>
      <c r="D1679">
        <v>46.62</v>
      </c>
      <c r="E1679">
        <v>97.63</v>
      </c>
      <c r="F1679">
        <v>138.51</v>
      </c>
      <c r="G1679">
        <v>198.08</v>
      </c>
      <c r="H1679">
        <v>164.21</v>
      </c>
      <c r="I1679">
        <v>131.94999999999999</v>
      </c>
      <c r="J1679">
        <v>89.6</v>
      </c>
      <c r="K1679">
        <v>42.787500000000001</v>
      </c>
      <c r="L1679" s="8">
        <v>80.2</v>
      </c>
      <c r="M1679" s="8">
        <v>116.3</v>
      </c>
      <c r="N1679" s="8">
        <v>156.21</v>
      </c>
      <c r="O1679" s="8">
        <v>141.07769999999999</v>
      </c>
      <c r="P1679" s="8">
        <v>134.25</v>
      </c>
      <c r="Q1679" s="8">
        <v>138.81</v>
      </c>
      <c r="R1679" s="8">
        <v>159.96</v>
      </c>
      <c r="S1679" s="8">
        <v>96.53</v>
      </c>
      <c r="T1679" s="8">
        <v>81.45</v>
      </c>
      <c r="U1679" s="8">
        <v>124.05</v>
      </c>
      <c r="X1679" s="1">
        <v>43316</v>
      </c>
      <c r="Y1679" s="4">
        <f t="shared" si="58"/>
        <v>116.87132631578949</v>
      </c>
      <c r="Z1679" s="4">
        <f t="shared" si="57"/>
        <v>65.349999999999994</v>
      </c>
    </row>
    <row r="1680" spans="1:26" x14ac:dyDescent="0.3">
      <c r="A1680" s="1">
        <v>43317</v>
      </c>
      <c r="B1680">
        <v>65.349999999999994</v>
      </c>
      <c r="C1680">
        <v>82.33</v>
      </c>
      <c r="D1680">
        <v>46.62</v>
      </c>
      <c r="E1680">
        <v>97.63</v>
      </c>
      <c r="F1680">
        <v>138.51</v>
      </c>
      <c r="G1680">
        <v>198.08</v>
      </c>
      <c r="H1680">
        <v>164.21</v>
      </c>
      <c r="I1680">
        <v>131.94999999999999</v>
      </c>
      <c r="J1680">
        <v>89.6</v>
      </c>
      <c r="K1680">
        <v>42.787500000000001</v>
      </c>
      <c r="L1680" s="8">
        <v>80.2</v>
      </c>
      <c r="M1680" s="8">
        <v>116.3</v>
      </c>
      <c r="N1680" s="8">
        <v>156.21</v>
      </c>
      <c r="O1680" s="8">
        <v>141.07769999999999</v>
      </c>
      <c r="P1680" s="8">
        <v>134.25</v>
      </c>
      <c r="Q1680" s="8">
        <v>138.81</v>
      </c>
      <c r="R1680" s="8">
        <v>159.96</v>
      </c>
      <c r="S1680" s="8">
        <v>96.53</v>
      </c>
      <c r="T1680" s="8">
        <v>81.45</v>
      </c>
      <c r="U1680" s="8">
        <v>124.05</v>
      </c>
      <c r="X1680" s="1">
        <v>43317</v>
      </c>
      <c r="Y1680" s="4">
        <f t="shared" si="58"/>
        <v>116.87132631578949</v>
      </c>
      <c r="Z1680" s="4">
        <f t="shared" si="57"/>
        <v>65.349999999999994</v>
      </c>
    </row>
    <row r="1681" spans="1:26" x14ac:dyDescent="0.3">
      <c r="A1681" s="1">
        <v>43318</v>
      </c>
      <c r="B1681">
        <v>65.45</v>
      </c>
      <c r="C1681">
        <v>82.52</v>
      </c>
      <c r="D1681">
        <v>46.65</v>
      </c>
      <c r="E1681">
        <v>97.75</v>
      </c>
      <c r="F1681">
        <v>139.47999999999999</v>
      </c>
      <c r="G1681">
        <v>198.53</v>
      </c>
      <c r="H1681">
        <v>157.96</v>
      </c>
      <c r="I1681">
        <v>132.02000000000001</v>
      </c>
      <c r="J1681">
        <v>89.67</v>
      </c>
      <c r="K1681">
        <v>42.752499999999998</v>
      </c>
      <c r="L1681" s="8">
        <v>80.180000000000007</v>
      </c>
      <c r="M1681" s="8">
        <v>117.38</v>
      </c>
      <c r="N1681" s="8">
        <v>156.72</v>
      </c>
      <c r="O1681" s="8">
        <v>139.48259999999999</v>
      </c>
      <c r="P1681" s="8">
        <v>135.56</v>
      </c>
      <c r="Q1681" s="8">
        <v>138.69999999999999</v>
      </c>
      <c r="R1681" s="8">
        <v>160.96</v>
      </c>
      <c r="S1681" s="8">
        <v>97.06</v>
      </c>
      <c r="T1681" s="8">
        <v>81.61</v>
      </c>
      <c r="U1681" s="8">
        <v>124.3</v>
      </c>
      <c r="X1681" s="1">
        <v>43318</v>
      </c>
      <c r="Y1681" s="4">
        <f t="shared" si="58"/>
        <v>116.80447894736844</v>
      </c>
      <c r="Z1681" s="4">
        <f t="shared" si="57"/>
        <v>65.45</v>
      </c>
    </row>
    <row r="1682" spans="1:26" x14ac:dyDescent="0.3">
      <c r="A1682" s="1">
        <v>43319</v>
      </c>
      <c r="B1682">
        <v>65.61</v>
      </c>
      <c r="C1682">
        <v>82.64</v>
      </c>
      <c r="D1682">
        <v>46.5</v>
      </c>
      <c r="E1682">
        <v>98.78</v>
      </c>
      <c r="F1682">
        <v>142.38</v>
      </c>
      <c r="G1682">
        <v>202.23</v>
      </c>
      <c r="H1682">
        <v>157.03</v>
      </c>
      <c r="I1682">
        <v>131.46</v>
      </c>
      <c r="J1682">
        <v>89.77</v>
      </c>
      <c r="K1682">
        <v>42.657499999999999</v>
      </c>
      <c r="L1682" s="8">
        <v>81.27</v>
      </c>
      <c r="M1682" s="8">
        <v>114.22</v>
      </c>
      <c r="N1682" s="8">
        <v>156.04</v>
      </c>
      <c r="O1682" s="8">
        <v>140.4187</v>
      </c>
      <c r="P1682" s="8">
        <v>137.91</v>
      </c>
      <c r="Q1682" s="8">
        <v>138.65</v>
      </c>
      <c r="R1682" s="8">
        <v>160.91999999999999</v>
      </c>
      <c r="S1682" s="8">
        <v>94.06</v>
      </c>
      <c r="T1682" s="8">
        <v>82.24</v>
      </c>
      <c r="U1682" s="8">
        <v>125.18</v>
      </c>
      <c r="X1682" s="1">
        <v>43319</v>
      </c>
      <c r="Y1682" s="4">
        <f t="shared" si="58"/>
        <v>117.07137894736842</v>
      </c>
      <c r="Z1682" s="4">
        <f t="shared" si="57"/>
        <v>65.61</v>
      </c>
    </row>
    <row r="1683" spans="1:26" x14ac:dyDescent="0.3">
      <c r="A1683" s="1">
        <v>43320</v>
      </c>
      <c r="B1683">
        <v>65.38</v>
      </c>
      <c r="C1683">
        <v>82.35</v>
      </c>
      <c r="D1683">
        <v>46.15</v>
      </c>
      <c r="E1683">
        <v>98.87</v>
      </c>
      <c r="F1683">
        <v>139.71</v>
      </c>
      <c r="G1683">
        <v>201.35</v>
      </c>
      <c r="H1683">
        <v>157.05000000000001</v>
      </c>
      <c r="I1683">
        <v>131.16999999999999</v>
      </c>
      <c r="J1683">
        <v>90.05</v>
      </c>
      <c r="K1683">
        <v>42.52</v>
      </c>
      <c r="L1683" s="8">
        <v>80.73</v>
      </c>
      <c r="M1683" s="8">
        <v>113.49</v>
      </c>
      <c r="N1683" s="8">
        <v>158.91999999999999</v>
      </c>
      <c r="O1683" s="8">
        <v>140.304</v>
      </c>
      <c r="P1683" s="8">
        <v>137.82</v>
      </c>
      <c r="Q1683" s="8">
        <v>137.47999999999999</v>
      </c>
      <c r="R1683" s="8">
        <v>160.65</v>
      </c>
      <c r="S1683" s="8">
        <v>93.73</v>
      </c>
      <c r="T1683" s="8">
        <v>82.39</v>
      </c>
      <c r="U1683" s="8">
        <v>123.88</v>
      </c>
      <c r="X1683" s="1">
        <v>43320</v>
      </c>
      <c r="Y1683" s="4">
        <f t="shared" si="58"/>
        <v>116.76915789473682</v>
      </c>
      <c r="Z1683" s="4">
        <f t="shared" si="57"/>
        <v>65.38</v>
      </c>
    </row>
    <row r="1684" spans="1:26" x14ac:dyDescent="0.3">
      <c r="A1684" s="1">
        <v>43321</v>
      </c>
      <c r="B1684">
        <v>65.31</v>
      </c>
      <c r="C1684">
        <v>81.400000000000006</v>
      </c>
      <c r="D1684">
        <v>46.35</v>
      </c>
      <c r="E1684">
        <v>99.94</v>
      </c>
      <c r="F1684">
        <v>138.52000000000001</v>
      </c>
      <c r="G1684">
        <v>200.95</v>
      </c>
      <c r="H1684">
        <v>157.15</v>
      </c>
      <c r="I1684">
        <v>131.19999999999999</v>
      </c>
      <c r="J1684">
        <v>89.01</v>
      </c>
      <c r="K1684">
        <v>42.712499999999999</v>
      </c>
      <c r="L1684" s="8">
        <v>80.319999999999993</v>
      </c>
      <c r="M1684" s="8">
        <v>113.7</v>
      </c>
      <c r="N1684" s="8">
        <v>159.30000000000001</v>
      </c>
      <c r="O1684" s="8">
        <v>138.2791</v>
      </c>
      <c r="P1684" s="8">
        <v>138.37</v>
      </c>
      <c r="Q1684" s="8">
        <v>137.08000000000001</v>
      </c>
      <c r="R1684" s="8">
        <v>160.47999999999999</v>
      </c>
      <c r="S1684" s="8">
        <v>95.47</v>
      </c>
      <c r="T1684" s="8">
        <v>82.62</v>
      </c>
      <c r="U1684" s="8">
        <v>122.53</v>
      </c>
      <c r="X1684" s="1">
        <v>43321</v>
      </c>
      <c r="Y1684" s="4">
        <f t="shared" si="58"/>
        <v>116.59903157894738</v>
      </c>
      <c r="Z1684" s="4">
        <f t="shared" si="57"/>
        <v>65.31</v>
      </c>
    </row>
    <row r="1685" spans="1:26" x14ac:dyDescent="0.3">
      <c r="A1685" s="1">
        <v>43322</v>
      </c>
      <c r="B1685">
        <v>64.900000000000006</v>
      </c>
      <c r="C1685">
        <v>81.430000000000007</v>
      </c>
      <c r="D1685">
        <v>46.08</v>
      </c>
      <c r="E1685">
        <v>98.31</v>
      </c>
      <c r="F1685">
        <v>135.91999999999999</v>
      </c>
      <c r="G1685">
        <v>201.32</v>
      </c>
      <c r="H1685">
        <v>154.79</v>
      </c>
      <c r="I1685">
        <v>130.75</v>
      </c>
      <c r="J1685">
        <v>90.18</v>
      </c>
      <c r="K1685">
        <v>42.732500000000002</v>
      </c>
      <c r="L1685" s="8">
        <v>79.42</v>
      </c>
      <c r="M1685" s="8">
        <v>112.87</v>
      </c>
      <c r="N1685" s="8">
        <v>158.68</v>
      </c>
      <c r="O1685" s="8">
        <v>138.00210000000001</v>
      </c>
      <c r="P1685" s="8">
        <v>139.29</v>
      </c>
      <c r="Q1685" s="8">
        <v>135.88999999999999</v>
      </c>
      <c r="R1685" s="8">
        <v>157.87</v>
      </c>
      <c r="S1685" s="8">
        <v>95.8</v>
      </c>
      <c r="T1685" s="8">
        <v>82.71</v>
      </c>
      <c r="U1685" s="8">
        <v>123.34</v>
      </c>
      <c r="X1685" s="1">
        <v>43322</v>
      </c>
      <c r="Y1685" s="4">
        <f t="shared" si="58"/>
        <v>116.07287368421052</v>
      </c>
      <c r="Z1685" s="4">
        <f t="shared" si="57"/>
        <v>64.900000000000006</v>
      </c>
    </row>
    <row r="1686" spans="1:26" x14ac:dyDescent="0.3">
      <c r="A1686" s="1">
        <v>43323</v>
      </c>
      <c r="B1686">
        <v>64.900000000000006</v>
      </c>
      <c r="C1686">
        <v>81.430000000000007</v>
      </c>
      <c r="D1686">
        <v>46.08</v>
      </c>
      <c r="E1686">
        <v>98.31</v>
      </c>
      <c r="F1686">
        <v>135.91999999999999</v>
      </c>
      <c r="G1686">
        <v>201.32</v>
      </c>
      <c r="H1686">
        <v>154.79</v>
      </c>
      <c r="I1686">
        <v>130.75</v>
      </c>
      <c r="J1686">
        <v>90.18</v>
      </c>
      <c r="K1686">
        <v>42.732500000000002</v>
      </c>
      <c r="L1686" s="8">
        <v>79.42</v>
      </c>
      <c r="M1686" s="8">
        <v>112.87</v>
      </c>
      <c r="N1686" s="8">
        <v>158.68</v>
      </c>
      <c r="O1686" s="8">
        <v>138.00210000000001</v>
      </c>
      <c r="P1686" s="8">
        <v>139.29</v>
      </c>
      <c r="Q1686" s="8">
        <v>135.88999999999999</v>
      </c>
      <c r="R1686" s="8">
        <v>157.87</v>
      </c>
      <c r="S1686" s="8">
        <v>95.8</v>
      </c>
      <c r="T1686" s="8">
        <v>82.71</v>
      </c>
      <c r="U1686" s="8">
        <v>123.34</v>
      </c>
      <c r="X1686" s="1">
        <v>43323</v>
      </c>
      <c r="Y1686" s="4">
        <f t="shared" si="58"/>
        <v>116.07287368421052</v>
      </c>
      <c r="Z1686" s="4">
        <f t="shared" si="57"/>
        <v>64.900000000000006</v>
      </c>
    </row>
    <row r="1687" spans="1:26" x14ac:dyDescent="0.3">
      <c r="A1687" s="1">
        <v>43324</v>
      </c>
      <c r="B1687">
        <v>64.900000000000006</v>
      </c>
      <c r="C1687">
        <v>81.430000000000007</v>
      </c>
      <c r="D1687">
        <v>46.08</v>
      </c>
      <c r="E1687">
        <v>98.31</v>
      </c>
      <c r="F1687">
        <v>135.91999999999999</v>
      </c>
      <c r="G1687">
        <v>201.32</v>
      </c>
      <c r="H1687">
        <v>154.79</v>
      </c>
      <c r="I1687">
        <v>130.75</v>
      </c>
      <c r="J1687">
        <v>90.18</v>
      </c>
      <c r="K1687">
        <v>42.732500000000002</v>
      </c>
      <c r="L1687" s="8">
        <v>79.42</v>
      </c>
      <c r="M1687" s="8">
        <v>112.87</v>
      </c>
      <c r="N1687" s="8">
        <v>158.68</v>
      </c>
      <c r="O1687" s="8">
        <v>138.00210000000001</v>
      </c>
      <c r="P1687" s="8">
        <v>139.29</v>
      </c>
      <c r="Q1687" s="8">
        <v>135.88999999999999</v>
      </c>
      <c r="R1687" s="8">
        <v>157.87</v>
      </c>
      <c r="S1687" s="8">
        <v>95.8</v>
      </c>
      <c r="T1687" s="8">
        <v>82.71</v>
      </c>
      <c r="U1687" s="8">
        <v>123.34</v>
      </c>
      <c r="X1687" s="1">
        <v>43324</v>
      </c>
      <c r="Y1687" s="4">
        <f t="shared" si="58"/>
        <v>116.07287368421052</v>
      </c>
      <c r="Z1687" s="4">
        <f t="shared" si="57"/>
        <v>64.900000000000006</v>
      </c>
    </row>
    <row r="1688" spans="1:26" x14ac:dyDescent="0.3">
      <c r="A1688" s="1">
        <v>43325</v>
      </c>
      <c r="B1688">
        <v>64.73</v>
      </c>
      <c r="C1688">
        <v>81.52</v>
      </c>
      <c r="D1688">
        <v>45.83</v>
      </c>
      <c r="E1688">
        <v>97.09</v>
      </c>
      <c r="F1688">
        <v>135.02000000000001</v>
      </c>
      <c r="G1688">
        <v>200.53</v>
      </c>
      <c r="H1688">
        <v>154.32</v>
      </c>
      <c r="I1688">
        <v>130.22</v>
      </c>
      <c r="J1688">
        <v>89.64</v>
      </c>
      <c r="K1688">
        <v>42.825000000000003</v>
      </c>
      <c r="L1688" s="8">
        <v>78.56</v>
      </c>
      <c r="M1688" s="8">
        <v>113.02</v>
      </c>
      <c r="N1688" s="8">
        <v>158.13999999999999</v>
      </c>
      <c r="O1688" s="8">
        <v>136.3115</v>
      </c>
      <c r="P1688" s="8">
        <v>139.66999999999999</v>
      </c>
      <c r="Q1688" s="8">
        <v>134.97999999999999</v>
      </c>
      <c r="R1688" s="8">
        <v>162.44</v>
      </c>
      <c r="S1688" s="8">
        <v>96.78</v>
      </c>
      <c r="T1688" s="8">
        <v>82.06</v>
      </c>
      <c r="U1688" s="8">
        <v>122.44</v>
      </c>
      <c r="X1688" s="1">
        <v>43325</v>
      </c>
      <c r="Y1688" s="4">
        <f t="shared" si="58"/>
        <v>115.86297368421052</v>
      </c>
      <c r="Z1688" s="4">
        <f t="shared" si="57"/>
        <v>64.73</v>
      </c>
    </row>
    <row r="1689" spans="1:26" x14ac:dyDescent="0.3">
      <c r="A1689" s="1">
        <v>43326</v>
      </c>
      <c r="B1689">
        <v>65.239999999999995</v>
      </c>
      <c r="C1689">
        <v>81.31</v>
      </c>
      <c r="D1689">
        <v>45.89</v>
      </c>
      <c r="E1689">
        <v>98.4</v>
      </c>
      <c r="F1689">
        <v>134.91999999999999</v>
      </c>
      <c r="G1689">
        <v>203.07</v>
      </c>
      <c r="H1689">
        <v>155.34</v>
      </c>
      <c r="I1689">
        <v>129.5</v>
      </c>
      <c r="J1689">
        <v>90.85</v>
      </c>
      <c r="K1689">
        <v>42.984999999999999</v>
      </c>
      <c r="L1689" s="8">
        <v>78.31</v>
      </c>
      <c r="M1689" s="8">
        <v>113.1</v>
      </c>
      <c r="N1689" s="8">
        <v>160.6</v>
      </c>
      <c r="O1689" s="8">
        <v>136.9323</v>
      </c>
      <c r="P1689" s="8">
        <v>141.15</v>
      </c>
      <c r="Q1689" s="8">
        <v>133.11000000000001</v>
      </c>
      <c r="R1689" s="8">
        <v>164.33</v>
      </c>
      <c r="S1689" s="8">
        <v>95.92</v>
      </c>
      <c r="T1689" s="8">
        <v>82.68</v>
      </c>
      <c r="U1689" s="8">
        <v>122.58</v>
      </c>
      <c r="X1689" s="1">
        <v>43326</v>
      </c>
      <c r="Y1689" s="4">
        <f t="shared" si="58"/>
        <v>116.36722631578947</v>
      </c>
      <c r="Z1689" s="4">
        <f t="shared" si="57"/>
        <v>65.239999999999995</v>
      </c>
    </row>
    <row r="1690" spans="1:26" x14ac:dyDescent="0.3">
      <c r="A1690" s="1">
        <v>43327</v>
      </c>
      <c r="B1690">
        <v>65.209999999999994</v>
      </c>
      <c r="C1690">
        <v>82.3</v>
      </c>
      <c r="D1690">
        <v>46.08</v>
      </c>
      <c r="E1690">
        <v>96.83</v>
      </c>
      <c r="F1690">
        <v>132.02000000000001</v>
      </c>
      <c r="G1690">
        <v>201.72</v>
      </c>
      <c r="H1690">
        <v>154.63</v>
      </c>
      <c r="I1690">
        <v>130.43</v>
      </c>
      <c r="J1690">
        <v>90.22</v>
      </c>
      <c r="K1690">
        <v>43.192500000000003</v>
      </c>
      <c r="L1690" s="8">
        <v>76.94</v>
      </c>
      <c r="M1690" s="8">
        <v>113.45</v>
      </c>
      <c r="N1690" s="8">
        <v>159.88</v>
      </c>
      <c r="O1690" s="8">
        <v>137.45769999999999</v>
      </c>
      <c r="P1690" s="8">
        <v>141.24</v>
      </c>
      <c r="Q1690" s="8">
        <v>132.68</v>
      </c>
      <c r="R1690" s="8">
        <v>164.21</v>
      </c>
      <c r="S1690" s="8">
        <v>97.45</v>
      </c>
      <c r="T1690" s="8">
        <v>80.69</v>
      </c>
      <c r="U1690" s="8">
        <v>117.94</v>
      </c>
      <c r="X1690" s="1">
        <v>43327</v>
      </c>
      <c r="Y1690" s="4">
        <f t="shared" si="58"/>
        <v>115.75579999999999</v>
      </c>
      <c r="Z1690" s="4">
        <f t="shared" si="57"/>
        <v>65.209999999999994</v>
      </c>
    </row>
    <row r="1691" spans="1:26" x14ac:dyDescent="0.3">
      <c r="A1691" s="1">
        <v>43328</v>
      </c>
      <c r="B1691">
        <v>65.77</v>
      </c>
      <c r="C1691">
        <v>83.69</v>
      </c>
      <c r="D1691">
        <v>46.22</v>
      </c>
      <c r="E1691">
        <v>97.68</v>
      </c>
      <c r="F1691">
        <v>136.26</v>
      </c>
      <c r="G1691">
        <v>202.69</v>
      </c>
      <c r="H1691">
        <v>154.53</v>
      </c>
      <c r="I1691">
        <v>132.47999999999999</v>
      </c>
      <c r="J1691">
        <v>98.64</v>
      </c>
      <c r="K1691">
        <v>43.697499999999998</v>
      </c>
      <c r="L1691" s="8">
        <v>78</v>
      </c>
      <c r="M1691" s="8">
        <v>114.25</v>
      </c>
      <c r="N1691" s="8">
        <v>161.72999999999999</v>
      </c>
      <c r="O1691" s="8">
        <v>138.8235</v>
      </c>
      <c r="P1691" s="8">
        <v>141.24</v>
      </c>
      <c r="Q1691" s="8">
        <v>134.41</v>
      </c>
      <c r="R1691" s="8">
        <v>164.72</v>
      </c>
      <c r="S1691" s="8">
        <v>98.22</v>
      </c>
      <c r="T1691" s="8">
        <v>82.07</v>
      </c>
      <c r="U1691" s="8">
        <v>117.66</v>
      </c>
      <c r="X1691" s="1">
        <v>43328</v>
      </c>
      <c r="Y1691" s="4">
        <f t="shared" si="58"/>
        <v>117.2111052631579</v>
      </c>
      <c r="Z1691" s="4">
        <f t="shared" si="57"/>
        <v>65.77</v>
      </c>
    </row>
    <row r="1692" spans="1:26" x14ac:dyDescent="0.3">
      <c r="A1692" s="1">
        <v>43329</v>
      </c>
      <c r="B1692">
        <v>66.23</v>
      </c>
      <c r="C1692">
        <v>83.69</v>
      </c>
      <c r="D1692">
        <v>46.6</v>
      </c>
      <c r="E1692">
        <v>97.98</v>
      </c>
      <c r="F1692">
        <v>139.34</v>
      </c>
      <c r="G1692">
        <v>203.11</v>
      </c>
      <c r="H1692">
        <v>156.04</v>
      </c>
      <c r="I1692">
        <v>134.47</v>
      </c>
      <c r="J1692">
        <v>97.85</v>
      </c>
      <c r="K1692">
        <v>43.792499999999997</v>
      </c>
      <c r="L1692" s="8">
        <v>78.260000000000005</v>
      </c>
      <c r="M1692" s="8">
        <v>114.96</v>
      </c>
      <c r="N1692" s="8">
        <v>161.15</v>
      </c>
      <c r="O1692" s="8">
        <v>139.51130000000001</v>
      </c>
      <c r="P1692" s="8">
        <v>142.55000000000001</v>
      </c>
      <c r="Q1692" s="8">
        <v>134.04</v>
      </c>
      <c r="R1692" s="8">
        <v>166.61</v>
      </c>
      <c r="S1692" s="8">
        <v>98.81</v>
      </c>
      <c r="T1692" s="8">
        <v>83.04</v>
      </c>
      <c r="U1692" s="8">
        <v>117.8</v>
      </c>
      <c r="X1692" s="1">
        <v>43329</v>
      </c>
      <c r="Y1692" s="4">
        <f t="shared" si="58"/>
        <v>117.87388421052631</v>
      </c>
      <c r="Z1692" s="4">
        <f t="shared" si="57"/>
        <v>66.23</v>
      </c>
    </row>
    <row r="1693" spans="1:26" x14ac:dyDescent="0.3">
      <c r="A1693" s="1">
        <v>43330</v>
      </c>
      <c r="B1693">
        <v>66.23</v>
      </c>
      <c r="C1693">
        <v>83.69</v>
      </c>
      <c r="D1693">
        <v>46.6</v>
      </c>
      <c r="E1693">
        <v>97.98</v>
      </c>
      <c r="F1693">
        <v>139.34</v>
      </c>
      <c r="G1693">
        <v>203.11</v>
      </c>
      <c r="H1693">
        <v>156.04</v>
      </c>
      <c r="I1693">
        <v>134.47</v>
      </c>
      <c r="J1693">
        <v>97.85</v>
      </c>
      <c r="K1693">
        <v>43.792499999999997</v>
      </c>
      <c r="L1693" s="8">
        <v>78.260000000000005</v>
      </c>
      <c r="M1693" s="8">
        <v>114.96</v>
      </c>
      <c r="N1693" s="8">
        <v>161.15</v>
      </c>
      <c r="O1693" s="8">
        <v>139.51130000000001</v>
      </c>
      <c r="P1693" s="8">
        <v>142.55000000000001</v>
      </c>
      <c r="Q1693" s="8">
        <v>134.04</v>
      </c>
      <c r="R1693" s="8">
        <v>166.61</v>
      </c>
      <c r="S1693" s="8">
        <v>98.81</v>
      </c>
      <c r="T1693" s="8">
        <v>83.04</v>
      </c>
      <c r="U1693" s="8">
        <v>117.8</v>
      </c>
      <c r="X1693" s="1">
        <v>43330</v>
      </c>
      <c r="Y1693" s="4">
        <f t="shared" si="58"/>
        <v>117.87388421052631</v>
      </c>
      <c r="Z1693" s="4">
        <f t="shared" si="57"/>
        <v>66.23</v>
      </c>
    </row>
    <row r="1694" spans="1:26" x14ac:dyDescent="0.3">
      <c r="A1694" s="1">
        <v>43331</v>
      </c>
      <c r="B1694">
        <v>66.23</v>
      </c>
      <c r="C1694">
        <v>83.69</v>
      </c>
      <c r="D1694">
        <v>46.6</v>
      </c>
      <c r="E1694">
        <v>97.98</v>
      </c>
      <c r="F1694">
        <v>139.34</v>
      </c>
      <c r="G1694">
        <v>203.11</v>
      </c>
      <c r="H1694">
        <v>156.04</v>
      </c>
      <c r="I1694">
        <v>134.47</v>
      </c>
      <c r="J1694">
        <v>97.85</v>
      </c>
      <c r="K1694">
        <v>43.792499999999997</v>
      </c>
      <c r="L1694" s="8">
        <v>78.260000000000005</v>
      </c>
      <c r="M1694" s="8">
        <v>114.96</v>
      </c>
      <c r="N1694" s="8">
        <v>161.15</v>
      </c>
      <c r="O1694" s="8">
        <v>139.51130000000001</v>
      </c>
      <c r="P1694" s="8">
        <v>142.55000000000001</v>
      </c>
      <c r="Q1694" s="8">
        <v>134.04</v>
      </c>
      <c r="R1694" s="8">
        <v>166.61</v>
      </c>
      <c r="S1694" s="8">
        <v>98.81</v>
      </c>
      <c r="T1694" s="8">
        <v>83.04</v>
      </c>
      <c r="U1694" s="8">
        <v>117.8</v>
      </c>
      <c r="X1694" s="1">
        <v>43331</v>
      </c>
      <c r="Y1694" s="4">
        <f t="shared" si="58"/>
        <v>117.87388421052631</v>
      </c>
      <c r="Z1694" s="4">
        <f t="shared" si="57"/>
        <v>66.23</v>
      </c>
    </row>
    <row r="1695" spans="1:26" x14ac:dyDescent="0.3">
      <c r="A1695" s="1">
        <v>43332</v>
      </c>
      <c r="B1695">
        <v>66.430000000000007</v>
      </c>
      <c r="C1695">
        <v>83.64</v>
      </c>
      <c r="D1695">
        <v>46.73</v>
      </c>
      <c r="E1695">
        <v>98.97</v>
      </c>
      <c r="F1695">
        <v>138.66999999999999</v>
      </c>
      <c r="G1695">
        <v>203.92</v>
      </c>
      <c r="H1695">
        <v>158.29</v>
      </c>
      <c r="I1695">
        <v>136.88</v>
      </c>
      <c r="J1695">
        <v>96</v>
      </c>
      <c r="K1695">
        <v>43.575000000000003</v>
      </c>
      <c r="L1695" s="8">
        <v>78.81</v>
      </c>
      <c r="M1695" s="8">
        <v>114.84</v>
      </c>
      <c r="N1695" s="8">
        <v>161.68</v>
      </c>
      <c r="O1695" s="8">
        <v>139.94110000000001</v>
      </c>
      <c r="P1695" s="8">
        <v>142.16</v>
      </c>
      <c r="Q1695" s="8">
        <v>134.85</v>
      </c>
      <c r="R1695" s="8">
        <v>166.99</v>
      </c>
      <c r="S1695" s="8">
        <v>97.63</v>
      </c>
      <c r="T1695" s="8">
        <v>83.32</v>
      </c>
      <c r="U1695" s="8">
        <v>117.75</v>
      </c>
      <c r="X1695" s="1">
        <v>43332</v>
      </c>
      <c r="Y1695" s="4">
        <f t="shared" si="58"/>
        <v>118.13926842105263</v>
      </c>
      <c r="Z1695" s="4">
        <f t="shared" si="57"/>
        <v>66.430000000000007</v>
      </c>
    </row>
    <row r="1696" spans="1:26" x14ac:dyDescent="0.3">
      <c r="A1696" s="1">
        <v>43333</v>
      </c>
      <c r="B1696">
        <v>66.510000000000005</v>
      </c>
      <c r="C1696">
        <v>83.9</v>
      </c>
      <c r="D1696">
        <v>46.22</v>
      </c>
      <c r="E1696">
        <v>99.74</v>
      </c>
      <c r="F1696">
        <v>139.99</v>
      </c>
      <c r="G1696">
        <v>204.35</v>
      </c>
      <c r="H1696">
        <v>158.32</v>
      </c>
      <c r="I1696">
        <v>135.35</v>
      </c>
      <c r="J1696">
        <v>96.08</v>
      </c>
      <c r="K1696">
        <v>43.157499999999999</v>
      </c>
      <c r="L1696" s="8">
        <v>78.83</v>
      </c>
      <c r="M1696" s="8">
        <v>113.72</v>
      </c>
      <c r="N1696" s="8">
        <v>161.04</v>
      </c>
      <c r="O1696" s="8">
        <v>139.42529999999999</v>
      </c>
      <c r="P1696" s="8">
        <v>143.04</v>
      </c>
      <c r="Q1696" s="8">
        <v>135.03</v>
      </c>
      <c r="R1696" s="8">
        <v>166.1</v>
      </c>
      <c r="S1696" s="8">
        <v>97.74</v>
      </c>
      <c r="T1696" s="8">
        <v>83.27</v>
      </c>
      <c r="U1696" s="8">
        <v>117.94</v>
      </c>
      <c r="X1696" s="1">
        <v>43333</v>
      </c>
      <c r="Y1696" s="4">
        <f t="shared" si="58"/>
        <v>118.06541052631579</v>
      </c>
      <c r="Z1696" s="4">
        <f t="shared" si="57"/>
        <v>66.510000000000005</v>
      </c>
    </row>
    <row r="1697" spans="1:26" x14ac:dyDescent="0.3">
      <c r="A1697" s="1">
        <v>43334</v>
      </c>
      <c r="B1697">
        <v>66.290000000000006</v>
      </c>
      <c r="C1697">
        <v>83.39</v>
      </c>
      <c r="D1697">
        <v>45.93</v>
      </c>
      <c r="E1697">
        <v>105.52</v>
      </c>
      <c r="F1697">
        <v>139.63</v>
      </c>
      <c r="G1697">
        <v>202.92</v>
      </c>
      <c r="H1697">
        <v>155.02000000000001</v>
      </c>
      <c r="I1697">
        <v>134.61000000000001</v>
      </c>
      <c r="J1697">
        <v>95.67</v>
      </c>
      <c r="K1697">
        <v>42.927500000000002</v>
      </c>
      <c r="L1697" s="8">
        <v>79.959999999999994</v>
      </c>
      <c r="M1697" s="8">
        <v>112.24</v>
      </c>
      <c r="N1697" s="8">
        <v>160.55000000000001</v>
      </c>
      <c r="O1697" s="8">
        <v>138.72800000000001</v>
      </c>
      <c r="P1697" s="8">
        <v>143.30000000000001</v>
      </c>
      <c r="Q1697" s="8">
        <v>133.13</v>
      </c>
      <c r="R1697" s="8">
        <v>164.36</v>
      </c>
      <c r="S1697" s="8">
        <v>97.64</v>
      </c>
      <c r="T1697" s="8">
        <v>85.94</v>
      </c>
      <c r="U1697" s="8">
        <v>118.92</v>
      </c>
      <c r="X1697" s="1">
        <v>43334</v>
      </c>
      <c r="Y1697" s="4">
        <f t="shared" si="58"/>
        <v>117.91502631578948</v>
      </c>
      <c r="Z1697" s="4">
        <f t="shared" si="57"/>
        <v>66.290000000000006</v>
      </c>
    </row>
    <row r="1698" spans="1:26" x14ac:dyDescent="0.3">
      <c r="A1698" s="1">
        <v>43335</v>
      </c>
      <c r="B1698">
        <v>66.11</v>
      </c>
      <c r="C1698">
        <v>83.24</v>
      </c>
      <c r="D1698">
        <v>45.7</v>
      </c>
      <c r="E1698">
        <v>107.15</v>
      </c>
      <c r="F1698">
        <v>136.79</v>
      </c>
      <c r="G1698">
        <v>202.85</v>
      </c>
      <c r="H1698">
        <v>154.9</v>
      </c>
      <c r="I1698">
        <v>135.11000000000001</v>
      </c>
      <c r="J1698">
        <v>95.18</v>
      </c>
      <c r="K1698">
        <v>42.907499999999999</v>
      </c>
      <c r="L1698" s="8">
        <v>79.08</v>
      </c>
      <c r="M1698" s="8">
        <v>111.93</v>
      </c>
      <c r="N1698" s="8">
        <v>159.05000000000001</v>
      </c>
      <c r="O1698" s="8">
        <v>138.85220000000001</v>
      </c>
      <c r="P1698" s="8">
        <v>143.35</v>
      </c>
      <c r="Q1698" s="8">
        <v>133.33000000000001</v>
      </c>
      <c r="R1698" s="8">
        <v>164.42</v>
      </c>
      <c r="S1698" s="8">
        <v>97.15</v>
      </c>
      <c r="T1698" s="8">
        <v>86.71</v>
      </c>
      <c r="U1698" s="8">
        <v>118.1</v>
      </c>
      <c r="X1698" s="1">
        <v>43335</v>
      </c>
      <c r="Y1698" s="4">
        <f t="shared" si="58"/>
        <v>117.67366842105264</v>
      </c>
      <c r="Z1698" s="4">
        <f t="shared" si="57"/>
        <v>66.11</v>
      </c>
    </row>
    <row r="1699" spans="1:26" x14ac:dyDescent="0.3">
      <c r="A1699" s="1">
        <v>43336</v>
      </c>
      <c r="B1699">
        <v>66.37</v>
      </c>
      <c r="C1699">
        <v>83.36</v>
      </c>
      <c r="D1699">
        <v>45.63</v>
      </c>
      <c r="E1699">
        <v>106.8</v>
      </c>
      <c r="F1699">
        <v>138.21</v>
      </c>
      <c r="G1699">
        <v>202.85</v>
      </c>
      <c r="H1699">
        <v>156.21</v>
      </c>
      <c r="I1699">
        <v>135.94999999999999</v>
      </c>
      <c r="J1699">
        <v>94.95</v>
      </c>
      <c r="K1699">
        <v>43.174999999999997</v>
      </c>
      <c r="L1699" s="8">
        <v>79.62</v>
      </c>
      <c r="M1699" s="8">
        <v>112.15</v>
      </c>
      <c r="N1699" s="8">
        <v>159.38</v>
      </c>
      <c r="O1699" s="8">
        <v>139.4922</v>
      </c>
      <c r="P1699" s="8">
        <v>143.59</v>
      </c>
      <c r="Q1699" s="8">
        <v>135.12</v>
      </c>
      <c r="R1699" s="8">
        <v>165.97</v>
      </c>
      <c r="S1699" s="8">
        <v>97.4</v>
      </c>
      <c r="T1699" s="8">
        <v>87.31</v>
      </c>
      <c r="U1699" s="8">
        <v>119.01</v>
      </c>
      <c r="X1699" s="1">
        <v>43336</v>
      </c>
      <c r="Y1699" s="4">
        <f t="shared" si="58"/>
        <v>118.21985263157893</v>
      </c>
      <c r="Z1699" s="4">
        <f t="shared" si="57"/>
        <v>66.37</v>
      </c>
    </row>
    <row r="1700" spans="1:26" x14ac:dyDescent="0.3">
      <c r="A1700" s="1">
        <v>43337</v>
      </c>
      <c r="B1700">
        <v>66.37</v>
      </c>
      <c r="C1700">
        <v>83.36</v>
      </c>
      <c r="D1700">
        <v>45.63</v>
      </c>
      <c r="E1700">
        <v>106.8</v>
      </c>
      <c r="F1700">
        <v>138.21</v>
      </c>
      <c r="G1700">
        <v>202.85</v>
      </c>
      <c r="H1700">
        <v>156.21</v>
      </c>
      <c r="I1700">
        <v>135.94999999999999</v>
      </c>
      <c r="J1700">
        <v>94.95</v>
      </c>
      <c r="K1700">
        <v>43.174999999999997</v>
      </c>
      <c r="L1700" s="8">
        <v>79.62</v>
      </c>
      <c r="M1700" s="8">
        <v>112.15</v>
      </c>
      <c r="N1700" s="8">
        <v>159.38</v>
      </c>
      <c r="O1700" s="8">
        <v>139.4922</v>
      </c>
      <c r="P1700" s="8">
        <v>143.59</v>
      </c>
      <c r="Q1700" s="8">
        <v>135.12</v>
      </c>
      <c r="R1700" s="8">
        <v>165.97</v>
      </c>
      <c r="S1700" s="8">
        <v>97.4</v>
      </c>
      <c r="T1700" s="8">
        <v>87.31</v>
      </c>
      <c r="U1700" s="8">
        <v>119.01</v>
      </c>
      <c r="X1700" s="1">
        <v>43337</v>
      </c>
      <c r="Y1700" s="4">
        <f t="shared" si="58"/>
        <v>118.21985263157893</v>
      </c>
      <c r="Z1700" s="4">
        <f t="shared" si="57"/>
        <v>66.37</v>
      </c>
    </row>
    <row r="1701" spans="1:26" x14ac:dyDescent="0.3">
      <c r="A1701" s="1">
        <v>43338</v>
      </c>
      <c r="B1701">
        <v>66.37</v>
      </c>
      <c r="C1701">
        <v>83.36</v>
      </c>
      <c r="D1701">
        <v>45.63</v>
      </c>
      <c r="E1701">
        <v>106.8</v>
      </c>
      <c r="F1701">
        <v>138.21</v>
      </c>
      <c r="G1701">
        <v>202.85</v>
      </c>
      <c r="H1701">
        <v>156.21</v>
      </c>
      <c r="I1701">
        <v>135.94999999999999</v>
      </c>
      <c r="J1701">
        <v>94.95</v>
      </c>
      <c r="K1701">
        <v>43.174999999999997</v>
      </c>
      <c r="L1701" s="8">
        <v>79.62</v>
      </c>
      <c r="M1701" s="8">
        <v>112.15</v>
      </c>
      <c r="N1701" s="8">
        <v>159.38</v>
      </c>
      <c r="O1701" s="8">
        <v>139.4922</v>
      </c>
      <c r="P1701" s="8">
        <v>143.59</v>
      </c>
      <c r="Q1701" s="8">
        <v>135.12</v>
      </c>
      <c r="R1701" s="8">
        <v>165.97</v>
      </c>
      <c r="S1701" s="8">
        <v>97.4</v>
      </c>
      <c r="T1701" s="8">
        <v>87.31</v>
      </c>
      <c r="U1701" s="8">
        <v>119.01</v>
      </c>
      <c r="X1701" s="1">
        <v>43338</v>
      </c>
      <c r="Y1701" s="4">
        <f t="shared" si="58"/>
        <v>118.21985263157893</v>
      </c>
      <c r="Z1701" s="4">
        <f t="shared" si="57"/>
        <v>66.37</v>
      </c>
    </row>
    <row r="1702" spans="1:26" x14ac:dyDescent="0.3">
      <c r="A1702" s="1">
        <v>43339</v>
      </c>
      <c r="B1702">
        <v>66.69</v>
      </c>
      <c r="C1702">
        <v>83.44</v>
      </c>
      <c r="D1702">
        <v>45.69</v>
      </c>
      <c r="E1702">
        <v>106.97</v>
      </c>
      <c r="F1702">
        <v>142.04</v>
      </c>
      <c r="G1702">
        <v>204.2</v>
      </c>
      <c r="H1702">
        <v>158.05000000000001</v>
      </c>
      <c r="I1702">
        <v>134.91999999999999</v>
      </c>
      <c r="J1702">
        <v>94.54</v>
      </c>
      <c r="K1702">
        <v>42.865000000000002</v>
      </c>
      <c r="L1702" s="8">
        <v>80.400000000000006</v>
      </c>
      <c r="M1702" s="8">
        <v>112.41</v>
      </c>
      <c r="N1702" s="8">
        <v>160.47999999999999</v>
      </c>
      <c r="O1702" s="8">
        <v>140.113</v>
      </c>
      <c r="P1702" s="8">
        <v>143.6</v>
      </c>
      <c r="Q1702" s="8">
        <v>136.51</v>
      </c>
      <c r="R1702" s="8">
        <v>167.29</v>
      </c>
      <c r="S1702" s="8">
        <v>98.02</v>
      </c>
      <c r="T1702" s="8">
        <v>86.6</v>
      </c>
      <c r="U1702" s="8">
        <v>120.35</v>
      </c>
      <c r="X1702" s="1">
        <v>43339</v>
      </c>
      <c r="Y1702" s="4">
        <f t="shared" si="58"/>
        <v>118.8677894736842</v>
      </c>
      <c r="Z1702" s="4">
        <f t="shared" si="57"/>
        <v>66.69</v>
      </c>
    </row>
    <row r="1703" spans="1:26" x14ac:dyDescent="0.3">
      <c r="A1703" s="1">
        <v>43340</v>
      </c>
      <c r="B1703">
        <v>66.63</v>
      </c>
      <c r="C1703">
        <v>83.48</v>
      </c>
      <c r="D1703">
        <v>45.37</v>
      </c>
      <c r="E1703">
        <v>108.27</v>
      </c>
      <c r="F1703">
        <v>142</v>
      </c>
      <c r="G1703">
        <v>203.14</v>
      </c>
      <c r="H1703">
        <v>158.35</v>
      </c>
      <c r="I1703">
        <v>134.32</v>
      </c>
      <c r="J1703">
        <v>96.07</v>
      </c>
      <c r="K1703">
        <v>42.64</v>
      </c>
      <c r="L1703" s="8">
        <v>80.28</v>
      </c>
      <c r="M1703" s="8">
        <v>111.17</v>
      </c>
      <c r="N1703" s="8">
        <v>161.63999999999999</v>
      </c>
      <c r="O1703" s="8">
        <v>140.01750000000001</v>
      </c>
      <c r="P1703" s="8">
        <v>143.83000000000001</v>
      </c>
      <c r="Q1703" s="8">
        <v>136.36000000000001</v>
      </c>
      <c r="R1703" s="8">
        <v>167.01</v>
      </c>
      <c r="S1703" s="8">
        <v>97.26</v>
      </c>
      <c r="T1703" s="8">
        <v>86.7</v>
      </c>
      <c r="U1703" s="8">
        <v>119.86</v>
      </c>
      <c r="X1703" s="1">
        <v>43340</v>
      </c>
      <c r="Y1703" s="4">
        <f t="shared" si="58"/>
        <v>118.82986842105264</v>
      </c>
      <c r="Z1703" s="4">
        <f t="shared" si="57"/>
        <v>66.63</v>
      </c>
    </row>
    <row r="1704" spans="1:26" x14ac:dyDescent="0.3">
      <c r="A1704" s="1">
        <v>43341</v>
      </c>
      <c r="B1704">
        <v>66.92</v>
      </c>
      <c r="C1704">
        <v>83.49</v>
      </c>
      <c r="D1704">
        <v>45.33</v>
      </c>
      <c r="E1704">
        <v>108.68</v>
      </c>
      <c r="F1704">
        <v>141.86000000000001</v>
      </c>
      <c r="G1704">
        <v>206.27</v>
      </c>
      <c r="H1704">
        <v>159.5</v>
      </c>
      <c r="I1704">
        <v>134.86000000000001</v>
      </c>
      <c r="J1704">
        <v>95.64</v>
      </c>
      <c r="K1704">
        <v>42.6325</v>
      </c>
      <c r="L1704" s="8">
        <v>80.86</v>
      </c>
      <c r="M1704" s="8">
        <v>112.05</v>
      </c>
      <c r="N1704" s="8">
        <v>163.11000000000001</v>
      </c>
      <c r="O1704" s="8">
        <v>140.92490000000001</v>
      </c>
      <c r="P1704" s="8">
        <v>146.35</v>
      </c>
      <c r="Q1704" s="8">
        <v>136.38999999999999</v>
      </c>
      <c r="R1704" s="8">
        <v>168.29</v>
      </c>
      <c r="S1704" s="8">
        <v>97.58</v>
      </c>
      <c r="T1704" s="8">
        <v>87.63</v>
      </c>
      <c r="U1704" s="8">
        <v>120.22</v>
      </c>
      <c r="X1704" s="1">
        <v>43341</v>
      </c>
      <c r="Y1704" s="4">
        <f t="shared" si="58"/>
        <v>119.56144210526315</v>
      </c>
      <c r="Z1704" s="4">
        <f t="shared" si="57"/>
        <v>66.92</v>
      </c>
    </row>
    <row r="1705" spans="1:26" x14ac:dyDescent="0.3">
      <c r="A1705" s="1">
        <v>43342</v>
      </c>
      <c r="B1705">
        <v>66.47</v>
      </c>
      <c r="C1705">
        <v>83.41</v>
      </c>
      <c r="D1705">
        <v>44.95</v>
      </c>
      <c r="E1705">
        <v>107.88</v>
      </c>
      <c r="F1705">
        <v>139.06</v>
      </c>
      <c r="G1705">
        <v>205.67</v>
      </c>
      <c r="H1705">
        <v>157.88999999999999</v>
      </c>
      <c r="I1705">
        <v>134.94999999999999</v>
      </c>
      <c r="J1705">
        <v>96.1</v>
      </c>
      <c r="K1705">
        <v>42.707500000000003</v>
      </c>
      <c r="L1705" s="8">
        <v>80.510000000000005</v>
      </c>
      <c r="M1705" s="8">
        <v>111.96</v>
      </c>
      <c r="N1705" s="8">
        <v>162.80000000000001</v>
      </c>
      <c r="O1705" s="8">
        <v>139.3871</v>
      </c>
      <c r="P1705" s="8">
        <v>145.49</v>
      </c>
      <c r="Q1705" s="8">
        <v>135.15</v>
      </c>
      <c r="R1705" s="8">
        <v>166.73</v>
      </c>
      <c r="S1705" s="8">
        <v>96.79</v>
      </c>
      <c r="T1705" s="8">
        <v>87.31</v>
      </c>
      <c r="U1705" s="8">
        <v>119.81</v>
      </c>
      <c r="X1705" s="1">
        <v>43342</v>
      </c>
      <c r="Y1705" s="4">
        <f t="shared" si="58"/>
        <v>118.8712947368421</v>
      </c>
      <c r="Z1705" s="4">
        <f t="shared" si="57"/>
        <v>66.47</v>
      </c>
    </row>
    <row r="1706" spans="1:26" x14ac:dyDescent="0.3">
      <c r="A1706" s="1">
        <v>43343</v>
      </c>
      <c r="B1706">
        <v>66.56</v>
      </c>
      <c r="C1706">
        <v>82.95</v>
      </c>
      <c r="D1706">
        <v>44.57</v>
      </c>
      <c r="E1706">
        <v>108.75</v>
      </c>
      <c r="F1706">
        <v>138.85</v>
      </c>
      <c r="G1706">
        <v>207.05</v>
      </c>
      <c r="H1706">
        <v>158.19</v>
      </c>
      <c r="I1706">
        <v>134.69</v>
      </c>
      <c r="J1706">
        <v>95.86</v>
      </c>
      <c r="K1706">
        <v>42.524999999999999</v>
      </c>
      <c r="L1706" s="8">
        <v>80.17</v>
      </c>
      <c r="M1706" s="8">
        <v>112.01</v>
      </c>
      <c r="N1706" s="8">
        <v>162.22999999999999</v>
      </c>
      <c r="O1706" s="8">
        <v>139.91239999999999</v>
      </c>
      <c r="P1706" s="8">
        <v>146.75</v>
      </c>
      <c r="Q1706" s="8">
        <v>135.24</v>
      </c>
      <c r="R1706" s="8">
        <v>166.29</v>
      </c>
      <c r="S1706" s="8">
        <v>95.98</v>
      </c>
      <c r="T1706" s="8">
        <v>87.5</v>
      </c>
      <c r="U1706" s="8">
        <v>118.46</v>
      </c>
      <c r="X1706" s="1">
        <v>43343</v>
      </c>
      <c r="Y1706" s="4">
        <f t="shared" si="58"/>
        <v>118.84091578947368</v>
      </c>
      <c r="Z1706" s="4">
        <f t="shared" si="57"/>
        <v>66.56</v>
      </c>
    </row>
    <row r="1707" spans="1:26" x14ac:dyDescent="0.3">
      <c r="A1707" s="1">
        <v>43344</v>
      </c>
      <c r="B1707">
        <v>66.56</v>
      </c>
      <c r="C1707">
        <v>82.95</v>
      </c>
      <c r="D1707">
        <v>44.57</v>
      </c>
      <c r="E1707">
        <v>108.75</v>
      </c>
      <c r="F1707">
        <v>138.85</v>
      </c>
      <c r="G1707">
        <v>207.05</v>
      </c>
      <c r="H1707">
        <v>158.19</v>
      </c>
      <c r="I1707">
        <v>134.69</v>
      </c>
      <c r="J1707">
        <v>95.86</v>
      </c>
      <c r="K1707">
        <v>42.524999999999999</v>
      </c>
      <c r="L1707" s="8">
        <v>80.17</v>
      </c>
      <c r="M1707" s="8">
        <v>112.01</v>
      </c>
      <c r="N1707" s="8">
        <v>162.22999999999999</v>
      </c>
      <c r="O1707" s="8">
        <v>139.91239999999999</v>
      </c>
      <c r="P1707" s="8">
        <v>146.75</v>
      </c>
      <c r="Q1707" s="8">
        <v>135.24</v>
      </c>
      <c r="R1707" s="8">
        <v>166.29</v>
      </c>
      <c r="S1707" s="8">
        <v>95.98</v>
      </c>
      <c r="T1707" s="8">
        <v>87.5</v>
      </c>
      <c r="U1707" s="8">
        <v>118.46</v>
      </c>
      <c r="X1707" s="1">
        <v>43344</v>
      </c>
      <c r="Y1707" s="4">
        <f t="shared" si="58"/>
        <v>118.84091578947368</v>
      </c>
      <c r="Z1707" s="4">
        <f t="shared" si="57"/>
        <v>66.56</v>
      </c>
    </row>
    <row r="1708" spans="1:26" x14ac:dyDescent="0.3">
      <c r="A1708" s="1">
        <v>43345</v>
      </c>
      <c r="B1708">
        <v>66.56</v>
      </c>
      <c r="C1708">
        <v>82.95</v>
      </c>
      <c r="D1708">
        <v>44.57</v>
      </c>
      <c r="E1708">
        <v>108.75</v>
      </c>
      <c r="F1708">
        <v>138.85</v>
      </c>
      <c r="G1708">
        <v>207.05</v>
      </c>
      <c r="H1708">
        <v>158.19</v>
      </c>
      <c r="I1708">
        <v>134.69</v>
      </c>
      <c r="J1708">
        <v>95.86</v>
      </c>
      <c r="K1708">
        <v>42.524999999999999</v>
      </c>
      <c r="L1708" s="8">
        <v>80.17</v>
      </c>
      <c r="M1708" s="8">
        <v>112.01</v>
      </c>
      <c r="N1708" s="8">
        <v>162.22999999999999</v>
      </c>
      <c r="O1708" s="8">
        <v>139.91239999999999</v>
      </c>
      <c r="P1708" s="8">
        <v>146.75</v>
      </c>
      <c r="Q1708" s="8">
        <v>135.24</v>
      </c>
      <c r="R1708" s="8">
        <v>166.29</v>
      </c>
      <c r="S1708" s="8">
        <v>95.98</v>
      </c>
      <c r="T1708" s="8">
        <v>87.5</v>
      </c>
      <c r="U1708" s="8">
        <v>118.46</v>
      </c>
      <c r="X1708" s="1">
        <v>43345</v>
      </c>
      <c r="Y1708" s="4">
        <f t="shared" si="58"/>
        <v>118.84091578947368</v>
      </c>
      <c r="Z1708" s="4">
        <f t="shared" si="57"/>
        <v>66.56</v>
      </c>
    </row>
    <row r="1709" spans="1:26" x14ac:dyDescent="0.3">
      <c r="A1709" s="1">
        <v>43346</v>
      </c>
      <c r="B1709">
        <v>66.56</v>
      </c>
      <c r="C1709">
        <v>82.95</v>
      </c>
      <c r="D1709">
        <v>44.57</v>
      </c>
      <c r="E1709">
        <v>108.75</v>
      </c>
      <c r="F1709">
        <v>138.85</v>
      </c>
      <c r="G1709">
        <v>207.05</v>
      </c>
      <c r="H1709">
        <v>158.19</v>
      </c>
      <c r="I1709">
        <v>134.69</v>
      </c>
      <c r="J1709">
        <v>95.86</v>
      </c>
      <c r="K1709">
        <v>42.524999999999999</v>
      </c>
      <c r="L1709" s="8">
        <v>80.17</v>
      </c>
      <c r="M1709" s="8">
        <v>112.01</v>
      </c>
      <c r="N1709" s="8">
        <v>162.22999999999999</v>
      </c>
      <c r="O1709" s="8">
        <v>139.91239999999999</v>
      </c>
      <c r="P1709" s="8">
        <v>146.75</v>
      </c>
      <c r="Q1709" s="8">
        <v>135.24</v>
      </c>
      <c r="R1709" s="8">
        <v>166.29</v>
      </c>
      <c r="S1709" s="8">
        <v>95.98</v>
      </c>
      <c r="T1709" s="8">
        <v>87.5</v>
      </c>
      <c r="U1709" s="8">
        <v>118.46</v>
      </c>
      <c r="X1709" s="1">
        <v>43346</v>
      </c>
      <c r="Y1709" s="4">
        <f t="shared" si="58"/>
        <v>118.84091578947368</v>
      </c>
      <c r="Z1709" s="4">
        <f t="shared" si="57"/>
        <v>66.56</v>
      </c>
    </row>
    <row r="1710" spans="1:26" x14ac:dyDescent="0.3">
      <c r="A1710" s="1">
        <v>43347</v>
      </c>
      <c r="B1710">
        <v>66.44</v>
      </c>
      <c r="C1710">
        <v>82.7</v>
      </c>
      <c r="D1710">
        <v>44.76</v>
      </c>
      <c r="E1710">
        <v>109.93</v>
      </c>
      <c r="F1710">
        <v>138.24</v>
      </c>
      <c r="G1710">
        <v>207.76</v>
      </c>
      <c r="H1710">
        <v>156.18</v>
      </c>
      <c r="I1710">
        <v>133.72</v>
      </c>
      <c r="J1710">
        <v>95.36</v>
      </c>
      <c r="K1710">
        <v>42.5075</v>
      </c>
      <c r="L1710" s="8">
        <v>80.290000000000006</v>
      </c>
      <c r="M1710" s="8">
        <v>111</v>
      </c>
      <c r="N1710" s="8">
        <v>161.72</v>
      </c>
      <c r="O1710" s="8">
        <v>139.14830000000001</v>
      </c>
      <c r="P1710" s="8">
        <v>145.81</v>
      </c>
      <c r="Q1710" s="8">
        <v>136.19999999999999</v>
      </c>
      <c r="R1710" s="8">
        <v>164.34</v>
      </c>
      <c r="S1710" s="8">
        <v>94.56</v>
      </c>
      <c r="T1710" s="8">
        <v>88.95</v>
      </c>
      <c r="U1710" s="8">
        <v>118.87</v>
      </c>
      <c r="X1710" s="1">
        <v>43347</v>
      </c>
      <c r="Y1710" s="4">
        <f t="shared" si="58"/>
        <v>118.52872631578947</v>
      </c>
      <c r="Z1710" s="4">
        <f t="shared" si="57"/>
        <v>66.44</v>
      </c>
    </row>
    <row r="1711" spans="1:26" x14ac:dyDescent="0.3">
      <c r="A1711" s="1">
        <v>43348</v>
      </c>
      <c r="B1711">
        <v>66.91</v>
      </c>
      <c r="C1711">
        <v>83.29</v>
      </c>
      <c r="D1711">
        <v>45.38</v>
      </c>
      <c r="E1711">
        <v>108.41</v>
      </c>
      <c r="F1711">
        <v>140.59</v>
      </c>
      <c r="G1711">
        <v>204.99</v>
      </c>
      <c r="H1711">
        <v>156.13999999999999</v>
      </c>
      <c r="I1711">
        <v>135.86000000000001</v>
      </c>
      <c r="J1711">
        <v>96.62</v>
      </c>
      <c r="K1711">
        <v>42.905000000000001</v>
      </c>
      <c r="L1711" s="8">
        <v>81.36</v>
      </c>
      <c r="M1711" s="8">
        <v>113.12</v>
      </c>
      <c r="N1711" s="8">
        <v>163.24</v>
      </c>
      <c r="O1711" s="8">
        <v>140.08439999999999</v>
      </c>
      <c r="P1711" s="8">
        <v>146.13999999999999</v>
      </c>
      <c r="Q1711" s="8">
        <v>137.28</v>
      </c>
      <c r="R1711" s="8">
        <v>165.39</v>
      </c>
      <c r="S1711" s="8">
        <v>95.19</v>
      </c>
      <c r="T1711" s="8">
        <v>88.6</v>
      </c>
      <c r="U1711" s="8">
        <v>118.92</v>
      </c>
      <c r="X1711" s="1">
        <v>43348</v>
      </c>
      <c r="Y1711" s="4">
        <f t="shared" si="58"/>
        <v>119.13207368421051</v>
      </c>
      <c r="Z1711" s="4">
        <f t="shared" si="57"/>
        <v>66.91</v>
      </c>
    </row>
    <row r="1712" spans="1:26" x14ac:dyDescent="0.3">
      <c r="A1712" s="1">
        <v>43349</v>
      </c>
      <c r="B1712">
        <v>66.97</v>
      </c>
      <c r="C1712">
        <v>82.65</v>
      </c>
      <c r="D1712">
        <v>45.77</v>
      </c>
      <c r="E1712">
        <v>109.38</v>
      </c>
      <c r="F1712">
        <v>141.57</v>
      </c>
      <c r="G1712">
        <v>207.02</v>
      </c>
      <c r="H1712">
        <v>156.66999999999999</v>
      </c>
      <c r="I1712">
        <v>136.87</v>
      </c>
      <c r="J1712">
        <v>96.45</v>
      </c>
      <c r="K1712">
        <v>43.454999999999998</v>
      </c>
      <c r="L1712" s="8">
        <v>80.459999999999994</v>
      </c>
      <c r="M1712" s="8">
        <v>113.5</v>
      </c>
      <c r="N1712" s="8">
        <v>163.74</v>
      </c>
      <c r="O1712" s="8">
        <v>139.82650000000001</v>
      </c>
      <c r="P1712" s="8">
        <v>147.28</v>
      </c>
      <c r="Q1712" s="8">
        <v>137.34</v>
      </c>
      <c r="R1712" s="8">
        <v>166.06</v>
      </c>
      <c r="S1712" s="8">
        <v>93.74</v>
      </c>
      <c r="T1712" s="8">
        <v>88.88</v>
      </c>
      <c r="U1712" s="8">
        <v>115.23</v>
      </c>
      <c r="X1712" s="1">
        <v>43349</v>
      </c>
      <c r="Y1712" s="4">
        <f t="shared" si="58"/>
        <v>119.25744736842103</v>
      </c>
      <c r="Z1712" s="4">
        <f t="shared" si="57"/>
        <v>66.97</v>
      </c>
    </row>
    <row r="1713" spans="1:26" x14ac:dyDescent="0.3">
      <c r="A1713" s="1">
        <v>43350</v>
      </c>
      <c r="B1713">
        <v>66.75</v>
      </c>
      <c r="C1713">
        <v>81.91</v>
      </c>
      <c r="D1713">
        <v>45.72</v>
      </c>
      <c r="E1713">
        <v>109.59</v>
      </c>
      <c r="F1713">
        <v>141.32</v>
      </c>
      <c r="G1713">
        <v>206.88</v>
      </c>
      <c r="H1713">
        <v>155.03</v>
      </c>
      <c r="I1713">
        <v>137.32</v>
      </c>
      <c r="J1713">
        <v>95.83</v>
      </c>
      <c r="K1713">
        <v>43.024999999999999</v>
      </c>
      <c r="L1713" s="8">
        <v>81.83</v>
      </c>
      <c r="M1713" s="8">
        <v>112.74</v>
      </c>
      <c r="N1713" s="8">
        <v>163.9</v>
      </c>
      <c r="O1713" s="8">
        <v>138.92859999999999</v>
      </c>
      <c r="P1713" s="8">
        <v>146.72999999999999</v>
      </c>
      <c r="Q1713" s="8">
        <v>136.61000000000001</v>
      </c>
      <c r="R1713" s="8">
        <v>164.85</v>
      </c>
      <c r="S1713" s="8">
        <v>94.17</v>
      </c>
      <c r="T1713" s="8">
        <v>88.74</v>
      </c>
      <c r="U1713" s="8">
        <v>114.6</v>
      </c>
      <c r="X1713" s="1">
        <v>43350</v>
      </c>
      <c r="Y1713" s="4">
        <f t="shared" si="58"/>
        <v>118.93282105263155</v>
      </c>
      <c r="Z1713" s="4">
        <f t="shared" si="57"/>
        <v>66.75</v>
      </c>
    </row>
    <row r="1714" spans="1:26" x14ac:dyDescent="0.3">
      <c r="A1714" s="1">
        <v>43351</v>
      </c>
      <c r="B1714">
        <v>66.75</v>
      </c>
      <c r="C1714">
        <v>81.91</v>
      </c>
      <c r="D1714">
        <v>45.72</v>
      </c>
      <c r="E1714">
        <v>109.59</v>
      </c>
      <c r="F1714">
        <v>141.32</v>
      </c>
      <c r="G1714">
        <v>206.88</v>
      </c>
      <c r="H1714">
        <v>155.03</v>
      </c>
      <c r="I1714">
        <v>137.32</v>
      </c>
      <c r="J1714">
        <v>95.83</v>
      </c>
      <c r="K1714">
        <v>43.024999999999999</v>
      </c>
      <c r="L1714" s="8">
        <v>81.83</v>
      </c>
      <c r="M1714" s="8">
        <v>112.74</v>
      </c>
      <c r="N1714" s="8">
        <v>163.9</v>
      </c>
      <c r="O1714" s="8">
        <v>138.92859999999999</v>
      </c>
      <c r="P1714" s="8">
        <v>146.72999999999999</v>
      </c>
      <c r="Q1714" s="8">
        <v>136.61000000000001</v>
      </c>
      <c r="R1714" s="8">
        <v>164.85</v>
      </c>
      <c r="S1714" s="8">
        <v>94.17</v>
      </c>
      <c r="T1714" s="8">
        <v>88.74</v>
      </c>
      <c r="U1714" s="8">
        <v>114.6</v>
      </c>
      <c r="X1714" s="1">
        <v>43351</v>
      </c>
      <c r="Y1714" s="4">
        <f t="shared" si="58"/>
        <v>118.93282105263155</v>
      </c>
      <c r="Z1714" s="4">
        <f t="shared" si="57"/>
        <v>66.75</v>
      </c>
    </row>
    <row r="1715" spans="1:26" x14ac:dyDescent="0.3">
      <c r="A1715" s="1">
        <v>43352</v>
      </c>
      <c r="B1715">
        <v>66.75</v>
      </c>
      <c r="C1715">
        <v>81.91</v>
      </c>
      <c r="D1715">
        <v>45.72</v>
      </c>
      <c r="E1715">
        <v>109.59</v>
      </c>
      <c r="F1715">
        <v>141.32</v>
      </c>
      <c r="G1715">
        <v>206.88</v>
      </c>
      <c r="H1715">
        <v>155.03</v>
      </c>
      <c r="I1715">
        <v>137.32</v>
      </c>
      <c r="J1715">
        <v>95.83</v>
      </c>
      <c r="K1715">
        <v>43.024999999999999</v>
      </c>
      <c r="L1715" s="8">
        <v>81.83</v>
      </c>
      <c r="M1715" s="8">
        <v>112.74</v>
      </c>
      <c r="N1715" s="8">
        <v>163.9</v>
      </c>
      <c r="O1715" s="8">
        <v>138.92859999999999</v>
      </c>
      <c r="P1715" s="8">
        <v>146.72999999999999</v>
      </c>
      <c r="Q1715" s="8">
        <v>136.61000000000001</v>
      </c>
      <c r="R1715" s="8">
        <v>164.85</v>
      </c>
      <c r="S1715" s="8">
        <v>94.17</v>
      </c>
      <c r="T1715" s="8">
        <v>88.74</v>
      </c>
      <c r="U1715" s="8">
        <v>114.6</v>
      </c>
      <c r="X1715" s="1">
        <v>43352</v>
      </c>
      <c r="Y1715" s="4">
        <f t="shared" si="58"/>
        <v>118.93282105263155</v>
      </c>
      <c r="Z1715" s="4">
        <f t="shared" si="57"/>
        <v>66.75</v>
      </c>
    </row>
    <row r="1716" spans="1:26" x14ac:dyDescent="0.3">
      <c r="A1716" s="1">
        <v>43353</v>
      </c>
      <c r="B1716">
        <v>67.06</v>
      </c>
      <c r="C1716">
        <v>82.38</v>
      </c>
      <c r="D1716">
        <v>46.06</v>
      </c>
      <c r="E1716">
        <v>112.39</v>
      </c>
      <c r="F1716">
        <v>142.05000000000001</v>
      </c>
      <c r="G1716">
        <v>208.25</v>
      </c>
      <c r="H1716">
        <v>155.87</v>
      </c>
      <c r="I1716">
        <v>137.21</v>
      </c>
      <c r="J1716">
        <v>96.9</v>
      </c>
      <c r="K1716">
        <v>43.0075</v>
      </c>
      <c r="L1716" s="8">
        <v>81.709999999999994</v>
      </c>
      <c r="M1716" s="8">
        <v>113.57</v>
      </c>
      <c r="N1716" s="8">
        <v>165.07</v>
      </c>
      <c r="O1716" s="8">
        <v>139.11959999999999</v>
      </c>
      <c r="P1716" s="8">
        <v>147.02000000000001</v>
      </c>
      <c r="Q1716" s="8">
        <v>135.46</v>
      </c>
      <c r="R1716" s="8">
        <v>166.06</v>
      </c>
      <c r="S1716" s="8">
        <v>93.82</v>
      </c>
      <c r="T1716" s="8">
        <v>89.26</v>
      </c>
      <c r="U1716" s="8">
        <v>114.48</v>
      </c>
      <c r="X1716" s="1">
        <v>43353</v>
      </c>
      <c r="Y1716" s="4">
        <f t="shared" si="58"/>
        <v>119.45721578947368</v>
      </c>
      <c r="Z1716" s="4">
        <f t="shared" si="57"/>
        <v>67.06</v>
      </c>
    </row>
    <row r="1717" spans="1:26" x14ac:dyDescent="0.3">
      <c r="A1717" s="1">
        <v>43354</v>
      </c>
      <c r="B1717">
        <v>67.11</v>
      </c>
      <c r="C1717">
        <v>82.01</v>
      </c>
      <c r="D1717">
        <v>46.02</v>
      </c>
      <c r="E1717">
        <v>114.18</v>
      </c>
      <c r="F1717">
        <v>142.03</v>
      </c>
      <c r="G1717">
        <v>209.46</v>
      </c>
      <c r="H1717">
        <v>157.08000000000001</v>
      </c>
      <c r="I1717">
        <v>138.51</v>
      </c>
      <c r="J1717">
        <v>96.64</v>
      </c>
      <c r="K1717">
        <v>43.037500000000001</v>
      </c>
      <c r="L1717" s="8">
        <v>82.86</v>
      </c>
      <c r="M1717" s="8">
        <v>113.33</v>
      </c>
      <c r="N1717" s="8">
        <v>164.62</v>
      </c>
      <c r="O1717" s="8">
        <v>139.922</v>
      </c>
      <c r="P1717" s="8">
        <v>147</v>
      </c>
      <c r="Q1717" s="8">
        <v>135.56</v>
      </c>
      <c r="R1717" s="8">
        <v>166.64</v>
      </c>
      <c r="S1717" s="8">
        <v>93.18</v>
      </c>
      <c r="T1717" s="8">
        <v>88.8</v>
      </c>
      <c r="U1717" s="8">
        <v>115.02</v>
      </c>
      <c r="X1717" s="1">
        <v>43354</v>
      </c>
      <c r="Y1717" s="4">
        <f t="shared" si="58"/>
        <v>119.78418421052632</v>
      </c>
      <c r="Z1717" s="4">
        <f t="shared" si="57"/>
        <v>67.11</v>
      </c>
    </row>
    <row r="1718" spans="1:26" x14ac:dyDescent="0.3">
      <c r="A1718" s="1">
        <v>43355</v>
      </c>
      <c r="B1718">
        <v>67.31</v>
      </c>
      <c r="C1718">
        <v>83.11</v>
      </c>
      <c r="D1718">
        <v>46.24</v>
      </c>
      <c r="E1718">
        <v>114.34</v>
      </c>
      <c r="F1718">
        <v>144.28</v>
      </c>
      <c r="G1718">
        <v>209.99</v>
      </c>
      <c r="H1718">
        <v>156.6</v>
      </c>
      <c r="I1718">
        <v>139.36000000000001</v>
      </c>
      <c r="J1718">
        <v>95.97</v>
      </c>
      <c r="K1718">
        <v>43.125</v>
      </c>
      <c r="L1718" s="8">
        <v>83.13</v>
      </c>
      <c r="M1718" s="8">
        <v>113.85</v>
      </c>
      <c r="N1718" s="8">
        <v>164.74</v>
      </c>
      <c r="O1718" s="8">
        <v>139.9984</v>
      </c>
      <c r="P1718" s="8">
        <v>147.13</v>
      </c>
      <c r="Q1718" s="8">
        <v>134.66</v>
      </c>
      <c r="R1718" s="8">
        <v>166.24</v>
      </c>
      <c r="S1718" s="8">
        <v>93.24</v>
      </c>
      <c r="T1718" s="8">
        <v>88.65</v>
      </c>
      <c r="U1718" s="8">
        <v>115.79</v>
      </c>
      <c r="X1718" s="1">
        <v>43355</v>
      </c>
      <c r="Y1718" s="4">
        <f t="shared" si="58"/>
        <v>120.02333684210525</v>
      </c>
      <c r="Z1718" s="4">
        <f t="shared" si="57"/>
        <v>67.31</v>
      </c>
    </row>
    <row r="1719" spans="1:26" x14ac:dyDescent="0.3">
      <c r="A1719" s="1">
        <v>43356</v>
      </c>
      <c r="B1719">
        <v>67.569999999999993</v>
      </c>
      <c r="C1719">
        <v>83.45</v>
      </c>
      <c r="D1719">
        <v>45.83</v>
      </c>
      <c r="E1719">
        <v>112.75</v>
      </c>
      <c r="F1719">
        <v>145.54</v>
      </c>
      <c r="G1719">
        <v>211.87</v>
      </c>
      <c r="H1719">
        <v>159.19</v>
      </c>
      <c r="I1719">
        <v>139.88999999999999</v>
      </c>
      <c r="J1719">
        <v>95.12</v>
      </c>
      <c r="K1719">
        <v>43.65</v>
      </c>
      <c r="L1719" s="8">
        <v>82.32</v>
      </c>
      <c r="M1719" s="8">
        <v>114.99</v>
      </c>
      <c r="N1719" s="8">
        <v>162.4</v>
      </c>
      <c r="O1719" s="8">
        <v>142.27170000000001</v>
      </c>
      <c r="P1719" s="8">
        <v>146.91999999999999</v>
      </c>
      <c r="Q1719" s="8">
        <v>136.27000000000001</v>
      </c>
      <c r="R1719" s="8">
        <v>167.63</v>
      </c>
      <c r="S1719" s="8">
        <v>96.33</v>
      </c>
      <c r="T1719" s="8">
        <v>88.08</v>
      </c>
      <c r="U1719" s="8">
        <v>116.3</v>
      </c>
      <c r="X1719" s="1">
        <v>43356</v>
      </c>
      <c r="Y1719" s="4">
        <f t="shared" si="58"/>
        <v>120.56851052631576</v>
      </c>
      <c r="Z1719" s="4">
        <f t="shared" si="57"/>
        <v>67.569999999999993</v>
      </c>
    </row>
    <row r="1720" spans="1:26" x14ac:dyDescent="0.3">
      <c r="A1720" s="1">
        <v>43357</v>
      </c>
      <c r="B1720">
        <v>67.63</v>
      </c>
      <c r="C1720">
        <v>83.61</v>
      </c>
      <c r="D1720">
        <v>45.99</v>
      </c>
      <c r="E1720">
        <v>113.89</v>
      </c>
      <c r="F1720">
        <v>144.9</v>
      </c>
      <c r="G1720">
        <v>213.95</v>
      </c>
      <c r="H1720">
        <v>156.99</v>
      </c>
      <c r="I1720">
        <v>139.49</v>
      </c>
      <c r="J1720">
        <v>94.59</v>
      </c>
      <c r="K1720">
        <v>43.412500000000001</v>
      </c>
      <c r="L1720" s="8">
        <v>82.92</v>
      </c>
      <c r="M1720" s="8">
        <v>114.57</v>
      </c>
      <c r="N1720" s="8">
        <v>160.84</v>
      </c>
      <c r="O1720" s="8">
        <v>141.67949999999999</v>
      </c>
      <c r="P1720" s="8">
        <v>147.46</v>
      </c>
      <c r="Q1720" s="8">
        <v>138.11000000000001</v>
      </c>
      <c r="R1720" s="8">
        <v>168.61</v>
      </c>
      <c r="S1720" s="8">
        <v>95.68</v>
      </c>
      <c r="T1720" s="8">
        <v>87.94</v>
      </c>
      <c r="U1720" s="8">
        <v>117.38</v>
      </c>
      <c r="X1720" s="1">
        <v>43357</v>
      </c>
      <c r="Y1720" s="4">
        <f t="shared" si="58"/>
        <v>120.63221052631577</v>
      </c>
      <c r="Z1720" s="4">
        <f t="shared" si="57"/>
        <v>67.63</v>
      </c>
    </row>
    <row r="1721" spans="1:26" x14ac:dyDescent="0.3">
      <c r="A1721" s="1">
        <v>43358</v>
      </c>
      <c r="B1721">
        <v>67.63</v>
      </c>
      <c r="C1721">
        <v>83.61</v>
      </c>
      <c r="D1721">
        <v>45.99</v>
      </c>
      <c r="E1721">
        <v>113.89</v>
      </c>
      <c r="F1721">
        <v>144.9</v>
      </c>
      <c r="G1721">
        <v>213.95</v>
      </c>
      <c r="H1721">
        <v>156.99</v>
      </c>
      <c r="I1721">
        <v>139.49</v>
      </c>
      <c r="J1721">
        <v>94.59</v>
      </c>
      <c r="K1721">
        <v>43.412500000000001</v>
      </c>
      <c r="L1721" s="8">
        <v>82.92</v>
      </c>
      <c r="M1721" s="8">
        <v>114.57</v>
      </c>
      <c r="N1721" s="8">
        <v>160.84</v>
      </c>
      <c r="O1721" s="8">
        <v>141.67949999999999</v>
      </c>
      <c r="P1721" s="8">
        <v>147.46</v>
      </c>
      <c r="Q1721" s="8">
        <v>138.11000000000001</v>
      </c>
      <c r="R1721" s="8">
        <v>168.61</v>
      </c>
      <c r="S1721" s="8">
        <v>95.68</v>
      </c>
      <c r="T1721" s="8">
        <v>87.94</v>
      </c>
      <c r="U1721" s="8">
        <v>117.38</v>
      </c>
      <c r="X1721" s="1">
        <v>43358</v>
      </c>
      <c r="Y1721" s="4">
        <f t="shared" si="58"/>
        <v>120.63221052631577</v>
      </c>
      <c r="Z1721" s="4">
        <f t="shared" si="57"/>
        <v>67.63</v>
      </c>
    </row>
    <row r="1722" spans="1:26" x14ac:dyDescent="0.3">
      <c r="A1722" s="1">
        <v>43359</v>
      </c>
      <c r="B1722">
        <v>67.63</v>
      </c>
      <c r="C1722">
        <v>83.61</v>
      </c>
      <c r="D1722">
        <v>45.99</v>
      </c>
      <c r="E1722">
        <v>113.89</v>
      </c>
      <c r="F1722">
        <v>144.9</v>
      </c>
      <c r="G1722">
        <v>213.95</v>
      </c>
      <c r="H1722">
        <v>156.99</v>
      </c>
      <c r="I1722">
        <v>139.49</v>
      </c>
      <c r="J1722">
        <v>94.59</v>
      </c>
      <c r="K1722">
        <v>43.412500000000001</v>
      </c>
      <c r="L1722" s="8">
        <v>82.92</v>
      </c>
      <c r="M1722" s="8">
        <v>114.57</v>
      </c>
      <c r="N1722" s="8">
        <v>160.84</v>
      </c>
      <c r="O1722" s="8">
        <v>141.67949999999999</v>
      </c>
      <c r="P1722" s="8">
        <v>147.46</v>
      </c>
      <c r="Q1722" s="8">
        <v>138.11000000000001</v>
      </c>
      <c r="R1722" s="8">
        <v>168.61</v>
      </c>
      <c r="S1722" s="8">
        <v>95.68</v>
      </c>
      <c r="T1722" s="8">
        <v>87.94</v>
      </c>
      <c r="U1722" s="8">
        <v>117.38</v>
      </c>
      <c r="X1722" s="1">
        <v>43359</v>
      </c>
      <c r="Y1722" s="4">
        <f t="shared" si="58"/>
        <v>120.63221052631577</v>
      </c>
      <c r="Z1722" s="4">
        <f t="shared" si="57"/>
        <v>67.63</v>
      </c>
    </row>
    <row r="1723" spans="1:26" x14ac:dyDescent="0.3">
      <c r="A1723" s="1">
        <v>43360</v>
      </c>
      <c r="B1723">
        <v>67.61</v>
      </c>
      <c r="C1723">
        <v>84.25</v>
      </c>
      <c r="D1723">
        <v>46.32</v>
      </c>
      <c r="E1723">
        <v>113.74</v>
      </c>
      <c r="F1723">
        <v>146.22</v>
      </c>
      <c r="G1723">
        <v>211.35</v>
      </c>
      <c r="H1723">
        <v>158.02000000000001</v>
      </c>
      <c r="I1723">
        <v>139.96</v>
      </c>
      <c r="J1723">
        <v>94.82</v>
      </c>
      <c r="K1723">
        <v>43.465000000000003</v>
      </c>
      <c r="L1723" s="8">
        <v>83.41</v>
      </c>
      <c r="M1723" s="8">
        <v>115.4</v>
      </c>
      <c r="N1723" s="8">
        <v>158.13999999999999</v>
      </c>
      <c r="O1723" s="8">
        <v>141.30699999999999</v>
      </c>
      <c r="P1723" s="8">
        <v>147.04</v>
      </c>
      <c r="Q1723" s="8">
        <v>138.34</v>
      </c>
      <c r="R1723" s="8">
        <v>168.75</v>
      </c>
      <c r="S1723" s="8">
        <v>95.37</v>
      </c>
      <c r="T1723" s="8">
        <v>87.28</v>
      </c>
      <c r="U1723" s="8">
        <v>117.51</v>
      </c>
      <c r="X1723" s="1">
        <v>43360</v>
      </c>
      <c r="Y1723" s="4">
        <f t="shared" si="58"/>
        <v>120.56273684210527</v>
      </c>
      <c r="Z1723" s="4">
        <f t="shared" si="57"/>
        <v>67.61</v>
      </c>
    </row>
    <row r="1724" spans="1:26" x14ac:dyDescent="0.3">
      <c r="A1724" s="1">
        <v>43361</v>
      </c>
      <c r="B1724">
        <v>67.8</v>
      </c>
      <c r="C1724">
        <v>84</v>
      </c>
      <c r="D1724">
        <v>45.93</v>
      </c>
      <c r="E1724">
        <v>115.55</v>
      </c>
      <c r="F1724">
        <v>149.07</v>
      </c>
      <c r="G1724">
        <v>213.55</v>
      </c>
      <c r="H1724">
        <v>158.16999999999999</v>
      </c>
      <c r="I1724">
        <v>140.54</v>
      </c>
      <c r="J1724">
        <v>95.43</v>
      </c>
      <c r="K1724">
        <v>43.36</v>
      </c>
      <c r="L1724" s="8">
        <v>83.63</v>
      </c>
      <c r="M1724" s="8">
        <v>113.98</v>
      </c>
      <c r="N1724" s="8">
        <v>157.77000000000001</v>
      </c>
      <c r="O1724" s="8">
        <v>141.89920000000001</v>
      </c>
      <c r="P1724" s="8">
        <v>147.56</v>
      </c>
      <c r="Q1724" s="8">
        <v>138.63999999999999</v>
      </c>
      <c r="R1724" s="8">
        <v>168.69</v>
      </c>
      <c r="S1724" s="8">
        <v>92.61</v>
      </c>
      <c r="T1724" s="8">
        <v>87.68</v>
      </c>
      <c r="U1724" s="8">
        <v>118.13</v>
      </c>
      <c r="X1724" s="1">
        <v>43361</v>
      </c>
      <c r="Y1724" s="4">
        <f t="shared" si="58"/>
        <v>120.8520631578947</v>
      </c>
      <c r="Z1724" s="4">
        <f t="shared" si="57"/>
        <v>67.8</v>
      </c>
    </row>
    <row r="1725" spans="1:26" x14ac:dyDescent="0.3">
      <c r="A1725" s="1">
        <v>43362</v>
      </c>
      <c r="B1725">
        <v>67.81</v>
      </c>
      <c r="C1725">
        <v>84</v>
      </c>
      <c r="D1725">
        <v>45.96</v>
      </c>
      <c r="E1725">
        <v>116.26</v>
      </c>
      <c r="F1725">
        <v>152.76</v>
      </c>
      <c r="G1725">
        <v>212.97</v>
      </c>
      <c r="H1725">
        <v>164.37</v>
      </c>
      <c r="I1725">
        <v>140.46</v>
      </c>
      <c r="J1725">
        <v>95.24</v>
      </c>
      <c r="K1725">
        <v>42.292499999999997</v>
      </c>
      <c r="L1725" s="8">
        <v>84.63</v>
      </c>
      <c r="M1725" s="8">
        <v>113.77</v>
      </c>
      <c r="N1725" s="8">
        <v>159.18</v>
      </c>
      <c r="O1725" s="8">
        <v>142.3767</v>
      </c>
      <c r="P1725" s="8">
        <v>146.97</v>
      </c>
      <c r="Q1725" s="8">
        <v>140.12</v>
      </c>
      <c r="R1725" s="8">
        <v>169.17</v>
      </c>
      <c r="S1725" s="8">
        <v>91.02</v>
      </c>
      <c r="T1725" s="8">
        <v>87.16</v>
      </c>
      <c r="U1725" s="8">
        <v>119.51</v>
      </c>
      <c r="X1725" s="1">
        <v>43362</v>
      </c>
      <c r="Y1725" s="4">
        <f t="shared" si="58"/>
        <v>121.48522105263159</v>
      </c>
      <c r="Z1725" s="4">
        <f t="shared" si="57"/>
        <v>67.81</v>
      </c>
    </row>
    <row r="1726" spans="1:26" x14ac:dyDescent="0.3">
      <c r="A1726" s="1">
        <v>43363</v>
      </c>
      <c r="B1726">
        <v>68.3</v>
      </c>
      <c r="C1726">
        <v>85.36</v>
      </c>
      <c r="D1726">
        <v>46.64</v>
      </c>
      <c r="E1726">
        <v>116.7</v>
      </c>
      <c r="F1726">
        <v>156</v>
      </c>
      <c r="G1726">
        <v>213.1</v>
      </c>
      <c r="H1726">
        <v>166.21</v>
      </c>
      <c r="I1726">
        <v>141.97999999999999</v>
      </c>
      <c r="J1726">
        <v>95.75</v>
      </c>
      <c r="K1726">
        <v>42.317500000000003</v>
      </c>
      <c r="L1726" s="8">
        <v>84.82</v>
      </c>
      <c r="M1726" s="8">
        <v>115.22</v>
      </c>
      <c r="N1726" s="8">
        <v>160.79</v>
      </c>
      <c r="O1726" s="8">
        <v>144.37299999999999</v>
      </c>
      <c r="P1726" s="8">
        <v>148.88</v>
      </c>
      <c r="Q1726" s="8">
        <v>140</v>
      </c>
      <c r="R1726" s="8">
        <v>170.42</v>
      </c>
      <c r="S1726" s="8">
        <v>92.68</v>
      </c>
      <c r="T1726" s="8">
        <v>87.38</v>
      </c>
      <c r="U1726" s="8">
        <v>119.42</v>
      </c>
      <c r="X1726" s="1">
        <v>43363</v>
      </c>
      <c r="Y1726" s="4">
        <f t="shared" si="58"/>
        <v>122.52844736842104</v>
      </c>
      <c r="Z1726" s="4">
        <f t="shared" si="57"/>
        <v>68.3</v>
      </c>
    </row>
    <row r="1727" spans="1:26" x14ac:dyDescent="0.3">
      <c r="A1727" s="1">
        <v>43364</v>
      </c>
      <c r="B1727">
        <v>68.36</v>
      </c>
      <c r="C1727">
        <v>85.82</v>
      </c>
      <c r="D1727">
        <v>46.58</v>
      </c>
      <c r="E1727">
        <v>116.84</v>
      </c>
      <c r="F1727">
        <v>156.38</v>
      </c>
      <c r="G1727">
        <v>211.46</v>
      </c>
      <c r="H1727">
        <v>166.5</v>
      </c>
      <c r="I1727">
        <v>142.88</v>
      </c>
      <c r="J1727">
        <v>95.9</v>
      </c>
      <c r="K1727">
        <v>42.69</v>
      </c>
      <c r="L1727" s="8">
        <v>85.17</v>
      </c>
      <c r="M1727" s="8">
        <v>114.91</v>
      </c>
      <c r="N1727" s="8">
        <v>165.3</v>
      </c>
      <c r="O1727" s="8">
        <v>144.5641</v>
      </c>
      <c r="P1727" s="8">
        <v>150.68</v>
      </c>
      <c r="Q1727" s="8">
        <v>139.86000000000001</v>
      </c>
      <c r="R1727" s="8">
        <v>170.61</v>
      </c>
      <c r="S1727" s="8">
        <v>92.26</v>
      </c>
      <c r="T1727" s="8">
        <v>87.31</v>
      </c>
      <c r="U1727" s="8">
        <v>121.13</v>
      </c>
      <c r="X1727" s="1">
        <v>43364</v>
      </c>
      <c r="Y1727" s="4">
        <f t="shared" si="58"/>
        <v>122.99179473684211</v>
      </c>
      <c r="Z1727" s="4">
        <f t="shared" si="57"/>
        <v>68.36</v>
      </c>
    </row>
    <row r="1728" spans="1:26" x14ac:dyDescent="0.3">
      <c r="A1728" s="1">
        <v>43365</v>
      </c>
      <c r="B1728">
        <v>68.36</v>
      </c>
      <c r="C1728">
        <v>85.82</v>
      </c>
      <c r="D1728">
        <v>46.58</v>
      </c>
      <c r="E1728">
        <v>116.84</v>
      </c>
      <c r="F1728">
        <v>156.38</v>
      </c>
      <c r="G1728">
        <v>211.46</v>
      </c>
      <c r="H1728">
        <v>166.5</v>
      </c>
      <c r="I1728">
        <v>142.88</v>
      </c>
      <c r="J1728">
        <v>95.9</v>
      </c>
      <c r="K1728">
        <v>42.69</v>
      </c>
      <c r="L1728" s="8">
        <v>85.17</v>
      </c>
      <c r="M1728" s="8">
        <v>114.91</v>
      </c>
      <c r="N1728" s="8">
        <v>165.3</v>
      </c>
      <c r="O1728" s="8">
        <v>144.5641</v>
      </c>
      <c r="P1728" s="8">
        <v>150.68</v>
      </c>
      <c r="Q1728" s="8">
        <v>139.86000000000001</v>
      </c>
      <c r="R1728" s="8">
        <v>170.61</v>
      </c>
      <c r="S1728" s="8">
        <v>92.26</v>
      </c>
      <c r="T1728" s="8">
        <v>87.31</v>
      </c>
      <c r="U1728" s="8">
        <v>121.13</v>
      </c>
      <c r="X1728" s="1">
        <v>43365</v>
      </c>
      <c r="Y1728" s="4">
        <f t="shared" si="58"/>
        <v>122.99179473684211</v>
      </c>
      <c r="Z1728" s="4">
        <f t="shared" si="57"/>
        <v>68.36</v>
      </c>
    </row>
    <row r="1729" spans="1:26" x14ac:dyDescent="0.3">
      <c r="A1729" s="1">
        <v>43366</v>
      </c>
      <c r="B1729">
        <v>68.36</v>
      </c>
      <c r="C1729">
        <v>85.82</v>
      </c>
      <c r="D1729">
        <v>46.58</v>
      </c>
      <c r="E1729">
        <v>116.84</v>
      </c>
      <c r="F1729">
        <v>156.38</v>
      </c>
      <c r="G1729">
        <v>211.46</v>
      </c>
      <c r="H1729">
        <v>166.5</v>
      </c>
      <c r="I1729">
        <v>142.88</v>
      </c>
      <c r="J1729">
        <v>95.9</v>
      </c>
      <c r="K1729">
        <v>42.69</v>
      </c>
      <c r="L1729" s="8">
        <v>85.17</v>
      </c>
      <c r="M1729" s="8">
        <v>114.91</v>
      </c>
      <c r="N1729" s="8">
        <v>165.3</v>
      </c>
      <c r="O1729" s="8">
        <v>144.5641</v>
      </c>
      <c r="P1729" s="8">
        <v>150.68</v>
      </c>
      <c r="Q1729" s="8">
        <v>139.86000000000001</v>
      </c>
      <c r="R1729" s="8">
        <v>170.61</v>
      </c>
      <c r="S1729" s="8">
        <v>92.26</v>
      </c>
      <c r="T1729" s="8">
        <v>87.31</v>
      </c>
      <c r="U1729" s="8">
        <v>121.13</v>
      </c>
      <c r="X1729" s="1">
        <v>43366</v>
      </c>
      <c r="Y1729" s="4">
        <f t="shared" si="58"/>
        <v>122.99179473684211</v>
      </c>
      <c r="Z1729" s="4">
        <f t="shared" si="57"/>
        <v>68.36</v>
      </c>
    </row>
    <row r="1730" spans="1:26" x14ac:dyDescent="0.3">
      <c r="A1730" s="1">
        <v>43367</v>
      </c>
      <c r="B1730">
        <v>67.69</v>
      </c>
      <c r="C1730">
        <v>84.27</v>
      </c>
      <c r="D1730">
        <v>46.07</v>
      </c>
      <c r="E1730">
        <v>115.01</v>
      </c>
      <c r="F1730">
        <v>154</v>
      </c>
      <c r="G1730">
        <v>210.3</v>
      </c>
      <c r="H1730">
        <v>164</v>
      </c>
      <c r="I1730">
        <v>140.47</v>
      </c>
      <c r="J1730">
        <v>94.92</v>
      </c>
      <c r="K1730">
        <v>42.202500000000001</v>
      </c>
      <c r="L1730" s="8">
        <v>86.6</v>
      </c>
      <c r="M1730" s="8">
        <v>112.27</v>
      </c>
      <c r="N1730" s="8">
        <v>163.31</v>
      </c>
      <c r="O1730" s="8">
        <v>143.30330000000001</v>
      </c>
      <c r="P1730" s="8">
        <v>149.07</v>
      </c>
      <c r="Q1730" s="8">
        <v>137.08000000000001</v>
      </c>
      <c r="R1730" s="8">
        <v>169.85</v>
      </c>
      <c r="S1730" s="8">
        <v>93.42</v>
      </c>
      <c r="T1730" s="8">
        <v>87.24</v>
      </c>
      <c r="U1730" s="8">
        <v>122.62</v>
      </c>
      <c r="X1730" s="1">
        <v>43367</v>
      </c>
      <c r="Y1730" s="4">
        <f t="shared" si="58"/>
        <v>121.89504210526316</v>
      </c>
      <c r="Z1730" s="4">
        <f t="shared" ref="Z1730:Z1793" si="59">B1730</f>
        <v>67.69</v>
      </c>
    </row>
    <row r="1731" spans="1:26" x14ac:dyDescent="0.3">
      <c r="A1731" s="1">
        <v>43368</v>
      </c>
      <c r="B1731">
        <v>67.42</v>
      </c>
      <c r="C1731">
        <v>83.12</v>
      </c>
      <c r="D1731">
        <v>45.68</v>
      </c>
      <c r="E1731">
        <v>115.2</v>
      </c>
      <c r="F1731">
        <v>154.09</v>
      </c>
      <c r="G1731">
        <v>206.82</v>
      </c>
      <c r="H1731">
        <v>163.06</v>
      </c>
      <c r="I1731">
        <v>138.63999999999999</v>
      </c>
      <c r="J1731">
        <v>95.1</v>
      </c>
      <c r="K1731">
        <v>41.712499999999999</v>
      </c>
      <c r="L1731" s="8">
        <v>86.5</v>
      </c>
      <c r="M1731" s="8">
        <v>111.97</v>
      </c>
      <c r="N1731" s="8">
        <v>166.41</v>
      </c>
      <c r="O1731" s="8">
        <v>142.23349999999999</v>
      </c>
      <c r="P1731" s="8">
        <v>148.88999999999999</v>
      </c>
      <c r="Q1731" s="8">
        <v>135.41999999999999</v>
      </c>
      <c r="R1731" s="8">
        <v>168.84</v>
      </c>
      <c r="S1731" s="8">
        <v>93.78</v>
      </c>
      <c r="T1731" s="8">
        <v>87.31</v>
      </c>
      <c r="U1731" s="8">
        <v>123.37</v>
      </c>
      <c r="X1731" s="1">
        <v>43368</v>
      </c>
      <c r="Y1731" s="4">
        <f t="shared" si="58"/>
        <v>121.48136842105262</v>
      </c>
      <c r="Z1731" s="4">
        <f t="shared" si="59"/>
        <v>67.42</v>
      </c>
    </row>
    <row r="1732" spans="1:26" x14ac:dyDescent="0.3">
      <c r="A1732" s="1">
        <v>43369</v>
      </c>
      <c r="B1732">
        <v>66.86</v>
      </c>
      <c r="C1732">
        <v>83.26</v>
      </c>
      <c r="D1732">
        <v>45.85</v>
      </c>
      <c r="E1732">
        <v>114.79</v>
      </c>
      <c r="F1732">
        <v>153.16999999999999</v>
      </c>
      <c r="G1732">
        <v>205.28</v>
      </c>
      <c r="H1732">
        <v>162.58000000000001</v>
      </c>
      <c r="I1732">
        <v>138.16</v>
      </c>
      <c r="J1732">
        <v>94.59</v>
      </c>
      <c r="K1732">
        <v>41.112499999999997</v>
      </c>
      <c r="L1732" s="8">
        <v>85.78</v>
      </c>
      <c r="M1732" s="8">
        <v>111.5</v>
      </c>
      <c r="N1732" s="8">
        <v>165.76</v>
      </c>
      <c r="O1732" s="8">
        <v>144.8124</v>
      </c>
      <c r="P1732" s="8">
        <v>149.62</v>
      </c>
      <c r="Q1732" s="8">
        <v>133.80000000000001</v>
      </c>
      <c r="R1732" s="8">
        <v>167.8</v>
      </c>
      <c r="S1732" s="8">
        <v>94.18</v>
      </c>
      <c r="T1732" s="8">
        <v>87.89</v>
      </c>
      <c r="U1732" s="8">
        <v>121.95</v>
      </c>
      <c r="X1732" s="1">
        <v>43369</v>
      </c>
      <c r="Y1732" s="4">
        <f t="shared" ref="Y1732:Y1795" si="60">SUMPRODUCT(C1732:U1732,$C$1:$U$1)</f>
        <v>121.15183684210524</v>
      </c>
      <c r="Z1732" s="4">
        <f t="shared" si="59"/>
        <v>66.86</v>
      </c>
    </row>
    <row r="1733" spans="1:26" x14ac:dyDescent="0.3">
      <c r="A1733" s="1">
        <v>43370</v>
      </c>
      <c r="B1733">
        <v>66.73</v>
      </c>
      <c r="C1733">
        <v>82.86</v>
      </c>
      <c r="D1733">
        <v>46.01</v>
      </c>
      <c r="E1733">
        <v>114.5</v>
      </c>
      <c r="F1733">
        <v>152.47</v>
      </c>
      <c r="G1733">
        <v>204.03</v>
      </c>
      <c r="H1733">
        <v>162.33000000000001</v>
      </c>
      <c r="I1733">
        <v>138.22</v>
      </c>
      <c r="J1733">
        <v>94.13</v>
      </c>
      <c r="K1733">
        <v>41.397500000000001</v>
      </c>
      <c r="L1733" s="8">
        <v>85.77</v>
      </c>
      <c r="M1733" s="8">
        <v>111.05</v>
      </c>
      <c r="N1733" s="8">
        <v>166.53</v>
      </c>
      <c r="O1733" s="8">
        <v>144.7073</v>
      </c>
      <c r="P1733" s="8">
        <v>149.91</v>
      </c>
      <c r="Q1733" s="8">
        <v>133.37</v>
      </c>
      <c r="R1733" s="8">
        <v>168.52</v>
      </c>
      <c r="S1733" s="8">
        <v>94.14</v>
      </c>
      <c r="T1733" s="8">
        <v>87.51</v>
      </c>
      <c r="U1733" s="8">
        <v>122.47</v>
      </c>
      <c r="X1733" s="1">
        <v>43370</v>
      </c>
      <c r="Y1733" s="4">
        <f t="shared" si="60"/>
        <v>121.04867368421051</v>
      </c>
      <c r="Z1733" s="4">
        <f t="shared" si="59"/>
        <v>66.73</v>
      </c>
    </row>
    <row r="1734" spans="1:26" x14ac:dyDescent="0.3">
      <c r="A1734" s="1">
        <v>43371</v>
      </c>
      <c r="B1734">
        <v>66.81</v>
      </c>
      <c r="C1734">
        <v>83.23</v>
      </c>
      <c r="D1734">
        <v>46.19</v>
      </c>
      <c r="E1734">
        <v>114.82</v>
      </c>
      <c r="F1734">
        <v>152.49</v>
      </c>
      <c r="G1734">
        <v>195.39</v>
      </c>
      <c r="H1734">
        <v>160.72999999999999</v>
      </c>
      <c r="I1734">
        <v>138.16999999999999</v>
      </c>
      <c r="J1734">
        <v>93.91</v>
      </c>
      <c r="K1734">
        <v>41.9</v>
      </c>
      <c r="L1734" s="8">
        <v>85.02</v>
      </c>
      <c r="M1734" s="8">
        <v>111.8</v>
      </c>
      <c r="N1734" s="8">
        <v>167.29</v>
      </c>
      <c r="O1734" s="8">
        <v>144.43029999999999</v>
      </c>
      <c r="P1734" s="8">
        <v>150.66</v>
      </c>
      <c r="Q1734" s="8">
        <v>133.63999999999999</v>
      </c>
      <c r="R1734" s="8">
        <v>167.05</v>
      </c>
      <c r="S1734" s="8">
        <v>94.58</v>
      </c>
      <c r="T1734" s="8">
        <v>88.21</v>
      </c>
      <c r="U1734" s="8">
        <v>122.28</v>
      </c>
      <c r="X1734" s="1">
        <v>43371</v>
      </c>
      <c r="Y1734" s="4">
        <f t="shared" si="60"/>
        <v>120.62054210526314</v>
      </c>
      <c r="Z1734" s="4">
        <f t="shared" si="59"/>
        <v>66.81</v>
      </c>
    </row>
    <row r="1735" spans="1:26" x14ac:dyDescent="0.3">
      <c r="A1735" s="1">
        <v>43372</v>
      </c>
      <c r="B1735">
        <v>66.81</v>
      </c>
      <c r="C1735">
        <v>83.23</v>
      </c>
      <c r="D1735">
        <v>46.19</v>
      </c>
      <c r="E1735">
        <v>114.82</v>
      </c>
      <c r="F1735">
        <v>152.49</v>
      </c>
      <c r="G1735">
        <v>195.39</v>
      </c>
      <c r="H1735">
        <v>160.72999999999999</v>
      </c>
      <c r="I1735">
        <v>138.16999999999999</v>
      </c>
      <c r="J1735">
        <v>93.91</v>
      </c>
      <c r="K1735">
        <v>41.9</v>
      </c>
      <c r="L1735" s="8">
        <v>85.02</v>
      </c>
      <c r="M1735" s="8">
        <v>111.8</v>
      </c>
      <c r="N1735" s="8">
        <v>167.29</v>
      </c>
      <c r="O1735" s="8">
        <v>144.43029999999999</v>
      </c>
      <c r="P1735" s="8">
        <v>150.66</v>
      </c>
      <c r="Q1735" s="8">
        <v>133.63999999999999</v>
      </c>
      <c r="R1735" s="8">
        <v>167.05</v>
      </c>
      <c r="S1735" s="8">
        <v>94.58</v>
      </c>
      <c r="T1735" s="8">
        <v>88.21</v>
      </c>
      <c r="U1735" s="8">
        <v>122.28</v>
      </c>
      <c r="X1735" s="1">
        <v>43372</v>
      </c>
      <c r="Y1735" s="4">
        <f t="shared" si="60"/>
        <v>120.62054210526314</v>
      </c>
      <c r="Z1735" s="4">
        <f t="shared" si="59"/>
        <v>66.81</v>
      </c>
    </row>
    <row r="1736" spans="1:26" x14ac:dyDescent="0.3">
      <c r="A1736" s="1">
        <v>43373</v>
      </c>
      <c r="B1736">
        <v>66.81</v>
      </c>
      <c r="C1736">
        <v>83.23</v>
      </c>
      <c r="D1736">
        <v>46.19</v>
      </c>
      <c r="E1736">
        <v>114.82</v>
      </c>
      <c r="F1736">
        <v>152.49</v>
      </c>
      <c r="G1736">
        <v>195.39</v>
      </c>
      <c r="H1736">
        <v>160.72999999999999</v>
      </c>
      <c r="I1736">
        <v>138.16999999999999</v>
      </c>
      <c r="J1736">
        <v>93.91</v>
      </c>
      <c r="K1736">
        <v>41.9</v>
      </c>
      <c r="L1736" s="8">
        <v>85.02</v>
      </c>
      <c r="M1736" s="8">
        <v>111.8</v>
      </c>
      <c r="N1736" s="8">
        <v>167.29</v>
      </c>
      <c r="O1736" s="8">
        <v>144.43029999999999</v>
      </c>
      <c r="P1736" s="8">
        <v>150.66</v>
      </c>
      <c r="Q1736" s="8">
        <v>133.63999999999999</v>
      </c>
      <c r="R1736" s="8">
        <v>167.05</v>
      </c>
      <c r="S1736" s="8">
        <v>94.58</v>
      </c>
      <c r="T1736" s="8">
        <v>88.21</v>
      </c>
      <c r="U1736" s="8">
        <v>122.28</v>
      </c>
      <c r="X1736" s="1">
        <v>43373</v>
      </c>
      <c r="Y1736" s="4">
        <f t="shared" si="60"/>
        <v>120.62054210526314</v>
      </c>
      <c r="Z1736" s="4">
        <f t="shared" si="59"/>
        <v>66.81</v>
      </c>
    </row>
    <row r="1737" spans="1:26" x14ac:dyDescent="0.3">
      <c r="A1737" s="1">
        <v>43374</v>
      </c>
      <c r="B1737">
        <v>67.05</v>
      </c>
      <c r="C1737">
        <v>83.67</v>
      </c>
      <c r="D1737">
        <v>46.23</v>
      </c>
      <c r="E1737">
        <v>114.07</v>
      </c>
      <c r="F1737">
        <v>152.28</v>
      </c>
      <c r="G1737">
        <v>199.41</v>
      </c>
      <c r="H1737">
        <v>168.87</v>
      </c>
      <c r="I1737">
        <v>139.69</v>
      </c>
      <c r="J1737">
        <v>94.4</v>
      </c>
      <c r="K1737">
        <v>41.747500000000002</v>
      </c>
      <c r="L1737" s="8">
        <v>85.81</v>
      </c>
      <c r="M1737" s="8">
        <v>110.71</v>
      </c>
      <c r="N1737" s="8">
        <v>166.67</v>
      </c>
      <c r="O1737" s="8">
        <v>146.14009999999999</v>
      </c>
      <c r="P1737" s="8">
        <v>150.74</v>
      </c>
      <c r="Q1737" s="8">
        <v>133.16999999999999</v>
      </c>
      <c r="R1737" s="8">
        <v>169.43</v>
      </c>
      <c r="S1737" s="8">
        <v>95</v>
      </c>
      <c r="T1737" s="8">
        <v>88.47</v>
      </c>
      <c r="U1737" s="8">
        <v>124.39</v>
      </c>
      <c r="X1737" s="1">
        <v>43374</v>
      </c>
      <c r="Y1737" s="4">
        <f t="shared" si="60"/>
        <v>121.62618947368419</v>
      </c>
      <c r="Z1737" s="4">
        <f t="shared" si="59"/>
        <v>67.05</v>
      </c>
    </row>
    <row r="1738" spans="1:26" x14ac:dyDescent="0.3">
      <c r="A1738" s="1">
        <v>43375</v>
      </c>
      <c r="B1738">
        <v>67.16</v>
      </c>
      <c r="C1738">
        <v>84.36</v>
      </c>
      <c r="D1738">
        <v>46.51</v>
      </c>
      <c r="E1738">
        <v>112.59</v>
      </c>
      <c r="F1738">
        <v>154.82</v>
      </c>
      <c r="G1738">
        <v>196.7</v>
      </c>
      <c r="H1738">
        <v>169.03</v>
      </c>
      <c r="I1738">
        <v>140.47999999999999</v>
      </c>
      <c r="J1738">
        <v>95.15</v>
      </c>
      <c r="K1738">
        <v>42.335000000000001</v>
      </c>
      <c r="L1738" s="8">
        <v>86.46</v>
      </c>
      <c r="M1738" s="8">
        <v>108.72</v>
      </c>
      <c r="N1738" s="8">
        <v>165.18</v>
      </c>
      <c r="O1738" s="8">
        <v>146.85650000000001</v>
      </c>
      <c r="P1738" s="8">
        <v>151.77000000000001</v>
      </c>
      <c r="Q1738" s="8">
        <v>133.57</v>
      </c>
      <c r="R1738" s="8">
        <v>170.22</v>
      </c>
      <c r="S1738" s="8">
        <v>94.23</v>
      </c>
      <c r="T1738" s="8">
        <v>86.62</v>
      </c>
      <c r="U1738" s="8">
        <v>124.74</v>
      </c>
      <c r="X1738" s="1">
        <v>43375</v>
      </c>
      <c r="Y1738" s="4">
        <f t="shared" si="60"/>
        <v>121.59692105263157</v>
      </c>
      <c r="Z1738" s="4">
        <f t="shared" si="59"/>
        <v>67.16</v>
      </c>
    </row>
    <row r="1739" spans="1:26" x14ac:dyDescent="0.3">
      <c r="A1739" s="1">
        <v>43376</v>
      </c>
      <c r="B1739">
        <v>66.790000000000006</v>
      </c>
      <c r="C1739">
        <v>83.03</v>
      </c>
      <c r="D1739">
        <v>45.87</v>
      </c>
      <c r="E1739">
        <v>111.75</v>
      </c>
      <c r="F1739">
        <v>158.22</v>
      </c>
      <c r="G1739">
        <v>195.7</v>
      </c>
      <c r="H1739">
        <v>167.57</v>
      </c>
      <c r="I1739">
        <v>139.03</v>
      </c>
      <c r="J1739">
        <v>94.07</v>
      </c>
      <c r="K1739">
        <v>42.06</v>
      </c>
      <c r="L1739" s="8">
        <v>86.15</v>
      </c>
      <c r="M1739" s="8">
        <v>107.52</v>
      </c>
      <c r="N1739" s="8">
        <v>164.66</v>
      </c>
      <c r="O1739" s="8">
        <v>146.3502</v>
      </c>
      <c r="P1739" s="8">
        <v>151.59</v>
      </c>
      <c r="Q1739" s="8">
        <v>133.43</v>
      </c>
      <c r="R1739" s="8">
        <v>169.73</v>
      </c>
      <c r="S1739" s="8">
        <v>96.01</v>
      </c>
      <c r="T1739" s="8">
        <v>85.97</v>
      </c>
      <c r="U1739" s="8">
        <v>125.31</v>
      </c>
      <c r="X1739" s="1">
        <v>43376</v>
      </c>
      <c r="Y1739" s="4">
        <f t="shared" si="60"/>
        <v>121.26422105263156</v>
      </c>
      <c r="Z1739" s="4">
        <f t="shared" si="59"/>
        <v>66.790000000000006</v>
      </c>
    </row>
    <row r="1740" spans="1:26" x14ac:dyDescent="0.3">
      <c r="A1740" s="1">
        <v>43377</v>
      </c>
      <c r="B1740">
        <v>66.430000000000007</v>
      </c>
      <c r="C1740">
        <v>81.92</v>
      </c>
      <c r="D1740">
        <v>45.85</v>
      </c>
      <c r="E1740">
        <v>110.78</v>
      </c>
      <c r="F1740">
        <v>156.75</v>
      </c>
      <c r="G1740">
        <v>192.99</v>
      </c>
      <c r="H1740">
        <v>165.83</v>
      </c>
      <c r="I1740">
        <v>139.35</v>
      </c>
      <c r="J1740">
        <v>94.21</v>
      </c>
      <c r="K1740">
        <v>42.3125</v>
      </c>
      <c r="L1740" s="8">
        <v>85.58</v>
      </c>
      <c r="M1740" s="8">
        <v>106.61</v>
      </c>
      <c r="N1740" s="8">
        <v>165.8</v>
      </c>
      <c r="O1740" s="8">
        <v>144.52590000000001</v>
      </c>
      <c r="P1740" s="8">
        <v>150.22</v>
      </c>
      <c r="Q1740" s="8">
        <v>134.47</v>
      </c>
      <c r="R1740" s="8">
        <v>169.7</v>
      </c>
      <c r="S1740" s="8">
        <v>93.84</v>
      </c>
      <c r="T1740" s="8">
        <v>84.84</v>
      </c>
      <c r="U1740" s="8">
        <v>124.95</v>
      </c>
      <c r="X1740" s="1">
        <v>43377</v>
      </c>
      <c r="Y1740" s="4">
        <f t="shared" si="60"/>
        <v>120.55412631578946</v>
      </c>
      <c r="Z1740" s="4">
        <f t="shared" si="59"/>
        <v>66.430000000000007</v>
      </c>
    </row>
    <row r="1741" spans="1:26" x14ac:dyDescent="0.3">
      <c r="A1741" s="1">
        <v>43378</v>
      </c>
      <c r="B1741">
        <v>66.38</v>
      </c>
      <c r="C1741">
        <v>82.15</v>
      </c>
      <c r="D1741">
        <v>45.88</v>
      </c>
      <c r="E1741">
        <v>109.74</v>
      </c>
      <c r="F1741">
        <v>153.31</v>
      </c>
      <c r="G1741">
        <v>193.6</v>
      </c>
      <c r="H1741">
        <v>164.24</v>
      </c>
      <c r="I1741">
        <v>139.1</v>
      </c>
      <c r="J1741">
        <v>93.31</v>
      </c>
      <c r="K1741">
        <v>43.092500000000001</v>
      </c>
      <c r="L1741" s="8">
        <v>85.34</v>
      </c>
      <c r="M1741" s="8">
        <v>106.49</v>
      </c>
      <c r="N1741" s="8">
        <v>166.57</v>
      </c>
      <c r="O1741" s="8">
        <v>142.34809999999999</v>
      </c>
      <c r="P1741" s="8">
        <v>150.99</v>
      </c>
      <c r="Q1741" s="8">
        <v>134.46</v>
      </c>
      <c r="R1741" s="8">
        <v>168.88</v>
      </c>
      <c r="S1741" s="8">
        <v>94.38</v>
      </c>
      <c r="T1741" s="8">
        <v>84.52</v>
      </c>
      <c r="U1741" s="8">
        <v>125.33</v>
      </c>
      <c r="X1741" s="1">
        <v>43378</v>
      </c>
      <c r="Y1741" s="4">
        <f t="shared" si="60"/>
        <v>120.19634736842102</v>
      </c>
      <c r="Z1741" s="4">
        <f t="shared" si="59"/>
        <v>66.38</v>
      </c>
    </row>
    <row r="1742" spans="1:26" x14ac:dyDescent="0.3">
      <c r="A1742" s="1">
        <v>43379</v>
      </c>
      <c r="B1742">
        <v>66.38</v>
      </c>
      <c r="C1742">
        <v>82.15</v>
      </c>
      <c r="D1742">
        <v>45.88</v>
      </c>
      <c r="E1742">
        <v>109.74</v>
      </c>
      <c r="F1742">
        <v>153.31</v>
      </c>
      <c r="G1742">
        <v>193.6</v>
      </c>
      <c r="H1742">
        <v>164.24</v>
      </c>
      <c r="I1742">
        <v>139.1</v>
      </c>
      <c r="J1742">
        <v>93.31</v>
      </c>
      <c r="K1742">
        <v>43.092500000000001</v>
      </c>
      <c r="L1742" s="8">
        <v>85.34</v>
      </c>
      <c r="M1742" s="8">
        <v>106.49</v>
      </c>
      <c r="N1742" s="8">
        <v>166.57</v>
      </c>
      <c r="O1742" s="8">
        <v>142.34809999999999</v>
      </c>
      <c r="P1742" s="8">
        <v>150.99</v>
      </c>
      <c r="Q1742" s="8">
        <v>134.46</v>
      </c>
      <c r="R1742" s="8">
        <v>168.88</v>
      </c>
      <c r="S1742" s="8">
        <v>94.38</v>
      </c>
      <c r="T1742" s="8">
        <v>84.52</v>
      </c>
      <c r="U1742" s="8">
        <v>125.33</v>
      </c>
      <c r="X1742" s="1">
        <v>43379</v>
      </c>
      <c r="Y1742" s="4">
        <f t="shared" si="60"/>
        <v>120.19634736842102</v>
      </c>
      <c r="Z1742" s="4">
        <f t="shared" si="59"/>
        <v>66.38</v>
      </c>
    </row>
    <row r="1743" spans="1:26" x14ac:dyDescent="0.3">
      <c r="A1743" s="1">
        <v>43380</v>
      </c>
      <c r="B1743">
        <v>66.38</v>
      </c>
      <c r="C1743">
        <v>82.15</v>
      </c>
      <c r="D1743">
        <v>45.88</v>
      </c>
      <c r="E1743">
        <v>109.74</v>
      </c>
      <c r="F1743">
        <v>153.31</v>
      </c>
      <c r="G1743">
        <v>193.6</v>
      </c>
      <c r="H1743">
        <v>164.24</v>
      </c>
      <c r="I1743">
        <v>139.1</v>
      </c>
      <c r="J1743">
        <v>93.31</v>
      </c>
      <c r="K1743">
        <v>43.092500000000001</v>
      </c>
      <c r="L1743" s="8">
        <v>85.34</v>
      </c>
      <c r="M1743" s="8">
        <v>106.49</v>
      </c>
      <c r="N1743" s="8">
        <v>166.57</v>
      </c>
      <c r="O1743" s="8">
        <v>142.34809999999999</v>
      </c>
      <c r="P1743" s="8">
        <v>150.99</v>
      </c>
      <c r="Q1743" s="8">
        <v>134.46</v>
      </c>
      <c r="R1743" s="8">
        <v>168.88</v>
      </c>
      <c r="S1743" s="8">
        <v>94.38</v>
      </c>
      <c r="T1743" s="8">
        <v>84.52</v>
      </c>
      <c r="U1743" s="8">
        <v>125.33</v>
      </c>
      <c r="X1743" s="1">
        <v>43380</v>
      </c>
      <c r="Y1743" s="4">
        <f t="shared" si="60"/>
        <v>120.19634736842102</v>
      </c>
      <c r="Z1743" s="4">
        <f t="shared" si="59"/>
        <v>66.38</v>
      </c>
    </row>
    <row r="1744" spans="1:26" x14ac:dyDescent="0.3">
      <c r="A1744" s="1">
        <v>43381</v>
      </c>
      <c r="B1744">
        <v>66.63</v>
      </c>
      <c r="C1744">
        <v>82.4</v>
      </c>
      <c r="D1744">
        <v>46.48</v>
      </c>
      <c r="E1744">
        <v>109.9</v>
      </c>
      <c r="F1744">
        <v>153.35</v>
      </c>
      <c r="G1744">
        <v>190.01</v>
      </c>
      <c r="H1744">
        <v>164.31</v>
      </c>
      <c r="I1744">
        <v>139.38999999999999</v>
      </c>
      <c r="J1744">
        <v>94.69</v>
      </c>
      <c r="K1744">
        <v>43.33</v>
      </c>
      <c r="L1744" s="8">
        <v>86.13</v>
      </c>
      <c r="M1744" s="8">
        <v>108.19</v>
      </c>
      <c r="N1744" s="8">
        <v>167.77</v>
      </c>
      <c r="O1744" s="8">
        <v>141.73679999999999</v>
      </c>
      <c r="P1744" s="8">
        <v>149.30000000000001</v>
      </c>
      <c r="Q1744" s="8">
        <v>136.16</v>
      </c>
      <c r="R1744" s="8">
        <v>169.28</v>
      </c>
      <c r="S1744" s="8">
        <v>94.81</v>
      </c>
      <c r="T1744" s="8">
        <v>85.4</v>
      </c>
      <c r="U1744" s="8">
        <v>124.84</v>
      </c>
      <c r="X1744" s="1">
        <v>43381</v>
      </c>
      <c r="Y1744" s="4">
        <f t="shared" si="60"/>
        <v>120.39351578947368</v>
      </c>
      <c r="Z1744" s="4">
        <f t="shared" si="59"/>
        <v>66.63</v>
      </c>
    </row>
    <row r="1745" spans="1:26" x14ac:dyDescent="0.3">
      <c r="A1745" s="1">
        <v>43382</v>
      </c>
      <c r="B1745">
        <v>65.98</v>
      </c>
      <c r="C1745">
        <v>82.2</v>
      </c>
      <c r="D1745">
        <v>46.39</v>
      </c>
      <c r="E1745">
        <v>109.17</v>
      </c>
      <c r="F1745">
        <v>149.46</v>
      </c>
      <c r="G1745">
        <v>187.82</v>
      </c>
      <c r="H1745">
        <v>161.18</v>
      </c>
      <c r="I1745">
        <v>139.19999999999999</v>
      </c>
      <c r="J1745">
        <v>97.08</v>
      </c>
      <c r="K1745">
        <v>43.432499999999997</v>
      </c>
      <c r="L1745" s="8">
        <v>86.51</v>
      </c>
      <c r="M1745" s="8">
        <v>108.12</v>
      </c>
      <c r="N1745" s="8">
        <v>169.83</v>
      </c>
      <c r="O1745" s="8">
        <v>140.63829999999999</v>
      </c>
      <c r="P1745" s="8">
        <v>150.13999999999999</v>
      </c>
      <c r="Q1745" s="8">
        <v>136.59</v>
      </c>
      <c r="R1745" s="8">
        <v>164.32</v>
      </c>
      <c r="S1745" s="8">
        <v>94.57</v>
      </c>
      <c r="T1745" s="8">
        <v>85.66</v>
      </c>
      <c r="U1745" s="8">
        <v>126.82</v>
      </c>
      <c r="X1745" s="1">
        <v>43382</v>
      </c>
      <c r="Y1745" s="4">
        <f t="shared" si="60"/>
        <v>119.95425263157894</v>
      </c>
      <c r="Z1745" s="4">
        <f t="shared" si="59"/>
        <v>65.98</v>
      </c>
    </row>
    <row r="1746" spans="1:26" x14ac:dyDescent="0.3">
      <c r="A1746" s="1">
        <v>43383</v>
      </c>
      <c r="B1746">
        <v>64.41</v>
      </c>
      <c r="C1746">
        <v>81.44</v>
      </c>
      <c r="D1746">
        <v>45.68</v>
      </c>
      <c r="E1746">
        <v>106.29</v>
      </c>
      <c r="F1746">
        <v>143.72</v>
      </c>
      <c r="G1746">
        <v>182.17</v>
      </c>
      <c r="H1746">
        <v>158.01</v>
      </c>
      <c r="I1746">
        <v>137.72999999999999</v>
      </c>
      <c r="J1746">
        <v>95.76</v>
      </c>
      <c r="K1746">
        <v>43.1875</v>
      </c>
      <c r="L1746" s="8">
        <v>84.52</v>
      </c>
      <c r="M1746" s="8">
        <v>107.34</v>
      </c>
      <c r="N1746" s="8">
        <v>168.37</v>
      </c>
      <c r="O1746" s="8">
        <v>136.29239999999999</v>
      </c>
      <c r="P1746" s="8">
        <v>141.78</v>
      </c>
      <c r="Q1746" s="8">
        <v>132.44</v>
      </c>
      <c r="R1746" s="8">
        <v>160.6</v>
      </c>
      <c r="S1746" s="8">
        <v>93.08</v>
      </c>
      <c r="T1746" s="8">
        <v>85.2</v>
      </c>
      <c r="U1746" s="8">
        <v>122.6</v>
      </c>
      <c r="X1746" s="1">
        <v>43383</v>
      </c>
      <c r="Y1746" s="4">
        <f t="shared" si="60"/>
        <v>117.16894210526314</v>
      </c>
      <c r="Z1746" s="4">
        <f t="shared" si="59"/>
        <v>64.41</v>
      </c>
    </row>
    <row r="1747" spans="1:26" x14ac:dyDescent="0.3">
      <c r="A1747" s="1">
        <v>43384</v>
      </c>
      <c r="B1747">
        <v>62.75</v>
      </c>
      <c r="C1747">
        <v>78.87</v>
      </c>
      <c r="D1747">
        <v>44.64</v>
      </c>
      <c r="E1747">
        <v>104.23</v>
      </c>
      <c r="F1747">
        <v>140.97</v>
      </c>
      <c r="G1747">
        <v>180.03</v>
      </c>
      <c r="H1747">
        <v>154.26</v>
      </c>
      <c r="I1747">
        <v>133.84</v>
      </c>
      <c r="J1747">
        <v>93.92</v>
      </c>
      <c r="K1747">
        <v>42.272500000000001</v>
      </c>
      <c r="L1747" s="8">
        <v>81.599999999999994</v>
      </c>
      <c r="M1747" s="8">
        <v>105.06</v>
      </c>
      <c r="N1747" s="8">
        <v>162.97</v>
      </c>
      <c r="O1747" s="8">
        <v>132.7869</v>
      </c>
      <c r="P1747" s="8">
        <v>138.18</v>
      </c>
      <c r="Q1747" s="8">
        <v>126.82</v>
      </c>
      <c r="R1747" s="8">
        <v>157.09</v>
      </c>
      <c r="S1747" s="8">
        <v>90.7</v>
      </c>
      <c r="T1747" s="8">
        <v>82.8</v>
      </c>
      <c r="U1747" s="8">
        <v>118.43</v>
      </c>
      <c r="X1747" s="1">
        <v>43384</v>
      </c>
      <c r="Y1747" s="4">
        <f t="shared" si="60"/>
        <v>114.18259999999999</v>
      </c>
      <c r="Z1747" s="4">
        <f t="shared" si="59"/>
        <v>62.75</v>
      </c>
    </row>
    <row r="1748" spans="1:26" x14ac:dyDescent="0.3">
      <c r="A1748" s="1">
        <v>43385</v>
      </c>
      <c r="B1748">
        <v>63.14</v>
      </c>
      <c r="C1748">
        <v>79.06</v>
      </c>
      <c r="D1748">
        <v>44.68</v>
      </c>
      <c r="E1748">
        <v>105.36</v>
      </c>
      <c r="F1748">
        <v>142.07</v>
      </c>
      <c r="G1748">
        <v>186.47</v>
      </c>
      <c r="H1748">
        <v>156.24</v>
      </c>
      <c r="I1748">
        <v>133.87</v>
      </c>
      <c r="J1748">
        <v>94.81</v>
      </c>
      <c r="K1748">
        <v>42.34</v>
      </c>
      <c r="L1748" s="8">
        <v>81.38</v>
      </c>
      <c r="M1748" s="8">
        <v>105.28</v>
      </c>
      <c r="N1748" s="8">
        <v>163.82</v>
      </c>
      <c r="O1748" s="8">
        <v>134.53479999999999</v>
      </c>
      <c r="P1748" s="8">
        <v>140.72</v>
      </c>
      <c r="Q1748" s="8">
        <v>126.25</v>
      </c>
      <c r="R1748" s="8">
        <v>158.27000000000001</v>
      </c>
      <c r="S1748" s="8">
        <v>90.69</v>
      </c>
      <c r="T1748" s="8">
        <v>84.61</v>
      </c>
      <c r="U1748" s="8">
        <v>117.77</v>
      </c>
      <c r="X1748" s="1">
        <v>43385</v>
      </c>
      <c r="Y1748" s="4">
        <f t="shared" si="60"/>
        <v>115.16972631578946</v>
      </c>
      <c r="Z1748" s="4">
        <f t="shared" si="59"/>
        <v>63.14</v>
      </c>
    </row>
    <row r="1749" spans="1:26" x14ac:dyDescent="0.3">
      <c r="A1749" s="1">
        <v>43386</v>
      </c>
      <c r="B1749">
        <v>63.14</v>
      </c>
      <c r="C1749">
        <v>79.06</v>
      </c>
      <c r="D1749">
        <v>44.68</v>
      </c>
      <c r="E1749">
        <v>105.36</v>
      </c>
      <c r="F1749">
        <v>142.07</v>
      </c>
      <c r="G1749">
        <v>186.47</v>
      </c>
      <c r="H1749">
        <v>156.24</v>
      </c>
      <c r="I1749">
        <v>133.87</v>
      </c>
      <c r="J1749">
        <v>94.81</v>
      </c>
      <c r="K1749">
        <v>42.34</v>
      </c>
      <c r="L1749" s="8">
        <v>81.38</v>
      </c>
      <c r="M1749" s="8">
        <v>105.28</v>
      </c>
      <c r="N1749" s="8">
        <v>163.82</v>
      </c>
      <c r="O1749" s="8">
        <v>134.53479999999999</v>
      </c>
      <c r="P1749" s="8">
        <v>140.72</v>
      </c>
      <c r="Q1749" s="8">
        <v>126.25</v>
      </c>
      <c r="R1749" s="8">
        <v>158.27000000000001</v>
      </c>
      <c r="S1749" s="8">
        <v>90.69</v>
      </c>
      <c r="T1749" s="8">
        <v>84.61</v>
      </c>
      <c r="U1749" s="8">
        <v>117.77</v>
      </c>
      <c r="X1749" s="1">
        <v>43386</v>
      </c>
      <c r="Y1749" s="4">
        <f t="shared" si="60"/>
        <v>115.16972631578946</v>
      </c>
      <c r="Z1749" s="4">
        <f t="shared" si="59"/>
        <v>63.14</v>
      </c>
    </row>
    <row r="1750" spans="1:26" x14ac:dyDescent="0.3">
      <c r="A1750" s="1">
        <v>43387</v>
      </c>
      <c r="B1750">
        <v>63.14</v>
      </c>
      <c r="C1750">
        <v>79.06</v>
      </c>
      <c r="D1750">
        <v>44.68</v>
      </c>
      <c r="E1750">
        <v>105.36</v>
      </c>
      <c r="F1750">
        <v>142.07</v>
      </c>
      <c r="G1750">
        <v>186.47</v>
      </c>
      <c r="H1750">
        <v>156.24</v>
      </c>
      <c r="I1750">
        <v>133.87</v>
      </c>
      <c r="J1750">
        <v>94.81</v>
      </c>
      <c r="K1750">
        <v>42.34</v>
      </c>
      <c r="L1750" s="8">
        <v>81.38</v>
      </c>
      <c r="M1750" s="8">
        <v>105.28</v>
      </c>
      <c r="N1750" s="8">
        <v>163.82</v>
      </c>
      <c r="O1750" s="8">
        <v>134.53479999999999</v>
      </c>
      <c r="P1750" s="8">
        <v>140.72</v>
      </c>
      <c r="Q1750" s="8">
        <v>126.25</v>
      </c>
      <c r="R1750" s="8">
        <v>158.27000000000001</v>
      </c>
      <c r="S1750" s="8">
        <v>90.69</v>
      </c>
      <c r="T1750" s="8">
        <v>84.61</v>
      </c>
      <c r="U1750" s="8">
        <v>117.77</v>
      </c>
      <c r="X1750" s="1">
        <v>43387</v>
      </c>
      <c r="Y1750" s="4">
        <f t="shared" si="60"/>
        <v>115.16972631578946</v>
      </c>
      <c r="Z1750" s="4">
        <f t="shared" si="59"/>
        <v>63.14</v>
      </c>
    </row>
    <row r="1751" spans="1:26" x14ac:dyDescent="0.3">
      <c r="A1751" s="1">
        <v>43388</v>
      </c>
      <c r="B1751">
        <v>63.2</v>
      </c>
      <c r="C1751">
        <v>80.13</v>
      </c>
      <c r="D1751">
        <v>44.91</v>
      </c>
      <c r="E1751">
        <v>104.67</v>
      </c>
      <c r="F1751">
        <v>141.80000000000001</v>
      </c>
      <c r="G1751">
        <v>184.22</v>
      </c>
      <c r="H1751">
        <v>156.79</v>
      </c>
      <c r="I1751">
        <v>133.94999999999999</v>
      </c>
      <c r="J1751">
        <v>93.82</v>
      </c>
      <c r="K1751">
        <v>42.41</v>
      </c>
      <c r="L1751" s="8">
        <v>80.819999999999993</v>
      </c>
      <c r="M1751" s="8">
        <v>105.63</v>
      </c>
      <c r="N1751" s="8">
        <v>163.66999999999999</v>
      </c>
      <c r="O1751" s="8">
        <v>134.8023</v>
      </c>
      <c r="P1751" s="8">
        <v>140.25</v>
      </c>
      <c r="Q1751" s="8">
        <v>124.64</v>
      </c>
      <c r="R1751" s="8">
        <v>156.69999999999999</v>
      </c>
      <c r="S1751" s="8">
        <v>89.18</v>
      </c>
      <c r="T1751" s="8">
        <v>84.6</v>
      </c>
      <c r="U1751" s="8">
        <v>116.94</v>
      </c>
      <c r="X1751" s="1">
        <v>43388</v>
      </c>
      <c r="Y1751" s="4">
        <f t="shared" si="60"/>
        <v>114.73327894736842</v>
      </c>
      <c r="Z1751" s="4">
        <f t="shared" si="59"/>
        <v>63.2</v>
      </c>
    </row>
    <row r="1752" spans="1:26" x14ac:dyDescent="0.3">
      <c r="A1752" s="1">
        <v>43389</v>
      </c>
      <c r="B1752">
        <v>64.09</v>
      </c>
      <c r="C1752">
        <v>81.010000000000005</v>
      </c>
      <c r="D1752">
        <v>45.49</v>
      </c>
      <c r="E1752">
        <v>105.98</v>
      </c>
      <c r="F1752">
        <v>143.71</v>
      </c>
      <c r="G1752">
        <v>189.89</v>
      </c>
      <c r="H1752">
        <v>160.66999999999999</v>
      </c>
      <c r="I1752">
        <v>136.56</v>
      </c>
      <c r="J1752">
        <v>95.81</v>
      </c>
      <c r="K1752">
        <v>42.822499999999998</v>
      </c>
      <c r="L1752" s="8">
        <v>81.2</v>
      </c>
      <c r="M1752" s="8">
        <v>107.39</v>
      </c>
      <c r="N1752" s="8">
        <v>164.07</v>
      </c>
      <c r="O1752" s="8">
        <v>138.61340000000001</v>
      </c>
      <c r="P1752" s="8">
        <v>143.28</v>
      </c>
      <c r="Q1752" s="8">
        <v>124.89</v>
      </c>
      <c r="R1752" s="8">
        <v>159.69</v>
      </c>
      <c r="S1752" s="8">
        <v>91.91</v>
      </c>
      <c r="T1752" s="8">
        <v>85.81</v>
      </c>
      <c r="U1752" s="8">
        <v>117.51</v>
      </c>
      <c r="X1752" s="1">
        <v>43389</v>
      </c>
      <c r="Y1752" s="4">
        <f t="shared" si="60"/>
        <v>116.64767894736843</v>
      </c>
      <c r="Z1752" s="4">
        <f t="shared" si="59"/>
        <v>64.09</v>
      </c>
    </row>
    <row r="1753" spans="1:26" x14ac:dyDescent="0.3">
      <c r="A1753" s="1">
        <v>43390</v>
      </c>
      <c r="B1753">
        <v>64.069999999999993</v>
      </c>
      <c r="C1753">
        <v>81.86</v>
      </c>
      <c r="D1753">
        <v>45.86</v>
      </c>
      <c r="E1753">
        <v>102.44</v>
      </c>
      <c r="F1753">
        <v>141.34</v>
      </c>
      <c r="G1753">
        <v>190.63</v>
      </c>
      <c r="H1753">
        <v>159.79</v>
      </c>
      <c r="I1753">
        <v>139.46</v>
      </c>
      <c r="J1753">
        <v>96.56</v>
      </c>
      <c r="K1753">
        <v>42.704999999999998</v>
      </c>
      <c r="L1753" s="8">
        <v>81.5</v>
      </c>
      <c r="M1753" s="8">
        <v>108.31</v>
      </c>
      <c r="N1753" s="8">
        <v>166.77</v>
      </c>
      <c r="O1753" s="8">
        <v>128.03970000000001</v>
      </c>
      <c r="P1753" s="8">
        <v>143.66</v>
      </c>
      <c r="Q1753" s="8">
        <v>127.13</v>
      </c>
      <c r="R1753" s="8">
        <v>159.47999999999999</v>
      </c>
      <c r="S1753" s="8">
        <v>92.27</v>
      </c>
      <c r="T1753" s="8">
        <v>84.42</v>
      </c>
      <c r="U1753" s="8">
        <v>117.29</v>
      </c>
      <c r="X1753" s="1">
        <v>43390</v>
      </c>
      <c r="Y1753" s="4">
        <f t="shared" si="60"/>
        <v>116.29024736842106</v>
      </c>
      <c r="Z1753" s="4">
        <f t="shared" si="59"/>
        <v>64.069999999999993</v>
      </c>
    </row>
    <row r="1754" spans="1:26" x14ac:dyDescent="0.3">
      <c r="A1754" s="1">
        <v>43391</v>
      </c>
      <c r="B1754">
        <v>63.56</v>
      </c>
      <c r="C1754">
        <v>80.239999999999995</v>
      </c>
      <c r="D1754">
        <v>45.61</v>
      </c>
      <c r="E1754">
        <v>99.71</v>
      </c>
      <c r="F1754">
        <v>135.80000000000001</v>
      </c>
      <c r="G1754">
        <v>186.92</v>
      </c>
      <c r="H1754">
        <v>161.36000000000001</v>
      </c>
      <c r="I1754">
        <v>139.5</v>
      </c>
      <c r="J1754">
        <v>96.17</v>
      </c>
      <c r="K1754">
        <v>42.892499999999998</v>
      </c>
      <c r="L1754" s="8">
        <v>81.849999999999994</v>
      </c>
      <c r="M1754" s="8">
        <v>107.93</v>
      </c>
      <c r="N1754" s="8">
        <v>166.81</v>
      </c>
      <c r="O1754" s="8">
        <v>124.69670000000001</v>
      </c>
      <c r="P1754" s="8">
        <v>142.91999999999999</v>
      </c>
      <c r="Q1754" s="8">
        <v>127.49</v>
      </c>
      <c r="R1754" s="8">
        <v>156.69</v>
      </c>
      <c r="S1754" s="8">
        <v>89.9</v>
      </c>
      <c r="T1754" s="8">
        <v>83.36</v>
      </c>
      <c r="U1754" s="8">
        <v>117.47</v>
      </c>
      <c r="X1754" s="1">
        <v>43391</v>
      </c>
      <c r="Y1754" s="4">
        <f t="shared" si="60"/>
        <v>115.12206315789471</v>
      </c>
      <c r="Z1754" s="4">
        <f t="shared" si="59"/>
        <v>63.56</v>
      </c>
    </row>
    <row r="1755" spans="1:26" x14ac:dyDescent="0.3">
      <c r="A1755" s="1">
        <v>43392</v>
      </c>
      <c r="B1755">
        <v>63.69</v>
      </c>
      <c r="C1755">
        <v>87.3</v>
      </c>
      <c r="D1755">
        <v>46.33</v>
      </c>
      <c r="E1755">
        <v>99.59</v>
      </c>
      <c r="F1755">
        <v>131.32</v>
      </c>
      <c r="G1755">
        <v>188.34</v>
      </c>
      <c r="H1755">
        <v>159.85</v>
      </c>
      <c r="I1755">
        <v>139.05000000000001</v>
      </c>
      <c r="J1755">
        <v>97.15</v>
      </c>
      <c r="K1755">
        <v>43.365000000000002</v>
      </c>
      <c r="L1755" s="8">
        <v>81.97</v>
      </c>
      <c r="M1755" s="8">
        <v>110.29</v>
      </c>
      <c r="N1755" s="8">
        <v>167.49</v>
      </c>
      <c r="O1755" s="8">
        <v>123.3117</v>
      </c>
      <c r="P1755" s="8">
        <v>143.41</v>
      </c>
      <c r="Q1755" s="8">
        <v>128.28</v>
      </c>
      <c r="R1755" s="8">
        <v>155.4</v>
      </c>
      <c r="S1755" s="8">
        <v>87.97</v>
      </c>
      <c r="T1755" s="8">
        <v>82.02</v>
      </c>
      <c r="U1755" s="8">
        <v>118.14</v>
      </c>
      <c r="X1755" s="1">
        <v>43392</v>
      </c>
      <c r="Y1755" s="4">
        <f t="shared" si="60"/>
        <v>115.29351052631577</v>
      </c>
      <c r="Z1755" s="4">
        <f t="shared" si="59"/>
        <v>63.69</v>
      </c>
    </row>
    <row r="1756" spans="1:26" x14ac:dyDescent="0.3">
      <c r="A1756" s="1">
        <v>43393</v>
      </c>
      <c r="B1756">
        <v>63.69</v>
      </c>
      <c r="C1756">
        <v>87.3</v>
      </c>
      <c r="D1756">
        <v>46.33</v>
      </c>
      <c r="E1756">
        <v>99.59</v>
      </c>
      <c r="F1756">
        <v>131.32</v>
      </c>
      <c r="G1756">
        <v>188.34</v>
      </c>
      <c r="H1756">
        <v>159.85</v>
      </c>
      <c r="I1756">
        <v>139.05000000000001</v>
      </c>
      <c r="J1756">
        <v>97.15</v>
      </c>
      <c r="K1756">
        <v>43.365000000000002</v>
      </c>
      <c r="L1756" s="8">
        <v>81.97</v>
      </c>
      <c r="M1756" s="8">
        <v>110.29</v>
      </c>
      <c r="N1756" s="8">
        <v>167.49</v>
      </c>
      <c r="O1756" s="8">
        <v>123.3117</v>
      </c>
      <c r="P1756" s="8">
        <v>143.41</v>
      </c>
      <c r="Q1756" s="8">
        <v>128.28</v>
      </c>
      <c r="R1756" s="8">
        <v>155.4</v>
      </c>
      <c r="S1756" s="8">
        <v>87.97</v>
      </c>
      <c r="T1756" s="8">
        <v>82.02</v>
      </c>
      <c r="U1756" s="8">
        <v>118.14</v>
      </c>
      <c r="X1756" s="1">
        <v>43393</v>
      </c>
      <c r="Y1756" s="4">
        <f t="shared" si="60"/>
        <v>115.29351052631577</v>
      </c>
      <c r="Z1756" s="4">
        <f t="shared" si="59"/>
        <v>63.69</v>
      </c>
    </row>
    <row r="1757" spans="1:26" x14ac:dyDescent="0.3">
      <c r="A1757" s="1">
        <v>43394</v>
      </c>
      <c r="B1757">
        <v>63.69</v>
      </c>
      <c r="C1757">
        <v>87.3</v>
      </c>
      <c r="D1757">
        <v>46.33</v>
      </c>
      <c r="E1757">
        <v>99.59</v>
      </c>
      <c r="F1757">
        <v>131.32</v>
      </c>
      <c r="G1757">
        <v>188.34</v>
      </c>
      <c r="H1757">
        <v>159.85</v>
      </c>
      <c r="I1757">
        <v>139.05000000000001</v>
      </c>
      <c r="J1757">
        <v>97.15</v>
      </c>
      <c r="K1757">
        <v>43.365000000000002</v>
      </c>
      <c r="L1757" s="8">
        <v>81.97</v>
      </c>
      <c r="M1757" s="8">
        <v>110.29</v>
      </c>
      <c r="N1757" s="8">
        <v>167.49</v>
      </c>
      <c r="O1757" s="8">
        <v>123.3117</v>
      </c>
      <c r="P1757" s="8">
        <v>143.41</v>
      </c>
      <c r="Q1757" s="8">
        <v>128.28</v>
      </c>
      <c r="R1757" s="8">
        <v>155.4</v>
      </c>
      <c r="S1757" s="8">
        <v>87.97</v>
      </c>
      <c r="T1757" s="8">
        <v>82.02</v>
      </c>
      <c r="U1757" s="8">
        <v>118.14</v>
      </c>
      <c r="X1757" s="1">
        <v>43394</v>
      </c>
      <c r="Y1757" s="4">
        <f t="shared" si="60"/>
        <v>115.29351052631577</v>
      </c>
      <c r="Z1757" s="4">
        <f t="shared" si="59"/>
        <v>63.69</v>
      </c>
    </row>
    <row r="1758" spans="1:26" x14ac:dyDescent="0.3">
      <c r="A1758" s="1">
        <v>43395</v>
      </c>
      <c r="B1758">
        <v>63.38</v>
      </c>
      <c r="C1758">
        <v>86.6</v>
      </c>
      <c r="D1758">
        <v>45.97</v>
      </c>
      <c r="E1758">
        <v>98.39</v>
      </c>
      <c r="F1758">
        <v>128.71</v>
      </c>
      <c r="G1758">
        <v>188.93</v>
      </c>
      <c r="H1758">
        <v>166.88</v>
      </c>
      <c r="I1758">
        <v>138.68</v>
      </c>
      <c r="J1758">
        <v>97.14</v>
      </c>
      <c r="K1758">
        <v>43.164999999999999</v>
      </c>
      <c r="L1758" s="8">
        <v>81.150000000000006</v>
      </c>
      <c r="M1758" s="8">
        <v>109.4</v>
      </c>
      <c r="N1758" s="8">
        <v>166.63</v>
      </c>
      <c r="O1758" s="8">
        <v>124.1904</v>
      </c>
      <c r="P1758" s="8">
        <v>143.99</v>
      </c>
      <c r="Q1758" s="8">
        <v>127.13</v>
      </c>
      <c r="R1758" s="8">
        <v>153.30000000000001</v>
      </c>
      <c r="S1758" s="8">
        <v>84.27</v>
      </c>
      <c r="T1758" s="8">
        <v>83.23</v>
      </c>
      <c r="U1758" s="8">
        <v>117.21</v>
      </c>
      <c r="X1758" s="1">
        <v>43395</v>
      </c>
      <c r="Y1758" s="4">
        <f t="shared" si="60"/>
        <v>114.9981789473684</v>
      </c>
      <c r="Z1758" s="4">
        <f t="shared" si="59"/>
        <v>63.38</v>
      </c>
    </row>
    <row r="1759" spans="1:26" x14ac:dyDescent="0.3">
      <c r="A1759" s="1">
        <v>43396</v>
      </c>
      <c r="B1759">
        <v>63.08</v>
      </c>
      <c r="C1759">
        <v>87.16</v>
      </c>
      <c r="D1759">
        <v>46.36</v>
      </c>
      <c r="E1759">
        <v>98.12</v>
      </c>
      <c r="F1759">
        <v>118.98</v>
      </c>
      <c r="G1759">
        <v>183.85</v>
      </c>
      <c r="H1759">
        <v>164.17</v>
      </c>
      <c r="I1759">
        <v>138.93</v>
      </c>
      <c r="J1759">
        <v>97.8</v>
      </c>
      <c r="K1759">
        <v>42.657499999999999</v>
      </c>
      <c r="L1759" s="8">
        <v>79.84</v>
      </c>
      <c r="M1759" s="8">
        <v>110.13</v>
      </c>
      <c r="N1759" s="8">
        <v>177.15</v>
      </c>
      <c r="O1759" s="8">
        <v>125.3271</v>
      </c>
      <c r="P1759" s="8">
        <v>142.44</v>
      </c>
      <c r="Q1759" s="8">
        <v>126.75</v>
      </c>
      <c r="R1759" s="8">
        <v>152.04</v>
      </c>
      <c r="S1759" s="8">
        <v>82.96</v>
      </c>
      <c r="T1759" s="8">
        <v>82.67</v>
      </c>
      <c r="U1759" s="8">
        <v>113.4</v>
      </c>
      <c r="X1759" s="1">
        <v>43396</v>
      </c>
      <c r="Y1759" s="4">
        <f t="shared" si="60"/>
        <v>114.2491894736842</v>
      </c>
      <c r="Z1759" s="4">
        <f t="shared" si="59"/>
        <v>63.08</v>
      </c>
    </row>
    <row r="1760" spans="1:26" x14ac:dyDescent="0.3">
      <c r="A1760" s="1">
        <v>43397</v>
      </c>
      <c r="B1760">
        <v>61.87</v>
      </c>
      <c r="C1760">
        <v>89.46</v>
      </c>
      <c r="D1760">
        <v>46.73</v>
      </c>
      <c r="E1760">
        <v>96.53</v>
      </c>
      <c r="F1760">
        <v>112.34</v>
      </c>
      <c r="G1760">
        <v>177.81</v>
      </c>
      <c r="H1760">
        <v>161.22999999999999</v>
      </c>
      <c r="I1760">
        <v>137.47</v>
      </c>
      <c r="J1760">
        <v>97.56</v>
      </c>
      <c r="K1760">
        <v>43.9</v>
      </c>
      <c r="L1760" s="8">
        <v>77.62</v>
      </c>
      <c r="M1760" s="8">
        <v>112.96</v>
      </c>
      <c r="N1760" s="8">
        <v>177.35</v>
      </c>
      <c r="O1760" s="8">
        <v>121.5064</v>
      </c>
      <c r="P1760" s="8">
        <v>137.65</v>
      </c>
      <c r="Q1760" s="8">
        <v>125</v>
      </c>
      <c r="R1760" s="8">
        <v>148.91</v>
      </c>
      <c r="S1760" s="8">
        <v>79.41</v>
      </c>
      <c r="T1760" s="8">
        <v>82.27</v>
      </c>
      <c r="U1760" s="8">
        <v>110.21</v>
      </c>
      <c r="X1760" s="1">
        <v>43397</v>
      </c>
      <c r="Y1760" s="4">
        <f t="shared" si="60"/>
        <v>112.41665263157894</v>
      </c>
      <c r="Z1760" s="4">
        <f t="shared" si="59"/>
        <v>61.87</v>
      </c>
    </row>
    <row r="1761" spans="1:26" x14ac:dyDescent="0.3">
      <c r="A1761" s="1">
        <v>43398</v>
      </c>
      <c r="B1761">
        <v>62.39</v>
      </c>
      <c r="C1761">
        <v>89</v>
      </c>
      <c r="D1761">
        <v>46.51</v>
      </c>
      <c r="E1761">
        <v>97.95</v>
      </c>
      <c r="F1761">
        <v>115.63</v>
      </c>
      <c r="G1761">
        <v>177.17</v>
      </c>
      <c r="H1761">
        <v>165</v>
      </c>
      <c r="I1761">
        <v>138.47</v>
      </c>
      <c r="J1761">
        <v>99.18</v>
      </c>
      <c r="K1761">
        <v>43.3</v>
      </c>
      <c r="L1761" s="8">
        <v>78.31</v>
      </c>
      <c r="M1761" s="8">
        <v>112.85</v>
      </c>
      <c r="N1761" s="8">
        <v>175.31</v>
      </c>
      <c r="O1761" s="8">
        <v>120.7805</v>
      </c>
      <c r="P1761" s="8">
        <v>140.49</v>
      </c>
      <c r="Q1761" s="8">
        <v>123.68</v>
      </c>
      <c r="R1761" s="8">
        <v>151.47999999999999</v>
      </c>
      <c r="S1761" s="8">
        <v>81.73</v>
      </c>
      <c r="T1761" s="8">
        <v>83.83</v>
      </c>
      <c r="U1761" s="8">
        <v>111.58</v>
      </c>
      <c r="X1761" s="1">
        <v>43398</v>
      </c>
      <c r="Y1761" s="4">
        <f t="shared" si="60"/>
        <v>113.27634210526315</v>
      </c>
      <c r="Z1761" s="4">
        <f t="shared" si="59"/>
        <v>62.39</v>
      </c>
    </row>
    <row r="1762" spans="1:26" x14ac:dyDescent="0.3">
      <c r="A1762" s="1">
        <v>43399</v>
      </c>
      <c r="B1762">
        <v>61.63</v>
      </c>
      <c r="C1762">
        <v>87.86</v>
      </c>
      <c r="D1762">
        <v>45.92</v>
      </c>
      <c r="E1762">
        <v>93.78</v>
      </c>
      <c r="F1762">
        <v>115.05</v>
      </c>
      <c r="G1762">
        <v>171.41</v>
      </c>
      <c r="H1762">
        <v>164.94</v>
      </c>
      <c r="I1762">
        <v>136.97</v>
      </c>
      <c r="J1762">
        <v>98.94</v>
      </c>
      <c r="K1762">
        <v>42.472499999999997</v>
      </c>
      <c r="L1762" s="8">
        <v>77.53</v>
      </c>
      <c r="M1762" s="8">
        <v>110.45</v>
      </c>
      <c r="N1762" s="8">
        <v>173.34</v>
      </c>
      <c r="O1762" s="8">
        <v>119.1949</v>
      </c>
      <c r="P1762" s="8">
        <v>136.35</v>
      </c>
      <c r="Q1762" s="8">
        <v>123.44</v>
      </c>
      <c r="R1762" s="8">
        <v>149.43</v>
      </c>
      <c r="S1762" s="8">
        <v>80.790000000000006</v>
      </c>
      <c r="T1762" s="8">
        <v>81.94</v>
      </c>
      <c r="U1762" s="8">
        <v>111.53</v>
      </c>
      <c r="X1762" s="1">
        <v>43399</v>
      </c>
      <c r="Y1762" s="4">
        <f t="shared" si="60"/>
        <v>111.64933684210524</v>
      </c>
      <c r="Z1762" s="4">
        <f t="shared" si="59"/>
        <v>61.63</v>
      </c>
    </row>
    <row r="1763" spans="1:26" x14ac:dyDescent="0.3">
      <c r="A1763" s="1">
        <v>43400</v>
      </c>
      <c r="B1763">
        <v>61.63</v>
      </c>
      <c r="C1763">
        <v>87.86</v>
      </c>
      <c r="D1763">
        <v>45.92</v>
      </c>
      <c r="E1763">
        <v>93.78</v>
      </c>
      <c r="F1763">
        <v>115.05</v>
      </c>
      <c r="G1763">
        <v>171.41</v>
      </c>
      <c r="H1763">
        <v>164.94</v>
      </c>
      <c r="I1763">
        <v>136.97</v>
      </c>
      <c r="J1763">
        <v>98.94</v>
      </c>
      <c r="K1763">
        <v>42.472499999999997</v>
      </c>
      <c r="L1763" s="8">
        <v>77.53</v>
      </c>
      <c r="M1763" s="8">
        <v>110.45</v>
      </c>
      <c r="N1763" s="8">
        <v>173.34</v>
      </c>
      <c r="O1763" s="8">
        <v>119.1949</v>
      </c>
      <c r="P1763" s="8">
        <v>136.35</v>
      </c>
      <c r="Q1763" s="8">
        <v>123.44</v>
      </c>
      <c r="R1763" s="8">
        <v>149.43</v>
      </c>
      <c r="S1763" s="8">
        <v>80.790000000000006</v>
      </c>
      <c r="T1763" s="8">
        <v>81.94</v>
      </c>
      <c r="U1763" s="8">
        <v>111.53</v>
      </c>
      <c r="X1763" s="1">
        <v>43400</v>
      </c>
      <c r="Y1763" s="4">
        <f t="shared" si="60"/>
        <v>111.64933684210524</v>
      </c>
      <c r="Z1763" s="4">
        <f t="shared" si="59"/>
        <v>61.63</v>
      </c>
    </row>
    <row r="1764" spans="1:26" x14ac:dyDescent="0.3">
      <c r="A1764" s="1">
        <v>43401</v>
      </c>
      <c r="B1764">
        <v>61.63</v>
      </c>
      <c r="C1764">
        <v>87.86</v>
      </c>
      <c r="D1764">
        <v>45.92</v>
      </c>
      <c r="E1764">
        <v>93.78</v>
      </c>
      <c r="F1764">
        <v>115.05</v>
      </c>
      <c r="G1764">
        <v>171.41</v>
      </c>
      <c r="H1764">
        <v>164.94</v>
      </c>
      <c r="I1764">
        <v>136.97</v>
      </c>
      <c r="J1764">
        <v>98.94</v>
      </c>
      <c r="K1764">
        <v>42.472499999999997</v>
      </c>
      <c r="L1764" s="8">
        <v>77.53</v>
      </c>
      <c r="M1764" s="8">
        <v>110.45</v>
      </c>
      <c r="N1764" s="8">
        <v>173.34</v>
      </c>
      <c r="O1764" s="8">
        <v>119.1949</v>
      </c>
      <c r="P1764" s="8">
        <v>136.35</v>
      </c>
      <c r="Q1764" s="8">
        <v>123.44</v>
      </c>
      <c r="R1764" s="8">
        <v>149.43</v>
      </c>
      <c r="S1764" s="8">
        <v>80.790000000000006</v>
      </c>
      <c r="T1764" s="8">
        <v>81.94</v>
      </c>
      <c r="U1764" s="8">
        <v>111.53</v>
      </c>
      <c r="X1764" s="1">
        <v>43401</v>
      </c>
      <c r="Y1764" s="4">
        <f t="shared" si="60"/>
        <v>111.64933684210524</v>
      </c>
      <c r="Z1764" s="4">
        <f t="shared" si="59"/>
        <v>61.63</v>
      </c>
    </row>
    <row r="1765" spans="1:26" x14ac:dyDescent="0.3">
      <c r="A1765" s="1">
        <v>43402</v>
      </c>
      <c r="B1765">
        <v>61.88</v>
      </c>
      <c r="C1765">
        <v>88.24</v>
      </c>
      <c r="D1765">
        <v>46.46</v>
      </c>
      <c r="E1765">
        <v>92.86</v>
      </c>
      <c r="F1765">
        <v>113.98</v>
      </c>
      <c r="G1765">
        <v>172.25</v>
      </c>
      <c r="H1765">
        <v>165.49</v>
      </c>
      <c r="I1765">
        <v>137.55000000000001</v>
      </c>
      <c r="J1765">
        <v>99.8</v>
      </c>
      <c r="K1765">
        <v>43.195</v>
      </c>
      <c r="L1765" s="8">
        <v>77.05</v>
      </c>
      <c r="M1765" s="8">
        <v>112.89</v>
      </c>
      <c r="N1765" s="8">
        <v>173.23</v>
      </c>
      <c r="O1765" s="8">
        <v>114.2758</v>
      </c>
      <c r="P1765" s="8">
        <v>135.30000000000001</v>
      </c>
      <c r="Q1765" s="8">
        <v>123.02</v>
      </c>
      <c r="R1765" s="8">
        <v>150.96</v>
      </c>
      <c r="S1765" s="8">
        <v>81.36</v>
      </c>
      <c r="T1765" s="8">
        <v>84.1</v>
      </c>
      <c r="U1765" s="8">
        <v>108.93</v>
      </c>
      <c r="X1765" s="1">
        <v>43402</v>
      </c>
      <c r="Y1765" s="4">
        <f t="shared" si="60"/>
        <v>111.62846315789474</v>
      </c>
      <c r="Z1765" s="4">
        <f t="shared" si="59"/>
        <v>61.88</v>
      </c>
    </row>
    <row r="1766" spans="1:26" x14ac:dyDescent="0.3">
      <c r="A1766" s="1">
        <v>43403</v>
      </c>
      <c r="B1766">
        <v>63.23</v>
      </c>
      <c r="C1766">
        <v>89.19</v>
      </c>
      <c r="D1766">
        <v>47.63</v>
      </c>
      <c r="E1766">
        <v>94.74</v>
      </c>
      <c r="F1766">
        <v>117.46</v>
      </c>
      <c r="G1766">
        <v>176.61</v>
      </c>
      <c r="H1766">
        <v>164.5</v>
      </c>
      <c r="I1766">
        <v>140.75</v>
      </c>
      <c r="J1766">
        <v>102.42</v>
      </c>
      <c r="K1766">
        <v>43.387500000000003</v>
      </c>
      <c r="L1766" s="8">
        <v>78.78</v>
      </c>
      <c r="M1766" s="8">
        <v>113.77</v>
      </c>
      <c r="N1766" s="8">
        <v>178.49</v>
      </c>
      <c r="O1766" s="8">
        <v>110.2259</v>
      </c>
      <c r="P1766" s="8">
        <v>137.26</v>
      </c>
      <c r="Q1766" s="8">
        <v>125.37</v>
      </c>
      <c r="R1766" s="8">
        <v>153.78</v>
      </c>
      <c r="S1766" s="8">
        <v>81.59</v>
      </c>
      <c r="T1766" s="8">
        <v>85.77</v>
      </c>
      <c r="U1766" s="8">
        <v>110.85</v>
      </c>
      <c r="X1766" s="1">
        <v>43403</v>
      </c>
      <c r="Y1766" s="4">
        <f t="shared" si="60"/>
        <v>113.29333684210526</v>
      </c>
      <c r="Z1766" s="4">
        <f t="shared" si="59"/>
        <v>63.23</v>
      </c>
    </row>
    <row r="1767" spans="1:26" x14ac:dyDescent="0.3">
      <c r="A1767" s="1">
        <v>43404</v>
      </c>
      <c r="B1767">
        <v>63.16</v>
      </c>
      <c r="C1767">
        <v>88.68</v>
      </c>
      <c r="D1767">
        <v>47.88</v>
      </c>
      <c r="E1767">
        <v>95.22</v>
      </c>
      <c r="F1767">
        <v>121.32</v>
      </c>
      <c r="G1767">
        <v>182.32</v>
      </c>
      <c r="H1767">
        <v>165.47</v>
      </c>
      <c r="I1767">
        <v>139.99</v>
      </c>
      <c r="J1767">
        <v>100.28</v>
      </c>
      <c r="K1767">
        <v>43.125</v>
      </c>
      <c r="L1767" s="8">
        <v>79.680000000000007</v>
      </c>
      <c r="M1767" s="8">
        <v>112.38</v>
      </c>
      <c r="N1767" s="8">
        <v>176.9</v>
      </c>
      <c r="O1767" s="8">
        <v>110.2546</v>
      </c>
      <c r="P1767" s="8">
        <v>144.08000000000001</v>
      </c>
      <c r="Q1767" s="8">
        <v>124.91</v>
      </c>
      <c r="R1767" s="8">
        <v>154.35</v>
      </c>
      <c r="S1767" s="8">
        <v>77.849999999999994</v>
      </c>
      <c r="T1767" s="8">
        <v>83.63</v>
      </c>
      <c r="U1767" s="8">
        <v>111.65</v>
      </c>
      <c r="X1767" s="1">
        <v>43404</v>
      </c>
      <c r="Y1767" s="4">
        <f t="shared" si="60"/>
        <v>113.6826105263158</v>
      </c>
      <c r="Z1767" s="4">
        <f t="shared" si="59"/>
        <v>63.16</v>
      </c>
    </row>
    <row r="1768" spans="1:26" x14ac:dyDescent="0.3">
      <c r="A1768" s="1">
        <v>43405</v>
      </c>
      <c r="B1768">
        <v>63.88</v>
      </c>
      <c r="C1768">
        <v>89.59</v>
      </c>
      <c r="D1768">
        <v>47.74</v>
      </c>
      <c r="E1768">
        <v>97.44</v>
      </c>
      <c r="F1768">
        <v>124.7</v>
      </c>
      <c r="G1768">
        <v>182.77</v>
      </c>
      <c r="H1768">
        <v>162</v>
      </c>
      <c r="I1768">
        <v>140.82</v>
      </c>
      <c r="J1768">
        <v>100.58</v>
      </c>
      <c r="K1768">
        <v>42.6175</v>
      </c>
      <c r="L1768" s="8">
        <v>80.67</v>
      </c>
      <c r="M1768" s="8">
        <v>111.51</v>
      </c>
      <c r="N1768" s="8">
        <v>174.88</v>
      </c>
      <c r="O1768" s="8">
        <v>111.59180000000001</v>
      </c>
      <c r="P1768" s="8">
        <v>140.91</v>
      </c>
      <c r="Q1768" s="8">
        <v>125.52</v>
      </c>
      <c r="R1768" s="8">
        <v>155.37</v>
      </c>
      <c r="S1768" s="8">
        <v>80.209999999999994</v>
      </c>
      <c r="T1768" s="8">
        <v>84.23</v>
      </c>
      <c r="U1768" s="8">
        <v>111.17</v>
      </c>
      <c r="X1768" s="1">
        <v>43405</v>
      </c>
      <c r="Y1768" s="4">
        <f t="shared" si="60"/>
        <v>113.91154210526315</v>
      </c>
      <c r="Z1768" s="4">
        <f t="shared" si="59"/>
        <v>63.88</v>
      </c>
    </row>
    <row r="1769" spans="1:26" x14ac:dyDescent="0.3">
      <c r="A1769" s="1">
        <v>43406</v>
      </c>
      <c r="B1769">
        <v>63.87</v>
      </c>
      <c r="C1769">
        <v>89.81</v>
      </c>
      <c r="D1769">
        <v>48</v>
      </c>
      <c r="E1769">
        <v>96.82</v>
      </c>
      <c r="F1769">
        <v>125.79</v>
      </c>
      <c r="G1769">
        <v>182.98</v>
      </c>
      <c r="H1769">
        <v>159.84</v>
      </c>
      <c r="I1769">
        <v>140.68</v>
      </c>
      <c r="J1769">
        <v>101.34</v>
      </c>
      <c r="K1769">
        <v>42.037500000000001</v>
      </c>
      <c r="L1769" s="8">
        <v>81.95</v>
      </c>
      <c r="M1769" s="8">
        <v>111.17</v>
      </c>
      <c r="N1769" s="8">
        <v>176.75</v>
      </c>
      <c r="O1769" s="8">
        <v>110.4838</v>
      </c>
      <c r="P1769" s="8">
        <v>140.72</v>
      </c>
      <c r="Q1769" s="8">
        <v>126.23</v>
      </c>
      <c r="R1769" s="8">
        <v>155.84</v>
      </c>
      <c r="S1769" s="8">
        <v>79.56</v>
      </c>
      <c r="T1769" s="8">
        <v>84.41</v>
      </c>
      <c r="U1769" s="8">
        <v>114.73</v>
      </c>
      <c r="X1769" s="1">
        <v>43406</v>
      </c>
      <c r="Y1769" s="4">
        <f t="shared" si="60"/>
        <v>114.16533157894735</v>
      </c>
      <c r="Z1769" s="4">
        <f t="shared" si="59"/>
        <v>63.87</v>
      </c>
    </row>
    <row r="1770" spans="1:26" x14ac:dyDescent="0.3">
      <c r="A1770" s="1">
        <v>43407</v>
      </c>
      <c r="B1770">
        <v>63.87</v>
      </c>
      <c r="C1770">
        <v>89.81</v>
      </c>
      <c r="D1770">
        <v>48</v>
      </c>
      <c r="E1770">
        <v>96.82</v>
      </c>
      <c r="F1770">
        <v>125.79</v>
      </c>
      <c r="G1770">
        <v>182.98</v>
      </c>
      <c r="H1770">
        <v>159.84</v>
      </c>
      <c r="I1770">
        <v>140.68</v>
      </c>
      <c r="J1770">
        <v>101.34</v>
      </c>
      <c r="K1770">
        <v>42.037500000000001</v>
      </c>
      <c r="L1770" s="8">
        <v>81.95</v>
      </c>
      <c r="M1770" s="8">
        <v>111.17</v>
      </c>
      <c r="N1770" s="8">
        <v>176.75</v>
      </c>
      <c r="O1770" s="8">
        <v>110.4838</v>
      </c>
      <c r="P1770" s="8">
        <v>140.72</v>
      </c>
      <c r="Q1770" s="8">
        <v>126.23</v>
      </c>
      <c r="R1770" s="8">
        <v>155.84</v>
      </c>
      <c r="S1770" s="8">
        <v>79.56</v>
      </c>
      <c r="T1770" s="8">
        <v>84.41</v>
      </c>
      <c r="U1770" s="8">
        <v>114.73</v>
      </c>
      <c r="X1770" s="1">
        <v>43407</v>
      </c>
      <c r="Y1770" s="4">
        <f t="shared" si="60"/>
        <v>114.16533157894735</v>
      </c>
      <c r="Z1770" s="4">
        <f t="shared" si="59"/>
        <v>63.87</v>
      </c>
    </row>
    <row r="1771" spans="1:26" x14ac:dyDescent="0.3">
      <c r="A1771" s="1">
        <v>43408</v>
      </c>
      <c r="B1771">
        <v>63.87</v>
      </c>
      <c r="C1771">
        <v>89.81</v>
      </c>
      <c r="D1771">
        <v>48</v>
      </c>
      <c r="E1771">
        <v>96.82</v>
      </c>
      <c r="F1771">
        <v>125.79</v>
      </c>
      <c r="G1771">
        <v>182.98</v>
      </c>
      <c r="H1771">
        <v>159.84</v>
      </c>
      <c r="I1771">
        <v>140.68</v>
      </c>
      <c r="J1771">
        <v>101.34</v>
      </c>
      <c r="K1771">
        <v>42.037500000000001</v>
      </c>
      <c r="L1771" s="8">
        <v>81.95</v>
      </c>
      <c r="M1771" s="8">
        <v>111.17</v>
      </c>
      <c r="N1771" s="8">
        <v>176.75</v>
      </c>
      <c r="O1771" s="8">
        <v>110.4838</v>
      </c>
      <c r="P1771" s="8">
        <v>140.72</v>
      </c>
      <c r="Q1771" s="8">
        <v>126.23</v>
      </c>
      <c r="R1771" s="8">
        <v>155.84</v>
      </c>
      <c r="S1771" s="8">
        <v>79.56</v>
      </c>
      <c r="T1771" s="8">
        <v>84.41</v>
      </c>
      <c r="U1771" s="8">
        <v>114.73</v>
      </c>
      <c r="X1771" s="1">
        <v>43408</v>
      </c>
      <c r="Y1771" s="4">
        <f t="shared" si="60"/>
        <v>114.16533157894735</v>
      </c>
      <c r="Z1771" s="4">
        <f t="shared" si="59"/>
        <v>63.87</v>
      </c>
    </row>
    <row r="1772" spans="1:26" x14ac:dyDescent="0.3">
      <c r="A1772" s="1">
        <v>43409</v>
      </c>
      <c r="B1772">
        <v>64.33</v>
      </c>
      <c r="C1772">
        <v>91.2</v>
      </c>
      <c r="D1772">
        <v>48.69</v>
      </c>
      <c r="E1772">
        <v>97.07</v>
      </c>
      <c r="F1772">
        <v>126.41</v>
      </c>
      <c r="G1772">
        <v>183.21</v>
      </c>
      <c r="H1772">
        <v>161.99</v>
      </c>
      <c r="I1772">
        <v>142.19999999999999</v>
      </c>
      <c r="J1772">
        <v>102.91</v>
      </c>
      <c r="K1772">
        <v>42.677500000000002</v>
      </c>
      <c r="L1772" s="8">
        <v>81.64</v>
      </c>
      <c r="M1772" s="8">
        <v>114.39</v>
      </c>
      <c r="N1772" s="8">
        <v>180.39</v>
      </c>
      <c r="O1772" s="8">
        <v>114.67700000000001</v>
      </c>
      <c r="P1772" s="8">
        <v>141.41</v>
      </c>
      <c r="Q1772" s="8">
        <v>128.59</v>
      </c>
      <c r="R1772" s="8">
        <v>157.37</v>
      </c>
      <c r="S1772" s="8">
        <v>82.58</v>
      </c>
      <c r="T1772" s="8">
        <v>85.35</v>
      </c>
      <c r="U1772" s="8">
        <v>118.94</v>
      </c>
      <c r="X1772" s="1">
        <v>43409</v>
      </c>
      <c r="Y1772" s="4">
        <f t="shared" si="60"/>
        <v>115.87865789473686</v>
      </c>
      <c r="Z1772" s="4">
        <f t="shared" si="59"/>
        <v>64.33</v>
      </c>
    </row>
    <row r="1773" spans="1:26" x14ac:dyDescent="0.3">
      <c r="A1773" s="1">
        <v>43410</v>
      </c>
      <c r="B1773">
        <v>64.77</v>
      </c>
      <c r="C1773">
        <v>91.51</v>
      </c>
      <c r="D1773">
        <v>49.11</v>
      </c>
      <c r="E1773">
        <v>97.51</v>
      </c>
      <c r="F1773">
        <v>129.33000000000001</v>
      </c>
      <c r="G1773">
        <v>183.45</v>
      </c>
      <c r="H1773">
        <v>165.53</v>
      </c>
      <c r="I1773">
        <v>142.57</v>
      </c>
      <c r="J1773">
        <v>103.33</v>
      </c>
      <c r="K1773">
        <v>42.865000000000002</v>
      </c>
      <c r="L1773" s="8">
        <v>81.99</v>
      </c>
      <c r="M1773" s="8">
        <v>115.21</v>
      </c>
      <c r="N1773" s="8">
        <v>182.71</v>
      </c>
      <c r="O1773" s="8">
        <v>117.5998</v>
      </c>
      <c r="P1773" s="8">
        <v>143.91999999999999</v>
      </c>
      <c r="Q1773" s="8">
        <v>130.38999999999999</v>
      </c>
      <c r="R1773" s="8">
        <v>158.09</v>
      </c>
      <c r="S1773" s="8">
        <v>83.66</v>
      </c>
      <c r="T1773" s="8">
        <v>85.59</v>
      </c>
      <c r="U1773" s="8">
        <v>118.9</v>
      </c>
      <c r="X1773" s="1">
        <v>43410</v>
      </c>
      <c r="Y1773" s="4">
        <f t="shared" si="60"/>
        <v>117.01393684210525</v>
      </c>
      <c r="Z1773" s="4">
        <f t="shared" si="59"/>
        <v>64.77</v>
      </c>
    </row>
    <row r="1774" spans="1:26" x14ac:dyDescent="0.3">
      <c r="A1774" s="1">
        <v>43411</v>
      </c>
      <c r="B1774">
        <v>65.709999999999994</v>
      </c>
      <c r="C1774">
        <v>91.29</v>
      </c>
      <c r="D1774">
        <v>49.37</v>
      </c>
      <c r="E1774">
        <v>100.6</v>
      </c>
      <c r="F1774">
        <v>135.1</v>
      </c>
      <c r="G1774">
        <v>186.72</v>
      </c>
      <c r="H1774">
        <v>166.85</v>
      </c>
      <c r="I1774">
        <v>144.75</v>
      </c>
      <c r="J1774">
        <v>104.32</v>
      </c>
      <c r="K1774">
        <v>43.384999999999998</v>
      </c>
      <c r="L1774" s="8">
        <v>83.03</v>
      </c>
      <c r="M1774" s="8">
        <v>115.61</v>
      </c>
      <c r="N1774" s="8">
        <v>184.25</v>
      </c>
      <c r="O1774" s="8">
        <v>119.2427</v>
      </c>
      <c r="P1774" s="8">
        <v>148.30000000000001</v>
      </c>
      <c r="Q1774" s="8">
        <v>131.69</v>
      </c>
      <c r="R1774" s="8">
        <v>160.97999999999999</v>
      </c>
      <c r="S1774" s="8">
        <v>86.96</v>
      </c>
      <c r="T1774" s="8">
        <v>86.76</v>
      </c>
      <c r="U1774" s="8">
        <v>120.87</v>
      </c>
      <c r="X1774" s="1">
        <v>43411</v>
      </c>
      <c r="Y1774" s="4">
        <f t="shared" si="60"/>
        <v>118.95145789473683</v>
      </c>
      <c r="Z1774" s="4">
        <f t="shared" si="59"/>
        <v>65.709999999999994</v>
      </c>
    </row>
    <row r="1775" spans="1:26" x14ac:dyDescent="0.3">
      <c r="A1775" s="1">
        <v>43412</v>
      </c>
      <c r="B1775">
        <v>65.900000000000006</v>
      </c>
      <c r="C1775">
        <v>91.36</v>
      </c>
      <c r="D1775">
        <v>49.33</v>
      </c>
      <c r="E1775">
        <v>99.47</v>
      </c>
      <c r="F1775">
        <v>131.38999999999999</v>
      </c>
      <c r="G1775">
        <v>188.16</v>
      </c>
      <c r="H1775">
        <v>165.3</v>
      </c>
      <c r="I1775">
        <v>145.30000000000001</v>
      </c>
      <c r="J1775">
        <v>104.88</v>
      </c>
      <c r="K1775">
        <v>43.49</v>
      </c>
      <c r="L1775" s="8">
        <v>81.709999999999994</v>
      </c>
      <c r="M1775" s="8">
        <v>116.06</v>
      </c>
      <c r="N1775" s="8">
        <v>185.48</v>
      </c>
      <c r="O1775" s="8">
        <v>117.8481</v>
      </c>
      <c r="P1775" s="8">
        <v>147.88999999999999</v>
      </c>
      <c r="Q1775" s="8">
        <v>131.76</v>
      </c>
      <c r="R1775" s="8">
        <v>161.25</v>
      </c>
      <c r="S1775" s="8">
        <v>87.73</v>
      </c>
      <c r="T1775" s="8">
        <v>87.6</v>
      </c>
      <c r="U1775" s="8">
        <v>119.36</v>
      </c>
      <c r="X1775" s="1">
        <v>43412</v>
      </c>
      <c r="Y1775" s="4">
        <f t="shared" si="60"/>
        <v>118.70358421052632</v>
      </c>
      <c r="Z1775" s="4">
        <f t="shared" si="59"/>
        <v>65.900000000000006</v>
      </c>
    </row>
    <row r="1776" spans="1:26" x14ac:dyDescent="0.3">
      <c r="A1776" s="1">
        <v>43413</v>
      </c>
      <c r="B1776">
        <v>65.61</v>
      </c>
      <c r="C1776">
        <v>92.41</v>
      </c>
      <c r="D1776">
        <v>49.68</v>
      </c>
      <c r="E1776">
        <v>96.82</v>
      </c>
      <c r="F1776">
        <v>126.91</v>
      </c>
      <c r="G1776">
        <v>186.27</v>
      </c>
      <c r="H1776">
        <v>161.52000000000001</v>
      </c>
      <c r="I1776">
        <v>145.34</v>
      </c>
      <c r="J1776">
        <v>105.56</v>
      </c>
      <c r="K1776">
        <v>44.14</v>
      </c>
      <c r="L1776" s="8">
        <v>80.87</v>
      </c>
      <c r="M1776" s="8">
        <v>117.48</v>
      </c>
      <c r="N1776" s="8">
        <v>185.94</v>
      </c>
      <c r="O1776" s="8">
        <v>118.001</v>
      </c>
      <c r="P1776" s="8">
        <v>147.19</v>
      </c>
      <c r="Q1776" s="8">
        <v>131.16999999999999</v>
      </c>
      <c r="R1776" s="8">
        <v>159.9</v>
      </c>
      <c r="S1776" s="8">
        <v>88.79</v>
      </c>
      <c r="T1776" s="8">
        <v>86.94</v>
      </c>
      <c r="U1776" s="8">
        <v>119.51</v>
      </c>
      <c r="X1776" s="1">
        <v>43413</v>
      </c>
      <c r="Y1776" s="4">
        <f t="shared" si="60"/>
        <v>118.12847368421053</v>
      </c>
      <c r="Z1776" s="4">
        <f t="shared" si="59"/>
        <v>65.61</v>
      </c>
    </row>
    <row r="1777" spans="1:26" x14ac:dyDescent="0.3">
      <c r="A1777" s="1">
        <v>43414</v>
      </c>
      <c r="B1777">
        <v>65.61</v>
      </c>
      <c r="C1777">
        <v>92.41</v>
      </c>
      <c r="D1777">
        <v>49.68</v>
      </c>
      <c r="E1777">
        <v>96.82</v>
      </c>
      <c r="F1777">
        <v>126.91</v>
      </c>
      <c r="G1777">
        <v>186.27</v>
      </c>
      <c r="H1777">
        <v>161.52000000000001</v>
      </c>
      <c r="I1777">
        <v>145.34</v>
      </c>
      <c r="J1777">
        <v>105.56</v>
      </c>
      <c r="K1777">
        <v>44.14</v>
      </c>
      <c r="L1777" s="8">
        <v>80.87</v>
      </c>
      <c r="M1777" s="8">
        <v>117.48</v>
      </c>
      <c r="N1777" s="8">
        <v>185.94</v>
      </c>
      <c r="O1777" s="8">
        <v>118.001</v>
      </c>
      <c r="P1777" s="8">
        <v>147.19</v>
      </c>
      <c r="Q1777" s="8">
        <v>131.16999999999999</v>
      </c>
      <c r="R1777" s="8">
        <v>159.9</v>
      </c>
      <c r="S1777" s="8">
        <v>88.79</v>
      </c>
      <c r="T1777" s="8">
        <v>86.94</v>
      </c>
      <c r="U1777" s="8">
        <v>119.51</v>
      </c>
      <c r="X1777" s="1">
        <v>43414</v>
      </c>
      <c r="Y1777" s="4">
        <f t="shared" si="60"/>
        <v>118.12847368421053</v>
      </c>
      <c r="Z1777" s="4">
        <f t="shared" si="59"/>
        <v>65.61</v>
      </c>
    </row>
    <row r="1778" spans="1:26" x14ac:dyDescent="0.3">
      <c r="A1778" s="1">
        <v>43415</v>
      </c>
      <c r="B1778">
        <v>65.61</v>
      </c>
      <c r="C1778">
        <v>92.41</v>
      </c>
      <c r="D1778">
        <v>49.68</v>
      </c>
      <c r="E1778">
        <v>96.82</v>
      </c>
      <c r="F1778">
        <v>126.91</v>
      </c>
      <c r="G1778">
        <v>186.27</v>
      </c>
      <c r="H1778">
        <v>161.52000000000001</v>
      </c>
      <c r="I1778">
        <v>145.34</v>
      </c>
      <c r="J1778">
        <v>105.56</v>
      </c>
      <c r="K1778">
        <v>44.14</v>
      </c>
      <c r="L1778" s="8">
        <v>80.87</v>
      </c>
      <c r="M1778" s="8">
        <v>117.48</v>
      </c>
      <c r="N1778" s="8">
        <v>185.94</v>
      </c>
      <c r="O1778" s="8">
        <v>118.001</v>
      </c>
      <c r="P1778" s="8">
        <v>147.19</v>
      </c>
      <c r="Q1778" s="8">
        <v>131.16999999999999</v>
      </c>
      <c r="R1778" s="8">
        <v>159.9</v>
      </c>
      <c r="S1778" s="8">
        <v>88.79</v>
      </c>
      <c r="T1778" s="8">
        <v>86.94</v>
      </c>
      <c r="U1778" s="8">
        <v>119.51</v>
      </c>
      <c r="X1778" s="1">
        <v>43415</v>
      </c>
      <c r="Y1778" s="4">
        <f t="shared" si="60"/>
        <v>118.12847368421053</v>
      </c>
      <c r="Z1778" s="4">
        <f t="shared" si="59"/>
        <v>65.61</v>
      </c>
    </row>
    <row r="1779" spans="1:26" x14ac:dyDescent="0.3">
      <c r="A1779" s="1">
        <v>43416</v>
      </c>
      <c r="B1779">
        <v>64.88</v>
      </c>
      <c r="C1779">
        <v>92.7</v>
      </c>
      <c r="D1779">
        <v>49.87</v>
      </c>
      <c r="E1779">
        <v>95.65</v>
      </c>
      <c r="F1779">
        <v>125</v>
      </c>
      <c r="G1779">
        <v>182.21</v>
      </c>
      <c r="H1779">
        <v>159.22</v>
      </c>
      <c r="I1779">
        <v>145.62</v>
      </c>
      <c r="J1779">
        <v>103.87</v>
      </c>
      <c r="K1779">
        <v>44.622500000000002</v>
      </c>
      <c r="L1779" s="8">
        <v>79.83</v>
      </c>
      <c r="M1779" s="8">
        <v>116.97</v>
      </c>
      <c r="N1779" s="8">
        <v>184.37</v>
      </c>
      <c r="O1779" s="8">
        <v>115.47929999999999</v>
      </c>
      <c r="P1779" s="8">
        <v>144.16999999999999</v>
      </c>
      <c r="Q1779" s="8">
        <v>127.19</v>
      </c>
      <c r="R1779" s="8">
        <v>157.49</v>
      </c>
      <c r="S1779" s="8">
        <v>89.69</v>
      </c>
      <c r="T1779" s="8">
        <v>85.47</v>
      </c>
      <c r="U1779" s="8">
        <v>117.39</v>
      </c>
      <c r="X1779" s="1">
        <v>43416</v>
      </c>
      <c r="Y1779" s="4">
        <f t="shared" si="60"/>
        <v>116.67430526315789</v>
      </c>
      <c r="Z1779" s="4">
        <f t="shared" si="59"/>
        <v>64.88</v>
      </c>
    </row>
    <row r="1780" spans="1:26" x14ac:dyDescent="0.3">
      <c r="A1780" s="1">
        <v>43417</v>
      </c>
      <c r="B1780">
        <v>64.86</v>
      </c>
      <c r="C1780">
        <v>93.47</v>
      </c>
      <c r="D1780">
        <v>49.86</v>
      </c>
      <c r="E1780">
        <v>95.59</v>
      </c>
      <c r="F1780">
        <v>125.96</v>
      </c>
      <c r="G1780">
        <v>180.07</v>
      </c>
      <c r="H1780">
        <v>156.93</v>
      </c>
      <c r="I1780">
        <v>144.68</v>
      </c>
      <c r="J1780">
        <v>102.94</v>
      </c>
      <c r="K1780">
        <v>44.664999999999999</v>
      </c>
      <c r="L1780" s="8">
        <v>78</v>
      </c>
      <c r="M1780" s="8">
        <v>117.14</v>
      </c>
      <c r="N1780" s="8">
        <v>184.01</v>
      </c>
      <c r="O1780" s="8">
        <v>115.422</v>
      </c>
      <c r="P1780" s="8">
        <v>144.72</v>
      </c>
      <c r="Q1780" s="8">
        <v>127.57</v>
      </c>
      <c r="R1780" s="8">
        <v>158.05000000000001</v>
      </c>
      <c r="S1780" s="8">
        <v>88.22</v>
      </c>
      <c r="T1780" s="8">
        <v>84.32</v>
      </c>
      <c r="U1780" s="8">
        <v>115.35</v>
      </c>
      <c r="X1780" s="1">
        <v>43417</v>
      </c>
      <c r="Y1780" s="4">
        <f t="shared" si="60"/>
        <v>116.15615789473686</v>
      </c>
      <c r="Z1780" s="4">
        <f t="shared" si="59"/>
        <v>64.86</v>
      </c>
    </row>
    <row r="1781" spans="1:26" x14ac:dyDescent="0.3">
      <c r="A1781" s="1">
        <v>43418</v>
      </c>
      <c r="B1781">
        <v>64.67</v>
      </c>
      <c r="C1781">
        <v>93.49</v>
      </c>
      <c r="D1781">
        <v>49.76</v>
      </c>
      <c r="E1781">
        <v>94.91</v>
      </c>
      <c r="F1781">
        <v>125.1</v>
      </c>
      <c r="G1781">
        <v>179.08</v>
      </c>
      <c r="H1781">
        <v>153.36000000000001</v>
      </c>
      <c r="I1781">
        <v>144.25</v>
      </c>
      <c r="J1781">
        <v>101.53</v>
      </c>
      <c r="K1781">
        <v>44.204999999999998</v>
      </c>
      <c r="L1781" s="8">
        <v>77.39</v>
      </c>
      <c r="M1781" s="8">
        <v>116.65</v>
      </c>
      <c r="N1781" s="8">
        <v>183.85</v>
      </c>
      <c r="O1781" s="8">
        <v>114.8107</v>
      </c>
      <c r="P1781" s="8">
        <v>142.72</v>
      </c>
      <c r="Q1781" s="8">
        <v>126.72</v>
      </c>
      <c r="R1781" s="8">
        <v>157.21</v>
      </c>
      <c r="S1781" s="8">
        <v>88.31</v>
      </c>
      <c r="T1781" s="8">
        <v>83.13</v>
      </c>
      <c r="U1781" s="8">
        <v>115.72</v>
      </c>
      <c r="X1781" s="1">
        <v>43418</v>
      </c>
      <c r="Y1781" s="4">
        <f t="shared" si="60"/>
        <v>115.37872105263158</v>
      </c>
      <c r="Z1781" s="4">
        <f t="shared" si="59"/>
        <v>64.67</v>
      </c>
    </row>
    <row r="1782" spans="1:26" x14ac:dyDescent="0.3">
      <c r="A1782" s="1">
        <v>43419</v>
      </c>
      <c r="B1782">
        <v>65.209999999999994</v>
      </c>
      <c r="C1782">
        <v>93.83</v>
      </c>
      <c r="D1782">
        <v>49.74</v>
      </c>
      <c r="E1782">
        <v>93.68</v>
      </c>
      <c r="F1782">
        <v>129.41999999999999</v>
      </c>
      <c r="G1782">
        <v>181.1</v>
      </c>
      <c r="H1782">
        <v>155.18</v>
      </c>
      <c r="I1782">
        <v>144.5</v>
      </c>
      <c r="J1782">
        <v>99.54</v>
      </c>
      <c r="K1782">
        <v>44.795000000000002</v>
      </c>
      <c r="L1782" s="8">
        <v>78.19</v>
      </c>
      <c r="M1782" s="8">
        <v>116.8</v>
      </c>
      <c r="N1782" s="8">
        <v>183.56</v>
      </c>
      <c r="O1782" s="8">
        <v>115.99509999999999</v>
      </c>
      <c r="P1782" s="8">
        <v>147.25</v>
      </c>
      <c r="Q1782" s="8">
        <v>130.1</v>
      </c>
      <c r="R1782" s="8">
        <v>160.63999999999999</v>
      </c>
      <c r="S1782" s="8">
        <v>90.14</v>
      </c>
      <c r="T1782" s="8">
        <v>80.760000000000005</v>
      </c>
      <c r="U1782" s="8">
        <v>116.95</v>
      </c>
      <c r="X1782" s="1">
        <v>43419</v>
      </c>
      <c r="Y1782" s="4">
        <f t="shared" si="60"/>
        <v>116.4300052631579</v>
      </c>
      <c r="Z1782" s="4">
        <f t="shared" si="59"/>
        <v>65.209999999999994</v>
      </c>
    </row>
    <row r="1783" spans="1:26" x14ac:dyDescent="0.3">
      <c r="A1783" s="1">
        <v>43420</v>
      </c>
      <c r="B1783">
        <v>65.64</v>
      </c>
      <c r="C1783">
        <v>93.82</v>
      </c>
      <c r="D1783">
        <v>50.17</v>
      </c>
      <c r="E1783">
        <v>93.25</v>
      </c>
      <c r="F1783">
        <v>129.96</v>
      </c>
      <c r="G1783">
        <v>181.33</v>
      </c>
      <c r="H1783">
        <v>158.08000000000001</v>
      </c>
      <c r="I1783">
        <v>145.99</v>
      </c>
      <c r="J1783">
        <v>97.69</v>
      </c>
      <c r="K1783">
        <v>45.097499999999997</v>
      </c>
      <c r="L1783" s="8">
        <v>78.959999999999994</v>
      </c>
      <c r="M1783" s="8">
        <v>118.35</v>
      </c>
      <c r="N1783" s="8">
        <v>187.59</v>
      </c>
      <c r="O1783" s="8">
        <v>116.1193</v>
      </c>
      <c r="P1783" s="8">
        <v>146.55000000000001</v>
      </c>
      <c r="Q1783" s="8">
        <v>132.54</v>
      </c>
      <c r="R1783" s="8">
        <v>163.86</v>
      </c>
      <c r="S1783" s="8">
        <v>91.53</v>
      </c>
      <c r="T1783" s="8">
        <v>79.680000000000007</v>
      </c>
      <c r="U1783" s="8">
        <v>119.06</v>
      </c>
      <c r="X1783" s="1">
        <v>43420</v>
      </c>
      <c r="Y1783" s="4">
        <f t="shared" si="60"/>
        <v>117.34877894736842</v>
      </c>
      <c r="Z1783" s="4">
        <f t="shared" si="59"/>
        <v>65.64</v>
      </c>
    </row>
    <row r="1784" spans="1:26" x14ac:dyDescent="0.3">
      <c r="A1784" s="1">
        <v>43421</v>
      </c>
      <c r="B1784">
        <v>65.64</v>
      </c>
      <c r="C1784">
        <v>93.82</v>
      </c>
      <c r="D1784">
        <v>50.17</v>
      </c>
      <c r="E1784">
        <v>93.25</v>
      </c>
      <c r="F1784">
        <v>129.96</v>
      </c>
      <c r="G1784">
        <v>181.33</v>
      </c>
      <c r="H1784">
        <v>158.08000000000001</v>
      </c>
      <c r="I1784">
        <v>145.99</v>
      </c>
      <c r="J1784">
        <v>97.69</v>
      </c>
      <c r="K1784">
        <v>45.097499999999997</v>
      </c>
      <c r="L1784" s="8">
        <v>78.959999999999994</v>
      </c>
      <c r="M1784" s="8">
        <v>118.35</v>
      </c>
      <c r="N1784" s="8">
        <v>187.59</v>
      </c>
      <c r="O1784" s="8">
        <v>116.1193</v>
      </c>
      <c r="P1784" s="8">
        <v>146.55000000000001</v>
      </c>
      <c r="Q1784" s="8">
        <v>132.54</v>
      </c>
      <c r="R1784" s="8">
        <v>163.86</v>
      </c>
      <c r="S1784" s="8">
        <v>91.53</v>
      </c>
      <c r="T1784" s="8">
        <v>79.680000000000007</v>
      </c>
      <c r="U1784" s="8">
        <v>119.06</v>
      </c>
      <c r="X1784" s="1">
        <v>43421</v>
      </c>
      <c r="Y1784" s="4">
        <f t="shared" si="60"/>
        <v>117.34877894736842</v>
      </c>
      <c r="Z1784" s="4">
        <f t="shared" si="59"/>
        <v>65.64</v>
      </c>
    </row>
    <row r="1785" spans="1:26" x14ac:dyDescent="0.3">
      <c r="A1785" s="1">
        <v>43422</v>
      </c>
      <c r="B1785">
        <v>65.64</v>
      </c>
      <c r="C1785">
        <v>93.82</v>
      </c>
      <c r="D1785">
        <v>50.17</v>
      </c>
      <c r="E1785">
        <v>93.25</v>
      </c>
      <c r="F1785">
        <v>129.96</v>
      </c>
      <c r="G1785">
        <v>181.33</v>
      </c>
      <c r="H1785">
        <v>158.08000000000001</v>
      </c>
      <c r="I1785">
        <v>145.99</v>
      </c>
      <c r="J1785">
        <v>97.69</v>
      </c>
      <c r="K1785">
        <v>45.097499999999997</v>
      </c>
      <c r="L1785" s="8">
        <v>78.959999999999994</v>
      </c>
      <c r="M1785" s="8">
        <v>118.35</v>
      </c>
      <c r="N1785" s="8">
        <v>187.59</v>
      </c>
      <c r="O1785" s="8">
        <v>116.1193</v>
      </c>
      <c r="P1785" s="8">
        <v>146.55000000000001</v>
      </c>
      <c r="Q1785" s="8">
        <v>132.54</v>
      </c>
      <c r="R1785" s="8">
        <v>163.86</v>
      </c>
      <c r="S1785" s="8">
        <v>91.53</v>
      </c>
      <c r="T1785" s="8">
        <v>79.680000000000007</v>
      </c>
      <c r="U1785" s="8">
        <v>119.06</v>
      </c>
      <c r="X1785" s="1">
        <v>43422</v>
      </c>
      <c r="Y1785" s="4">
        <f t="shared" si="60"/>
        <v>117.34877894736842</v>
      </c>
      <c r="Z1785" s="4">
        <f t="shared" si="59"/>
        <v>65.64</v>
      </c>
    </row>
    <row r="1786" spans="1:26" x14ac:dyDescent="0.3">
      <c r="A1786" s="1">
        <v>43423</v>
      </c>
      <c r="B1786">
        <v>65.05</v>
      </c>
      <c r="C1786">
        <v>93.29</v>
      </c>
      <c r="D1786">
        <v>50.51</v>
      </c>
      <c r="E1786">
        <v>91.35</v>
      </c>
      <c r="F1786">
        <v>125.98</v>
      </c>
      <c r="G1786">
        <v>177.28</v>
      </c>
      <c r="H1786">
        <v>159.5</v>
      </c>
      <c r="I1786">
        <v>147.72999999999999</v>
      </c>
      <c r="J1786">
        <v>96.78</v>
      </c>
      <c r="K1786">
        <v>45.502499999999998</v>
      </c>
      <c r="L1786" s="8">
        <v>79.22</v>
      </c>
      <c r="M1786" s="8">
        <v>119.01</v>
      </c>
      <c r="N1786" s="8">
        <v>186.72</v>
      </c>
      <c r="O1786" s="8">
        <v>114.9158</v>
      </c>
      <c r="P1786" s="8">
        <v>143.44</v>
      </c>
      <c r="Q1786" s="8">
        <v>134.33000000000001</v>
      </c>
      <c r="R1786" s="8">
        <v>159.88999999999999</v>
      </c>
      <c r="S1786" s="8">
        <v>89.48</v>
      </c>
      <c r="T1786" s="8">
        <v>77.790000000000006</v>
      </c>
      <c r="U1786" s="8">
        <v>119.42</v>
      </c>
      <c r="X1786" s="1">
        <v>43423</v>
      </c>
      <c r="Y1786" s="4">
        <f t="shared" si="60"/>
        <v>116.42833157894735</v>
      </c>
      <c r="Z1786" s="4">
        <f t="shared" si="59"/>
        <v>65.05</v>
      </c>
    </row>
    <row r="1787" spans="1:26" x14ac:dyDescent="0.3">
      <c r="A1787" s="1">
        <v>43424</v>
      </c>
      <c r="B1787">
        <v>63.88</v>
      </c>
      <c r="C1787">
        <v>92.1</v>
      </c>
      <c r="D1787">
        <v>49.38</v>
      </c>
      <c r="E1787">
        <v>86.18</v>
      </c>
      <c r="F1787">
        <v>122.27</v>
      </c>
      <c r="G1787">
        <v>175.5</v>
      </c>
      <c r="H1787">
        <v>157.87</v>
      </c>
      <c r="I1787">
        <v>146.44999999999999</v>
      </c>
      <c r="J1787">
        <v>94.16</v>
      </c>
      <c r="K1787">
        <v>44.692500000000003</v>
      </c>
      <c r="L1787" s="8">
        <v>76.97</v>
      </c>
      <c r="M1787" s="8">
        <v>116</v>
      </c>
      <c r="N1787" s="8">
        <v>183.71</v>
      </c>
      <c r="O1787" s="8">
        <v>111.9452</v>
      </c>
      <c r="P1787" s="8">
        <v>140.52000000000001</v>
      </c>
      <c r="Q1787" s="8">
        <v>132.94999999999999</v>
      </c>
      <c r="R1787" s="8">
        <v>157.56</v>
      </c>
      <c r="S1787" s="8">
        <v>88.09</v>
      </c>
      <c r="T1787" s="8">
        <v>69.03</v>
      </c>
      <c r="U1787" s="8">
        <v>116.1</v>
      </c>
      <c r="X1787" s="1">
        <v>43424</v>
      </c>
      <c r="Y1787" s="4">
        <f t="shared" si="60"/>
        <v>113.76198421052629</v>
      </c>
      <c r="Z1787" s="4">
        <f t="shared" si="59"/>
        <v>63.88</v>
      </c>
    </row>
    <row r="1788" spans="1:26" x14ac:dyDescent="0.3">
      <c r="A1788" s="1">
        <v>43425</v>
      </c>
      <c r="B1788">
        <v>64.040000000000006</v>
      </c>
      <c r="C1788">
        <v>91.41</v>
      </c>
      <c r="D1788">
        <v>48.73</v>
      </c>
      <c r="E1788">
        <v>88.37</v>
      </c>
      <c r="F1788">
        <v>123.87</v>
      </c>
      <c r="G1788">
        <v>177.64</v>
      </c>
      <c r="H1788">
        <v>159.06</v>
      </c>
      <c r="I1788">
        <v>141.99</v>
      </c>
      <c r="J1788">
        <v>94.17</v>
      </c>
      <c r="K1788">
        <v>44.045000000000002</v>
      </c>
      <c r="L1788" s="8">
        <v>77.56</v>
      </c>
      <c r="M1788" s="8">
        <v>115.28</v>
      </c>
      <c r="N1788" s="8">
        <v>182.72</v>
      </c>
      <c r="O1788" s="8">
        <v>113.2538</v>
      </c>
      <c r="P1788" s="8">
        <v>141.08000000000001</v>
      </c>
      <c r="Q1788" s="8">
        <v>132.4</v>
      </c>
      <c r="R1788" s="8">
        <v>159.18</v>
      </c>
      <c r="S1788" s="8">
        <v>86.15</v>
      </c>
      <c r="T1788" s="8">
        <v>69.260000000000005</v>
      </c>
      <c r="U1788" s="8">
        <v>117.57</v>
      </c>
      <c r="X1788" s="1">
        <v>43425</v>
      </c>
      <c r="Y1788" s="4">
        <f t="shared" si="60"/>
        <v>113.88098947368421</v>
      </c>
      <c r="Z1788" s="4">
        <f t="shared" si="59"/>
        <v>64.040000000000006</v>
      </c>
    </row>
    <row r="1789" spans="1:26" x14ac:dyDescent="0.3">
      <c r="A1789" s="1">
        <v>43426</v>
      </c>
      <c r="B1789">
        <v>64.040000000000006</v>
      </c>
      <c r="C1789">
        <v>91.41</v>
      </c>
      <c r="D1789">
        <v>48.73</v>
      </c>
      <c r="E1789">
        <v>88.37</v>
      </c>
      <c r="F1789">
        <v>123.87</v>
      </c>
      <c r="G1789">
        <v>177.64</v>
      </c>
      <c r="H1789">
        <v>159.06</v>
      </c>
      <c r="I1789">
        <v>141.99</v>
      </c>
      <c r="J1789">
        <v>94.17</v>
      </c>
      <c r="K1789">
        <v>44.045000000000002</v>
      </c>
      <c r="L1789" s="8">
        <v>77.56</v>
      </c>
      <c r="M1789" s="8">
        <v>115.28</v>
      </c>
      <c r="N1789" s="8">
        <v>182.72</v>
      </c>
      <c r="O1789" s="8">
        <v>113.2538</v>
      </c>
      <c r="P1789" s="8">
        <v>141.08000000000001</v>
      </c>
      <c r="Q1789" s="8">
        <v>132.4</v>
      </c>
      <c r="R1789" s="8">
        <v>159.18</v>
      </c>
      <c r="S1789" s="8">
        <v>86.15</v>
      </c>
      <c r="T1789" s="8">
        <v>69.260000000000005</v>
      </c>
      <c r="U1789" s="8">
        <v>117.57</v>
      </c>
      <c r="X1789" s="1">
        <v>43426</v>
      </c>
      <c r="Y1789" s="4">
        <f t="shared" si="60"/>
        <v>113.88098947368421</v>
      </c>
      <c r="Z1789" s="4">
        <f t="shared" si="59"/>
        <v>64.040000000000006</v>
      </c>
    </row>
    <row r="1790" spans="1:26" x14ac:dyDescent="0.3">
      <c r="A1790" s="1">
        <v>43427</v>
      </c>
      <c r="B1790">
        <v>63.835000000000001</v>
      </c>
      <c r="C1790">
        <v>91.54</v>
      </c>
      <c r="D1790">
        <v>49.02</v>
      </c>
      <c r="E1790">
        <v>87.81</v>
      </c>
      <c r="F1790">
        <v>122.32</v>
      </c>
      <c r="G1790">
        <v>174.75</v>
      </c>
      <c r="H1790">
        <v>156.19</v>
      </c>
      <c r="I1790">
        <v>142.22999999999999</v>
      </c>
      <c r="J1790">
        <v>95.1</v>
      </c>
      <c r="K1790">
        <v>44.332500000000003</v>
      </c>
      <c r="L1790" s="8">
        <v>75.489999999999995</v>
      </c>
      <c r="M1790" s="8">
        <v>115.41</v>
      </c>
      <c r="N1790" s="8">
        <v>181.93</v>
      </c>
      <c r="O1790" s="8">
        <v>111.9357</v>
      </c>
      <c r="P1790" s="8">
        <v>140.88999999999999</v>
      </c>
      <c r="Q1790" s="8">
        <v>131.31</v>
      </c>
      <c r="R1790" s="8">
        <v>157.49</v>
      </c>
      <c r="S1790" s="8">
        <v>85.63</v>
      </c>
      <c r="T1790" s="8">
        <v>67.349999999999994</v>
      </c>
      <c r="U1790" s="8">
        <v>113.6</v>
      </c>
      <c r="X1790" s="1">
        <v>43427</v>
      </c>
      <c r="Y1790" s="4">
        <f t="shared" si="60"/>
        <v>112.85937894736841</v>
      </c>
      <c r="Z1790" s="4">
        <f t="shared" si="59"/>
        <v>63.835000000000001</v>
      </c>
    </row>
    <row r="1791" spans="1:26" x14ac:dyDescent="0.3">
      <c r="A1791" s="1">
        <v>43428</v>
      </c>
      <c r="B1791">
        <v>63.835000000000001</v>
      </c>
      <c r="C1791">
        <v>91.54</v>
      </c>
      <c r="D1791">
        <v>49.02</v>
      </c>
      <c r="E1791">
        <v>87.81</v>
      </c>
      <c r="F1791">
        <v>122.32</v>
      </c>
      <c r="G1791">
        <v>174.75</v>
      </c>
      <c r="H1791">
        <v>156.19</v>
      </c>
      <c r="I1791">
        <v>142.22999999999999</v>
      </c>
      <c r="J1791">
        <v>95.1</v>
      </c>
      <c r="K1791">
        <v>44.332500000000003</v>
      </c>
      <c r="L1791" s="8">
        <v>75.489999999999995</v>
      </c>
      <c r="M1791" s="8">
        <v>115.41</v>
      </c>
      <c r="N1791" s="8">
        <v>181.93</v>
      </c>
      <c r="O1791" s="8">
        <v>111.9357</v>
      </c>
      <c r="P1791" s="8">
        <v>140.88999999999999</v>
      </c>
      <c r="Q1791" s="8">
        <v>131.31</v>
      </c>
      <c r="R1791" s="8">
        <v>157.49</v>
      </c>
      <c r="S1791" s="8">
        <v>85.63</v>
      </c>
      <c r="T1791" s="8">
        <v>67.349999999999994</v>
      </c>
      <c r="U1791" s="8">
        <v>113.6</v>
      </c>
      <c r="X1791" s="1">
        <v>43428</v>
      </c>
      <c r="Y1791" s="4">
        <f t="shared" si="60"/>
        <v>112.85937894736841</v>
      </c>
      <c r="Z1791" s="4">
        <f t="shared" si="59"/>
        <v>63.835000000000001</v>
      </c>
    </row>
    <row r="1792" spans="1:26" x14ac:dyDescent="0.3">
      <c r="A1792" s="1">
        <v>43429</v>
      </c>
      <c r="B1792">
        <v>63.835000000000001</v>
      </c>
      <c r="C1792">
        <v>91.54</v>
      </c>
      <c r="D1792">
        <v>49.02</v>
      </c>
      <c r="E1792">
        <v>87.81</v>
      </c>
      <c r="F1792">
        <v>122.32</v>
      </c>
      <c r="G1792">
        <v>174.75</v>
      </c>
      <c r="H1792">
        <v>156.19</v>
      </c>
      <c r="I1792">
        <v>142.22999999999999</v>
      </c>
      <c r="J1792">
        <v>95.1</v>
      </c>
      <c r="K1792">
        <v>44.332500000000003</v>
      </c>
      <c r="L1792" s="8">
        <v>75.489999999999995</v>
      </c>
      <c r="M1792" s="8">
        <v>115.41</v>
      </c>
      <c r="N1792" s="8">
        <v>181.93</v>
      </c>
      <c r="O1792" s="8">
        <v>111.9357</v>
      </c>
      <c r="P1792" s="8">
        <v>140.88999999999999</v>
      </c>
      <c r="Q1792" s="8">
        <v>131.31</v>
      </c>
      <c r="R1792" s="8">
        <v>157.49</v>
      </c>
      <c r="S1792" s="8">
        <v>85.63</v>
      </c>
      <c r="T1792" s="8">
        <v>67.349999999999994</v>
      </c>
      <c r="U1792" s="8">
        <v>113.6</v>
      </c>
      <c r="X1792" s="1">
        <v>43429</v>
      </c>
      <c r="Y1792" s="4">
        <f t="shared" si="60"/>
        <v>112.85937894736841</v>
      </c>
      <c r="Z1792" s="4">
        <f t="shared" si="59"/>
        <v>63.835000000000001</v>
      </c>
    </row>
    <row r="1793" spans="1:26" x14ac:dyDescent="0.3">
      <c r="A1793" s="1">
        <v>43430</v>
      </c>
      <c r="B1793">
        <v>64.400000000000006</v>
      </c>
      <c r="C1793">
        <v>91.94</v>
      </c>
      <c r="D1793">
        <v>48.87</v>
      </c>
      <c r="E1793">
        <v>89.31</v>
      </c>
      <c r="F1793">
        <v>124.8</v>
      </c>
      <c r="G1793">
        <v>177.4</v>
      </c>
      <c r="H1793">
        <v>157.32</v>
      </c>
      <c r="I1793">
        <v>141.37</v>
      </c>
      <c r="J1793">
        <v>95.15</v>
      </c>
      <c r="K1793">
        <v>44.2575</v>
      </c>
      <c r="L1793" s="8">
        <v>76.98</v>
      </c>
      <c r="M1793" s="8">
        <v>115.86</v>
      </c>
      <c r="N1793" s="8">
        <v>183.89</v>
      </c>
      <c r="O1793" s="8">
        <v>114.1994</v>
      </c>
      <c r="P1793" s="8">
        <v>144.65</v>
      </c>
      <c r="Q1793" s="8">
        <v>133.43</v>
      </c>
      <c r="R1793" s="8">
        <v>158.58000000000001</v>
      </c>
      <c r="S1793" s="8">
        <v>86.24</v>
      </c>
      <c r="T1793" s="8">
        <v>69.25</v>
      </c>
      <c r="U1793" s="8">
        <v>114.98</v>
      </c>
      <c r="X1793" s="1">
        <v>43430</v>
      </c>
      <c r="Y1793" s="4">
        <f t="shared" si="60"/>
        <v>114.13036315789475</v>
      </c>
      <c r="Z1793" s="4">
        <f t="shared" si="59"/>
        <v>64.400000000000006</v>
      </c>
    </row>
    <row r="1794" spans="1:26" x14ac:dyDescent="0.3">
      <c r="A1794" s="1">
        <v>43431</v>
      </c>
      <c r="B1794">
        <v>64.55</v>
      </c>
      <c r="C1794">
        <v>92.72</v>
      </c>
      <c r="D1794">
        <v>49.37</v>
      </c>
      <c r="E1794">
        <v>91.64</v>
      </c>
      <c r="F1794">
        <v>124.6</v>
      </c>
      <c r="G1794">
        <v>177.04</v>
      </c>
      <c r="H1794">
        <v>152.55000000000001</v>
      </c>
      <c r="I1794">
        <v>143.22</v>
      </c>
      <c r="J1794">
        <v>95.04</v>
      </c>
      <c r="K1794">
        <v>44.5</v>
      </c>
      <c r="L1794" s="8">
        <v>77.05</v>
      </c>
      <c r="M1794" s="8">
        <v>116.44</v>
      </c>
      <c r="N1794" s="8">
        <v>184.63</v>
      </c>
      <c r="O1794" s="8">
        <v>114.64830000000001</v>
      </c>
      <c r="P1794" s="8">
        <v>145.32</v>
      </c>
      <c r="Q1794" s="8">
        <v>133.26</v>
      </c>
      <c r="R1794" s="8">
        <v>156.27000000000001</v>
      </c>
      <c r="S1794" s="8">
        <v>87.68</v>
      </c>
      <c r="T1794" s="8">
        <v>71.38</v>
      </c>
      <c r="U1794" s="8">
        <v>115.21</v>
      </c>
      <c r="X1794" s="1">
        <v>43431</v>
      </c>
      <c r="Y1794" s="4">
        <f t="shared" si="60"/>
        <v>114.34569999999999</v>
      </c>
      <c r="Z1794" s="4">
        <f t="shared" ref="Z1794:Z1857" si="61">B1794</f>
        <v>64.55</v>
      </c>
    </row>
    <row r="1795" spans="1:26" x14ac:dyDescent="0.3">
      <c r="A1795" s="1">
        <v>43432</v>
      </c>
      <c r="B1795">
        <v>65.650000000000006</v>
      </c>
      <c r="C1795">
        <v>93.01</v>
      </c>
      <c r="D1795">
        <v>49.71</v>
      </c>
      <c r="E1795">
        <v>93.69</v>
      </c>
      <c r="F1795">
        <v>130.77000000000001</v>
      </c>
      <c r="G1795">
        <v>183.19</v>
      </c>
      <c r="H1795">
        <v>156.29</v>
      </c>
      <c r="I1795">
        <v>146.44</v>
      </c>
      <c r="J1795">
        <v>97.46</v>
      </c>
      <c r="K1795">
        <v>44.512500000000003</v>
      </c>
      <c r="L1795" s="8">
        <v>78.45</v>
      </c>
      <c r="M1795" s="8">
        <v>118.5</v>
      </c>
      <c r="N1795" s="8">
        <v>187.85</v>
      </c>
      <c r="O1795" s="8">
        <v>117.48520000000001</v>
      </c>
      <c r="P1795" s="8">
        <v>148.61000000000001</v>
      </c>
      <c r="Q1795" s="8">
        <v>135.25</v>
      </c>
      <c r="R1795" s="8">
        <v>158.66</v>
      </c>
      <c r="S1795" s="8">
        <v>88.94</v>
      </c>
      <c r="T1795" s="8">
        <v>71.88</v>
      </c>
      <c r="U1795" s="8">
        <v>118.14</v>
      </c>
      <c r="X1795" s="1">
        <v>43432</v>
      </c>
      <c r="Y1795" s="4">
        <f t="shared" si="60"/>
        <v>116.78093157894736</v>
      </c>
      <c r="Z1795" s="4">
        <f t="shared" si="61"/>
        <v>65.650000000000006</v>
      </c>
    </row>
    <row r="1796" spans="1:26" x14ac:dyDescent="0.3">
      <c r="A1796" s="1">
        <v>43433</v>
      </c>
      <c r="B1796">
        <v>65.64</v>
      </c>
      <c r="C1796">
        <v>92.82</v>
      </c>
      <c r="D1796">
        <v>48.98</v>
      </c>
      <c r="E1796">
        <v>93.2</v>
      </c>
      <c r="F1796">
        <v>130.22999999999999</v>
      </c>
      <c r="G1796">
        <v>180.35</v>
      </c>
      <c r="H1796">
        <v>159.31</v>
      </c>
      <c r="I1796">
        <v>145.85</v>
      </c>
      <c r="J1796">
        <v>97.29</v>
      </c>
      <c r="K1796">
        <v>44.28</v>
      </c>
      <c r="L1796" s="8">
        <v>79.06</v>
      </c>
      <c r="M1796" s="8">
        <v>118.27</v>
      </c>
      <c r="N1796" s="8">
        <v>189.26</v>
      </c>
      <c r="O1796" s="8">
        <v>116.0333</v>
      </c>
      <c r="P1796" s="8">
        <v>145.85</v>
      </c>
      <c r="Q1796" s="8">
        <v>134.21</v>
      </c>
      <c r="R1796" s="8">
        <v>159.21</v>
      </c>
      <c r="S1796" s="8">
        <v>89.91</v>
      </c>
      <c r="T1796" s="8">
        <v>71.17</v>
      </c>
      <c r="U1796" s="8">
        <v>118.85</v>
      </c>
      <c r="X1796" s="1">
        <v>43433</v>
      </c>
      <c r="Y1796" s="4">
        <f t="shared" ref="Y1796:Y1859" si="62">SUMPRODUCT(C1796:U1796,$C$1:$U$1)</f>
        <v>116.53333157894735</v>
      </c>
      <c r="Z1796" s="4">
        <f t="shared" si="61"/>
        <v>65.64</v>
      </c>
    </row>
    <row r="1797" spans="1:26" x14ac:dyDescent="0.3">
      <c r="A1797" s="1">
        <v>43434</v>
      </c>
      <c r="B1797">
        <v>66.22</v>
      </c>
      <c r="C1797">
        <v>94.51</v>
      </c>
      <c r="D1797">
        <v>50.4</v>
      </c>
      <c r="E1797">
        <v>94.37</v>
      </c>
      <c r="F1797">
        <v>135.66999999999999</v>
      </c>
      <c r="G1797">
        <v>182.86</v>
      </c>
      <c r="H1797">
        <v>159.05000000000001</v>
      </c>
      <c r="I1797">
        <v>146.9</v>
      </c>
      <c r="J1797">
        <v>97.65</v>
      </c>
      <c r="K1797">
        <v>45.427500000000002</v>
      </c>
      <c r="L1797" s="8">
        <v>79.5</v>
      </c>
      <c r="M1797" s="8">
        <v>121.94</v>
      </c>
      <c r="N1797" s="8">
        <v>188.51</v>
      </c>
      <c r="O1797" s="8">
        <v>118.6982</v>
      </c>
      <c r="P1797" s="8">
        <v>147.41999999999999</v>
      </c>
      <c r="Q1797" s="8">
        <v>133.74</v>
      </c>
      <c r="R1797" s="8">
        <v>160.87</v>
      </c>
      <c r="S1797" s="8">
        <v>94.27</v>
      </c>
      <c r="T1797" s="8">
        <v>70.959999999999994</v>
      </c>
      <c r="U1797" s="8">
        <v>118.94</v>
      </c>
      <c r="X1797" s="1">
        <v>43434</v>
      </c>
      <c r="Y1797" s="4">
        <f t="shared" si="62"/>
        <v>117.98345789473683</v>
      </c>
      <c r="Z1797" s="4">
        <f t="shared" si="61"/>
        <v>66.22</v>
      </c>
    </row>
    <row r="1798" spans="1:26" x14ac:dyDescent="0.3">
      <c r="A1798" s="1">
        <v>43435</v>
      </c>
      <c r="B1798">
        <v>66.22</v>
      </c>
      <c r="C1798">
        <v>94.51</v>
      </c>
      <c r="D1798">
        <v>50.4</v>
      </c>
      <c r="E1798">
        <v>94.37</v>
      </c>
      <c r="F1798">
        <v>135.66999999999999</v>
      </c>
      <c r="G1798">
        <v>182.86</v>
      </c>
      <c r="H1798">
        <v>159.05000000000001</v>
      </c>
      <c r="I1798">
        <v>146.9</v>
      </c>
      <c r="J1798">
        <v>97.65</v>
      </c>
      <c r="K1798">
        <v>45.427500000000002</v>
      </c>
      <c r="L1798" s="8">
        <v>79.5</v>
      </c>
      <c r="M1798" s="8">
        <v>121.94</v>
      </c>
      <c r="N1798" s="8">
        <v>188.51</v>
      </c>
      <c r="O1798" s="8">
        <v>118.6982</v>
      </c>
      <c r="P1798" s="8">
        <v>147.41999999999999</v>
      </c>
      <c r="Q1798" s="8">
        <v>133.74</v>
      </c>
      <c r="R1798" s="8">
        <v>160.87</v>
      </c>
      <c r="S1798" s="8">
        <v>94.27</v>
      </c>
      <c r="T1798" s="8">
        <v>70.959999999999994</v>
      </c>
      <c r="U1798" s="8">
        <v>118.94</v>
      </c>
      <c r="X1798" s="1">
        <v>43435</v>
      </c>
      <c r="Y1798" s="4">
        <f t="shared" si="62"/>
        <v>117.98345789473683</v>
      </c>
      <c r="Z1798" s="4">
        <f t="shared" si="61"/>
        <v>66.22</v>
      </c>
    </row>
    <row r="1799" spans="1:26" x14ac:dyDescent="0.3">
      <c r="A1799" s="1">
        <v>43436</v>
      </c>
      <c r="B1799">
        <v>66.22</v>
      </c>
      <c r="C1799">
        <v>94.51</v>
      </c>
      <c r="D1799">
        <v>50.4</v>
      </c>
      <c r="E1799">
        <v>94.37</v>
      </c>
      <c r="F1799">
        <v>135.66999999999999</v>
      </c>
      <c r="G1799">
        <v>182.86</v>
      </c>
      <c r="H1799">
        <v>159.05000000000001</v>
      </c>
      <c r="I1799">
        <v>146.9</v>
      </c>
      <c r="J1799">
        <v>97.65</v>
      </c>
      <c r="K1799">
        <v>45.427500000000002</v>
      </c>
      <c r="L1799" s="8">
        <v>79.5</v>
      </c>
      <c r="M1799" s="8">
        <v>121.94</v>
      </c>
      <c r="N1799" s="8">
        <v>188.51</v>
      </c>
      <c r="O1799" s="8">
        <v>118.6982</v>
      </c>
      <c r="P1799" s="8">
        <v>147.41999999999999</v>
      </c>
      <c r="Q1799" s="8">
        <v>133.74</v>
      </c>
      <c r="R1799" s="8">
        <v>160.87</v>
      </c>
      <c r="S1799" s="8">
        <v>94.27</v>
      </c>
      <c r="T1799" s="8">
        <v>70.959999999999994</v>
      </c>
      <c r="U1799" s="8">
        <v>118.94</v>
      </c>
      <c r="X1799" s="1">
        <v>43436</v>
      </c>
      <c r="Y1799" s="4">
        <f t="shared" si="62"/>
        <v>117.98345789473683</v>
      </c>
      <c r="Z1799" s="4">
        <f t="shared" si="61"/>
        <v>66.22</v>
      </c>
    </row>
    <row r="1800" spans="1:26" x14ac:dyDescent="0.3">
      <c r="A1800" s="1">
        <v>43437</v>
      </c>
      <c r="B1800">
        <v>66.739999999999995</v>
      </c>
      <c r="C1800">
        <v>93.32</v>
      </c>
      <c r="D1800">
        <v>49.69</v>
      </c>
      <c r="E1800">
        <v>94.29</v>
      </c>
      <c r="F1800">
        <v>138.94999999999999</v>
      </c>
      <c r="G1800">
        <v>185.2</v>
      </c>
      <c r="H1800">
        <v>164.35</v>
      </c>
      <c r="I1800">
        <v>146.21</v>
      </c>
      <c r="J1800">
        <v>98.75</v>
      </c>
      <c r="K1800">
        <v>45.622500000000002</v>
      </c>
      <c r="L1800" s="8">
        <v>81.22</v>
      </c>
      <c r="M1800" s="8">
        <v>118.98</v>
      </c>
      <c r="N1800" s="8">
        <v>185.37</v>
      </c>
      <c r="O1800" s="8">
        <v>119.69159999999999</v>
      </c>
      <c r="P1800" s="8">
        <v>147.41</v>
      </c>
      <c r="Q1800" s="8">
        <v>133.51</v>
      </c>
      <c r="R1800" s="8">
        <v>166.62</v>
      </c>
      <c r="S1800" s="8">
        <v>93.66</v>
      </c>
      <c r="T1800" s="8">
        <v>72.34</v>
      </c>
      <c r="U1800" s="8">
        <v>120.67</v>
      </c>
      <c r="X1800" s="1">
        <v>43437</v>
      </c>
      <c r="Y1800" s="4">
        <f t="shared" si="62"/>
        <v>118.72916315789472</v>
      </c>
      <c r="Z1800" s="4">
        <f t="shared" si="61"/>
        <v>66.739999999999995</v>
      </c>
    </row>
    <row r="1801" spans="1:26" x14ac:dyDescent="0.3">
      <c r="A1801" s="1">
        <v>43438</v>
      </c>
      <c r="B1801">
        <v>64.88</v>
      </c>
      <c r="C1801">
        <v>93.31</v>
      </c>
      <c r="D1801">
        <v>49.58</v>
      </c>
      <c r="E1801">
        <v>90.33</v>
      </c>
      <c r="F1801">
        <v>129.32</v>
      </c>
      <c r="G1801">
        <v>177.62</v>
      </c>
      <c r="H1801">
        <v>160.83000000000001</v>
      </c>
      <c r="I1801">
        <v>146.03</v>
      </c>
      <c r="J1801">
        <v>95.81</v>
      </c>
      <c r="K1801">
        <v>45.542499999999997</v>
      </c>
      <c r="L1801" s="8">
        <v>79.430000000000007</v>
      </c>
      <c r="M1801" s="8">
        <v>117.8</v>
      </c>
      <c r="N1801" s="8">
        <v>185.04</v>
      </c>
      <c r="O1801" s="8">
        <v>116.14790000000001</v>
      </c>
      <c r="P1801" s="8">
        <v>143.61000000000001</v>
      </c>
      <c r="Q1801" s="8">
        <v>132.33000000000001</v>
      </c>
      <c r="R1801" s="8">
        <v>163.92</v>
      </c>
      <c r="S1801" s="8">
        <v>90.55</v>
      </c>
      <c r="T1801" s="8">
        <v>69.31</v>
      </c>
      <c r="U1801" s="8">
        <v>117.24</v>
      </c>
      <c r="X1801" s="1">
        <v>43438</v>
      </c>
      <c r="Y1801" s="4">
        <f t="shared" si="62"/>
        <v>115.98686315789473</v>
      </c>
      <c r="Z1801" s="4">
        <f t="shared" si="61"/>
        <v>64.88</v>
      </c>
    </row>
    <row r="1802" spans="1:26" x14ac:dyDescent="0.3">
      <c r="A1802" s="1">
        <v>43439</v>
      </c>
      <c r="B1802">
        <v>64.88</v>
      </c>
      <c r="C1802">
        <v>93.31</v>
      </c>
      <c r="D1802">
        <v>49.58</v>
      </c>
      <c r="E1802">
        <v>90.33</v>
      </c>
      <c r="F1802">
        <v>129.32</v>
      </c>
      <c r="G1802">
        <v>177.62</v>
      </c>
      <c r="H1802">
        <v>160.83000000000001</v>
      </c>
      <c r="I1802">
        <v>146.03</v>
      </c>
      <c r="J1802">
        <v>95.81</v>
      </c>
      <c r="K1802">
        <v>45.542499999999997</v>
      </c>
      <c r="L1802" s="8">
        <v>79.430000000000007</v>
      </c>
      <c r="M1802" s="8">
        <v>117.8</v>
      </c>
      <c r="N1802" s="8">
        <v>185.04</v>
      </c>
      <c r="O1802" s="8">
        <v>116.14790000000001</v>
      </c>
      <c r="P1802" s="8">
        <v>143.61000000000001</v>
      </c>
      <c r="Q1802" s="8">
        <v>132.33000000000001</v>
      </c>
      <c r="R1802" s="8">
        <v>163.92</v>
      </c>
      <c r="S1802" s="8">
        <v>90.55</v>
      </c>
      <c r="T1802" s="8">
        <v>69.31</v>
      </c>
      <c r="U1802" s="8">
        <v>117.24</v>
      </c>
      <c r="X1802" s="1">
        <v>43439</v>
      </c>
      <c r="Y1802" s="4">
        <f t="shared" si="62"/>
        <v>115.98686315789473</v>
      </c>
      <c r="Z1802" s="4">
        <f t="shared" si="61"/>
        <v>64.88</v>
      </c>
    </row>
    <row r="1803" spans="1:26" x14ac:dyDescent="0.3">
      <c r="A1803" s="1">
        <v>43440</v>
      </c>
      <c r="B1803">
        <v>64.58</v>
      </c>
      <c r="C1803">
        <v>93.55</v>
      </c>
      <c r="D1803">
        <v>49.38</v>
      </c>
      <c r="E1803">
        <v>90.95</v>
      </c>
      <c r="F1803">
        <v>128.37</v>
      </c>
      <c r="G1803">
        <v>173.49</v>
      </c>
      <c r="H1803">
        <v>155.97999999999999</v>
      </c>
      <c r="I1803">
        <v>145.91</v>
      </c>
      <c r="J1803">
        <v>94.77</v>
      </c>
      <c r="K1803">
        <v>45.664999999999999</v>
      </c>
      <c r="L1803" s="8">
        <v>78.39</v>
      </c>
      <c r="M1803" s="8">
        <v>116.84</v>
      </c>
      <c r="N1803" s="8">
        <v>185.45</v>
      </c>
      <c r="O1803" s="8">
        <v>118.3544</v>
      </c>
      <c r="P1803" s="8">
        <v>143.18</v>
      </c>
      <c r="Q1803" s="8">
        <v>131.47999999999999</v>
      </c>
      <c r="R1803" s="8">
        <v>161.37</v>
      </c>
      <c r="S1803" s="8">
        <v>90.33</v>
      </c>
      <c r="T1803" s="8">
        <v>69.540000000000006</v>
      </c>
      <c r="U1803" s="8">
        <v>115.91</v>
      </c>
      <c r="X1803" s="1">
        <v>43440</v>
      </c>
      <c r="Y1803" s="4">
        <f t="shared" si="62"/>
        <v>115.20575789473682</v>
      </c>
      <c r="Z1803" s="4">
        <f t="shared" si="61"/>
        <v>64.58</v>
      </c>
    </row>
    <row r="1804" spans="1:26" x14ac:dyDescent="0.3">
      <c r="A1804" s="1">
        <v>43441</v>
      </c>
      <c r="B1804">
        <v>63.46</v>
      </c>
      <c r="C1804">
        <v>92.45</v>
      </c>
      <c r="D1804">
        <v>49.09</v>
      </c>
      <c r="E1804">
        <v>89.4</v>
      </c>
      <c r="F1804">
        <v>123.55</v>
      </c>
      <c r="G1804">
        <v>169.14</v>
      </c>
      <c r="H1804">
        <v>152.72</v>
      </c>
      <c r="I1804">
        <v>145.43</v>
      </c>
      <c r="J1804">
        <v>93.19</v>
      </c>
      <c r="K1804">
        <v>45.715000000000003</v>
      </c>
      <c r="L1804" s="8">
        <v>77.64</v>
      </c>
      <c r="M1804" s="8">
        <v>115.82</v>
      </c>
      <c r="N1804" s="8">
        <v>182.96</v>
      </c>
      <c r="O1804" s="8">
        <v>113.9893</v>
      </c>
      <c r="P1804" s="8">
        <v>139.33000000000001</v>
      </c>
      <c r="Q1804" s="8">
        <v>130.96</v>
      </c>
      <c r="R1804" s="8">
        <v>157.16</v>
      </c>
      <c r="S1804" s="8">
        <v>86.96</v>
      </c>
      <c r="T1804" s="8">
        <v>67.81</v>
      </c>
      <c r="U1804" s="8">
        <v>115.49</v>
      </c>
      <c r="X1804" s="1">
        <v>43441</v>
      </c>
      <c r="Y1804" s="4">
        <f t="shared" si="62"/>
        <v>113.09496315789474</v>
      </c>
      <c r="Z1804" s="4">
        <f t="shared" si="61"/>
        <v>63.46</v>
      </c>
    </row>
    <row r="1805" spans="1:26" x14ac:dyDescent="0.3">
      <c r="A1805" s="1">
        <v>43442</v>
      </c>
      <c r="B1805">
        <v>63.46</v>
      </c>
      <c r="C1805">
        <v>92.45</v>
      </c>
      <c r="D1805">
        <v>49.09</v>
      </c>
      <c r="E1805">
        <v>89.4</v>
      </c>
      <c r="F1805">
        <v>123.55</v>
      </c>
      <c r="G1805">
        <v>169.14</v>
      </c>
      <c r="H1805">
        <v>152.72</v>
      </c>
      <c r="I1805">
        <v>145.43</v>
      </c>
      <c r="J1805">
        <v>93.19</v>
      </c>
      <c r="K1805">
        <v>45.715000000000003</v>
      </c>
      <c r="L1805" s="8">
        <v>77.64</v>
      </c>
      <c r="M1805" s="8">
        <v>115.82</v>
      </c>
      <c r="N1805" s="8">
        <v>182.96</v>
      </c>
      <c r="O1805" s="8">
        <v>113.9893</v>
      </c>
      <c r="P1805" s="8">
        <v>139.33000000000001</v>
      </c>
      <c r="Q1805" s="8">
        <v>130.96</v>
      </c>
      <c r="R1805" s="8">
        <v>157.16</v>
      </c>
      <c r="S1805" s="8">
        <v>86.96</v>
      </c>
      <c r="T1805" s="8">
        <v>67.81</v>
      </c>
      <c r="U1805" s="8">
        <v>115.49</v>
      </c>
      <c r="X1805" s="1">
        <v>43442</v>
      </c>
      <c r="Y1805" s="4">
        <f t="shared" si="62"/>
        <v>113.09496315789474</v>
      </c>
      <c r="Z1805" s="4">
        <f t="shared" si="61"/>
        <v>63.46</v>
      </c>
    </row>
    <row r="1806" spans="1:26" x14ac:dyDescent="0.3">
      <c r="A1806" s="1">
        <v>43443</v>
      </c>
      <c r="B1806">
        <v>63.46</v>
      </c>
      <c r="C1806">
        <v>92.45</v>
      </c>
      <c r="D1806">
        <v>49.09</v>
      </c>
      <c r="E1806">
        <v>89.4</v>
      </c>
      <c r="F1806">
        <v>123.55</v>
      </c>
      <c r="G1806">
        <v>169.14</v>
      </c>
      <c r="H1806">
        <v>152.72</v>
      </c>
      <c r="I1806">
        <v>145.43</v>
      </c>
      <c r="J1806">
        <v>93.19</v>
      </c>
      <c r="K1806">
        <v>45.715000000000003</v>
      </c>
      <c r="L1806" s="8">
        <v>77.64</v>
      </c>
      <c r="M1806" s="8">
        <v>115.82</v>
      </c>
      <c r="N1806" s="8">
        <v>182.96</v>
      </c>
      <c r="O1806" s="8">
        <v>113.9893</v>
      </c>
      <c r="P1806" s="8">
        <v>139.33000000000001</v>
      </c>
      <c r="Q1806" s="8">
        <v>130.96</v>
      </c>
      <c r="R1806" s="8">
        <v>157.16</v>
      </c>
      <c r="S1806" s="8">
        <v>86.96</v>
      </c>
      <c r="T1806" s="8">
        <v>67.81</v>
      </c>
      <c r="U1806" s="8">
        <v>115.49</v>
      </c>
      <c r="X1806" s="1">
        <v>43443</v>
      </c>
      <c r="Y1806" s="4">
        <f t="shared" si="62"/>
        <v>113.09496315789474</v>
      </c>
      <c r="Z1806" s="4">
        <f t="shared" si="61"/>
        <v>63.46</v>
      </c>
    </row>
    <row r="1807" spans="1:26" x14ac:dyDescent="0.3">
      <c r="A1807" s="1">
        <v>43444</v>
      </c>
      <c r="B1807">
        <v>63.48</v>
      </c>
      <c r="C1807">
        <v>93.03</v>
      </c>
      <c r="D1807">
        <v>49.24</v>
      </c>
      <c r="E1807">
        <v>89.43</v>
      </c>
      <c r="F1807">
        <v>123.39</v>
      </c>
      <c r="G1807">
        <v>169.12</v>
      </c>
      <c r="H1807">
        <v>156.91</v>
      </c>
      <c r="I1807">
        <v>145.26</v>
      </c>
      <c r="J1807">
        <v>93.94</v>
      </c>
      <c r="K1807">
        <v>45.652500000000003</v>
      </c>
      <c r="L1807" s="8">
        <v>76.540000000000006</v>
      </c>
      <c r="M1807" s="8">
        <v>116.19</v>
      </c>
      <c r="N1807" s="8">
        <v>184.65</v>
      </c>
      <c r="O1807" s="8">
        <v>115.699</v>
      </c>
      <c r="P1807" s="8">
        <v>139.72999999999999</v>
      </c>
      <c r="Q1807" s="8">
        <v>130.24</v>
      </c>
      <c r="R1807" s="8">
        <v>157.08000000000001</v>
      </c>
      <c r="S1807" s="8">
        <v>87.61</v>
      </c>
      <c r="T1807" s="8">
        <v>68.319999999999993</v>
      </c>
      <c r="U1807" s="8">
        <v>114.94</v>
      </c>
      <c r="X1807" s="1">
        <v>43444</v>
      </c>
      <c r="Y1807" s="4">
        <f t="shared" si="62"/>
        <v>113.52481578947369</v>
      </c>
      <c r="Z1807" s="4">
        <f t="shared" si="61"/>
        <v>63.48</v>
      </c>
    </row>
    <row r="1808" spans="1:26" x14ac:dyDescent="0.3">
      <c r="A1808" s="1">
        <v>43445</v>
      </c>
      <c r="B1808">
        <v>63.51</v>
      </c>
      <c r="C1808">
        <v>93.91</v>
      </c>
      <c r="D1808">
        <v>49.54</v>
      </c>
      <c r="E1808">
        <v>89.48</v>
      </c>
      <c r="F1808">
        <v>123.24</v>
      </c>
      <c r="G1808">
        <v>166.8</v>
      </c>
      <c r="H1808">
        <v>157.46</v>
      </c>
      <c r="I1808">
        <v>146.5</v>
      </c>
      <c r="J1808">
        <v>93.85</v>
      </c>
      <c r="K1808">
        <v>45.744999999999997</v>
      </c>
      <c r="L1808" s="8">
        <v>76.680000000000007</v>
      </c>
      <c r="M1808" s="8">
        <v>117.29</v>
      </c>
      <c r="N1808" s="8">
        <v>183.59</v>
      </c>
      <c r="O1808" s="8">
        <v>115.46980000000001</v>
      </c>
      <c r="P1808" s="8">
        <v>139.99</v>
      </c>
      <c r="Q1808" s="8">
        <v>127.92</v>
      </c>
      <c r="R1808" s="8">
        <v>155.93</v>
      </c>
      <c r="S1808" s="8">
        <v>88.17</v>
      </c>
      <c r="T1808" s="8">
        <v>66.78</v>
      </c>
      <c r="U1808" s="8">
        <v>115.47</v>
      </c>
      <c r="X1808" s="1">
        <v>43445</v>
      </c>
      <c r="Y1808" s="4">
        <f t="shared" si="62"/>
        <v>113.35867368421052</v>
      </c>
      <c r="Z1808" s="4">
        <f t="shared" si="61"/>
        <v>63.51</v>
      </c>
    </row>
    <row r="1809" spans="1:26" x14ac:dyDescent="0.3">
      <c r="A1809" s="1">
        <v>43446</v>
      </c>
      <c r="B1809">
        <v>63.75</v>
      </c>
      <c r="C1809">
        <v>94.03</v>
      </c>
      <c r="D1809">
        <v>49.22</v>
      </c>
      <c r="E1809">
        <v>92.11</v>
      </c>
      <c r="F1809">
        <v>125.37</v>
      </c>
      <c r="G1809">
        <v>169.15</v>
      </c>
      <c r="H1809">
        <v>160.55000000000001</v>
      </c>
      <c r="I1809">
        <v>147.1</v>
      </c>
      <c r="J1809">
        <v>93.11</v>
      </c>
      <c r="K1809">
        <v>45.327500000000001</v>
      </c>
      <c r="L1809" s="8">
        <v>76.02</v>
      </c>
      <c r="M1809" s="8">
        <v>117</v>
      </c>
      <c r="N1809" s="8">
        <v>183.48</v>
      </c>
      <c r="O1809" s="8">
        <v>115.7277</v>
      </c>
      <c r="P1809" s="8">
        <v>139.57</v>
      </c>
      <c r="Q1809" s="8">
        <v>128.65</v>
      </c>
      <c r="R1809" s="8">
        <v>157.71</v>
      </c>
      <c r="S1809" s="8">
        <v>88.6</v>
      </c>
      <c r="T1809" s="8">
        <v>67.790000000000006</v>
      </c>
      <c r="U1809" s="8">
        <v>115.62</v>
      </c>
      <c r="X1809" s="1">
        <v>43446</v>
      </c>
      <c r="Y1809" s="4">
        <f t="shared" si="62"/>
        <v>114.00711578947366</v>
      </c>
      <c r="Z1809" s="4">
        <f t="shared" si="61"/>
        <v>63.75</v>
      </c>
    </row>
    <row r="1810" spans="1:26" x14ac:dyDescent="0.3">
      <c r="A1810" s="1">
        <v>43447</v>
      </c>
      <c r="B1810">
        <v>63.84</v>
      </c>
      <c r="C1810">
        <v>96.49</v>
      </c>
      <c r="D1810">
        <v>49.47</v>
      </c>
      <c r="E1810">
        <v>94.29</v>
      </c>
      <c r="F1810">
        <v>125.9</v>
      </c>
      <c r="G1810">
        <v>169.54</v>
      </c>
      <c r="H1810">
        <v>158.09</v>
      </c>
      <c r="I1810">
        <v>147.84</v>
      </c>
      <c r="J1810">
        <v>92.96</v>
      </c>
      <c r="K1810">
        <v>45.55</v>
      </c>
      <c r="L1810" s="8">
        <v>76.98</v>
      </c>
      <c r="M1810" s="8">
        <v>118.35</v>
      </c>
      <c r="N1810" s="8">
        <v>186.43</v>
      </c>
      <c r="O1810" s="8">
        <v>115.3169</v>
      </c>
      <c r="P1810" s="8">
        <v>138.19999999999999</v>
      </c>
      <c r="Q1810" s="8">
        <v>129.15</v>
      </c>
      <c r="R1810" s="8">
        <v>157.28</v>
      </c>
      <c r="S1810" s="8">
        <v>87.71</v>
      </c>
      <c r="T1810" s="8">
        <v>66.680000000000007</v>
      </c>
      <c r="U1810" s="8">
        <v>115.94</v>
      </c>
      <c r="X1810" s="1">
        <v>43447</v>
      </c>
      <c r="Y1810" s="4">
        <f t="shared" si="62"/>
        <v>114.32457368421051</v>
      </c>
      <c r="Z1810" s="4">
        <f t="shared" si="61"/>
        <v>63.84</v>
      </c>
    </row>
    <row r="1811" spans="1:26" x14ac:dyDescent="0.3">
      <c r="A1811" s="1">
        <v>43448</v>
      </c>
      <c r="B1811">
        <v>62.86</v>
      </c>
      <c r="C1811">
        <v>96.64</v>
      </c>
      <c r="D1811">
        <v>49.34</v>
      </c>
      <c r="E1811">
        <v>93.36</v>
      </c>
      <c r="F1811">
        <v>126.77</v>
      </c>
      <c r="G1811">
        <v>166.62</v>
      </c>
      <c r="H1811">
        <v>156.93</v>
      </c>
      <c r="I1811">
        <v>133</v>
      </c>
      <c r="J1811">
        <v>91.85</v>
      </c>
      <c r="K1811">
        <v>45.31</v>
      </c>
      <c r="L1811" s="8">
        <v>75.58</v>
      </c>
      <c r="M1811" s="8">
        <v>113.95</v>
      </c>
      <c r="N1811" s="8">
        <v>183.29</v>
      </c>
      <c r="O1811" s="8">
        <v>114.52419999999999</v>
      </c>
      <c r="P1811" s="8">
        <v>134.82</v>
      </c>
      <c r="Q1811" s="8">
        <v>128.12</v>
      </c>
      <c r="R1811" s="8">
        <v>155.41</v>
      </c>
      <c r="S1811" s="8">
        <v>85.61</v>
      </c>
      <c r="T1811" s="8">
        <v>67.17</v>
      </c>
      <c r="U1811" s="8">
        <v>113.83</v>
      </c>
      <c r="X1811" s="1">
        <v>43448</v>
      </c>
      <c r="Y1811" s="4">
        <f t="shared" si="62"/>
        <v>112.21706315789471</v>
      </c>
      <c r="Z1811" s="4">
        <f t="shared" si="61"/>
        <v>62.86</v>
      </c>
    </row>
    <row r="1812" spans="1:26" x14ac:dyDescent="0.3">
      <c r="A1812" s="1">
        <v>43449</v>
      </c>
      <c r="B1812">
        <v>62.86</v>
      </c>
      <c r="C1812">
        <v>96.64</v>
      </c>
      <c r="D1812">
        <v>49.34</v>
      </c>
      <c r="E1812">
        <v>93.36</v>
      </c>
      <c r="F1812">
        <v>126.77</v>
      </c>
      <c r="G1812">
        <v>166.62</v>
      </c>
      <c r="H1812">
        <v>156.93</v>
      </c>
      <c r="I1812">
        <v>133</v>
      </c>
      <c r="J1812">
        <v>91.85</v>
      </c>
      <c r="K1812">
        <v>45.31</v>
      </c>
      <c r="L1812" s="8">
        <v>75.58</v>
      </c>
      <c r="M1812" s="8">
        <v>113.95</v>
      </c>
      <c r="N1812" s="8">
        <v>183.29</v>
      </c>
      <c r="O1812" s="8">
        <v>114.52419999999999</v>
      </c>
      <c r="P1812" s="8">
        <v>134.82</v>
      </c>
      <c r="Q1812" s="8">
        <v>128.12</v>
      </c>
      <c r="R1812" s="8">
        <v>155.41</v>
      </c>
      <c r="S1812" s="8">
        <v>85.61</v>
      </c>
      <c r="T1812" s="8">
        <v>67.17</v>
      </c>
      <c r="U1812" s="8">
        <v>113.83</v>
      </c>
      <c r="X1812" s="1">
        <v>43449</v>
      </c>
      <c r="Y1812" s="4">
        <f t="shared" si="62"/>
        <v>112.21706315789471</v>
      </c>
      <c r="Z1812" s="4">
        <f t="shared" si="61"/>
        <v>62.86</v>
      </c>
    </row>
    <row r="1813" spans="1:26" x14ac:dyDescent="0.3">
      <c r="A1813" s="1">
        <v>43450</v>
      </c>
      <c r="B1813">
        <v>62.86</v>
      </c>
      <c r="C1813">
        <v>96.64</v>
      </c>
      <c r="D1813">
        <v>49.34</v>
      </c>
      <c r="E1813">
        <v>93.36</v>
      </c>
      <c r="F1813">
        <v>126.77</v>
      </c>
      <c r="G1813">
        <v>166.62</v>
      </c>
      <c r="H1813">
        <v>156.93</v>
      </c>
      <c r="I1813">
        <v>133</v>
      </c>
      <c r="J1813">
        <v>91.85</v>
      </c>
      <c r="K1813">
        <v>45.31</v>
      </c>
      <c r="L1813" s="8">
        <v>75.58</v>
      </c>
      <c r="M1813" s="8">
        <v>113.95</v>
      </c>
      <c r="N1813" s="8">
        <v>183.29</v>
      </c>
      <c r="O1813" s="8">
        <v>114.52419999999999</v>
      </c>
      <c r="P1813" s="8">
        <v>134.82</v>
      </c>
      <c r="Q1813" s="8">
        <v>128.12</v>
      </c>
      <c r="R1813" s="8">
        <v>155.41</v>
      </c>
      <c r="S1813" s="8">
        <v>85.61</v>
      </c>
      <c r="T1813" s="8">
        <v>67.17</v>
      </c>
      <c r="U1813" s="8">
        <v>113.83</v>
      </c>
      <c r="X1813" s="1">
        <v>43450</v>
      </c>
      <c r="Y1813" s="4">
        <f t="shared" si="62"/>
        <v>112.21706315789471</v>
      </c>
      <c r="Z1813" s="4">
        <f t="shared" si="61"/>
        <v>62.86</v>
      </c>
    </row>
    <row r="1814" spans="1:26" x14ac:dyDescent="0.3">
      <c r="A1814" s="1">
        <v>43451</v>
      </c>
      <c r="B1814">
        <v>61.56</v>
      </c>
      <c r="C1814">
        <v>92.77</v>
      </c>
      <c r="D1814">
        <v>48.33</v>
      </c>
      <c r="E1814">
        <v>90.45</v>
      </c>
      <c r="F1814">
        <v>124.47</v>
      </c>
      <c r="G1814">
        <v>166.29</v>
      </c>
      <c r="H1814">
        <v>157.33000000000001</v>
      </c>
      <c r="I1814">
        <v>129.13999999999999</v>
      </c>
      <c r="J1814">
        <v>90.77</v>
      </c>
      <c r="K1814">
        <v>43.912500000000001</v>
      </c>
      <c r="L1814" s="8">
        <v>74.040000000000006</v>
      </c>
      <c r="M1814" s="8">
        <v>112.87</v>
      </c>
      <c r="N1814" s="8">
        <v>180.79</v>
      </c>
      <c r="O1814" s="8">
        <v>110.89449999999999</v>
      </c>
      <c r="P1814" s="8">
        <v>132.47</v>
      </c>
      <c r="Q1814" s="8">
        <v>127.63</v>
      </c>
      <c r="R1814" s="8">
        <v>153.81</v>
      </c>
      <c r="S1814" s="8">
        <v>84.93</v>
      </c>
      <c r="T1814" s="8">
        <v>64.319999999999993</v>
      </c>
      <c r="U1814" s="8">
        <v>112.45</v>
      </c>
      <c r="X1814" s="1">
        <v>43451</v>
      </c>
      <c r="Y1814" s="4">
        <f t="shared" si="62"/>
        <v>110.40352631578948</v>
      </c>
      <c r="Z1814" s="4">
        <f t="shared" si="61"/>
        <v>61.56</v>
      </c>
    </row>
    <row r="1815" spans="1:26" x14ac:dyDescent="0.3">
      <c r="A1815" s="1">
        <v>43452</v>
      </c>
      <c r="B1815">
        <v>61.43</v>
      </c>
      <c r="C1815">
        <v>92.49</v>
      </c>
      <c r="D1815">
        <v>48.32</v>
      </c>
      <c r="E1815">
        <v>91.46</v>
      </c>
      <c r="F1815">
        <v>124.27</v>
      </c>
      <c r="G1815">
        <v>167.99</v>
      </c>
      <c r="H1815">
        <v>157.61000000000001</v>
      </c>
      <c r="I1815">
        <v>130.41999999999999</v>
      </c>
      <c r="J1815">
        <v>91.08</v>
      </c>
      <c r="K1815">
        <v>44</v>
      </c>
      <c r="L1815" s="8">
        <v>72</v>
      </c>
      <c r="M1815" s="8">
        <v>111.84</v>
      </c>
      <c r="N1815" s="8">
        <v>179.71</v>
      </c>
      <c r="O1815" s="8">
        <v>111.4199</v>
      </c>
      <c r="P1815" s="8">
        <v>130</v>
      </c>
      <c r="Q1815" s="8">
        <v>125.81</v>
      </c>
      <c r="R1815" s="8">
        <v>154.76</v>
      </c>
      <c r="S1815" s="8">
        <v>83.58</v>
      </c>
      <c r="T1815" s="8">
        <v>65.31</v>
      </c>
      <c r="U1815" s="8">
        <v>109.74</v>
      </c>
      <c r="X1815" s="1">
        <v>43452</v>
      </c>
      <c r="Y1815" s="4">
        <f t="shared" si="62"/>
        <v>110.09525789473682</v>
      </c>
      <c r="Z1815" s="4">
        <f t="shared" si="61"/>
        <v>61.43</v>
      </c>
    </row>
    <row r="1816" spans="1:26" x14ac:dyDescent="0.3">
      <c r="A1816" s="1">
        <v>43453</v>
      </c>
      <c r="B1816">
        <v>60.67</v>
      </c>
      <c r="C1816">
        <v>91.76</v>
      </c>
      <c r="D1816">
        <v>47.9</v>
      </c>
      <c r="E1816">
        <v>90.33</v>
      </c>
      <c r="F1816">
        <v>122.33</v>
      </c>
      <c r="G1816">
        <v>167.01</v>
      </c>
      <c r="H1816">
        <v>155.83000000000001</v>
      </c>
      <c r="I1816">
        <v>127.61</v>
      </c>
      <c r="J1816">
        <v>90.55</v>
      </c>
      <c r="K1816">
        <v>43.63</v>
      </c>
      <c r="L1816" s="8">
        <v>70.78</v>
      </c>
      <c r="M1816" s="8">
        <v>110.04</v>
      </c>
      <c r="N1816" s="8">
        <v>179.16</v>
      </c>
      <c r="O1816" s="8">
        <v>111.2097</v>
      </c>
      <c r="P1816" s="8">
        <v>130.33000000000001</v>
      </c>
      <c r="Q1816" s="8">
        <v>126.65</v>
      </c>
      <c r="R1816" s="8">
        <v>154.1</v>
      </c>
      <c r="S1816" s="8">
        <v>83.52</v>
      </c>
      <c r="T1816" s="8">
        <v>62.83</v>
      </c>
      <c r="U1816" s="8">
        <v>107.83</v>
      </c>
      <c r="X1816" s="1">
        <v>43453</v>
      </c>
      <c r="Y1816" s="4">
        <f t="shared" si="62"/>
        <v>109.12629999999999</v>
      </c>
      <c r="Z1816" s="4">
        <f t="shared" si="61"/>
        <v>60.67</v>
      </c>
    </row>
    <row r="1817" spans="1:26" x14ac:dyDescent="0.3">
      <c r="A1817" s="1">
        <v>43454</v>
      </c>
      <c r="B1817">
        <v>59.82</v>
      </c>
      <c r="C1817">
        <v>90.98</v>
      </c>
      <c r="D1817">
        <v>47.54</v>
      </c>
      <c r="E1817">
        <v>89.16</v>
      </c>
      <c r="F1817">
        <v>121.55</v>
      </c>
      <c r="G1817">
        <v>165.56</v>
      </c>
      <c r="H1817">
        <v>154.05000000000001</v>
      </c>
      <c r="I1817">
        <v>128.27000000000001</v>
      </c>
      <c r="J1817">
        <v>87.28</v>
      </c>
      <c r="K1817">
        <v>43.727499999999999</v>
      </c>
      <c r="L1817" s="8">
        <v>68.63</v>
      </c>
      <c r="M1817" s="8">
        <v>110.21</v>
      </c>
      <c r="N1817" s="8">
        <v>173.68</v>
      </c>
      <c r="O1817" s="8">
        <v>107.9526</v>
      </c>
      <c r="P1817" s="8">
        <v>130.29</v>
      </c>
      <c r="Q1817" s="8">
        <v>124.23</v>
      </c>
      <c r="R1817" s="8">
        <v>154.54</v>
      </c>
      <c r="S1817" s="8">
        <v>85.37</v>
      </c>
      <c r="T1817" s="8">
        <v>61.7</v>
      </c>
      <c r="U1817" s="8">
        <v>104.98</v>
      </c>
      <c r="X1817" s="1">
        <v>43454</v>
      </c>
      <c r="Y1817" s="4">
        <f t="shared" si="62"/>
        <v>107.87895263157894</v>
      </c>
      <c r="Z1817" s="4">
        <f t="shared" si="61"/>
        <v>59.82</v>
      </c>
    </row>
    <row r="1818" spans="1:26" x14ac:dyDescent="0.3">
      <c r="A1818" s="1">
        <v>43455</v>
      </c>
      <c r="B1818">
        <v>59.27</v>
      </c>
      <c r="C1818">
        <v>90.97</v>
      </c>
      <c r="D1818">
        <v>47.57</v>
      </c>
      <c r="E1818">
        <v>87.64</v>
      </c>
      <c r="F1818">
        <v>120.07</v>
      </c>
      <c r="G1818">
        <v>161.6</v>
      </c>
      <c r="H1818">
        <v>153.11000000000001</v>
      </c>
      <c r="I1818">
        <v>128.09</v>
      </c>
      <c r="J1818">
        <v>87.13</v>
      </c>
      <c r="K1818">
        <v>43.527500000000003</v>
      </c>
      <c r="L1818" s="8">
        <v>68.12</v>
      </c>
      <c r="M1818" s="8">
        <v>109.42</v>
      </c>
      <c r="N1818" s="8">
        <v>174.15</v>
      </c>
      <c r="O1818" s="8">
        <v>105.9659</v>
      </c>
      <c r="P1818" s="8">
        <v>125.37</v>
      </c>
      <c r="Q1818" s="8">
        <v>124.89</v>
      </c>
      <c r="R1818" s="8">
        <v>155.19</v>
      </c>
      <c r="S1818" s="8">
        <v>84.92</v>
      </c>
      <c r="T1818" s="8">
        <v>61.13</v>
      </c>
      <c r="U1818" s="8">
        <v>104.21</v>
      </c>
      <c r="X1818" s="1">
        <v>43455</v>
      </c>
      <c r="Y1818" s="4">
        <f t="shared" si="62"/>
        <v>107.00386315789473</v>
      </c>
      <c r="Z1818" s="4">
        <f t="shared" si="61"/>
        <v>59.27</v>
      </c>
    </row>
    <row r="1819" spans="1:26" x14ac:dyDescent="0.3">
      <c r="A1819" s="1">
        <v>43456</v>
      </c>
      <c r="B1819">
        <v>59.27</v>
      </c>
      <c r="C1819">
        <v>90.97</v>
      </c>
      <c r="D1819">
        <v>47.57</v>
      </c>
      <c r="E1819">
        <v>87.64</v>
      </c>
      <c r="F1819">
        <v>120.07</v>
      </c>
      <c r="G1819">
        <v>161.6</v>
      </c>
      <c r="H1819">
        <v>153.11000000000001</v>
      </c>
      <c r="I1819">
        <v>128.09</v>
      </c>
      <c r="J1819">
        <v>87.13</v>
      </c>
      <c r="K1819">
        <v>43.527500000000003</v>
      </c>
      <c r="L1819" s="8">
        <v>68.12</v>
      </c>
      <c r="M1819" s="8">
        <v>109.42</v>
      </c>
      <c r="N1819" s="8">
        <v>174.15</v>
      </c>
      <c r="O1819" s="8">
        <v>105.9659</v>
      </c>
      <c r="P1819" s="8">
        <v>125.37</v>
      </c>
      <c r="Q1819" s="8">
        <v>124.89</v>
      </c>
      <c r="R1819" s="8">
        <v>155.19</v>
      </c>
      <c r="S1819" s="8">
        <v>84.92</v>
      </c>
      <c r="T1819" s="8">
        <v>61.13</v>
      </c>
      <c r="U1819" s="8">
        <v>104.21</v>
      </c>
      <c r="X1819" s="1">
        <v>43456</v>
      </c>
      <c r="Y1819" s="4">
        <f t="shared" si="62"/>
        <v>107.00386315789473</v>
      </c>
      <c r="Z1819" s="4">
        <f t="shared" si="61"/>
        <v>59.27</v>
      </c>
    </row>
    <row r="1820" spans="1:26" x14ac:dyDescent="0.3">
      <c r="A1820" s="1">
        <v>43457</v>
      </c>
      <c r="B1820">
        <v>59.27</v>
      </c>
      <c r="C1820">
        <v>90.97</v>
      </c>
      <c r="D1820">
        <v>47.57</v>
      </c>
      <c r="E1820">
        <v>87.64</v>
      </c>
      <c r="F1820">
        <v>120.07</v>
      </c>
      <c r="G1820">
        <v>161.6</v>
      </c>
      <c r="H1820">
        <v>153.11000000000001</v>
      </c>
      <c r="I1820">
        <v>128.09</v>
      </c>
      <c r="J1820">
        <v>87.13</v>
      </c>
      <c r="K1820">
        <v>43.527500000000003</v>
      </c>
      <c r="L1820" s="8">
        <v>68.12</v>
      </c>
      <c r="M1820" s="8">
        <v>109.42</v>
      </c>
      <c r="N1820" s="8">
        <v>174.15</v>
      </c>
      <c r="O1820" s="8">
        <v>105.9659</v>
      </c>
      <c r="P1820" s="8">
        <v>125.37</v>
      </c>
      <c r="Q1820" s="8">
        <v>124.89</v>
      </c>
      <c r="R1820" s="8">
        <v>155.19</v>
      </c>
      <c r="S1820" s="8">
        <v>84.92</v>
      </c>
      <c r="T1820" s="8">
        <v>61.13</v>
      </c>
      <c r="U1820" s="8">
        <v>104.21</v>
      </c>
      <c r="X1820" s="1">
        <v>43457</v>
      </c>
      <c r="Y1820" s="4">
        <f t="shared" si="62"/>
        <v>107.00386315789473</v>
      </c>
      <c r="Z1820" s="4">
        <f t="shared" si="61"/>
        <v>59.27</v>
      </c>
    </row>
    <row r="1821" spans="1:26" x14ac:dyDescent="0.3">
      <c r="A1821" s="1">
        <v>43458</v>
      </c>
      <c r="B1821">
        <v>57.62</v>
      </c>
      <c r="C1821">
        <v>87.36</v>
      </c>
      <c r="D1821">
        <v>45.96</v>
      </c>
      <c r="E1821">
        <v>85.96</v>
      </c>
      <c r="F1821">
        <v>116.95</v>
      </c>
      <c r="G1821">
        <v>159</v>
      </c>
      <c r="H1821">
        <v>148.13</v>
      </c>
      <c r="I1821">
        <v>122.84</v>
      </c>
      <c r="J1821">
        <v>85.82</v>
      </c>
      <c r="K1821">
        <v>42.02</v>
      </c>
      <c r="L1821" s="8">
        <v>65.510000000000005</v>
      </c>
      <c r="M1821" s="8">
        <v>106.03</v>
      </c>
      <c r="N1821" s="8">
        <v>170.28</v>
      </c>
      <c r="O1821" s="8">
        <v>102.747</v>
      </c>
      <c r="P1821" s="8">
        <v>121.95</v>
      </c>
      <c r="Q1821" s="8">
        <v>120.19</v>
      </c>
      <c r="R1821" s="8">
        <v>149.88</v>
      </c>
      <c r="S1821" s="8">
        <v>84.16</v>
      </c>
      <c r="T1821" s="8">
        <v>61.55</v>
      </c>
      <c r="U1821" s="8">
        <v>100.99</v>
      </c>
      <c r="X1821" s="1">
        <v>43458</v>
      </c>
      <c r="Y1821" s="4">
        <f t="shared" si="62"/>
        <v>104.06984210526313</v>
      </c>
      <c r="Z1821" s="4">
        <f t="shared" si="61"/>
        <v>57.62</v>
      </c>
    </row>
    <row r="1822" spans="1:26" x14ac:dyDescent="0.3">
      <c r="A1822" s="1">
        <v>43459</v>
      </c>
      <c r="B1822">
        <v>57.62</v>
      </c>
      <c r="C1822">
        <v>87.36</v>
      </c>
      <c r="D1822">
        <v>45.96</v>
      </c>
      <c r="E1822">
        <v>85.96</v>
      </c>
      <c r="F1822">
        <v>116.95</v>
      </c>
      <c r="G1822">
        <v>159</v>
      </c>
      <c r="H1822">
        <v>148.13</v>
      </c>
      <c r="I1822">
        <v>122.84</v>
      </c>
      <c r="J1822">
        <v>85.82</v>
      </c>
      <c r="K1822">
        <v>42.02</v>
      </c>
      <c r="L1822" s="8">
        <v>65.510000000000005</v>
      </c>
      <c r="M1822" s="8">
        <v>106.03</v>
      </c>
      <c r="N1822" s="8">
        <v>170.28</v>
      </c>
      <c r="O1822" s="8">
        <v>102.747</v>
      </c>
      <c r="P1822" s="8">
        <v>121.95</v>
      </c>
      <c r="Q1822" s="8">
        <v>120.19</v>
      </c>
      <c r="R1822" s="8">
        <v>149.88</v>
      </c>
      <c r="S1822" s="8">
        <v>84.16</v>
      </c>
      <c r="T1822" s="8">
        <v>61.55</v>
      </c>
      <c r="U1822" s="8">
        <v>100.99</v>
      </c>
      <c r="X1822" s="1">
        <v>43459</v>
      </c>
      <c r="Y1822" s="4">
        <f t="shared" si="62"/>
        <v>104.06984210526313</v>
      </c>
      <c r="Z1822" s="4">
        <f t="shared" si="61"/>
        <v>57.62</v>
      </c>
    </row>
    <row r="1823" spans="1:26" x14ac:dyDescent="0.3">
      <c r="A1823" s="1">
        <v>43460</v>
      </c>
      <c r="B1823">
        <v>59.39</v>
      </c>
      <c r="C1823">
        <v>90.09</v>
      </c>
      <c r="D1823">
        <v>46.94</v>
      </c>
      <c r="E1823">
        <v>91.04</v>
      </c>
      <c r="F1823">
        <v>124.76</v>
      </c>
      <c r="G1823">
        <v>164.92</v>
      </c>
      <c r="H1823">
        <v>152.74</v>
      </c>
      <c r="I1823">
        <v>126.71</v>
      </c>
      <c r="J1823">
        <v>90.41</v>
      </c>
      <c r="K1823">
        <v>42.585000000000001</v>
      </c>
      <c r="L1823" s="8">
        <v>68.64</v>
      </c>
      <c r="M1823" s="8">
        <v>108.33</v>
      </c>
      <c r="N1823" s="8">
        <v>174.03</v>
      </c>
      <c r="O1823" s="8">
        <v>106.39570000000001</v>
      </c>
      <c r="P1823" s="8">
        <v>127.7</v>
      </c>
      <c r="Q1823" s="8">
        <v>125.03</v>
      </c>
      <c r="R1823" s="8">
        <v>156.91999999999999</v>
      </c>
      <c r="S1823" s="8">
        <v>89.04</v>
      </c>
      <c r="T1823" s="8">
        <v>65.11</v>
      </c>
      <c r="U1823" s="8">
        <v>107.39</v>
      </c>
      <c r="X1823" s="1">
        <v>43460</v>
      </c>
      <c r="Y1823" s="4">
        <f t="shared" si="62"/>
        <v>108.3568789473684</v>
      </c>
      <c r="Z1823" s="4">
        <f t="shared" si="61"/>
        <v>59.39</v>
      </c>
    </row>
    <row r="1824" spans="1:26" x14ac:dyDescent="0.3">
      <c r="A1824" s="1">
        <v>43461</v>
      </c>
      <c r="B1824">
        <v>60.17</v>
      </c>
      <c r="C1824">
        <v>92.02</v>
      </c>
      <c r="D1824">
        <v>47.53</v>
      </c>
      <c r="E1824">
        <v>91.86</v>
      </c>
      <c r="F1824">
        <v>126.67</v>
      </c>
      <c r="G1824">
        <v>169.14</v>
      </c>
      <c r="H1824">
        <v>156.41</v>
      </c>
      <c r="I1824">
        <v>127.41</v>
      </c>
      <c r="J1824">
        <v>91.59</v>
      </c>
      <c r="K1824">
        <v>43.04</v>
      </c>
      <c r="L1824" s="8">
        <v>68.94</v>
      </c>
      <c r="M1824" s="8">
        <v>109.42</v>
      </c>
      <c r="N1824" s="8">
        <v>175.71</v>
      </c>
      <c r="O1824" s="8">
        <v>108.6786</v>
      </c>
      <c r="P1824" s="8">
        <v>129.72999999999999</v>
      </c>
      <c r="Q1824" s="8">
        <v>128.18</v>
      </c>
      <c r="R1824" s="8">
        <v>159.75</v>
      </c>
      <c r="S1824" s="8">
        <v>89.91</v>
      </c>
      <c r="T1824" s="8">
        <v>64.709999999999994</v>
      </c>
      <c r="U1824" s="8">
        <v>109.32</v>
      </c>
      <c r="X1824" s="1">
        <v>43461</v>
      </c>
      <c r="Y1824" s="4">
        <f t="shared" si="62"/>
        <v>110.00097894736842</v>
      </c>
      <c r="Z1824" s="4">
        <f t="shared" si="61"/>
        <v>60.17</v>
      </c>
    </row>
    <row r="1825" spans="1:26" x14ac:dyDescent="0.3">
      <c r="A1825" s="1">
        <v>43462</v>
      </c>
      <c r="B1825">
        <v>60.08</v>
      </c>
      <c r="C1825">
        <v>91.18</v>
      </c>
      <c r="D1825">
        <v>47.2</v>
      </c>
      <c r="E1825">
        <v>91.87</v>
      </c>
      <c r="F1825">
        <v>125.61</v>
      </c>
      <c r="G1825">
        <v>168.3</v>
      </c>
      <c r="H1825">
        <v>156.31</v>
      </c>
      <c r="I1825">
        <v>127.27</v>
      </c>
      <c r="J1825">
        <v>92.13</v>
      </c>
      <c r="K1825">
        <v>43.18</v>
      </c>
      <c r="L1825" s="8">
        <v>68.17</v>
      </c>
      <c r="M1825" s="8">
        <v>110.36</v>
      </c>
      <c r="N1825" s="8">
        <v>175.56</v>
      </c>
      <c r="O1825" s="8">
        <v>107.9622</v>
      </c>
      <c r="P1825" s="8">
        <v>129.22999999999999</v>
      </c>
      <c r="Q1825" s="8">
        <v>127.81</v>
      </c>
      <c r="R1825" s="8">
        <v>160.69999999999999</v>
      </c>
      <c r="S1825" s="8">
        <v>91.12</v>
      </c>
      <c r="T1825" s="8">
        <v>64.959999999999994</v>
      </c>
      <c r="U1825" s="8">
        <v>108.65</v>
      </c>
      <c r="X1825" s="1">
        <v>43462</v>
      </c>
      <c r="Y1825" s="4">
        <f t="shared" si="62"/>
        <v>109.87222105263159</v>
      </c>
      <c r="Z1825" s="4">
        <f t="shared" si="61"/>
        <v>60.08</v>
      </c>
    </row>
    <row r="1826" spans="1:26" x14ac:dyDescent="0.3">
      <c r="A1826" s="1">
        <v>43463</v>
      </c>
      <c r="B1826">
        <v>60.08</v>
      </c>
      <c r="C1826">
        <v>91.18</v>
      </c>
      <c r="D1826">
        <v>47.2</v>
      </c>
      <c r="E1826">
        <v>91.87</v>
      </c>
      <c r="F1826">
        <v>125.61</v>
      </c>
      <c r="G1826">
        <v>168.3</v>
      </c>
      <c r="H1826">
        <v>156.31</v>
      </c>
      <c r="I1826">
        <v>127.27</v>
      </c>
      <c r="J1826">
        <v>92.13</v>
      </c>
      <c r="K1826">
        <v>43.18</v>
      </c>
      <c r="L1826" s="8">
        <v>68.17</v>
      </c>
      <c r="M1826" s="8">
        <v>110.36</v>
      </c>
      <c r="N1826" s="8">
        <v>175.56</v>
      </c>
      <c r="O1826" s="8">
        <v>107.9622</v>
      </c>
      <c r="P1826" s="8">
        <v>129.22999999999999</v>
      </c>
      <c r="Q1826" s="8">
        <v>127.81</v>
      </c>
      <c r="R1826" s="8">
        <v>160.69999999999999</v>
      </c>
      <c r="S1826" s="8">
        <v>91.12</v>
      </c>
      <c r="T1826" s="8">
        <v>64.959999999999994</v>
      </c>
      <c r="U1826" s="8">
        <v>108.65</v>
      </c>
      <c r="X1826" s="1">
        <v>43463</v>
      </c>
      <c r="Y1826" s="4">
        <f t="shared" si="62"/>
        <v>109.87222105263159</v>
      </c>
      <c r="Z1826" s="4">
        <f t="shared" si="61"/>
        <v>60.08</v>
      </c>
    </row>
    <row r="1827" spans="1:26" x14ac:dyDescent="0.3">
      <c r="A1827" s="1">
        <v>43464</v>
      </c>
      <c r="B1827">
        <v>60.08</v>
      </c>
      <c r="C1827">
        <v>91.18</v>
      </c>
      <c r="D1827">
        <v>47.2</v>
      </c>
      <c r="E1827">
        <v>91.87</v>
      </c>
      <c r="F1827">
        <v>125.61</v>
      </c>
      <c r="G1827">
        <v>168.3</v>
      </c>
      <c r="H1827">
        <v>156.31</v>
      </c>
      <c r="I1827">
        <v>127.27</v>
      </c>
      <c r="J1827">
        <v>92.13</v>
      </c>
      <c r="K1827">
        <v>43.18</v>
      </c>
      <c r="L1827" s="8">
        <v>68.17</v>
      </c>
      <c r="M1827" s="8">
        <v>110.36</v>
      </c>
      <c r="N1827" s="8">
        <v>175.56</v>
      </c>
      <c r="O1827" s="8">
        <v>107.9622</v>
      </c>
      <c r="P1827" s="8">
        <v>129.22999999999999</v>
      </c>
      <c r="Q1827" s="8">
        <v>127.81</v>
      </c>
      <c r="R1827" s="8">
        <v>160.69999999999999</v>
      </c>
      <c r="S1827" s="8">
        <v>91.12</v>
      </c>
      <c r="T1827" s="8">
        <v>64.959999999999994</v>
      </c>
      <c r="U1827" s="8">
        <v>108.65</v>
      </c>
      <c r="X1827" s="1">
        <v>43464</v>
      </c>
      <c r="Y1827" s="4">
        <f t="shared" si="62"/>
        <v>109.87222105263159</v>
      </c>
      <c r="Z1827" s="4">
        <f t="shared" si="61"/>
        <v>60.08</v>
      </c>
    </row>
    <row r="1828" spans="1:26" x14ac:dyDescent="0.3">
      <c r="A1828" s="1">
        <v>43465</v>
      </c>
      <c r="B1828">
        <v>60.54</v>
      </c>
      <c r="C1828">
        <v>91.92</v>
      </c>
      <c r="D1828">
        <v>47.35</v>
      </c>
      <c r="E1828">
        <v>92.36</v>
      </c>
      <c r="F1828">
        <v>127.07</v>
      </c>
      <c r="G1828">
        <v>169.94</v>
      </c>
      <c r="H1828">
        <v>156.04</v>
      </c>
      <c r="I1828">
        <v>129.05000000000001</v>
      </c>
      <c r="J1828">
        <v>93.15</v>
      </c>
      <c r="K1828">
        <v>43.454999999999998</v>
      </c>
      <c r="L1828" s="8">
        <v>68.19</v>
      </c>
      <c r="M1828" s="8">
        <v>110.48</v>
      </c>
      <c r="N1828" s="8">
        <v>177.57</v>
      </c>
      <c r="O1828" s="8">
        <v>108.5735</v>
      </c>
      <c r="P1828" s="8">
        <v>131.12</v>
      </c>
      <c r="Q1828" s="8">
        <v>129.18</v>
      </c>
      <c r="R1828" s="8">
        <v>160.05000000000001</v>
      </c>
      <c r="S1828" s="8">
        <v>92.19</v>
      </c>
      <c r="T1828" s="8">
        <v>66.09</v>
      </c>
      <c r="U1828" s="8">
        <v>108.79</v>
      </c>
      <c r="X1828" s="1">
        <v>43465</v>
      </c>
      <c r="Y1828" s="4">
        <f t="shared" si="62"/>
        <v>110.66150000000002</v>
      </c>
      <c r="Z1828" s="4">
        <f t="shared" si="61"/>
        <v>60.54</v>
      </c>
    </row>
    <row r="1829" spans="1:26" x14ac:dyDescent="0.3">
      <c r="A1829" s="1">
        <v>43466</v>
      </c>
      <c r="B1829">
        <v>60.54</v>
      </c>
      <c r="C1829">
        <v>91.92</v>
      </c>
      <c r="D1829">
        <v>47.35</v>
      </c>
      <c r="E1829">
        <v>92.36</v>
      </c>
      <c r="F1829">
        <v>127.07</v>
      </c>
      <c r="G1829">
        <v>169.94</v>
      </c>
      <c r="H1829">
        <v>156.04</v>
      </c>
      <c r="I1829">
        <v>129.05000000000001</v>
      </c>
      <c r="J1829">
        <v>93.15</v>
      </c>
      <c r="K1829">
        <v>43.454999999999998</v>
      </c>
      <c r="L1829" s="8">
        <v>68.19</v>
      </c>
      <c r="M1829" s="8">
        <v>110.48</v>
      </c>
      <c r="N1829" s="8">
        <v>177.57</v>
      </c>
      <c r="O1829" s="8">
        <v>108.5735</v>
      </c>
      <c r="P1829" s="8">
        <v>131.12</v>
      </c>
      <c r="Q1829" s="8">
        <v>129.18</v>
      </c>
      <c r="R1829" s="8">
        <v>160.05000000000001</v>
      </c>
      <c r="S1829" s="8">
        <v>92.19</v>
      </c>
      <c r="T1829" s="8">
        <v>66.09</v>
      </c>
      <c r="U1829" s="8">
        <v>108.79</v>
      </c>
      <c r="X1829" s="1">
        <v>43466</v>
      </c>
      <c r="Y1829" s="4">
        <f t="shared" si="62"/>
        <v>110.66150000000002</v>
      </c>
      <c r="Z1829" s="4">
        <f t="shared" si="61"/>
        <v>60.54</v>
      </c>
    </row>
    <row r="1830" spans="1:26" x14ac:dyDescent="0.3">
      <c r="A1830" s="1">
        <v>43467</v>
      </c>
      <c r="B1830">
        <v>60.16</v>
      </c>
      <c r="C1830">
        <v>91.28</v>
      </c>
      <c r="D1830">
        <v>46.93</v>
      </c>
      <c r="E1830">
        <v>92.27</v>
      </c>
      <c r="F1830">
        <v>126.38</v>
      </c>
      <c r="G1830">
        <v>169.85</v>
      </c>
      <c r="H1830">
        <v>157.19999999999999</v>
      </c>
      <c r="I1830">
        <v>127.75</v>
      </c>
      <c r="J1830">
        <v>93.34</v>
      </c>
      <c r="K1830">
        <v>42.457500000000003</v>
      </c>
      <c r="L1830" s="8">
        <v>69.69</v>
      </c>
      <c r="M1830" s="8">
        <v>109.28</v>
      </c>
      <c r="N1830" s="8">
        <v>176.06</v>
      </c>
      <c r="O1830" s="8">
        <v>110.0444</v>
      </c>
      <c r="P1830" s="8">
        <v>130.13999999999999</v>
      </c>
      <c r="Q1830" s="8">
        <v>127.29</v>
      </c>
      <c r="R1830" s="8">
        <v>159.59</v>
      </c>
      <c r="S1830" s="8">
        <v>89.23</v>
      </c>
      <c r="T1830" s="8">
        <v>66.44</v>
      </c>
      <c r="U1830" s="8">
        <v>110.69</v>
      </c>
      <c r="X1830" s="1">
        <v>43467</v>
      </c>
      <c r="Y1830" s="4">
        <f t="shared" si="62"/>
        <v>110.31115263157893</v>
      </c>
      <c r="Z1830" s="4">
        <f t="shared" si="61"/>
        <v>60.16</v>
      </c>
    </row>
    <row r="1831" spans="1:26" x14ac:dyDescent="0.3">
      <c r="A1831" s="1">
        <v>43468</v>
      </c>
      <c r="B1831">
        <v>59.06</v>
      </c>
      <c r="C1831">
        <v>90.64</v>
      </c>
      <c r="D1831">
        <v>46.64</v>
      </c>
      <c r="E1831">
        <v>91.17</v>
      </c>
      <c r="F1831">
        <v>121.51</v>
      </c>
      <c r="G1831">
        <v>164.37</v>
      </c>
      <c r="H1831">
        <v>152.29</v>
      </c>
      <c r="I1831">
        <v>125.72</v>
      </c>
      <c r="J1831">
        <v>92.86</v>
      </c>
      <c r="K1831">
        <v>42.352499999999999</v>
      </c>
      <c r="L1831" s="8">
        <v>68.62</v>
      </c>
      <c r="M1831" s="8">
        <v>108.26</v>
      </c>
      <c r="N1831" s="8">
        <v>174.9</v>
      </c>
      <c r="O1831" s="8">
        <v>107.8476</v>
      </c>
      <c r="P1831" s="8">
        <v>126.21</v>
      </c>
      <c r="Q1831" s="8">
        <v>124.67</v>
      </c>
      <c r="R1831" s="8">
        <v>155.31</v>
      </c>
      <c r="S1831" s="8">
        <v>86.29</v>
      </c>
      <c r="T1831" s="8">
        <v>65.53</v>
      </c>
      <c r="U1831" s="8">
        <v>108.57</v>
      </c>
      <c r="X1831" s="1">
        <v>43468</v>
      </c>
      <c r="Y1831" s="4">
        <f t="shared" si="62"/>
        <v>108.09263684210526</v>
      </c>
      <c r="Z1831" s="4">
        <f t="shared" si="61"/>
        <v>59.06</v>
      </c>
    </row>
    <row r="1832" spans="1:26" x14ac:dyDescent="0.3">
      <c r="A1832" s="1">
        <v>43469</v>
      </c>
      <c r="B1832">
        <v>60.57</v>
      </c>
      <c r="C1832">
        <v>92.49</v>
      </c>
      <c r="D1832">
        <v>47.57</v>
      </c>
      <c r="E1832">
        <v>93.87</v>
      </c>
      <c r="F1832">
        <v>128.15</v>
      </c>
      <c r="G1832">
        <v>172.26</v>
      </c>
      <c r="H1832">
        <v>156.63</v>
      </c>
      <c r="I1832">
        <v>127.83</v>
      </c>
      <c r="J1832">
        <v>93.44</v>
      </c>
      <c r="K1832">
        <v>43.1325</v>
      </c>
      <c r="L1832" s="8">
        <v>71.150000000000006</v>
      </c>
      <c r="M1832" s="8">
        <v>110.48</v>
      </c>
      <c r="N1832" s="8">
        <v>178.28</v>
      </c>
      <c r="O1832" s="8">
        <v>112.0598</v>
      </c>
      <c r="P1832" s="8">
        <v>131.24</v>
      </c>
      <c r="Q1832" s="8">
        <v>128.4</v>
      </c>
      <c r="R1832" s="8">
        <v>161.61000000000001</v>
      </c>
      <c r="S1832" s="8">
        <v>89.07</v>
      </c>
      <c r="T1832" s="8">
        <v>66.430000000000007</v>
      </c>
      <c r="U1832" s="8">
        <v>110.82</v>
      </c>
      <c r="X1832" s="1">
        <v>43469</v>
      </c>
      <c r="Y1832" s="4">
        <f t="shared" si="62"/>
        <v>111.31117368421054</v>
      </c>
      <c r="Z1832" s="4">
        <f t="shared" si="61"/>
        <v>60.57</v>
      </c>
    </row>
    <row r="1833" spans="1:26" x14ac:dyDescent="0.3">
      <c r="A1833" s="1">
        <v>43470</v>
      </c>
      <c r="B1833">
        <v>60.57</v>
      </c>
      <c r="C1833">
        <v>92.49</v>
      </c>
      <c r="D1833">
        <v>47.57</v>
      </c>
      <c r="E1833">
        <v>93.87</v>
      </c>
      <c r="F1833">
        <v>128.15</v>
      </c>
      <c r="G1833">
        <v>172.26</v>
      </c>
      <c r="H1833">
        <v>156.63</v>
      </c>
      <c r="I1833">
        <v>127.83</v>
      </c>
      <c r="J1833">
        <v>93.44</v>
      </c>
      <c r="K1833">
        <v>43.1325</v>
      </c>
      <c r="L1833" s="8">
        <v>71.150000000000006</v>
      </c>
      <c r="M1833" s="8">
        <v>110.48</v>
      </c>
      <c r="N1833" s="8">
        <v>178.28</v>
      </c>
      <c r="O1833" s="8">
        <v>112.0598</v>
      </c>
      <c r="P1833" s="8">
        <v>131.24</v>
      </c>
      <c r="Q1833" s="8">
        <v>128.4</v>
      </c>
      <c r="R1833" s="8">
        <v>161.61000000000001</v>
      </c>
      <c r="S1833" s="8">
        <v>89.07</v>
      </c>
      <c r="T1833" s="8">
        <v>66.430000000000007</v>
      </c>
      <c r="U1833" s="8">
        <v>110.82</v>
      </c>
      <c r="X1833" s="1">
        <v>43470</v>
      </c>
      <c r="Y1833" s="4">
        <f t="shared" si="62"/>
        <v>111.31117368421054</v>
      </c>
      <c r="Z1833" s="4">
        <f t="shared" si="61"/>
        <v>60.57</v>
      </c>
    </row>
    <row r="1834" spans="1:26" x14ac:dyDescent="0.3">
      <c r="A1834" s="1">
        <v>43471</v>
      </c>
      <c r="B1834">
        <v>60.57</v>
      </c>
      <c r="C1834">
        <v>92.49</v>
      </c>
      <c r="D1834">
        <v>47.57</v>
      </c>
      <c r="E1834">
        <v>93.87</v>
      </c>
      <c r="F1834">
        <v>128.15</v>
      </c>
      <c r="G1834">
        <v>172.26</v>
      </c>
      <c r="H1834">
        <v>156.63</v>
      </c>
      <c r="I1834">
        <v>127.83</v>
      </c>
      <c r="J1834">
        <v>93.44</v>
      </c>
      <c r="K1834">
        <v>43.1325</v>
      </c>
      <c r="L1834" s="8">
        <v>71.150000000000006</v>
      </c>
      <c r="M1834" s="8">
        <v>110.48</v>
      </c>
      <c r="N1834" s="8">
        <v>178.28</v>
      </c>
      <c r="O1834" s="8">
        <v>112.0598</v>
      </c>
      <c r="P1834" s="8">
        <v>131.24</v>
      </c>
      <c r="Q1834" s="8">
        <v>128.4</v>
      </c>
      <c r="R1834" s="8">
        <v>161.61000000000001</v>
      </c>
      <c r="S1834" s="8">
        <v>89.07</v>
      </c>
      <c r="T1834" s="8">
        <v>66.430000000000007</v>
      </c>
      <c r="U1834" s="8">
        <v>110.82</v>
      </c>
      <c r="X1834" s="1">
        <v>43471</v>
      </c>
      <c r="Y1834" s="4">
        <f t="shared" si="62"/>
        <v>111.31117368421054</v>
      </c>
      <c r="Z1834" s="4">
        <f t="shared" si="61"/>
        <v>60.57</v>
      </c>
    </row>
    <row r="1835" spans="1:26" x14ac:dyDescent="0.3">
      <c r="A1835" s="1">
        <v>43472</v>
      </c>
      <c r="B1835">
        <v>60.92</v>
      </c>
      <c r="C1835">
        <v>92.12</v>
      </c>
      <c r="D1835">
        <v>46.95</v>
      </c>
      <c r="E1835">
        <v>95.65</v>
      </c>
      <c r="F1835">
        <v>128.22999999999999</v>
      </c>
      <c r="G1835">
        <v>173.64</v>
      </c>
      <c r="H1835">
        <v>156.49</v>
      </c>
      <c r="I1835">
        <v>127.01</v>
      </c>
      <c r="J1835">
        <v>94.54</v>
      </c>
      <c r="K1835">
        <v>43.07</v>
      </c>
      <c r="L1835" s="8">
        <v>71.52</v>
      </c>
      <c r="M1835" s="8">
        <v>109.53</v>
      </c>
      <c r="N1835" s="8">
        <v>180.22</v>
      </c>
      <c r="O1835" s="8">
        <v>112.8526</v>
      </c>
      <c r="P1835" s="8">
        <v>130.53</v>
      </c>
      <c r="Q1835" s="8">
        <v>127.36</v>
      </c>
      <c r="R1835" s="8">
        <v>159.93</v>
      </c>
      <c r="S1835" s="8">
        <v>90.37</v>
      </c>
      <c r="T1835" s="8">
        <v>69.680000000000007</v>
      </c>
      <c r="U1835" s="8">
        <v>112.26</v>
      </c>
      <c r="X1835" s="1">
        <v>43472</v>
      </c>
      <c r="Y1835" s="4">
        <f t="shared" si="62"/>
        <v>111.6817157894737</v>
      </c>
      <c r="Z1835" s="4">
        <f t="shared" si="61"/>
        <v>60.92</v>
      </c>
    </row>
    <row r="1836" spans="1:26" x14ac:dyDescent="0.3">
      <c r="A1836" s="1">
        <v>43473</v>
      </c>
      <c r="B1836">
        <v>61.49</v>
      </c>
      <c r="C1836">
        <v>92.46</v>
      </c>
      <c r="D1836">
        <v>47.48</v>
      </c>
      <c r="E1836">
        <v>97.63</v>
      </c>
      <c r="F1836">
        <v>129.77000000000001</v>
      </c>
      <c r="G1836">
        <v>175.23</v>
      </c>
      <c r="H1836">
        <v>158.15</v>
      </c>
      <c r="I1836">
        <v>129.96</v>
      </c>
      <c r="J1836">
        <v>95.2</v>
      </c>
      <c r="K1836">
        <v>43.384999999999998</v>
      </c>
      <c r="L1836" s="8">
        <v>72.040000000000006</v>
      </c>
      <c r="M1836" s="8">
        <v>110.58</v>
      </c>
      <c r="N1836" s="8">
        <v>180.6</v>
      </c>
      <c r="O1836" s="8">
        <v>114.4573</v>
      </c>
      <c r="P1836" s="8">
        <v>131.30000000000001</v>
      </c>
      <c r="Q1836" s="8">
        <v>126.38</v>
      </c>
      <c r="R1836" s="8">
        <v>158.09</v>
      </c>
      <c r="S1836" s="8">
        <v>90.79</v>
      </c>
      <c r="T1836" s="8">
        <v>69.61</v>
      </c>
      <c r="U1836" s="8">
        <v>111.77</v>
      </c>
      <c r="X1836" s="1">
        <v>43473</v>
      </c>
      <c r="Y1836" s="4">
        <f t="shared" si="62"/>
        <v>112.36222631578948</v>
      </c>
      <c r="Z1836" s="4">
        <f t="shared" si="61"/>
        <v>61.49</v>
      </c>
    </row>
    <row r="1837" spans="1:26" x14ac:dyDescent="0.3">
      <c r="A1837" s="1">
        <v>43474</v>
      </c>
      <c r="B1837">
        <v>61.58</v>
      </c>
      <c r="C1837">
        <v>90.95</v>
      </c>
      <c r="D1837">
        <v>46.57</v>
      </c>
      <c r="E1837">
        <v>97.03</v>
      </c>
      <c r="F1837">
        <v>130.27000000000001</v>
      </c>
      <c r="G1837">
        <v>173.66</v>
      </c>
      <c r="H1837">
        <v>158.46</v>
      </c>
      <c r="I1837">
        <v>128.93</v>
      </c>
      <c r="J1837">
        <v>94.89</v>
      </c>
      <c r="K1837">
        <v>43.197499999999998</v>
      </c>
      <c r="L1837" s="8">
        <v>72.42</v>
      </c>
      <c r="M1837" s="8">
        <v>107.49</v>
      </c>
      <c r="N1837" s="8">
        <v>180.29</v>
      </c>
      <c r="O1837" s="8">
        <v>115.2787</v>
      </c>
      <c r="P1837" s="8">
        <v>131.41999999999999</v>
      </c>
      <c r="Q1837" s="8">
        <v>127.96</v>
      </c>
      <c r="R1837" s="8">
        <v>156.79</v>
      </c>
      <c r="S1837" s="8">
        <v>87.81</v>
      </c>
      <c r="T1837" s="8">
        <v>70.290000000000006</v>
      </c>
      <c r="U1837" s="8">
        <v>113.27</v>
      </c>
      <c r="X1837" s="1">
        <v>43474</v>
      </c>
      <c r="Y1837" s="4">
        <f t="shared" si="62"/>
        <v>111.94611578947369</v>
      </c>
      <c r="Z1837" s="4">
        <f t="shared" si="61"/>
        <v>61.58</v>
      </c>
    </row>
    <row r="1838" spans="1:26" x14ac:dyDescent="0.3">
      <c r="A1838" s="1">
        <v>43475</v>
      </c>
      <c r="B1838">
        <v>62.03</v>
      </c>
      <c r="C1838">
        <v>91.17</v>
      </c>
      <c r="D1838">
        <v>47.07</v>
      </c>
      <c r="E1838">
        <v>95.98</v>
      </c>
      <c r="F1838">
        <v>132.96</v>
      </c>
      <c r="G1838">
        <v>177.15</v>
      </c>
      <c r="H1838">
        <v>161.85</v>
      </c>
      <c r="I1838">
        <v>129.71</v>
      </c>
      <c r="J1838">
        <v>94.96</v>
      </c>
      <c r="K1838">
        <v>43.847499999999997</v>
      </c>
      <c r="L1838" s="8">
        <v>72.05</v>
      </c>
      <c r="M1838" s="8">
        <v>108.15</v>
      </c>
      <c r="N1838" s="8">
        <v>181.55</v>
      </c>
      <c r="O1838" s="8">
        <v>116.32940000000001</v>
      </c>
      <c r="P1838" s="8">
        <v>132.46</v>
      </c>
      <c r="Q1838" s="8">
        <v>129.53</v>
      </c>
      <c r="R1838" s="8">
        <v>157.19999999999999</v>
      </c>
      <c r="S1838" s="8">
        <v>88.2</v>
      </c>
      <c r="T1838" s="8">
        <v>68.290000000000006</v>
      </c>
      <c r="U1838" s="8">
        <v>113.45</v>
      </c>
      <c r="X1838" s="1">
        <v>43475</v>
      </c>
      <c r="Y1838" s="4">
        <f t="shared" si="62"/>
        <v>112.73194210526317</v>
      </c>
      <c r="Z1838" s="4">
        <f t="shared" si="61"/>
        <v>62.03</v>
      </c>
    </row>
    <row r="1839" spans="1:26" x14ac:dyDescent="0.3">
      <c r="A1839" s="1">
        <v>43476</v>
      </c>
      <c r="B1839">
        <v>61.91</v>
      </c>
      <c r="C1839">
        <v>91.77</v>
      </c>
      <c r="D1839">
        <v>47.34</v>
      </c>
      <c r="E1839">
        <v>97.3</v>
      </c>
      <c r="F1839">
        <v>132.1</v>
      </c>
      <c r="G1839">
        <v>175.98</v>
      </c>
      <c r="H1839">
        <v>160.21</v>
      </c>
      <c r="I1839">
        <v>129.75</v>
      </c>
      <c r="J1839">
        <v>94.84</v>
      </c>
      <c r="K1839">
        <v>43.927500000000002</v>
      </c>
      <c r="L1839" s="8">
        <v>71.72</v>
      </c>
      <c r="M1839" s="8">
        <v>108.16</v>
      </c>
      <c r="N1839" s="8">
        <v>182.37</v>
      </c>
      <c r="O1839" s="8">
        <v>116.0142</v>
      </c>
      <c r="P1839" s="8">
        <v>131.65</v>
      </c>
      <c r="Q1839" s="8">
        <v>129.52000000000001</v>
      </c>
      <c r="R1839" s="8">
        <v>156.79</v>
      </c>
      <c r="S1839" s="8">
        <v>88.31</v>
      </c>
      <c r="T1839" s="8">
        <v>69.61</v>
      </c>
      <c r="U1839" s="8">
        <v>112.54</v>
      </c>
      <c r="X1839" s="1">
        <v>43476</v>
      </c>
      <c r="Y1839" s="4">
        <f t="shared" si="62"/>
        <v>112.62640526315789</v>
      </c>
      <c r="Z1839" s="4">
        <f t="shared" si="61"/>
        <v>61.91</v>
      </c>
    </row>
    <row r="1840" spans="1:26" x14ac:dyDescent="0.3">
      <c r="A1840" s="1">
        <v>43477</v>
      </c>
      <c r="B1840">
        <v>61.91</v>
      </c>
      <c r="C1840">
        <v>91.77</v>
      </c>
      <c r="D1840">
        <v>47.34</v>
      </c>
      <c r="E1840">
        <v>97.3</v>
      </c>
      <c r="F1840">
        <v>132.1</v>
      </c>
      <c r="G1840">
        <v>175.98</v>
      </c>
      <c r="H1840">
        <v>160.21</v>
      </c>
      <c r="I1840">
        <v>129.75</v>
      </c>
      <c r="J1840">
        <v>94.84</v>
      </c>
      <c r="K1840">
        <v>43.927500000000002</v>
      </c>
      <c r="L1840" s="8">
        <v>71.72</v>
      </c>
      <c r="M1840" s="8">
        <v>108.16</v>
      </c>
      <c r="N1840" s="8">
        <v>182.37</v>
      </c>
      <c r="O1840" s="8">
        <v>116.0142</v>
      </c>
      <c r="P1840" s="8">
        <v>131.65</v>
      </c>
      <c r="Q1840" s="8">
        <v>129.52000000000001</v>
      </c>
      <c r="R1840" s="8">
        <v>156.79</v>
      </c>
      <c r="S1840" s="8">
        <v>88.31</v>
      </c>
      <c r="T1840" s="8">
        <v>69.61</v>
      </c>
      <c r="U1840" s="8">
        <v>112.54</v>
      </c>
      <c r="X1840" s="1">
        <v>43477</v>
      </c>
      <c r="Y1840" s="4">
        <f t="shared" si="62"/>
        <v>112.62640526315789</v>
      </c>
      <c r="Z1840" s="4">
        <f t="shared" si="61"/>
        <v>61.91</v>
      </c>
    </row>
    <row r="1841" spans="1:26" x14ac:dyDescent="0.3">
      <c r="A1841" s="1">
        <v>43478</v>
      </c>
      <c r="B1841">
        <v>61.91</v>
      </c>
      <c r="C1841">
        <v>91.77</v>
      </c>
      <c r="D1841">
        <v>47.34</v>
      </c>
      <c r="E1841">
        <v>97.3</v>
      </c>
      <c r="F1841">
        <v>132.1</v>
      </c>
      <c r="G1841">
        <v>175.98</v>
      </c>
      <c r="H1841">
        <v>160.21</v>
      </c>
      <c r="I1841">
        <v>129.75</v>
      </c>
      <c r="J1841">
        <v>94.84</v>
      </c>
      <c r="K1841">
        <v>43.927500000000002</v>
      </c>
      <c r="L1841" s="8">
        <v>71.72</v>
      </c>
      <c r="M1841" s="8">
        <v>108.16</v>
      </c>
      <c r="N1841" s="8">
        <v>182.37</v>
      </c>
      <c r="O1841" s="8">
        <v>116.0142</v>
      </c>
      <c r="P1841" s="8">
        <v>131.65</v>
      </c>
      <c r="Q1841" s="8">
        <v>129.52000000000001</v>
      </c>
      <c r="R1841" s="8">
        <v>156.79</v>
      </c>
      <c r="S1841" s="8">
        <v>88.31</v>
      </c>
      <c r="T1841" s="8">
        <v>69.61</v>
      </c>
      <c r="U1841" s="8">
        <v>112.54</v>
      </c>
      <c r="X1841" s="1">
        <v>43478</v>
      </c>
      <c r="Y1841" s="4">
        <f t="shared" si="62"/>
        <v>112.62640526315789</v>
      </c>
      <c r="Z1841" s="4">
        <f t="shared" si="61"/>
        <v>61.91</v>
      </c>
    </row>
    <row r="1842" spans="1:26" x14ac:dyDescent="0.3">
      <c r="A1842" s="1">
        <v>43479</v>
      </c>
      <c r="B1842">
        <v>61.49</v>
      </c>
      <c r="C1842">
        <v>91.15</v>
      </c>
      <c r="D1842">
        <v>47.15</v>
      </c>
      <c r="E1842">
        <v>96.91</v>
      </c>
      <c r="F1842">
        <v>131.80000000000001</v>
      </c>
      <c r="G1842">
        <v>177.02</v>
      </c>
      <c r="H1842">
        <v>158.02000000000001</v>
      </c>
      <c r="I1842">
        <v>128.28</v>
      </c>
      <c r="J1842">
        <v>94.95</v>
      </c>
      <c r="K1842">
        <v>42.807499999999997</v>
      </c>
      <c r="L1842" s="8">
        <v>71.63</v>
      </c>
      <c r="M1842" s="8">
        <v>107.32</v>
      </c>
      <c r="N1842" s="8">
        <v>181.22</v>
      </c>
      <c r="O1842" s="8">
        <v>114.9922</v>
      </c>
      <c r="P1842" s="8">
        <v>130.9</v>
      </c>
      <c r="Q1842" s="8">
        <v>130.84</v>
      </c>
      <c r="R1842" s="8">
        <v>155.12</v>
      </c>
      <c r="S1842" s="8">
        <v>84.76</v>
      </c>
      <c r="T1842" s="8">
        <v>68.84</v>
      </c>
      <c r="U1842" s="8">
        <v>111.72</v>
      </c>
      <c r="X1842" s="1">
        <v>43479</v>
      </c>
      <c r="Y1842" s="4">
        <f t="shared" si="62"/>
        <v>111.86472105263158</v>
      </c>
      <c r="Z1842" s="4">
        <f t="shared" si="61"/>
        <v>61.49</v>
      </c>
    </row>
    <row r="1843" spans="1:26" x14ac:dyDescent="0.3">
      <c r="A1843" s="1">
        <v>43480</v>
      </c>
      <c r="B1843">
        <v>61.84</v>
      </c>
      <c r="C1843">
        <v>92.01</v>
      </c>
      <c r="D1843">
        <v>47.57</v>
      </c>
      <c r="E1843">
        <v>94.91</v>
      </c>
      <c r="F1843">
        <v>130.69</v>
      </c>
      <c r="G1843">
        <v>181.62</v>
      </c>
      <c r="H1843">
        <v>157.22999999999999</v>
      </c>
      <c r="I1843">
        <v>129.36000000000001</v>
      </c>
      <c r="J1843">
        <v>96.25</v>
      </c>
      <c r="K1843">
        <v>43.68</v>
      </c>
      <c r="L1843" s="8">
        <v>71.67</v>
      </c>
      <c r="M1843" s="8">
        <v>108.99</v>
      </c>
      <c r="N1843" s="8">
        <v>181.02</v>
      </c>
      <c r="O1843" s="8">
        <v>116.27209999999999</v>
      </c>
      <c r="P1843" s="8">
        <v>132.33000000000001</v>
      </c>
      <c r="Q1843" s="8">
        <v>132.44999999999999</v>
      </c>
      <c r="R1843" s="8">
        <v>155.08000000000001</v>
      </c>
      <c r="S1843" s="8">
        <v>85.5</v>
      </c>
      <c r="T1843" s="8">
        <v>68.209999999999994</v>
      </c>
      <c r="U1843" s="8">
        <v>112.12</v>
      </c>
      <c r="X1843" s="1">
        <v>43480</v>
      </c>
      <c r="Y1843" s="4">
        <f t="shared" si="62"/>
        <v>112.47168947368422</v>
      </c>
      <c r="Z1843" s="4">
        <f t="shared" si="61"/>
        <v>61.84</v>
      </c>
    </row>
    <row r="1844" spans="1:26" x14ac:dyDescent="0.3">
      <c r="A1844" s="1">
        <v>43481</v>
      </c>
      <c r="B1844">
        <v>61.84</v>
      </c>
      <c r="C1844">
        <v>91.37</v>
      </c>
      <c r="D1844">
        <v>46.92</v>
      </c>
      <c r="E1844">
        <v>93.96</v>
      </c>
      <c r="F1844">
        <v>131.66</v>
      </c>
      <c r="G1844">
        <v>185</v>
      </c>
      <c r="H1844">
        <v>157.24</v>
      </c>
      <c r="I1844">
        <v>128.04</v>
      </c>
      <c r="J1844">
        <v>96.35</v>
      </c>
      <c r="K1844">
        <v>43.67</v>
      </c>
      <c r="L1844" s="8">
        <v>71.64</v>
      </c>
      <c r="M1844" s="8">
        <v>108.34</v>
      </c>
      <c r="N1844" s="8">
        <v>179.35</v>
      </c>
      <c r="O1844" s="8">
        <v>116.167</v>
      </c>
      <c r="P1844" s="8">
        <v>132.76</v>
      </c>
      <c r="Q1844" s="8">
        <v>132.96</v>
      </c>
      <c r="R1844" s="8">
        <v>154.62</v>
      </c>
      <c r="S1844" s="8">
        <v>85.55</v>
      </c>
      <c r="T1844" s="8">
        <v>67.849999999999994</v>
      </c>
      <c r="U1844" s="8">
        <v>111.4</v>
      </c>
      <c r="X1844" s="1">
        <v>43481</v>
      </c>
      <c r="Y1844" s="4">
        <f t="shared" si="62"/>
        <v>112.36036842105263</v>
      </c>
      <c r="Z1844" s="4">
        <f t="shared" si="61"/>
        <v>61.84</v>
      </c>
    </row>
    <row r="1845" spans="1:26" x14ac:dyDescent="0.3">
      <c r="A1845" s="1">
        <v>43482</v>
      </c>
      <c r="B1845">
        <v>62.38</v>
      </c>
      <c r="C1845">
        <v>90.64</v>
      </c>
      <c r="D1845">
        <v>47.06</v>
      </c>
      <c r="E1845">
        <v>92.05</v>
      </c>
      <c r="F1845">
        <v>134.54</v>
      </c>
      <c r="G1845">
        <v>185.32</v>
      </c>
      <c r="H1845">
        <v>157.26</v>
      </c>
      <c r="I1845">
        <v>129.09</v>
      </c>
      <c r="J1845">
        <v>96.74</v>
      </c>
      <c r="K1845">
        <v>43.872500000000002</v>
      </c>
      <c r="L1845" s="8">
        <v>72.13</v>
      </c>
      <c r="M1845" s="8">
        <v>109.22</v>
      </c>
      <c r="N1845" s="8">
        <v>181.11</v>
      </c>
      <c r="O1845" s="8">
        <v>116.7115</v>
      </c>
      <c r="P1845" s="8">
        <v>132.94</v>
      </c>
      <c r="Q1845" s="8">
        <v>132.86000000000001</v>
      </c>
      <c r="R1845" s="8">
        <v>155.97999999999999</v>
      </c>
      <c r="S1845" s="8">
        <v>87.2</v>
      </c>
      <c r="T1845" s="8">
        <v>69.37</v>
      </c>
      <c r="U1845" s="8">
        <v>111.96</v>
      </c>
      <c r="X1845" s="1">
        <v>43482</v>
      </c>
      <c r="Y1845" s="4">
        <f t="shared" si="62"/>
        <v>112.95021052631579</v>
      </c>
      <c r="Z1845" s="4">
        <f t="shared" si="61"/>
        <v>62.38</v>
      </c>
    </row>
    <row r="1846" spans="1:26" x14ac:dyDescent="0.3">
      <c r="A1846" s="1">
        <v>43483</v>
      </c>
      <c r="B1846">
        <v>63.47</v>
      </c>
      <c r="C1846">
        <v>91.42</v>
      </c>
      <c r="D1846">
        <v>47.61</v>
      </c>
      <c r="E1846">
        <v>94.98</v>
      </c>
      <c r="F1846">
        <v>136.6</v>
      </c>
      <c r="G1846">
        <v>188.64</v>
      </c>
      <c r="H1846">
        <v>160.79</v>
      </c>
      <c r="I1846">
        <v>130.69</v>
      </c>
      <c r="J1846">
        <v>97.73</v>
      </c>
      <c r="K1846">
        <v>44.022500000000001</v>
      </c>
      <c r="L1846" s="8">
        <v>72.989999999999995</v>
      </c>
      <c r="M1846" s="8">
        <v>110.07</v>
      </c>
      <c r="N1846" s="8">
        <v>182.57</v>
      </c>
      <c r="O1846" s="8">
        <v>118.2684</v>
      </c>
      <c r="P1846" s="8">
        <v>135.18</v>
      </c>
      <c r="Q1846" s="8">
        <v>133.59</v>
      </c>
      <c r="R1846" s="8">
        <v>158.62</v>
      </c>
      <c r="S1846" s="8">
        <v>89.5</v>
      </c>
      <c r="T1846" s="8">
        <v>70.680000000000007</v>
      </c>
      <c r="U1846" s="8">
        <v>114.37</v>
      </c>
      <c r="X1846" s="1">
        <v>43483</v>
      </c>
      <c r="Y1846" s="4">
        <f t="shared" si="62"/>
        <v>114.64846842105263</v>
      </c>
      <c r="Z1846" s="4">
        <f t="shared" si="61"/>
        <v>63.47</v>
      </c>
    </row>
    <row r="1847" spans="1:26" x14ac:dyDescent="0.3">
      <c r="A1847" s="1">
        <v>43484</v>
      </c>
      <c r="B1847">
        <v>63.47</v>
      </c>
      <c r="C1847">
        <v>91.42</v>
      </c>
      <c r="D1847">
        <v>47.61</v>
      </c>
      <c r="E1847">
        <v>94.98</v>
      </c>
      <c r="F1847">
        <v>136.6</v>
      </c>
      <c r="G1847">
        <v>188.64</v>
      </c>
      <c r="H1847">
        <v>160.79</v>
      </c>
      <c r="I1847">
        <v>130.69</v>
      </c>
      <c r="J1847">
        <v>97.73</v>
      </c>
      <c r="K1847">
        <v>44.022500000000001</v>
      </c>
      <c r="L1847" s="8">
        <v>72.989999999999995</v>
      </c>
      <c r="M1847" s="8">
        <v>110.07</v>
      </c>
      <c r="N1847" s="8">
        <v>182.57</v>
      </c>
      <c r="O1847" s="8">
        <v>118.2684</v>
      </c>
      <c r="P1847" s="8">
        <v>135.18</v>
      </c>
      <c r="Q1847" s="8">
        <v>133.59</v>
      </c>
      <c r="R1847" s="8">
        <v>158.62</v>
      </c>
      <c r="S1847" s="8">
        <v>89.5</v>
      </c>
      <c r="T1847" s="8">
        <v>70.680000000000007</v>
      </c>
      <c r="U1847" s="8">
        <v>114.37</v>
      </c>
      <c r="X1847" s="1">
        <v>43484</v>
      </c>
      <c r="Y1847" s="4">
        <f t="shared" si="62"/>
        <v>114.64846842105263</v>
      </c>
      <c r="Z1847" s="4">
        <f t="shared" si="61"/>
        <v>63.47</v>
      </c>
    </row>
    <row r="1848" spans="1:26" x14ac:dyDescent="0.3">
      <c r="A1848" s="1">
        <v>43485</v>
      </c>
      <c r="B1848">
        <v>63.47</v>
      </c>
      <c r="C1848">
        <v>91.42</v>
      </c>
      <c r="D1848">
        <v>47.61</v>
      </c>
      <c r="E1848">
        <v>94.98</v>
      </c>
      <c r="F1848">
        <v>136.6</v>
      </c>
      <c r="G1848">
        <v>188.64</v>
      </c>
      <c r="H1848">
        <v>160.79</v>
      </c>
      <c r="I1848">
        <v>130.69</v>
      </c>
      <c r="J1848">
        <v>97.73</v>
      </c>
      <c r="K1848">
        <v>44.022500000000001</v>
      </c>
      <c r="L1848" s="8">
        <v>72.989999999999995</v>
      </c>
      <c r="M1848" s="8">
        <v>110.07</v>
      </c>
      <c r="N1848" s="8">
        <v>182.57</v>
      </c>
      <c r="O1848" s="8">
        <v>118.2684</v>
      </c>
      <c r="P1848" s="8">
        <v>135.18</v>
      </c>
      <c r="Q1848" s="8">
        <v>133.59</v>
      </c>
      <c r="R1848" s="8">
        <v>158.62</v>
      </c>
      <c r="S1848" s="8">
        <v>89.5</v>
      </c>
      <c r="T1848" s="8">
        <v>70.680000000000007</v>
      </c>
      <c r="U1848" s="8">
        <v>114.37</v>
      </c>
      <c r="X1848" s="1">
        <v>43485</v>
      </c>
      <c r="Y1848" s="4">
        <f t="shared" si="62"/>
        <v>114.64846842105263</v>
      </c>
      <c r="Z1848" s="4">
        <f t="shared" si="61"/>
        <v>63.47</v>
      </c>
    </row>
    <row r="1849" spans="1:26" x14ac:dyDescent="0.3">
      <c r="A1849" s="1">
        <v>43486</v>
      </c>
      <c r="B1849">
        <v>63.47</v>
      </c>
      <c r="C1849">
        <v>91.42</v>
      </c>
      <c r="D1849">
        <v>47.61</v>
      </c>
      <c r="E1849">
        <v>94.98</v>
      </c>
      <c r="F1849">
        <v>136.6</v>
      </c>
      <c r="G1849">
        <v>188.64</v>
      </c>
      <c r="H1849">
        <v>160.79</v>
      </c>
      <c r="I1849">
        <v>130.69</v>
      </c>
      <c r="J1849">
        <v>97.73</v>
      </c>
      <c r="K1849">
        <v>44.022500000000001</v>
      </c>
      <c r="L1849" s="8">
        <v>72.989999999999995</v>
      </c>
      <c r="M1849" s="8">
        <v>110.07</v>
      </c>
      <c r="N1849" s="8">
        <v>182.57</v>
      </c>
      <c r="O1849" s="8">
        <v>118.2684</v>
      </c>
      <c r="P1849" s="8">
        <v>135.18</v>
      </c>
      <c r="Q1849" s="8">
        <v>133.59</v>
      </c>
      <c r="R1849" s="8">
        <v>158.62</v>
      </c>
      <c r="S1849" s="8">
        <v>89.5</v>
      </c>
      <c r="T1849" s="8">
        <v>70.680000000000007</v>
      </c>
      <c r="U1849" s="8">
        <v>114.37</v>
      </c>
      <c r="X1849" s="1">
        <v>43486</v>
      </c>
      <c r="Y1849" s="4">
        <f t="shared" si="62"/>
        <v>114.64846842105263</v>
      </c>
      <c r="Z1849" s="4">
        <f t="shared" si="61"/>
        <v>63.47</v>
      </c>
    </row>
    <row r="1850" spans="1:26" x14ac:dyDescent="0.3">
      <c r="A1850" s="1">
        <v>43487</v>
      </c>
      <c r="B1850">
        <v>62.63</v>
      </c>
      <c r="C1850">
        <v>90.44</v>
      </c>
      <c r="D1850">
        <v>47.72</v>
      </c>
      <c r="E1850">
        <v>91.56</v>
      </c>
      <c r="F1850">
        <v>132.24</v>
      </c>
      <c r="G1850">
        <v>187.29</v>
      </c>
      <c r="H1850">
        <v>160.84</v>
      </c>
      <c r="I1850">
        <v>128.80000000000001</v>
      </c>
      <c r="J1850">
        <v>97.49</v>
      </c>
      <c r="K1850">
        <v>44.344999999999999</v>
      </c>
      <c r="L1850" s="8">
        <v>71.89</v>
      </c>
      <c r="M1850" s="8">
        <v>109.91</v>
      </c>
      <c r="N1850" s="8">
        <v>184.57</v>
      </c>
      <c r="O1850" s="8">
        <v>117.02670000000001</v>
      </c>
      <c r="P1850" s="8">
        <v>133.16999999999999</v>
      </c>
      <c r="Q1850" s="8">
        <v>131.15</v>
      </c>
      <c r="R1850" s="8">
        <v>157.71</v>
      </c>
      <c r="S1850" s="8">
        <v>88.66</v>
      </c>
      <c r="T1850" s="8">
        <v>70.28</v>
      </c>
      <c r="U1850" s="8">
        <v>112.34</v>
      </c>
      <c r="X1850" s="1">
        <v>43487</v>
      </c>
      <c r="Y1850" s="4">
        <f t="shared" si="62"/>
        <v>113.54903684210525</v>
      </c>
      <c r="Z1850" s="4">
        <f t="shared" si="61"/>
        <v>62.63</v>
      </c>
    </row>
    <row r="1851" spans="1:26" x14ac:dyDescent="0.3">
      <c r="A1851" s="1">
        <v>43488</v>
      </c>
      <c r="B1851">
        <v>62.6</v>
      </c>
      <c r="C1851">
        <v>94.84</v>
      </c>
      <c r="D1851">
        <v>48.27</v>
      </c>
      <c r="E1851">
        <v>91.83</v>
      </c>
      <c r="F1851">
        <v>131.82</v>
      </c>
      <c r="G1851">
        <v>187.6</v>
      </c>
      <c r="H1851">
        <v>158.93</v>
      </c>
      <c r="I1851">
        <v>128.80000000000001</v>
      </c>
      <c r="J1851">
        <v>98.71</v>
      </c>
      <c r="K1851">
        <v>44.844999999999999</v>
      </c>
      <c r="L1851" s="8">
        <v>71.3</v>
      </c>
      <c r="M1851" s="8">
        <v>110.73</v>
      </c>
      <c r="N1851" s="8">
        <v>186.09</v>
      </c>
      <c r="O1851" s="8">
        <v>126.93170000000001</v>
      </c>
      <c r="P1851" s="8">
        <v>134.41999999999999</v>
      </c>
      <c r="Q1851" s="8">
        <v>132.06</v>
      </c>
      <c r="R1851" s="8">
        <v>156.15</v>
      </c>
      <c r="S1851" s="8">
        <v>88.45</v>
      </c>
      <c r="T1851" s="8">
        <v>70.319999999999993</v>
      </c>
      <c r="U1851" s="8">
        <v>111.39</v>
      </c>
      <c r="X1851" s="1">
        <v>43488</v>
      </c>
      <c r="Y1851" s="4">
        <f t="shared" si="62"/>
        <v>114.39403684210528</v>
      </c>
      <c r="Z1851" s="4">
        <f t="shared" si="61"/>
        <v>62.6</v>
      </c>
    </row>
    <row r="1852" spans="1:26" x14ac:dyDescent="0.3">
      <c r="A1852" s="1">
        <v>43489</v>
      </c>
      <c r="B1852">
        <v>62.32</v>
      </c>
      <c r="C1852">
        <v>94.3</v>
      </c>
      <c r="D1852">
        <v>47.69</v>
      </c>
      <c r="E1852">
        <v>91.8</v>
      </c>
      <c r="F1852">
        <v>132.72999999999999</v>
      </c>
      <c r="G1852">
        <v>188.57</v>
      </c>
      <c r="H1852">
        <v>157.37</v>
      </c>
      <c r="I1852">
        <v>127.03</v>
      </c>
      <c r="J1852">
        <v>98.36</v>
      </c>
      <c r="K1852">
        <v>45.07</v>
      </c>
      <c r="L1852" s="8">
        <v>71.400000000000006</v>
      </c>
      <c r="M1852" s="8">
        <v>109.5</v>
      </c>
      <c r="N1852" s="8">
        <v>187.37</v>
      </c>
      <c r="O1852" s="8">
        <v>126.5879</v>
      </c>
      <c r="P1852" s="8">
        <v>134.75</v>
      </c>
      <c r="Q1852" s="8">
        <v>132.41</v>
      </c>
      <c r="R1852" s="8">
        <v>156.5</v>
      </c>
      <c r="S1852" s="8">
        <v>85.88</v>
      </c>
      <c r="T1852" s="8">
        <v>70.61</v>
      </c>
      <c r="U1852" s="8">
        <v>113.51</v>
      </c>
      <c r="X1852" s="1">
        <v>43489</v>
      </c>
      <c r="Y1852" s="4">
        <f t="shared" si="62"/>
        <v>114.28620526315787</v>
      </c>
      <c r="Z1852" s="4">
        <f t="shared" si="61"/>
        <v>62.32</v>
      </c>
    </row>
    <row r="1853" spans="1:26" x14ac:dyDescent="0.3">
      <c r="A1853" s="1">
        <v>43490</v>
      </c>
      <c r="B1853">
        <v>62.58</v>
      </c>
      <c r="C1853">
        <v>93.6</v>
      </c>
      <c r="D1853">
        <v>47.37</v>
      </c>
      <c r="E1853">
        <v>93.82</v>
      </c>
      <c r="F1853">
        <v>136.86000000000001</v>
      </c>
      <c r="G1853">
        <v>189.31</v>
      </c>
      <c r="H1853">
        <v>158.84</v>
      </c>
      <c r="I1853">
        <v>128.22999999999999</v>
      </c>
      <c r="J1853">
        <v>96.94</v>
      </c>
      <c r="K1853">
        <v>43.55</v>
      </c>
      <c r="L1853" s="8">
        <v>71.72</v>
      </c>
      <c r="M1853" s="8">
        <v>109.35</v>
      </c>
      <c r="N1853" s="8">
        <v>184</v>
      </c>
      <c r="O1853" s="8">
        <v>127.9633</v>
      </c>
      <c r="P1853" s="8">
        <v>136.41</v>
      </c>
      <c r="Q1853" s="8">
        <v>132.29</v>
      </c>
      <c r="R1853" s="8">
        <v>160.91</v>
      </c>
      <c r="S1853" s="8">
        <v>80.540000000000006</v>
      </c>
      <c r="T1853" s="8">
        <v>72.39</v>
      </c>
      <c r="U1853" s="8">
        <v>113.22</v>
      </c>
      <c r="X1853" s="1">
        <v>43490</v>
      </c>
      <c r="Y1853" s="4">
        <f t="shared" si="62"/>
        <v>114.59543684210526</v>
      </c>
      <c r="Z1853" s="4">
        <f t="shared" si="61"/>
        <v>62.58</v>
      </c>
    </row>
    <row r="1854" spans="1:26" x14ac:dyDescent="0.3">
      <c r="A1854" s="1">
        <v>43491</v>
      </c>
      <c r="B1854">
        <v>62.58</v>
      </c>
      <c r="C1854">
        <v>93.6</v>
      </c>
      <c r="D1854">
        <v>47.37</v>
      </c>
      <c r="E1854">
        <v>93.82</v>
      </c>
      <c r="F1854">
        <v>136.86000000000001</v>
      </c>
      <c r="G1854">
        <v>189.31</v>
      </c>
      <c r="H1854">
        <v>158.84</v>
      </c>
      <c r="I1854">
        <v>128.22999999999999</v>
      </c>
      <c r="J1854">
        <v>96.94</v>
      </c>
      <c r="K1854">
        <v>43.55</v>
      </c>
      <c r="L1854" s="8">
        <v>71.72</v>
      </c>
      <c r="M1854" s="8">
        <v>109.35</v>
      </c>
      <c r="N1854" s="8">
        <v>184</v>
      </c>
      <c r="O1854" s="8">
        <v>127.9633</v>
      </c>
      <c r="P1854" s="8">
        <v>136.41</v>
      </c>
      <c r="Q1854" s="8">
        <v>132.29</v>
      </c>
      <c r="R1854" s="8">
        <v>160.91</v>
      </c>
      <c r="S1854" s="8">
        <v>80.540000000000006</v>
      </c>
      <c r="T1854" s="8">
        <v>72.39</v>
      </c>
      <c r="U1854" s="8">
        <v>113.22</v>
      </c>
      <c r="X1854" s="1">
        <v>43491</v>
      </c>
      <c r="Y1854" s="4">
        <f t="shared" si="62"/>
        <v>114.59543684210526</v>
      </c>
      <c r="Z1854" s="4">
        <f t="shared" si="61"/>
        <v>62.58</v>
      </c>
    </row>
    <row r="1855" spans="1:26" x14ac:dyDescent="0.3">
      <c r="A1855" s="1">
        <v>43492</v>
      </c>
      <c r="B1855">
        <v>62.58</v>
      </c>
      <c r="C1855">
        <v>93.6</v>
      </c>
      <c r="D1855">
        <v>47.37</v>
      </c>
      <c r="E1855">
        <v>93.82</v>
      </c>
      <c r="F1855">
        <v>136.86000000000001</v>
      </c>
      <c r="G1855">
        <v>189.31</v>
      </c>
      <c r="H1855">
        <v>158.84</v>
      </c>
      <c r="I1855">
        <v>128.22999999999999</v>
      </c>
      <c r="J1855">
        <v>96.94</v>
      </c>
      <c r="K1855">
        <v>43.55</v>
      </c>
      <c r="L1855" s="8">
        <v>71.72</v>
      </c>
      <c r="M1855" s="8">
        <v>109.35</v>
      </c>
      <c r="N1855" s="8">
        <v>184</v>
      </c>
      <c r="O1855" s="8">
        <v>127.9633</v>
      </c>
      <c r="P1855" s="8">
        <v>136.41</v>
      </c>
      <c r="Q1855" s="8">
        <v>132.29</v>
      </c>
      <c r="R1855" s="8">
        <v>160.91</v>
      </c>
      <c r="S1855" s="8">
        <v>80.540000000000006</v>
      </c>
      <c r="T1855" s="8">
        <v>72.39</v>
      </c>
      <c r="U1855" s="8">
        <v>113.22</v>
      </c>
      <c r="X1855" s="1">
        <v>43492</v>
      </c>
      <c r="Y1855" s="4">
        <f t="shared" si="62"/>
        <v>114.59543684210526</v>
      </c>
      <c r="Z1855" s="4">
        <f t="shared" si="61"/>
        <v>62.58</v>
      </c>
    </row>
    <row r="1856" spans="1:26" x14ac:dyDescent="0.3">
      <c r="A1856" s="1">
        <v>43493</v>
      </c>
      <c r="B1856">
        <v>62.4</v>
      </c>
      <c r="C1856">
        <v>93.52</v>
      </c>
      <c r="D1856">
        <v>47.17</v>
      </c>
      <c r="E1856">
        <v>93.15</v>
      </c>
      <c r="F1856">
        <v>124.37</v>
      </c>
      <c r="G1856">
        <v>188.16</v>
      </c>
      <c r="H1856">
        <v>158.21</v>
      </c>
      <c r="I1856">
        <v>128.99</v>
      </c>
      <c r="J1856">
        <v>97.06</v>
      </c>
      <c r="K1856">
        <v>43.1175</v>
      </c>
      <c r="L1856" s="8">
        <v>71.239999999999995</v>
      </c>
      <c r="M1856" s="8">
        <v>108.82</v>
      </c>
      <c r="N1856" s="8">
        <v>183.6</v>
      </c>
      <c r="O1856" s="8">
        <v>128.2499</v>
      </c>
      <c r="P1856" s="8">
        <v>135.5</v>
      </c>
      <c r="Q1856" s="8">
        <v>131.99</v>
      </c>
      <c r="R1856" s="8">
        <v>159.88999999999999</v>
      </c>
      <c r="S1856" s="8">
        <v>77.14</v>
      </c>
      <c r="T1856" s="8">
        <v>72.12</v>
      </c>
      <c r="U1856" s="8">
        <v>112.17</v>
      </c>
      <c r="X1856" s="1">
        <v>43493</v>
      </c>
      <c r="Y1856" s="4">
        <f t="shared" si="62"/>
        <v>113.39302105263157</v>
      </c>
      <c r="Z1856" s="4">
        <f t="shared" si="61"/>
        <v>62.4</v>
      </c>
    </row>
    <row r="1857" spans="1:26" x14ac:dyDescent="0.3">
      <c r="A1857" s="1">
        <v>43494</v>
      </c>
      <c r="B1857">
        <v>62.79</v>
      </c>
      <c r="C1857">
        <v>93.54</v>
      </c>
      <c r="D1857">
        <v>47.4</v>
      </c>
      <c r="E1857">
        <v>93.43</v>
      </c>
      <c r="F1857">
        <v>126.53</v>
      </c>
      <c r="G1857">
        <v>186.35</v>
      </c>
      <c r="H1857">
        <v>161.22</v>
      </c>
      <c r="I1857">
        <v>130.33000000000001</v>
      </c>
      <c r="J1857">
        <v>96.71</v>
      </c>
      <c r="K1857">
        <v>43.215000000000003</v>
      </c>
      <c r="L1857" s="8">
        <v>71.510000000000005</v>
      </c>
      <c r="M1857" s="8">
        <v>109</v>
      </c>
      <c r="N1857" s="8">
        <v>182.17</v>
      </c>
      <c r="O1857" s="8">
        <v>128.30719999999999</v>
      </c>
      <c r="P1857" s="8">
        <v>134</v>
      </c>
      <c r="Q1857" s="8">
        <v>131.4</v>
      </c>
      <c r="R1857" s="8">
        <v>163.24</v>
      </c>
      <c r="S1857" s="8">
        <v>77.47</v>
      </c>
      <c r="T1857" s="8">
        <v>71.7</v>
      </c>
      <c r="U1857" s="8">
        <v>111.83</v>
      </c>
      <c r="X1857" s="1">
        <v>43494</v>
      </c>
      <c r="Y1857" s="4">
        <f t="shared" si="62"/>
        <v>113.65011578947367</v>
      </c>
      <c r="Z1857" s="4">
        <f t="shared" si="61"/>
        <v>62.79</v>
      </c>
    </row>
    <row r="1858" spans="1:26" x14ac:dyDescent="0.3">
      <c r="A1858" s="1">
        <v>43495</v>
      </c>
      <c r="B1858">
        <v>63.18</v>
      </c>
      <c r="C1858">
        <v>94.52</v>
      </c>
      <c r="D1858">
        <v>47.86</v>
      </c>
      <c r="E1858">
        <v>95.75</v>
      </c>
      <c r="F1858">
        <v>130.11000000000001</v>
      </c>
      <c r="G1858">
        <v>189.01</v>
      </c>
      <c r="H1858">
        <v>162.91999999999999</v>
      </c>
      <c r="I1858">
        <v>131.63999999999999</v>
      </c>
      <c r="J1858">
        <v>94.8</v>
      </c>
      <c r="K1858">
        <v>43.397500000000001</v>
      </c>
      <c r="L1858" s="8">
        <v>72.290000000000006</v>
      </c>
      <c r="M1858" s="8">
        <v>110.82</v>
      </c>
      <c r="N1858" s="8">
        <v>181.77</v>
      </c>
      <c r="O1858" s="8">
        <v>128.35489999999999</v>
      </c>
      <c r="P1858" s="8">
        <v>139.41</v>
      </c>
      <c r="Q1858" s="8">
        <v>132.80000000000001</v>
      </c>
      <c r="R1858" s="8">
        <v>163.98</v>
      </c>
      <c r="S1858" s="8">
        <v>79.06</v>
      </c>
      <c r="T1858" s="8">
        <v>72.33</v>
      </c>
      <c r="U1858" s="8">
        <v>113.01</v>
      </c>
      <c r="X1858" s="1">
        <v>43495</v>
      </c>
      <c r="Y1858" s="4">
        <f t="shared" si="62"/>
        <v>114.93854736842103</v>
      </c>
      <c r="Z1858" s="4">
        <f t="shared" ref="Z1858:Z1921" si="63">B1858</f>
        <v>63.18</v>
      </c>
    </row>
    <row r="1859" spans="1:26" x14ac:dyDescent="0.3">
      <c r="A1859" s="1">
        <v>43496</v>
      </c>
      <c r="B1859">
        <v>63.81</v>
      </c>
      <c r="C1859">
        <v>96.47</v>
      </c>
      <c r="D1859">
        <v>48.13</v>
      </c>
      <c r="E1859">
        <v>96.16</v>
      </c>
      <c r="F1859">
        <v>133.16</v>
      </c>
      <c r="G1859">
        <v>191.65</v>
      </c>
      <c r="H1859">
        <v>163.01</v>
      </c>
      <c r="I1859">
        <v>133.08000000000001</v>
      </c>
      <c r="J1859">
        <v>95.83</v>
      </c>
      <c r="K1859">
        <v>44.744999999999997</v>
      </c>
      <c r="L1859" s="8">
        <v>73.28</v>
      </c>
      <c r="M1859" s="8">
        <v>112.67</v>
      </c>
      <c r="N1859" s="8">
        <v>178.78</v>
      </c>
      <c r="O1859" s="8">
        <v>128.3931</v>
      </c>
      <c r="P1859" s="8">
        <v>139.84</v>
      </c>
      <c r="Q1859" s="8">
        <v>133.05000000000001</v>
      </c>
      <c r="R1859" s="8">
        <v>164.39</v>
      </c>
      <c r="S1859" s="8">
        <v>80.290000000000006</v>
      </c>
      <c r="T1859" s="8">
        <v>73</v>
      </c>
      <c r="U1859" s="8">
        <v>114.65</v>
      </c>
      <c r="X1859" s="1">
        <v>43496</v>
      </c>
      <c r="Y1859" s="4">
        <f t="shared" si="62"/>
        <v>115.81989999999999</v>
      </c>
      <c r="Z1859" s="4">
        <f t="shared" si="63"/>
        <v>63.81</v>
      </c>
    </row>
    <row r="1860" spans="1:26" x14ac:dyDescent="0.3">
      <c r="A1860" s="1">
        <v>43497</v>
      </c>
      <c r="B1860">
        <v>63.88</v>
      </c>
      <c r="C1860">
        <v>97.47</v>
      </c>
      <c r="D1860">
        <v>48.7</v>
      </c>
      <c r="E1860">
        <v>97.11</v>
      </c>
      <c r="F1860">
        <v>130.91</v>
      </c>
      <c r="G1860">
        <v>193.83</v>
      </c>
      <c r="H1860">
        <v>165.76</v>
      </c>
      <c r="I1860">
        <v>134.19999999999999</v>
      </c>
      <c r="J1860">
        <v>93.86</v>
      </c>
      <c r="K1860">
        <v>44.454999999999998</v>
      </c>
      <c r="L1860" s="8">
        <v>75.92</v>
      </c>
      <c r="M1860" s="8">
        <v>112.19</v>
      </c>
      <c r="N1860" s="8">
        <v>176.72</v>
      </c>
      <c r="O1860" s="8">
        <v>128.08750000000001</v>
      </c>
      <c r="P1860" s="8">
        <v>141.62</v>
      </c>
      <c r="Q1860" s="8">
        <v>133.57</v>
      </c>
      <c r="R1860" s="8">
        <v>165.89</v>
      </c>
      <c r="S1860" s="8">
        <v>80.5</v>
      </c>
      <c r="T1860" s="8">
        <v>71.17</v>
      </c>
      <c r="U1860" s="8">
        <v>118.37</v>
      </c>
      <c r="X1860" s="1">
        <v>43497</v>
      </c>
      <c r="Y1860" s="4">
        <f t="shared" ref="Y1860:Y1923" si="64">SUMPRODUCT(C1860:U1860,$C$1:$U$1)</f>
        <v>116.3332894736842</v>
      </c>
      <c r="Z1860" s="4">
        <f t="shared" si="63"/>
        <v>63.88</v>
      </c>
    </row>
    <row r="1861" spans="1:26" x14ac:dyDescent="0.3">
      <c r="A1861" s="1">
        <v>43498</v>
      </c>
      <c r="B1861">
        <v>63.88</v>
      </c>
      <c r="C1861">
        <v>97.47</v>
      </c>
      <c r="D1861">
        <v>48.7</v>
      </c>
      <c r="E1861">
        <v>97.11</v>
      </c>
      <c r="F1861">
        <v>130.91</v>
      </c>
      <c r="G1861">
        <v>193.83</v>
      </c>
      <c r="H1861">
        <v>165.76</v>
      </c>
      <c r="I1861">
        <v>134.19999999999999</v>
      </c>
      <c r="J1861">
        <v>93.86</v>
      </c>
      <c r="K1861">
        <v>44.454999999999998</v>
      </c>
      <c r="L1861" s="8">
        <v>75.92</v>
      </c>
      <c r="M1861" s="8">
        <v>112.19</v>
      </c>
      <c r="N1861" s="8">
        <v>176.72</v>
      </c>
      <c r="O1861" s="8">
        <v>128.08750000000001</v>
      </c>
      <c r="P1861" s="8">
        <v>141.62</v>
      </c>
      <c r="Q1861" s="8">
        <v>133.57</v>
      </c>
      <c r="R1861" s="8">
        <v>165.89</v>
      </c>
      <c r="S1861" s="8">
        <v>80.5</v>
      </c>
      <c r="T1861" s="8">
        <v>71.17</v>
      </c>
      <c r="U1861" s="8">
        <v>118.37</v>
      </c>
      <c r="X1861" s="1">
        <v>43498</v>
      </c>
      <c r="Y1861" s="4">
        <f t="shared" si="64"/>
        <v>116.3332894736842</v>
      </c>
      <c r="Z1861" s="4">
        <f t="shared" si="63"/>
        <v>63.88</v>
      </c>
    </row>
    <row r="1862" spans="1:26" x14ac:dyDescent="0.3">
      <c r="A1862" s="1">
        <v>43499</v>
      </c>
      <c r="B1862">
        <v>63.88</v>
      </c>
      <c r="C1862">
        <v>97.47</v>
      </c>
      <c r="D1862">
        <v>48.7</v>
      </c>
      <c r="E1862">
        <v>97.11</v>
      </c>
      <c r="F1862">
        <v>130.91</v>
      </c>
      <c r="G1862">
        <v>193.83</v>
      </c>
      <c r="H1862">
        <v>165.76</v>
      </c>
      <c r="I1862">
        <v>134.19999999999999</v>
      </c>
      <c r="J1862">
        <v>93.86</v>
      </c>
      <c r="K1862">
        <v>44.454999999999998</v>
      </c>
      <c r="L1862" s="8">
        <v>75.92</v>
      </c>
      <c r="M1862" s="8">
        <v>112.19</v>
      </c>
      <c r="N1862" s="8">
        <v>176.72</v>
      </c>
      <c r="O1862" s="8">
        <v>128.08750000000001</v>
      </c>
      <c r="P1862" s="8">
        <v>141.62</v>
      </c>
      <c r="Q1862" s="8">
        <v>133.57</v>
      </c>
      <c r="R1862" s="8">
        <v>165.89</v>
      </c>
      <c r="S1862" s="8">
        <v>80.5</v>
      </c>
      <c r="T1862" s="8">
        <v>71.17</v>
      </c>
      <c r="U1862" s="8">
        <v>118.37</v>
      </c>
      <c r="X1862" s="1">
        <v>43499</v>
      </c>
      <c r="Y1862" s="4">
        <f t="shared" si="64"/>
        <v>116.3332894736842</v>
      </c>
      <c r="Z1862" s="4">
        <f t="shared" si="63"/>
        <v>63.88</v>
      </c>
    </row>
    <row r="1863" spans="1:26" x14ac:dyDescent="0.3">
      <c r="A1863" s="1">
        <v>43500</v>
      </c>
      <c r="B1863">
        <v>64.33</v>
      </c>
      <c r="C1863">
        <v>98.03</v>
      </c>
      <c r="D1863">
        <v>49.25</v>
      </c>
      <c r="E1863">
        <v>97.87</v>
      </c>
      <c r="F1863">
        <v>130.88</v>
      </c>
      <c r="G1863">
        <v>194.41</v>
      </c>
      <c r="H1863">
        <v>163.5</v>
      </c>
      <c r="I1863">
        <v>132.88</v>
      </c>
      <c r="J1863">
        <v>94.77</v>
      </c>
      <c r="K1863">
        <v>44.524999999999999</v>
      </c>
      <c r="L1863" s="8">
        <v>74.819999999999993</v>
      </c>
      <c r="M1863" s="8">
        <v>113.09</v>
      </c>
      <c r="N1863" s="8">
        <v>177.55</v>
      </c>
      <c r="O1863" s="8">
        <v>129.12860000000001</v>
      </c>
      <c r="P1863" s="8">
        <v>143.63</v>
      </c>
      <c r="Q1863" s="8">
        <v>133.93</v>
      </c>
      <c r="R1863" s="8">
        <v>166.88</v>
      </c>
      <c r="S1863" s="8">
        <v>78.53</v>
      </c>
      <c r="T1863" s="8">
        <v>72.44</v>
      </c>
      <c r="U1863" s="8">
        <v>119.74</v>
      </c>
      <c r="X1863" s="1">
        <v>43500</v>
      </c>
      <c r="Y1863" s="4">
        <f t="shared" si="64"/>
        <v>116.62387368421054</v>
      </c>
      <c r="Z1863" s="4">
        <f t="shared" si="63"/>
        <v>64.33</v>
      </c>
    </row>
    <row r="1864" spans="1:26" x14ac:dyDescent="0.3">
      <c r="A1864" s="1">
        <v>43501</v>
      </c>
      <c r="B1864">
        <v>64.48</v>
      </c>
      <c r="C1864">
        <v>97.44</v>
      </c>
      <c r="D1864">
        <v>49.26</v>
      </c>
      <c r="E1864">
        <v>98.1</v>
      </c>
      <c r="F1864">
        <v>132</v>
      </c>
      <c r="G1864">
        <v>194.9</v>
      </c>
      <c r="H1864">
        <v>164.99</v>
      </c>
      <c r="I1864">
        <v>132.88</v>
      </c>
      <c r="J1864">
        <v>95.6</v>
      </c>
      <c r="K1864">
        <v>44.542499999999997</v>
      </c>
      <c r="L1864" s="8">
        <v>75.59</v>
      </c>
      <c r="M1864" s="8">
        <v>112.9</v>
      </c>
      <c r="N1864" s="8">
        <v>177.57</v>
      </c>
      <c r="O1864" s="8">
        <v>129.4725</v>
      </c>
      <c r="P1864" s="8">
        <v>145.29</v>
      </c>
      <c r="Q1864" s="8">
        <v>134.51</v>
      </c>
      <c r="R1864" s="8">
        <v>167.92</v>
      </c>
      <c r="S1864" s="8">
        <v>79.69</v>
      </c>
      <c r="T1864" s="8">
        <v>72.77</v>
      </c>
      <c r="U1864" s="8">
        <v>119.48</v>
      </c>
      <c r="X1864" s="1">
        <v>43501</v>
      </c>
      <c r="Y1864" s="4">
        <f t="shared" si="64"/>
        <v>117.10026315789473</v>
      </c>
      <c r="Z1864" s="4">
        <f t="shared" si="63"/>
        <v>64.48</v>
      </c>
    </row>
    <row r="1865" spans="1:26" x14ac:dyDescent="0.3">
      <c r="A1865" s="1">
        <v>43502</v>
      </c>
      <c r="B1865">
        <v>64.459999999999994</v>
      </c>
      <c r="C1865">
        <v>97.92</v>
      </c>
      <c r="D1865">
        <v>49.26</v>
      </c>
      <c r="E1865">
        <v>97.19</v>
      </c>
      <c r="F1865">
        <v>130.54</v>
      </c>
      <c r="G1865">
        <v>192.95</v>
      </c>
      <c r="H1865">
        <v>163.41999999999999</v>
      </c>
      <c r="I1865">
        <v>133</v>
      </c>
      <c r="J1865">
        <v>95.64</v>
      </c>
      <c r="K1865">
        <v>44.524999999999999</v>
      </c>
      <c r="L1865" s="8">
        <v>75.260000000000005</v>
      </c>
      <c r="M1865" s="8">
        <v>113.05</v>
      </c>
      <c r="N1865" s="8">
        <v>176.18</v>
      </c>
      <c r="O1865" s="8">
        <v>130.208</v>
      </c>
      <c r="P1865" s="8">
        <v>145.54</v>
      </c>
      <c r="Q1865" s="8">
        <v>129.88</v>
      </c>
      <c r="R1865" s="8">
        <v>169.91</v>
      </c>
      <c r="S1865" s="8">
        <v>79.08</v>
      </c>
      <c r="T1865" s="8">
        <v>72.510000000000005</v>
      </c>
      <c r="U1865" s="8">
        <v>118.88</v>
      </c>
      <c r="X1865" s="1">
        <v>43502</v>
      </c>
      <c r="Y1865" s="4">
        <f t="shared" si="64"/>
        <v>116.57594736842105</v>
      </c>
      <c r="Z1865" s="4">
        <f t="shared" si="63"/>
        <v>64.459999999999994</v>
      </c>
    </row>
    <row r="1866" spans="1:26" x14ac:dyDescent="0.3">
      <c r="A1866" s="1">
        <v>43503</v>
      </c>
      <c r="B1866">
        <v>64.31</v>
      </c>
      <c r="C1866">
        <v>97.14</v>
      </c>
      <c r="D1866">
        <v>49.42</v>
      </c>
      <c r="E1866">
        <v>96.88</v>
      </c>
      <c r="F1866">
        <v>128.78</v>
      </c>
      <c r="G1866">
        <v>195</v>
      </c>
      <c r="H1866">
        <v>160.69</v>
      </c>
      <c r="I1866">
        <v>132.05000000000001</v>
      </c>
      <c r="J1866">
        <v>96.73</v>
      </c>
      <c r="K1866">
        <v>45.337499999999999</v>
      </c>
      <c r="L1866" s="8">
        <v>74.680000000000007</v>
      </c>
      <c r="M1866" s="8">
        <v>113.09</v>
      </c>
      <c r="N1866" s="8">
        <v>175.28</v>
      </c>
      <c r="O1866" s="8">
        <v>127.2183</v>
      </c>
      <c r="P1866" s="8">
        <v>145.68</v>
      </c>
      <c r="Q1866" s="8">
        <v>130.62</v>
      </c>
      <c r="R1866" s="8">
        <v>166.22</v>
      </c>
      <c r="S1866" s="8">
        <v>79.17</v>
      </c>
      <c r="T1866" s="8">
        <v>71.86</v>
      </c>
      <c r="U1866" s="8">
        <v>118.23</v>
      </c>
      <c r="X1866" s="1">
        <v>43503</v>
      </c>
      <c r="Y1866" s="4">
        <f t="shared" si="64"/>
        <v>116.0039894736842</v>
      </c>
      <c r="Z1866" s="4">
        <f t="shared" si="63"/>
        <v>64.31</v>
      </c>
    </row>
    <row r="1867" spans="1:26" x14ac:dyDescent="0.3">
      <c r="A1867" s="1">
        <v>43504</v>
      </c>
      <c r="B1867">
        <v>64.41</v>
      </c>
      <c r="C1867">
        <v>97.71</v>
      </c>
      <c r="D1867">
        <v>49.5</v>
      </c>
      <c r="E1867">
        <v>97.17</v>
      </c>
      <c r="F1867">
        <v>128.6</v>
      </c>
      <c r="G1867">
        <v>193.59</v>
      </c>
      <c r="H1867">
        <v>161.22</v>
      </c>
      <c r="I1867">
        <v>132.4</v>
      </c>
      <c r="J1867">
        <v>95.58</v>
      </c>
      <c r="K1867">
        <v>45.752499999999998</v>
      </c>
      <c r="L1867" s="8">
        <v>73.98</v>
      </c>
      <c r="M1867" s="8">
        <v>113.015</v>
      </c>
      <c r="N1867" s="8">
        <v>174.75</v>
      </c>
      <c r="O1867" s="8">
        <v>127.715</v>
      </c>
      <c r="P1867" s="8">
        <v>146.81</v>
      </c>
      <c r="Q1867" s="8">
        <v>130.35</v>
      </c>
      <c r="R1867" s="8">
        <v>165.9</v>
      </c>
      <c r="S1867" s="8">
        <v>79.67</v>
      </c>
      <c r="T1867" s="8">
        <v>70.88</v>
      </c>
      <c r="U1867" s="8">
        <v>117.58</v>
      </c>
      <c r="X1867" s="1">
        <v>43504</v>
      </c>
      <c r="Y1867" s="4">
        <f t="shared" si="64"/>
        <v>115.90381578947368</v>
      </c>
      <c r="Z1867" s="4">
        <f t="shared" si="63"/>
        <v>64.41</v>
      </c>
    </row>
    <row r="1868" spans="1:26" x14ac:dyDescent="0.3">
      <c r="A1868" s="1">
        <v>43505</v>
      </c>
      <c r="B1868">
        <v>64.41</v>
      </c>
      <c r="C1868">
        <v>97.71</v>
      </c>
      <c r="D1868">
        <v>49.5</v>
      </c>
      <c r="E1868">
        <v>97.17</v>
      </c>
      <c r="F1868">
        <v>128.6</v>
      </c>
      <c r="G1868">
        <v>193.59</v>
      </c>
      <c r="H1868">
        <v>161.22</v>
      </c>
      <c r="I1868">
        <v>132.4</v>
      </c>
      <c r="J1868">
        <v>95.58</v>
      </c>
      <c r="K1868">
        <v>45.752499999999998</v>
      </c>
      <c r="L1868" s="8">
        <v>73.98</v>
      </c>
      <c r="M1868" s="8">
        <v>113.015</v>
      </c>
      <c r="N1868" s="8">
        <v>174.75</v>
      </c>
      <c r="O1868" s="8">
        <v>127.715</v>
      </c>
      <c r="P1868" s="8">
        <v>146.81</v>
      </c>
      <c r="Q1868" s="8">
        <v>130.35</v>
      </c>
      <c r="R1868" s="8">
        <v>165.9</v>
      </c>
      <c r="S1868" s="8">
        <v>79.67</v>
      </c>
      <c r="T1868" s="8">
        <v>70.88</v>
      </c>
      <c r="U1868" s="8">
        <v>117.58</v>
      </c>
      <c r="X1868" s="1">
        <v>43505</v>
      </c>
      <c r="Y1868" s="4">
        <f t="shared" si="64"/>
        <v>115.90381578947368</v>
      </c>
      <c r="Z1868" s="4">
        <f t="shared" si="63"/>
        <v>64.41</v>
      </c>
    </row>
    <row r="1869" spans="1:26" x14ac:dyDescent="0.3">
      <c r="A1869" s="1">
        <v>43506</v>
      </c>
      <c r="B1869">
        <v>64.41</v>
      </c>
      <c r="C1869">
        <v>97.71</v>
      </c>
      <c r="D1869">
        <v>49.5</v>
      </c>
      <c r="E1869">
        <v>97.17</v>
      </c>
      <c r="F1869">
        <v>128.6</v>
      </c>
      <c r="G1869">
        <v>193.59</v>
      </c>
      <c r="H1869">
        <v>161.22</v>
      </c>
      <c r="I1869">
        <v>132.4</v>
      </c>
      <c r="J1869">
        <v>95.58</v>
      </c>
      <c r="K1869">
        <v>45.752499999999998</v>
      </c>
      <c r="L1869" s="8">
        <v>73.98</v>
      </c>
      <c r="M1869" s="8">
        <v>113.015</v>
      </c>
      <c r="N1869" s="8">
        <v>174.75</v>
      </c>
      <c r="O1869" s="8">
        <v>127.715</v>
      </c>
      <c r="P1869" s="8">
        <v>146.81</v>
      </c>
      <c r="Q1869" s="8">
        <v>130.35</v>
      </c>
      <c r="R1869" s="8">
        <v>165.9</v>
      </c>
      <c r="S1869" s="8">
        <v>79.67</v>
      </c>
      <c r="T1869" s="8">
        <v>70.88</v>
      </c>
      <c r="U1869" s="8">
        <v>117.58</v>
      </c>
      <c r="X1869" s="1">
        <v>43506</v>
      </c>
      <c r="Y1869" s="4">
        <f t="shared" si="64"/>
        <v>115.90381578947368</v>
      </c>
      <c r="Z1869" s="4">
        <f t="shared" si="63"/>
        <v>64.41</v>
      </c>
    </row>
    <row r="1870" spans="1:26" x14ac:dyDescent="0.3">
      <c r="A1870" s="1">
        <v>43507</v>
      </c>
      <c r="B1870">
        <v>64.64</v>
      </c>
      <c r="C1870">
        <v>98.27</v>
      </c>
      <c r="D1870">
        <v>49.61</v>
      </c>
      <c r="E1870">
        <v>96.88</v>
      </c>
      <c r="F1870">
        <v>128.93</v>
      </c>
      <c r="G1870">
        <v>194.13</v>
      </c>
      <c r="H1870">
        <v>161.35</v>
      </c>
      <c r="I1870">
        <v>132</v>
      </c>
      <c r="J1870">
        <v>96.2</v>
      </c>
      <c r="K1870">
        <v>45.752499999999998</v>
      </c>
      <c r="L1870" s="8">
        <v>74.099999999999994</v>
      </c>
      <c r="M1870" s="8">
        <v>112.97</v>
      </c>
      <c r="N1870" s="8">
        <v>174.26</v>
      </c>
      <c r="O1870" s="8">
        <v>127.9824</v>
      </c>
      <c r="P1870" s="8">
        <v>147.51</v>
      </c>
      <c r="Q1870" s="8">
        <v>130.57</v>
      </c>
      <c r="R1870" s="8">
        <v>167.54</v>
      </c>
      <c r="S1870" s="8">
        <v>79.77</v>
      </c>
      <c r="T1870" s="8">
        <v>70.150000000000006</v>
      </c>
      <c r="U1870" s="8">
        <v>116.95</v>
      </c>
      <c r="X1870" s="1">
        <v>43507</v>
      </c>
      <c r="Y1870" s="4">
        <f t="shared" si="64"/>
        <v>116.0486789473684</v>
      </c>
      <c r="Z1870" s="4">
        <f t="shared" si="63"/>
        <v>64.64</v>
      </c>
    </row>
    <row r="1871" spans="1:26" x14ac:dyDescent="0.3">
      <c r="A1871" s="1">
        <v>43508</v>
      </c>
      <c r="B1871">
        <v>65.599999999999994</v>
      </c>
      <c r="C1871">
        <v>99.26</v>
      </c>
      <c r="D1871">
        <v>49.66</v>
      </c>
      <c r="E1871">
        <v>99.47</v>
      </c>
      <c r="F1871">
        <v>132.66999999999999</v>
      </c>
      <c r="G1871">
        <v>195.25</v>
      </c>
      <c r="H1871">
        <v>167.53</v>
      </c>
      <c r="I1871">
        <v>134.16</v>
      </c>
      <c r="J1871">
        <v>96.97</v>
      </c>
      <c r="K1871">
        <v>45.817500000000003</v>
      </c>
      <c r="L1871" s="8">
        <v>75.400000000000006</v>
      </c>
      <c r="M1871" s="8">
        <v>113.79</v>
      </c>
      <c r="N1871" s="8">
        <v>173.97</v>
      </c>
      <c r="O1871" s="8">
        <v>129.95009999999999</v>
      </c>
      <c r="P1871" s="8">
        <v>149.5</v>
      </c>
      <c r="Q1871" s="8">
        <v>132.24</v>
      </c>
      <c r="R1871" s="8">
        <v>171.32</v>
      </c>
      <c r="S1871" s="8">
        <v>79.930000000000007</v>
      </c>
      <c r="T1871" s="8">
        <v>70.41</v>
      </c>
      <c r="U1871" s="8">
        <v>118.72</v>
      </c>
      <c r="X1871" s="1">
        <v>43508</v>
      </c>
      <c r="Y1871" s="4">
        <f t="shared" si="64"/>
        <v>117.68513684210524</v>
      </c>
      <c r="Z1871" s="4">
        <f t="shared" si="63"/>
        <v>65.599999999999994</v>
      </c>
    </row>
    <row r="1872" spans="1:26" x14ac:dyDescent="0.3">
      <c r="A1872" s="1">
        <v>43509</v>
      </c>
      <c r="B1872">
        <v>65.849999999999994</v>
      </c>
      <c r="C1872">
        <v>99.24</v>
      </c>
      <c r="D1872">
        <v>49.79</v>
      </c>
      <c r="E1872">
        <v>101.46</v>
      </c>
      <c r="F1872">
        <v>133.1</v>
      </c>
      <c r="G1872">
        <v>197.18</v>
      </c>
      <c r="H1872">
        <v>167.38</v>
      </c>
      <c r="I1872">
        <v>134.44999999999999</v>
      </c>
      <c r="J1872">
        <v>97.94</v>
      </c>
      <c r="K1872">
        <v>45.712499999999999</v>
      </c>
      <c r="L1872" s="8">
        <v>76.25</v>
      </c>
      <c r="M1872" s="8">
        <v>114.12</v>
      </c>
      <c r="N1872" s="8">
        <v>174.15</v>
      </c>
      <c r="O1872" s="8">
        <v>131.35419999999999</v>
      </c>
      <c r="P1872" s="8">
        <v>150.46</v>
      </c>
      <c r="Q1872" s="8">
        <v>132.51</v>
      </c>
      <c r="R1872" s="8">
        <v>171.97</v>
      </c>
      <c r="S1872" s="8">
        <v>80.790000000000006</v>
      </c>
      <c r="T1872" s="8">
        <v>72.569999999999993</v>
      </c>
      <c r="U1872" s="8">
        <v>119.57</v>
      </c>
      <c r="X1872" s="1">
        <v>43509</v>
      </c>
      <c r="Y1872" s="4">
        <f t="shared" si="64"/>
        <v>118.42087894736841</v>
      </c>
      <c r="Z1872" s="4">
        <f t="shared" si="63"/>
        <v>65.849999999999994</v>
      </c>
    </row>
    <row r="1873" spans="1:26" x14ac:dyDescent="0.3">
      <c r="A1873" s="1">
        <v>43510</v>
      </c>
      <c r="B1873">
        <v>65.459999999999994</v>
      </c>
      <c r="C1873">
        <v>98.46</v>
      </c>
      <c r="D1873">
        <v>45.59</v>
      </c>
      <c r="E1873">
        <v>101.51</v>
      </c>
      <c r="F1873">
        <v>132.62</v>
      </c>
      <c r="G1873">
        <v>195.87</v>
      </c>
      <c r="H1873">
        <v>166.5</v>
      </c>
      <c r="I1873">
        <v>134.31</v>
      </c>
      <c r="J1873">
        <v>98.52</v>
      </c>
      <c r="K1873">
        <v>45.652500000000003</v>
      </c>
      <c r="L1873" s="8">
        <v>76.27</v>
      </c>
      <c r="M1873" s="8">
        <v>112.59</v>
      </c>
      <c r="N1873" s="8">
        <v>175.87</v>
      </c>
      <c r="O1873" s="8">
        <v>130.36080000000001</v>
      </c>
      <c r="P1873" s="8">
        <v>148.15</v>
      </c>
      <c r="Q1873" s="8">
        <v>130.72</v>
      </c>
      <c r="R1873" s="8">
        <v>171.62</v>
      </c>
      <c r="S1873" s="8">
        <v>80.52</v>
      </c>
      <c r="T1873" s="8">
        <v>72.180000000000007</v>
      </c>
      <c r="U1873" s="8">
        <v>118.16</v>
      </c>
      <c r="X1873" s="1">
        <v>43510</v>
      </c>
      <c r="Y1873" s="4">
        <f t="shared" si="64"/>
        <v>117.65648947368423</v>
      </c>
      <c r="Z1873" s="4">
        <f t="shared" si="63"/>
        <v>65.459999999999994</v>
      </c>
    </row>
    <row r="1874" spans="1:26" x14ac:dyDescent="0.3">
      <c r="A1874" s="1">
        <v>43511</v>
      </c>
      <c r="B1874">
        <v>66.39</v>
      </c>
      <c r="C1874">
        <v>98.48</v>
      </c>
      <c r="D1874">
        <v>45.24</v>
      </c>
      <c r="E1874">
        <v>104.24</v>
      </c>
      <c r="F1874">
        <v>136.19999999999999</v>
      </c>
      <c r="G1874">
        <v>198.32</v>
      </c>
      <c r="H1874">
        <v>168.54</v>
      </c>
      <c r="I1874">
        <v>136.38</v>
      </c>
      <c r="J1874">
        <v>99.99</v>
      </c>
      <c r="K1874">
        <v>46.01</v>
      </c>
      <c r="L1874" s="8">
        <v>77.709999999999994</v>
      </c>
      <c r="M1874" s="8">
        <v>115.91</v>
      </c>
      <c r="N1874" s="8">
        <v>179.97</v>
      </c>
      <c r="O1874" s="8">
        <v>131.84129999999999</v>
      </c>
      <c r="P1874" s="8">
        <v>149.66999999999999</v>
      </c>
      <c r="Q1874" s="8">
        <v>133.21</v>
      </c>
      <c r="R1874" s="8">
        <v>174.08</v>
      </c>
      <c r="S1874" s="8">
        <v>80.849999999999994</v>
      </c>
      <c r="T1874" s="8">
        <v>72.84</v>
      </c>
      <c r="U1874" s="8">
        <v>119.35</v>
      </c>
      <c r="X1874" s="1">
        <v>43511</v>
      </c>
      <c r="Y1874" s="4">
        <f t="shared" si="64"/>
        <v>119.41217368421054</v>
      </c>
      <c r="Z1874" s="4">
        <f t="shared" si="63"/>
        <v>66.39</v>
      </c>
    </row>
    <row r="1875" spans="1:26" x14ac:dyDescent="0.3">
      <c r="A1875" s="1">
        <v>43512</v>
      </c>
      <c r="B1875">
        <v>66.39</v>
      </c>
      <c r="C1875">
        <v>98.48</v>
      </c>
      <c r="D1875">
        <v>45.24</v>
      </c>
      <c r="E1875">
        <v>104.24</v>
      </c>
      <c r="F1875">
        <v>136.19999999999999</v>
      </c>
      <c r="G1875">
        <v>198.32</v>
      </c>
      <c r="H1875">
        <v>168.54</v>
      </c>
      <c r="I1875">
        <v>136.38</v>
      </c>
      <c r="J1875">
        <v>99.99</v>
      </c>
      <c r="K1875">
        <v>46.01</v>
      </c>
      <c r="L1875" s="8">
        <v>77.709999999999994</v>
      </c>
      <c r="M1875" s="8">
        <v>115.91</v>
      </c>
      <c r="N1875" s="8">
        <v>179.97</v>
      </c>
      <c r="O1875" s="8">
        <v>131.84129999999999</v>
      </c>
      <c r="P1875" s="8">
        <v>149.66999999999999</v>
      </c>
      <c r="Q1875" s="8">
        <v>133.21</v>
      </c>
      <c r="R1875" s="8">
        <v>174.08</v>
      </c>
      <c r="S1875" s="8">
        <v>80.849999999999994</v>
      </c>
      <c r="T1875" s="8">
        <v>72.84</v>
      </c>
      <c r="U1875" s="8">
        <v>119.35</v>
      </c>
      <c r="X1875" s="1">
        <v>43512</v>
      </c>
      <c r="Y1875" s="4">
        <f t="shared" si="64"/>
        <v>119.41217368421054</v>
      </c>
      <c r="Z1875" s="4">
        <f t="shared" si="63"/>
        <v>66.39</v>
      </c>
    </row>
    <row r="1876" spans="1:26" x14ac:dyDescent="0.3">
      <c r="A1876" s="1">
        <v>43513</v>
      </c>
      <c r="B1876">
        <v>66.39</v>
      </c>
      <c r="C1876">
        <v>98.48</v>
      </c>
      <c r="D1876">
        <v>45.24</v>
      </c>
      <c r="E1876">
        <v>104.24</v>
      </c>
      <c r="F1876">
        <v>136.19999999999999</v>
      </c>
      <c r="G1876">
        <v>198.32</v>
      </c>
      <c r="H1876">
        <v>168.54</v>
      </c>
      <c r="I1876">
        <v>136.38</v>
      </c>
      <c r="J1876">
        <v>99.99</v>
      </c>
      <c r="K1876">
        <v>46.01</v>
      </c>
      <c r="L1876" s="8">
        <v>77.709999999999994</v>
      </c>
      <c r="M1876" s="8">
        <v>115.91</v>
      </c>
      <c r="N1876" s="8">
        <v>179.97</v>
      </c>
      <c r="O1876" s="8">
        <v>131.84129999999999</v>
      </c>
      <c r="P1876" s="8">
        <v>149.66999999999999</v>
      </c>
      <c r="Q1876" s="8">
        <v>133.21</v>
      </c>
      <c r="R1876" s="8">
        <v>174.08</v>
      </c>
      <c r="S1876" s="8">
        <v>80.849999999999994</v>
      </c>
      <c r="T1876" s="8">
        <v>72.84</v>
      </c>
      <c r="U1876" s="8">
        <v>119.35</v>
      </c>
      <c r="X1876" s="1">
        <v>43513</v>
      </c>
      <c r="Y1876" s="4">
        <f t="shared" si="64"/>
        <v>119.41217368421054</v>
      </c>
      <c r="Z1876" s="4">
        <f t="shared" si="63"/>
        <v>66.39</v>
      </c>
    </row>
    <row r="1877" spans="1:26" x14ac:dyDescent="0.3">
      <c r="A1877" s="1">
        <v>43514</v>
      </c>
      <c r="B1877">
        <v>66.39</v>
      </c>
      <c r="C1877">
        <v>98.48</v>
      </c>
      <c r="D1877">
        <v>45.24</v>
      </c>
      <c r="E1877">
        <v>104.24</v>
      </c>
      <c r="F1877">
        <v>136.19999999999999</v>
      </c>
      <c r="G1877">
        <v>198.32</v>
      </c>
      <c r="H1877">
        <v>168.54</v>
      </c>
      <c r="I1877">
        <v>136.38</v>
      </c>
      <c r="J1877">
        <v>99.99</v>
      </c>
      <c r="K1877">
        <v>46.01</v>
      </c>
      <c r="L1877" s="8">
        <v>77.709999999999994</v>
      </c>
      <c r="M1877" s="8">
        <v>115.91</v>
      </c>
      <c r="N1877" s="8">
        <v>179.97</v>
      </c>
      <c r="O1877" s="8">
        <v>131.84129999999999</v>
      </c>
      <c r="P1877" s="8">
        <v>149.66999999999999</v>
      </c>
      <c r="Q1877" s="8">
        <v>133.21</v>
      </c>
      <c r="R1877" s="8">
        <v>174.08</v>
      </c>
      <c r="S1877" s="8">
        <v>80.849999999999994</v>
      </c>
      <c r="T1877" s="8">
        <v>72.84</v>
      </c>
      <c r="U1877" s="8">
        <v>119.35</v>
      </c>
      <c r="X1877" s="1">
        <v>43514</v>
      </c>
      <c r="Y1877" s="4">
        <f t="shared" si="64"/>
        <v>119.41217368421054</v>
      </c>
      <c r="Z1877" s="4">
        <f t="shared" si="63"/>
        <v>66.39</v>
      </c>
    </row>
    <row r="1878" spans="1:26" x14ac:dyDescent="0.3">
      <c r="A1878" s="1">
        <v>43515</v>
      </c>
      <c r="B1878">
        <v>66.55</v>
      </c>
      <c r="C1878">
        <v>99.99</v>
      </c>
      <c r="D1878">
        <v>44.83</v>
      </c>
      <c r="E1878">
        <v>105.06</v>
      </c>
      <c r="F1878">
        <v>135.80000000000001</v>
      </c>
      <c r="G1878">
        <v>197.65</v>
      </c>
      <c r="H1878">
        <v>167.86</v>
      </c>
      <c r="I1878">
        <v>135.69</v>
      </c>
      <c r="J1878">
        <v>102.2</v>
      </c>
      <c r="K1878">
        <v>46.342500000000001</v>
      </c>
      <c r="L1878" s="8">
        <v>78.23</v>
      </c>
      <c r="M1878" s="8">
        <v>115.93</v>
      </c>
      <c r="N1878" s="8">
        <v>179.25</v>
      </c>
      <c r="O1878" s="8">
        <v>132.4812</v>
      </c>
      <c r="P1878" s="8">
        <v>150.31</v>
      </c>
      <c r="Q1878" s="8">
        <v>133.76</v>
      </c>
      <c r="R1878" s="8">
        <v>175.11</v>
      </c>
      <c r="S1878" s="8">
        <v>80.52</v>
      </c>
      <c r="T1878" s="8">
        <v>73.3</v>
      </c>
      <c r="U1878" s="8">
        <v>119.31</v>
      </c>
      <c r="X1878" s="1">
        <v>43515</v>
      </c>
      <c r="Y1878" s="4">
        <f t="shared" si="64"/>
        <v>119.66440526315787</v>
      </c>
      <c r="Z1878" s="4">
        <f t="shared" si="63"/>
        <v>66.55</v>
      </c>
    </row>
    <row r="1879" spans="1:26" x14ac:dyDescent="0.3">
      <c r="A1879" s="1">
        <v>43516</v>
      </c>
      <c r="B1879">
        <v>66.69</v>
      </c>
      <c r="C1879">
        <v>99.28</v>
      </c>
      <c r="D1879">
        <v>45.1</v>
      </c>
      <c r="E1879">
        <v>105.66</v>
      </c>
      <c r="F1879">
        <v>140.31</v>
      </c>
      <c r="G1879">
        <v>198.02</v>
      </c>
      <c r="H1879">
        <v>170.3</v>
      </c>
      <c r="I1879">
        <v>136.35</v>
      </c>
      <c r="J1879">
        <v>99.88</v>
      </c>
      <c r="K1879">
        <v>46.41</v>
      </c>
      <c r="L1879" s="8">
        <v>78.53</v>
      </c>
      <c r="M1879" s="8">
        <v>115.83</v>
      </c>
      <c r="N1879" s="8">
        <v>180.49</v>
      </c>
      <c r="O1879" s="8">
        <v>131.8126</v>
      </c>
      <c r="P1879" s="8">
        <v>150.56</v>
      </c>
      <c r="Q1879" s="8">
        <v>134.81</v>
      </c>
      <c r="R1879" s="8">
        <v>177.64</v>
      </c>
      <c r="S1879" s="8">
        <v>79.989999999999995</v>
      </c>
      <c r="T1879" s="8">
        <v>72.709999999999994</v>
      </c>
      <c r="U1879" s="8">
        <v>120.28</v>
      </c>
      <c r="X1879" s="1">
        <v>43516</v>
      </c>
      <c r="Y1879" s="4">
        <f t="shared" si="64"/>
        <v>120.2085578947368</v>
      </c>
      <c r="Z1879" s="4">
        <f t="shared" si="63"/>
        <v>66.69</v>
      </c>
    </row>
    <row r="1880" spans="1:26" x14ac:dyDescent="0.3">
      <c r="A1880" s="1">
        <v>43517</v>
      </c>
      <c r="B1880">
        <v>66.58</v>
      </c>
      <c r="C1880">
        <v>99.78</v>
      </c>
      <c r="D1880">
        <v>45.86</v>
      </c>
      <c r="E1880">
        <v>105.52</v>
      </c>
      <c r="F1880">
        <v>138.88</v>
      </c>
      <c r="G1880">
        <v>198.15</v>
      </c>
      <c r="H1880">
        <v>171.4</v>
      </c>
      <c r="I1880">
        <v>135.41999999999999</v>
      </c>
      <c r="J1880">
        <v>99.39</v>
      </c>
      <c r="K1880">
        <v>46.64</v>
      </c>
      <c r="L1880" s="8">
        <v>77.819999999999993</v>
      </c>
      <c r="M1880" s="8">
        <v>116.1</v>
      </c>
      <c r="N1880" s="8">
        <v>182.81</v>
      </c>
      <c r="O1880" s="8">
        <v>131.65979999999999</v>
      </c>
      <c r="P1880" s="8">
        <v>150.97999999999999</v>
      </c>
      <c r="Q1880" s="8">
        <v>134.71</v>
      </c>
      <c r="R1880" s="8">
        <v>178.67</v>
      </c>
      <c r="S1880" s="8">
        <v>78.75</v>
      </c>
      <c r="T1880" s="8">
        <v>72.03</v>
      </c>
      <c r="U1880" s="8">
        <v>119.14</v>
      </c>
      <c r="X1880" s="1">
        <v>43517</v>
      </c>
      <c r="Y1880" s="4">
        <f t="shared" si="64"/>
        <v>120.19525263157894</v>
      </c>
      <c r="Z1880" s="4">
        <f t="shared" si="63"/>
        <v>66.58</v>
      </c>
    </row>
    <row r="1881" spans="1:26" x14ac:dyDescent="0.3">
      <c r="A1881" s="1">
        <v>43518</v>
      </c>
      <c r="B1881">
        <v>67.040000000000006</v>
      </c>
      <c r="C1881">
        <v>100.25</v>
      </c>
      <c r="D1881">
        <v>45.28</v>
      </c>
      <c r="E1881">
        <v>106.27</v>
      </c>
      <c r="F1881">
        <v>138.68</v>
      </c>
      <c r="G1881">
        <v>201.88</v>
      </c>
      <c r="H1881">
        <v>173.5</v>
      </c>
      <c r="I1881">
        <v>136.6</v>
      </c>
      <c r="J1881">
        <v>99.55</v>
      </c>
      <c r="K1881">
        <v>47.032499999999999</v>
      </c>
      <c r="L1881" s="8">
        <v>78.42</v>
      </c>
      <c r="M1881" s="8">
        <v>116.76</v>
      </c>
      <c r="N1881" s="8">
        <v>183.17</v>
      </c>
      <c r="O1881" s="8">
        <v>133.00659999999999</v>
      </c>
      <c r="P1881" s="8">
        <v>153.18</v>
      </c>
      <c r="Q1881" s="8">
        <v>134.51</v>
      </c>
      <c r="R1881" s="8">
        <v>180.12</v>
      </c>
      <c r="S1881" s="8">
        <v>80.02</v>
      </c>
      <c r="T1881" s="8">
        <v>72.25</v>
      </c>
      <c r="U1881" s="8">
        <v>119.39</v>
      </c>
      <c r="X1881" s="1">
        <v>43518</v>
      </c>
      <c r="Y1881" s="4">
        <f t="shared" si="64"/>
        <v>121.04574210526314</v>
      </c>
      <c r="Z1881" s="4">
        <f t="shared" si="63"/>
        <v>67.040000000000006</v>
      </c>
    </row>
    <row r="1882" spans="1:26" x14ac:dyDescent="0.3">
      <c r="A1882" s="1">
        <v>43519</v>
      </c>
      <c r="B1882">
        <v>67.040000000000006</v>
      </c>
      <c r="C1882">
        <v>100.25</v>
      </c>
      <c r="D1882">
        <v>45.28</v>
      </c>
      <c r="E1882">
        <v>106.27</v>
      </c>
      <c r="F1882">
        <v>138.68</v>
      </c>
      <c r="G1882">
        <v>201.88</v>
      </c>
      <c r="H1882">
        <v>173.5</v>
      </c>
      <c r="I1882">
        <v>136.6</v>
      </c>
      <c r="J1882">
        <v>99.55</v>
      </c>
      <c r="K1882">
        <v>47.032499999999999</v>
      </c>
      <c r="L1882" s="8">
        <v>78.42</v>
      </c>
      <c r="M1882" s="8">
        <v>116.76</v>
      </c>
      <c r="N1882" s="8">
        <v>183.17</v>
      </c>
      <c r="O1882" s="8">
        <v>133.00659999999999</v>
      </c>
      <c r="P1882" s="8">
        <v>153.18</v>
      </c>
      <c r="Q1882" s="8">
        <v>134.51</v>
      </c>
      <c r="R1882" s="8">
        <v>180.12</v>
      </c>
      <c r="S1882" s="8">
        <v>80.02</v>
      </c>
      <c r="T1882" s="8">
        <v>72.25</v>
      </c>
      <c r="U1882" s="8">
        <v>119.39</v>
      </c>
      <c r="X1882" s="1">
        <v>43519</v>
      </c>
      <c r="Y1882" s="4">
        <f t="shared" si="64"/>
        <v>121.04574210526314</v>
      </c>
      <c r="Z1882" s="4">
        <f t="shared" si="63"/>
        <v>67.040000000000006</v>
      </c>
    </row>
    <row r="1883" spans="1:26" x14ac:dyDescent="0.3">
      <c r="A1883" s="1">
        <v>43520</v>
      </c>
      <c r="B1883">
        <v>67.040000000000006</v>
      </c>
      <c r="C1883">
        <v>100.25</v>
      </c>
      <c r="D1883">
        <v>45.28</v>
      </c>
      <c r="E1883">
        <v>106.27</v>
      </c>
      <c r="F1883">
        <v>138.68</v>
      </c>
      <c r="G1883">
        <v>201.88</v>
      </c>
      <c r="H1883">
        <v>173.5</v>
      </c>
      <c r="I1883">
        <v>136.6</v>
      </c>
      <c r="J1883">
        <v>99.55</v>
      </c>
      <c r="K1883">
        <v>47.032499999999999</v>
      </c>
      <c r="L1883" s="8">
        <v>78.42</v>
      </c>
      <c r="M1883" s="8">
        <v>116.76</v>
      </c>
      <c r="N1883" s="8">
        <v>183.17</v>
      </c>
      <c r="O1883" s="8">
        <v>133.00659999999999</v>
      </c>
      <c r="P1883" s="8">
        <v>153.18</v>
      </c>
      <c r="Q1883" s="8">
        <v>134.51</v>
      </c>
      <c r="R1883" s="8">
        <v>180.12</v>
      </c>
      <c r="S1883" s="8">
        <v>80.02</v>
      </c>
      <c r="T1883" s="8">
        <v>72.25</v>
      </c>
      <c r="U1883" s="8">
        <v>119.39</v>
      </c>
      <c r="X1883" s="1">
        <v>43520</v>
      </c>
      <c r="Y1883" s="4">
        <f t="shared" si="64"/>
        <v>121.04574210526314</v>
      </c>
      <c r="Z1883" s="4">
        <f t="shared" si="63"/>
        <v>67.040000000000006</v>
      </c>
    </row>
    <row r="1884" spans="1:26" x14ac:dyDescent="0.3">
      <c r="A1884" s="1">
        <v>43521</v>
      </c>
      <c r="B1884">
        <v>67.010000000000005</v>
      </c>
      <c r="C1884">
        <v>99.57</v>
      </c>
      <c r="D1884">
        <v>44.94</v>
      </c>
      <c r="E1884">
        <v>105.01</v>
      </c>
      <c r="F1884">
        <v>141.41</v>
      </c>
      <c r="G1884">
        <v>201.94</v>
      </c>
      <c r="H1884">
        <v>174.62</v>
      </c>
      <c r="I1884">
        <v>136.19999999999999</v>
      </c>
      <c r="J1884">
        <v>99.12</v>
      </c>
      <c r="K1884">
        <v>46.97</v>
      </c>
      <c r="L1884" s="8">
        <v>78.5</v>
      </c>
      <c r="M1884" s="8">
        <v>116.06</v>
      </c>
      <c r="N1884" s="8">
        <v>182.61</v>
      </c>
      <c r="O1884" s="8">
        <v>133.2072</v>
      </c>
      <c r="P1884" s="8">
        <v>152.49</v>
      </c>
      <c r="Q1884" s="8">
        <v>135.37</v>
      </c>
      <c r="R1884" s="8">
        <v>181.17</v>
      </c>
      <c r="S1884" s="8">
        <v>80.290000000000006</v>
      </c>
      <c r="T1884" s="8">
        <v>73.099999999999994</v>
      </c>
      <c r="U1884" s="8">
        <v>119.62</v>
      </c>
      <c r="X1884" s="1">
        <v>43521</v>
      </c>
      <c r="Y1884" s="4">
        <f t="shared" si="64"/>
        <v>121.16827368421053</v>
      </c>
      <c r="Z1884" s="4">
        <f t="shared" si="63"/>
        <v>67.010000000000005</v>
      </c>
    </row>
    <row r="1885" spans="1:26" x14ac:dyDescent="0.3">
      <c r="A1885" s="1">
        <v>43522</v>
      </c>
      <c r="B1885">
        <v>66.790000000000006</v>
      </c>
      <c r="C1885">
        <v>99.83</v>
      </c>
      <c r="D1885">
        <v>44.69</v>
      </c>
      <c r="E1885">
        <v>105.03</v>
      </c>
      <c r="F1885">
        <v>137.97999999999999</v>
      </c>
      <c r="G1885">
        <v>201.48</v>
      </c>
      <c r="H1885">
        <v>173.91</v>
      </c>
      <c r="I1885">
        <v>136.11000000000001</v>
      </c>
      <c r="J1885">
        <v>98.69</v>
      </c>
      <c r="K1885">
        <v>47.057499999999997</v>
      </c>
      <c r="L1885" s="8">
        <v>78.66</v>
      </c>
      <c r="M1885" s="8">
        <v>115.97</v>
      </c>
      <c r="N1885" s="8">
        <v>183.21</v>
      </c>
      <c r="O1885" s="8">
        <v>133.4555</v>
      </c>
      <c r="P1885" s="8">
        <v>152.88</v>
      </c>
      <c r="Q1885" s="8">
        <v>135.16999999999999</v>
      </c>
      <c r="R1885" s="8">
        <v>181.45</v>
      </c>
      <c r="S1885" s="8">
        <v>80.510000000000005</v>
      </c>
      <c r="T1885" s="8">
        <v>72.290000000000006</v>
      </c>
      <c r="U1885" s="8">
        <v>119.94</v>
      </c>
      <c r="X1885" s="1">
        <v>43522</v>
      </c>
      <c r="Y1885" s="4">
        <f t="shared" si="64"/>
        <v>120.96384210526315</v>
      </c>
      <c r="Z1885" s="4">
        <f t="shared" si="63"/>
        <v>66.790000000000006</v>
      </c>
    </row>
    <row r="1886" spans="1:26" x14ac:dyDescent="0.3">
      <c r="A1886" s="1">
        <v>43523</v>
      </c>
      <c r="B1886">
        <v>66.900000000000006</v>
      </c>
      <c r="C1886">
        <v>98.91</v>
      </c>
      <c r="D1886">
        <v>44.94</v>
      </c>
      <c r="E1886">
        <v>107.62</v>
      </c>
      <c r="F1886">
        <v>139.58000000000001</v>
      </c>
      <c r="G1886">
        <v>201.72</v>
      </c>
      <c r="H1886">
        <v>174.5</v>
      </c>
      <c r="I1886">
        <v>135.87</v>
      </c>
      <c r="J1886">
        <v>98.11</v>
      </c>
      <c r="K1886">
        <v>46.702500000000001</v>
      </c>
      <c r="L1886" s="8">
        <v>79.47</v>
      </c>
      <c r="M1886" s="8">
        <v>115.37</v>
      </c>
      <c r="N1886" s="8">
        <v>183.36</v>
      </c>
      <c r="O1886" s="8">
        <v>132.93020000000001</v>
      </c>
      <c r="P1886" s="8">
        <v>152.97999999999999</v>
      </c>
      <c r="Q1886" s="8">
        <v>133.03</v>
      </c>
      <c r="R1886" s="8">
        <v>181.6</v>
      </c>
      <c r="S1886" s="8">
        <v>79.41</v>
      </c>
      <c r="T1886" s="8">
        <v>73.02</v>
      </c>
      <c r="U1886" s="8">
        <v>120.08</v>
      </c>
      <c r="X1886" s="1">
        <v>43523</v>
      </c>
      <c r="Y1886" s="4">
        <f t="shared" si="64"/>
        <v>121.01066842105261</v>
      </c>
      <c r="Z1886" s="4">
        <f t="shared" si="63"/>
        <v>66.900000000000006</v>
      </c>
    </row>
    <row r="1887" spans="1:26" x14ac:dyDescent="0.3">
      <c r="A1887" s="1">
        <v>43524</v>
      </c>
      <c r="B1887">
        <v>66.790000000000006</v>
      </c>
      <c r="C1887">
        <v>98.55</v>
      </c>
      <c r="D1887">
        <v>45.34</v>
      </c>
      <c r="E1887">
        <v>105.09</v>
      </c>
      <c r="F1887">
        <v>137.34</v>
      </c>
      <c r="G1887">
        <v>200.37</v>
      </c>
      <c r="H1887">
        <v>173.24</v>
      </c>
      <c r="I1887">
        <v>136.63999999999999</v>
      </c>
      <c r="J1887">
        <v>98.99</v>
      </c>
      <c r="K1887">
        <v>46.93</v>
      </c>
      <c r="L1887" s="8">
        <v>79.03</v>
      </c>
      <c r="M1887" s="8">
        <v>115.64</v>
      </c>
      <c r="N1887" s="8">
        <v>183.84</v>
      </c>
      <c r="O1887" s="8">
        <v>131.93680000000001</v>
      </c>
      <c r="P1887" s="8">
        <v>153.03</v>
      </c>
      <c r="Q1887" s="8">
        <v>133.9</v>
      </c>
      <c r="R1887" s="8">
        <v>181.18</v>
      </c>
      <c r="S1887" s="8">
        <v>79.239999999999995</v>
      </c>
      <c r="T1887" s="8">
        <v>72.64</v>
      </c>
      <c r="U1887" s="8">
        <v>119.58</v>
      </c>
      <c r="X1887" s="1">
        <v>43524</v>
      </c>
      <c r="Y1887" s="4">
        <f t="shared" si="64"/>
        <v>120.6582526315789</v>
      </c>
      <c r="Z1887" s="4">
        <f t="shared" si="63"/>
        <v>66.790000000000006</v>
      </c>
    </row>
    <row r="1888" spans="1:26" x14ac:dyDescent="0.3">
      <c r="A1888" s="1">
        <v>43525</v>
      </c>
      <c r="B1888">
        <v>66.900000000000006</v>
      </c>
      <c r="C1888">
        <v>98.44</v>
      </c>
      <c r="D1888">
        <v>45.38</v>
      </c>
      <c r="E1888">
        <v>103.96</v>
      </c>
      <c r="F1888">
        <v>137.47</v>
      </c>
      <c r="G1888">
        <v>201.84</v>
      </c>
      <c r="H1888">
        <v>168.38</v>
      </c>
      <c r="I1888">
        <v>138.35</v>
      </c>
      <c r="J1888">
        <v>97.93</v>
      </c>
      <c r="K1888">
        <v>46.89</v>
      </c>
      <c r="L1888" s="8">
        <v>80</v>
      </c>
      <c r="M1888" s="8">
        <v>116.18</v>
      </c>
      <c r="N1888" s="8">
        <v>185.05</v>
      </c>
      <c r="O1888" s="8">
        <v>132.9588</v>
      </c>
      <c r="P1888" s="8">
        <v>153.9</v>
      </c>
      <c r="Q1888" s="8">
        <v>134.12</v>
      </c>
      <c r="R1888" s="8">
        <v>180.1</v>
      </c>
      <c r="S1888" s="8">
        <v>80.099999999999994</v>
      </c>
      <c r="T1888" s="8">
        <v>72.94</v>
      </c>
      <c r="U1888" s="8">
        <v>122.03</v>
      </c>
      <c r="X1888" s="1">
        <v>43525</v>
      </c>
      <c r="Y1888" s="4">
        <f t="shared" si="64"/>
        <v>120.84309473684209</v>
      </c>
      <c r="Z1888" s="4">
        <f t="shared" si="63"/>
        <v>66.900000000000006</v>
      </c>
    </row>
    <row r="1889" spans="1:26" x14ac:dyDescent="0.3">
      <c r="A1889" s="1">
        <v>43526</v>
      </c>
      <c r="B1889">
        <v>66.900000000000006</v>
      </c>
      <c r="C1889">
        <v>98.44</v>
      </c>
      <c r="D1889">
        <v>45.38</v>
      </c>
      <c r="E1889">
        <v>103.96</v>
      </c>
      <c r="F1889">
        <v>137.47</v>
      </c>
      <c r="G1889">
        <v>201.84</v>
      </c>
      <c r="H1889">
        <v>168.38</v>
      </c>
      <c r="I1889">
        <v>138.35</v>
      </c>
      <c r="J1889">
        <v>97.93</v>
      </c>
      <c r="K1889">
        <v>46.89</v>
      </c>
      <c r="L1889" s="8">
        <v>80</v>
      </c>
      <c r="M1889" s="8">
        <v>116.18</v>
      </c>
      <c r="N1889" s="8">
        <v>185.05</v>
      </c>
      <c r="O1889" s="8">
        <v>132.9588</v>
      </c>
      <c r="P1889" s="8">
        <v>153.9</v>
      </c>
      <c r="Q1889" s="8">
        <v>134.12</v>
      </c>
      <c r="R1889" s="8">
        <v>180.1</v>
      </c>
      <c r="S1889" s="8">
        <v>80.099999999999994</v>
      </c>
      <c r="T1889" s="8">
        <v>72.94</v>
      </c>
      <c r="U1889" s="8">
        <v>122.03</v>
      </c>
      <c r="X1889" s="1">
        <v>43526</v>
      </c>
      <c r="Y1889" s="4">
        <f t="shared" si="64"/>
        <v>120.84309473684209</v>
      </c>
      <c r="Z1889" s="4">
        <f t="shared" si="63"/>
        <v>66.900000000000006</v>
      </c>
    </row>
    <row r="1890" spans="1:26" x14ac:dyDescent="0.3">
      <c r="A1890" s="1">
        <v>43527</v>
      </c>
      <c r="B1890">
        <v>66.900000000000006</v>
      </c>
      <c r="C1890">
        <v>98.44</v>
      </c>
      <c r="D1890">
        <v>45.38</v>
      </c>
      <c r="E1890">
        <v>103.96</v>
      </c>
      <c r="F1890">
        <v>137.47</v>
      </c>
      <c r="G1890">
        <v>201.84</v>
      </c>
      <c r="H1890">
        <v>168.38</v>
      </c>
      <c r="I1890">
        <v>138.35</v>
      </c>
      <c r="J1890">
        <v>97.93</v>
      </c>
      <c r="K1890">
        <v>46.89</v>
      </c>
      <c r="L1890" s="8">
        <v>80</v>
      </c>
      <c r="M1890" s="8">
        <v>116.18</v>
      </c>
      <c r="N1890" s="8">
        <v>185.05</v>
      </c>
      <c r="O1890" s="8">
        <v>132.9588</v>
      </c>
      <c r="P1890" s="8">
        <v>153.9</v>
      </c>
      <c r="Q1890" s="8">
        <v>134.12</v>
      </c>
      <c r="R1890" s="8">
        <v>180.1</v>
      </c>
      <c r="S1890" s="8">
        <v>80.099999999999994</v>
      </c>
      <c r="T1890" s="8">
        <v>72.94</v>
      </c>
      <c r="U1890" s="8">
        <v>122.03</v>
      </c>
      <c r="X1890" s="1">
        <v>43527</v>
      </c>
      <c r="Y1890" s="4">
        <f t="shared" si="64"/>
        <v>120.84309473684209</v>
      </c>
      <c r="Z1890" s="4">
        <f t="shared" si="63"/>
        <v>66.900000000000006</v>
      </c>
    </row>
    <row r="1891" spans="1:26" x14ac:dyDescent="0.3">
      <c r="A1891" s="1">
        <v>43528</v>
      </c>
      <c r="B1891">
        <v>66.66</v>
      </c>
      <c r="C1891">
        <v>98.87</v>
      </c>
      <c r="D1891">
        <v>45.65</v>
      </c>
      <c r="E1891">
        <v>103.19</v>
      </c>
      <c r="F1891">
        <v>138.35</v>
      </c>
      <c r="G1891">
        <v>199.89</v>
      </c>
      <c r="H1891">
        <v>168.7</v>
      </c>
      <c r="I1891">
        <v>138.47999999999999</v>
      </c>
      <c r="J1891">
        <v>97.85</v>
      </c>
      <c r="K1891">
        <v>47.06</v>
      </c>
      <c r="L1891" s="8">
        <v>80.31</v>
      </c>
      <c r="M1891" s="8">
        <v>116.17</v>
      </c>
      <c r="N1891" s="8">
        <v>180.59</v>
      </c>
      <c r="O1891" s="8">
        <v>132.2234</v>
      </c>
      <c r="P1891" s="8">
        <v>153.26</v>
      </c>
      <c r="Q1891" s="8">
        <v>133.57</v>
      </c>
      <c r="R1891" s="8">
        <v>180.7</v>
      </c>
      <c r="S1891" s="8">
        <v>79.459999999999994</v>
      </c>
      <c r="T1891" s="8">
        <v>72.67</v>
      </c>
      <c r="U1891" s="8">
        <v>122.12</v>
      </c>
      <c r="X1891" s="1">
        <v>43528</v>
      </c>
      <c r="Y1891" s="4">
        <f t="shared" si="64"/>
        <v>120.47965263157894</v>
      </c>
      <c r="Z1891" s="4">
        <f t="shared" si="63"/>
        <v>66.66</v>
      </c>
    </row>
    <row r="1892" spans="1:26" x14ac:dyDescent="0.3">
      <c r="A1892" s="1">
        <v>43529</v>
      </c>
      <c r="B1892">
        <v>66.5</v>
      </c>
      <c r="C1892">
        <v>99.09</v>
      </c>
      <c r="D1892">
        <v>45.6</v>
      </c>
      <c r="E1892">
        <v>103.01</v>
      </c>
      <c r="F1892">
        <v>137.13999999999999</v>
      </c>
      <c r="G1892">
        <v>197.96</v>
      </c>
      <c r="H1892">
        <v>168.44</v>
      </c>
      <c r="I1892">
        <v>138.77000000000001</v>
      </c>
      <c r="J1892">
        <v>98.34</v>
      </c>
      <c r="K1892">
        <v>47.08</v>
      </c>
      <c r="L1892" s="8">
        <v>80.19</v>
      </c>
      <c r="M1892" s="8">
        <v>116.03</v>
      </c>
      <c r="N1892" s="8">
        <v>181.35</v>
      </c>
      <c r="O1892" s="8">
        <v>131.69800000000001</v>
      </c>
      <c r="P1892" s="8">
        <v>152.66</v>
      </c>
      <c r="Q1892" s="8">
        <v>133.54</v>
      </c>
      <c r="R1892" s="8">
        <v>179.21</v>
      </c>
      <c r="S1892" s="8">
        <v>78.91</v>
      </c>
      <c r="T1892" s="8">
        <v>76</v>
      </c>
      <c r="U1892" s="8">
        <v>123.29</v>
      </c>
      <c r="X1892" s="1">
        <v>43529</v>
      </c>
      <c r="Y1892" s="4">
        <f t="shared" si="64"/>
        <v>120.43726315789472</v>
      </c>
      <c r="Z1892" s="4">
        <f t="shared" si="63"/>
        <v>66.5</v>
      </c>
    </row>
    <row r="1893" spans="1:26" x14ac:dyDescent="0.3">
      <c r="A1893" s="1">
        <v>43530</v>
      </c>
      <c r="B1893">
        <v>66.13</v>
      </c>
      <c r="C1893">
        <v>98.93</v>
      </c>
      <c r="D1893">
        <v>45.45</v>
      </c>
      <c r="E1893">
        <v>102.34</v>
      </c>
      <c r="F1893">
        <v>134.83000000000001</v>
      </c>
      <c r="G1893">
        <v>197.32</v>
      </c>
      <c r="H1893">
        <v>169.13</v>
      </c>
      <c r="I1893">
        <v>139.09</v>
      </c>
      <c r="J1893">
        <v>98.26</v>
      </c>
      <c r="K1893">
        <v>46.892499999999998</v>
      </c>
      <c r="L1893" s="8">
        <v>79.28</v>
      </c>
      <c r="M1893" s="8">
        <v>116.66</v>
      </c>
      <c r="N1893" s="8">
        <v>182.03</v>
      </c>
      <c r="O1893" s="8">
        <v>130.83840000000001</v>
      </c>
      <c r="P1893" s="8">
        <v>152.53</v>
      </c>
      <c r="Q1893" s="8">
        <v>133.29</v>
      </c>
      <c r="R1893" s="8">
        <v>180.3</v>
      </c>
      <c r="S1893" s="8">
        <v>78.09</v>
      </c>
      <c r="T1893" s="8">
        <v>76.900000000000006</v>
      </c>
      <c r="U1893" s="8">
        <v>123.53</v>
      </c>
      <c r="X1893" s="1">
        <v>43530</v>
      </c>
      <c r="Y1893" s="4">
        <f t="shared" si="64"/>
        <v>120.29952105263155</v>
      </c>
      <c r="Z1893" s="4">
        <f t="shared" si="63"/>
        <v>66.13</v>
      </c>
    </row>
    <row r="1894" spans="1:26" x14ac:dyDescent="0.3">
      <c r="A1894" s="1">
        <v>43531</v>
      </c>
      <c r="B1894">
        <v>65.650000000000006</v>
      </c>
      <c r="C1894">
        <v>98.55</v>
      </c>
      <c r="D1894">
        <v>45.28</v>
      </c>
      <c r="E1894">
        <v>100.71</v>
      </c>
      <c r="F1894">
        <v>132.80000000000001</v>
      </c>
      <c r="G1894">
        <v>196.48</v>
      </c>
      <c r="H1894">
        <v>167.47</v>
      </c>
      <c r="I1894">
        <v>138.24</v>
      </c>
      <c r="J1894">
        <v>97.45</v>
      </c>
      <c r="K1894">
        <v>46.982500000000002</v>
      </c>
      <c r="L1894" s="8">
        <v>80.16</v>
      </c>
      <c r="M1894" s="8">
        <v>116.1</v>
      </c>
      <c r="N1894" s="8">
        <v>180.52</v>
      </c>
      <c r="O1894" s="8">
        <v>129.291</v>
      </c>
      <c r="P1894" s="8">
        <v>150.41999999999999</v>
      </c>
      <c r="Q1894" s="8">
        <v>132.68</v>
      </c>
      <c r="R1894" s="8">
        <v>179.65</v>
      </c>
      <c r="S1894" s="8">
        <v>78.239999999999995</v>
      </c>
      <c r="T1894" s="8">
        <v>76.17</v>
      </c>
      <c r="U1894" s="8">
        <v>121.94</v>
      </c>
      <c r="X1894" s="1">
        <v>43531</v>
      </c>
      <c r="Y1894" s="4">
        <f t="shared" si="64"/>
        <v>119.42807894736841</v>
      </c>
      <c r="Z1894" s="4">
        <f t="shared" si="63"/>
        <v>65.650000000000006</v>
      </c>
    </row>
    <row r="1895" spans="1:26" x14ac:dyDescent="0.3">
      <c r="A1895" s="1">
        <v>43532</v>
      </c>
      <c r="B1895">
        <v>65.459999999999994</v>
      </c>
      <c r="C1895">
        <v>98.41</v>
      </c>
      <c r="D1895">
        <v>44.84</v>
      </c>
      <c r="E1895">
        <v>99.33</v>
      </c>
      <c r="F1895">
        <v>131.35</v>
      </c>
      <c r="G1895">
        <v>196.33</v>
      </c>
      <c r="H1895">
        <v>169.46</v>
      </c>
      <c r="I1895">
        <v>138.06</v>
      </c>
      <c r="J1895">
        <v>97.59</v>
      </c>
      <c r="K1895">
        <v>47.174999999999997</v>
      </c>
      <c r="L1895" s="8">
        <v>79.010000000000005</v>
      </c>
      <c r="M1895" s="8">
        <v>115.23</v>
      </c>
      <c r="N1895" s="8">
        <v>179.5</v>
      </c>
      <c r="O1895" s="8">
        <v>129.03309999999999</v>
      </c>
      <c r="P1895" s="8">
        <v>149.24</v>
      </c>
      <c r="Q1895" s="8">
        <v>132.36000000000001</v>
      </c>
      <c r="R1895" s="8">
        <v>181.36</v>
      </c>
      <c r="S1895" s="8">
        <v>77.58</v>
      </c>
      <c r="T1895" s="8">
        <v>75.81</v>
      </c>
      <c r="U1895" s="8">
        <v>121.62</v>
      </c>
      <c r="X1895" s="1">
        <v>43532</v>
      </c>
      <c r="Y1895" s="4">
        <f t="shared" si="64"/>
        <v>119.12042631578947</v>
      </c>
      <c r="Z1895" s="4">
        <f t="shared" si="63"/>
        <v>65.459999999999994</v>
      </c>
    </row>
    <row r="1896" spans="1:26" x14ac:dyDescent="0.3">
      <c r="A1896" s="1">
        <v>43533</v>
      </c>
      <c r="B1896">
        <v>65.459999999999994</v>
      </c>
      <c r="C1896">
        <v>98.41</v>
      </c>
      <c r="D1896">
        <v>44.84</v>
      </c>
      <c r="E1896">
        <v>99.33</v>
      </c>
      <c r="F1896">
        <v>131.35</v>
      </c>
      <c r="G1896">
        <v>196.33</v>
      </c>
      <c r="H1896">
        <v>169.46</v>
      </c>
      <c r="I1896">
        <v>138.06</v>
      </c>
      <c r="J1896">
        <v>97.59</v>
      </c>
      <c r="K1896">
        <v>47.174999999999997</v>
      </c>
      <c r="L1896" s="8">
        <v>79.010000000000005</v>
      </c>
      <c r="M1896" s="8">
        <v>115.23</v>
      </c>
      <c r="N1896" s="8">
        <v>179.5</v>
      </c>
      <c r="O1896" s="8">
        <v>129.03309999999999</v>
      </c>
      <c r="P1896" s="8">
        <v>149.24</v>
      </c>
      <c r="Q1896" s="8">
        <v>132.36000000000001</v>
      </c>
      <c r="R1896" s="8">
        <v>181.36</v>
      </c>
      <c r="S1896" s="8">
        <v>77.58</v>
      </c>
      <c r="T1896" s="8">
        <v>75.81</v>
      </c>
      <c r="U1896" s="8">
        <v>121.62</v>
      </c>
      <c r="X1896" s="1">
        <v>43533</v>
      </c>
      <c r="Y1896" s="4">
        <f t="shared" si="64"/>
        <v>119.12042631578947</v>
      </c>
      <c r="Z1896" s="4">
        <f t="shared" si="63"/>
        <v>65.459999999999994</v>
      </c>
    </row>
    <row r="1897" spans="1:26" x14ac:dyDescent="0.3">
      <c r="A1897" s="1">
        <v>43534</v>
      </c>
      <c r="B1897">
        <v>65.459999999999994</v>
      </c>
      <c r="C1897">
        <v>98.41</v>
      </c>
      <c r="D1897">
        <v>44.84</v>
      </c>
      <c r="E1897">
        <v>99.33</v>
      </c>
      <c r="F1897">
        <v>131.35</v>
      </c>
      <c r="G1897">
        <v>196.33</v>
      </c>
      <c r="H1897">
        <v>169.46</v>
      </c>
      <c r="I1897">
        <v>138.06</v>
      </c>
      <c r="J1897">
        <v>97.59</v>
      </c>
      <c r="K1897">
        <v>47.174999999999997</v>
      </c>
      <c r="L1897" s="8">
        <v>79.010000000000005</v>
      </c>
      <c r="M1897" s="8">
        <v>115.23</v>
      </c>
      <c r="N1897" s="8">
        <v>179.5</v>
      </c>
      <c r="O1897" s="8">
        <v>129.03309999999999</v>
      </c>
      <c r="P1897" s="8">
        <v>149.24</v>
      </c>
      <c r="Q1897" s="8">
        <v>132.36000000000001</v>
      </c>
      <c r="R1897" s="8">
        <v>181.36</v>
      </c>
      <c r="S1897" s="8">
        <v>77.58</v>
      </c>
      <c r="T1897" s="8">
        <v>75.81</v>
      </c>
      <c r="U1897" s="8">
        <v>121.62</v>
      </c>
      <c r="X1897" s="1">
        <v>43534</v>
      </c>
      <c r="Y1897" s="4">
        <f t="shared" si="64"/>
        <v>119.12042631578947</v>
      </c>
      <c r="Z1897" s="4">
        <f t="shared" si="63"/>
        <v>65.459999999999994</v>
      </c>
    </row>
    <row r="1898" spans="1:26" x14ac:dyDescent="0.3">
      <c r="A1898" s="1">
        <v>43535</v>
      </c>
      <c r="B1898">
        <v>66.319999999999993</v>
      </c>
      <c r="C1898">
        <v>99.58</v>
      </c>
      <c r="D1898">
        <v>46.18</v>
      </c>
      <c r="E1898">
        <v>100.4</v>
      </c>
      <c r="F1898">
        <v>133.11000000000001</v>
      </c>
      <c r="G1898">
        <v>197.24</v>
      </c>
      <c r="H1898">
        <v>171.28</v>
      </c>
      <c r="I1898">
        <v>138.56</v>
      </c>
      <c r="J1898">
        <v>98.48</v>
      </c>
      <c r="K1898">
        <v>47.375</v>
      </c>
      <c r="L1898" s="8">
        <v>79.78</v>
      </c>
      <c r="M1898" s="8">
        <v>116.59</v>
      </c>
      <c r="N1898" s="8">
        <v>181.08</v>
      </c>
      <c r="O1898" s="8">
        <v>131.53559999999999</v>
      </c>
      <c r="P1898" s="8">
        <v>151.09</v>
      </c>
      <c r="Q1898" s="8">
        <v>133.41</v>
      </c>
      <c r="R1898" s="8">
        <v>183.95</v>
      </c>
      <c r="S1898" s="8">
        <v>78.08</v>
      </c>
      <c r="T1898" s="8">
        <v>76.27</v>
      </c>
      <c r="U1898" s="8">
        <v>123.62</v>
      </c>
      <c r="X1898" s="1">
        <v>43535</v>
      </c>
      <c r="Y1898" s="4">
        <f t="shared" si="64"/>
        <v>120.40055789473685</v>
      </c>
      <c r="Z1898" s="4">
        <f t="shared" si="63"/>
        <v>66.319999999999993</v>
      </c>
    </row>
    <row r="1899" spans="1:26" x14ac:dyDescent="0.3">
      <c r="A1899" s="1">
        <v>43536</v>
      </c>
      <c r="B1899">
        <v>66.44</v>
      </c>
      <c r="C1899">
        <v>100.05</v>
      </c>
      <c r="D1899">
        <v>46.05</v>
      </c>
      <c r="E1899">
        <v>100.86</v>
      </c>
      <c r="F1899">
        <v>132.47999999999999</v>
      </c>
      <c r="G1899">
        <v>197.5</v>
      </c>
      <c r="H1899">
        <v>172.32</v>
      </c>
      <c r="I1899">
        <v>139.18</v>
      </c>
      <c r="J1899">
        <v>98.37</v>
      </c>
      <c r="K1899">
        <v>47.722499999999997</v>
      </c>
      <c r="L1899" s="8">
        <v>80</v>
      </c>
      <c r="M1899" s="8">
        <v>116.57</v>
      </c>
      <c r="N1899" s="8">
        <v>181.83</v>
      </c>
      <c r="O1899" s="8">
        <v>132.08009999999999</v>
      </c>
      <c r="P1899" s="8">
        <v>151.99</v>
      </c>
      <c r="Q1899" s="8">
        <v>134.1</v>
      </c>
      <c r="R1899" s="8">
        <v>184.05</v>
      </c>
      <c r="S1899" s="8">
        <v>78.739999999999995</v>
      </c>
      <c r="T1899" s="8">
        <v>76.180000000000007</v>
      </c>
      <c r="U1899" s="8">
        <v>123.9</v>
      </c>
      <c r="X1899" s="1">
        <v>43536</v>
      </c>
      <c r="Y1899" s="4">
        <f t="shared" si="64"/>
        <v>120.7354</v>
      </c>
      <c r="Z1899" s="4">
        <f t="shared" si="63"/>
        <v>66.44</v>
      </c>
    </row>
    <row r="1900" spans="1:26" x14ac:dyDescent="0.3">
      <c r="A1900" s="1">
        <v>43537</v>
      </c>
      <c r="B1900">
        <v>66.84</v>
      </c>
      <c r="C1900">
        <v>101.18</v>
      </c>
      <c r="D1900">
        <v>46.22</v>
      </c>
      <c r="E1900">
        <v>101.17</v>
      </c>
      <c r="F1900">
        <v>133.5</v>
      </c>
      <c r="G1900">
        <v>199.7</v>
      </c>
      <c r="H1900">
        <v>174.39</v>
      </c>
      <c r="I1900">
        <v>139.41</v>
      </c>
      <c r="J1900">
        <v>99.03</v>
      </c>
      <c r="K1900">
        <v>47.7425</v>
      </c>
      <c r="L1900" s="8">
        <v>80.709999999999994</v>
      </c>
      <c r="M1900" s="8">
        <v>116.58</v>
      </c>
      <c r="N1900" s="8">
        <v>182.06</v>
      </c>
      <c r="O1900" s="8">
        <v>132.3475</v>
      </c>
      <c r="P1900" s="8">
        <v>152.84</v>
      </c>
      <c r="Q1900" s="8">
        <v>134.52000000000001</v>
      </c>
      <c r="R1900" s="8">
        <v>185.1</v>
      </c>
      <c r="S1900" s="8">
        <v>78.930000000000007</v>
      </c>
      <c r="T1900" s="8">
        <v>77.12</v>
      </c>
      <c r="U1900" s="8">
        <v>124.67</v>
      </c>
      <c r="X1900" s="1">
        <v>43537</v>
      </c>
      <c r="Y1900" s="4">
        <f t="shared" si="64"/>
        <v>121.43263157894738</v>
      </c>
      <c r="Z1900" s="4">
        <f t="shared" si="63"/>
        <v>66.84</v>
      </c>
    </row>
    <row r="1901" spans="1:26" x14ac:dyDescent="0.3">
      <c r="A1901" s="1">
        <v>43538</v>
      </c>
      <c r="B1901">
        <v>66.739999999999995</v>
      </c>
      <c r="C1901">
        <v>101.32</v>
      </c>
      <c r="D1901">
        <v>45.7</v>
      </c>
      <c r="E1901">
        <v>100.81</v>
      </c>
      <c r="F1901">
        <v>133.69</v>
      </c>
      <c r="G1901">
        <v>201.6</v>
      </c>
      <c r="H1901">
        <v>174.21</v>
      </c>
      <c r="I1901">
        <v>138.02000000000001</v>
      </c>
      <c r="J1901">
        <v>98.22</v>
      </c>
      <c r="K1901">
        <v>47.744999999999997</v>
      </c>
      <c r="L1901" s="8">
        <v>80.44</v>
      </c>
      <c r="M1901" s="8">
        <v>115.5</v>
      </c>
      <c r="N1901" s="8">
        <v>182.74</v>
      </c>
      <c r="O1901" s="8">
        <v>132.56720000000001</v>
      </c>
      <c r="P1901" s="8">
        <v>153.51</v>
      </c>
      <c r="Q1901" s="8">
        <v>135.4</v>
      </c>
      <c r="R1901" s="8">
        <v>185.21</v>
      </c>
      <c r="S1901" s="8">
        <v>79.95</v>
      </c>
      <c r="T1901" s="8">
        <v>76.489999999999995</v>
      </c>
      <c r="U1901" s="8">
        <v>124.6</v>
      </c>
      <c r="X1901" s="1">
        <v>43538</v>
      </c>
      <c r="Y1901" s="4">
        <f t="shared" si="64"/>
        <v>121.4590631578947</v>
      </c>
      <c r="Z1901" s="4">
        <f t="shared" si="63"/>
        <v>66.739999999999995</v>
      </c>
    </row>
    <row r="1902" spans="1:26" x14ac:dyDescent="0.3">
      <c r="A1902" s="1">
        <v>43539</v>
      </c>
      <c r="B1902">
        <v>66.900000000000006</v>
      </c>
      <c r="C1902">
        <v>102.44</v>
      </c>
      <c r="D1902">
        <v>45.3</v>
      </c>
      <c r="E1902">
        <v>100.14</v>
      </c>
      <c r="F1902">
        <v>132.66999999999999</v>
      </c>
      <c r="G1902">
        <v>203.18</v>
      </c>
      <c r="H1902">
        <v>176.43</v>
      </c>
      <c r="I1902">
        <v>137.6</v>
      </c>
      <c r="J1902">
        <v>98.42</v>
      </c>
      <c r="K1902">
        <v>47.81</v>
      </c>
      <c r="L1902" s="8">
        <v>80.150000000000006</v>
      </c>
      <c r="M1902" s="8">
        <v>115.66</v>
      </c>
      <c r="N1902" s="8">
        <v>185.33</v>
      </c>
      <c r="O1902" s="8">
        <v>133.17850000000001</v>
      </c>
      <c r="P1902" s="8">
        <v>155.31</v>
      </c>
      <c r="Q1902" s="8">
        <v>136.35</v>
      </c>
      <c r="R1902" s="8">
        <v>184.85</v>
      </c>
      <c r="S1902" s="8">
        <v>81.34</v>
      </c>
      <c r="T1902" s="8">
        <v>76.66</v>
      </c>
      <c r="U1902" s="8">
        <v>125.31</v>
      </c>
      <c r="X1902" s="1">
        <v>43539</v>
      </c>
      <c r="Y1902" s="4">
        <f t="shared" si="64"/>
        <v>122.00676315789471</v>
      </c>
      <c r="Z1902" s="4">
        <f t="shared" si="63"/>
        <v>66.900000000000006</v>
      </c>
    </row>
    <row r="1903" spans="1:26" x14ac:dyDescent="0.3">
      <c r="A1903" s="1">
        <v>43540</v>
      </c>
      <c r="B1903">
        <v>66.900000000000006</v>
      </c>
      <c r="C1903">
        <v>102.44</v>
      </c>
      <c r="D1903">
        <v>45.3</v>
      </c>
      <c r="E1903">
        <v>100.14</v>
      </c>
      <c r="F1903">
        <v>132.66999999999999</v>
      </c>
      <c r="G1903">
        <v>203.18</v>
      </c>
      <c r="H1903">
        <v>176.43</v>
      </c>
      <c r="I1903">
        <v>137.6</v>
      </c>
      <c r="J1903">
        <v>98.42</v>
      </c>
      <c r="K1903">
        <v>47.81</v>
      </c>
      <c r="L1903" s="8">
        <v>80.150000000000006</v>
      </c>
      <c r="M1903" s="8">
        <v>115.66</v>
      </c>
      <c r="N1903" s="8">
        <v>185.33</v>
      </c>
      <c r="O1903" s="8">
        <v>133.17850000000001</v>
      </c>
      <c r="P1903" s="8">
        <v>155.31</v>
      </c>
      <c r="Q1903" s="8">
        <v>136.35</v>
      </c>
      <c r="R1903" s="8">
        <v>184.85</v>
      </c>
      <c r="S1903" s="8">
        <v>81.34</v>
      </c>
      <c r="T1903" s="8">
        <v>76.66</v>
      </c>
      <c r="U1903" s="8">
        <v>125.31</v>
      </c>
      <c r="X1903" s="1">
        <v>43540</v>
      </c>
      <c r="Y1903" s="4">
        <f t="shared" si="64"/>
        <v>122.00676315789471</v>
      </c>
      <c r="Z1903" s="4">
        <f t="shared" si="63"/>
        <v>66.900000000000006</v>
      </c>
    </row>
    <row r="1904" spans="1:26" x14ac:dyDescent="0.3">
      <c r="A1904" s="1">
        <v>43541</v>
      </c>
      <c r="B1904">
        <v>66.900000000000006</v>
      </c>
      <c r="C1904">
        <v>102.44</v>
      </c>
      <c r="D1904">
        <v>45.3</v>
      </c>
      <c r="E1904">
        <v>100.14</v>
      </c>
      <c r="F1904">
        <v>132.66999999999999</v>
      </c>
      <c r="G1904">
        <v>203.18</v>
      </c>
      <c r="H1904">
        <v>176.43</v>
      </c>
      <c r="I1904">
        <v>137.6</v>
      </c>
      <c r="J1904">
        <v>98.42</v>
      </c>
      <c r="K1904">
        <v>47.81</v>
      </c>
      <c r="L1904" s="8">
        <v>80.150000000000006</v>
      </c>
      <c r="M1904" s="8">
        <v>115.66</v>
      </c>
      <c r="N1904" s="8">
        <v>185.33</v>
      </c>
      <c r="O1904" s="8">
        <v>133.17850000000001</v>
      </c>
      <c r="P1904" s="8">
        <v>155.31</v>
      </c>
      <c r="Q1904" s="8">
        <v>136.35</v>
      </c>
      <c r="R1904" s="8">
        <v>184.85</v>
      </c>
      <c r="S1904" s="8">
        <v>81.34</v>
      </c>
      <c r="T1904" s="8">
        <v>76.66</v>
      </c>
      <c r="U1904" s="8">
        <v>125.31</v>
      </c>
      <c r="X1904" s="1">
        <v>43541</v>
      </c>
      <c r="Y1904" s="4">
        <f t="shared" si="64"/>
        <v>122.00676315789471</v>
      </c>
      <c r="Z1904" s="4">
        <f t="shared" si="63"/>
        <v>66.900000000000006</v>
      </c>
    </row>
    <row r="1905" spans="1:26" x14ac:dyDescent="0.3">
      <c r="A1905" s="1">
        <v>43542</v>
      </c>
      <c r="B1905">
        <v>67.2</v>
      </c>
      <c r="C1905">
        <v>101.51</v>
      </c>
      <c r="D1905">
        <v>45.41</v>
      </c>
      <c r="E1905">
        <v>101.88</v>
      </c>
      <c r="F1905">
        <v>134.1</v>
      </c>
      <c r="G1905">
        <v>205.72</v>
      </c>
      <c r="H1905">
        <v>174.55</v>
      </c>
      <c r="I1905">
        <v>137.16999999999999</v>
      </c>
      <c r="J1905">
        <v>99.66</v>
      </c>
      <c r="K1905">
        <v>47.717500000000001</v>
      </c>
      <c r="L1905" s="8">
        <v>81.08</v>
      </c>
      <c r="M1905" s="8">
        <v>117.27</v>
      </c>
      <c r="N1905" s="8">
        <v>183.95</v>
      </c>
      <c r="O1905" s="8">
        <v>133.92349999999999</v>
      </c>
      <c r="P1905" s="8">
        <v>154.69</v>
      </c>
      <c r="Q1905" s="8">
        <v>137.38</v>
      </c>
      <c r="R1905" s="8">
        <v>185.37</v>
      </c>
      <c r="S1905" s="8">
        <v>80.650000000000006</v>
      </c>
      <c r="T1905" s="8">
        <v>77.88</v>
      </c>
      <c r="U1905" s="8">
        <v>125.88</v>
      </c>
      <c r="X1905" s="1">
        <v>43542</v>
      </c>
      <c r="Y1905" s="4">
        <f t="shared" si="64"/>
        <v>122.41005263157895</v>
      </c>
      <c r="Z1905" s="4">
        <f t="shared" si="63"/>
        <v>67.2</v>
      </c>
    </row>
    <row r="1906" spans="1:26" x14ac:dyDescent="0.3">
      <c r="A1906" s="1">
        <v>43543</v>
      </c>
      <c r="B1906">
        <v>67.17</v>
      </c>
      <c r="C1906">
        <v>101.9</v>
      </c>
      <c r="D1906">
        <v>45.56</v>
      </c>
      <c r="E1906">
        <v>103.45</v>
      </c>
      <c r="F1906">
        <v>134.15</v>
      </c>
      <c r="G1906">
        <v>207.86</v>
      </c>
      <c r="H1906">
        <v>173.58</v>
      </c>
      <c r="I1906">
        <v>138.44</v>
      </c>
      <c r="J1906">
        <v>99.85</v>
      </c>
      <c r="K1906">
        <v>47.125</v>
      </c>
      <c r="L1906" s="8">
        <v>80.87</v>
      </c>
      <c r="M1906" s="8">
        <v>118.09</v>
      </c>
      <c r="N1906" s="8">
        <v>183.11</v>
      </c>
      <c r="O1906" s="8">
        <v>134.191</v>
      </c>
      <c r="P1906" s="8">
        <v>154.63</v>
      </c>
      <c r="Q1906" s="8">
        <v>135.69999999999999</v>
      </c>
      <c r="R1906" s="8">
        <v>184.9</v>
      </c>
      <c r="S1906" s="8">
        <v>80.819999999999993</v>
      </c>
      <c r="T1906" s="8">
        <v>78.459999999999994</v>
      </c>
      <c r="U1906" s="8">
        <v>125.28</v>
      </c>
      <c r="X1906" s="1">
        <v>43543</v>
      </c>
      <c r="Y1906" s="4">
        <f t="shared" si="64"/>
        <v>122.52452631578947</v>
      </c>
      <c r="Z1906" s="4">
        <f t="shared" si="63"/>
        <v>67.17</v>
      </c>
    </row>
    <row r="1907" spans="1:26" x14ac:dyDescent="0.3">
      <c r="A1907" s="1">
        <v>43544</v>
      </c>
      <c r="B1907">
        <v>66.48</v>
      </c>
      <c r="C1907">
        <v>101.72</v>
      </c>
      <c r="D1907">
        <v>45.53</v>
      </c>
      <c r="E1907">
        <v>103.59</v>
      </c>
      <c r="F1907">
        <v>133.01</v>
      </c>
      <c r="G1907">
        <v>206.28</v>
      </c>
      <c r="H1907">
        <v>176.63</v>
      </c>
      <c r="I1907">
        <v>137.29</v>
      </c>
      <c r="J1907">
        <v>98.64</v>
      </c>
      <c r="K1907">
        <v>47.467500000000001</v>
      </c>
      <c r="L1907" s="8">
        <v>81.319999999999993</v>
      </c>
      <c r="M1907" s="8">
        <v>118.32</v>
      </c>
      <c r="N1907" s="8">
        <v>184.97</v>
      </c>
      <c r="O1907" s="8">
        <v>133.3409</v>
      </c>
      <c r="P1907" s="8">
        <v>154.02000000000001</v>
      </c>
      <c r="Q1907" s="8">
        <v>134.72</v>
      </c>
      <c r="R1907" s="8">
        <v>184.65</v>
      </c>
      <c r="S1907" s="8">
        <v>80.430000000000007</v>
      </c>
      <c r="T1907" s="8">
        <v>77.540000000000006</v>
      </c>
      <c r="U1907" s="8">
        <v>124.69</v>
      </c>
      <c r="X1907" s="1">
        <v>43544</v>
      </c>
      <c r="Y1907" s="4">
        <f t="shared" si="64"/>
        <v>122.32412631578947</v>
      </c>
      <c r="Z1907" s="4">
        <f t="shared" si="63"/>
        <v>66.48</v>
      </c>
    </row>
    <row r="1908" spans="1:26" x14ac:dyDescent="0.3">
      <c r="A1908" s="1">
        <v>43545</v>
      </c>
      <c r="B1908">
        <v>67.23</v>
      </c>
      <c r="C1908">
        <v>102.49</v>
      </c>
      <c r="D1908">
        <v>45.51</v>
      </c>
      <c r="E1908">
        <v>106.35</v>
      </c>
      <c r="F1908">
        <v>134.06</v>
      </c>
      <c r="G1908">
        <v>209.77</v>
      </c>
      <c r="H1908">
        <v>175.1</v>
      </c>
      <c r="I1908">
        <v>138.1</v>
      </c>
      <c r="J1908">
        <v>99.06</v>
      </c>
      <c r="K1908">
        <v>47.977499999999999</v>
      </c>
      <c r="L1908" s="8">
        <v>81.790000000000006</v>
      </c>
      <c r="M1908" s="8">
        <v>119.44</v>
      </c>
      <c r="N1908" s="8">
        <v>186.37</v>
      </c>
      <c r="O1908" s="8">
        <v>135.0984</v>
      </c>
      <c r="P1908" s="8">
        <v>155.34</v>
      </c>
      <c r="Q1908" s="8">
        <v>136.16999999999999</v>
      </c>
      <c r="R1908" s="8">
        <v>187.19</v>
      </c>
      <c r="S1908" s="8">
        <v>81.239999999999995</v>
      </c>
      <c r="T1908" s="8">
        <v>79.489999999999995</v>
      </c>
      <c r="U1908" s="8">
        <v>125.86</v>
      </c>
      <c r="X1908" s="1">
        <v>43545</v>
      </c>
      <c r="Y1908" s="4">
        <f t="shared" si="64"/>
        <v>123.49504736842106</v>
      </c>
      <c r="Z1908" s="4">
        <f t="shared" si="63"/>
        <v>67.23</v>
      </c>
    </row>
    <row r="1909" spans="1:26" x14ac:dyDescent="0.3">
      <c r="A1909" s="1">
        <v>43546</v>
      </c>
      <c r="B1909">
        <v>66.12</v>
      </c>
      <c r="C1909">
        <v>101.66</v>
      </c>
      <c r="D1909">
        <v>45.93</v>
      </c>
      <c r="E1909">
        <v>104.95</v>
      </c>
      <c r="F1909">
        <v>129.77000000000001</v>
      </c>
      <c r="G1909">
        <v>205.49</v>
      </c>
      <c r="H1909">
        <v>169.86</v>
      </c>
      <c r="I1909">
        <v>136.91</v>
      </c>
      <c r="J1909">
        <v>98.28</v>
      </c>
      <c r="K1909">
        <v>48.482500000000002</v>
      </c>
      <c r="L1909" s="8">
        <v>80.48</v>
      </c>
      <c r="M1909" s="8">
        <v>120.72</v>
      </c>
      <c r="N1909" s="8">
        <v>186.81</v>
      </c>
      <c r="O1909" s="8">
        <v>133.19759999999999</v>
      </c>
      <c r="P1909" s="8">
        <v>153.81</v>
      </c>
      <c r="Q1909" s="8">
        <v>136.62</v>
      </c>
      <c r="R1909" s="8">
        <v>186.3</v>
      </c>
      <c r="S1909" s="8">
        <v>79.760000000000005</v>
      </c>
      <c r="T1909" s="8">
        <v>78.319999999999993</v>
      </c>
      <c r="U1909" s="8">
        <v>123.09</v>
      </c>
      <c r="X1909" s="1">
        <v>43546</v>
      </c>
      <c r="Y1909" s="4">
        <f t="shared" si="64"/>
        <v>122.12842631578947</v>
      </c>
      <c r="Z1909" s="4">
        <f t="shared" si="63"/>
        <v>66.12</v>
      </c>
    </row>
    <row r="1910" spans="1:26" x14ac:dyDescent="0.3">
      <c r="A1910" s="1">
        <v>43547</v>
      </c>
      <c r="B1910">
        <v>66.12</v>
      </c>
      <c r="C1910">
        <v>101.66</v>
      </c>
      <c r="D1910">
        <v>45.93</v>
      </c>
      <c r="E1910">
        <v>104.95</v>
      </c>
      <c r="F1910">
        <v>129.77000000000001</v>
      </c>
      <c r="G1910">
        <v>205.49</v>
      </c>
      <c r="H1910">
        <v>169.86</v>
      </c>
      <c r="I1910">
        <v>136.91</v>
      </c>
      <c r="J1910">
        <v>98.28</v>
      </c>
      <c r="K1910">
        <v>48.482500000000002</v>
      </c>
      <c r="L1910" s="8">
        <v>80.48</v>
      </c>
      <c r="M1910" s="8">
        <v>120.72</v>
      </c>
      <c r="N1910" s="8">
        <v>186.81</v>
      </c>
      <c r="O1910" s="8">
        <v>133.19759999999999</v>
      </c>
      <c r="P1910" s="8">
        <v>153.81</v>
      </c>
      <c r="Q1910" s="8">
        <v>136.62</v>
      </c>
      <c r="R1910" s="8">
        <v>186.3</v>
      </c>
      <c r="S1910" s="8">
        <v>79.760000000000005</v>
      </c>
      <c r="T1910" s="8">
        <v>78.319999999999993</v>
      </c>
      <c r="U1910" s="8">
        <v>123.09</v>
      </c>
      <c r="X1910" s="1">
        <v>43547</v>
      </c>
      <c r="Y1910" s="4">
        <f t="shared" si="64"/>
        <v>122.12842631578947</v>
      </c>
      <c r="Z1910" s="4">
        <f t="shared" si="63"/>
        <v>66.12</v>
      </c>
    </row>
    <row r="1911" spans="1:26" x14ac:dyDescent="0.3">
      <c r="A1911" s="1">
        <v>43548</v>
      </c>
      <c r="B1911">
        <v>66.12</v>
      </c>
      <c r="C1911">
        <v>101.66</v>
      </c>
      <c r="D1911">
        <v>45.93</v>
      </c>
      <c r="E1911">
        <v>104.95</v>
      </c>
      <c r="F1911">
        <v>129.77000000000001</v>
      </c>
      <c r="G1911">
        <v>205.49</v>
      </c>
      <c r="H1911">
        <v>169.86</v>
      </c>
      <c r="I1911">
        <v>136.91</v>
      </c>
      <c r="J1911">
        <v>98.28</v>
      </c>
      <c r="K1911">
        <v>48.482500000000002</v>
      </c>
      <c r="L1911" s="8">
        <v>80.48</v>
      </c>
      <c r="M1911" s="8">
        <v>120.72</v>
      </c>
      <c r="N1911" s="8">
        <v>186.81</v>
      </c>
      <c r="O1911" s="8">
        <v>133.19759999999999</v>
      </c>
      <c r="P1911" s="8">
        <v>153.81</v>
      </c>
      <c r="Q1911" s="8">
        <v>136.62</v>
      </c>
      <c r="R1911" s="8">
        <v>186.3</v>
      </c>
      <c r="S1911" s="8">
        <v>79.760000000000005</v>
      </c>
      <c r="T1911" s="8">
        <v>78.319999999999993</v>
      </c>
      <c r="U1911" s="8">
        <v>123.09</v>
      </c>
      <c r="X1911" s="1">
        <v>43548</v>
      </c>
      <c r="Y1911" s="4">
        <f t="shared" si="64"/>
        <v>122.12842631578947</v>
      </c>
      <c r="Z1911" s="4">
        <f t="shared" si="63"/>
        <v>66.12</v>
      </c>
    </row>
    <row r="1912" spans="1:26" x14ac:dyDescent="0.3">
      <c r="A1912" s="1">
        <v>43549</v>
      </c>
      <c r="B1912">
        <v>66.180000000000007</v>
      </c>
      <c r="C1912">
        <v>101.96</v>
      </c>
      <c r="D1912">
        <v>46.03</v>
      </c>
      <c r="E1912">
        <v>106.03</v>
      </c>
      <c r="F1912">
        <v>131.38</v>
      </c>
      <c r="G1912">
        <v>205.01</v>
      </c>
      <c r="H1912">
        <v>170</v>
      </c>
      <c r="I1912">
        <v>136.61000000000001</v>
      </c>
      <c r="J1912">
        <v>98.17</v>
      </c>
      <c r="K1912">
        <v>48.402500000000003</v>
      </c>
      <c r="L1912" s="8">
        <v>79.92</v>
      </c>
      <c r="M1912" s="8">
        <v>120.85</v>
      </c>
      <c r="N1912" s="8">
        <v>185.72</v>
      </c>
      <c r="O1912" s="8">
        <v>132.93969999999999</v>
      </c>
      <c r="P1912" s="8">
        <v>153.75</v>
      </c>
      <c r="Q1912" s="8">
        <v>136.66999999999999</v>
      </c>
      <c r="R1912" s="8">
        <v>185.92</v>
      </c>
      <c r="S1912" s="8">
        <v>79.510000000000005</v>
      </c>
      <c r="T1912" s="8">
        <v>78.53</v>
      </c>
      <c r="U1912" s="8">
        <v>122.89</v>
      </c>
      <c r="X1912" s="1">
        <v>43549</v>
      </c>
      <c r="Y1912" s="4">
        <f t="shared" si="64"/>
        <v>122.12064210526313</v>
      </c>
      <c r="Z1912" s="4">
        <f t="shared" si="63"/>
        <v>66.180000000000007</v>
      </c>
    </row>
    <row r="1913" spans="1:26" x14ac:dyDescent="0.3">
      <c r="A1913" s="1">
        <v>43550</v>
      </c>
      <c r="B1913">
        <v>66.81</v>
      </c>
      <c r="C1913">
        <v>103.02</v>
      </c>
      <c r="D1913">
        <v>46.64</v>
      </c>
      <c r="E1913">
        <v>105.96</v>
      </c>
      <c r="F1913">
        <v>131.84</v>
      </c>
      <c r="G1913">
        <v>206.13</v>
      </c>
      <c r="H1913">
        <v>170.98</v>
      </c>
      <c r="I1913">
        <v>138.57</v>
      </c>
      <c r="J1913">
        <v>98.32</v>
      </c>
      <c r="K1913">
        <v>48.75</v>
      </c>
      <c r="L1913" s="8">
        <v>80.959999999999994</v>
      </c>
      <c r="M1913" s="8">
        <v>122.02</v>
      </c>
      <c r="N1913" s="8">
        <v>187.48</v>
      </c>
      <c r="O1913" s="8">
        <v>133.9331</v>
      </c>
      <c r="P1913" s="8">
        <v>156.19999999999999</v>
      </c>
      <c r="Q1913" s="8">
        <v>137.33000000000001</v>
      </c>
      <c r="R1913" s="8">
        <v>187.16</v>
      </c>
      <c r="S1913" s="8">
        <v>80.760000000000005</v>
      </c>
      <c r="T1913" s="8">
        <v>79.63</v>
      </c>
      <c r="U1913" s="8">
        <v>124.13</v>
      </c>
      <c r="X1913" s="1">
        <v>43550</v>
      </c>
      <c r="Y1913" s="4">
        <f t="shared" si="64"/>
        <v>123.14805789473682</v>
      </c>
      <c r="Z1913" s="4">
        <f t="shared" si="63"/>
        <v>66.81</v>
      </c>
    </row>
    <row r="1914" spans="1:26" x14ac:dyDescent="0.3">
      <c r="A1914" s="1">
        <v>43551</v>
      </c>
      <c r="B1914">
        <v>66.84</v>
      </c>
      <c r="C1914">
        <v>102.9</v>
      </c>
      <c r="D1914">
        <v>46.61</v>
      </c>
      <c r="E1914">
        <v>107.39</v>
      </c>
      <c r="F1914">
        <v>131.19999999999999</v>
      </c>
      <c r="G1914">
        <v>205.18</v>
      </c>
      <c r="H1914">
        <v>169.48</v>
      </c>
      <c r="I1914">
        <v>138.69999999999999</v>
      </c>
      <c r="J1914">
        <v>97.21</v>
      </c>
      <c r="K1914">
        <v>48.48</v>
      </c>
      <c r="L1914" s="8">
        <v>80.34</v>
      </c>
      <c r="M1914" s="8">
        <v>121.89</v>
      </c>
      <c r="N1914" s="8">
        <v>187.51</v>
      </c>
      <c r="O1914" s="8">
        <v>132.99700000000001</v>
      </c>
      <c r="P1914" s="8">
        <v>156.79</v>
      </c>
      <c r="Q1914" s="8">
        <v>138.84</v>
      </c>
      <c r="R1914" s="8">
        <v>187.65</v>
      </c>
      <c r="S1914" s="8">
        <v>79.89</v>
      </c>
      <c r="T1914" s="8">
        <v>79.819999999999993</v>
      </c>
      <c r="U1914" s="8">
        <v>122.79</v>
      </c>
      <c r="X1914" s="1">
        <v>43551</v>
      </c>
      <c r="Y1914" s="4">
        <f t="shared" si="64"/>
        <v>122.92984210526312</v>
      </c>
      <c r="Z1914" s="4">
        <f t="shared" si="63"/>
        <v>66.84</v>
      </c>
    </row>
    <row r="1915" spans="1:26" x14ac:dyDescent="0.3">
      <c r="A1915" s="1">
        <v>43552</v>
      </c>
      <c r="B1915">
        <v>67.290000000000006</v>
      </c>
      <c r="C1915">
        <v>103.55</v>
      </c>
      <c r="D1915">
        <v>46.58</v>
      </c>
      <c r="E1915">
        <v>108.37</v>
      </c>
      <c r="F1915">
        <v>132.37</v>
      </c>
      <c r="G1915">
        <v>207.66</v>
      </c>
      <c r="H1915">
        <v>173.7</v>
      </c>
      <c r="I1915">
        <v>138.88</v>
      </c>
      <c r="J1915">
        <v>97.13</v>
      </c>
      <c r="K1915">
        <v>47.98</v>
      </c>
      <c r="L1915" s="8">
        <v>80.739999999999995</v>
      </c>
      <c r="M1915" s="8">
        <v>121.84</v>
      </c>
      <c r="N1915" s="8">
        <v>189.39</v>
      </c>
      <c r="O1915" s="8">
        <v>133.6465</v>
      </c>
      <c r="P1915" s="8">
        <v>158.37</v>
      </c>
      <c r="Q1915" s="8">
        <v>139.08000000000001</v>
      </c>
      <c r="R1915" s="8">
        <v>190.17</v>
      </c>
      <c r="S1915" s="8">
        <v>79.959999999999994</v>
      </c>
      <c r="T1915" s="8">
        <v>80.319999999999993</v>
      </c>
      <c r="U1915" s="8">
        <v>123.02</v>
      </c>
      <c r="X1915" s="1">
        <v>43552</v>
      </c>
      <c r="Y1915" s="4">
        <f t="shared" si="64"/>
        <v>123.82928947368418</v>
      </c>
      <c r="Z1915" s="4">
        <f t="shared" si="63"/>
        <v>67.290000000000006</v>
      </c>
    </row>
    <row r="1916" spans="1:26" x14ac:dyDescent="0.3">
      <c r="A1916" s="1">
        <v>43553</v>
      </c>
      <c r="B1916">
        <v>67.78</v>
      </c>
      <c r="C1916">
        <v>104.05</v>
      </c>
      <c r="D1916">
        <v>46.86</v>
      </c>
      <c r="E1916">
        <v>109.47</v>
      </c>
      <c r="F1916">
        <v>135.49</v>
      </c>
      <c r="G1916">
        <v>210.55</v>
      </c>
      <c r="H1916">
        <v>175.93</v>
      </c>
      <c r="I1916">
        <v>139.79</v>
      </c>
      <c r="J1916">
        <v>97.53</v>
      </c>
      <c r="K1916">
        <v>48.33</v>
      </c>
      <c r="L1916" s="8">
        <v>80.8</v>
      </c>
      <c r="M1916" s="8">
        <v>122.55</v>
      </c>
      <c r="N1916" s="8">
        <v>189.9</v>
      </c>
      <c r="O1916" s="8">
        <v>134.77359999999999</v>
      </c>
      <c r="P1916" s="8">
        <v>159.74</v>
      </c>
      <c r="Q1916" s="8">
        <v>140.08000000000001</v>
      </c>
      <c r="R1916" s="8">
        <v>190.96</v>
      </c>
      <c r="S1916" s="8">
        <v>80.59</v>
      </c>
      <c r="T1916" s="8">
        <v>80.260000000000005</v>
      </c>
      <c r="U1916" s="8">
        <v>123.18</v>
      </c>
      <c r="X1916" s="1">
        <v>43553</v>
      </c>
      <c r="Y1916" s="4">
        <f t="shared" si="64"/>
        <v>124.78071578947367</v>
      </c>
      <c r="Z1916" s="4">
        <f t="shared" si="63"/>
        <v>67.78</v>
      </c>
    </row>
    <row r="1917" spans="1:26" x14ac:dyDescent="0.3">
      <c r="A1917" s="1">
        <v>43554</v>
      </c>
      <c r="B1917">
        <v>67.78</v>
      </c>
      <c r="C1917">
        <v>104.05</v>
      </c>
      <c r="D1917">
        <v>46.86</v>
      </c>
      <c r="E1917">
        <v>109.47</v>
      </c>
      <c r="F1917">
        <v>135.49</v>
      </c>
      <c r="G1917">
        <v>210.55</v>
      </c>
      <c r="H1917">
        <v>175.93</v>
      </c>
      <c r="I1917">
        <v>139.79</v>
      </c>
      <c r="J1917">
        <v>97.53</v>
      </c>
      <c r="K1917">
        <v>48.33</v>
      </c>
      <c r="L1917" s="8">
        <v>80.8</v>
      </c>
      <c r="M1917" s="8">
        <v>122.55</v>
      </c>
      <c r="N1917" s="8">
        <v>189.9</v>
      </c>
      <c r="O1917" s="8">
        <v>134.77359999999999</v>
      </c>
      <c r="P1917" s="8">
        <v>159.74</v>
      </c>
      <c r="Q1917" s="8">
        <v>140.08000000000001</v>
      </c>
      <c r="R1917" s="8">
        <v>190.96</v>
      </c>
      <c r="S1917" s="8">
        <v>80.59</v>
      </c>
      <c r="T1917" s="8">
        <v>80.260000000000005</v>
      </c>
      <c r="U1917" s="8">
        <v>123.18</v>
      </c>
      <c r="X1917" s="1">
        <v>43554</v>
      </c>
      <c r="Y1917" s="4">
        <f t="shared" si="64"/>
        <v>124.78071578947367</v>
      </c>
      <c r="Z1917" s="4">
        <f t="shared" si="63"/>
        <v>67.78</v>
      </c>
    </row>
    <row r="1918" spans="1:26" x14ac:dyDescent="0.3">
      <c r="A1918" s="1">
        <v>43555</v>
      </c>
      <c r="B1918">
        <v>67.78</v>
      </c>
      <c r="C1918">
        <v>104.05</v>
      </c>
      <c r="D1918">
        <v>46.86</v>
      </c>
      <c r="E1918">
        <v>109.47</v>
      </c>
      <c r="F1918">
        <v>135.49</v>
      </c>
      <c r="G1918">
        <v>210.55</v>
      </c>
      <c r="H1918">
        <v>175.93</v>
      </c>
      <c r="I1918">
        <v>139.79</v>
      </c>
      <c r="J1918">
        <v>97.53</v>
      </c>
      <c r="K1918">
        <v>48.33</v>
      </c>
      <c r="L1918" s="8">
        <v>80.8</v>
      </c>
      <c r="M1918" s="8">
        <v>122.55</v>
      </c>
      <c r="N1918" s="8">
        <v>189.9</v>
      </c>
      <c r="O1918" s="8">
        <v>134.77359999999999</v>
      </c>
      <c r="P1918" s="8">
        <v>159.74</v>
      </c>
      <c r="Q1918" s="8">
        <v>140.08000000000001</v>
      </c>
      <c r="R1918" s="8">
        <v>190.96</v>
      </c>
      <c r="S1918" s="8">
        <v>80.59</v>
      </c>
      <c r="T1918" s="8">
        <v>80.260000000000005</v>
      </c>
      <c r="U1918" s="8">
        <v>123.18</v>
      </c>
      <c r="X1918" s="1">
        <v>43555</v>
      </c>
      <c r="Y1918" s="4">
        <f t="shared" si="64"/>
        <v>124.78071578947367</v>
      </c>
      <c r="Z1918" s="4">
        <f t="shared" si="63"/>
        <v>67.78</v>
      </c>
    </row>
    <row r="1919" spans="1:26" x14ac:dyDescent="0.3">
      <c r="A1919" s="1">
        <v>43556</v>
      </c>
      <c r="B1919">
        <v>68.349999999999994</v>
      </c>
      <c r="C1919">
        <v>103.64</v>
      </c>
      <c r="D1919">
        <v>46.72</v>
      </c>
      <c r="E1919">
        <v>108.93</v>
      </c>
      <c r="F1919">
        <v>140.25</v>
      </c>
      <c r="G1919">
        <v>212.9</v>
      </c>
      <c r="H1919">
        <v>176.58</v>
      </c>
      <c r="I1919">
        <v>138.97999999999999</v>
      </c>
      <c r="J1919">
        <v>97.82</v>
      </c>
      <c r="K1919">
        <v>47.622500000000002</v>
      </c>
      <c r="L1919" s="8">
        <v>81.73</v>
      </c>
      <c r="M1919" s="8">
        <v>122</v>
      </c>
      <c r="N1919" s="8">
        <v>188.39</v>
      </c>
      <c r="O1919" s="8">
        <v>136.875</v>
      </c>
      <c r="P1919" s="8">
        <v>162.07</v>
      </c>
      <c r="Q1919" s="8">
        <v>141.46</v>
      </c>
      <c r="R1919" s="8">
        <v>191.49</v>
      </c>
      <c r="S1919" s="8">
        <v>80.78</v>
      </c>
      <c r="T1919" s="8">
        <v>79.97</v>
      </c>
      <c r="U1919" s="8">
        <v>124.94</v>
      </c>
      <c r="X1919" s="1">
        <v>43556</v>
      </c>
      <c r="Y1919" s="4">
        <f t="shared" si="64"/>
        <v>125.42881578947369</v>
      </c>
      <c r="Z1919" s="4">
        <f t="shared" si="63"/>
        <v>68.349999999999994</v>
      </c>
    </row>
    <row r="1920" spans="1:26" x14ac:dyDescent="0.3">
      <c r="A1920" s="1">
        <v>43557</v>
      </c>
      <c r="B1920">
        <v>68.05</v>
      </c>
      <c r="C1920">
        <v>103.75</v>
      </c>
      <c r="D1920">
        <v>46.57</v>
      </c>
      <c r="E1920">
        <v>109.91</v>
      </c>
      <c r="F1920">
        <v>140.19</v>
      </c>
      <c r="G1920">
        <v>213.22</v>
      </c>
      <c r="H1920">
        <v>178.02</v>
      </c>
      <c r="I1920">
        <v>137.71</v>
      </c>
      <c r="J1920">
        <v>96.94</v>
      </c>
      <c r="K1920">
        <v>47.37</v>
      </c>
      <c r="L1920" s="8">
        <v>81.38</v>
      </c>
      <c r="M1920" s="8">
        <v>121.68</v>
      </c>
      <c r="N1920" s="8">
        <v>188.35</v>
      </c>
      <c r="O1920" s="8">
        <v>136.58850000000001</v>
      </c>
      <c r="P1920" s="8">
        <v>161.44</v>
      </c>
      <c r="Q1920" s="8">
        <v>139.91</v>
      </c>
      <c r="R1920" s="8">
        <v>190.48</v>
      </c>
      <c r="S1920" s="8">
        <v>83.07</v>
      </c>
      <c r="T1920" s="8">
        <v>79.459999999999994</v>
      </c>
      <c r="U1920" s="8">
        <v>124.93</v>
      </c>
      <c r="X1920" s="1">
        <v>43557</v>
      </c>
      <c r="Y1920" s="4">
        <f t="shared" si="64"/>
        <v>125.31413157894737</v>
      </c>
      <c r="Z1920" s="4">
        <f t="shared" si="63"/>
        <v>68.05</v>
      </c>
    </row>
    <row r="1921" spans="1:26" x14ac:dyDescent="0.3">
      <c r="A1921" s="1">
        <v>43558</v>
      </c>
      <c r="B1921">
        <v>68.06</v>
      </c>
      <c r="C1921">
        <v>103.69</v>
      </c>
      <c r="D1921">
        <v>46.18</v>
      </c>
      <c r="E1921">
        <v>111.93</v>
      </c>
      <c r="F1921">
        <v>139.26</v>
      </c>
      <c r="G1921">
        <v>213.6</v>
      </c>
      <c r="H1921">
        <v>182.74</v>
      </c>
      <c r="I1921">
        <v>137.16999999999999</v>
      </c>
      <c r="J1921">
        <v>97.19</v>
      </c>
      <c r="K1921">
        <v>47.327500000000001</v>
      </c>
      <c r="L1921" s="8">
        <v>80.900000000000006</v>
      </c>
      <c r="M1921" s="8">
        <v>121.56</v>
      </c>
      <c r="N1921" s="8">
        <v>188.35</v>
      </c>
      <c r="O1921" s="8">
        <v>137.1902</v>
      </c>
      <c r="P1921" s="8">
        <v>161.1</v>
      </c>
      <c r="Q1921" s="8">
        <v>137.84</v>
      </c>
      <c r="R1921" s="8">
        <v>191.72</v>
      </c>
      <c r="S1921" s="8">
        <v>83.08</v>
      </c>
      <c r="T1921" s="8">
        <v>79.31</v>
      </c>
      <c r="U1921" s="8">
        <v>123.89</v>
      </c>
      <c r="X1921" s="1">
        <v>43558</v>
      </c>
      <c r="Y1921" s="4">
        <f t="shared" si="64"/>
        <v>125.47514210526313</v>
      </c>
      <c r="Z1921" s="4">
        <f t="shared" si="63"/>
        <v>68.06</v>
      </c>
    </row>
    <row r="1922" spans="1:26" x14ac:dyDescent="0.3">
      <c r="A1922" s="1">
        <v>43559</v>
      </c>
      <c r="B1922">
        <v>68.33</v>
      </c>
      <c r="C1922">
        <v>103.43</v>
      </c>
      <c r="D1922">
        <v>46.48</v>
      </c>
      <c r="E1922">
        <v>113.32</v>
      </c>
      <c r="F1922">
        <v>140.13</v>
      </c>
      <c r="G1922">
        <v>212.65</v>
      </c>
      <c r="H1922">
        <v>183.9</v>
      </c>
      <c r="I1922">
        <v>135.57</v>
      </c>
      <c r="J1922">
        <v>98.11</v>
      </c>
      <c r="K1922">
        <v>47.1</v>
      </c>
      <c r="L1922" s="8">
        <v>82.05</v>
      </c>
      <c r="M1922" s="8">
        <v>121.47</v>
      </c>
      <c r="N1922" s="8">
        <v>189.87</v>
      </c>
      <c r="O1922" s="8">
        <v>136.3783</v>
      </c>
      <c r="P1922" s="8">
        <v>159.34</v>
      </c>
      <c r="Q1922" s="8">
        <v>136.77000000000001</v>
      </c>
      <c r="R1922" s="8">
        <v>191.77</v>
      </c>
      <c r="S1922" s="8">
        <v>82.81</v>
      </c>
      <c r="T1922" s="8">
        <v>81.38</v>
      </c>
      <c r="U1922" s="8">
        <v>124.8</v>
      </c>
      <c r="X1922" s="1">
        <v>43559</v>
      </c>
      <c r="Y1922" s="4">
        <f t="shared" si="64"/>
        <v>125.64885789473684</v>
      </c>
      <c r="Z1922" s="4">
        <f t="shared" ref="Z1922:Z1985" si="65">B1922</f>
        <v>68.33</v>
      </c>
    </row>
    <row r="1923" spans="1:26" x14ac:dyDescent="0.3">
      <c r="A1923" s="1">
        <v>43560</v>
      </c>
      <c r="B1923">
        <v>68.650000000000006</v>
      </c>
      <c r="C1923">
        <v>103.65</v>
      </c>
      <c r="D1923">
        <v>46.47</v>
      </c>
      <c r="E1923">
        <v>114.98</v>
      </c>
      <c r="F1923">
        <v>140.36000000000001</v>
      </c>
      <c r="G1923">
        <v>214.53</v>
      </c>
      <c r="H1923">
        <v>184.62</v>
      </c>
      <c r="I1923">
        <v>136.18</v>
      </c>
      <c r="J1923">
        <v>98.83</v>
      </c>
      <c r="K1923">
        <v>47.52</v>
      </c>
      <c r="L1923" s="8">
        <v>82.49</v>
      </c>
      <c r="M1923" s="8">
        <v>121.62</v>
      </c>
      <c r="N1923" s="8">
        <v>190.71</v>
      </c>
      <c r="O1923" s="8">
        <v>136.85589999999999</v>
      </c>
      <c r="P1923" s="8">
        <v>160.34</v>
      </c>
      <c r="Q1923" s="8">
        <v>137.59</v>
      </c>
      <c r="R1923" s="8">
        <v>193.19</v>
      </c>
      <c r="S1923" s="8">
        <v>83.45</v>
      </c>
      <c r="T1923" s="8">
        <v>80.94</v>
      </c>
      <c r="U1923" s="8">
        <v>126.42</v>
      </c>
      <c r="X1923" s="1">
        <v>43560</v>
      </c>
      <c r="Y1923" s="4">
        <f t="shared" si="64"/>
        <v>126.35504736842105</v>
      </c>
      <c r="Z1923" s="4">
        <f t="shared" si="65"/>
        <v>68.650000000000006</v>
      </c>
    </row>
    <row r="1924" spans="1:26" x14ac:dyDescent="0.3">
      <c r="A1924" s="1">
        <v>43561</v>
      </c>
      <c r="B1924">
        <v>68.650000000000006</v>
      </c>
      <c r="C1924">
        <v>103.65</v>
      </c>
      <c r="D1924">
        <v>46.47</v>
      </c>
      <c r="E1924">
        <v>114.98</v>
      </c>
      <c r="F1924">
        <v>140.36000000000001</v>
      </c>
      <c r="G1924">
        <v>214.53</v>
      </c>
      <c r="H1924">
        <v>184.62</v>
      </c>
      <c r="I1924">
        <v>136.18</v>
      </c>
      <c r="J1924">
        <v>98.83</v>
      </c>
      <c r="K1924">
        <v>47.52</v>
      </c>
      <c r="L1924" s="8">
        <v>82.49</v>
      </c>
      <c r="M1924" s="8">
        <v>121.62</v>
      </c>
      <c r="N1924" s="8">
        <v>190.71</v>
      </c>
      <c r="O1924" s="8">
        <v>136.85589999999999</v>
      </c>
      <c r="P1924" s="8">
        <v>160.34</v>
      </c>
      <c r="Q1924" s="8">
        <v>137.59</v>
      </c>
      <c r="R1924" s="8">
        <v>193.19</v>
      </c>
      <c r="S1924" s="8">
        <v>83.45</v>
      </c>
      <c r="T1924" s="8">
        <v>80.94</v>
      </c>
      <c r="U1924" s="8">
        <v>126.42</v>
      </c>
      <c r="X1924" s="1">
        <v>43561</v>
      </c>
      <c r="Y1924" s="4">
        <f t="shared" ref="Y1924:Y1987" si="66">SUMPRODUCT(C1924:U1924,$C$1:$U$1)</f>
        <v>126.35504736842105</v>
      </c>
      <c r="Z1924" s="4">
        <f t="shared" si="65"/>
        <v>68.650000000000006</v>
      </c>
    </row>
    <row r="1925" spans="1:26" x14ac:dyDescent="0.3">
      <c r="A1925" s="1">
        <v>43562</v>
      </c>
      <c r="B1925">
        <v>68.650000000000006</v>
      </c>
      <c r="C1925">
        <v>103.65</v>
      </c>
      <c r="D1925">
        <v>46.47</v>
      </c>
      <c r="E1925">
        <v>114.98</v>
      </c>
      <c r="F1925">
        <v>140.36000000000001</v>
      </c>
      <c r="G1925">
        <v>214.53</v>
      </c>
      <c r="H1925">
        <v>184.62</v>
      </c>
      <c r="I1925">
        <v>136.18</v>
      </c>
      <c r="J1925">
        <v>98.83</v>
      </c>
      <c r="K1925">
        <v>47.52</v>
      </c>
      <c r="L1925" s="8">
        <v>82.49</v>
      </c>
      <c r="M1925" s="8">
        <v>121.62</v>
      </c>
      <c r="N1925" s="8">
        <v>190.71</v>
      </c>
      <c r="O1925" s="8">
        <v>136.85589999999999</v>
      </c>
      <c r="P1925" s="8">
        <v>160.34</v>
      </c>
      <c r="Q1925" s="8">
        <v>137.59</v>
      </c>
      <c r="R1925" s="8">
        <v>193.19</v>
      </c>
      <c r="S1925" s="8">
        <v>83.45</v>
      </c>
      <c r="T1925" s="8">
        <v>80.94</v>
      </c>
      <c r="U1925" s="8">
        <v>126.42</v>
      </c>
      <c r="X1925" s="1">
        <v>43562</v>
      </c>
      <c r="Y1925" s="4">
        <f t="shared" si="66"/>
        <v>126.35504736842105</v>
      </c>
      <c r="Z1925" s="4">
        <f t="shared" si="65"/>
        <v>68.650000000000006</v>
      </c>
    </row>
    <row r="1926" spans="1:26" x14ac:dyDescent="0.3">
      <c r="A1926" s="1">
        <v>43563</v>
      </c>
      <c r="B1926">
        <v>68.66</v>
      </c>
      <c r="C1926">
        <v>104.97</v>
      </c>
      <c r="D1926">
        <v>46.55</v>
      </c>
      <c r="E1926">
        <v>115.79</v>
      </c>
      <c r="F1926">
        <v>139.82</v>
      </c>
      <c r="G1926">
        <v>213.65</v>
      </c>
      <c r="H1926">
        <v>184.84</v>
      </c>
      <c r="I1926">
        <v>136.13999999999999</v>
      </c>
      <c r="J1926">
        <v>99.23</v>
      </c>
      <c r="K1926">
        <v>47.16</v>
      </c>
      <c r="L1926" s="8">
        <v>83</v>
      </c>
      <c r="M1926" s="8">
        <v>122</v>
      </c>
      <c r="N1926" s="8">
        <v>189.85</v>
      </c>
      <c r="O1926" s="8">
        <v>136.96100000000001</v>
      </c>
      <c r="P1926" s="8">
        <v>160.46</v>
      </c>
      <c r="Q1926" s="8">
        <v>137.16</v>
      </c>
      <c r="R1926" s="8">
        <v>193.03</v>
      </c>
      <c r="S1926" s="8">
        <v>83.98</v>
      </c>
      <c r="T1926" s="8">
        <v>81.93</v>
      </c>
      <c r="U1926" s="8">
        <v>126.68</v>
      </c>
      <c r="X1926" s="1">
        <v>43563</v>
      </c>
      <c r="Y1926" s="4">
        <f t="shared" si="66"/>
        <v>126.48426315789472</v>
      </c>
      <c r="Z1926" s="4">
        <f t="shared" si="65"/>
        <v>68.66</v>
      </c>
    </row>
    <row r="1927" spans="1:26" x14ac:dyDescent="0.3">
      <c r="A1927" s="1">
        <v>43564</v>
      </c>
      <c r="B1927">
        <v>67.95</v>
      </c>
      <c r="C1927">
        <v>104.66</v>
      </c>
      <c r="D1927">
        <v>46.67</v>
      </c>
      <c r="E1927">
        <v>113.14</v>
      </c>
      <c r="F1927">
        <v>136.35</v>
      </c>
      <c r="G1927">
        <v>214.81</v>
      </c>
      <c r="H1927">
        <v>182.9</v>
      </c>
      <c r="I1927">
        <v>135.57</v>
      </c>
      <c r="J1927">
        <v>98.69</v>
      </c>
      <c r="K1927">
        <v>47.427500000000002</v>
      </c>
      <c r="L1927" s="8">
        <v>81.93</v>
      </c>
      <c r="M1927" s="8">
        <v>122.17</v>
      </c>
      <c r="N1927" s="8">
        <v>190.08</v>
      </c>
      <c r="O1927" s="8">
        <v>135.73840000000001</v>
      </c>
      <c r="P1927" s="8">
        <v>159.68</v>
      </c>
      <c r="Q1927" s="8">
        <v>136.57</v>
      </c>
      <c r="R1927" s="8">
        <v>192.28</v>
      </c>
      <c r="S1927" s="8">
        <v>82.69</v>
      </c>
      <c r="T1927" s="8">
        <v>80.66</v>
      </c>
      <c r="U1927" s="8">
        <v>125.54</v>
      </c>
      <c r="X1927" s="1">
        <v>43564</v>
      </c>
      <c r="Y1927" s="4">
        <f t="shared" si="66"/>
        <v>125.66083684210527</v>
      </c>
      <c r="Z1927" s="4">
        <f t="shared" si="65"/>
        <v>67.95</v>
      </c>
    </row>
    <row r="1928" spans="1:26" x14ac:dyDescent="0.3">
      <c r="A1928" s="1">
        <v>43565</v>
      </c>
      <c r="B1928">
        <v>68.11</v>
      </c>
      <c r="C1928">
        <v>104.65</v>
      </c>
      <c r="D1928">
        <v>46.64</v>
      </c>
      <c r="E1928">
        <v>113.76</v>
      </c>
      <c r="F1928">
        <v>137.53</v>
      </c>
      <c r="G1928">
        <v>212.68</v>
      </c>
      <c r="H1928">
        <v>181.02</v>
      </c>
      <c r="I1928">
        <v>135.58000000000001</v>
      </c>
      <c r="J1928">
        <v>99.6</v>
      </c>
      <c r="K1928">
        <v>47.155000000000001</v>
      </c>
      <c r="L1928" s="8">
        <v>81.56</v>
      </c>
      <c r="M1928" s="8">
        <v>122.04</v>
      </c>
      <c r="N1928" s="8">
        <v>189.22</v>
      </c>
      <c r="O1928" s="8">
        <v>136.60759999999999</v>
      </c>
      <c r="P1928" s="8">
        <v>160.41999999999999</v>
      </c>
      <c r="Q1928" s="8">
        <v>137.41</v>
      </c>
      <c r="R1928" s="8">
        <v>193.04</v>
      </c>
      <c r="S1928" s="8">
        <v>82.95</v>
      </c>
      <c r="T1928" s="8">
        <v>80.75</v>
      </c>
      <c r="U1928" s="8">
        <v>125.49</v>
      </c>
      <c r="X1928" s="1">
        <v>43565</v>
      </c>
      <c r="Y1928" s="4">
        <f t="shared" si="66"/>
        <v>125.68961052631579</v>
      </c>
      <c r="Z1928" s="4">
        <f t="shared" si="65"/>
        <v>68.11</v>
      </c>
    </row>
    <row r="1929" spans="1:26" x14ac:dyDescent="0.3">
      <c r="A1929" s="1">
        <v>43566</v>
      </c>
      <c r="B1929">
        <v>68.319999999999993</v>
      </c>
      <c r="C1929">
        <v>104.75</v>
      </c>
      <c r="D1929">
        <v>46.71</v>
      </c>
      <c r="E1929">
        <v>115.13</v>
      </c>
      <c r="F1929">
        <v>138.87</v>
      </c>
      <c r="G1929">
        <v>213.13</v>
      </c>
      <c r="H1929">
        <v>179.85</v>
      </c>
      <c r="I1929">
        <v>135.21</v>
      </c>
      <c r="J1929">
        <v>100.8</v>
      </c>
      <c r="K1929">
        <v>47.51</v>
      </c>
      <c r="L1929" s="8">
        <v>81.95</v>
      </c>
      <c r="M1929" s="8">
        <v>121.67</v>
      </c>
      <c r="N1929" s="8">
        <v>188.88</v>
      </c>
      <c r="O1929" s="8">
        <v>137.33349999999999</v>
      </c>
      <c r="P1929" s="8">
        <v>161.66999999999999</v>
      </c>
      <c r="Q1929" s="8">
        <v>137.99</v>
      </c>
      <c r="R1929" s="8">
        <v>193.55</v>
      </c>
      <c r="S1929" s="8">
        <v>81.77</v>
      </c>
      <c r="T1929" s="8">
        <v>80.45</v>
      </c>
      <c r="U1929" s="8">
        <v>125.99</v>
      </c>
      <c r="X1929" s="1">
        <v>43566</v>
      </c>
      <c r="Y1929" s="4">
        <f t="shared" si="66"/>
        <v>125.95860526315786</v>
      </c>
      <c r="Z1929" s="4">
        <f t="shared" si="65"/>
        <v>68.319999999999993</v>
      </c>
    </row>
    <row r="1930" spans="1:26" x14ac:dyDescent="0.3">
      <c r="A1930" s="1">
        <v>43567</v>
      </c>
      <c r="B1930">
        <v>68.67</v>
      </c>
      <c r="C1930">
        <v>105.06</v>
      </c>
      <c r="D1930">
        <v>46.74</v>
      </c>
      <c r="E1930">
        <v>116.26</v>
      </c>
      <c r="F1930">
        <v>141.19999999999999</v>
      </c>
      <c r="G1930">
        <v>214.93</v>
      </c>
      <c r="H1930">
        <v>180.35</v>
      </c>
      <c r="I1930">
        <v>135.97999999999999</v>
      </c>
      <c r="J1930">
        <v>101.56</v>
      </c>
      <c r="K1930">
        <v>47.712499999999999</v>
      </c>
      <c r="L1930" s="8">
        <v>80.92</v>
      </c>
      <c r="M1930" s="8">
        <v>122.23</v>
      </c>
      <c r="N1930" s="8">
        <v>191.6</v>
      </c>
      <c r="O1930" s="8">
        <v>137.87790000000001</v>
      </c>
      <c r="P1930" s="8">
        <v>163.31</v>
      </c>
      <c r="Q1930" s="8">
        <v>139.16999999999999</v>
      </c>
      <c r="R1930" s="8">
        <v>194.16</v>
      </c>
      <c r="S1930" s="8">
        <v>80.78</v>
      </c>
      <c r="T1930" s="8">
        <v>80.73</v>
      </c>
      <c r="U1930" s="8">
        <v>119.76</v>
      </c>
      <c r="X1930" s="1">
        <v>43567</v>
      </c>
      <c r="Y1930" s="4">
        <f t="shared" si="66"/>
        <v>126.33317894736842</v>
      </c>
      <c r="Z1930" s="4">
        <f t="shared" si="65"/>
        <v>68.67</v>
      </c>
    </row>
    <row r="1931" spans="1:26" x14ac:dyDescent="0.3">
      <c r="A1931" s="1">
        <v>43568</v>
      </c>
      <c r="B1931">
        <v>68.67</v>
      </c>
      <c r="C1931">
        <v>105.06</v>
      </c>
      <c r="D1931">
        <v>46.74</v>
      </c>
      <c r="E1931">
        <v>116.26</v>
      </c>
      <c r="F1931">
        <v>141.19999999999999</v>
      </c>
      <c r="G1931">
        <v>214.93</v>
      </c>
      <c r="H1931">
        <v>180.35</v>
      </c>
      <c r="I1931">
        <v>135.97999999999999</v>
      </c>
      <c r="J1931">
        <v>101.56</v>
      </c>
      <c r="K1931">
        <v>47.712499999999999</v>
      </c>
      <c r="L1931" s="8">
        <v>80.92</v>
      </c>
      <c r="M1931" s="8">
        <v>122.23</v>
      </c>
      <c r="N1931" s="8">
        <v>191.6</v>
      </c>
      <c r="O1931" s="8">
        <v>137.87790000000001</v>
      </c>
      <c r="P1931" s="8">
        <v>163.31</v>
      </c>
      <c r="Q1931" s="8">
        <v>139.16999999999999</v>
      </c>
      <c r="R1931" s="8">
        <v>194.16</v>
      </c>
      <c r="S1931" s="8">
        <v>80.78</v>
      </c>
      <c r="T1931" s="8">
        <v>80.73</v>
      </c>
      <c r="U1931" s="8">
        <v>119.76</v>
      </c>
      <c r="X1931" s="1">
        <v>43568</v>
      </c>
      <c r="Y1931" s="4">
        <f t="shared" si="66"/>
        <v>126.33317894736842</v>
      </c>
      <c r="Z1931" s="4">
        <f t="shared" si="65"/>
        <v>68.67</v>
      </c>
    </row>
    <row r="1932" spans="1:26" x14ac:dyDescent="0.3">
      <c r="A1932" s="1">
        <v>43569</v>
      </c>
      <c r="B1932">
        <v>68.67</v>
      </c>
      <c r="C1932">
        <v>105.06</v>
      </c>
      <c r="D1932">
        <v>46.74</v>
      </c>
      <c r="E1932">
        <v>116.26</v>
      </c>
      <c r="F1932">
        <v>141.19999999999999</v>
      </c>
      <c r="G1932">
        <v>214.93</v>
      </c>
      <c r="H1932">
        <v>180.35</v>
      </c>
      <c r="I1932">
        <v>135.97999999999999</v>
      </c>
      <c r="J1932">
        <v>101.56</v>
      </c>
      <c r="K1932">
        <v>47.712499999999999</v>
      </c>
      <c r="L1932" s="8">
        <v>80.92</v>
      </c>
      <c r="M1932" s="8">
        <v>122.23</v>
      </c>
      <c r="N1932" s="8">
        <v>191.6</v>
      </c>
      <c r="O1932" s="8">
        <v>137.87790000000001</v>
      </c>
      <c r="P1932" s="8">
        <v>163.31</v>
      </c>
      <c r="Q1932" s="8">
        <v>139.16999999999999</v>
      </c>
      <c r="R1932" s="8">
        <v>194.16</v>
      </c>
      <c r="S1932" s="8">
        <v>80.78</v>
      </c>
      <c r="T1932" s="8">
        <v>80.73</v>
      </c>
      <c r="U1932" s="8">
        <v>119.76</v>
      </c>
      <c r="X1932" s="1">
        <v>43569</v>
      </c>
      <c r="Y1932" s="4">
        <f t="shared" si="66"/>
        <v>126.33317894736842</v>
      </c>
      <c r="Z1932" s="4">
        <f t="shared" si="65"/>
        <v>68.67</v>
      </c>
    </row>
    <row r="1933" spans="1:26" x14ac:dyDescent="0.3">
      <c r="A1933" s="1">
        <v>43570</v>
      </c>
      <c r="B1933">
        <v>68.62</v>
      </c>
      <c r="C1933">
        <v>105.73</v>
      </c>
      <c r="D1933">
        <v>47</v>
      </c>
      <c r="E1933">
        <v>117.18</v>
      </c>
      <c r="F1933">
        <v>140.25</v>
      </c>
      <c r="G1933">
        <v>216.47</v>
      </c>
      <c r="H1933">
        <v>180.14</v>
      </c>
      <c r="I1933">
        <v>136.52000000000001</v>
      </c>
      <c r="J1933">
        <v>102.43</v>
      </c>
      <c r="K1933">
        <v>47.79</v>
      </c>
      <c r="L1933" s="8">
        <v>80.650000000000006</v>
      </c>
      <c r="M1933" s="8">
        <v>123.66</v>
      </c>
      <c r="N1933" s="8">
        <v>191.85</v>
      </c>
      <c r="O1933" s="8">
        <v>137.44810000000001</v>
      </c>
      <c r="P1933" s="8">
        <v>163.68</v>
      </c>
      <c r="Q1933" s="8">
        <v>138.96</v>
      </c>
      <c r="R1933" s="8">
        <v>193.93</v>
      </c>
      <c r="S1933" s="8">
        <v>81.03</v>
      </c>
      <c r="T1933" s="8">
        <v>81.98</v>
      </c>
      <c r="U1933" s="8">
        <v>120.14</v>
      </c>
      <c r="X1933" s="1">
        <v>43570</v>
      </c>
      <c r="Y1933" s="4">
        <f t="shared" si="66"/>
        <v>126.67568947368422</v>
      </c>
      <c r="Z1933" s="4">
        <f t="shared" si="65"/>
        <v>68.62</v>
      </c>
    </row>
    <row r="1934" spans="1:26" x14ac:dyDescent="0.3">
      <c r="A1934" s="1">
        <v>43571</v>
      </c>
      <c r="B1934">
        <v>68.8</v>
      </c>
      <c r="C1934">
        <v>106.42</v>
      </c>
      <c r="D1934">
        <v>46.95</v>
      </c>
      <c r="E1934">
        <v>117.03</v>
      </c>
      <c r="F1934">
        <v>142.03</v>
      </c>
      <c r="G1934">
        <v>216.95</v>
      </c>
      <c r="H1934">
        <v>180.62</v>
      </c>
      <c r="I1934">
        <v>138.02000000000001</v>
      </c>
      <c r="J1934">
        <v>102.93</v>
      </c>
      <c r="K1934">
        <v>47.38</v>
      </c>
      <c r="L1934" s="8">
        <v>81.2</v>
      </c>
      <c r="M1934" s="8">
        <v>122.41</v>
      </c>
      <c r="N1934" s="8">
        <v>191.7</v>
      </c>
      <c r="O1934" s="8">
        <v>138.63249999999999</v>
      </c>
      <c r="P1934" s="8">
        <v>162.13999999999999</v>
      </c>
      <c r="Q1934" s="8">
        <v>140.21</v>
      </c>
      <c r="R1934" s="8">
        <v>197.1</v>
      </c>
      <c r="S1934" s="8">
        <v>80.209999999999994</v>
      </c>
      <c r="T1934" s="8">
        <v>81.97</v>
      </c>
      <c r="U1934" s="8">
        <v>121.17</v>
      </c>
      <c r="X1934" s="1">
        <v>43571</v>
      </c>
      <c r="Y1934" s="4">
        <f t="shared" si="66"/>
        <v>127.10907894736843</v>
      </c>
      <c r="Z1934" s="4">
        <f t="shared" si="65"/>
        <v>68.8</v>
      </c>
    </row>
    <row r="1935" spans="1:26" x14ac:dyDescent="0.3">
      <c r="A1935" s="1">
        <v>43572</v>
      </c>
      <c r="B1935">
        <v>68.52</v>
      </c>
      <c r="C1935">
        <v>105.85</v>
      </c>
      <c r="D1935">
        <v>47.28</v>
      </c>
      <c r="E1935">
        <v>117.12</v>
      </c>
      <c r="F1935">
        <v>142.74</v>
      </c>
      <c r="G1935">
        <v>215.39</v>
      </c>
      <c r="H1935">
        <v>179.91</v>
      </c>
      <c r="I1935">
        <v>138.52000000000001</v>
      </c>
      <c r="J1935">
        <v>103.16</v>
      </c>
      <c r="K1935">
        <v>47.412500000000001</v>
      </c>
      <c r="L1935" s="8">
        <v>81.430000000000007</v>
      </c>
      <c r="M1935" s="8">
        <v>127.01</v>
      </c>
      <c r="N1935" s="8">
        <v>191.61</v>
      </c>
      <c r="O1935" s="8">
        <v>132.87289999999999</v>
      </c>
      <c r="P1935" s="8">
        <v>162.85</v>
      </c>
      <c r="Q1935" s="8">
        <v>137.79</v>
      </c>
      <c r="R1935" s="8">
        <v>197.75</v>
      </c>
      <c r="S1935" s="8">
        <v>77.98</v>
      </c>
      <c r="T1935" s="8">
        <v>82.68</v>
      </c>
      <c r="U1935" s="8">
        <v>120.27</v>
      </c>
      <c r="X1935" s="1">
        <v>43572</v>
      </c>
      <c r="Y1935" s="4">
        <f t="shared" si="66"/>
        <v>126.82238947368424</v>
      </c>
      <c r="Z1935" s="4">
        <f t="shared" si="65"/>
        <v>68.52</v>
      </c>
    </row>
    <row r="1936" spans="1:26" x14ac:dyDescent="0.3">
      <c r="A1936" s="1">
        <v>43573</v>
      </c>
      <c r="B1936">
        <v>68.64</v>
      </c>
      <c r="C1936">
        <v>106.05</v>
      </c>
      <c r="D1936">
        <v>47.48</v>
      </c>
      <c r="E1936">
        <v>113.74</v>
      </c>
      <c r="F1936">
        <v>143.36000000000001</v>
      </c>
      <c r="G1936">
        <v>217.2</v>
      </c>
      <c r="H1936">
        <v>180.4</v>
      </c>
      <c r="I1936">
        <v>137.52000000000001</v>
      </c>
      <c r="J1936">
        <v>103.18</v>
      </c>
      <c r="K1936">
        <v>47.34</v>
      </c>
      <c r="L1936" s="8">
        <v>81.13</v>
      </c>
      <c r="M1936" s="8">
        <v>127.09</v>
      </c>
      <c r="N1936" s="8">
        <v>194.91</v>
      </c>
      <c r="O1936" s="8">
        <v>134.03819999999999</v>
      </c>
      <c r="P1936" s="8">
        <v>162.44</v>
      </c>
      <c r="Q1936" s="8">
        <v>138.66</v>
      </c>
      <c r="R1936" s="8">
        <v>198.1</v>
      </c>
      <c r="S1936" s="8">
        <v>77.569999999999993</v>
      </c>
      <c r="T1936" s="8">
        <v>83.26</v>
      </c>
      <c r="U1936" s="8">
        <v>119.86</v>
      </c>
      <c r="X1936" s="1">
        <v>43573</v>
      </c>
      <c r="Y1936" s="4">
        <f t="shared" si="66"/>
        <v>127.01727368421052</v>
      </c>
      <c r="Z1936" s="4">
        <f t="shared" si="65"/>
        <v>68.64</v>
      </c>
    </row>
    <row r="1937" spans="1:26" x14ac:dyDescent="0.3">
      <c r="A1937" s="1">
        <v>43574</v>
      </c>
      <c r="B1937">
        <v>68.64</v>
      </c>
      <c r="C1937">
        <v>106.05</v>
      </c>
      <c r="D1937">
        <v>47.48</v>
      </c>
      <c r="E1937">
        <v>113.74</v>
      </c>
      <c r="F1937">
        <v>143.36000000000001</v>
      </c>
      <c r="G1937">
        <v>217.2</v>
      </c>
      <c r="H1937">
        <v>180.4</v>
      </c>
      <c r="I1937">
        <v>137.52000000000001</v>
      </c>
      <c r="J1937">
        <v>103.18</v>
      </c>
      <c r="K1937">
        <v>47.34</v>
      </c>
      <c r="L1937" s="8">
        <v>81.13</v>
      </c>
      <c r="M1937" s="8">
        <v>127.09</v>
      </c>
      <c r="N1937" s="8">
        <v>194.91</v>
      </c>
      <c r="O1937" s="8">
        <v>134.03819999999999</v>
      </c>
      <c r="P1937" s="8">
        <v>162.44</v>
      </c>
      <c r="Q1937" s="8">
        <v>138.66</v>
      </c>
      <c r="R1937" s="8">
        <v>198.1</v>
      </c>
      <c r="S1937" s="8">
        <v>77.569999999999993</v>
      </c>
      <c r="T1937" s="8">
        <v>83.26</v>
      </c>
      <c r="U1937" s="8">
        <v>119.86</v>
      </c>
      <c r="X1937" s="1">
        <v>43574</v>
      </c>
      <c r="Y1937" s="4">
        <f t="shared" si="66"/>
        <v>127.01727368421052</v>
      </c>
      <c r="Z1937" s="4">
        <f t="shared" si="65"/>
        <v>68.64</v>
      </c>
    </row>
    <row r="1938" spans="1:26" x14ac:dyDescent="0.3">
      <c r="A1938" s="1">
        <v>43575</v>
      </c>
      <c r="B1938">
        <v>68.64</v>
      </c>
      <c r="C1938">
        <v>106.05</v>
      </c>
      <c r="D1938">
        <v>47.48</v>
      </c>
      <c r="E1938">
        <v>113.74</v>
      </c>
      <c r="F1938">
        <v>143.36000000000001</v>
      </c>
      <c r="G1938">
        <v>217.2</v>
      </c>
      <c r="H1938">
        <v>180.4</v>
      </c>
      <c r="I1938">
        <v>137.52000000000001</v>
      </c>
      <c r="J1938">
        <v>103.18</v>
      </c>
      <c r="K1938">
        <v>47.34</v>
      </c>
      <c r="L1938" s="8">
        <v>81.13</v>
      </c>
      <c r="M1938" s="8">
        <v>127.09</v>
      </c>
      <c r="N1938" s="8">
        <v>194.91</v>
      </c>
      <c r="O1938" s="8">
        <v>134.03819999999999</v>
      </c>
      <c r="P1938" s="8">
        <v>162.44</v>
      </c>
      <c r="Q1938" s="8">
        <v>138.66</v>
      </c>
      <c r="R1938" s="8">
        <v>198.1</v>
      </c>
      <c r="S1938" s="8">
        <v>77.569999999999993</v>
      </c>
      <c r="T1938" s="8">
        <v>83.26</v>
      </c>
      <c r="U1938" s="8">
        <v>119.86</v>
      </c>
      <c r="X1938" s="1">
        <v>43575</v>
      </c>
      <c r="Y1938" s="4">
        <f t="shared" si="66"/>
        <v>127.01727368421052</v>
      </c>
      <c r="Z1938" s="4">
        <f t="shared" si="65"/>
        <v>68.64</v>
      </c>
    </row>
    <row r="1939" spans="1:26" x14ac:dyDescent="0.3">
      <c r="A1939" s="1">
        <v>43576</v>
      </c>
      <c r="B1939">
        <v>68.64</v>
      </c>
      <c r="C1939">
        <v>106.05</v>
      </c>
      <c r="D1939">
        <v>47.48</v>
      </c>
      <c r="E1939">
        <v>113.74</v>
      </c>
      <c r="F1939">
        <v>143.36000000000001</v>
      </c>
      <c r="G1939">
        <v>217.2</v>
      </c>
      <c r="H1939">
        <v>180.4</v>
      </c>
      <c r="I1939">
        <v>137.52000000000001</v>
      </c>
      <c r="J1939">
        <v>103.18</v>
      </c>
      <c r="K1939">
        <v>47.34</v>
      </c>
      <c r="L1939" s="8">
        <v>81.13</v>
      </c>
      <c r="M1939" s="8">
        <v>127.09</v>
      </c>
      <c r="N1939" s="8">
        <v>194.91</v>
      </c>
      <c r="O1939" s="8">
        <v>134.03819999999999</v>
      </c>
      <c r="P1939" s="8">
        <v>162.44</v>
      </c>
      <c r="Q1939" s="8">
        <v>138.66</v>
      </c>
      <c r="R1939" s="8">
        <v>198.1</v>
      </c>
      <c r="S1939" s="8">
        <v>77.569999999999993</v>
      </c>
      <c r="T1939" s="8">
        <v>83.26</v>
      </c>
      <c r="U1939" s="8">
        <v>119.86</v>
      </c>
      <c r="X1939" s="1">
        <v>43576</v>
      </c>
      <c r="Y1939" s="4">
        <f t="shared" si="66"/>
        <v>127.01727368421052</v>
      </c>
      <c r="Z1939" s="4">
        <f t="shared" si="65"/>
        <v>68.64</v>
      </c>
    </row>
    <row r="1940" spans="1:26" x14ac:dyDescent="0.3">
      <c r="A1940" s="1">
        <v>43577</v>
      </c>
      <c r="B1940">
        <v>68.37</v>
      </c>
      <c r="C1940">
        <v>106.01</v>
      </c>
      <c r="D1940">
        <v>47.4</v>
      </c>
      <c r="E1940">
        <v>113.43</v>
      </c>
      <c r="F1940">
        <v>142.38</v>
      </c>
      <c r="G1940">
        <v>217.16</v>
      </c>
      <c r="H1940">
        <v>178.9</v>
      </c>
      <c r="I1940">
        <v>137.83000000000001</v>
      </c>
      <c r="J1940">
        <v>102.37</v>
      </c>
      <c r="K1940">
        <v>47.594999999999999</v>
      </c>
      <c r="L1940" s="8">
        <v>82.9</v>
      </c>
      <c r="M1940" s="8">
        <v>126.44</v>
      </c>
      <c r="N1940" s="8">
        <v>193.92</v>
      </c>
      <c r="O1940" s="8">
        <v>132.6627</v>
      </c>
      <c r="P1940" s="8">
        <v>161.91</v>
      </c>
      <c r="Q1940" s="8">
        <v>138.04</v>
      </c>
      <c r="R1940" s="8">
        <v>196.62</v>
      </c>
      <c r="S1940" s="8">
        <v>78.150000000000006</v>
      </c>
      <c r="T1940" s="8">
        <v>82.02</v>
      </c>
      <c r="U1940" s="8">
        <v>121.9</v>
      </c>
      <c r="X1940" s="1">
        <v>43577</v>
      </c>
      <c r="Y1940" s="4">
        <f t="shared" si="66"/>
        <v>126.71777368421054</v>
      </c>
      <c r="Z1940" s="4">
        <f t="shared" si="65"/>
        <v>68.37</v>
      </c>
    </row>
    <row r="1941" spans="1:26" x14ac:dyDescent="0.3">
      <c r="A1941" s="1">
        <v>43578</v>
      </c>
      <c r="B1941">
        <v>68.739999999999995</v>
      </c>
      <c r="C1941">
        <v>103.16</v>
      </c>
      <c r="D1941">
        <v>48.21</v>
      </c>
      <c r="E1941">
        <v>113.54</v>
      </c>
      <c r="F1941">
        <v>142.03</v>
      </c>
      <c r="G1941">
        <v>217.99</v>
      </c>
      <c r="H1941">
        <v>179.33</v>
      </c>
      <c r="I1941">
        <v>139.9</v>
      </c>
      <c r="J1941">
        <v>103.07</v>
      </c>
      <c r="K1941">
        <v>47.447499999999998</v>
      </c>
      <c r="L1941" s="8">
        <v>83.38</v>
      </c>
      <c r="M1941" s="8">
        <v>127.09</v>
      </c>
      <c r="N1941" s="8">
        <v>195.26</v>
      </c>
      <c r="O1941" s="8">
        <v>134.14320000000001</v>
      </c>
      <c r="P1941" s="8">
        <v>165.04</v>
      </c>
      <c r="Q1941" s="8">
        <v>138.6</v>
      </c>
      <c r="R1941" s="8">
        <v>196.67</v>
      </c>
      <c r="S1941" s="8">
        <v>78.66</v>
      </c>
      <c r="T1941" s="8">
        <v>82.16</v>
      </c>
      <c r="U1941" s="8">
        <v>122.02</v>
      </c>
      <c r="X1941" s="1">
        <v>43578</v>
      </c>
      <c r="Y1941" s="4">
        <f t="shared" si="66"/>
        <v>127.2474052631579</v>
      </c>
      <c r="Z1941" s="4">
        <f t="shared" si="65"/>
        <v>68.739999999999995</v>
      </c>
    </row>
    <row r="1942" spans="1:26" x14ac:dyDescent="0.3">
      <c r="A1942" s="1">
        <v>43579</v>
      </c>
      <c r="B1942">
        <v>68.69</v>
      </c>
      <c r="C1942">
        <v>103.69</v>
      </c>
      <c r="D1942">
        <v>47.98</v>
      </c>
      <c r="E1942">
        <v>113.97</v>
      </c>
      <c r="F1942">
        <v>137.72999999999999</v>
      </c>
      <c r="G1942">
        <v>218.38</v>
      </c>
      <c r="H1942">
        <v>177.62</v>
      </c>
      <c r="I1942">
        <v>139.19999999999999</v>
      </c>
      <c r="J1942">
        <v>103.53</v>
      </c>
      <c r="K1942">
        <v>47.515000000000001</v>
      </c>
      <c r="L1942" s="8">
        <v>81.760000000000005</v>
      </c>
      <c r="M1942" s="8">
        <v>126.92</v>
      </c>
      <c r="N1942" s="8">
        <v>197.63</v>
      </c>
      <c r="O1942" s="8">
        <v>133.67519999999999</v>
      </c>
      <c r="P1942" s="8">
        <v>163.5</v>
      </c>
      <c r="Q1942" s="8">
        <v>140.55000000000001</v>
      </c>
      <c r="R1942" s="8">
        <v>199.42</v>
      </c>
      <c r="S1942" s="8">
        <v>78.67</v>
      </c>
      <c r="T1942" s="8">
        <v>82.88</v>
      </c>
      <c r="U1942" s="8">
        <v>118.28</v>
      </c>
      <c r="X1942" s="1">
        <v>43579</v>
      </c>
      <c r="Y1942" s="4">
        <f t="shared" si="66"/>
        <v>126.99474736842105</v>
      </c>
      <c r="Z1942" s="4">
        <f t="shared" si="65"/>
        <v>68.69</v>
      </c>
    </row>
    <row r="1943" spans="1:26" x14ac:dyDescent="0.3">
      <c r="A1943" s="1">
        <v>43580</v>
      </c>
      <c r="B1943">
        <v>68.260000000000005</v>
      </c>
      <c r="C1943">
        <v>103.28</v>
      </c>
      <c r="D1943">
        <v>47.84</v>
      </c>
      <c r="E1943">
        <v>113.6</v>
      </c>
      <c r="F1943">
        <v>136.13</v>
      </c>
      <c r="G1943">
        <v>219.2</v>
      </c>
      <c r="H1943">
        <v>176.28</v>
      </c>
      <c r="I1943">
        <v>139.65</v>
      </c>
      <c r="J1943">
        <v>103.52</v>
      </c>
      <c r="K1943">
        <v>47.62</v>
      </c>
      <c r="L1943" s="8">
        <v>82.22</v>
      </c>
      <c r="M1943" s="8">
        <v>126.13</v>
      </c>
      <c r="N1943" s="8">
        <v>197.93</v>
      </c>
      <c r="O1943" s="8">
        <v>132.4144</v>
      </c>
      <c r="P1943" s="8">
        <v>163.86</v>
      </c>
      <c r="Q1943" s="8">
        <v>141.71</v>
      </c>
      <c r="R1943" s="8">
        <v>199.6</v>
      </c>
      <c r="S1943" s="8">
        <v>79.34</v>
      </c>
      <c r="T1943" s="8">
        <v>81.739999999999995</v>
      </c>
      <c r="U1943" s="8">
        <v>117.9</v>
      </c>
      <c r="X1943" s="1">
        <v>43580</v>
      </c>
      <c r="Y1943" s="4">
        <f t="shared" si="66"/>
        <v>126.84023157894735</v>
      </c>
      <c r="Z1943" s="4">
        <f t="shared" si="65"/>
        <v>68.260000000000005</v>
      </c>
    </row>
    <row r="1944" spans="1:26" x14ac:dyDescent="0.3">
      <c r="A1944" s="1">
        <v>43581</v>
      </c>
      <c r="B1944">
        <v>68.58</v>
      </c>
      <c r="C1944">
        <v>105.86</v>
      </c>
      <c r="D1944">
        <v>48.26</v>
      </c>
      <c r="E1944">
        <v>112.48</v>
      </c>
      <c r="F1944">
        <v>139.03</v>
      </c>
      <c r="G1944">
        <v>220.27</v>
      </c>
      <c r="H1944">
        <v>178.26</v>
      </c>
      <c r="I1944">
        <v>140.38999999999999</v>
      </c>
      <c r="J1944">
        <v>101.53</v>
      </c>
      <c r="K1944">
        <v>47.927500000000002</v>
      </c>
      <c r="L1944" s="8">
        <v>80.489999999999995</v>
      </c>
      <c r="M1944" s="8">
        <v>126.4</v>
      </c>
      <c r="N1944" s="8">
        <v>197.42</v>
      </c>
      <c r="O1944" s="8">
        <v>133.18809999999999</v>
      </c>
      <c r="P1944" s="8">
        <v>163.69999999999999</v>
      </c>
      <c r="Q1944" s="8">
        <v>142.97999999999999</v>
      </c>
      <c r="R1944" s="8">
        <v>202.57</v>
      </c>
      <c r="S1944" s="8">
        <v>79.7</v>
      </c>
      <c r="T1944" s="8">
        <v>77.12</v>
      </c>
      <c r="U1944" s="8">
        <v>117.1</v>
      </c>
      <c r="X1944" s="1">
        <v>43581</v>
      </c>
      <c r="Y1944" s="4">
        <f t="shared" si="66"/>
        <v>127.0881894736842</v>
      </c>
      <c r="Z1944" s="4">
        <f t="shared" si="65"/>
        <v>68.58</v>
      </c>
    </row>
    <row r="1945" spans="1:26" x14ac:dyDescent="0.3">
      <c r="A1945" s="1">
        <v>43582</v>
      </c>
      <c r="B1945">
        <v>68.58</v>
      </c>
      <c r="C1945">
        <v>105.86</v>
      </c>
      <c r="D1945">
        <v>48.26</v>
      </c>
      <c r="E1945">
        <v>112.48</v>
      </c>
      <c r="F1945">
        <v>139.03</v>
      </c>
      <c r="G1945">
        <v>220.27</v>
      </c>
      <c r="H1945">
        <v>178.26</v>
      </c>
      <c r="I1945">
        <v>140.38999999999999</v>
      </c>
      <c r="J1945">
        <v>101.53</v>
      </c>
      <c r="K1945">
        <v>47.927500000000002</v>
      </c>
      <c r="L1945" s="8">
        <v>80.489999999999995</v>
      </c>
      <c r="M1945" s="8">
        <v>126.4</v>
      </c>
      <c r="N1945" s="8">
        <v>197.42</v>
      </c>
      <c r="O1945" s="8">
        <v>133.18809999999999</v>
      </c>
      <c r="P1945" s="8">
        <v>163.69999999999999</v>
      </c>
      <c r="Q1945" s="8">
        <v>142.97999999999999</v>
      </c>
      <c r="R1945" s="8">
        <v>202.57</v>
      </c>
      <c r="S1945" s="8">
        <v>79.7</v>
      </c>
      <c r="T1945" s="8">
        <v>77.12</v>
      </c>
      <c r="U1945" s="8">
        <v>117.1</v>
      </c>
      <c r="X1945" s="1">
        <v>43582</v>
      </c>
      <c r="Y1945" s="4">
        <f t="shared" si="66"/>
        <v>127.0881894736842</v>
      </c>
      <c r="Z1945" s="4">
        <f t="shared" si="65"/>
        <v>68.58</v>
      </c>
    </row>
    <row r="1946" spans="1:26" x14ac:dyDescent="0.3">
      <c r="A1946" s="1">
        <v>43583</v>
      </c>
      <c r="B1946">
        <v>68.58</v>
      </c>
      <c r="C1946">
        <v>105.86</v>
      </c>
      <c r="D1946">
        <v>48.26</v>
      </c>
      <c r="E1946">
        <v>112.48</v>
      </c>
      <c r="F1946">
        <v>139.03</v>
      </c>
      <c r="G1946">
        <v>220.27</v>
      </c>
      <c r="H1946">
        <v>178.26</v>
      </c>
      <c r="I1946">
        <v>140.38999999999999</v>
      </c>
      <c r="J1946">
        <v>101.53</v>
      </c>
      <c r="K1946">
        <v>47.927500000000002</v>
      </c>
      <c r="L1946" s="8">
        <v>80.489999999999995</v>
      </c>
      <c r="M1946" s="8">
        <v>126.4</v>
      </c>
      <c r="N1946" s="8">
        <v>197.42</v>
      </c>
      <c r="O1946" s="8">
        <v>133.18809999999999</v>
      </c>
      <c r="P1946" s="8">
        <v>163.69999999999999</v>
      </c>
      <c r="Q1946" s="8">
        <v>142.97999999999999</v>
      </c>
      <c r="R1946" s="8">
        <v>202.57</v>
      </c>
      <c r="S1946" s="8">
        <v>79.7</v>
      </c>
      <c r="T1946" s="8">
        <v>77.12</v>
      </c>
      <c r="U1946" s="8">
        <v>117.1</v>
      </c>
      <c r="X1946" s="1">
        <v>43583</v>
      </c>
      <c r="Y1946" s="4">
        <f t="shared" si="66"/>
        <v>127.0881894736842</v>
      </c>
      <c r="Z1946" s="4">
        <f t="shared" si="65"/>
        <v>68.58</v>
      </c>
    </row>
    <row r="1947" spans="1:26" x14ac:dyDescent="0.3">
      <c r="A1947" s="1">
        <v>43584</v>
      </c>
      <c r="B1947">
        <v>68.61</v>
      </c>
      <c r="C1947">
        <v>104.78</v>
      </c>
      <c r="D1947">
        <v>48.42</v>
      </c>
      <c r="E1947">
        <v>112.22</v>
      </c>
      <c r="F1947">
        <v>139.02000000000001</v>
      </c>
      <c r="G1947">
        <v>219.7</v>
      </c>
      <c r="H1947">
        <v>177.1</v>
      </c>
      <c r="I1947">
        <v>139.84</v>
      </c>
      <c r="J1947">
        <v>101.56</v>
      </c>
      <c r="K1947">
        <v>47.942500000000003</v>
      </c>
      <c r="L1947" s="8">
        <v>79.97</v>
      </c>
      <c r="M1947" s="8">
        <v>126.69</v>
      </c>
      <c r="N1947" s="8">
        <v>197.12</v>
      </c>
      <c r="O1947" s="8">
        <v>132.81559999999999</v>
      </c>
      <c r="P1947" s="8">
        <v>162.99</v>
      </c>
      <c r="Q1947" s="8">
        <v>143.63</v>
      </c>
      <c r="R1947" s="8">
        <v>203.57</v>
      </c>
      <c r="S1947" s="8">
        <v>80.3</v>
      </c>
      <c r="T1947" s="8">
        <v>77.8</v>
      </c>
      <c r="U1947" s="8">
        <v>117.72</v>
      </c>
      <c r="X1947" s="1">
        <v>43584</v>
      </c>
      <c r="Y1947" s="4">
        <f t="shared" si="66"/>
        <v>127.0099</v>
      </c>
      <c r="Z1947" s="4">
        <f t="shared" si="65"/>
        <v>68.61</v>
      </c>
    </row>
    <row r="1948" spans="1:26" x14ac:dyDescent="0.3">
      <c r="A1948" s="1">
        <v>43585</v>
      </c>
      <c r="B1948">
        <v>68.92</v>
      </c>
      <c r="C1948">
        <v>106.48</v>
      </c>
      <c r="D1948">
        <v>49.06</v>
      </c>
      <c r="E1948">
        <v>113.14</v>
      </c>
      <c r="F1948">
        <v>139.41999999999999</v>
      </c>
      <c r="G1948">
        <v>220.66</v>
      </c>
      <c r="H1948">
        <v>180.26</v>
      </c>
      <c r="I1948">
        <v>141.19999999999999</v>
      </c>
      <c r="J1948">
        <v>102.84</v>
      </c>
      <c r="K1948">
        <v>48.61</v>
      </c>
      <c r="L1948" s="8">
        <v>80.28</v>
      </c>
      <c r="M1948" s="8">
        <v>128.05000000000001</v>
      </c>
      <c r="N1948" s="8">
        <v>197.57</v>
      </c>
      <c r="O1948" s="8">
        <v>133.98089999999999</v>
      </c>
      <c r="P1948" s="8">
        <v>164.39</v>
      </c>
      <c r="Q1948" s="8">
        <v>145.19999999999999</v>
      </c>
      <c r="R1948" s="8">
        <v>205.79</v>
      </c>
      <c r="S1948" s="8">
        <v>79.39</v>
      </c>
      <c r="T1948" s="8">
        <v>77.42</v>
      </c>
      <c r="U1948" s="8">
        <v>120.06</v>
      </c>
      <c r="X1948" s="1">
        <v>43585</v>
      </c>
      <c r="Y1948" s="4">
        <f t="shared" si="66"/>
        <v>128.09478421052631</v>
      </c>
      <c r="Z1948" s="4">
        <f t="shared" si="65"/>
        <v>68.92</v>
      </c>
    </row>
    <row r="1949" spans="1:26" x14ac:dyDescent="0.3">
      <c r="A1949" s="1">
        <v>43586</v>
      </c>
      <c r="B1949">
        <v>68.06</v>
      </c>
      <c r="C1949">
        <v>104.93</v>
      </c>
      <c r="D1949">
        <v>48.59</v>
      </c>
      <c r="E1949">
        <v>110.7</v>
      </c>
      <c r="F1949">
        <v>138.15</v>
      </c>
      <c r="G1949">
        <v>219.45</v>
      </c>
      <c r="H1949">
        <v>178.29</v>
      </c>
      <c r="I1949">
        <v>141.94999999999999</v>
      </c>
      <c r="J1949">
        <v>101.36</v>
      </c>
      <c r="K1949">
        <v>48.317500000000003</v>
      </c>
      <c r="L1949" s="8">
        <v>78.67</v>
      </c>
      <c r="M1949" s="8">
        <v>127.24</v>
      </c>
      <c r="N1949" s="8">
        <v>194.17</v>
      </c>
      <c r="O1949" s="8">
        <v>134.25790000000001</v>
      </c>
      <c r="P1949" s="8">
        <v>157.47999999999999</v>
      </c>
      <c r="Q1949" s="8">
        <v>144.22999999999999</v>
      </c>
      <c r="R1949" s="8">
        <v>202.15</v>
      </c>
      <c r="S1949" s="8">
        <v>78.89</v>
      </c>
      <c r="T1949" s="8">
        <v>75.67</v>
      </c>
      <c r="U1949" s="8">
        <v>117.81</v>
      </c>
      <c r="X1949" s="1">
        <v>43586</v>
      </c>
      <c r="Y1949" s="4">
        <f t="shared" si="66"/>
        <v>126.43712631578947</v>
      </c>
      <c r="Z1949" s="4">
        <f t="shared" si="65"/>
        <v>68.06</v>
      </c>
    </row>
    <row r="1950" spans="1:26" x14ac:dyDescent="0.3">
      <c r="A1950" s="1">
        <v>43587</v>
      </c>
      <c r="B1950">
        <v>68.28</v>
      </c>
      <c r="C1950">
        <v>105.56</v>
      </c>
      <c r="D1950">
        <v>48.39</v>
      </c>
      <c r="E1950">
        <v>112.11</v>
      </c>
      <c r="F1950">
        <v>135.16999999999999</v>
      </c>
      <c r="G1950">
        <v>217.17</v>
      </c>
      <c r="H1950">
        <v>180.49</v>
      </c>
      <c r="I1950">
        <v>141.28</v>
      </c>
      <c r="J1950">
        <v>101.15</v>
      </c>
      <c r="K1950">
        <v>47.93</v>
      </c>
      <c r="L1950" s="8">
        <v>77.290000000000006</v>
      </c>
      <c r="M1950" s="8">
        <v>126.83</v>
      </c>
      <c r="N1950" s="8">
        <v>194.61</v>
      </c>
      <c r="O1950" s="8">
        <v>133.3313</v>
      </c>
      <c r="P1950" s="8">
        <v>158.41999999999999</v>
      </c>
      <c r="Q1950" s="8">
        <v>144.33000000000001</v>
      </c>
      <c r="R1950" s="8">
        <v>207.65</v>
      </c>
      <c r="S1950" s="8">
        <v>78.47</v>
      </c>
      <c r="T1950" s="8">
        <v>76.42</v>
      </c>
      <c r="U1950" s="8">
        <v>116.38</v>
      </c>
      <c r="X1950" s="1">
        <v>43587</v>
      </c>
      <c r="Y1950" s="4">
        <f t="shared" si="66"/>
        <v>126.47269999999999</v>
      </c>
      <c r="Z1950" s="4">
        <f t="shared" si="65"/>
        <v>68.28</v>
      </c>
    </row>
    <row r="1951" spans="1:26" x14ac:dyDescent="0.3">
      <c r="A1951" s="1">
        <v>43588</v>
      </c>
      <c r="B1951">
        <v>68.84</v>
      </c>
      <c r="C1951">
        <v>106.08</v>
      </c>
      <c r="D1951">
        <v>48.72</v>
      </c>
      <c r="E1951">
        <v>112.36</v>
      </c>
      <c r="F1951">
        <v>139.06</v>
      </c>
      <c r="G1951">
        <v>217.88</v>
      </c>
      <c r="H1951">
        <v>180.96</v>
      </c>
      <c r="I1951">
        <v>142.01</v>
      </c>
      <c r="J1951">
        <v>102.08</v>
      </c>
      <c r="K1951">
        <v>48.102499999999999</v>
      </c>
      <c r="L1951" s="8">
        <v>77.47</v>
      </c>
      <c r="M1951" s="8">
        <v>127.67</v>
      </c>
      <c r="N1951" s="8">
        <v>197.52</v>
      </c>
      <c r="O1951" s="8">
        <v>133.96180000000001</v>
      </c>
      <c r="P1951" s="8">
        <v>160.19</v>
      </c>
      <c r="Q1951" s="8">
        <v>145.05000000000001</v>
      </c>
      <c r="R1951" s="8">
        <v>209.58</v>
      </c>
      <c r="S1951" s="8">
        <v>78.709999999999994</v>
      </c>
      <c r="T1951" s="8">
        <v>75.94</v>
      </c>
      <c r="U1951" s="8">
        <v>117.27</v>
      </c>
      <c r="X1951" s="1">
        <v>43588</v>
      </c>
      <c r="Y1951" s="4">
        <f t="shared" si="66"/>
        <v>127.40075263157895</v>
      </c>
      <c r="Z1951" s="4">
        <f t="shared" si="65"/>
        <v>68.84</v>
      </c>
    </row>
    <row r="1952" spans="1:26" x14ac:dyDescent="0.3">
      <c r="A1952" s="1">
        <v>43589</v>
      </c>
      <c r="B1952">
        <v>68.84</v>
      </c>
      <c r="C1952">
        <v>106.08</v>
      </c>
      <c r="D1952">
        <v>48.72</v>
      </c>
      <c r="E1952">
        <v>112.36</v>
      </c>
      <c r="F1952">
        <v>139.06</v>
      </c>
      <c r="G1952">
        <v>217.88</v>
      </c>
      <c r="H1952">
        <v>180.96</v>
      </c>
      <c r="I1952">
        <v>142.01</v>
      </c>
      <c r="J1952">
        <v>102.08</v>
      </c>
      <c r="K1952">
        <v>48.102499999999999</v>
      </c>
      <c r="L1952" s="8">
        <v>77.47</v>
      </c>
      <c r="M1952" s="8">
        <v>127.67</v>
      </c>
      <c r="N1952" s="8">
        <v>197.52</v>
      </c>
      <c r="O1952" s="8">
        <v>133.96180000000001</v>
      </c>
      <c r="P1952" s="8">
        <v>160.19</v>
      </c>
      <c r="Q1952" s="8">
        <v>145.05000000000001</v>
      </c>
      <c r="R1952" s="8">
        <v>209.58</v>
      </c>
      <c r="S1952" s="8">
        <v>78.709999999999994</v>
      </c>
      <c r="T1952" s="8">
        <v>75.94</v>
      </c>
      <c r="U1952" s="8">
        <v>117.27</v>
      </c>
      <c r="X1952" s="1">
        <v>43589</v>
      </c>
      <c r="Y1952" s="4">
        <f t="shared" si="66"/>
        <v>127.40075263157895</v>
      </c>
      <c r="Z1952" s="4">
        <f t="shared" si="65"/>
        <v>68.84</v>
      </c>
    </row>
    <row r="1953" spans="1:26" x14ac:dyDescent="0.3">
      <c r="A1953" s="1">
        <v>43590</v>
      </c>
      <c r="B1953">
        <v>68.84</v>
      </c>
      <c r="C1953">
        <v>106.08</v>
      </c>
      <c r="D1953">
        <v>48.72</v>
      </c>
      <c r="E1953">
        <v>112.36</v>
      </c>
      <c r="F1953">
        <v>139.06</v>
      </c>
      <c r="G1953">
        <v>217.88</v>
      </c>
      <c r="H1953">
        <v>180.96</v>
      </c>
      <c r="I1953">
        <v>142.01</v>
      </c>
      <c r="J1953">
        <v>102.08</v>
      </c>
      <c r="K1953">
        <v>48.102499999999999</v>
      </c>
      <c r="L1953" s="8">
        <v>77.47</v>
      </c>
      <c r="M1953" s="8">
        <v>127.67</v>
      </c>
      <c r="N1953" s="8">
        <v>197.52</v>
      </c>
      <c r="O1953" s="8">
        <v>133.96180000000001</v>
      </c>
      <c r="P1953" s="8">
        <v>160.19</v>
      </c>
      <c r="Q1953" s="8">
        <v>145.05000000000001</v>
      </c>
      <c r="R1953" s="8">
        <v>209.58</v>
      </c>
      <c r="S1953" s="8">
        <v>78.709999999999994</v>
      </c>
      <c r="T1953" s="8">
        <v>75.94</v>
      </c>
      <c r="U1953" s="8">
        <v>117.27</v>
      </c>
      <c r="X1953" s="1">
        <v>43590</v>
      </c>
      <c r="Y1953" s="4">
        <f t="shared" si="66"/>
        <v>127.40075263157895</v>
      </c>
      <c r="Z1953" s="4">
        <f t="shared" si="65"/>
        <v>68.84</v>
      </c>
    </row>
    <row r="1954" spans="1:26" x14ac:dyDescent="0.3">
      <c r="A1954" s="1">
        <v>43591</v>
      </c>
      <c r="B1954">
        <v>68.489999999999995</v>
      </c>
      <c r="C1954">
        <v>105.68</v>
      </c>
      <c r="D1954">
        <v>48.47</v>
      </c>
      <c r="E1954">
        <v>111.35</v>
      </c>
      <c r="F1954">
        <v>136.76</v>
      </c>
      <c r="G1954">
        <v>219.61</v>
      </c>
      <c r="H1954">
        <v>178.63</v>
      </c>
      <c r="I1954">
        <v>142.09</v>
      </c>
      <c r="J1954">
        <v>102.46</v>
      </c>
      <c r="K1954">
        <v>47.725000000000001</v>
      </c>
      <c r="L1954" s="8">
        <v>77.13</v>
      </c>
      <c r="M1954" s="8">
        <v>127.27</v>
      </c>
      <c r="N1954" s="8">
        <v>198.9</v>
      </c>
      <c r="O1954" s="8">
        <v>134.08590000000001</v>
      </c>
      <c r="P1954" s="8">
        <v>160.25</v>
      </c>
      <c r="Q1954" s="8">
        <v>144.83000000000001</v>
      </c>
      <c r="R1954" s="8">
        <v>205.99</v>
      </c>
      <c r="S1954" s="8">
        <v>79.260000000000005</v>
      </c>
      <c r="T1954" s="8">
        <v>75.98</v>
      </c>
      <c r="U1954" s="8">
        <v>118.4</v>
      </c>
      <c r="X1954" s="1">
        <v>43591</v>
      </c>
      <c r="Y1954" s="4">
        <f t="shared" si="66"/>
        <v>127.09846842105262</v>
      </c>
      <c r="Z1954" s="4">
        <f t="shared" si="65"/>
        <v>68.489999999999995</v>
      </c>
    </row>
    <row r="1955" spans="1:26" x14ac:dyDescent="0.3">
      <c r="A1955" s="1">
        <v>43592</v>
      </c>
      <c r="B1955">
        <v>67.45</v>
      </c>
      <c r="C1955">
        <v>104.7</v>
      </c>
      <c r="D1955">
        <v>48</v>
      </c>
      <c r="E1955">
        <v>107.12</v>
      </c>
      <c r="F1955">
        <v>133.66999999999999</v>
      </c>
      <c r="G1955">
        <v>214.6</v>
      </c>
      <c r="H1955">
        <v>174.57</v>
      </c>
      <c r="I1955">
        <v>139.97</v>
      </c>
      <c r="J1955">
        <v>101.3</v>
      </c>
      <c r="K1955">
        <v>47.4375</v>
      </c>
      <c r="L1955" s="8">
        <v>76.72</v>
      </c>
      <c r="M1955" s="8">
        <v>125.98</v>
      </c>
      <c r="N1955" s="8">
        <v>198.04</v>
      </c>
      <c r="O1955" s="8">
        <v>131.46879999999999</v>
      </c>
      <c r="P1955" s="8">
        <v>158.35</v>
      </c>
      <c r="Q1955" s="8">
        <v>142.79</v>
      </c>
      <c r="R1955" s="8">
        <v>201.17</v>
      </c>
      <c r="S1955" s="8">
        <v>77.95</v>
      </c>
      <c r="T1955" s="8">
        <v>75.040000000000006</v>
      </c>
      <c r="U1955" s="8">
        <v>118.27</v>
      </c>
      <c r="X1955" s="1">
        <v>43592</v>
      </c>
      <c r="Y1955" s="4">
        <f t="shared" si="66"/>
        <v>125.11296315789473</v>
      </c>
      <c r="Z1955" s="4">
        <f t="shared" si="65"/>
        <v>67.45</v>
      </c>
    </row>
    <row r="1956" spans="1:26" x14ac:dyDescent="0.3">
      <c r="A1956" s="1">
        <v>43593</v>
      </c>
      <c r="B1956">
        <v>67.42</v>
      </c>
      <c r="C1956">
        <v>105.07</v>
      </c>
      <c r="D1956">
        <v>47.85</v>
      </c>
      <c r="E1956">
        <v>106.73</v>
      </c>
      <c r="F1956">
        <v>131.94999999999999</v>
      </c>
      <c r="G1956">
        <v>214.73</v>
      </c>
      <c r="H1956">
        <v>176.54</v>
      </c>
      <c r="I1956">
        <v>139.79</v>
      </c>
      <c r="J1956">
        <v>100.3</v>
      </c>
      <c r="K1956">
        <v>46.97</v>
      </c>
      <c r="L1956" s="8">
        <v>76.84</v>
      </c>
      <c r="M1956" s="8">
        <v>126.02</v>
      </c>
      <c r="N1956" s="8">
        <v>198.03</v>
      </c>
      <c r="O1956" s="8">
        <v>131.8126</v>
      </c>
      <c r="P1956" s="8">
        <v>159.19</v>
      </c>
      <c r="Q1956" s="8">
        <v>142.78</v>
      </c>
      <c r="R1956" s="8">
        <v>205.31</v>
      </c>
      <c r="S1956" s="8">
        <v>77.989999999999995</v>
      </c>
      <c r="T1956" s="8">
        <v>75.41</v>
      </c>
      <c r="U1956" s="8">
        <v>117.5</v>
      </c>
      <c r="X1956" s="1">
        <v>43593</v>
      </c>
      <c r="Y1956" s="4">
        <f t="shared" si="66"/>
        <v>125.30592631578948</v>
      </c>
      <c r="Z1956" s="4">
        <f t="shared" si="65"/>
        <v>67.42</v>
      </c>
    </row>
    <row r="1957" spans="1:26" x14ac:dyDescent="0.3">
      <c r="A1957" s="1">
        <v>43594</v>
      </c>
      <c r="B1957">
        <v>67.34</v>
      </c>
      <c r="C1957">
        <v>104.24</v>
      </c>
      <c r="D1957">
        <v>47.4</v>
      </c>
      <c r="E1957">
        <v>106.29</v>
      </c>
      <c r="F1957">
        <v>131.19999999999999</v>
      </c>
      <c r="G1957">
        <v>213.12</v>
      </c>
      <c r="H1957">
        <v>173.35</v>
      </c>
      <c r="I1957">
        <v>138.72999999999999</v>
      </c>
      <c r="J1957">
        <v>99.54</v>
      </c>
      <c r="K1957">
        <v>47.152500000000003</v>
      </c>
      <c r="L1957" s="8">
        <v>76.77</v>
      </c>
      <c r="M1957" s="8">
        <v>126.05</v>
      </c>
      <c r="N1957" s="8">
        <v>197.73</v>
      </c>
      <c r="O1957" s="8">
        <v>129.27189999999999</v>
      </c>
      <c r="P1957" s="8">
        <v>160.57</v>
      </c>
      <c r="Q1957" s="8">
        <v>142.65</v>
      </c>
      <c r="R1957" s="8">
        <v>204.44</v>
      </c>
      <c r="S1957" s="8">
        <v>77.91</v>
      </c>
      <c r="T1957" s="8">
        <v>75.11</v>
      </c>
      <c r="U1957" s="8">
        <v>121.19</v>
      </c>
      <c r="X1957" s="1">
        <v>43594</v>
      </c>
      <c r="Y1957" s="4">
        <f t="shared" si="66"/>
        <v>124.87970526315789</v>
      </c>
      <c r="Z1957" s="4">
        <f t="shared" si="65"/>
        <v>67.34</v>
      </c>
    </row>
    <row r="1958" spans="1:26" x14ac:dyDescent="0.3">
      <c r="A1958" s="1">
        <v>43595</v>
      </c>
      <c r="B1958">
        <v>67.7</v>
      </c>
      <c r="C1958">
        <v>106.01</v>
      </c>
      <c r="D1958">
        <v>48.19</v>
      </c>
      <c r="E1958">
        <v>106.64</v>
      </c>
      <c r="F1958">
        <v>131.34</v>
      </c>
      <c r="G1958">
        <v>214.33</v>
      </c>
      <c r="H1958">
        <v>181.59</v>
      </c>
      <c r="I1958">
        <v>139.05000000000001</v>
      </c>
      <c r="J1958">
        <v>101.91</v>
      </c>
      <c r="K1958">
        <v>47.94</v>
      </c>
      <c r="L1958" s="8">
        <v>76.56</v>
      </c>
      <c r="M1958" s="8">
        <v>128.01</v>
      </c>
      <c r="N1958" s="8">
        <v>199.99</v>
      </c>
      <c r="O1958" s="8">
        <v>129.25280000000001</v>
      </c>
      <c r="P1958" s="8">
        <v>161.03</v>
      </c>
      <c r="Q1958" s="8">
        <v>144.72999999999999</v>
      </c>
      <c r="R1958" s="8">
        <v>208.29</v>
      </c>
      <c r="S1958" s="8">
        <v>77.45</v>
      </c>
      <c r="T1958" s="8">
        <v>74.64</v>
      </c>
      <c r="U1958" s="8">
        <v>121.99</v>
      </c>
      <c r="X1958" s="1">
        <v>43595</v>
      </c>
      <c r="Y1958" s="4">
        <f t="shared" si="66"/>
        <v>126.26014736842104</v>
      </c>
      <c r="Z1958" s="4">
        <f t="shared" si="65"/>
        <v>67.7</v>
      </c>
    </row>
    <row r="1959" spans="1:26" x14ac:dyDescent="0.3">
      <c r="A1959" s="1">
        <v>43596</v>
      </c>
      <c r="B1959">
        <v>67.7</v>
      </c>
      <c r="C1959">
        <v>106.01</v>
      </c>
      <c r="D1959">
        <v>48.19</v>
      </c>
      <c r="E1959">
        <v>106.64</v>
      </c>
      <c r="F1959">
        <v>131.34</v>
      </c>
      <c r="G1959">
        <v>214.33</v>
      </c>
      <c r="H1959">
        <v>181.59</v>
      </c>
      <c r="I1959">
        <v>139.05000000000001</v>
      </c>
      <c r="J1959">
        <v>101.91</v>
      </c>
      <c r="K1959">
        <v>47.94</v>
      </c>
      <c r="L1959" s="8">
        <v>76.56</v>
      </c>
      <c r="M1959" s="8">
        <v>128.01</v>
      </c>
      <c r="N1959" s="8">
        <v>199.99</v>
      </c>
      <c r="O1959" s="8">
        <v>129.25280000000001</v>
      </c>
      <c r="P1959" s="8">
        <v>161.03</v>
      </c>
      <c r="Q1959" s="8">
        <v>144.72999999999999</v>
      </c>
      <c r="R1959" s="8">
        <v>208.29</v>
      </c>
      <c r="S1959" s="8">
        <v>77.45</v>
      </c>
      <c r="T1959" s="8">
        <v>74.64</v>
      </c>
      <c r="U1959" s="8">
        <v>121.99</v>
      </c>
      <c r="X1959" s="1">
        <v>43596</v>
      </c>
      <c r="Y1959" s="4">
        <f t="shared" si="66"/>
        <v>126.26014736842104</v>
      </c>
      <c r="Z1959" s="4">
        <f t="shared" si="65"/>
        <v>67.7</v>
      </c>
    </row>
    <row r="1960" spans="1:26" x14ac:dyDescent="0.3">
      <c r="A1960" s="1">
        <v>43597</v>
      </c>
      <c r="B1960">
        <v>67.7</v>
      </c>
      <c r="C1960">
        <v>106.01</v>
      </c>
      <c r="D1960">
        <v>48.19</v>
      </c>
      <c r="E1960">
        <v>106.64</v>
      </c>
      <c r="F1960">
        <v>131.34</v>
      </c>
      <c r="G1960">
        <v>214.33</v>
      </c>
      <c r="H1960">
        <v>181.59</v>
      </c>
      <c r="I1960">
        <v>139.05000000000001</v>
      </c>
      <c r="J1960">
        <v>101.91</v>
      </c>
      <c r="K1960">
        <v>47.94</v>
      </c>
      <c r="L1960" s="8">
        <v>76.56</v>
      </c>
      <c r="M1960" s="8">
        <v>128.01</v>
      </c>
      <c r="N1960" s="8">
        <v>199.99</v>
      </c>
      <c r="O1960" s="8">
        <v>129.25280000000001</v>
      </c>
      <c r="P1960" s="8">
        <v>161.03</v>
      </c>
      <c r="Q1960" s="8">
        <v>144.72999999999999</v>
      </c>
      <c r="R1960" s="8">
        <v>208.29</v>
      </c>
      <c r="S1960" s="8">
        <v>77.45</v>
      </c>
      <c r="T1960" s="8">
        <v>74.64</v>
      </c>
      <c r="U1960" s="8">
        <v>121.99</v>
      </c>
      <c r="X1960" s="1">
        <v>43597</v>
      </c>
      <c r="Y1960" s="4">
        <f t="shared" si="66"/>
        <v>126.26014736842104</v>
      </c>
      <c r="Z1960" s="4">
        <f t="shared" si="65"/>
        <v>67.7</v>
      </c>
    </row>
    <row r="1961" spans="1:26" x14ac:dyDescent="0.3">
      <c r="A1961" s="1">
        <v>43598</v>
      </c>
      <c r="B1961">
        <v>66.349999999999994</v>
      </c>
      <c r="C1961">
        <v>106.11</v>
      </c>
      <c r="D1961">
        <v>48.05</v>
      </c>
      <c r="E1961">
        <v>104.66</v>
      </c>
      <c r="F1961">
        <v>125.3</v>
      </c>
      <c r="G1961">
        <v>208.68</v>
      </c>
      <c r="H1961">
        <v>180.68</v>
      </c>
      <c r="I1961">
        <v>137.19999999999999</v>
      </c>
      <c r="J1961">
        <v>99.89</v>
      </c>
      <c r="K1961">
        <v>48.732500000000002</v>
      </c>
      <c r="L1961" s="8">
        <v>75.709999999999994</v>
      </c>
      <c r="M1961" s="8">
        <v>127.16</v>
      </c>
      <c r="N1961" s="8">
        <v>199.03</v>
      </c>
      <c r="O1961" s="8">
        <v>125.5277</v>
      </c>
      <c r="P1961" s="8">
        <v>157.26</v>
      </c>
      <c r="Q1961" s="8">
        <v>143.35</v>
      </c>
      <c r="R1961" s="8">
        <v>204.55</v>
      </c>
      <c r="S1961" s="8">
        <v>76.87</v>
      </c>
      <c r="T1961" s="8">
        <v>71.680000000000007</v>
      </c>
      <c r="U1961" s="8">
        <v>120.44</v>
      </c>
      <c r="X1961" s="1">
        <v>43598</v>
      </c>
      <c r="Y1961" s="4">
        <f t="shared" si="66"/>
        <v>124.25685263157894</v>
      </c>
      <c r="Z1961" s="4">
        <f t="shared" si="65"/>
        <v>66.349999999999994</v>
      </c>
    </row>
    <row r="1962" spans="1:26" x14ac:dyDescent="0.3">
      <c r="A1962" s="1">
        <v>43599</v>
      </c>
      <c r="B1962">
        <v>66.72</v>
      </c>
      <c r="C1962">
        <v>105.6</v>
      </c>
      <c r="D1962">
        <v>48.69</v>
      </c>
      <c r="E1962">
        <v>105.75</v>
      </c>
      <c r="F1962">
        <v>127.47</v>
      </c>
      <c r="G1962">
        <v>211.83</v>
      </c>
      <c r="H1962">
        <v>180.92</v>
      </c>
      <c r="I1962">
        <v>136.82</v>
      </c>
      <c r="J1962">
        <v>100.29</v>
      </c>
      <c r="K1962">
        <v>48.725000000000001</v>
      </c>
      <c r="L1962" s="8">
        <v>75.81</v>
      </c>
      <c r="M1962" s="8">
        <v>127.41</v>
      </c>
      <c r="N1962" s="8">
        <v>198.01</v>
      </c>
      <c r="O1962" s="8">
        <v>127.3329</v>
      </c>
      <c r="P1962" s="8">
        <v>158.51</v>
      </c>
      <c r="Q1962" s="8">
        <v>143.88</v>
      </c>
      <c r="R1962" s="8">
        <v>205.77</v>
      </c>
      <c r="S1962" s="8">
        <v>78.44</v>
      </c>
      <c r="T1962" s="8">
        <v>71.260000000000005</v>
      </c>
      <c r="U1962" s="8">
        <v>121.64</v>
      </c>
      <c r="X1962" s="1">
        <v>43599</v>
      </c>
      <c r="Y1962" s="4">
        <f t="shared" si="66"/>
        <v>124.9556789473684</v>
      </c>
      <c r="Z1962" s="4">
        <f t="shared" si="65"/>
        <v>66.72</v>
      </c>
    </row>
    <row r="1963" spans="1:26" x14ac:dyDescent="0.3">
      <c r="A1963" s="1">
        <v>43600</v>
      </c>
      <c r="B1963">
        <v>66.930000000000007</v>
      </c>
      <c r="C1963">
        <v>106.7</v>
      </c>
      <c r="D1963">
        <v>49.18</v>
      </c>
      <c r="E1963">
        <v>107.62</v>
      </c>
      <c r="F1963">
        <v>127.3</v>
      </c>
      <c r="G1963">
        <v>211.72</v>
      </c>
      <c r="H1963">
        <v>180.86</v>
      </c>
      <c r="I1963">
        <v>136.91</v>
      </c>
      <c r="J1963">
        <v>99.88</v>
      </c>
      <c r="K1963">
        <v>48.715000000000003</v>
      </c>
      <c r="L1963" s="8">
        <v>76.37</v>
      </c>
      <c r="M1963" s="8">
        <v>129.35</v>
      </c>
      <c r="N1963" s="8">
        <v>199.07</v>
      </c>
      <c r="O1963" s="8">
        <v>128.374</v>
      </c>
      <c r="P1963" s="8">
        <v>159.37</v>
      </c>
      <c r="Q1963" s="8">
        <v>143.66999999999999</v>
      </c>
      <c r="R1963" s="8">
        <v>205.02</v>
      </c>
      <c r="S1963" s="8">
        <v>78.78</v>
      </c>
      <c r="T1963" s="8">
        <v>70.81</v>
      </c>
      <c r="U1963" s="8">
        <v>122.14</v>
      </c>
      <c r="X1963" s="1">
        <v>43600</v>
      </c>
      <c r="Y1963" s="4">
        <f t="shared" si="66"/>
        <v>125.35994736842105</v>
      </c>
      <c r="Z1963" s="4">
        <f t="shared" si="65"/>
        <v>66.930000000000007</v>
      </c>
    </row>
    <row r="1964" spans="1:26" x14ac:dyDescent="0.3">
      <c r="A1964" s="1">
        <v>43601</v>
      </c>
      <c r="B1964">
        <v>67.37</v>
      </c>
      <c r="C1964">
        <v>108.11</v>
      </c>
      <c r="D1964">
        <v>49.58</v>
      </c>
      <c r="E1964">
        <v>108.59</v>
      </c>
      <c r="F1964">
        <v>126.61</v>
      </c>
      <c r="G1964">
        <v>215.29</v>
      </c>
      <c r="H1964">
        <v>187.65</v>
      </c>
      <c r="I1964">
        <v>138.21</v>
      </c>
      <c r="J1964">
        <v>101.31</v>
      </c>
      <c r="K1964">
        <v>49.277500000000003</v>
      </c>
      <c r="L1964" s="8">
        <v>76.36</v>
      </c>
      <c r="M1964" s="8">
        <v>130.27000000000001</v>
      </c>
      <c r="N1964" s="8">
        <v>199.99</v>
      </c>
      <c r="O1964" s="8">
        <v>129.7877</v>
      </c>
      <c r="P1964" s="8">
        <v>161.53</v>
      </c>
      <c r="Q1964" s="8">
        <v>145.62</v>
      </c>
      <c r="R1964" s="8">
        <v>209.43</v>
      </c>
      <c r="S1964" s="8">
        <v>79.5</v>
      </c>
      <c r="T1964" s="8">
        <v>70.78</v>
      </c>
      <c r="U1964" s="8">
        <v>120.8</v>
      </c>
      <c r="X1964" s="1">
        <v>43601</v>
      </c>
      <c r="Y1964" s="4">
        <f t="shared" si="66"/>
        <v>126.77343157894735</v>
      </c>
      <c r="Z1964" s="4">
        <f t="shared" si="65"/>
        <v>67.37</v>
      </c>
    </row>
    <row r="1965" spans="1:26" x14ac:dyDescent="0.3">
      <c r="A1965" s="1">
        <v>43602</v>
      </c>
      <c r="B1965">
        <v>67.03</v>
      </c>
      <c r="C1965">
        <v>107.45</v>
      </c>
      <c r="D1965">
        <v>49.2</v>
      </c>
      <c r="E1965">
        <v>109.02</v>
      </c>
      <c r="F1965">
        <v>122.76</v>
      </c>
      <c r="G1965">
        <v>212.94</v>
      </c>
      <c r="H1965">
        <v>189</v>
      </c>
      <c r="I1965">
        <v>138.61000000000001</v>
      </c>
      <c r="J1965">
        <v>100.86</v>
      </c>
      <c r="K1965">
        <v>49.744999999999997</v>
      </c>
      <c r="L1965" s="8">
        <v>75.91</v>
      </c>
      <c r="M1965" s="8">
        <v>130.51</v>
      </c>
      <c r="N1965" s="8">
        <v>199.22</v>
      </c>
      <c r="O1965" s="8">
        <v>128.29759999999999</v>
      </c>
      <c r="P1965" s="8">
        <v>161.72</v>
      </c>
      <c r="Q1965" s="8">
        <v>144.99</v>
      </c>
      <c r="R1965" s="8">
        <v>209.92</v>
      </c>
      <c r="S1965" s="8">
        <v>79.459999999999994</v>
      </c>
      <c r="T1965" s="8">
        <v>70.89</v>
      </c>
      <c r="U1965" s="8">
        <v>120.52</v>
      </c>
      <c r="X1965" s="1">
        <v>43602</v>
      </c>
      <c r="Y1965" s="4">
        <f t="shared" si="66"/>
        <v>126.3696105263158</v>
      </c>
      <c r="Z1965" s="4">
        <f t="shared" si="65"/>
        <v>67.03</v>
      </c>
    </row>
    <row r="1966" spans="1:26" x14ac:dyDescent="0.3">
      <c r="A1966" s="1">
        <v>43603</v>
      </c>
      <c r="B1966">
        <v>67.03</v>
      </c>
      <c r="C1966">
        <v>107.45</v>
      </c>
      <c r="D1966">
        <v>49.2</v>
      </c>
      <c r="E1966">
        <v>109.02</v>
      </c>
      <c r="F1966">
        <v>122.76</v>
      </c>
      <c r="G1966">
        <v>212.94</v>
      </c>
      <c r="H1966">
        <v>189</v>
      </c>
      <c r="I1966">
        <v>138.61000000000001</v>
      </c>
      <c r="J1966">
        <v>100.86</v>
      </c>
      <c r="K1966">
        <v>49.744999999999997</v>
      </c>
      <c r="L1966" s="8">
        <v>75.91</v>
      </c>
      <c r="M1966" s="8">
        <v>130.51</v>
      </c>
      <c r="N1966" s="8">
        <v>199.22</v>
      </c>
      <c r="O1966" s="8">
        <v>128.29759999999999</v>
      </c>
      <c r="P1966" s="8">
        <v>161.72</v>
      </c>
      <c r="Q1966" s="8">
        <v>144.99</v>
      </c>
      <c r="R1966" s="8">
        <v>209.92</v>
      </c>
      <c r="S1966" s="8">
        <v>79.459999999999994</v>
      </c>
      <c r="T1966" s="8">
        <v>70.89</v>
      </c>
      <c r="U1966" s="8">
        <v>120.52</v>
      </c>
      <c r="X1966" s="1">
        <v>43603</v>
      </c>
      <c r="Y1966" s="4">
        <f t="shared" si="66"/>
        <v>126.3696105263158</v>
      </c>
      <c r="Z1966" s="4">
        <f t="shared" si="65"/>
        <v>67.03</v>
      </c>
    </row>
    <row r="1967" spans="1:26" x14ac:dyDescent="0.3">
      <c r="A1967" s="1">
        <v>43604</v>
      </c>
      <c r="B1967">
        <v>67.03</v>
      </c>
      <c r="C1967">
        <v>107.45</v>
      </c>
      <c r="D1967">
        <v>49.2</v>
      </c>
      <c r="E1967">
        <v>109.02</v>
      </c>
      <c r="F1967">
        <v>122.76</v>
      </c>
      <c r="G1967">
        <v>212.94</v>
      </c>
      <c r="H1967">
        <v>189</v>
      </c>
      <c r="I1967">
        <v>138.61000000000001</v>
      </c>
      <c r="J1967">
        <v>100.86</v>
      </c>
      <c r="K1967">
        <v>49.744999999999997</v>
      </c>
      <c r="L1967" s="8">
        <v>75.91</v>
      </c>
      <c r="M1967" s="8">
        <v>130.51</v>
      </c>
      <c r="N1967" s="8">
        <v>199.22</v>
      </c>
      <c r="O1967" s="8">
        <v>128.29759999999999</v>
      </c>
      <c r="P1967" s="8">
        <v>161.72</v>
      </c>
      <c r="Q1967" s="8">
        <v>144.99</v>
      </c>
      <c r="R1967" s="8">
        <v>209.92</v>
      </c>
      <c r="S1967" s="8">
        <v>79.459999999999994</v>
      </c>
      <c r="T1967" s="8">
        <v>70.89</v>
      </c>
      <c r="U1967" s="8">
        <v>120.52</v>
      </c>
      <c r="X1967" s="1">
        <v>43604</v>
      </c>
      <c r="Y1967" s="4">
        <f t="shared" si="66"/>
        <v>126.3696105263158</v>
      </c>
      <c r="Z1967" s="4">
        <f t="shared" si="65"/>
        <v>67.03</v>
      </c>
    </row>
    <row r="1968" spans="1:26" x14ac:dyDescent="0.3">
      <c r="A1968" s="1">
        <v>43605</v>
      </c>
      <c r="B1968">
        <v>66.83</v>
      </c>
      <c r="C1968">
        <v>107.33</v>
      </c>
      <c r="D1968">
        <v>48.85</v>
      </c>
      <c r="E1968">
        <v>109.2</v>
      </c>
      <c r="F1968">
        <v>122.43</v>
      </c>
      <c r="G1968">
        <v>211.83</v>
      </c>
      <c r="H1968">
        <v>185.26</v>
      </c>
      <c r="I1968">
        <v>138.41999999999999</v>
      </c>
      <c r="J1968">
        <v>101.52</v>
      </c>
      <c r="K1968">
        <v>49.837499999999999</v>
      </c>
      <c r="L1968" s="8">
        <v>75.900000000000006</v>
      </c>
      <c r="M1968" s="8">
        <v>129.99</v>
      </c>
      <c r="N1968" s="8">
        <v>198.99</v>
      </c>
      <c r="O1968" s="8">
        <v>129.06180000000001</v>
      </c>
      <c r="P1968" s="8">
        <v>161.34</v>
      </c>
      <c r="Q1968" s="8">
        <v>145.75</v>
      </c>
      <c r="R1968" s="8">
        <v>205.41</v>
      </c>
      <c r="S1968" s="8">
        <v>79.819999999999993</v>
      </c>
      <c r="T1968" s="8">
        <v>72.08</v>
      </c>
      <c r="U1968" s="8">
        <v>120.84</v>
      </c>
      <c r="X1968" s="1">
        <v>43605</v>
      </c>
      <c r="Y1968" s="4">
        <f t="shared" si="66"/>
        <v>125.99259473684209</v>
      </c>
      <c r="Z1968" s="4">
        <f t="shared" si="65"/>
        <v>66.83</v>
      </c>
    </row>
    <row r="1969" spans="1:26" x14ac:dyDescent="0.3">
      <c r="A1969" s="1">
        <v>43606</v>
      </c>
      <c r="B1969">
        <v>67.45</v>
      </c>
      <c r="C1969">
        <v>106.37</v>
      </c>
      <c r="D1969">
        <v>48.6</v>
      </c>
      <c r="E1969">
        <v>111.1</v>
      </c>
      <c r="F1969">
        <v>124.95</v>
      </c>
      <c r="G1969">
        <v>216.93</v>
      </c>
      <c r="H1969">
        <v>187.27</v>
      </c>
      <c r="I1969">
        <v>138.12</v>
      </c>
      <c r="J1969">
        <v>101.12</v>
      </c>
      <c r="K1969">
        <v>49.725000000000001</v>
      </c>
      <c r="L1969" s="8">
        <v>76.25</v>
      </c>
      <c r="M1969" s="8">
        <v>129.05000000000001</v>
      </c>
      <c r="N1969" s="8">
        <v>199.84</v>
      </c>
      <c r="O1969" s="8">
        <v>130.3321</v>
      </c>
      <c r="P1969" s="8">
        <v>163</v>
      </c>
      <c r="Q1969" s="8">
        <v>146.21</v>
      </c>
      <c r="R1969" s="8">
        <v>206.98</v>
      </c>
      <c r="S1969" s="8">
        <v>80.88</v>
      </c>
      <c r="T1969" s="8">
        <v>71.959999999999994</v>
      </c>
      <c r="U1969" s="8">
        <v>121.34</v>
      </c>
      <c r="X1969" s="1">
        <v>43606</v>
      </c>
      <c r="Y1969" s="4">
        <f t="shared" si="66"/>
        <v>126.84353157894739</v>
      </c>
      <c r="Z1969" s="4">
        <f t="shared" si="65"/>
        <v>67.45</v>
      </c>
    </row>
    <row r="1970" spans="1:26" x14ac:dyDescent="0.3">
      <c r="A1970" s="1">
        <v>43607</v>
      </c>
      <c r="B1970">
        <v>67.349999999999994</v>
      </c>
      <c r="C1970">
        <v>106.72</v>
      </c>
      <c r="D1970">
        <v>49.65</v>
      </c>
      <c r="E1970">
        <v>97.94</v>
      </c>
      <c r="F1970">
        <v>123.56</v>
      </c>
      <c r="G1970">
        <v>217.6</v>
      </c>
      <c r="H1970">
        <v>188.24</v>
      </c>
      <c r="I1970">
        <v>138.76</v>
      </c>
      <c r="J1970">
        <v>102.23</v>
      </c>
      <c r="K1970">
        <v>50.482500000000002</v>
      </c>
      <c r="L1970" s="8">
        <v>75.56</v>
      </c>
      <c r="M1970" s="8">
        <v>130.07</v>
      </c>
      <c r="N1970" s="8">
        <v>199.96</v>
      </c>
      <c r="O1970" s="8">
        <v>130.23660000000001</v>
      </c>
      <c r="P1970" s="8">
        <v>163.37</v>
      </c>
      <c r="Q1970" s="8">
        <v>148.02000000000001</v>
      </c>
      <c r="R1970" s="8">
        <v>206.26</v>
      </c>
      <c r="S1970" s="8">
        <v>81.59</v>
      </c>
      <c r="T1970" s="8">
        <v>77.56</v>
      </c>
      <c r="U1970" s="8">
        <v>120.57</v>
      </c>
      <c r="X1970" s="1">
        <v>43607</v>
      </c>
      <c r="Y1970" s="4">
        <f t="shared" si="66"/>
        <v>126.75679473684211</v>
      </c>
      <c r="Z1970" s="4">
        <f t="shared" si="65"/>
        <v>67.349999999999994</v>
      </c>
    </row>
    <row r="1971" spans="1:26" x14ac:dyDescent="0.3">
      <c r="A1971" s="1">
        <v>43608</v>
      </c>
      <c r="B1971">
        <v>66.67</v>
      </c>
      <c r="C1971">
        <v>106.76</v>
      </c>
      <c r="D1971">
        <v>49.85</v>
      </c>
      <c r="E1971">
        <v>94.8</v>
      </c>
      <c r="F1971">
        <v>122.26</v>
      </c>
      <c r="G1971">
        <v>213.99</v>
      </c>
      <c r="H1971">
        <v>185.08</v>
      </c>
      <c r="I1971">
        <v>139.79</v>
      </c>
      <c r="J1971">
        <v>101.86</v>
      </c>
      <c r="K1971">
        <v>50.8825</v>
      </c>
      <c r="L1971" s="8">
        <v>73.790000000000006</v>
      </c>
      <c r="M1971" s="8">
        <v>129.97</v>
      </c>
      <c r="N1971" s="8">
        <v>198.97</v>
      </c>
      <c r="O1971" s="8">
        <v>126.4542</v>
      </c>
      <c r="P1971" s="8">
        <v>161.13</v>
      </c>
      <c r="Q1971" s="8">
        <v>147.07</v>
      </c>
      <c r="R1971" s="8">
        <v>204.21</v>
      </c>
      <c r="S1971" s="8">
        <v>81.150000000000006</v>
      </c>
      <c r="T1971" s="8">
        <v>79.400000000000006</v>
      </c>
      <c r="U1971" s="8">
        <v>117.87</v>
      </c>
      <c r="X1971" s="1">
        <v>43608</v>
      </c>
      <c r="Y1971" s="4">
        <f t="shared" si="66"/>
        <v>125.5414052631579</v>
      </c>
      <c r="Z1971" s="4">
        <f t="shared" si="65"/>
        <v>66.67</v>
      </c>
    </row>
    <row r="1972" spans="1:26" x14ac:dyDescent="0.3">
      <c r="A1972" s="1">
        <v>43609</v>
      </c>
      <c r="B1972">
        <v>66.84</v>
      </c>
      <c r="C1972">
        <v>106.69</v>
      </c>
      <c r="D1972">
        <v>49.61</v>
      </c>
      <c r="E1972">
        <v>95.37</v>
      </c>
      <c r="F1972">
        <v>122.9</v>
      </c>
      <c r="G1972">
        <v>214.33</v>
      </c>
      <c r="H1972">
        <v>187.86</v>
      </c>
      <c r="I1972">
        <v>138.85</v>
      </c>
      <c r="J1972">
        <v>102.67</v>
      </c>
      <c r="K1972">
        <v>50.842500000000001</v>
      </c>
      <c r="L1972" s="8">
        <v>74.099999999999994</v>
      </c>
      <c r="M1972" s="8">
        <v>129.5</v>
      </c>
      <c r="N1972" s="8">
        <v>197.77</v>
      </c>
      <c r="O1972" s="8">
        <v>126.34910000000001</v>
      </c>
      <c r="P1972" s="8">
        <v>161.85</v>
      </c>
      <c r="Q1972" s="8">
        <v>148.16999999999999</v>
      </c>
      <c r="R1972" s="8">
        <v>204.49</v>
      </c>
      <c r="S1972" s="8">
        <v>80.06</v>
      </c>
      <c r="T1972" s="8">
        <v>81.569999999999993</v>
      </c>
      <c r="U1972" s="8">
        <v>118.71</v>
      </c>
      <c r="X1972" s="1">
        <v>43609</v>
      </c>
      <c r="Y1972" s="4">
        <f t="shared" si="66"/>
        <v>125.87850526315786</v>
      </c>
      <c r="Z1972" s="4">
        <f t="shared" si="65"/>
        <v>66.84</v>
      </c>
    </row>
    <row r="1973" spans="1:26" x14ac:dyDescent="0.3">
      <c r="A1973" s="1">
        <v>43610</v>
      </c>
      <c r="B1973">
        <v>66.84</v>
      </c>
      <c r="C1973">
        <v>106.69</v>
      </c>
      <c r="D1973">
        <v>49.61</v>
      </c>
      <c r="E1973">
        <v>95.37</v>
      </c>
      <c r="F1973">
        <v>122.9</v>
      </c>
      <c r="G1973">
        <v>214.33</v>
      </c>
      <c r="H1973">
        <v>187.86</v>
      </c>
      <c r="I1973">
        <v>138.85</v>
      </c>
      <c r="J1973">
        <v>102.67</v>
      </c>
      <c r="K1973">
        <v>50.842500000000001</v>
      </c>
      <c r="L1973" s="8">
        <v>74.099999999999994</v>
      </c>
      <c r="M1973" s="8">
        <v>129.5</v>
      </c>
      <c r="N1973" s="8">
        <v>197.77</v>
      </c>
      <c r="O1973" s="8">
        <v>126.34910000000001</v>
      </c>
      <c r="P1973" s="8">
        <v>161.85</v>
      </c>
      <c r="Q1973" s="8">
        <v>148.16999999999999</v>
      </c>
      <c r="R1973" s="8">
        <v>204.49</v>
      </c>
      <c r="S1973" s="8">
        <v>80.06</v>
      </c>
      <c r="T1973" s="8">
        <v>81.569999999999993</v>
      </c>
      <c r="U1973" s="8">
        <v>118.71</v>
      </c>
      <c r="X1973" s="1">
        <v>43610</v>
      </c>
      <c r="Y1973" s="4">
        <f t="shared" si="66"/>
        <v>125.87850526315786</v>
      </c>
      <c r="Z1973" s="4">
        <f t="shared" si="65"/>
        <v>66.84</v>
      </c>
    </row>
    <row r="1974" spans="1:26" x14ac:dyDescent="0.3">
      <c r="A1974" s="1">
        <v>43611</v>
      </c>
      <c r="B1974">
        <v>66.84</v>
      </c>
      <c r="C1974">
        <v>106.69</v>
      </c>
      <c r="D1974">
        <v>49.61</v>
      </c>
      <c r="E1974">
        <v>95.37</v>
      </c>
      <c r="F1974">
        <v>122.9</v>
      </c>
      <c r="G1974">
        <v>214.33</v>
      </c>
      <c r="H1974">
        <v>187.86</v>
      </c>
      <c r="I1974">
        <v>138.85</v>
      </c>
      <c r="J1974">
        <v>102.67</v>
      </c>
      <c r="K1974">
        <v>50.842500000000001</v>
      </c>
      <c r="L1974" s="8">
        <v>74.099999999999994</v>
      </c>
      <c r="M1974" s="8">
        <v>129.5</v>
      </c>
      <c r="N1974" s="8">
        <v>197.77</v>
      </c>
      <c r="O1974" s="8">
        <v>126.34910000000001</v>
      </c>
      <c r="P1974" s="8">
        <v>161.85</v>
      </c>
      <c r="Q1974" s="8">
        <v>148.16999999999999</v>
      </c>
      <c r="R1974" s="8">
        <v>204.49</v>
      </c>
      <c r="S1974" s="8">
        <v>80.06</v>
      </c>
      <c r="T1974" s="8">
        <v>81.569999999999993</v>
      </c>
      <c r="U1974" s="8">
        <v>118.71</v>
      </c>
      <c r="X1974" s="1">
        <v>43611</v>
      </c>
      <c r="Y1974" s="4">
        <f t="shared" si="66"/>
        <v>125.87850526315786</v>
      </c>
      <c r="Z1974" s="4">
        <f t="shared" si="65"/>
        <v>66.84</v>
      </c>
    </row>
    <row r="1975" spans="1:26" x14ac:dyDescent="0.3">
      <c r="A1975" s="1">
        <v>43612</v>
      </c>
      <c r="B1975">
        <v>66.84</v>
      </c>
      <c r="C1975">
        <v>106.69</v>
      </c>
      <c r="D1975">
        <v>49.61</v>
      </c>
      <c r="E1975">
        <v>95.37</v>
      </c>
      <c r="F1975">
        <v>122.9</v>
      </c>
      <c r="G1975">
        <v>214.33</v>
      </c>
      <c r="H1975">
        <v>187.86</v>
      </c>
      <c r="I1975">
        <v>138.85</v>
      </c>
      <c r="J1975">
        <v>102.67</v>
      </c>
      <c r="K1975">
        <v>50.842500000000001</v>
      </c>
      <c r="L1975" s="8">
        <v>74.099999999999994</v>
      </c>
      <c r="M1975" s="8">
        <v>129.5</v>
      </c>
      <c r="N1975" s="8">
        <v>197.77</v>
      </c>
      <c r="O1975" s="8">
        <v>126.34910000000001</v>
      </c>
      <c r="P1975" s="8">
        <v>161.85</v>
      </c>
      <c r="Q1975" s="8">
        <v>148.16999999999999</v>
      </c>
      <c r="R1975" s="8">
        <v>204.49</v>
      </c>
      <c r="S1975" s="8">
        <v>80.06</v>
      </c>
      <c r="T1975" s="8">
        <v>81.569999999999993</v>
      </c>
      <c r="U1975" s="8">
        <v>118.71</v>
      </c>
      <c r="X1975" s="1">
        <v>43612</v>
      </c>
      <c r="Y1975" s="4">
        <f t="shared" si="66"/>
        <v>125.87850526315786</v>
      </c>
      <c r="Z1975" s="4">
        <f t="shared" si="65"/>
        <v>66.84</v>
      </c>
    </row>
    <row r="1976" spans="1:26" x14ac:dyDescent="0.3">
      <c r="A1976" s="1">
        <v>43613</v>
      </c>
      <c r="B1976">
        <v>65.97</v>
      </c>
      <c r="C1976">
        <v>104.46</v>
      </c>
      <c r="D1976">
        <v>49.1</v>
      </c>
      <c r="E1976">
        <v>91.87</v>
      </c>
      <c r="F1976">
        <v>121.59</v>
      </c>
      <c r="G1976">
        <v>214.52</v>
      </c>
      <c r="H1976">
        <v>184.31</v>
      </c>
      <c r="I1976">
        <v>137.07</v>
      </c>
      <c r="J1976">
        <v>102.42</v>
      </c>
      <c r="K1976">
        <v>50.292499999999997</v>
      </c>
      <c r="L1976" s="8">
        <v>72.61</v>
      </c>
      <c r="M1976" s="8">
        <v>127.63</v>
      </c>
      <c r="N1976" s="8">
        <v>196.67</v>
      </c>
      <c r="O1976" s="8">
        <v>124.61069999999999</v>
      </c>
      <c r="P1976" s="8">
        <v>161.72999999999999</v>
      </c>
      <c r="Q1976" s="8">
        <v>146.46</v>
      </c>
      <c r="R1976" s="8">
        <v>202.24</v>
      </c>
      <c r="S1976" s="8">
        <v>78.03</v>
      </c>
      <c r="T1976" s="8">
        <v>80.77</v>
      </c>
      <c r="U1976" s="8">
        <v>118.31</v>
      </c>
      <c r="X1976" s="1">
        <v>43613</v>
      </c>
      <c r="Y1976" s="4">
        <f t="shared" si="66"/>
        <v>124.45753684210526</v>
      </c>
      <c r="Z1976" s="4">
        <f t="shared" si="65"/>
        <v>65.97</v>
      </c>
    </row>
    <row r="1977" spans="1:26" x14ac:dyDescent="0.3">
      <c r="A1977" s="1">
        <v>43614</v>
      </c>
      <c r="B1977">
        <v>65.78</v>
      </c>
      <c r="C1977">
        <v>104.19</v>
      </c>
      <c r="D1977">
        <v>48.61</v>
      </c>
      <c r="E1977">
        <v>93.23</v>
      </c>
      <c r="F1977">
        <v>121.48</v>
      </c>
      <c r="G1977">
        <v>216.54</v>
      </c>
      <c r="H1977">
        <v>183.01</v>
      </c>
      <c r="I1977">
        <v>131.33000000000001</v>
      </c>
      <c r="J1977">
        <v>102.12</v>
      </c>
      <c r="K1977">
        <v>49.68</v>
      </c>
      <c r="L1977" s="8">
        <v>72.16</v>
      </c>
      <c r="M1977" s="8">
        <v>128.16999999999999</v>
      </c>
      <c r="N1977" s="8">
        <v>196.02</v>
      </c>
      <c r="O1977" s="8">
        <v>123.87520000000001</v>
      </c>
      <c r="P1977" s="8">
        <v>159.87</v>
      </c>
      <c r="Q1977" s="8">
        <v>145.96</v>
      </c>
      <c r="R1977" s="8">
        <v>202.98</v>
      </c>
      <c r="S1977" s="8">
        <v>78.06</v>
      </c>
      <c r="T1977" s="8">
        <v>79.64</v>
      </c>
      <c r="U1977" s="8">
        <v>116.77</v>
      </c>
      <c r="X1977" s="1">
        <v>43614</v>
      </c>
      <c r="Y1977" s="4">
        <f t="shared" si="66"/>
        <v>123.87869473684211</v>
      </c>
      <c r="Z1977" s="4">
        <f t="shared" si="65"/>
        <v>65.78</v>
      </c>
    </row>
    <row r="1978" spans="1:26" x14ac:dyDescent="0.3">
      <c r="A1978" s="1">
        <v>43615</v>
      </c>
      <c r="B1978">
        <v>65.95</v>
      </c>
      <c r="C1978">
        <v>105.33</v>
      </c>
      <c r="D1978">
        <v>49.25</v>
      </c>
      <c r="E1978">
        <v>93.88</v>
      </c>
      <c r="F1978">
        <v>121.84</v>
      </c>
      <c r="G1978">
        <v>217.16</v>
      </c>
      <c r="H1978">
        <v>183.41</v>
      </c>
      <c r="I1978">
        <v>132.11000000000001</v>
      </c>
      <c r="J1978">
        <v>102.19</v>
      </c>
      <c r="K1978">
        <v>49.734999999999999</v>
      </c>
      <c r="L1978" s="8">
        <v>71.97</v>
      </c>
      <c r="M1978" s="8">
        <v>128.61000000000001</v>
      </c>
      <c r="N1978" s="8">
        <v>199.24</v>
      </c>
      <c r="O1978" s="8">
        <v>123.7606</v>
      </c>
      <c r="P1978" s="8">
        <v>160.91</v>
      </c>
      <c r="Q1978" s="8">
        <v>145.78</v>
      </c>
      <c r="R1978" s="8">
        <v>204.24</v>
      </c>
      <c r="S1978" s="8">
        <v>77.61</v>
      </c>
      <c r="T1978" s="8">
        <v>80.39</v>
      </c>
      <c r="U1978" s="8">
        <v>115.38</v>
      </c>
      <c r="X1978" s="1">
        <v>43615</v>
      </c>
      <c r="Y1978" s="4">
        <f t="shared" si="66"/>
        <v>124.35766315789473</v>
      </c>
      <c r="Z1978" s="4">
        <f t="shared" si="65"/>
        <v>65.95</v>
      </c>
    </row>
    <row r="1979" spans="1:26" x14ac:dyDescent="0.3">
      <c r="A1979" s="1">
        <v>43616</v>
      </c>
      <c r="B1979">
        <v>65.13</v>
      </c>
      <c r="C1979">
        <v>102.91</v>
      </c>
      <c r="D1979">
        <v>49.13</v>
      </c>
      <c r="E1979">
        <v>93.28</v>
      </c>
      <c r="F1979">
        <v>119.81</v>
      </c>
      <c r="G1979">
        <v>213.88</v>
      </c>
      <c r="H1979">
        <v>180.55</v>
      </c>
      <c r="I1979">
        <v>131.15</v>
      </c>
      <c r="J1979">
        <v>101.44</v>
      </c>
      <c r="K1979">
        <v>49.552500000000002</v>
      </c>
      <c r="L1979" s="8">
        <v>70.77</v>
      </c>
      <c r="M1979" s="8">
        <v>128</v>
      </c>
      <c r="N1979" s="8">
        <v>198.27</v>
      </c>
      <c r="O1979" s="8">
        <v>121.2963</v>
      </c>
      <c r="P1979" s="8">
        <v>160.12</v>
      </c>
      <c r="Q1979" s="8">
        <v>146.07</v>
      </c>
      <c r="R1979" s="8">
        <v>203.59</v>
      </c>
      <c r="S1979" s="8">
        <v>76.709999999999994</v>
      </c>
      <c r="T1979" s="8">
        <v>80.45</v>
      </c>
      <c r="U1979" s="8">
        <v>113.85</v>
      </c>
      <c r="X1979" s="1">
        <v>43616</v>
      </c>
      <c r="Y1979" s="4">
        <f t="shared" si="66"/>
        <v>123.2015157894737</v>
      </c>
      <c r="Z1979" s="4">
        <f t="shared" si="65"/>
        <v>65.13</v>
      </c>
    </row>
    <row r="1980" spans="1:26" x14ac:dyDescent="0.3">
      <c r="A1980" s="1">
        <v>43617</v>
      </c>
      <c r="B1980">
        <v>65.13</v>
      </c>
      <c r="C1980">
        <v>102.91</v>
      </c>
      <c r="D1980">
        <v>49.13</v>
      </c>
      <c r="E1980">
        <v>93.28</v>
      </c>
      <c r="F1980">
        <v>119.81</v>
      </c>
      <c r="G1980">
        <v>213.88</v>
      </c>
      <c r="H1980">
        <v>180.55</v>
      </c>
      <c r="I1980">
        <v>131.15</v>
      </c>
      <c r="J1980">
        <v>101.44</v>
      </c>
      <c r="K1980">
        <v>49.552500000000002</v>
      </c>
      <c r="L1980" s="8">
        <v>70.77</v>
      </c>
      <c r="M1980" s="8">
        <v>128</v>
      </c>
      <c r="N1980" s="8">
        <v>198.27</v>
      </c>
      <c r="O1980" s="8">
        <v>121.2963</v>
      </c>
      <c r="P1980" s="8">
        <v>160.12</v>
      </c>
      <c r="Q1980" s="8">
        <v>146.07</v>
      </c>
      <c r="R1980" s="8">
        <v>203.59</v>
      </c>
      <c r="S1980" s="8">
        <v>76.709999999999994</v>
      </c>
      <c r="T1980" s="8">
        <v>80.45</v>
      </c>
      <c r="U1980" s="8">
        <v>113.85</v>
      </c>
      <c r="X1980" s="1">
        <v>43617</v>
      </c>
      <c r="Y1980" s="4">
        <f t="shared" si="66"/>
        <v>123.2015157894737</v>
      </c>
      <c r="Z1980" s="4">
        <f t="shared" si="65"/>
        <v>65.13</v>
      </c>
    </row>
    <row r="1981" spans="1:26" x14ac:dyDescent="0.3">
      <c r="A1981" s="1">
        <v>43618</v>
      </c>
      <c r="B1981">
        <v>65.13</v>
      </c>
      <c r="C1981">
        <v>102.91</v>
      </c>
      <c r="D1981">
        <v>49.13</v>
      </c>
      <c r="E1981">
        <v>93.28</v>
      </c>
      <c r="F1981">
        <v>119.81</v>
      </c>
      <c r="G1981">
        <v>213.88</v>
      </c>
      <c r="H1981">
        <v>180.55</v>
      </c>
      <c r="I1981">
        <v>131.15</v>
      </c>
      <c r="J1981">
        <v>101.44</v>
      </c>
      <c r="K1981">
        <v>49.552500000000002</v>
      </c>
      <c r="L1981" s="8">
        <v>70.77</v>
      </c>
      <c r="M1981" s="8">
        <v>128</v>
      </c>
      <c r="N1981" s="8">
        <v>198.27</v>
      </c>
      <c r="O1981" s="8">
        <v>121.2963</v>
      </c>
      <c r="P1981" s="8">
        <v>160.12</v>
      </c>
      <c r="Q1981" s="8">
        <v>146.07</v>
      </c>
      <c r="R1981" s="8">
        <v>203.59</v>
      </c>
      <c r="S1981" s="8">
        <v>76.709999999999994</v>
      </c>
      <c r="T1981" s="8">
        <v>80.45</v>
      </c>
      <c r="U1981" s="8">
        <v>113.85</v>
      </c>
      <c r="X1981" s="1">
        <v>43618</v>
      </c>
      <c r="Y1981" s="4">
        <f t="shared" si="66"/>
        <v>123.2015157894737</v>
      </c>
      <c r="Z1981" s="4">
        <f t="shared" si="65"/>
        <v>65.13</v>
      </c>
    </row>
    <row r="1982" spans="1:26" x14ac:dyDescent="0.3">
      <c r="A1982" s="1">
        <v>43619</v>
      </c>
      <c r="B1982">
        <v>65.790000000000006</v>
      </c>
      <c r="C1982">
        <v>103.8</v>
      </c>
      <c r="D1982">
        <v>49.98</v>
      </c>
      <c r="E1982">
        <v>93.84</v>
      </c>
      <c r="F1982">
        <v>120.65</v>
      </c>
      <c r="G1982">
        <v>212.97</v>
      </c>
      <c r="H1982">
        <v>187.28</v>
      </c>
      <c r="I1982">
        <v>131.44</v>
      </c>
      <c r="J1982">
        <v>101.96</v>
      </c>
      <c r="K1982">
        <v>49.895000000000003</v>
      </c>
      <c r="L1982" s="8">
        <v>71.88</v>
      </c>
      <c r="M1982" s="8">
        <v>128.97999999999999</v>
      </c>
      <c r="N1982" s="8">
        <v>198.78</v>
      </c>
      <c r="O1982" s="8">
        <v>122.5189</v>
      </c>
      <c r="P1982" s="8">
        <v>156</v>
      </c>
      <c r="Q1982" s="8">
        <v>147.81</v>
      </c>
      <c r="R1982" s="8">
        <v>208.96</v>
      </c>
      <c r="S1982" s="8">
        <v>75.7</v>
      </c>
      <c r="T1982" s="8">
        <v>82.95</v>
      </c>
      <c r="U1982" s="8">
        <v>115.99</v>
      </c>
      <c r="X1982" s="1">
        <v>43619</v>
      </c>
      <c r="Y1982" s="4">
        <f t="shared" si="66"/>
        <v>124.28336315789474</v>
      </c>
      <c r="Z1982" s="4">
        <f t="shared" si="65"/>
        <v>65.790000000000006</v>
      </c>
    </row>
    <row r="1983" spans="1:26" x14ac:dyDescent="0.3">
      <c r="A1983" s="1">
        <v>43620</v>
      </c>
      <c r="B1983">
        <v>66.91</v>
      </c>
      <c r="C1983">
        <v>104.68</v>
      </c>
      <c r="D1983">
        <v>50</v>
      </c>
      <c r="E1983">
        <v>96.83</v>
      </c>
      <c r="F1983">
        <v>122.08</v>
      </c>
      <c r="G1983">
        <v>214.83</v>
      </c>
      <c r="H1983">
        <v>191.35</v>
      </c>
      <c r="I1983">
        <v>133.72999999999999</v>
      </c>
      <c r="J1983">
        <v>102.56</v>
      </c>
      <c r="K1983">
        <v>49.844999999999999</v>
      </c>
      <c r="L1983" s="8">
        <v>73.59</v>
      </c>
      <c r="M1983" s="8">
        <v>129.07</v>
      </c>
      <c r="N1983" s="8">
        <v>199.63</v>
      </c>
      <c r="O1983" s="8">
        <v>126.7407</v>
      </c>
      <c r="P1983" s="8">
        <v>159.44999999999999</v>
      </c>
      <c r="Q1983" s="8">
        <v>147.35</v>
      </c>
      <c r="R1983" s="8">
        <v>213.65</v>
      </c>
      <c r="S1983" s="8">
        <v>76.75</v>
      </c>
      <c r="T1983" s="8">
        <v>85.85</v>
      </c>
      <c r="U1983" s="8">
        <v>117.3</v>
      </c>
      <c r="X1983" s="1">
        <v>43620</v>
      </c>
      <c r="Y1983" s="4">
        <f t="shared" si="66"/>
        <v>126.06766842105263</v>
      </c>
      <c r="Z1983" s="4">
        <f t="shared" si="65"/>
        <v>66.91</v>
      </c>
    </row>
    <row r="1984" spans="1:26" x14ac:dyDescent="0.3">
      <c r="A1984" s="1">
        <v>43621</v>
      </c>
      <c r="B1984">
        <v>67.680000000000007</v>
      </c>
      <c r="C1984">
        <v>106.73</v>
      </c>
      <c r="D1984">
        <v>50.78</v>
      </c>
      <c r="E1984">
        <v>96.25</v>
      </c>
      <c r="F1984">
        <v>123.12</v>
      </c>
      <c r="G1984">
        <v>220.27</v>
      </c>
      <c r="H1984">
        <v>192.75</v>
      </c>
      <c r="I1984">
        <v>134.38</v>
      </c>
      <c r="J1984">
        <v>104.42</v>
      </c>
      <c r="K1984">
        <v>51.162500000000001</v>
      </c>
      <c r="L1984" s="8">
        <v>72.98</v>
      </c>
      <c r="M1984" s="8">
        <v>131.38999999999999</v>
      </c>
      <c r="N1984" s="8">
        <v>200.13</v>
      </c>
      <c r="O1984" s="8">
        <v>125.5945</v>
      </c>
      <c r="P1984" s="8">
        <v>162.65</v>
      </c>
      <c r="Q1984" s="8">
        <v>149.41999999999999</v>
      </c>
      <c r="R1984" s="8">
        <v>217.28</v>
      </c>
      <c r="S1984" s="8">
        <v>77.06</v>
      </c>
      <c r="T1984" s="8">
        <v>85.49</v>
      </c>
      <c r="U1984" s="8">
        <v>117.65</v>
      </c>
      <c r="X1984" s="1">
        <v>43621</v>
      </c>
      <c r="Y1984" s="4">
        <f t="shared" si="66"/>
        <v>127.34247368421053</v>
      </c>
      <c r="Z1984" s="4">
        <f t="shared" si="65"/>
        <v>67.680000000000007</v>
      </c>
    </row>
    <row r="1985" spans="1:26" x14ac:dyDescent="0.3">
      <c r="A1985" s="1">
        <v>43622</v>
      </c>
      <c r="B1985">
        <v>68.12</v>
      </c>
      <c r="C1985">
        <v>107.38</v>
      </c>
      <c r="D1985">
        <v>51.4</v>
      </c>
      <c r="E1985">
        <v>96.24</v>
      </c>
      <c r="F1985">
        <v>123.39</v>
      </c>
      <c r="G1985">
        <v>222.01</v>
      </c>
      <c r="H1985">
        <v>197.35</v>
      </c>
      <c r="I1985">
        <v>136.68</v>
      </c>
      <c r="J1985">
        <v>105.11</v>
      </c>
      <c r="K1985">
        <v>51.44</v>
      </c>
      <c r="L1985" s="8">
        <v>74.31</v>
      </c>
      <c r="M1985" s="8">
        <v>131.97999999999999</v>
      </c>
      <c r="N1985" s="8">
        <v>203.05</v>
      </c>
      <c r="O1985" s="8">
        <v>126.29179999999999</v>
      </c>
      <c r="P1985" s="8">
        <v>164.3</v>
      </c>
      <c r="Q1985" s="8">
        <v>148.66</v>
      </c>
      <c r="R1985" s="8">
        <v>221.49</v>
      </c>
      <c r="S1985" s="8">
        <v>77.069999999999993</v>
      </c>
      <c r="T1985" s="8">
        <v>85.7</v>
      </c>
      <c r="U1985" s="8">
        <v>120.68</v>
      </c>
      <c r="X1985" s="1">
        <v>43622</v>
      </c>
      <c r="Y1985" s="4">
        <f t="shared" si="66"/>
        <v>128.65956842105263</v>
      </c>
      <c r="Z1985" s="4">
        <f t="shared" si="65"/>
        <v>68.12</v>
      </c>
    </row>
    <row r="1986" spans="1:26" x14ac:dyDescent="0.3">
      <c r="A1986" s="1">
        <v>43623</v>
      </c>
      <c r="B1986">
        <v>68.77</v>
      </c>
      <c r="C1986">
        <v>108.77</v>
      </c>
      <c r="D1986">
        <v>51.49</v>
      </c>
      <c r="E1986">
        <v>96.76</v>
      </c>
      <c r="F1986">
        <v>124.46</v>
      </c>
      <c r="G1986">
        <v>224.67</v>
      </c>
      <c r="H1986">
        <v>200.05</v>
      </c>
      <c r="I1986">
        <v>138.55000000000001</v>
      </c>
      <c r="J1986">
        <v>106.06</v>
      </c>
      <c r="K1986">
        <v>51.097499999999997</v>
      </c>
      <c r="L1986" s="8">
        <v>74.58</v>
      </c>
      <c r="M1986" s="8">
        <v>133.47</v>
      </c>
      <c r="N1986" s="8">
        <v>205.48</v>
      </c>
      <c r="O1986" s="8">
        <v>127.3329</v>
      </c>
      <c r="P1986" s="8">
        <v>166.92</v>
      </c>
      <c r="Q1986" s="8">
        <v>149.44</v>
      </c>
      <c r="R1986" s="8">
        <v>223.06</v>
      </c>
      <c r="S1986" s="8">
        <v>77.430000000000007</v>
      </c>
      <c r="T1986" s="8">
        <v>86.85</v>
      </c>
      <c r="U1986" s="8">
        <v>121.48</v>
      </c>
      <c r="X1986" s="1">
        <v>43623</v>
      </c>
      <c r="Y1986" s="4">
        <f t="shared" si="66"/>
        <v>129.89212631578945</v>
      </c>
      <c r="Z1986" s="4">
        <f t="shared" ref="Z1986:Z2049" si="67">B1986</f>
        <v>68.77</v>
      </c>
    </row>
    <row r="1987" spans="1:26" x14ac:dyDescent="0.3">
      <c r="A1987" s="1">
        <v>43624</v>
      </c>
      <c r="B1987">
        <v>68.77</v>
      </c>
      <c r="C1987">
        <v>108.77</v>
      </c>
      <c r="D1987">
        <v>51.49</v>
      </c>
      <c r="E1987">
        <v>96.76</v>
      </c>
      <c r="F1987">
        <v>124.46</v>
      </c>
      <c r="G1987">
        <v>224.67</v>
      </c>
      <c r="H1987">
        <v>200.05</v>
      </c>
      <c r="I1987">
        <v>138.55000000000001</v>
      </c>
      <c r="J1987">
        <v>106.06</v>
      </c>
      <c r="K1987">
        <v>51.097499999999997</v>
      </c>
      <c r="L1987" s="8">
        <v>74.58</v>
      </c>
      <c r="M1987" s="8">
        <v>133.47</v>
      </c>
      <c r="N1987" s="8">
        <v>205.48</v>
      </c>
      <c r="O1987" s="8">
        <v>127.3329</v>
      </c>
      <c r="P1987" s="8">
        <v>166.92</v>
      </c>
      <c r="Q1987" s="8">
        <v>149.44</v>
      </c>
      <c r="R1987" s="8">
        <v>223.06</v>
      </c>
      <c r="S1987" s="8">
        <v>77.430000000000007</v>
      </c>
      <c r="T1987" s="8">
        <v>86.85</v>
      </c>
      <c r="U1987" s="8">
        <v>121.48</v>
      </c>
      <c r="X1987" s="1">
        <v>43624</v>
      </c>
      <c r="Y1987" s="4">
        <f t="shared" si="66"/>
        <v>129.89212631578945</v>
      </c>
      <c r="Z1987" s="4">
        <f t="shared" si="67"/>
        <v>68.77</v>
      </c>
    </row>
    <row r="1988" spans="1:26" x14ac:dyDescent="0.3">
      <c r="A1988" s="1">
        <v>43625</v>
      </c>
      <c r="B1988">
        <v>68.77</v>
      </c>
      <c r="C1988">
        <v>108.77</v>
      </c>
      <c r="D1988">
        <v>51.49</v>
      </c>
      <c r="E1988">
        <v>96.76</v>
      </c>
      <c r="F1988">
        <v>124.46</v>
      </c>
      <c r="G1988">
        <v>224.67</v>
      </c>
      <c r="H1988">
        <v>200.05</v>
      </c>
      <c r="I1988">
        <v>138.55000000000001</v>
      </c>
      <c r="J1988">
        <v>106.06</v>
      </c>
      <c r="K1988">
        <v>51.097499999999997</v>
      </c>
      <c r="L1988" s="8">
        <v>74.58</v>
      </c>
      <c r="M1988" s="8">
        <v>133.47</v>
      </c>
      <c r="N1988" s="8">
        <v>205.48</v>
      </c>
      <c r="O1988" s="8">
        <v>127.3329</v>
      </c>
      <c r="P1988" s="8">
        <v>166.92</v>
      </c>
      <c r="Q1988" s="8">
        <v>149.44</v>
      </c>
      <c r="R1988" s="8">
        <v>223.06</v>
      </c>
      <c r="S1988" s="8">
        <v>77.430000000000007</v>
      </c>
      <c r="T1988" s="8">
        <v>86.85</v>
      </c>
      <c r="U1988" s="8">
        <v>121.48</v>
      </c>
      <c r="X1988" s="1">
        <v>43625</v>
      </c>
      <c r="Y1988" s="4">
        <f t="shared" ref="Y1988:Y2051" si="68">SUMPRODUCT(C1988:U1988,$C$1:$U$1)</f>
        <v>129.89212631578945</v>
      </c>
      <c r="Z1988" s="4">
        <f t="shared" si="67"/>
        <v>68.77</v>
      </c>
    </row>
    <row r="1989" spans="1:26" x14ac:dyDescent="0.3">
      <c r="A1989" s="1">
        <v>43626</v>
      </c>
      <c r="B1989">
        <v>68.790000000000006</v>
      </c>
      <c r="C1989">
        <v>108.72</v>
      </c>
      <c r="D1989">
        <v>51.38</v>
      </c>
      <c r="E1989">
        <v>96.31</v>
      </c>
      <c r="F1989">
        <v>125.74</v>
      </c>
      <c r="G1989">
        <v>227.13</v>
      </c>
      <c r="H1989">
        <v>200.42</v>
      </c>
      <c r="I1989">
        <v>139.02000000000001</v>
      </c>
      <c r="J1989">
        <v>107.52</v>
      </c>
      <c r="K1989">
        <v>50.854999999999997</v>
      </c>
      <c r="L1989" s="8">
        <v>74.91</v>
      </c>
      <c r="M1989" s="8">
        <v>133.59</v>
      </c>
      <c r="N1989" s="8">
        <v>201.3</v>
      </c>
      <c r="O1989" s="8">
        <v>128.69880000000001</v>
      </c>
      <c r="P1989" s="8">
        <v>167.69</v>
      </c>
      <c r="Q1989" s="8">
        <v>148.99</v>
      </c>
      <c r="R1989" s="8">
        <v>221.33</v>
      </c>
      <c r="S1989" s="8">
        <v>76.95</v>
      </c>
      <c r="T1989" s="8">
        <v>87.55</v>
      </c>
      <c r="U1989" s="8">
        <v>122.29</v>
      </c>
      <c r="X1989" s="1">
        <v>43626</v>
      </c>
      <c r="Y1989" s="4">
        <f t="shared" si="68"/>
        <v>130.02072631578946</v>
      </c>
      <c r="Z1989" s="4">
        <f t="shared" si="67"/>
        <v>68.790000000000006</v>
      </c>
    </row>
    <row r="1990" spans="1:26" x14ac:dyDescent="0.3">
      <c r="A1990" s="1">
        <v>43627</v>
      </c>
      <c r="B1990">
        <v>68.75</v>
      </c>
      <c r="C1990">
        <v>109.38</v>
      </c>
      <c r="D1990">
        <v>51.33</v>
      </c>
      <c r="E1990">
        <v>96.35</v>
      </c>
      <c r="F1990">
        <v>127.28</v>
      </c>
      <c r="G1990">
        <v>222.69</v>
      </c>
      <c r="H1990">
        <v>200.79</v>
      </c>
      <c r="I1990">
        <v>139.78</v>
      </c>
      <c r="J1990">
        <v>107.94</v>
      </c>
      <c r="K1990">
        <v>50.4925</v>
      </c>
      <c r="L1990" s="8">
        <v>74.84</v>
      </c>
      <c r="M1990" s="8">
        <v>133.19999999999999</v>
      </c>
      <c r="N1990" s="8">
        <v>203.26</v>
      </c>
      <c r="O1990" s="8">
        <v>129.8545</v>
      </c>
      <c r="P1990" s="8">
        <v>165.11</v>
      </c>
      <c r="Q1990" s="8">
        <v>148.61000000000001</v>
      </c>
      <c r="R1990" s="8">
        <v>219.05</v>
      </c>
      <c r="S1990" s="8">
        <v>78.17</v>
      </c>
      <c r="T1990" s="8">
        <v>87.85</v>
      </c>
      <c r="U1990" s="8">
        <v>121.17</v>
      </c>
      <c r="X1990" s="1">
        <v>43627</v>
      </c>
      <c r="Y1990" s="4">
        <f t="shared" si="68"/>
        <v>129.84984210526315</v>
      </c>
      <c r="Z1990" s="4">
        <f t="shared" si="67"/>
        <v>68.75</v>
      </c>
    </row>
    <row r="1991" spans="1:26" x14ac:dyDescent="0.3">
      <c r="A1991" s="1">
        <v>43628</v>
      </c>
      <c r="B1991">
        <v>68.86</v>
      </c>
      <c r="C1991">
        <v>109.68</v>
      </c>
      <c r="D1991">
        <v>51.64</v>
      </c>
      <c r="E1991">
        <v>96.33</v>
      </c>
      <c r="F1991">
        <v>127.1</v>
      </c>
      <c r="G1991">
        <v>224.2</v>
      </c>
      <c r="H1991">
        <v>201.69</v>
      </c>
      <c r="I1991">
        <v>141.68</v>
      </c>
      <c r="J1991">
        <v>108.82</v>
      </c>
      <c r="K1991">
        <v>51.137500000000003</v>
      </c>
      <c r="L1991" s="8">
        <v>74.03</v>
      </c>
      <c r="M1991" s="8">
        <v>133.13999999999999</v>
      </c>
      <c r="N1991" s="8">
        <v>204.93</v>
      </c>
      <c r="O1991" s="8">
        <v>128.82300000000001</v>
      </c>
      <c r="P1991" s="8">
        <v>165.22</v>
      </c>
      <c r="Q1991" s="8">
        <v>148.77000000000001</v>
      </c>
      <c r="R1991" s="8">
        <v>219.95</v>
      </c>
      <c r="S1991" s="8">
        <v>78.569999999999993</v>
      </c>
      <c r="T1991" s="8">
        <v>88.26</v>
      </c>
      <c r="U1991" s="8">
        <v>120.19</v>
      </c>
      <c r="X1991" s="1">
        <v>43628</v>
      </c>
      <c r="Y1991" s="4">
        <f t="shared" si="68"/>
        <v>130.21897368421051</v>
      </c>
      <c r="Z1991" s="4">
        <f t="shared" si="67"/>
        <v>68.86</v>
      </c>
    </row>
    <row r="1992" spans="1:26" x14ac:dyDescent="0.3">
      <c r="A1992" s="1">
        <v>43629</v>
      </c>
      <c r="B1992">
        <v>69.209999999999994</v>
      </c>
      <c r="C1992">
        <v>110.91</v>
      </c>
      <c r="D1992">
        <v>51.13</v>
      </c>
      <c r="E1992">
        <v>98.62</v>
      </c>
      <c r="F1992">
        <v>127.17</v>
      </c>
      <c r="G1992">
        <v>224.45</v>
      </c>
      <c r="H1992">
        <v>202.74</v>
      </c>
      <c r="I1992">
        <v>140.71</v>
      </c>
      <c r="J1992">
        <v>108.65</v>
      </c>
      <c r="K1992">
        <v>51.192500000000003</v>
      </c>
      <c r="L1992" s="8">
        <v>74.680000000000007</v>
      </c>
      <c r="M1992" s="8">
        <v>132.94</v>
      </c>
      <c r="N1992" s="8">
        <v>204.49</v>
      </c>
      <c r="O1992" s="8">
        <v>129.67310000000001</v>
      </c>
      <c r="P1992" s="8">
        <v>164.45</v>
      </c>
      <c r="Q1992" s="8">
        <v>148.84</v>
      </c>
      <c r="R1992" s="8">
        <v>220.18</v>
      </c>
      <c r="S1992" s="8">
        <v>78.95</v>
      </c>
      <c r="T1992" s="8">
        <v>88.3</v>
      </c>
      <c r="U1992" s="8">
        <v>120.91</v>
      </c>
      <c r="X1992" s="1">
        <v>43629</v>
      </c>
      <c r="Y1992" s="4">
        <f t="shared" si="68"/>
        <v>130.47292631578946</v>
      </c>
      <c r="Z1992" s="4">
        <f t="shared" si="67"/>
        <v>69.209999999999994</v>
      </c>
    </row>
    <row r="1993" spans="1:26" x14ac:dyDescent="0.3">
      <c r="A1993" s="1">
        <v>43630</v>
      </c>
      <c r="B1993">
        <v>69.08</v>
      </c>
      <c r="C1993">
        <v>111.2</v>
      </c>
      <c r="D1993">
        <v>51.31</v>
      </c>
      <c r="E1993">
        <v>99.63</v>
      </c>
      <c r="F1993">
        <v>127.23</v>
      </c>
      <c r="G1993">
        <v>224.9</v>
      </c>
      <c r="H1993">
        <v>202.71</v>
      </c>
      <c r="I1993">
        <v>140.09</v>
      </c>
      <c r="J1993">
        <v>109.07</v>
      </c>
      <c r="K1993">
        <v>51.74</v>
      </c>
      <c r="L1993" s="8">
        <v>74.349999999999994</v>
      </c>
      <c r="M1993" s="8">
        <v>132.72999999999999</v>
      </c>
      <c r="N1993" s="8">
        <v>205.29</v>
      </c>
      <c r="O1993" s="8">
        <v>129.09039999999999</v>
      </c>
      <c r="P1993" s="8">
        <v>165.54</v>
      </c>
      <c r="Q1993" s="8">
        <v>150.26</v>
      </c>
      <c r="R1993" s="8">
        <v>219.25</v>
      </c>
      <c r="S1993" s="8">
        <v>78.69</v>
      </c>
      <c r="T1993" s="8">
        <v>87.79</v>
      </c>
      <c r="U1993" s="8">
        <v>120.81</v>
      </c>
      <c r="X1993" s="1">
        <v>43630</v>
      </c>
      <c r="Y1993" s="4">
        <f t="shared" si="68"/>
        <v>130.61475789473681</v>
      </c>
      <c r="Z1993" s="4">
        <f t="shared" si="67"/>
        <v>69.08</v>
      </c>
    </row>
    <row r="1994" spans="1:26" x14ac:dyDescent="0.3">
      <c r="A1994" s="1">
        <v>43631</v>
      </c>
      <c r="B1994">
        <v>69.08</v>
      </c>
      <c r="C1994">
        <v>111.2</v>
      </c>
      <c r="D1994">
        <v>51.31</v>
      </c>
      <c r="E1994">
        <v>99.63</v>
      </c>
      <c r="F1994">
        <v>127.23</v>
      </c>
      <c r="G1994">
        <v>224.9</v>
      </c>
      <c r="H1994">
        <v>202.71</v>
      </c>
      <c r="I1994">
        <v>140.09</v>
      </c>
      <c r="J1994">
        <v>109.07</v>
      </c>
      <c r="K1994">
        <v>51.74</v>
      </c>
      <c r="L1994" s="8">
        <v>74.349999999999994</v>
      </c>
      <c r="M1994" s="8">
        <v>132.72999999999999</v>
      </c>
      <c r="N1994" s="8">
        <v>205.29</v>
      </c>
      <c r="O1994" s="8">
        <v>129.09039999999999</v>
      </c>
      <c r="P1994" s="8">
        <v>165.54</v>
      </c>
      <c r="Q1994" s="8">
        <v>150.26</v>
      </c>
      <c r="R1994" s="8">
        <v>219.25</v>
      </c>
      <c r="S1994" s="8">
        <v>78.69</v>
      </c>
      <c r="T1994" s="8">
        <v>87.79</v>
      </c>
      <c r="U1994" s="8">
        <v>120.81</v>
      </c>
      <c r="X1994" s="1">
        <v>43631</v>
      </c>
      <c r="Y1994" s="4">
        <f t="shared" si="68"/>
        <v>130.61475789473681</v>
      </c>
      <c r="Z1994" s="4">
        <f t="shared" si="67"/>
        <v>69.08</v>
      </c>
    </row>
    <row r="1995" spans="1:26" x14ac:dyDescent="0.3">
      <c r="A1995" s="1">
        <v>43632</v>
      </c>
      <c r="B1995">
        <v>69.08</v>
      </c>
      <c r="C1995">
        <v>111.2</v>
      </c>
      <c r="D1995">
        <v>51.31</v>
      </c>
      <c r="E1995">
        <v>99.63</v>
      </c>
      <c r="F1995">
        <v>127.23</v>
      </c>
      <c r="G1995">
        <v>224.9</v>
      </c>
      <c r="H1995">
        <v>202.71</v>
      </c>
      <c r="I1995">
        <v>140.09</v>
      </c>
      <c r="J1995">
        <v>109.07</v>
      </c>
      <c r="K1995">
        <v>51.74</v>
      </c>
      <c r="L1995" s="8">
        <v>74.349999999999994</v>
      </c>
      <c r="M1995" s="8">
        <v>132.72999999999999</v>
      </c>
      <c r="N1995" s="8">
        <v>205.29</v>
      </c>
      <c r="O1995" s="8">
        <v>129.09039999999999</v>
      </c>
      <c r="P1995" s="8">
        <v>165.54</v>
      </c>
      <c r="Q1995" s="8">
        <v>150.26</v>
      </c>
      <c r="R1995" s="8">
        <v>219.25</v>
      </c>
      <c r="S1995" s="8">
        <v>78.69</v>
      </c>
      <c r="T1995" s="8">
        <v>87.79</v>
      </c>
      <c r="U1995" s="8">
        <v>120.81</v>
      </c>
      <c r="X1995" s="1">
        <v>43632</v>
      </c>
      <c r="Y1995" s="4">
        <f t="shared" si="68"/>
        <v>130.61475789473681</v>
      </c>
      <c r="Z1995" s="4">
        <f t="shared" si="67"/>
        <v>69.08</v>
      </c>
    </row>
    <row r="1996" spans="1:26" x14ac:dyDescent="0.3">
      <c r="A1996" s="1">
        <v>43633</v>
      </c>
      <c r="B1996">
        <v>68.72</v>
      </c>
      <c r="C1996">
        <v>110.99</v>
      </c>
      <c r="D1996">
        <v>50.87</v>
      </c>
      <c r="E1996">
        <v>100.08</v>
      </c>
      <c r="F1996">
        <v>127.32</v>
      </c>
      <c r="G1996">
        <v>224.17</v>
      </c>
      <c r="H1996">
        <v>201.26</v>
      </c>
      <c r="I1996">
        <v>139.44</v>
      </c>
      <c r="J1996">
        <v>109.16</v>
      </c>
      <c r="K1996">
        <v>51.592500000000001</v>
      </c>
      <c r="L1996" s="8">
        <v>75.09</v>
      </c>
      <c r="M1996" s="8">
        <v>132.52000000000001</v>
      </c>
      <c r="N1996" s="8">
        <v>203.81</v>
      </c>
      <c r="O1996" s="8">
        <v>128.89940000000001</v>
      </c>
      <c r="P1996" s="8">
        <v>165.94</v>
      </c>
      <c r="Q1996" s="8">
        <v>148.38999999999999</v>
      </c>
      <c r="R1996" s="8">
        <v>216.87</v>
      </c>
      <c r="S1996" s="8">
        <v>78.650000000000006</v>
      </c>
      <c r="T1996" s="8">
        <v>87.14</v>
      </c>
      <c r="U1996" s="8">
        <v>121.39</v>
      </c>
      <c r="X1996" s="1">
        <v>43633</v>
      </c>
      <c r="Y1996" s="4">
        <f t="shared" si="68"/>
        <v>130.18852105263159</v>
      </c>
      <c r="Z1996" s="4">
        <f t="shared" si="67"/>
        <v>68.72</v>
      </c>
    </row>
    <row r="1997" spans="1:26" x14ac:dyDescent="0.3">
      <c r="A1997" s="1">
        <v>43634</v>
      </c>
      <c r="B1997">
        <v>69.09</v>
      </c>
      <c r="C1997">
        <v>109.6</v>
      </c>
      <c r="D1997">
        <v>50.64</v>
      </c>
      <c r="E1997">
        <v>99.31</v>
      </c>
      <c r="F1997">
        <v>130.33000000000001</v>
      </c>
      <c r="G1997">
        <v>226.23</v>
      </c>
      <c r="H1997">
        <v>204.02</v>
      </c>
      <c r="I1997">
        <v>140.22999999999999</v>
      </c>
      <c r="J1997">
        <v>109.65</v>
      </c>
      <c r="K1997">
        <v>51.354999999999997</v>
      </c>
      <c r="L1997" s="8">
        <v>75.739999999999995</v>
      </c>
      <c r="M1997" s="8">
        <v>132.06</v>
      </c>
      <c r="N1997" s="8">
        <v>204.51</v>
      </c>
      <c r="O1997" s="8">
        <v>130.2653</v>
      </c>
      <c r="P1997" s="8">
        <v>168.22</v>
      </c>
      <c r="Q1997" s="8">
        <v>148.12</v>
      </c>
      <c r="R1997" s="8">
        <v>218.92</v>
      </c>
      <c r="S1997" s="8">
        <v>78.25</v>
      </c>
      <c r="T1997" s="8">
        <v>86.47</v>
      </c>
      <c r="U1997" s="8">
        <v>122.93</v>
      </c>
      <c r="X1997" s="1">
        <v>43634</v>
      </c>
      <c r="Y1997" s="4">
        <f t="shared" si="68"/>
        <v>130.88685789473681</v>
      </c>
      <c r="Z1997" s="4">
        <f t="shared" si="67"/>
        <v>69.09</v>
      </c>
    </row>
    <row r="1998" spans="1:26" x14ac:dyDescent="0.3">
      <c r="A1998" s="1">
        <v>43635</v>
      </c>
      <c r="B1998">
        <v>69.31</v>
      </c>
      <c r="C1998">
        <v>110.42</v>
      </c>
      <c r="D1998">
        <v>51.12</v>
      </c>
      <c r="E1998">
        <v>98.73</v>
      </c>
      <c r="F1998">
        <v>130.61000000000001</v>
      </c>
      <c r="G1998">
        <v>230.57</v>
      </c>
      <c r="H1998">
        <v>200.59</v>
      </c>
      <c r="I1998">
        <v>140.44999999999999</v>
      </c>
      <c r="J1998">
        <v>109.62</v>
      </c>
      <c r="K1998">
        <v>51.56</v>
      </c>
      <c r="L1998" s="8">
        <v>75.319999999999993</v>
      </c>
      <c r="M1998" s="8">
        <v>132.85</v>
      </c>
      <c r="N1998" s="8">
        <v>204.55</v>
      </c>
      <c r="O1998" s="8">
        <v>130.93389999999999</v>
      </c>
      <c r="P1998" s="8">
        <v>168.25</v>
      </c>
      <c r="Q1998" s="8">
        <v>149.44999999999999</v>
      </c>
      <c r="R1998" s="8">
        <v>220.39</v>
      </c>
      <c r="S1998" s="8">
        <v>77.61</v>
      </c>
      <c r="T1998" s="8">
        <v>86.16</v>
      </c>
      <c r="U1998" s="8">
        <v>122.89</v>
      </c>
      <c r="X1998" s="1">
        <v>43635</v>
      </c>
      <c r="Y1998" s="4">
        <f t="shared" si="68"/>
        <v>131.16178421052629</v>
      </c>
      <c r="Z1998" s="4">
        <f t="shared" si="67"/>
        <v>69.31</v>
      </c>
    </row>
    <row r="1999" spans="1:26" x14ac:dyDescent="0.3">
      <c r="A1999" s="1">
        <v>43636</v>
      </c>
      <c r="B1999">
        <v>69.94</v>
      </c>
      <c r="C1999">
        <v>111.74</v>
      </c>
      <c r="D1999">
        <v>51.66</v>
      </c>
      <c r="E1999">
        <v>101.44</v>
      </c>
      <c r="F1999">
        <v>133.63</v>
      </c>
      <c r="G1999">
        <v>231.28</v>
      </c>
      <c r="H1999">
        <v>202.34</v>
      </c>
      <c r="I1999">
        <v>142.21</v>
      </c>
      <c r="J1999">
        <v>110.32</v>
      </c>
      <c r="K1999">
        <v>51.594999999999999</v>
      </c>
      <c r="L1999" s="8">
        <v>76.61</v>
      </c>
      <c r="M1999" s="8">
        <v>134.16</v>
      </c>
      <c r="N1999" s="8">
        <v>205.12</v>
      </c>
      <c r="O1999" s="8">
        <v>132.62450000000001</v>
      </c>
      <c r="P1999" s="8">
        <v>169.61</v>
      </c>
      <c r="Q1999" s="8">
        <v>149.36000000000001</v>
      </c>
      <c r="R1999" s="8">
        <v>222.05</v>
      </c>
      <c r="S1999" s="8">
        <v>78.34</v>
      </c>
      <c r="T1999" s="8">
        <v>86.21</v>
      </c>
      <c r="U1999" s="8">
        <v>124.28</v>
      </c>
      <c r="X1999" s="1">
        <v>43636</v>
      </c>
      <c r="Y1999" s="4">
        <f t="shared" si="68"/>
        <v>132.34628947368421</v>
      </c>
      <c r="Z1999" s="4">
        <f t="shared" si="67"/>
        <v>69.94</v>
      </c>
    </row>
    <row r="2000" spans="1:26" x14ac:dyDescent="0.3">
      <c r="A2000" s="1">
        <v>43637</v>
      </c>
      <c r="B2000">
        <v>69.72</v>
      </c>
      <c r="C2000">
        <v>111.2</v>
      </c>
      <c r="D2000">
        <v>51.55</v>
      </c>
      <c r="E2000">
        <v>100.84</v>
      </c>
      <c r="F2000">
        <v>133.88999999999999</v>
      </c>
      <c r="G2000">
        <v>228.7</v>
      </c>
      <c r="H2000">
        <v>202.13</v>
      </c>
      <c r="I2000">
        <v>142.09</v>
      </c>
      <c r="J2000">
        <v>111.13</v>
      </c>
      <c r="K2000">
        <v>51.887500000000003</v>
      </c>
      <c r="L2000" s="8">
        <v>77.69</v>
      </c>
      <c r="M2000" s="8">
        <v>133.96</v>
      </c>
      <c r="N2000" s="8">
        <v>204.26</v>
      </c>
      <c r="O2000" s="8">
        <v>132.9588</v>
      </c>
      <c r="P2000" s="8">
        <v>168.16</v>
      </c>
      <c r="Q2000" s="8">
        <v>149.63999999999999</v>
      </c>
      <c r="R2000" s="8">
        <v>222.14</v>
      </c>
      <c r="S2000" s="8">
        <v>78.78</v>
      </c>
      <c r="T2000" s="8">
        <v>87.6</v>
      </c>
      <c r="U2000" s="8">
        <v>124.93</v>
      </c>
      <c r="X2000" s="1">
        <v>43637</v>
      </c>
      <c r="Y2000" s="4">
        <f t="shared" si="68"/>
        <v>132.29138421052633</v>
      </c>
      <c r="Z2000" s="4">
        <f t="shared" si="67"/>
        <v>69.72</v>
      </c>
    </row>
    <row r="2001" spans="1:26" x14ac:dyDescent="0.3">
      <c r="A2001" s="1">
        <v>43638</v>
      </c>
      <c r="B2001">
        <v>69.72</v>
      </c>
      <c r="C2001">
        <v>111.2</v>
      </c>
      <c r="D2001">
        <v>51.55</v>
      </c>
      <c r="E2001">
        <v>100.84</v>
      </c>
      <c r="F2001">
        <v>133.88999999999999</v>
      </c>
      <c r="G2001">
        <v>228.7</v>
      </c>
      <c r="H2001">
        <v>202.13</v>
      </c>
      <c r="I2001">
        <v>142.09</v>
      </c>
      <c r="J2001">
        <v>111.13</v>
      </c>
      <c r="K2001">
        <v>51.887500000000003</v>
      </c>
      <c r="L2001" s="8">
        <v>77.69</v>
      </c>
      <c r="M2001" s="8">
        <v>133.96</v>
      </c>
      <c r="N2001" s="8">
        <v>204.26</v>
      </c>
      <c r="O2001" s="8">
        <v>132.9588</v>
      </c>
      <c r="P2001" s="8">
        <v>168.16</v>
      </c>
      <c r="Q2001" s="8">
        <v>149.63999999999999</v>
      </c>
      <c r="R2001" s="8">
        <v>222.14</v>
      </c>
      <c r="S2001" s="8">
        <v>78.78</v>
      </c>
      <c r="T2001" s="8">
        <v>87.6</v>
      </c>
      <c r="U2001" s="8">
        <v>124.93</v>
      </c>
      <c r="X2001" s="1">
        <v>43638</v>
      </c>
      <c r="Y2001" s="4">
        <f t="shared" si="68"/>
        <v>132.29138421052633</v>
      </c>
      <c r="Z2001" s="4">
        <f t="shared" si="67"/>
        <v>69.72</v>
      </c>
    </row>
    <row r="2002" spans="1:26" x14ac:dyDescent="0.3">
      <c r="A2002" s="1">
        <v>43639</v>
      </c>
      <c r="B2002">
        <v>69.72</v>
      </c>
      <c r="C2002">
        <v>111.2</v>
      </c>
      <c r="D2002">
        <v>51.55</v>
      </c>
      <c r="E2002">
        <v>100.84</v>
      </c>
      <c r="F2002">
        <v>133.88999999999999</v>
      </c>
      <c r="G2002">
        <v>228.7</v>
      </c>
      <c r="H2002">
        <v>202.13</v>
      </c>
      <c r="I2002">
        <v>142.09</v>
      </c>
      <c r="J2002">
        <v>111.13</v>
      </c>
      <c r="K2002">
        <v>51.887500000000003</v>
      </c>
      <c r="L2002" s="8">
        <v>77.69</v>
      </c>
      <c r="M2002" s="8">
        <v>133.96</v>
      </c>
      <c r="N2002" s="8">
        <v>204.26</v>
      </c>
      <c r="O2002" s="8">
        <v>132.9588</v>
      </c>
      <c r="P2002" s="8">
        <v>168.16</v>
      </c>
      <c r="Q2002" s="8">
        <v>149.63999999999999</v>
      </c>
      <c r="R2002" s="8">
        <v>222.14</v>
      </c>
      <c r="S2002" s="8">
        <v>78.78</v>
      </c>
      <c r="T2002" s="8">
        <v>87.6</v>
      </c>
      <c r="U2002" s="8">
        <v>124.93</v>
      </c>
      <c r="X2002" s="1">
        <v>43639</v>
      </c>
      <c r="Y2002" s="4">
        <f t="shared" si="68"/>
        <v>132.29138421052633</v>
      </c>
      <c r="Z2002" s="4">
        <f t="shared" si="67"/>
        <v>69.72</v>
      </c>
    </row>
    <row r="2003" spans="1:26" x14ac:dyDescent="0.3">
      <c r="A2003" s="1">
        <v>43640</v>
      </c>
      <c r="B2003">
        <v>69.78</v>
      </c>
      <c r="C2003">
        <v>112.33</v>
      </c>
      <c r="D2003">
        <v>51.92</v>
      </c>
      <c r="E2003">
        <v>99.02</v>
      </c>
      <c r="F2003">
        <v>134.37</v>
      </c>
      <c r="G2003">
        <v>228.85</v>
      </c>
      <c r="H2003">
        <v>203.38</v>
      </c>
      <c r="I2003">
        <v>143.06</v>
      </c>
      <c r="J2003">
        <v>111.24</v>
      </c>
      <c r="K2003">
        <v>52.05</v>
      </c>
      <c r="L2003" s="8">
        <v>76.95</v>
      </c>
      <c r="M2003" s="8">
        <v>134.13999999999999</v>
      </c>
      <c r="N2003" s="8">
        <v>203.92</v>
      </c>
      <c r="O2003" s="8">
        <v>133.10210000000001</v>
      </c>
      <c r="P2003" s="8">
        <v>167.76</v>
      </c>
      <c r="Q2003" s="8">
        <v>150.08000000000001</v>
      </c>
      <c r="R2003" s="8">
        <v>223.64</v>
      </c>
      <c r="S2003" s="8">
        <v>78.45</v>
      </c>
      <c r="T2003" s="8">
        <v>86.72</v>
      </c>
      <c r="U2003" s="8">
        <v>124.91</v>
      </c>
      <c r="X2003" s="1">
        <v>43640</v>
      </c>
      <c r="Y2003" s="4">
        <f t="shared" si="68"/>
        <v>132.41537368421049</v>
      </c>
      <c r="Z2003" s="4">
        <f t="shared" si="67"/>
        <v>69.78</v>
      </c>
    </row>
    <row r="2004" spans="1:26" x14ac:dyDescent="0.3">
      <c r="A2004" s="1">
        <v>43641</v>
      </c>
      <c r="B2004">
        <v>68.95</v>
      </c>
      <c r="C2004">
        <v>111.72</v>
      </c>
      <c r="D2004">
        <v>51.76</v>
      </c>
      <c r="E2004">
        <v>98.22</v>
      </c>
      <c r="F2004">
        <v>133.71</v>
      </c>
      <c r="G2004">
        <v>227.98</v>
      </c>
      <c r="H2004">
        <v>202.8</v>
      </c>
      <c r="I2004">
        <v>144.24</v>
      </c>
      <c r="J2004">
        <v>110.72</v>
      </c>
      <c r="K2004">
        <v>51.555</v>
      </c>
      <c r="L2004" s="8">
        <v>76.27</v>
      </c>
      <c r="M2004" s="8">
        <v>133.81</v>
      </c>
      <c r="N2004" s="8">
        <v>205.71</v>
      </c>
      <c r="O2004" s="8">
        <v>132.15649999999999</v>
      </c>
      <c r="P2004" s="8">
        <v>165.52</v>
      </c>
      <c r="Q2004" s="8">
        <v>150.94</v>
      </c>
      <c r="R2004" s="8">
        <v>224.7</v>
      </c>
      <c r="S2004" s="8">
        <v>65.7</v>
      </c>
      <c r="T2004" s="8">
        <v>85.7</v>
      </c>
      <c r="U2004" s="8">
        <v>123.64</v>
      </c>
      <c r="X2004" s="1">
        <v>43641</v>
      </c>
      <c r="Y2004" s="4">
        <f t="shared" si="68"/>
        <v>131.41323684210525</v>
      </c>
      <c r="Z2004" s="4">
        <f t="shared" si="67"/>
        <v>68.95</v>
      </c>
    </row>
    <row r="2005" spans="1:26" x14ac:dyDescent="0.3">
      <c r="A2005" s="1">
        <v>43642</v>
      </c>
      <c r="B2005">
        <v>68.489999999999995</v>
      </c>
      <c r="C2005">
        <v>109.73</v>
      </c>
      <c r="D2005">
        <v>51.12</v>
      </c>
      <c r="E2005">
        <v>99.24</v>
      </c>
      <c r="F2005">
        <v>135.15</v>
      </c>
      <c r="G2005">
        <v>226.4</v>
      </c>
      <c r="H2005">
        <v>200.6</v>
      </c>
      <c r="I2005">
        <v>141.85</v>
      </c>
      <c r="J2005">
        <v>110.16</v>
      </c>
      <c r="K2005">
        <v>50.767499999999998</v>
      </c>
      <c r="L2005" s="8">
        <v>76.599999999999994</v>
      </c>
      <c r="M2005" s="8">
        <v>132.32</v>
      </c>
      <c r="N2005" s="8">
        <v>204.55</v>
      </c>
      <c r="O2005" s="8">
        <v>132.30930000000001</v>
      </c>
      <c r="P2005" s="8">
        <v>162.82</v>
      </c>
      <c r="Q2005" s="8">
        <v>147</v>
      </c>
      <c r="R2005" s="8">
        <v>223.93</v>
      </c>
      <c r="S2005" s="8">
        <v>68</v>
      </c>
      <c r="T2005" s="8">
        <v>85.59</v>
      </c>
      <c r="U2005" s="8">
        <v>123.93</v>
      </c>
      <c r="X2005" s="1">
        <v>43642</v>
      </c>
      <c r="Y2005" s="4">
        <f t="shared" si="68"/>
        <v>130.63509473684206</v>
      </c>
      <c r="Z2005" s="4">
        <f t="shared" si="67"/>
        <v>68.489999999999995</v>
      </c>
    </row>
    <row r="2006" spans="1:26" x14ac:dyDescent="0.3">
      <c r="A2006" s="1">
        <v>43643</v>
      </c>
      <c r="B2006">
        <v>68.849999999999994</v>
      </c>
      <c r="C2006">
        <v>109.78</v>
      </c>
      <c r="D2006">
        <v>51.08</v>
      </c>
      <c r="E2006">
        <v>99.36</v>
      </c>
      <c r="F2006">
        <v>135.5</v>
      </c>
      <c r="G2006">
        <v>226.99</v>
      </c>
      <c r="H2006">
        <v>199.53</v>
      </c>
      <c r="I2006">
        <v>140.69</v>
      </c>
      <c r="J2006">
        <v>110.1</v>
      </c>
      <c r="K2006">
        <v>51.137500000000003</v>
      </c>
      <c r="L2006" s="8">
        <v>75.819999999999993</v>
      </c>
      <c r="M2006" s="8">
        <v>131.69</v>
      </c>
      <c r="N2006" s="8">
        <v>206.27</v>
      </c>
      <c r="O2006" s="8">
        <v>132.30930000000001</v>
      </c>
      <c r="P2006" s="8">
        <v>164.01</v>
      </c>
      <c r="Q2006" s="8">
        <v>147.16</v>
      </c>
      <c r="R2006" s="8">
        <v>223.5</v>
      </c>
      <c r="S2006" s="8">
        <v>70</v>
      </c>
      <c r="T2006" s="8">
        <v>85.87</v>
      </c>
      <c r="U2006" s="8">
        <v>123.11</v>
      </c>
      <c r="X2006" s="1">
        <v>43643</v>
      </c>
      <c r="Y2006" s="4">
        <f t="shared" si="68"/>
        <v>130.73193684210526</v>
      </c>
      <c r="Z2006" s="4">
        <f t="shared" si="67"/>
        <v>68.849999999999994</v>
      </c>
    </row>
    <row r="2007" spans="1:26" x14ac:dyDescent="0.3">
      <c r="A2007" s="1">
        <v>43644</v>
      </c>
      <c r="B2007">
        <v>69.37</v>
      </c>
      <c r="C2007">
        <v>109.65</v>
      </c>
      <c r="D2007">
        <v>50.92</v>
      </c>
      <c r="E2007">
        <v>100.91</v>
      </c>
      <c r="F2007">
        <v>136.29</v>
      </c>
      <c r="G2007">
        <v>227.79</v>
      </c>
      <c r="H2007">
        <v>200.8</v>
      </c>
      <c r="I2007">
        <v>139.28</v>
      </c>
      <c r="J2007">
        <v>110.49</v>
      </c>
      <c r="K2007">
        <v>51.215000000000003</v>
      </c>
      <c r="L2007" s="8">
        <v>76.63</v>
      </c>
      <c r="M2007" s="8">
        <v>131.13</v>
      </c>
      <c r="N2007" s="8">
        <v>207.66</v>
      </c>
      <c r="O2007" s="8">
        <v>131.71709999999999</v>
      </c>
      <c r="P2007" s="8">
        <v>165.33</v>
      </c>
      <c r="Q2007" s="8">
        <v>147.29</v>
      </c>
      <c r="R2007" s="8">
        <v>226.37</v>
      </c>
      <c r="S2007" s="8">
        <v>72.72</v>
      </c>
      <c r="T2007" s="8">
        <v>86.61</v>
      </c>
      <c r="U2007" s="8">
        <v>124.44</v>
      </c>
      <c r="X2007" s="1">
        <v>43644</v>
      </c>
      <c r="Y2007" s="4">
        <f t="shared" si="68"/>
        <v>131.43379473684206</v>
      </c>
      <c r="Z2007" s="4">
        <f t="shared" si="67"/>
        <v>69.37</v>
      </c>
    </row>
    <row r="2008" spans="1:26" x14ac:dyDescent="0.3">
      <c r="A2008" s="1">
        <v>43645</v>
      </c>
      <c r="B2008">
        <v>69.37</v>
      </c>
      <c r="C2008">
        <v>109.65</v>
      </c>
      <c r="D2008">
        <v>50.92</v>
      </c>
      <c r="E2008">
        <v>100.91</v>
      </c>
      <c r="F2008">
        <v>136.29</v>
      </c>
      <c r="G2008">
        <v>227.79</v>
      </c>
      <c r="H2008">
        <v>200.8</v>
      </c>
      <c r="I2008">
        <v>139.28</v>
      </c>
      <c r="J2008">
        <v>110.49</v>
      </c>
      <c r="K2008">
        <v>51.215000000000003</v>
      </c>
      <c r="L2008" s="8">
        <v>76.63</v>
      </c>
      <c r="M2008" s="8">
        <v>131.13</v>
      </c>
      <c r="N2008" s="8">
        <v>207.66</v>
      </c>
      <c r="O2008" s="8">
        <v>131.71709999999999</v>
      </c>
      <c r="P2008" s="8">
        <v>165.33</v>
      </c>
      <c r="Q2008" s="8">
        <v>147.29</v>
      </c>
      <c r="R2008" s="8">
        <v>226.37</v>
      </c>
      <c r="S2008" s="8">
        <v>72.72</v>
      </c>
      <c r="T2008" s="8">
        <v>86.61</v>
      </c>
      <c r="U2008" s="8">
        <v>124.44</v>
      </c>
      <c r="X2008" s="1">
        <v>43645</v>
      </c>
      <c r="Y2008" s="4">
        <f t="shared" si="68"/>
        <v>131.43379473684206</v>
      </c>
      <c r="Z2008" s="4">
        <f t="shared" si="67"/>
        <v>69.37</v>
      </c>
    </row>
    <row r="2009" spans="1:26" x14ac:dyDescent="0.3">
      <c r="A2009" s="1">
        <v>43646</v>
      </c>
      <c r="B2009">
        <v>69.37</v>
      </c>
      <c r="C2009">
        <v>109.65</v>
      </c>
      <c r="D2009">
        <v>50.92</v>
      </c>
      <c r="E2009">
        <v>100.91</v>
      </c>
      <c r="F2009">
        <v>136.29</v>
      </c>
      <c r="G2009">
        <v>227.79</v>
      </c>
      <c r="H2009">
        <v>200.8</v>
      </c>
      <c r="I2009">
        <v>139.28</v>
      </c>
      <c r="J2009">
        <v>110.49</v>
      </c>
      <c r="K2009">
        <v>51.215000000000003</v>
      </c>
      <c r="L2009" s="8">
        <v>76.63</v>
      </c>
      <c r="M2009" s="8">
        <v>131.13</v>
      </c>
      <c r="N2009" s="8">
        <v>207.66</v>
      </c>
      <c r="O2009" s="8">
        <v>131.71709999999999</v>
      </c>
      <c r="P2009" s="8">
        <v>165.33</v>
      </c>
      <c r="Q2009" s="8">
        <v>147.29</v>
      </c>
      <c r="R2009" s="8">
        <v>226.37</v>
      </c>
      <c r="S2009" s="8">
        <v>72.72</v>
      </c>
      <c r="T2009" s="8">
        <v>86.61</v>
      </c>
      <c r="U2009" s="8">
        <v>124.44</v>
      </c>
      <c r="X2009" s="1">
        <v>43646</v>
      </c>
      <c r="Y2009" s="4">
        <f t="shared" si="68"/>
        <v>131.43379473684206</v>
      </c>
      <c r="Z2009" s="4">
        <f t="shared" si="67"/>
        <v>69.37</v>
      </c>
    </row>
    <row r="2010" spans="1:26" x14ac:dyDescent="0.3">
      <c r="A2010" s="1">
        <v>43647</v>
      </c>
      <c r="B2010">
        <v>69.849999999999994</v>
      </c>
      <c r="C2010">
        <v>110.49</v>
      </c>
      <c r="D2010">
        <v>51.6</v>
      </c>
      <c r="E2010">
        <v>102.2</v>
      </c>
      <c r="F2010">
        <v>136.6</v>
      </c>
      <c r="G2010">
        <v>232.26</v>
      </c>
      <c r="H2010">
        <v>203</v>
      </c>
      <c r="I2010">
        <v>139.36000000000001</v>
      </c>
      <c r="J2010">
        <v>110.62</v>
      </c>
      <c r="K2010">
        <v>51.005000000000003</v>
      </c>
      <c r="L2010" s="8">
        <v>76.56</v>
      </c>
      <c r="M2010" s="8">
        <v>131.87</v>
      </c>
      <c r="N2010" s="8">
        <v>206.3</v>
      </c>
      <c r="O2010" s="8">
        <v>133.60830000000001</v>
      </c>
      <c r="P2010" s="8">
        <v>166.39</v>
      </c>
      <c r="Q2010" s="8">
        <v>147.84</v>
      </c>
      <c r="R2010" s="8">
        <v>228.82</v>
      </c>
      <c r="S2010" s="8">
        <v>73.400000000000006</v>
      </c>
      <c r="T2010" s="8">
        <v>86.94</v>
      </c>
      <c r="U2010" s="8">
        <v>124.84</v>
      </c>
      <c r="X2010" s="1">
        <v>43647</v>
      </c>
      <c r="Y2010" s="4">
        <f t="shared" si="68"/>
        <v>132.30017368421053</v>
      </c>
      <c r="Z2010" s="4">
        <f t="shared" si="67"/>
        <v>69.849999999999994</v>
      </c>
    </row>
    <row r="2011" spans="1:26" x14ac:dyDescent="0.3">
      <c r="A2011" s="1">
        <v>43648</v>
      </c>
      <c r="B2011">
        <v>69.95</v>
      </c>
      <c r="C2011">
        <v>111.48</v>
      </c>
      <c r="D2011">
        <v>51.98</v>
      </c>
      <c r="E2011">
        <v>102.69</v>
      </c>
      <c r="F2011">
        <v>135.85</v>
      </c>
      <c r="G2011">
        <v>234.98</v>
      </c>
      <c r="H2011">
        <v>203.54</v>
      </c>
      <c r="I2011">
        <v>140.03</v>
      </c>
      <c r="J2011">
        <v>111.6</v>
      </c>
      <c r="K2011">
        <v>51.914999999999999</v>
      </c>
      <c r="L2011" s="8">
        <v>75.72</v>
      </c>
      <c r="M2011" s="8">
        <v>132.43</v>
      </c>
      <c r="N2011" s="8">
        <v>209.58</v>
      </c>
      <c r="O2011" s="8">
        <v>133.9331</v>
      </c>
      <c r="P2011" s="8">
        <v>161.96</v>
      </c>
      <c r="Q2011" s="8">
        <v>148.41999999999999</v>
      </c>
      <c r="R2011" s="8">
        <v>230.27</v>
      </c>
      <c r="S2011" s="8">
        <v>74.23</v>
      </c>
      <c r="T2011" s="8">
        <v>87.04</v>
      </c>
      <c r="U2011" s="8">
        <v>122.93</v>
      </c>
      <c r="X2011" s="1">
        <v>43648</v>
      </c>
      <c r="Y2011" s="4">
        <f t="shared" si="68"/>
        <v>132.66200526315785</v>
      </c>
      <c r="Z2011" s="4">
        <f t="shared" si="67"/>
        <v>69.95</v>
      </c>
    </row>
    <row r="2012" spans="1:26" x14ac:dyDescent="0.3">
      <c r="A2012" s="1">
        <v>43649</v>
      </c>
      <c r="B2012">
        <v>70.67</v>
      </c>
      <c r="C2012">
        <v>114.08</v>
      </c>
      <c r="D2012">
        <v>52.1</v>
      </c>
      <c r="E2012">
        <v>103.15</v>
      </c>
      <c r="F2012">
        <v>135.59</v>
      </c>
      <c r="G2012">
        <v>238.14</v>
      </c>
      <c r="H2012">
        <v>203.61</v>
      </c>
      <c r="I2012">
        <v>142.13999999999999</v>
      </c>
      <c r="J2012">
        <v>112.32</v>
      </c>
      <c r="K2012">
        <v>52.182499999999997</v>
      </c>
      <c r="L2012" s="8">
        <v>76.44</v>
      </c>
      <c r="M2012" s="8">
        <v>133.99</v>
      </c>
      <c r="N2012" s="8">
        <v>212.81</v>
      </c>
      <c r="O2012" s="8">
        <v>135.19390000000001</v>
      </c>
      <c r="P2012" s="8">
        <v>164.09</v>
      </c>
      <c r="Q2012" s="8">
        <v>150.25</v>
      </c>
      <c r="R2012" s="8">
        <v>231.4</v>
      </c>
      <c r="S2012" s="8">
        <v>74.959999999999994</v>
      </c>
      <c r="T2012" s="8">
        <v>87.9</v>
      </c>
      <c r="U2012" s="8">
        <v>123.35</v>
      </c>
      <c r="X2012" s="1">
        <v>43649</v>
      </c>
      <c r="Y2012" s="4">
        <f t="shared" si="68"/>
        <v>133.87875789473682</v>
      </c>
      <c r="Z2012" s="4">
        <f t="shared" si="67"/>
        <v>70.67</v>
      </c>
    </row>
    <row r="2013" spans="1:26" x14ac:dyDescent="0.3">
      <c r="A2013" s="1">
        <v>43650</v>
      </c>
      <c r="B2013">
        <v>70.67</v>
      </c>
      <c r="C2013">
        <v>114.08</v>
      </c>
      <c r="D2013">
        <v>52.1</v>
      </c>
      <c r="E2013">
        <v>103.15</v>
      </c>
      <c r="F2013">
        <v>135.59</v>
      </c>
      <c r="G2013">
        <v>238.14</v>
      </c>
      <c r="H2013">
        <v>203.61</v>
      </c>
      <c r="I2013">
        <v>142.13999999999999</v>
      </c>
      <c r="J2013">
        <v>112.32</v>
      </c>
      <c r="K2013">
        <v>52.182499999999997</v>
      </c>
      <c r="L2013" s="8">
        <v>76.44</v>
      </c>
      <c r="M2013" s="8">
        <v>133.99</v>
      </c>
      <c r="N2013" s="8">
        <v>212.81</v>
      </c>
      <c r="O2013" s="8">
        <v>135.19390000000001</v>
      </c>
      <c r="P2013" s="8">
        <v>164.09</v>
      </c>
      <c r="Q2013" s="8">
        <v>150.25</v>
      </c>
      <c r="R2013" s="8">
        <v>231.4</v>
      </c>
      <c r="S2013" s="8">
        <v>74.959999999999994</v>
      </c>
      <c r="T2013" s="8">
        <v>87.9</v>
      </c>
      <c r="U2013" s="8">
        <v>123.35</v>
      </c>
      <c r="X2013" s="1">
        <v>43650</v>
      </c>
      <c r="Y2013" s="4">
        <f t="shared" si="68"/>
        <v>133.87875789473682</v>
      </c>
      <c r="Z2013" s="4">
        <f t="shared" si="67"/>
        <v>70.67</v>
      </c>
    </row>
    <row r="2014" spans="1:26" x14ac:dyDescent="0.3">
      <c r="A2014" s="1">
        <v>43651</v>
      </c>
      <c r="B2014">
        <v>70.45</v>
      </c>
      <c r="C2014">
        <v>113.15</v>
      </c>
      <c r="D2014">
        <v>52.11</v>
      </c>
      <c r="E2014">
        <v>104.22</v>
      </c>
      <c r="F2014">
        <v>135.49</v>
      </c>
      <c r="G2014">
        <v>237</v>
      </c>
      <c r="H2014">
        <v>202.43</v>
      </c>
      <c r="I2014">
        <v>140.57</v>
      </c>
      <c r="J2014">
        <v>111.98</v>
      </c>
      <c r="K2014">
        <v>52.027500000000003</v>
      </c>
      <c r="L2014" s="8">
        <v>76.13</v>
      </c>
      <c r="M2014" s="8">
        <v>133.02000000000001</v>
      </c>
      <c r="N2014" s="8">
        <v>211.24</v>
      </c>
      <c r="O2014" s="8">
        <v>135.0411</v>
      </c>
      <c r="P2014" s="8">
        <v>164.84</v>
      </c>
      <c r="Q2014" s="8">
        <v>149.62</v>
      </c>
      <c r="R2014" s="8">
        <v>230.58</v>
      </c>
      <c r="S2014" s="8">
        <v>72.989999999999995</v>
      </c>
      <c r="T2014" s="8">
        <v>88.64</v>
      </c>
      <c r="U2014" s="8">
        <v>123.54</v>
      </c>
      <c r="X2014" s="1">
        <v>43651</v>
      </c>
      <c r="Y2014" s="4">
        <f t="shared" si="68"/>
        <v>133.4009789473684</v>
      </c>
      <c r="Z2014" s="4">
        <f t="shared" si="67"/>
        <v>70.45</v>
      </c>
    </row>
    <row r="2015" spans="1:26" x14ac:dyDescent="0.3">
      <c r="A2015" s="1">
        <v>43652</v>
      </c>
      <c r="B2015">
        <v>70.45</v>
      </c>
      <c r="C2015">
        <v>113.15</v>
      </c>
      <c r="D2015">
        <v>52.11</v>
      </c>
      <c r="E2015">
        <v>104.22</v>
      </c>
      <c r="F2015">
        <v>135.49</v>
      </c>
      <c r="G2015">
        <v>237</v>
      </c>
      <c r="H2015">
        <v>202.43</v>
      </c>
      <c r="I2015">
        <v>140.57</v>
      </c>
      <c r="J2015">
        <v>111.98</v>
      </c>
      <c r="K2015">
        <v>52.027500000000003</v>
      </c>
      <c r="L2015" s="8">
        <v>76.13</v>
      </c>
      <c r="M2015" s="8">
        <v>133.02000000000001</v>
      </c>
      <c r="N2015" s="8">
        <v>211.24</v>
      </c>
      <c r="O2015" s="8">
        <v>135.0411</v>
      </c>
      <c r="P2015" s="8">
        <v>164.84</v>
      </c>
      <c r="Q2015" s="8">
        <v>149.62</v>
      </c>
      <c r="R2015" s="8">
        <v>230.58</v>
      </c>
      <c r="S2015" s="8">
        <v>72.989999999999995</v>
      </c>
      <c r="T2015" s="8">
        <v>88.64</v>
      </c>
      <c r="U2015" s="8">
        <v>123.54</v>
      </c>
      <c r="X2015" s="1">
        <v>43652</v>
      </c>
      <c r="Y2015" s="4">
        <f t="shared" si="68"/>
        <v>133.4009789473684</v>
      </c>
      <c r="Z2015" s="4">
        <f t="shared" si="67"/>
        <v>70.45</v>
      </c>
    </row>
    <row r="2016" spans="1:26" x14ac:dyDescent="0.3">
      <c r="A2016" s="1">
        <v>43653</v>
      </c>
      <c r="B2016">
        <v>70.45</v>
      </c>
      <c r="C2016">
        <v>113.15</v>
      </c>
      <c r="D2016">
        <v>52.11</v>
      </c>
      <c r="E2016">
        <v>104.22</v>
      </c>
      <c r="F2016">
        <v>135.49</v>
      </c>
      <c r="G2016">
        <v>237</v>
      </c>
      <c r="H2016">
        <v>202.43</v>
      </c>
      <c r="I2016">
        <v>140.57</v>
      </c>
      <c r="J2016">
        <v>111.98</v>
      </c>
      <c r="K2016">
        <v>52.027500000000003</v>
      </c>
      <c r="L2016" s="8">
        <v>76.13</v>
      </c>
      <c r="M2016" s="8">
        <v>133.02000000000001</v>
      </c>
      <c r="N2016" s="8">
        <v>211.24</v>
      </c>
      <c r="O2016" s="8">
        <v>135.0411</v>
      </c>
      <c r="P2016" s="8">
        <v>164.84</v>
      </c>
      <c r="Q2016" s="8">
        <v>149.62</v>
      </c>
      <c r="R2016" s="8">
        <v>230.58</v>
      </c>
      <c r="S2016" s="8">
        <v>72.989999999999995</v>
      </c>
      <c r="T2016" s="8">
        <v>88.64</v>
      </c>
      <c r="U2016" s="8">
        <v>123.54</v>
      </c>
      <c r="X2016" s="1">
        <v>43653</v>
      </c>
      <c r="Y2016" s="4">
        <f t="shared" si="68"/>
        <v>133.4009789473684</v>
      </c>
      <c r="Z2016" s="4">
        <f t="shared" si="67"/>
        <v>70.45</v>
      </c>
    </row>
    <row r="2017" spans="1:26" x14ac:dyDescent="0.3">
      <c r="A2017" s="1">
        <v>43654</v>
      </c>
      <c r="B2017">
        <v>70.06</v>
      </c>
      <c r="C2017">
        <v>114.05</v>
      </c>
      <c r="D2017">
        <v>52</v>
      </c>
      <c r="E2017">
        <v>104.66</v>
      </c>
      <c r="F2017">
        <v>134.84</v>
      </c>
      <c r="G2017">
        <v>232.39</v>
      </c>
      <c r="H2017">
        <v>201.67</v>
      </c>
      <c r="I2017">
        <v>140.97</v>
      </c>
      <c r="J2017">
        <v>112.72</v>
      </c>
      <c r="K2017">
        <v>52.282499999999999</v>
      </c>
      <c r="L2017" s="8">
        <v>76.48</v>
      </c>
      <c r="M2017" s="8">
        <v>132.56</v>
      </c>
      <c r="N2017" s="8">
        <v>212.16</v>
      </c>
      <c r="O2017" s="8">
        <v>134.26740000000001</v>
      </c>
      <c r="P2017" s="8">
        <v>164.07</v>
      </c>
      <c r="Q2017" s="8">
        <v>149.43</v>
      </c>
      <c r="R2017" s="8">
        <v>228.31</v>
      </c>
      <c r="S2017" s="8">
        <v>71.22</v>
      </c>
      <c r="T2017" s="8">
        <v>88.91</v>
      </c>
      <c r="U2017" s="8">
        <v>123.6</v>
      </c>
      <c r="X2017" s="1">
        <v>43654</v>
      </c>
      <c r="Y2017" s="4">
        <f t="shared" si="68"/>
        <v>132.97841578947367</v>
      </c>
      <c r="Z2017" s="4">
        <f t="shared" si="67"/>
        <v>70.06</v>
      </c>
    </row>
    <row r="2018" spans="1:26" x14ac:dyDescent="0.3">
      <c r="A2018" s="1">
        <v>43655</v>
      </c>
      <c r="B2018">
        <v>69.84</v>
      </c>
      <c r="C2018">
        <v>112.91</v>
      </c>
      <c r="D2018">
        <v>51.59</v>
      </c>
      <c r="E2018">
        <v>104.86</v>
      </c>
      <c r="F2018">
        <v>134.29</v>
      </c>
      <c r="G2018">
        <v>231.48</v>
      </c>
      <c r="H2018">
        <v>200.97</v>
      </c>
      <c r="I2018">
        <v>141.41</v>
      </c>
      <c r="J2018">
        <v>112.88</v>
      </c>
      <c r="K2018">
        <v>52.04</v>
      </c>
      <c r="L2018" s="8">
        <v>76.430000000000007</v>
      </c>
      <c r="M2018" s="8">
        <v>131.74</v>
      </c>
      <c r="N2018" s="8">
        <v>212.09</v>
      </c>
      <c r="O2018" s="8">
        <v>133.083</v>
      </c>
      <c r="P2018" s="8">
        <v>163.54</v>
      </c>
      <c r="Q2018" s="8">
        <v>149.25</v>
      </c>
      <c r="R2018" s="8">
        <v>226.05</v>
      </c>
      <c r="S2018" s="8">
        <v>71.239999999999995</v>
      </c>
      <c r="T2018" s="8">
        <v>87.8</v>
      </c>
      <c r="U2018" s="8">
        <v>123.35</v>
      </c>
      <c r="X2018" s="1">
        <v>43655</v>
      </c>
      <c r="Y2018" s="4">
        <f t="shared" si="68"/>
        <v>132.47384210526315</v>
      </c>
      <c r="Z2018" s="4">
        <f t="shared" si="67"/>
        <v>69.84</v>
      </c>
    </row>
    <row r="2019" spans="1:26" x14ac:dyDescent="0.3">
      <c r="A2019" s="1">
        <v>43656</v>
      </c>
      <c r="B2019">
        <v>69.819999999999993</v>
      </c>
      <c r="C2019">
        <v>113.75</v>
      </c>
      <c r="D2019">
        <v>51.82</v>
      </c>
      <c r="E2019">
        <v>103.08</v>
      </c>
      <c r="F2019">
        <v>132.63999999999999</v>
      </c>
      <c r="G2019">
        <v>234.76</v>
      </c>
      <c r="H2019">
        <v>201.77</v>
      </c>
      <c r="I2019">
        <v>141.21</v>
      </c>
      <c r="J2019">
        <v>112.98</v>
      </c>
      <c r="K2019">
        <v>52.37</v>
      </c>
      <c r="L2019" s="8">
        <v>77.510000000000005</v>
      </c>
      <c r="M2019" s="8">
        <v>134.41</v>
      </c>
      <c r="N2019" s="8">
        <v>213</v>
      </c>
      <c r="O2019" s="8">
        <v>134.17189999999999</v>
      </c>
      <c r="P2019" s="8">
        <v>164.54</v>
      </c>
      <c r="Q2019" s="8">
        <v>149.15</v>
      </c>
      <c r="R2019" s="8">
        <v>226.26</v>
      </c>
      <c r="S2019" s="8">
        <v>71.650000000000006</v>
      </c>
      <c r="T2019" s="8">
        <v>85.85</v>
      </c>
      <c r="U2019" s="8">
        <v>125.44</v>
      </c>
      <c r="X2019" s="1">
        <v>43656</v>
      </c>
      <c r="Y2019" s="4">
        <f t="shared" si="68"/>
        <v>132.9664157894737</v>
      </c>
      <c r="Z2019" s="4">
        <f t="shared" si="67"/>
        <v>69.819999999999993</v>
      </c>
    </row>
    <row r="2020" spans="1:26" x14ac:dyDescent="0.3">
      <c r="A2020" s="1">
        <v>43657</v>
      </c>
      <c r="B2020">
        <v>70.069999999999993</v>
      </c>
      <c r="C2020">
        <v>114.38</v>
      </c>
      <c r="D2020">
        <v>52.04</v>
      </c>
      <c r="E2020">
        <v>104.87</v>
      </c>
      <c r="F2020">
        <v>133.96</v>
      </c>
      <c r="G2020">
        <v>238.44</v>
      </c>
      <c r="H2020">
        <v>202.81</v>
      </c>
      <c r="I2020">
        <v>140.11000000000001</v>
      </c>
      <c r="J2020">
        <v>113.92</v>
      </c>
      <c r="K2020">
        <v>52.6</v>
      </c>
      <c r="L2020" s="8">
        <v>77.569999999999993</v>
      </c>
      <c r="M2020" s="8">
        <v>134.35</v>
      </c>
      <c r="N2020" s="8">
        <v>212.69</v>
      </c>
      <c r="O2020" s="8">
        <v>134.9074</v>
      </c>
      <c r="P2020" s="8">
        <v>165.21</v>
      </c>
      <c r="Q2020" s="8">
        <v>148.80000000000001</v>
      </c>
      <c r="R2020" s="8">
        <v>227.76</v>
      </c>
      <c r="S2020" s="8">
        <v>71.239999999999995</v>
      </c>
      <c r="T2020" s="8">
        <v>86.47</v>
      </c>
      <c r="U2020" s="8">
        <v>125.43</v>
      </c>
      <c r="X2020" s="1">
        <v>43657</v>
      </c>
      <c r="Y2020" s="4">
        <f t="shared" si="68"/>
        <v>133.55565263157897</v>
      </c>
      <c r="Z2020" s="4">
        <f t="shared" si="67"/>
        <v>70.069999999999993</v>
      </c>
    </row>
    <row r="2021" spans="1:26" x14ac:dyDescent="0.3">
      <c r="A2021" s="1">
        <v>43658</v>
      </c>
      <c r="B2021">
        <v>70.58</v>
      </c>
      <c r="C2021">
        <v>114.99</v>
      </c>
      <c r="D2021">
        <v>52.12</v>
      </c>
      <c r="E2021">
        <v>107.4</v>
      </c>
      <c r="F2021">
        <v>138.36000000000001</v>
      </c>
      <c r="G2021">
        <v>241.26</v>
      </c>
      <c r="H2021">
        <v>203.98</v>
      </c>
      <c r="I2021">
        <v>134.30000000000001</v>
      </c>
      <c r="J2021">
        <v>114.6</v>
      </c>
      <c r="K2021">
        <v>52.182499999999997</v>
      </c>
      <c r="L2021" s="8">
        <v>77.63</v>
      </c>
      <c r="M2021" s="8">
        <v>133.28</v>
      </c>
      <c r="N2021" s="8">
        <v>212.99</v>
      </c>
      <c r="O2021" s="8">
        <v>136.34010000000001</v>
      </c>
      <c r="P2021" s="8">
        <v>165.13</v>
      </c>
      <c r="Q2021" s="8">
        <v>149.37</v>
      </c>
      <c r="R2021" s="8">
        <v>227.16</v>
      </c>
      <c r="S2021" s="8">
        <v>70.28</v>
      </c>
      <c r="T2021" s="8">
        <v>87.53</v>
      </c>
      <c r="U2021" s="8">
        <v>125.98</v>
      </c>
      <c r="X2021" s="1">
        <v>43658</v>
      </c>
      <c r="Y2021" s="4">
        <f t="shared" si="68"/>
        <v>133.94118947368418</v>
      </c>
      <c r="Z2021" s="4">
        <f t="shared" si="67"/>
        <v>70.58</v>
      </c>
    </row>
    <row r="2022" spans="1:26" x14ac:dyDescent="0.3">
      <c r="A2022" s="1">
        <v>43659</v>
      </c>
      <c r="B2022">
        <v>70.58</v>
      </c>
      <c r="C2022">
        <v>114.99</v>
      </c>
      <c r="D2022">
        <v>52.12</v>
      </c>
      <c r="E2022">
        <v>107.4</v>
      </c>
      <c r="F2022">
        <v>138.36000000000001</v>
      </c>
      <c r="G2022">
        <v>241.26</v>
      </c>
      <c r="H2022">
        <v>203.98</v>
      </c>
      <c r="I2022">
        <v>134.30000000000001</v>
      </c>
      <c r="J2022">
        <v>114.6</v>
      </c>
      <c r="K2022">
        <v>52.182499999999997</v>
      </c>
      <c r="L2022" s="8">
        <v>77.63</v>
      </c>
      <c r="M2022" s="8">
        <v>133.28</v>
      </c>
      <c r="N2022" s="8">
        <v>212.99</v>
      </c>
      <c r="O2022" s="8">
        <v>136.34010000000001</v>
      </c>
      <c r="P2022" s="8">
        <v>165.13</v>
      </c>
      <c r="Q2022" s="8">
        <v>149.37</v>
      </c>
      <c r="R2022" s="8">
        <v>227.16</v>
      </c>
      <c r="S2022" s="8">
        <v>70.28</v>
      </c>
      <c r="T2022" s="8">
        <v>87.53</v>
      </c>
      <c r="U2022" s="8">
        <v>125.98</v>
      </c>
      <c r="X2022" s="1">
        <v>43659</v>
      </c>
      <c r="Y2022" s="4">
        <f t="shared" si="68"/>
        <v>133.94118947368418</v>
      </c>
      <c r="Z2022" s="4">
        <f t="shared" si="67"/>
        <v>70.58</v>
      </c>
    </row>
    <row r="2023" spans="1:26" x14ac:dyDescent="0.3">
      <c r="A2023" s="1">
        <v>43660</v>
      </c>
      <c r="B2023">
        <v>70.58</v>
      </c>
      <c r="C2023">
        <v>114.99</v>
      </c>
      <c r="D2023">
        <v>52.12</v>
      </c>
      <c r="E2023">
        <v>107.4</v>
      </c>
      <c r="F2023">
        <v>138.36000000000001</v>
      </c>
      <c r="G2023">
        <v>241.26</v>
      </c>
      <c r="H2023">
        <v>203.98</v>
      </c>
      <c r="I2023">
        <v>134.30000000000001</v>
      </c>
      <c r="J2023">
        <v>114.6</v>
      </c>
      <c r="K2023">
        <v>52.182499999999997</v>
      </c>
      <c r="L2023" s="8">
        <v>77.63</v>
      </c>
      <c r="M2023" s="8">
        <v>133.28</v>
      </c>
      <c r="N2023" s="8">
        <v>212.99</v>
      </c>
      <c r="O2023" s="8">
        <v>136.34010000000001</v>
      </c>
      <c r="P2023" s="8">
        <v>165.13</v>
      </c>
      <c r="Q2023" s="8">
        <v>149.37</v>
      </c>
      <c r="R2023" s="8">
        <v>227.16</v>
      </c>
      <c r="S2023" s="8">
        <v>70.28</v>
      </c>
      <c r="T2023" s="8">
        <v>87.53</v>
      </c>
      <c r="U2023" s="8">
        <v>125.98</v>
      </c>
      <c r="X2023" s="1">
        <v>43660</v>
      </c>
      <c r="Y2023" s="4">
        <f t="shared" si="68"/>
        <v>133.94118947368418</v>
      </c>
      <c r="Z2023" s="4">
        <f t="shared" si="67"/>
        <v>70.58</v>
      </c>
    </row>
    <row r="2024" spans="1:26" x14ac:dyDescent="0.3">
      <c r="A2024" s="1">
        <v>43661</v>
      </c>
      <c r="B2024">
        <v>70.569999999999993</v>
      </c>
      <c r="C2024">
        <v>115.48</v>
      </c>
      <c r="D2024">
        <v>52.13</v>
      </c>
      <c r="E2024">
        <v>107.97</v>
      </c>
      <c r="F2024">
        <v>139.63999999999999</v>
      </c>
      <c r="G2024">
        <v>240.89</v>
      </c>
      <c r="H2024">
        <v>204.07</v>
      </c>
      <c r="I2024">
        <v>134.71</v>
      </c>
      <c r="J2024">
        <v>114.98</v>
      </c>
      <c r="K2024">
        <v>52.212499999999999</v>
      </c>
      <c r="L2024" s="8">
        <v>77.08</v>
      </c>
      <c r="M2024" s="8">
        <v>134.15</v>
      </c>
      <c r="N2024" s="8">
        <v>214.21</v>
      </c>
      <c r="O2024" s="8">
        <v>136.89410000000001</v>
      </c>
      <c r="P2024" s="8">
        <v>165.01</v>
      </c>
      <c r="Q2024" s="8">
        <v>151.36000000000001</v>
      </c>
      <c r="R2024" s="8">
        <v>227.66</v>
      </c>
      <c r="S2024" s="8">
        <v>70.27</v>
      </c>
      <c r="T2024" s="8">
        <v>86.8</v>
      </c>
      <c r="U2024" s="8">
        <v>125.72</v>
      </c>
      <c r="X2024" s="1">
        <v>43661</v>
      </c>
      <c r="Y2024" s="4">
        <f t="shared" si="68"/>
        <v>134.27561052631577</v>
      </c>
      <c r="Z2024" s="4">
        <f t="shared" si="67"/>
        <v>70.569999999999993</v>
      </c>
    </row>
    <row r="2025" spans="1:26" x14ac:dyDescent="0.3">
      <c r="A2025" s="1">
        <v>43662</v>
      </c>
      <c r="B2025">
        <v>70.489999999999995</v>
      </c>
      <c r="C2025">
        <v>115.89</v>
      </c>
      <c r="D2025">
        <v>52.14</v>
      </c>
      <c r="E2025">
        <v>106.5</v>
      </c>
      <c r="F2025">
        <v>139.09</v>
      </c>
      <c r="G2025">
        <v>240.03</v>
      </c>
      <c r="H2025">
        <v>202.59</v>
      </c>
      <c r="I2025">
        <v>132.5</v>
      </c>
      <c r="J2025">
        <v>114.76</v>
      </c>
      <c r="K2025">
        <v>51.97</v>
      </c>
      <c r="L2025" s="8">
        <v>75.930000000000007</v>
      </c>
      <c r="M2025" s="8">
        <v>133.80000000000001</v>
      </c>
      <c r="N2025" s="8">
        <v>213.72</v>
      </c>
      <c r="O2025" s="8">
        <v>137.09469999999999</v>
      </c>
      <c r="P2025" s="8">
        <v>164.2</v>
      </c>
      <c r="Q2025" s="8">
        <v>151.44</v>
      </c>
      <c r="R2025" s="8">
        <v>227.1</v>
      </c>
      <c r="S2025" s="8">
        <v>69.16</v>
      </c>
      <c r="T2025" s="8">
        <v>88.31</v>
      </c>
      <c r="U2025" s="8">
        <v>124.76</v>
      </c>
      <c r="X2025" s="1">
        <v>43662</v>
      </c>
      <c r="Y2025" s="4">
        <f t="shared" si="68"/>
        <v>133.73603684210522</v>
      </c>
      <c r="Z2025" s="4">
        <f t="shared" si="67"/>
        <v>70.489999999999995</v>
      </c>
    </row>
    <row r="2026" spans="1:26" x14ac:dyDescent="0.3">
      <c r="A2026" s="1">
        <v>43663</v>
      </c>
      <c r="B2026">
        <v>69.94</v>
      </c>
      <c r="C2026">
        <v>115.94</v>
      </c>
      <c r="D2026">
        <v>52.18</v>
      </c>
      <c r="E2026">
        <v>104.93</v>
      </c>
      <c r="F2026">
        <v>135.72999999999999</v>
      </c>
      <c r="G2026">
        <v>240.42</v>
      </c>
      <c r="H2026">
        <v>201.82</v>
      </c>
      <c r="I2026">
        <v>131.86000000000001</v>
      </c>
      <c r="J2026">
        <v>114.6</v>
      </c>
      <c r="K2026">
        <v>52.477499999999999</v>
      </c>
      <c r="L2026" s="8">
        <v>75.48</v>
      </c>
      <c r="M2026" s="8">
        <v>132.78</v>
      </c>
      <c r="N2026" s="8">
        <v>213.71</v>
      </c>
      <c r="O2026" s="8">
        <v>136.65530000000001</v>
      </c>
      <c r="P2026" s="8">
        <v>165.39</v>
      </c>
      <c r="Q2026" s="8">
        <v>150.44999999999999</v>
      </c>
      <c r="R2026" s="8">
        <v>226.43</v>
      </c>
      <c r="S2026" s="8">
        <v>68.319999999999993</v>
      </c>
      <c r="T2026" s="8">
        <v>87.86</v>
      </c>
      <c r="U2026" s="8">
        <v>124.14</v>
      </c>
      <c r="X2026" s="1">
        <v>43663</v>
      </c>
      <c r="Y2026" s="4">
        <f t="shared" si="68"/>
        <v>133.21962105263154</v>
      </c>
      <c r="Z2026" s="4">
        <f t="shared" si="67"/>
        <v>69.94</v>
      </c>
    </row>
    <row r="2027" spans="1:26" x14ac:dyDescent="0.3">
      <c r="A2027" s="1">
        <v>43664</v>
      </c>
      <c r="B2027">
        <v>70.099999999999994</v>
      </c>
      <c r="C2027">
        <v>115.44</v>
      </c>
      <c r="D2027">
        <v>52.03</v>
      </c>
      <c r="E2027">
        <v>103.75</v>
      </c>
      <c r="F2027">
        <v>134.88999999999999</v>
      </c>
      <c r="G2027">
        <v>241.11</v>
      </c>
      <c r="H2027">
        <v>203.64</v>
      </c>
      <c r="I2027">
        <v>132.07</v>
      </c>
      <c r="J2027">
        <v>114.72</v>
      </c>
      <c r="K2027">
        <v>53.09</v>
      </c>
      <c r="L2027" s="8">
        <v>74.84</v>
      </c>
      <c r="M2027" s="8">
        <v>132.88</v>
      </c>
      <c r="N2027" s="8">
        <v>215.91</v>
      </c>
      <c r="O2027" s="8">
        <v>142.9212</v>
      </c>
      <c r="P2027" s="8">
        <v>167.77</v>
      </c>
      <c r="Q2027" s="8">
        <v>150.63</v>
      </c>
      <c r="R2027" s="8">
        <v>225.54</v>
      </c>
      <c r="S2027" s="8">
        <v>68.25</v>
      </c>
      <c r="T2027" s="8">
        <v>88.5</v>
      </c>
      <c r="U2027" s="8">
        <v>124.68</v>
      </c>
      <c r="X2027" s="1">
        <v>43664</v>
      </c>
      <c r="Y2027" s="4">
        <f t="shared" si="68"/>
        <v>133.82427368421051</v>
      </c>
      <c r="Z2027" s="4">
        <f t="shared" si="67"/>
        <v>70.099999999999994</v>
      </c>
    </row>
    <row r="2028" spans="1:26" x14ac:dyDescent="0.3">
      <c r="A2028" s="1">
        <v>43665</v>
      </c>
      <c r="B2028">
        <v>69.78</v>
      </c>
      <c r="C2028">
        <v>115.01</v>
      </c>
      <c r="D2028">
        <v>51.39</v>
      </c>
      <c r="E2028">
        <v>102.5</v>
      </c>
      <c r="F2028">
        <v>136.22999999999999</v>
      </c>
      <c r="G2028">
        <v>239.93</v>
      </c>
      <c r="H2028">
        <v>203.38</v>
      </c>
      <c r="I2028">
        <v>130.31</v>
      </c>
      <c r="J2028">
        <v>113.9</v>
      </c>
      <c r="K2028">
        <v>52.432499999999997</v>
      </c>
      <c r="L2028" s="8">
        <v>74.989999999999995</v>
      </c>
      <c r="M2028" s="8">
        <v>130.09</v>
      </c>
      <c r="N2028" s="8">
        <v>213.87</v>
      </c>
      <c r="O2028" s="8">
        <v>142.96889999999999</v>
      </c>
      <c r="P2028" s="8">
        <v>166.46</v>
      </c>
      <c r="Q2028" s="8">
        <v>148.28</v>
      </c>
      <c r="R2028" s="8">
        <v>224.53</v>
      </c>
      <c r="S2028" s="8">
        <v>68.540000000000006</v>
      </c>
      <c r="T2028" s="8">
        <v>88.01</v>
      </c>
      <c r="U2028" s="8">
        <v>125.04</v>
      </c>
      <c r="X2028" s="1">
        <v>43665</v>
      </c>
      <c r="Y2028" s="4">
        <f t="shared" si="68"/>
        <v>133.04533684210526</v>
      </c>
      <c r="Z2028" s="4">
        <f t="shared" si="67"/>
        <v>69.78</v>
      </c>
    </row>
    <row r="2029" spans="1:26" x14ac:dyDescent="0.3">
      <c r="A2029" s="1">
        <v>43666</v>
      </c>
      <c r="B2029">
        <v>69.78</v>
      </c>
      <c r="C2029">
        <v>115.01</v>
      </c>
      <c r="D2029">
        <v>51.39</v>
      </c>
      <c r="E2029">
        <v>102.5</v>
      </c>
      <c r="F2029">
        <v>136.22999999999999</v>
      </c>
      <c r="G2029">
        <v>239.93</v>
      </c>
      <c r="H2029">
        <v>203.38</v>
      </c>
      <c r="I2029">
        <v>130.31</v>
      </c>
      <c r="J2029">
        <v>113.9</v>
      </c>
      <c r="K2029">
        <v>52.432499999999997</v>
      </c>
      <c r="L2029" s="8">
        <v>74.989999999999995</v>
      </c>
      <c r="M2029" s="8">
        <v>130.09</v>
      </c>
      <c r="N2029" s="8">
        <v>213.87</v>
      </c>
      <c r="O2029" s="8">
        <v>142.96889999999999</v>
      </c>
      <c r="P2029" s="8">
        <v>166.46</v>
      </c>
      <c r="Q2029" s="8">
        <v>148.28</v>
      </c>
      <c r="R2029" s="8">
        <v>224.53</v>
      </c>
      <c r="S2029" s="8">
        <v>68.540000000000006</v>
      </c>
      <c r="T2029" s="8">
        <v>88.01</v>
      </c>
      <c r="U2029" s="8">
        <v>125.04</v>
      </c>
      <c r="X2029" s="1">
        <v>43666</v>
      </c>
      <c r="Y2029" s="4">
        <f t="shared" si="68"/>
        <v>133.04533684210526</v>
      </c>
      <c r="Z2029" s="4">
        <f t="shared" si="67"/>
        <v>69.78</v>
      </c>
    </row>
    <row r="2030" spans="1:26" x14ac:dyDescent="0.3">
      <c r="A2030" s="1">
        <v>43667</v>
      </c>
      <c r="B2030">
        <v>69.78</v>
      </c>
      <c r="C2030">
        <v>115.01</v>
      </c>
      <c r="D2030">
        <v>51.39</v>
      </c>
      <c r="E2030">
        <v>102.5</v>
      </c>
      <c r="F2030">
        <v>136.22999999999999</v>
      </c>
      <c r="G2030">
        <v>239.93</v>
      </c>
      <c r="H2030">
        <v>203.38</v>
      </c>
      <c r="I2030">
        <v>130.31</v>
      </c>
      <c r="J2030">
        <v>113.9</v>
      </c>
      <c r="K2030">
        <v>52.432499999999997</v>
      </c>
      <c r="L2030" s="8">
        <v>74.989999999999995</v>
      </c>
      <c r="M2030" s="8">
        <v>130.09</v>
      </c>
      <c r="N2030" s="8">
        <v>213.87</v>
      </c>
      <c r="O2030" s="8">
        <v>142.96889999999999</v>
      </c>
      <c r="P2030" s="8">
        <v>166.46</v>
      </c>
      <c r="Q2030" s="8">
        <v>148.28</v>
      </c>
      <c r="R2030" s="8">
        <v>224.53</v>
      </c>
      <c r="S2030" s="8">
        <v>68.540000000000006</v>
      </c>
      <c r="T2030" s="8">
        <v>88.01</v>
      </c>
      <c r="U2030" s="8">
        <v>125.04</v>
      </c>
      <c r="X2030" s="1">
        <v>43667</v>
      </c>
      <c r="Y2030" s="4">
        <f t="shared" si="68"/>
        <v>133.04533684210526</v>
      </c>
      <c r="Z2030" s="4">
        <f t="shared" si="67"/>
        <v>69.78</v>
      </c>
    </row>
    <row r="2031" spans="1:26" x14ac:dyDescent="0.3">
      <c r="A2031" s="1">
        <v>43668</v>
      </c>
      <c r="B2031">
        <v>69.67</v>
      </c>
      <c r="C2031">
        <v>115.3</v>
      </c>
      <c r="D2031">
        <v>51.22</v>
      </c>
      <c r="E2031">
        <v>102.55</v>
      </c>
      <c r="F2031">
        <v>135.24</v>
      </c>
      <c r="G2031">
        <v>241.46</v>
      </c>
      <c r="H2031">
        <v>203.58</v>
      </c>
      <c r="I2031">
        <v>128.63999999999999</v>
      </c>
      <c r="J2031">
        <v>112.82</v>
      </c>
      <c r="K2031">
        <v>52.34</v>
      </c>
      <c r="L2031" s="8">
        <v>75.069999999999993</v>
      </c>
      <c r="M2031" s="8">
        <v>130.28</v>
      </c>
      <c r="N2031" s="8">
        <v>215</v>
      </c>
      <c r="O2031" s="8">
        <v>143.02629999999999</v>
      </c>
      <c r="P2031" s="8">
        <v>167.14</v>
      </c>
      <c r="Q2031" s="8">
        <v>147.79</v>
      </c>
      <c r="R2031" s="8">
        <v>226.01</v>
      </c>
      <c r="S2031" s="8">
        <v>68</v>
      </c>
      <c r="T2031" s="8">
        <v>87.22</v>
      </c>
      <c r="U2031" s="8">
        <v>125.31</v>
      </c>
      <c r="X2031" s="1">
        <v>43668</v>
      </c>
      <c r="Y2031" s="4">
        <f t="shared" si="68"/>
        <v>133.05243684210524</v>
      </c>
      <c r="Z2031" s="4">
        <f t="shared" si="67"/>
        <v>69.67</v>
      </c>
    </row>
    <row r="2032" spans="1:26" x14ac:dyDescent="0.3">
      <c r="A2032" s="1">
        <v>43669</v>
      </c>
      <c r="B2032">
        <v>70.48</v>
      </c>
      <c r="C2032">
        <v>113.85</v>
      </c>
      <c r="D2032">
        <v>54.33</v>
      </c>
      <c r="E2032">
        <v>102.6</v>
      </c>
      <c r="F2032">
        <v>138.1</v>
      </c>
      <c r="G2032">
        <v>243.42</v>
      </c>
      <c r="H2032">
        <v>206.82</v>
      </c>
      <c r="I2032">
        <v>128.84</v>
      </c>
      <c r="J2032">
        <v>112.09</v>
      </c>
      <c r="K2032">
        <v>51.825000000000003</v>
      </c>
      <c r="L2032" s="8">
        <v>75.37</v>
      </c>
      <c r="M2032" s="8">
        <v>130.74</v>
      </c>
      <c r="N2032" s="8">
        <v>214.31</v>
      </c>
      <c r="O2032" s="8">
        <v>143.63759999999999</v>
      </c>
      <c r="P2032" s="8">
        <v>167.91</v>
      </c>
      <c r="Q2032" s="8">
        <v>146.74</v>
      </c>
      <c r="R2032" s="8">
        <v>228.86</v>
      </c>
      <c r="S2032" s="8">
        <v>67.73</v>
      </c>
      <c r="T2032" s="8">
        <v>88.54</v>
      </c>
      <c r="U2032" s="8">
        <v>125.82</v>
      </c>
      <c r="X2032" s="1">
        <v>43669</v>
      </c>
      <c r="Y2032" s="4">
        <f t="shared" si="68"/>
        <v>133.76487368421053</v>
      </c>
      <c r="Z2032" s="4">
        <f t="shared" si="67"/>
        <v>70.48</v>
      </c>
    </row>
    <row r="2033" spans="1:26" x14ac:dyDescent="0.3">
      <c r="A2033" s="1">
        <v>43670</v>
      </c>
      <c r="B2033">
        <v>70.61</v>
      </c>
      <c r="C2033">
        <v>112.6</v>
      </c>
      <c r="D2033">
        <v>53.78</v>
      </c>
      <c r="E2033">
        <v>102.8</v>
      </c>
      <c r="F2033">
        <v>131.91</v>
      </c>
      <c r="G2033">
        <v>243.09</v>
      </c>
      <c r="H2033">
        <v>202.75</v>
      </c>
      <c r="I2033">
        <v>129.78</v>
      </c>
      <c r="J2033">
        <v>112</v>
      </c>
      <c r="K2033">
        <v>52.515000000000001</v>
      </c>
      <c r="L2033" s="8">
        <v>75.36</v>
      </c>
      <c r="M2033" s="8">
        <v>129.21</v>
      </c>
      <c r="N2033" s="8">
        <v>212.78</v>
      </c>
      <c r="O2033" s="8">
        <v>143.30330000000001</v>
      </c>
      <c r="P2033" s="8">
        <v>167.21</v>
      </c>
      <c r="Q2033" s="8">
        <v>151.58000000000001</v>
      </c>
      <c r="R2033" s="8">
        <v>224.86</v>
      </c>
      <c r="S2033" s="8">
        <v>67.459999999999994</v>
      </c>
      <c r="T2033" s="8">
        <v>89.09</v>
      </c>
      <c r="U2033" s="8">
        <v>126.54</v>
      </c>
      <c r="X2033" s="1">
        <v>43670</v>
      </c>
      <c r="Y2033" s="4">
        <f t="shared" si="68"/>
        <v>133.0851736842105</v>
      </c>
      <c r="Z2033" s="4">
        <f t="shared" si="67"/>
        <v>70.61</v>
      </c>
    </row>
    <row r="2034" spans="1:26" x14ac:dyDescent="0.3">
      <c r="A2034" s="1">
        <v>43671</v>
      </c>
      <c r="B2034">
        <v>70.55</v>
      </c>
      <c r="C2034">
        <v>112.77</v>
      </c>
      <c r="D2034">
        <v>53.07</v>
      </c>
      <c r="E2034">
        <v>102.05</v>
      </c>
      <c r="F2034">
        <v>134.71</v>
      </c>
      <c r="G2034">
        <v>242.35</v>
      </c>
      <c r="H2034">
        <v>199.89</v>
      </c>
      <c r="I2034">
        <v>131.12</v>
      </c>
      <c r="J2034">
        <v>112.22</v>
      </c>
      <c r="K2034">
        <v>51.907499999999999</v>
      </c>
      <c r="L2034" s="8">
        <v>74.930000000000007</v>
      </c>
      <c r="M2034" s="8">
        <v>128.99</v>
      </c>
      <c r="N2034" s="8">
        <v>214.44</v>
      </c>
      <c r="O2034" s="8">
        <v>143.64709999999999</v>
      </c>
      <c r="P2034" s="8">
        <v>167.06</v>
      </c>
      <c r="Q2034" s="8">
        <v>151.01</v>
      </c>
      <c r="R2034" s="8">
        <v>227.65</v>
      </c>
      <c r="S2034" s="8">
        <v>66.66</v>
      </c>
      <c r="T2034" s="8">
        <v>87.97</v>
      </c>
      <c r="U2034" s="8">
        <v>125.63</v>
      </c>
      <c r="X2034" s="1">
        <v>43671</v>
      </c>
      <c r="Y2034" s="4">
        <f t="shared" si="68"/>
        <v>133.05655789473684</v>
      </c>
      <c r="Z2034" s="4">
        <f t="shared" si="67"/>
        <v>70.55</v>
      </c>
    </row>
    <row r="2035" spans="1:26" x14ac:dyDescent="0.3">
      <c r="A2035" s="1">
        <v>43672</v>
      </c>
      <c r="B2035">
        <v>70.849999999999994</v>
      </c>
      <c r="C2035">
        <v>114.73</v>
      </c>
      <c r="D2035">
        <v>54.17</v>
      </c>
      <c r="E2035">
        <v>103.53</v>
      </c>
      <c r="F2035">
        <v>132.91999999999999</v>
      </c>
      <c r="G2035">
        <v>244.35</v>
      </c>
      <c r="H2035">
        <v>200.96</v>
      </c>
      <c r="I2035">
        <v>130.72999999999999</v>
      </c>
      <c r="J2035">
        <v>113.02</v>
      </c>
      <c r="K2035">
        <v>52.292499999999997</v>
      </c>
      <c r="L2035" s="8">
        <v>74.81</v>
      </c>
      <c r="M2035" s="8">
        <v>131.22</v>
      </c>
      <c r="N2035" s="8">
        <v>215.58</v>
      </c>
      <c r="O2035" s="8">
        <v>144.5736</v>
      </c>
      <c r="P2035" s="8">
        <v>169.27</v>
      </c>
      <c r="Q2035" s="8">
        <v>152.97</v>
      </c>
      <c r="R2035" s="8">
        <v>230.55</v>
      </c>
      <c r="S2035" s="8">
        <v>67.760000000000005</v>
      </c>
      <c r="T2035" s="8">
        <v>87.06</v>
      </c>
      <c r="U2035" s="8">
        <v>123.72</v>
      </c>
      <c r="X2035" s="1">
        <v>43672</v>
      </c>
      <c r="Y2035" s="4">
        <f t="shared" si="68"/>
        <v>133.90611052631573</v>
      </c>
      <c r="Z2035" s="4">
        <f t="shared" si="67"/>
        <v>70.849999999999994</v>
      </c>
    </row>
    <row r="2036" spans="1:26" x14ac:dyDescent="0.3">
      <c r="A2036" s="1">
        <v>43673</v>
      </c>
      <c r="B2036">
        <v>70.849999999999994</v>
      </c>
      <c r="C2036">
        <v>114.73</v>
      </c>
      <c r="D2036">
        <v>54.17</v>
      </c>
      <c r="E2036">
        <v>103.53</v>
      </c>
      <c r="F2036">
        <v>132.91999999999999</v>
      </c>
      <c r="G2036">
        <v>244.35</v>
      </c>
      <c r="H2036">
        <v>200.96</v>
      </c>
      <c r="I2036">
        <v>130.72999999999999</v>
      </c>
      <c r="J2036">
        <v>113.02</v>
      </c>
      <c r="K2036">
        <v>52.292499999999997</v>
      </c>
      <c r="L2036" s="8">
        <v>74.81</v>
      </c>
      <c r="M2036" s="8">
        <v>131.22</v>
      </c>
      <c r="N2036" s="8">
        <v>215.58</v>
      </c>
      <c r="O2036" s="8">
        <v>144.5736</v>
      </c>
      <c r="P2036" s="8">
        <v>169.27</v>
      </c>
      <c r="Q2036" s="8">
        <v>152.97</v>
      </c>
      <c r="R2036" s="8">
        <v>230.55</v>
      </c>
      <c r="S2036" s="8">
        <v>67.760000000000005</v>
      </c>
      <c r="T2036" s="8">
        <v>87.06</v>
      </c>
      <c r="U2036" s="8">
        <v>123.72</v>
      </c>
      <c r="X2036" s="1">
        <v>43673</v>
      </c>
      <c r="Y2036" s="4">
        <f t="shared" si="68"/>
        <v>133.90611052631573</v>
      </c>
      <c r="Z2036" s="4">
        <f t="shared" si="67"/>
        <v>70.849999999999994</v>
      </c>
    </row>
    <row r="2037" spans="1:26" x14ac:dyDescent="0.3">
      <c r="A2037" s="1">
        <v>43674</v>
      </c>
      <c r="B2037">
        <v>70.849999999999994</v>
      </c>
      <c r="C2037">
        <v>114.73</v>
      </c>
      <c r="D2037">
        <v>54.17</v>
      </c>
      <c r="E2037">
        <v>103.53</v>
      </c>
      <c r="F2037">
        <v>132.91999999999999</v>
      </c>
      <c r="G2037">
        <v>244.35</v>
      </c>
      <c r="H2037">
        <v>200.96</v>
      </c>
      <c r="I2037">
        <v>130.72999999999999</v>
      </c>
      <c r="J2037">
        <v>113.02</v>
      </c>
      <c r="K2037">
        <v>52.292499999999997</v>
      </c>
      <c r="L2037" s="8">
        <v>74.81</v>
      </c>
      <c r="M2037" s="8">
        <v>131.22</v>
      </c>
      <c r="N2037" s="8">
        <v>215.58</v>
      </c>
      <c r="O2037" s="8">
        <v>144.5736</v>
      </c>
      <c r="P2037" s="8">
        <v>169.27</v>
      </c>
      <c r="Q2037" s="8">
        <v>152.97</v>
      </c>
      <c r="R2037" s="8">
        <v>230.55</v>
      </c>
      <c r="S2037" s="8">
        <v>67.760000000000005</v>
      </c>
      <c r="T2037" s="8">
        <v>87.06</v>
      </c>
      <c r="U2037" s="8">
        <v>123.72</v>
      </c>
      <c r="X2037" s="1">
        <v>43674</v>
      </c>
      <c r="Y2037" s="4">
        <f t="shared" si="68"/>
        <v>133.90611052631573</v>
      </c>
      <c r="Z2037" s="4">
        <f t="shared" si="67"/>
        <v>70.849999999999994</v>
      </c>
    </row>
    <row r="2038" spans="1:26" x14ac:dyDescent="0.3">
      <c r="A2038" s="1">
        <v>43675</v>
      </c>
      <c r="B2038">
        <v>70.77</v>
      </c>
      <c r="C2038">
        <v>116</v>
      </c>
      <c r="D2038">
        <v>53.99</v>
      </c>
      <c r="E2038">
        <v>103.96</v>
      </c>
      <c r="F2038">
        <v>134.46</v>
      </c>
      <c r="G2038">
        <v>243.3</v>
      </c>
      <c r="H2038">
        <v>199.77</v>
      </c>
      <c r="I2038">
        <v>133.02000000000001</v>
      </c>
      <c r="J2038">
        <v>112.27</v>
      </c>
      <c r="K2038">
        <v>52.844999999999999</v>
      </c>
      <c r="L2038" s="8">
        <v>75.34</v>
      </c>
      <c r="M2038" s="8">
        <v>131.53</v>
      </c>
      <c r="N2038" s="8">
        <v>214.98</v>
      </c>
      <c r="O2038" s="8">
        <v>144.11510000000001</v>
      </c>
      <c r="P2038" s="8">
        <v>167.91</v>
      </c>
      <c r="Q2038" s="8">
        <v>153.28</v>
      </c>
      <c r="R2038" s="8">
        <v>231.19</v>
      </c>
      <c r="S2038" s="8">
        <v>67.180000000000007</v>
      </c>
      <c r="T2038" s="8">
        <v>87.23</v>
      </c>
      <c r="U2038" s="8">
        <v>124.23</v>
      </c>
      <c r="X2038" s="1">
        <v>43675</v>
      </c>
      <c r="Y2038" s="4">
        <f t="shared" si="68"/>
        <v>134.03158421052632</v>
      </c>
      <c r="Z2038" s="4">
        <f t="shared" si="67"/>
        <v>70.77</v>
      </c>
    </row>
    <row r="2039" spans="1:26" x14ac:dyDescent="0.3">
      <c r="A2039" s="1">
        <v>43676</v>
      </c>
      <c r="B2039">
        <v>70.88</v>
      </c>
      <c r="C2039">
        <v>120.41</v>
      </c>
      <c r="D2039">
        <v>53.72</v>
      </c>
      <c r="E2039">
        <v>103.77</v>
      </c>
      <c r="F2039">
        <v>132.94999999999999</v>
      </c>
      <c r="G2039">
        <v>241.93</v>
      </c>
      <c r="H2039">
        <v>196.5</v>
      </c>
      <c r="I2039">
        <v>132.08000000000001</v>
      </c>
      <c r="J2039">
        <v>112.06</v>
      </c>
      <c r="K2039">
        <v>52.347499999999997</v>
      </c>
      <c r="L2039" s="8">
        <v>75.349999999999994</v>
      </c>
      <c r="M2039" s="8">
        <v>130.47999999999999</v>
      </c>
      <c r="N2039" s="8">
        <v>212.34</v>
      </c>
      <c r="O2039" s="8">
        <v>143.0549</v>
      </c>
      <c r="P2039" s="8">
        <v>165</v>
      </c>
      <c r="Q2039" s="8">
        <v>153.31</v>
      </c>
      <c r="R2039" s="8">
        <v>231.81</v>
      </c>
      <c r="S2039" s="8">
        <v>67.180000000000007</v>
      </c>
      <c r="T2039" s="8">
        <v>86.88</v>
      </c>
      <c r="U2039" s="8">
        <v>124.34</v>
      </c>
      <c r="X2039" s="1">
        <v>43676</v>
      </c>
      <c r="Y2039" s="4">
        <f t="shared" si="68"/>
        <v>133.44802105263156</v>
      </c>
      <c r="Z2039" s="4">
        <f t="shared" si="67"/>
        <v>70.88</v>
      </c>
    </row>
    <row r="2040" spans="1:26" x14ac:dyDescent="0.3">
      <c r="A2040" s="1">
        <v>43677</v>
      </c>
      <c r="B2040">
        <v>69.98</v>
      </c>
      <c r="C2040">
        <v>118.04</v>
      </c>
      <c r="D2040">
        <v>52.63</v>
      </c>
      <c r="E2040">
        <v>101.4</v>
      </c>
      <c r="F2040">
        <v>131.66999999999999</v>
      </c>
      <c r="G2040">
        <v>244.95</v>
      </c>
      <c r="H2040">
        <v>191.28</v>
      </c>
      <c r="I2040">
        <v>130.22</v>
      </c>
      <c r="J2040">
        <v>110.38</v>
      </c>
      <c r="K2040">
        <v>51.792499999999997</v>
      </c>
      <c r="L2040" s="8">
        <v>74.36</v>
      </c>
      <c r="M2040" s="8">
        <v>127.81</v>
      </c>
      <c r="N2040" s="8">
        <v>210.72</v>
      </c>
      <c r="O2040" s="8">
        <v>141.59350000000001</v>
      </c>
      <c r="P2040" s="8">
        <v>166.52</v>
      </c>
      <c r="Q2040" s="8">
        <v>152.84</v>
      </c>
      <c r="R2040" s="8">
        <v>228.27</v>
      </c>
      <c r="S2040" s="8">
        <v>66.62</v>
      </c>
      <c r="T2040" s="8">
        <v>86.4</v>
      </c>
      <c r="U2040" s="8">
        <v>123.11</v>
      </c>
      <c r="X2040" s="1">
        <v>43677</v>
      </c>
      <c r="Y2040" s="4">
        <f t="shared" si="68"/>
        <v>132.13715789473684</v>
      </c>
      <c r="Z2040" s="4">
        <f t="shared" si="67"/>
        <v>69.98</v>
      </c>
    </row>
    <row r="2041" spans="1:26" x14ac:dyDescent="0.3">
      <c r="A2041" s="1">
        <v>43678</v>
      </c>
      <c r="B2041">
        <v>69.150000000000006</v>
      </c>
      <c r="C2041">
        <v>116.73</v>
      </c>
      <c r="D2041">
        <v>52.03</v>
      </c>
      <c r="E2041">
        <v>99.49</v>
      </c>
      <c r="F2041">
        <v>126.79</v>
      </c>
      <c r="G2041">
        <v>257.22000000000003</v>
      </c>
      <c r="H2041">
        <v>190.42</v>
      </c>
      <c r="I2041">
        <v>130.29</v>
      </c>
      <c r="J2041">
        <v>109.38</v>
      </c>
      <c r="K2041">
        <v>52.564999999999998</v>
      </c>
      <c r="L2041" s="8">
        <v>72.459999999999994</v>
      </c>
      <c r="M2041" s="8">
        <v>127.14</v>
      </c>
      <c r="N2041" s="8">
        <v>211.25</v>
      </c>
      <c r="O2041" s="8">
        <v>143.58029999999999</v>
      </c>
      <c r="P2041" s="8">
        <v>164.3</v>
      </c>
      <c r="Q2041" s="8">
        <v>151.16</v>
      </c>
      <c r="R2041" s="8">
        <v>226.37</v>
      </c>
      <c r="S2041" s="8">
        <v>65.8</v>
      </c>
      <c r="T2041" s="8">
        <v>82.62</v>
      </c>
      <c r="U2041" s="8">
        <v>120.74</v>
      </c>
      <c r="X2041" s="1">
        <v>43678</v>
      </c>
      <c r="Y2041" s="4">
        <f t="shared" si="68"/>
        <v>131.59659473684209</v>
      </c>
      <c r="Z2041" s="4">
        <f t="shared" si="67"/>
        <v>69.150000000000006</v>
      </c>
    </row>
    <row r="2042" spans="1:26" x14ac:dyDescent="0.3">
      <c r="A2042" s="1">
        <v>43679</v>
      </c>
      <c r="B2042">
        <v>68.78</v>
      </c>
      <c r="C2042">
        <v>116.44</v>
      </c>
      <c r="D2042">
        <v>52.33</v>
      </c>
      <c r="E2042">
        <v>99.23</v>
      </c>
      <c r="F2042">
        <v>124.54</v>
      </c>
      <c r="G2042">
        <v>253.95</v>
      </c>
      <c r="H2042">
        <v>187.71</v>
      </c>
      <c r="I2042">
        <v>131.07</v>
      </c>
      <c r="J2042">
        <v>109.4</v>
      </c>
      <c r="K2042">
        <v>52.852499999999999</v>
      </c>
      <c r="L2042" s="8">
        <v>71.75</v>
      </c>
      <c r="M2042" s="8">
        <v>127.92</v>
      </c>
      <c r="N2042" s="8">
        <v>214.48</v>
      </c>
      <c r="O2042" s="8">
        <v>140.64789999999999</v>
      </c>
      <c r="P2042" s="8">
        <v>164.27</v>
      </c>
      <c r="Q2042" s="8">
        <v>152.27000000000001</v>
      </c>
      <c r="R2042" s="8">
        <v>222.84</v>
      </c>
      <c r="S2042" s="8">
        <v>65.349999999999994</v>
      </c>
      <c r="T2042" s="8">
        <v>81.52</v>
      </c>
      <c r="U2042" s="8">
        <v>120.73</v>
      </c>
      <c r="X2042" s="1">
        <v>43679</v>
      </c>
      <c r="Y2042" s="4">
        <f t="shared" si="68"/>
        <v>131.01581052631579</v>
      </c>
      <c r="Z2042" s="4">
        <f t="shared" si="67"/>
        <v>68.78</v>
      </c>
    </row>
    <row r="2043" spans="1:26" x14ac:dyDescent="0.3">
      <c r="A2043" s="1">
        <v>43680</v>
      </c>
      <c r="B2043">
        <v>68.78</v>
      </c>
      <c r="C2043">
        <v>116.44</v>
      </c>
      <c r="D2043">
        <v>52.33</v>
      </c>
      <c r="E2043">
        <v>99.23</v>
      </c>
      <c r="F2043">
        <v>124.54</v>
      </c>
      <c r="G2043">
        <v>253.95</v>
      </c>
      <c r="H2043">
        <v>187.71</v>
      </c>
      <c r="I2043">
        <v>131.07</v>
      </c>
      <c r="J2043">
        <v>109.4</v>
      </c>
      <c r="K2043">
        <v>52.852499999999999</v>
      </c>
      <c r="L2043" s="8">
        <v>71.75</v>
      </c>
      <c r="M2043" s="8">
        <v>127.92</v>
      </c>
      <c r="N2043" s="8">
        <v>214.48</v>
      </c>
      <c r="O2043" s="8">
        <v>140.64789999999999</v>
      </c>
      <c r="P2043" s="8">
        <v>164.27</v>
      </c>
      <c r="Q2043" s="8">
        <v>152.27000000000001</v>
      </c>
      <c r="R2043" s="8">
        <v>222.84</v>
      </c>
      <c r="S2043" s="8">
        <v>65.349999999999994</v>
      </c>
      <c r="T2043" s="8">
        <v>81.52</v>
      </c>
      <c r="U2043" s="8">
        <v>120.73</v>
      </c>
      <c r="X2043" s="1">
        <v>43680</v>
      </c>
      <c r="Y2043" s="4">
        <f t="shared" si="68"/>
        <v>131.01581052631579</v>
      </c>
      <c r="Z2043" s="4">
        <f t="shared" si="67"/>
        <v>68.78</v>
      </c>
    </row>
    <row r="2044" spans="1:26" x14ac:dyDescent="0.3">
      <c r="A2044" s="1">
        <v>43681</v>
      </c>
      <c r="B2044">
        <v>68.78</v>
      </c>
      <c r="C2044">
        <v>116.44</v>
      </c>
      <c r="D2044">
        <v>52.33</v>
      </c>
      <c r="E2044">
        <v>99.23</v>
      </c>
      <c r="F2044">
        <v>124.54</v>
      </c>
      <c r="G2044">
        <v>253.95</v>
      </c>
      <c r="H2044">
        <v>187.71</v>
      </c>
      <c r="I2044">
        <v>131.07</v>
      </c>
      <c r="J2044">
        <v>109.4</v>
      </c>
      <c r="K2044">
        <v>52.852499999999999</v>
      </c>
      <c r="L2044" s="8">
        <v>71.75</v>
      </c>
      <c r="M2044" s="8">
        <v>127.92</v>
      </c>
      <c r="N2044" s="8">
        <v>214.48</v>
      </c>
      <c r="O2044" s="8">
        <v>140.64789999999999</v>
      </c>
      <c r="P2044" s="8">
        <v>164.27</v>
      </c>
      <c r="Q2044" s="8">
        <v>152.27000000000001</v>
      </c>
      <c r="R2044" s="8">
        <v>222.84</v>
      </c>
      <c r="S2044" s="8">
        <v>65.349999999999994</v>
      </c>
      <c r="T2044" s="8">
        <v>81.52</v>
      </c>
      <c r="U2044" s="8">
        <v>120.73</v>
      </c>
      <c r="X2044" s="1">
        <v>43681</v>
      </c>
      <c r="Y2044" s="4">
        <f t="shared" si="68"/>
        <v>131.01581052631579</v>
      </c>
      <c r="Z2044" s="4">
        <f t="shared" si="67"/>
        <v>68.78</v>
      </c>
    </row>
    <row r="2045" spans="1:26" x14ac:dyDescent="0.3">
      <c r="A2045" s="1">
        <v>43682</v>
      </c>
      <c r="B2045">
        <v>67.02</v>
      </c>
      <c r="C2045">
        <v>113.08</v>
      </c>
      <c r="D2045">
        <v>51.65</v>
      </c>
      <c r="E2045">
        <v>97.04</v>
      </c>
      <c r="F2045">
        <v>121.65</v>
      </c>
      <c r="G2045">
        <v>244.18</v>
      </c>
      <c r="H2045">
        <v>190.63</v>
      </c>
      <c r="I2045">
        <v>130.16</v>
      </c>
      <c r="J2045">
        <v>105.82</v>
      </c>
      <c r="K2045">
        <v>52.012500000000003</v>
      </c>
      <c r="L2045" s="8">
        <v>70.28</v>
      </c>
      <c r="M2045" s="8">
        <v>124.4</v>
      </c>
      <c r="N2045" s="8">
        <v>210.45</v>
      </c>
      <c r="O2045" s="8">
        <v>134.44890000000001</v>
      </c>
      <c r="P2045" s="8">
        <v>159.75</v>
      </c>
      <c r="Q2045" s="8">
        <v>148.49</v>
      </c>
      <c r="R2045" s="8">
        <v>220.06</v>
      </c>
      <c r="S2045" s="8">
        <v>65.23</v>
      </c>
      <c r="T2045" s="8">
        <v>80.790000000000006</v>
      </c>
      <c r="U2045" s="8">
        <v>118.74</v>
      </c>
      <c r="X2045" s="1">
        <v>43682</v>
      </c>
      <c r="Y2045" s="4">
        <f t="shared" si="68"/>
        <v>128.36112631578948</v>
      </c>
      <c r="Z2045" s="4">
        <f t="shared" si="67"/>
        <v>67.02</v>
      </c>
    </row>
    <row r="2046" spans="1:26" x14ac:dyDescent="0.3">
      <c r="A2046" s="1">
        <v>43683</v>
      </c>
      <c r="B2046">
        <v>67.760000000000005</v>
      </c>
      <c r="C2046">
        <v>114.28</v>
      </c>
      <c r="D2046">
        <v>52.27</v>
      </c>
      <c r="E2046">
        <v>97.92</v>
      </c>
      <c r="F2046">
        <v>122.08</v>
      </c>
      <c r="G2046">
        <v>245.82</v>
      </c>
      <c r="H2046">
        <v>188.76</v>
      </c>
      <c r="I2046">
        <v>130.77000000000001</v>
      </c>
      <c r="J2046">
        <v>107.27</v>
      </c>
      <c r="K2046">
        <v>52.85</v>
      </c>
      <c r="L2046" s="8">
        <v>70.959999999999994</v>
      </c>
      <c r="M2046" s="8">
        <v>126.45</v>
      </c>
      <c r="N2046" s="8">
        <v>214.08</v>
      </c>
      <c r="O2046" s="8">
        <v>134.42019999999999</v>
      </c>
      <c r="P2046" s="8">
        <v>163.38999999999999</v>
      </c>
      <c r="Q2046" s="8">
        <v>152.09</v>
      </c>
      <c r="R2046" s="8">
        <v>221.42</v>
      </c>
      <c r="S2046" s="8">
        <v>64.77</v>
      </c>
      <c r="T2046" s="8">
        <v>82.77</v>
      </c>
      <c r="U2046" s="8">
        <v>119.38</v>
      </c>
      <c r="X2046" s="1">
        <v>43683</v>
      </c>
      <c r="Y2046" s="4">
        <f t="shared" si="68"/>
        <v>129.5658</v>
      </c>
      <c r="Z2046" s="4">
        <f t="shared" si="67"/>
        <v>67.760000000000005</v>
      </c>
    </row>
    <row r="2047" spans="1:26" x14ac:dyDescent="0.3">
      <c r="A2047" s="1">
        <v>43684</v>
      </c>
      <c r="B2047">
        <v>68.06</v>
      </c>
      <c r="C2047">
        <v>115.52</v>
      </c>
      <c r="D2047">
        <v>53.18</v>
      </c>
      <c r="E2047">
        <v>98.38</v>
      </c>
      <c r="F2047">
        <v>120.78</v>
      </c>
      <c r="G2047">
        <v>248.68</v>
      </c>
      <c r="H2047">
        <v>190.78</v>
      </c>
      <c r="I2047">
        <v>130.21</v>
      </c>
      <c r="J2047">
        <v>108.2</v>
      </c>
      <c r="K2047">
        <v>53.217500000000001</v>
      </c>
      <c r="L2047" s="8">
        <v>70.5</v>
      </c>
      <c r="M2047" s="8">
        <v>127.78</v>
      </c>
      <c r="N2047" s="8">
        <v>216.83</v>
      </c>
      <c r="O2047" s="8">
        <v>132.87289999999999</v>
      </c>
      <c r="P2047" s="8">
        <v>164.47</v>
      </c>
      <c r="Q2047" s="8">
        <v>154.15</v>
      </c>
      <c r="R2047" s="8">
        <v>223.47</v>
      </c>
      <c r="S2047" s="8">
        <v>64.459999999999994</v>
      </c>
      <c r="T2047" s="8">
        <v>83.01</v>
      </c>
      <c r="U2047" s="8">
        <v>119.1</v>
      </c>
      <c r="X2047" s="1">
        <v>43684</v>
      </c>
      <c r="Y2047" s="4">
        <f t="shared" si="68"/>
        <v>130.29423157894735</v>
      </c>
      <c r="Z2047" s="4">
        <f t="shared" si="67"/>
        <v>68.06</v>
      </c>
    </row>
    <row r="2048" spans="1:26" x14ac:dyDescent="0.3">
      <c r="A2048" s="1">
        <v>43685</v>
      </c>
      <c r="B2048">
        <v>69.3</v>
      </c>
      <c r="C2048">
        <v>117.44</v>
      </c>
      <c r="D2048">
        <v>53.69</v>
      </c>
      <c r="E2048">
        <v>100.47</v>
      </c>
      <c r="F2048">
        <v>122.02</v>
      </c>
      <c r="G2048">
        <v>257.77999999999997</v>
      </c>
      <c r="H2048">
        <v>192.61</v>
      </c>
      <c r="I2048">
        <v>131.68</v>
      </c>
      <c r="J2048">
        <v>108.52</v>
      </c>
      <c r="K2048">
        <v>53.805</v>
      </c>
      <c r="L2048" s="8">
        <v>72.38</v>
      </c>
      <c r="M2048" s="8">
        <v>129.47</v>
      </c>
      <c r="N2048" s="8">
        <v>218.01</v>
      </c>
      <c r="O2048" s="8">
        <v>133.8185</v>
      </c>
      <c r="P2048" s="8">
        <v>170.32</v>
      </c>
      <c r="Q2048" s="8">
        <v>157.78</v>
      </c>
      <c r="R2048" s="8">
        <v>227.98</v>
      </c>
      <c r="S2048" s="8">
        <v>65.45</v>
      </c>
      <c r="T2048" s="8">
        <v>83.8</v>
      </c>
      <c r="U2048" s="8">
        <v>123.23</v>
      </c>
      <c r="X2048" s="1">
        <v>43685</v>
      </c>
      <c r="Y2048" s="4">
        <f t="shared" si="68"/>
        <v>132.64492105263156</v>
      </c>
      <c r="Z2048" s="4">
        <f t="shared" si="67"/>
        <v>69.3</v>
      </c>
    </row>
    <row r="2049" spans="1:26" x14ac:dyDescent="0.3">
      <c r="A2049" s="1">
        <v>43686</v>
      </c>
      <c r="B2049">
        <v>68.900000000000006</v>
      </c>
      <c r="C2049">
        <v>116.78</v>
      </c>
      <c r="D2049">
        <v>53.42</v>
      </c>
      <c r="E2049">
        <v>98.55</v>
      </c>
      <c r="F2049">
        <v>119.38</v>
      </c>
      <c r="G2049">
        <v>256.19</v>
      </c>
      <c r="H2049">
        <v>191.97</v>
      </c>
      <c r="I2049">
        <v>132.04</v>
      </c>
      <c r="J2049">
        <v>107.28</v>
      </c>
      <c r="K2049">
        <v>54.12</v>
      </c>
      <c r="L2049" s="8">
        <v>70.84</v>
      </c>
      <c r="M2049" s="8">
        <v>128.6</v>
      </c>
      <c r="N2049" s="8">
        <v>221.15</v>
      </c>
      <c r="O2049" s="8">
        <v>130.0265</v>
      </c>
      <c r="P2049" s="8">
        <v>167.73</v>
      </c>
      <c r="Q2049" s="8">
        <v>159.62</v>
      </c>
      <c r="R2049" s="8">
        <v>229.87</v>
      </c>
      <c r="S2049" s="8">
        <v>65.58</v>
      </c>
      <c r="T2049" s="8">
        <v>82.41</v>
      </c>
      <c r="U2049" s="8">
        <v>122.42</v>
      </c>
      <c r="X2049" s="1">
        <v>43686</v>
      </c>
      <c r="Y2049" s="4">
        <f t="shared" si="68"/>
        <v>131.99876315789476</v>
      </c>
      <c r="Z2049" s="4">
        <f t="shared" si="67"/>
        <v>68.900000000000006</v>
      </c>
    </row>
    <row r="2050" spans="1:26" x14ac:dyDescent="0.3">
      <c r="A2050" s="1">
        <v>43687</v>
      </c>
      <c r="B2050">
        <v>68.900000000000006</v>
      </c>
      <c r="C2050">
        <v>116.78</v>
      </c>
      <c r="D2050">
        <v>53.42</v>
      </c>
      <c r="E2050">
        <v>98.55</v>
      </c>
      <c r="F2050">
        <v>119.38</v>
      </c>
      <c r="G2050">
        <v>256.19</v>
      </c>
      <c r="H2050">
        <v>191.97</v>
      </c>
      <c r="I2050">
        <v>132.04</v>
      </c>
      <c r="J2050">
        <v>107.28</v>
      </c>
      <c r="K2050">
        <v>54.12</v>
      </c>
      <c r="L2050" s="8">
        <v>70.84</v>
      </c>
      <c r="M2050" s="8">
        <v>128.6</v>
      </c>
      <c r="N2050" s="8">
        <v>221.15</v>
      </c>
      <c r="O2050" s="8">
        <v>130.0265</v>
      </c>
      <c r="P2050" s="8">
        <v>167.73</v>
      </c>
      <c r="Q2050" s="8">
        <v>159.62</v>
      </c>
      <c r="R2050" s="8">
        <v>229.87</v>
      </c>
      <c r="S2050" s="8">
        <v>65.58</v>
      </c>
      <c r="T2050" s="8">
        <v>82.41</v>
      </c>
      <c r="U2050" s="8">
        <v>122.42</v>
      </c>
      <c r="X2050" s="1">
        <v>43687</v>
      </c>
      <c r="Y2050" s="4">
        <f t="shared" si="68"/>
        <v>131.99876315789476</v>
      </c>
      <c r="Z2050" s="4">
        <f t="shared" ref="Z2050:Z2113" si="69">B2050</f>
        <v>68.900000000000006</v>
      </c>
    </row>
    <row r="2051" spans="1:26" x14ac:dyDescent="0.3">
      <c r="A2051" s="1">
        <v>43688</v>
      </c>
      <c r="B2051">
        <v>68.900000000000006</v>
      </c>
      <c r="C2051">
        <v>116.78</v>
      </c>
      <c r="D2051">
        <v>53.42</v>
      </c>
      <c r="E2051">
        <v>98.55</v>
      </c>
      <c r="F2051">
        <v>119.38</v>
      </c>
      <c r="G2051">
        <v>256.19</v>
      </c>
      <c r="H2051">
        <v>191.97</v>
      </c>
      <c r="I2051">
        <v>132.04</v>
      </c>
      <c r="J2051">
        <v>107.28</v>
      </c>
      <c r="K2051">
        <v>54.12</v>
      </c>
      <c r="L2051" s="8">
        <v>70.84</v>
      </c>
      <c r="M2051" s="8">
        <v>128.6</v>
      </c>
      <c r="N2051" s="8">
        <v>221.15</v>
      </c>
      <c r="O2051" s="8">
        <v>130.0265</v>
      </c>
      <c r="P2051" s="8">
        <v>167.73</v>
      </c>
      <c r="Q2051" s="8">
        <v>159.62</v>
      </c>
      <c r="R2051" s="8">
        <v>229.87</v>
      </c>
      <c r="S2051" s="8">
        <v>65.58</v>
      </c>
      <c r="T2051" s="8">
        <v>82.41</v>
      </c>
      <c r="U2051" s="8">
        <v>122.42</v>
      </c>
      <c r="X2051" s="1">
        <v>43688</v>
      </c>
      <c r="Y2051" s="4">
        <f t="shared" si="68"/>
        <v>131.99876315789476</v>
      </c>
      <c r="Z2051" s="4">
        <f t="shared" si="69"/>
        <v>68.900000000000006</v>
      </c>
    </row>
    <row r="2052" spans="1:26" x14ac:dyDescent="0.3">
      <c r="A2052" s="1">
        <v>43689</v>
      </c>
      <c r="B2052">
        <v>68.12</v>
      </c>
      <c r="C2052">
        <v>116.03</v>
      </c>
      <c r="D2052">
        <v>53.2</v>
      </c>
      <c r="E2052">
        <v>96.08</v>
      </c>
      <c r="F2052">
        <v>116.72</v>
      </c>
      <c r="G2052">
        <v>254.1</v>
      </c>
      <c r="H2052">
        <v>192.2</v>
      </c>
      <c r="I2052">
        <v>131.93</v>
      </c>
      <c r="J2052">
        <v>105.12</v>
      </c>
      <c r="K2052">
        <v>53.862499999999997</v>
      </c>
      <c r="L2052" s="8">
        <v>69.63</v>
      </c>
      <c r="M2052" s="8">
        <v>128.35</v>
      </c>
      <c r="N2052" s="8">
        <v>217.16</v>
      </c>
      <c r="O2052" s="8">
        <v>127.6768</v>
      </c>
      <c r="P2052" s="8">
        <v>165.87</v>
      </c>
      <c r="Q2052" s="8">
        <v>157.04</v>
      </c>
      <c r="R2052" s="8">
        <v>227.13</v>
      </c>
      <c r="S2052" s="8">
        <v>64.53</v>
      </c>
      <c r="T2052" s="8">
        <v>82.03</v>
      </c>
      <c r="U2052" s="8">
        <v>121.55</v>
      </c>
      <c r="X2052" s="1">
        <v>43689</v>
      </c>
      <c r="Y2052" s="4">
        <f t="shared" ref="Y2052:Y2115" si="70">SUMPRODUCT(C2052:U2052,$C$1:$U$1)</f>
        <v>130.53733157894735</v>
      </c>
      <c r="Z2052" s="4">
        <f t="shared" si="69"/>
        <v>68.12</v>
      </c>
    </row>
    <row r="2053" spans="1:26" x14ac:dyDescent="0.3">
      <c r="A2053" s="1">
        <v>43690</v>
      </c>
      <c r="B2053">
        <v>69.05</v>
      </c>
      <c r="C2053">
        <v>117.25</v>
      </c>
      <c r="D2053">
        <v>53.5</v>
      </c>
      <c r="E2053">
        <v>96.58</v>
      </c>
      <c r="F2053">
        <v>119.01</v>
      </c>
      <c r="G2053">
        <v>258.37</v>
      </c>
      <c r="H2053">
        <v>192.9</v>
      </c>
      <c r="I2053">
        <v>133.41999999999999</v>
      </c>
      <c r="J2053">
        <v>107.41</v>
      </c>
      <c r="K2053">
        <v>53.905000000000001</v>
      </c>
      <c r="L2053" s="8">
        <v>70.489999999999995</v>
      </c>
      <c r="M2053" s="8">
        <v>129.93</v>
      </c>
      <c r="N2053" s="8">
        <v>219.73</v>
      </c>
      <c r="O2053" s="8">
        <v>129.70169999999999</v>
      </c>
      <c r="P2053" s="8">
        <v>168.71</v>
      </c>
      <c r="Q2053" s="8">
        <v>158.83000000000001</v>
      </c>
      <c r="R2053" s="8">
        <v>229.67</v>
      </c>
      <c r="S2053" s="8">
        <v>65.010000000000005</v>
      </c>
      <c r="T2053" s="8">
        <v>84.24</v>
      </c>
      <c r="U2053" s="8">
        <v>122.39</v>
      </c>
      <c r="X2053" s="1">
        <v>43690</v>
      </c>
      <c r="Y2053" s="4">
        <f t="shared" si="70"/>
        <v>132.16035263157892</v>
      </c>
      <c r="Z2053" s="4">
        <f t="shared" si="69"/>
        <v>69.05</v>
      </c>
    </row>
    <row r="2054" spans="1:26" x14ac:dyDescent="0.3">
      <c r="A2054" s="1">
        <v>43691</v>
      </c>
      <c r="B2054">
        <v>67.16</v>
      </c>
      <c r="C2054">
        <v>115.79</v>
      </c>
      <c r="D2054">
        <v>52.99</v>
      </c>
      <c r="E2054">
        <v>93.59</v>
      </c>
      <c r="F2054">
        <v>115.21</v>
      </c>
      <c r="G2054">
        <v>248.61</v>
      </c>
      <c r="H2054">
        <v>185.64</v>
      </c>
      <c r="I2054">
        <v>130.26</v>
      </c>
      <c r="J2054">
        <v>106.2</v>
      </c>
      <c r="K2054">
        <v>53.74</v>
      </c>
      <c r="L2054" s="8">
        <v>67.650000000000006</v>
      </c>
      <c r="M2054" s="8">
        <v>129.12</v>
      </c>
      <c r="N2054" s="8">
        <v>216.48</v>
      </c>
      <c r="O2054" s="8">
        <v>125.3653</v>
      </c>
      <c r="P2054" s="8">
        <v>163.84</v>
      </c>
      <c r="Q2054" s="8">
        <v>152.69</v>
      </c>
      <c r="R2054" s="8">
        <v>222.59</v>
      </c>
      <c r="S2054" s="8">
        <v>63.5</v>
      </c>
      <c r="T2054" s="8">
        <v>81.89</v>
      </c>
      <c r="U2054" s="8">
        <v>117.74</v>
      </c>
      <c r="X2054" s="1">
        <v>43691</v>
      </c>
      <c r="Y2054" s="4">
        <f t="shared" si="70"/>
        <v>128.57343684210525</v>
      </c>
      <c r="Z2054" s="4">
        <f t="shared" si="69"/>
        <v>67.16</v>
      </c>
    </row>
    <row r="2055" spans="1:26" x14ac:dyDescent="0.3">
      <c r="A2055" s="1">
        <v>43692</v>
      </c>
      <c r="B2055">
        <v>67.56</v>
      </c>
      <c r="C2055">
        <v>117.39</v>
      </c>
      <c r="D2055">
        <v>53.87</v>
      </c>
      <c r="E2055">
        <v>93.38</v>
      </c>
      <c r="F2055">
        <v>115.25</v>
      </c>
      <c r="G2055">
        <v>253.17</v>
      </c>
      <c r="H2055">
        <v>186.64</v>
      </c>
      <c r="I2055">
        <v>130.54</v>
      </c>
      <c r="J2055">
        <v>112.69</v>
      </c>
      <c r="K2055">
        <v>54.287500000000001</v>
      </c>
      <c r="L2055" s="8">
        <v>67.25</v>
      </c>
      <c r="M2055" s="8">
        <v>130.72</v>
      </c>
      <c r="N2055" s="8">
        <v>218.27</v>
      </c>
      <c r="O2055" s="8">
        <v>126.0052</v>
      </c>
      <c r="P2055" s="8">
        <v>165.07</v>
      </c>
      <c r="Q2055" s="8">
        <v>153.93</v>
      </c>
      <c r="R2055" s="8">
        <v>226.34</v>
      </c>
      <c r="S2055" s="8">
        <v>62.98</v>
      </c>
      <c r="T2055" s="8">
        <v>82.56</v>
      </c>
      <c r="U2055" s="8">
        <v>116.95</v>
      </c>
      <c r="X2055" s="1">
        <v>43692</v>
      </c>
      <c r="Y2055" s="4">
        <f t="shared" si="70"/>
        <v>129.85751052631582</v>
      </c>
      <c r="Z2055" s="4">
        <f t="shared" si="69"/>
        <v>67.56</v>
      </c>
    </row>
    <row r="2056" spans="1:26" x14ac:dyDescent="0.3">
      <c r="A2056" s="1">
        <v>43693</v>
      </c>
      <c r="B2056">
        <v>68.5</v>
      </c>
      <c r="C2056">
        <v>119.18</v>
      </c>
      <c r="D2056">
        <v>54.41</v>
      </c>
      <c r="E2056">
        <v>93.92</v>
      </c>
      <c r="F2056">
        <v>116.43</v>
      </c>
      <c r="G2056">
        <v>256.68</v>
      </c>
      <c r="H2056">
        <v>188.79</v>
      </c>
      <c r="I2056">
        <v>131.36000000000001</v>
      </c>
      <c r="J2056">
        <v>112.99</v>
      </c>
      <c r="K2056">
        <v>54.3825</v>
      </c>
      <c r="L2056" s="8">
        <v>68.3</v>
      </c>
      <c r="M2056" s="8">
        <v>131.76</v>
      </c>
      <c r="N2056" s="8">
        <v>218.47</v>
      </c>
      <c r="O2056" s="8">
        <v>127.7627</v>
      </c>
      <c r="P2056" s="8">
        <v>167.02</v>
      </c>
      <c r="Q2056" s="8">
        <v>155.4</v>
      </c>
      <c r="R2056" s="8">
        <v>228.76</v>
      </c>
      <c r="S2056" s="8">
        <v>64.430000000000007</v>
      </c>
      <c r="T2056" s="8">
        <v>84.21</v>
      </c>
      <c r="U2056" s="8">
        <v>115.81</v>
      </c>
      <c r="X2056" s="1">
        <v>43693</v>
      </c>
      <c r="Y2056" s="4">
        <f t="shared" si="70"/>
        <v>131.05606315789473</v>
      </c>
      <c r="Z2056" s="4">
        <f t="shared" si="69"/>
        <v>68.5</v>
      </c>
    </row>
    <row r="2057" spans="1:26" x14ac:dyDescent="0.3">
      <c r="A2057" s="1">
        <v>43694</v>
      </c>
      <c r="B2057">
        <v>68.5</v>
      </c>
      <c r="C2057">
        <v>119.18</v>
      </c>
      <c r="D2057">
        <v>54.41</v>
      </c>
      <c r="E2057">
        <v>93.92</v>
      </c>
      <c r="F2057">
        <v>116.43</v>
      </c>
      <c r="G2057">
        <v>256.68</v>
      </c>
      <c r="H2057">
        <v>188.79</v>
      </c>
      <c r="I2057">
        <v>131.36000000000001</v>
      </c>
      <c r="J2057">
        <v>112.99</v>
      </c>
      <c r="K2057">
        <v>54.3825</v>
      </c>
      <c r="L2057" s="8">
        <v>68.3</v>
      </c>
      <c r="M2057" s="8">
        <v>131.76</v>
      </c>
      <c r="N2057" s="8">
        <v>218.47</v>
      </c>
      <c r="O2057" s="8">
        <v>127.7627</v>
      </c>
      <c r="P2057" s="8">
        <v>167.02</v>
      </c>
      <c r="Q2057" s="8">
        <v>155.4</v>
      </c>
      <c r="R2057" s="8">
        <v>228.76</v>
      </c>
      <c r="S2057" s="8">
        <v>64.430000000000007</v>
      </c>
      <c r="T2057" s="8">
        <v>84.21</v>
      </c>
      <c r="U2057" s="8">
        <v>115.81</v>
      </c>
      <c r="X2057" s="1">
        <v>43694</v>
      </c>
      <c r="Y2057" s="4">
        <f t="shared" si="70"/>
        <v>131.05606315789473</v>
      </c>
      <c r="Z2057" s="4">
        <f t="shared" si="69"/>
        <v>68.5</v>
      </c>
    </row>
    <row r="2058" spans="1:26" x14ac:dyDescent="0.3">
      <c r="A2058" s="1">
        <v>43695</v>
      </c>
      <c r="B2058">
        <v>68.5</v>
      </c>
      <c r="C2058">
        <v>119.18</v>
      </c>
      <c r="D2058">
        <v>54.41</v>
      </c>
      <c r="E2058">
        <v>93.92</v>
      </c>
      <c r="F2058">
        <v>116.43</v>
      </c>
      <c r="G2058">
        <v>256.68</v>
      </c>
      <c r="H2058">
        <v>188.79</v>
      </c>
      <c r="I2058">
        <v>131.36000000000001</v>
      </c>
      <c r="J2058">
        <v>112.99</v>
      </c>
      <c r="K2058">
        <v>54.3825</v>
      </c>
      <c r="L2058" s="8">
        <v>68.3</v>
      </c>
      <c r="M2058" s="8">
        <v>131.76</v>
      </c>
      <c r="N2058" s="8">
        <v>218.47</v>
      </c>
      <c r="O2058" s="8">
        <v>127.7627</v>
      </c>
      <c r="P2058" s="8">
        <v>167.02</v>
      </c>
      <c r="Q2058" s="8">
        <v>155.4</v>
      </c>
      <c r="R2058" s="8">
        <v>228.76</v>
      </c>
      <c r="S2058" s="8">
        <v>64.430000000000007</v>
      </c>
      <c r="T2058" s="8">
        <v>84.21</v>
      </c>
      <c r="U2058" s="8">
        <v>115.81</v>
      </c>
      <c r="X2058" s="1">
        <v>43695</v>
      </c>
      <c r="Y2058" s="4">
        <f t="shared" si="70"/>
        <v>131.05606315789473</v>
      </c>
      <c r="Z2058" s="4">
        <f t="shared" si="69"/>
        <v>68.5</v>
      </c>
    </row>
    <row r="2059" spans="1:26" x14ac:dyDescent="0.3">
      <c r="A2059" s="1">
        <v>43696</v>
      </c>
      <c r="B2059">
        <v>69.19</v>
      </c>
      <c r="C2059">
        <v>120.24</v>
      </c>
      <c r="D2059">
        <v>54.69</v>
      </c>
      <c r="E2059">
        <v>95.05</v>
      </c>
      <c r="F2059">
        <v>117.36</v>
      </c>
      <c r="G2059">
        <v>260.68</v>
      </c>
      <c r="H2059">
        <v>189.11</v>
      </c>
      <c r="I2059">
        <v>132.25</v>
      </c>
      <c r="J2059">
        <v>113.81</v>
      </c>
      <c r="K2059">
        <v>54.74</v>
      </c>
      <c r="L2059" s="8">
        <v>69.45</v>
      </c>
      <c r="M2059" s="8">
        <v>132.57</v>
      </c>
      <c r="N2059" s="8">
        <v>218.78</v>
      </c>
      <c r="O2059" s="8">
        <v>128.9853</v>
      </c>
      <c r="P2059" s="8">
        <v>168.96</v>
      </c>
      <c r="Q2059" s="8">
        <v>155.74</v>
      </c>
      <c r="R2059" s="8">
        <v>228.57</v>
      </c>
      <c r="S2059" s="8">
        <v>66.56</v>
      </c>
      <c r="T2059" s="8">
        <v>86.58</v>
      </c>
      <c r="U2059" s="8">
        <v>117.31</v>
      </c>
      <c r="X2059" s="1">
        <v>43696</v>
      </c>
      <c r="Y2059" s="4">
        <f t="shared" si="70"/>
        <v>132.18080526315791</v>
      </c>
      <c r="Z2059" s="4">
        <f t="shared" si="69"/>
        <v>69.19</v>
      </c>
    </row>
    <row r="2060" spans="1:26" x14ac:dyDescent="0.3">
      <c r="A2060" s="1">
        <v>43697</v>
      </c>
      <c r="B2060">
        <v>68.650000000000006</v>
      </c>
      <c r="C2060">
        <v>118.9</v>
      </c>
      <c r="D2060">
        <v>53.88</v>
      </c>
      <c r="E2060">
        <v>97.87</v>
      </c>
      <c r="F2060">
        <v>116.67</v>
      </c>
      <c r="G2060">
        <v>261.24</v>
      </c>
      <c r="H2060">
        <v>187.69</v>
      </c>
      <c r="I2060">
        <v>130.6</v>
      </c>
      <c r="J2060">
        <v>112.05</v>
      </c>
      <c r="K2060">
        <v>54.782499999999999</v>
      </c>
      <c r="L2060" s="8">
        <v>69.03</v>
      </c>
      <c r="M2060" s="8">
        <v>132.06</v>
      </c>
      <c r="N2060" s="8">
        <v>218.47</v>
      </c>
      <c r="O2060" s="8">
        <v>127.0368</v>
      </c>
      <c r="P2060" s="8">
        <v>167.88</v>
      </c>
      <c r="Q2060" s="8">
        <v>154.68</v>
      </c>
      <c r="R2060" s="8">
        <v>225.73</v>
      </c>
      <c r="S2060" s="8">
        <v>66.41</v>
      </c>
      <c r="T2060" s="8">
        <v>85.53</v>
      </c>
      <c r="U2060" s="8">
        <v>116.13</v>
      </c>
      <c r="X2060" s="1">
        <v>43697</v>
      </c>
      <c r="Y2060" s="4">
        <f t="shared" si="70"/>
        <v>131.4020684210526</v>
      </c>
      <c r="Z2060" s="4">
        <f t="shared" si="69"/>
        <v>68.650000000000006</v>
      </c>
    </row>
    <row r="2061" spans="1:26" x14ac:dyDescent="0.3">
      <c r="A2061" s="1">
        <v>43698</v>
      </c>
      <c r="B2061">
        <v>69.33</v>
      </c>
      <c r="C2061">
        <v>119.2</v>
      </c>
      <c r="D2061">
        <v>54.1</v>
      </c>
      <c r="E2061">
        <v>108</v>
      </c>
      <c r="F2061">
        <v>117.68</v>
      </c>
      <c r="G2061">
        <v>264.62</v>
      </c>
      <c r="H2061">
        <v>188.74</v>
      </c>
      <c r="I2061">
        <v>131.53</v>
      </c>
      <c r="J2061">
        <v>112.02</v>
      </c>
      <c r="K2061">
        <v>55.314999999999998</v>
      </c>
      <c r="L2061" s="8">
        <v>69.72</v>
      </c>
      <c r="M2061" s="8">
        <v>132.34</v>
      </c>
      <c r="N2061" s="8">
        <v>220.71</v>
      </c>
      <c r="O2061" s="8">
        <v>128.23079999999999</v>
      </c>
      <c r="P2061" s="8">
        <v>169.69</v>
      </c>
      <c r="Q2061" s="8">
        <v>154.94999999999999</v>
      </c>
      <c r="R2061" s="8">
        <v>228.64</v>
      </c>
      <c r="S2061" s="8">
        <v>67.540000000000006</v>
      </c>
      <c r="T2061" s="8">
        <v>103</v>
      </c>
      <c r="U2061" s="8">
        <v>117.88</v>
      </c>
      <c r="X2061" s="1">
        <v>43698</v>
      </c>
      <c r="Y2061" s="4">
        <f t="shared" si="70"/>
        <v>133.8897789473684</v>
      </c>
      <c r="Z2061" s="4">
        <f t="shared" si="69"/>
        <v>69.33</v>
      </c>
    </row>
    <row r="2062" spans="1:26" x14ac:dyDescent="0.3">
      <c r="A2062" s="1">
        <v>43699</v>
      </c>
      <c r="B2062">
        <v>69.41</v>
      </c>
      <c r="C2062">
        <v>119.42</v>
      </c>
      <c r="D2062">
        <v>54.49</v>
      </c>
      <c r="E2062">
        <v>108.16</v>
      </c>
      <c r="F2062">
        <v>117.89</v>
      </c>
      <c r="G2062">
        <v>263.32</v>
      </c>
      <c r="H2062">
        <v>187.13</v>
      </c>
      <c r="I2062">
        <v>131.27000000000001</v>
      </c>
      <c r="J2062">
        <v>111.91</v>
      </c>
      <c r="K2062">
        <v>55.405000000000001</v>
      </c>
      <c r="L2062" s="8">
        <v>69.569999999999993</v>
      </c>
      <c r="M2062" s="8">
        <v>132.66</v>
      </c>
      <c r="N2062" s="8">
        <v>219.49</v>
      </c>
      <c r="O2062" s="8">
        <v>128.29759999999999</v>
      </c>
      <c r="P2062" s="8">
        <v>169.53</v>
      </c>
      <c r="Q2062" s="8">
        <v>155.22</v>
      </c>
      <c r="R2062" s="8">
        <v>225.28</v>
      </c>
      <c r="S2062" s="8">
        <v>67.52</v>
      </c>
      <c r="T2062" s="8">
        <v>106.32</v>
      </c>
      <c r="U2062" s="8">
        <v>117.73</v>
      </c>
      <c r="X2062" s="1">
        <v>43699</v>
      </c>
      <c r="Y2062" s="4">
        <f t="shared" si="70"/>
        <v>133.71645263157896</v>
      </c>
      <c r="Z2062" s="4">
        <f t="shared" si="69"/>
        <v>69.41</v>
      </c>
    </row>
    <row r="2063" spans="1:26" x14ac:dyDescent="0.3">
      <c r="A2063" s="1">
        <v>43700</v>
      </c>
      <c r="B2063">
        <v>67.739999999999995</v>
      </c>
      <c r="C2063">
        <v>117.32</v>
      </c>
      <c r="D2063">
        <v>53.74</v>
      </c>
      <c r="E2063">
        <v>106.39</v>
      </c>
      <c r="F2063">
        <v>114.06</v>
      </c>
      <c r="G2063">
        <v>257.04000000000002</v>
      </c>
      <c r="H2063">
        <v>184.26</v>
      </c>
      <c r="I2063">
        <v>127.73</v>
      </c>
      <c r="J2063">
        <v>110.83</v>
      </c>
      <c r="K2063">
        <v>55.475000000000001</v>
      </c>
      <c r="L2063" s="8">
        <v>67.489999999999995</v>
      </c>
      <c r="M2063" s="8">
        <v>130.27000000000001</v>
      </c>
      <c r="N2063" s="8">
        <v>214.66</v>
      </c>
      <c r="O2063" s="8">
        <v>123.7606</v>
      </c>
      <c r="P2063" s="8">
        <v>164.8</v>
      </c>
      <c r="Q2063" s="8">
        <v>153.22</v>
      </c>
      <c r="R2063" s="8">
        <v>220.64</v>
      </c>
      <c r="S2063" s="8">
        <v>65.97</v>
      </c>
      <c r="T2063" s="8">
        <v>103.49</v>
      </c>
      <c r="U2063" s="8">
        <v>115.18</v>
      </c>
      <c r="X2063" s="1">
        <v>43700</v>
      </c>
      <c r="Y2063" s="4">
        <f t="shared" si="70"/>
        <v>130.85924210526318</v>
      </c>
      <c r="Z2063" s="4">
        <f t="shared" si="69"/>
        <v>67.739999999999995</v>
      </c>
    </row>
    <row r="2064" spans="1:26" x14ac:dyDescent="0.3">
      <c r="A2064" s="1">
        <v>43701</v>
      </c>
      <c r="B2064">
        <v>67.739999999999995</v>
      </c>
      <c r="C2064">
        <v>117.32</v>
      </c>
      <c r="D2064">
        <v>53.74</v>
      </c>
      <c r="E2064">
        <v>106.39</v>
      </c>
      <c r="F2064">
        <v>114.06</v>
      </c>
      <c r="G2064">
        <v>257.04000000000002</v>
      </c>
      <c r="H2064">
        <v>184.26</v>
      </c>
      <c r="I2064">
        <v>127.73</v>
      </c>
      <c r="J2064">
        <v>110.83</v>
      </c>
      <c r="K2064">
        <v>55.475000000000001</v>
      </c>
      <c r="L2064" s="8">
        <v>67.489999999999995</v>
      </c>
      <c r="M2064" s="8">
        <v>130.27000000000001</v>
      </c>
      <c r="N2064" s="8">
        <v>214.66</v>
      </c>
      <c r="O2064" s="8">
        <v>123.7606</v>
      </c>
      <c r="P2064" s="8">
        <v>164.8</v>
      </c>
      <c r="Q2064" s="8">
        <v>153.22</v>
      </c>
      <c r="R2064" s="8">
        <v>220.64</v>
      </c>
      <c r="S2064" s="8">
        <v>65.97</v>
      </c>
      <c r="T2064" s="8">
        <v>103.49</v>
      </c>
      <c r="U2064" s="8">
        <v>115.18</v>
      </c>
      <c r="X2064" s="1">
        <v>43701</v>
      </c>
      <c r="Y2064" s="4">
        <f t="shared" si="70"/>
        <v>130.85924210526318</v>
      </c>
      <c r="Z2064" s="4">
        <f t="shared" si="69"/>
        <v>67.739999999999995</v>
      </c>
    </row>
    <row r="2065" spans="1:26" x14ac:dyDescent="0.3">
      <c r="A2065" s="1">
        <v>43702</v>
      </c>
      <c r="B2065">
        <v>67.739999999999995</v>
      </c>
      <c r="C2065">
        <v>117.32</v>
      </c>
      <c r="D2065">
        <v>53.74</v>
      </c>
      <c r="E2065">
        <v>106.39</v>
      </c>
      <c r="F2065">
        <v>114.06</v>
      </c>
      <c r="G2065">
        <v>257.04000000000002</v>
      </c>
      <c r="H2065">
        <v>184.26</v>
      </c>
      <c r="I2065">
        <v>127.73</v>
      </c>
      <c r="J2065">
        <v>110.83</v>
      </c>
      <c r="K2065">
        <v>55.475000000000001</v>
      </c>
      <c r="L2065" s="8">
        <v>67.489999999999995</v>
      </c>
      <c r="M2065" s="8">
        <v>130.27000000000001</v>
      </c>
      <c r="N2065" s="8">
        <v>214.66</v>
      </c>
      <c r="O2065" s="8">
        <v>123.7606</v>
      </c>
      <c r="P2065" s="8">
        <v>164.8</v>
      </c>
      <c r="Q2065" s="8">
        <v>153.22</v>
      </c>
      <c r="R2065" s="8">
        <v>220.64</v>
      </c>
      <c r="S2065" s="8">
        <v>65.97</v>
      </c>
      <c r="T2065" s="8">
        <v>103.49</v>
      </c>
      <c r="U2065" s="8">
        <v>115.18</v>
      </c>
      <c r="X2065" s="1">
        <v>43702</v>
      </c>
      <c r="Y2065" s="4">
        <f t="shared" si="70"/>
        <v>130.85924210526318</v>
      </c>
      <c r="Z2065" s="4">
        <f t="shared" si="69"/>
        <v>67.739999999999995</v>
      </c>
    </row>
    <row r="2066" spans="1:26" x14ac:dyDescent="0.3">
      <c r="A2066" s="1">
        <v>43703</v>
      </c>
      <c r="B2066">
        <v>68.31</v>
      </c>
      <c r="C2066">
        <v>119.32</v>
      </c>
      <c r="D2066">
        <v>54.54</v>
      </c>
      <c r="E2066">
        <v>106.4</v>
      </c>
      <c r="F2066">
        <v>114.42</v>
      </c>
      <c r="G2066">
        <v>257.2</v>
      </c>
      <c r="H2066">
        <v>184.92</v>
      </c>
      <c r="I2066">
        <v>127.8</v>
      </c>
      <c r="J2066">
        <v>111.99</v>
      </c>
      <c r="K2066">
        <v>55.905000000000001</v>
      </c>
      <c r="L2066" s="8">
        <v>67.849999999999994</v>
      </c>
      <c r="M2066" s="8">
        <v>133.74</v>
      </c>
      <c r="N2066" s="8">
        <v>216.91</v>
      </c>
      <c r="O2066" s="8">
        <v>124.1618</v>
      </c>
      <c r="P2066" s="8">
        <v>166.81</v>
      </c>
      <c r="Q2066" s="8">
        <v>155.21</v>
      </c>
      <c r="R2066" s="8">
        <v>222.79</v>
      </c>
      <c r="S2066" s="8">
        <v>66.459999999999994</v>
      </c>
      <c r="T2066" s="8">
        <v>104.77</v>
      </c>
      <c r="U2066" s="8">
        <v>115.74</v>
      </c>
      <c r="X2066" s="1">
        <v>43703</v>
      </c>
      <c r="Y2066" s="4">
        <f t="shared" si="70"/>
        <v>131.94404210526315</v>
      </c>
      <c r="Z2066" s="4">
        <f t="shared" si="69"/>
        <v>68.31</v>
      </c>
    </row>
    <row r="2067" spans="1:26" x14ac:dyDescent="0.3">
      <c r="A2067" s="1">
        <v>43704</v>
      </c>
      <c r="B2067">
        <v>68.150000000000006</v>
      </c>
      <c r="C2067">
        <v>120.55</v>
      </c>
      <c r="D2067">
        <v>54.72</v>
      </c>
      <c r="E2067">
        <v>106.04</v>
      </c>
      <c r="F2067">
        <v>113.38</v>
      </c>
      <c r="G2067">
        <v>257.26</v>
      </c>
      <c r="H2067">
        <v>184.74</v>
      </c>
      <c r="I2067">
        <v>129.63999999999999</v>
      </c>
      <c r="J2067">
        <v>112.42</v>
      </c>
      <c r="K2067">
        <v>56.002499999999998</v>
      </c>
      <c r="L2067" s="8">
        <v>67.19</v>
      </c>
      <c r="M2067" s="8">
        <v>134.76</v>
      </c>
      <c r="N2067" s="8">
        <v>216.05</v>
      </c>
      <c r="O2067" s="8">
        <v>125.2889</v>
      </c>
      <c r="P2067" s="8">
        <v>166.85</v>
      </c>
      <c r="Q2067" s="8">
        <v>155.53</v>
      </c>
      <c r="R2067" s="8">
        <v>225.54</v>
      </c>
      <c r="S2067" s="8">
        <v>65.67</v>
      </c>
      <c r="T2067" s="8">
        <v>104.7</v>
      </c>
      <c r="U2067" s="8">
        <v>115.83</v>
      </c>
      <c r="X2067" s="1">
        <v>43704</v>
      </c>
      <c r="Y2067" s="4">
        <f t="shared" si="70"/>
        <v>132.21902105263158</v>
      </c>
      <c r="Z2067" s="4">
        <f t="shared" si="69"/>
        <v>68.150000000000006</v>
      </c>
    </row>
    <row r="2068" spans="1:26" x14ac:dyDescent="0.3">
      <c r="A2068" s="1">
        <v>43705</v>
      </c>
      <c r="B2068">
        <v>68.709999999999994</v>
      </c>
      <c r="C2068">
        <v>121.4</v>
      </c>
      <c r="D2068">
        <v>55.11</v>
      </c>
      <c r="E2068">
        <v>108.18</v>
      </c>
      <c r="F2068">
        <v>114.86</v>
      </c>
      <c r="G2068">
        <v>258.72000000000003</v>
      </c>
      <c r="H2068">
        <v>184.97</v>
      </c>
      <c r="I2068">
        <v>128.68</v>
      </c>
      <c r="J2068">
        <v>112.72</v>
      </c>
      <c r="K2068">
        <v>55.297499999999999</v>
      </c>
      <c r="L2068" s="8">
        <v>67.680000000000007</v>
      </c>
      <c r="M2068" s="8">
        <v>135.19</v>
      </c>
      <c r="N2068" s="8">
        <v>218.07</v>
      </c>
      <c r="O2068" s="8">
        <v>126.80759999999999</v>
      </c>
      <c r="P2068" s="8">
        <v>167.22</v>
      </c>
      <c r="Q2068" s="8">
        <v>157</v>
      </c>
      <c r="R2068" s="8">
        <v>225.79</v>
      </c>
      <c r="S2068" s="8">
        <v>66.069999999999993</v>
      </c>
      <c r="T2068" s="8">
        <v>106.4</v>
      </c>
      <c r="U2068" s="8">
        <v>116.83</v>
      </c>
      <c r="X2068" s="1">
        <v>43705</v>
      </c>
      <c r="Y2068" s="4">
        <f t="shared" si="70"/>
        <v>132.99974210526315</v>
      </c>
      <c r="Z2068" s="4">
        <f t="shared" si="69"/>
        <v>68.709999999999994</v>
      </c>
    </row>
    <row r="2069" spans="1:26" x14ac:dyDescent="0.3">
      <c r="A2069" s="1">
        <v>43706</v>
      </c>
      <c r="B2069">
        <v>69.42</v>
      </c>
      <c r="C2069">
        <v>121.18</v>
      </c>
      <c r="D2069">
        <v>55.05</v>
      </c>
      <c r="E2069">
        <v>112.59</v>
      </c>
      <c r="F2069">
        <v>117.77</v>
      </c>
      <c r="G2069">
        <v>260.75</v>
      </c>
      <c r="H2069">
        <v>187.66</v>
      </c>
      <c r="I2069">
        <v>128.24</v>
      </c>
      <c r="J2069">
        <v>114.08</v>
      </c>
      <c r="K2069">
        <v>55.28</v>
      </c>
      <c r="L2069" s="8">
        <v>68.430000000000007</v>
      </c>
      <c r="M2069" s="8">
        <v>136.02000000000001</v>
      </c>
      <c r="N2069" s="8">
        <v>220.54</v>
      </c>
      <c r="O2069" s="8">
        <v>128.83250000000001</v>
      </c>
      <c r="P2069" s="8">
        <v>169.44</v>
      </c>
      <c r="Q2069" s="8">
        <v>157.37</v>
      </c>
      <c r="R2069" s="8">
        <v>224.44</v>
      </c>
      <c r="S2069" s="8">
        <v>66.22</v>
      </c>
      <c r="T2069" s="8">
        <v>107.93</v>
      </c>
      <c r="U2069" s="8">
        <v>117.52</v>
      </c>
      <c r="X2069" s="1">
        <v>43706</v>
      </c>
      <c r="Y2069" s="4">
        <f t="shared" si="70"/>
        <v>134.17592105263157</v>
      </c>
      <c r="Z2069" s="4">
        <f t="shared" si="69"/>
        <v>69.42</v>
      </c>
    </row>
    <row r="2070" spans="1:26" x14ac:dyDescent="0.3">
      <c r="A2070" s="1">
        <v>43707</v>
      </c>
      <c r="B2070">
        <v>69.56</v>
      </c>
      <c r="C2070">
        <v>120.23</v>
      </c>
      <c r="D2070">
        <v>55.04</v>
      </c>
      <c r="E2070">
        <v>112.2</v>
      </c>
      <c r="F2070">
        <v>119</v>
      </c>
      <c r="G2070">
        <v>260.19</v>
      </c>
      <c r="H2070">
        <v>188.91</v>
      </c>
      <c r="I2070">
        <v>128.36000000000001</v>
      </c>
      <c r="J2070">
        <v>114.26</v>
      </c>
      <c r="K2070">
        <v>54.77</v>
      </c>
      <c r="L2070" s="8">
        <v>68.48</v>
      </c>
      <c r="M2070" s="8">
        <v>136.72999999999999</v>
      </c>
      <c r="N2070" s="8">
        <v>217.97</v>
      </c>
      <c r="O2070" s="8">
        <v>129.45339999999999</v>
      </c>
      <c r="P2070" s="8">
        <v>169.84</v>
      </c>
      <c r="Q2070" s="8">
        <v>156.28</v>
      </c>
      <c r="R2070" s="8">
        <v>225.92</v>
      </c>
      <c r="S2070" s="8">
        <v>65.739999999999995</v>
      </c>
      <c r="T2070" s="8">
        <v>107.04</v>
      </c>
      <c r="U2070" s="8">
        <v>117.72</v>
      </c>
      <c r="X2070" s="1">
        <v>43707</v>
      </c>
      <c r="Y2070" s="4">
        <f t="shared" si="70"/>
        <v>134.1122842105263</v>
      </c>
      <c r="Z2070" s="4">
        <f t="shared" si="69"/>
        <v>69.56</v>
      </c>
    </row>
    <row r="2071" spans="1:26" x14ac:dyDescent="0.3">
      <c r="A2071" s="1">
        <v>43708</v>
      </c>
      <c r="B2071">
        <v>69.56</v>
      </c>
      <c r="C2071">
        <v>120.23</v>
      </c>
      <c r="D2071">
        <v>55.04</v>
      </c>
      <c r="E2071">
        <v>112.2</v>
      </c>
      <c r="F2071">
        <v>119</v>
      </c>
      <c r="G2071">
        <v>260.19</v>
      </c>
      <c r="H2071">
        <v>188.91</v>
      </c>
      <c r="I2071">
        <v>128.36000000000001</v>
      </c>
      <c r="J2071">
        <v>114.26</v>
      </c>
      <c r="K2071">
        <v>54.77</v>
      </c>
      <c r="L2071" s="8">
        <v>68.48</v>
      </c>
      <c r="M2071" s="8">
        <v>136.72999999999999</v>
      </c>
      <c r="N2071" s="8">
        <v>217.97</v>
      </c>
      <c r="O2071" s="8">
        <v>129.45339999999999</v>
      </c>
      <c r="P2071" s="8">
        <v>169.84</v>
      </c>
      <c r="Q2071" s="8">
        <v>156.28</v>
      </c>
      <c r="R2071" s="8">
        <v>225.92</v>
      </c>
      <c r="S2071" s="8">
        <v>65.739999999999995</v>
      </c>
      <c r="T2071" s="8">
        <v>107.04</v>
      </c>
      <c r="U2071" s="8">
        <v>117.72</v>
      </c>
      <c r="X2071" s="1">
        <v>43708</v>
      </c>
      <c r="Y2071" s="4">
        <f t="shared" si="70"/>
        <v>134.1122842105263</v>
      </c>
      <c r="Z2071" s="4">
        <f t="shared" si="69"/>
        <v>69.56</v>
      </c>
    </row>
    <row r="2072" spans="1:26" x14ac:dyDescent="0.3">
      <c r="A2072" s="1">
        <v>43709</v>
      </c>
      <c r="B2072">
        <v>69.56</v>
      </c>
      <c r="C2072">
        <v>120.23</v>
      </c>
      <c r="D2072">
        <v>55.04</v>
      </c>
      <c r="E2072">
        <v>112.2</v>
      </c>
      <c r="F2072">
        <v>119</v>
      </c>
      <c r="G2072">
        <v>260.19</v>
      </c>
      <c r="H2072">
        <v>188.91</v>
      </c>
      <c r="I2072">
        <v>128.36000000000001</v>
      </c>
      <c r="J2072">
        <v>114.26</v>
      </c>
      <c r="K2072">
        <v>54.77</v>
      </c>
      <c r="L2072" s="8">
        <v>68.48</v>
      </c>
      <c r="M2072" s="8">
        <v>136.72999999999999</v>
      </c>
      <c r="N2072" s="8">
        <v>217.97</v>
      </c>
      <c r="O2072" s="8">
        <v>129.45339999999999</v>
      </c>
      <c r="P2072" s="8">
        <v>169.84</v>
      </c>
      <c r="Q2072" s="8">
        <v>156.28</v>
      </c>
      <c r="R2072" s="8">
        <v>225.92</v>
      </c>
      <c r="S2072" s="8">
        <v>65.739999999999995</v>
      </c>
      <c r="T2072" s="8">
        <v>107.04</v>
      </c>
      <c r="U2072" s="8">
        <v>117.72</v>
      </c>
      <c r="X2072" s="1">
        <v>43709</v>
      </c>
      <c r="Y2072" s="4">
        <f t="shared" si="70"/>
        <v>134.1122842105263</v>
      </c>
      <c r="Z2072" s="4">
        <f t="shared" si="69"/>
        <v>69.56</v>
      </c>
    </row>
    <row r="2073" spans="1:26" x14ac:dyDescent="0.3">
      <c r="A2073" s="1">
        <v>43710</v>
      </c>
      <c r="B2073">
        <v>69.56</v>
      </c>
      <c r="C2073">
        <v>120.23</v>
      </c>
      <c r="D2073">
        <v>55.04</v>
      </c>
      <c r="E2073">
        <v>112.2</v>
      </c>
      <c r="F2073">
        <v>119</v>
      </c>
      <c r="G2073">
        <v>260.19</v>
      </c>
      <c r="H2073">
        <v>188.91</v>
      </c>
      <c r="I2073">
        <v>128.36000000000001</v>
      </c>
      <c r="J2073">
        <v>114.26</v>
      </c>
      <c r="K2073">
        <v>54.77</v>
      </c>
      <c r="L2073" s="8">
        <v>68.48</v>
      </c>
      <c r="M2073" s="8">
        <v>136.72999999999999</v>
      </c>
      <c r="N2073" s="8">
        <v>217.97</v>
      </c>
      <c r="O2073" s="8">
        <v>129.45339999999999</v>
      </c>
      <c r="P2073" s="8">
        <v>169.84</v>
      </c>
      <c r="Q2073" s="8">
        <v>156.28</v>
      </c>
      <c r="R2073" s="8">
        <v>225.92</v>
      </c>
      <c r="S2073" s="8">
        <v>65.739999999999995</v>
      </c>
      <c r="T2073" s="8">
        <v>107.04</v>
      </c>
      <c r="U2073" s="8">
        <v>117.72</v>
      </c>
      <c r="X2073" s="1">
        <v>43710</v>
      </c>
      <c r="Y2073" s="4">
        <f t="shared" si="70"/>
        <v>134.1122842105263</v>
      </c>
      <c r="Z2073" s="4">
        <f t="shared" si="69"/>
        <v>69.56</v>
      </c>
    </row>
    <row r="2074" spans="1:26" x14ac:dyDescent="0.3">
      <c r="A2074" s="1">
        <v>43711</v>
      </c>
      <c r="B2074">
        <v>69.239999999999995</v>
      </c>
      <c r="C2074">
        <v>121.36</v>
      </c>
      <c r="D2074">
        <v>55.3</v>
      </c>
      <c r="E2074">
        <v>111.18</v>
      </c>
      <c r="F2074">
        <v>117.03</v>
      </c>
      <c r="G2074">
        <v>258.67</v>
      </c>
      <c r="H2074">
        <v>187.23</v>
      </c>
      <c r="I2074">
        <v>128.74</v>
      </c>
      <c r="J2074">
        <v>114.64</v>
      </c>
      <c r="K2074">
        <v>56.39</v>
      </c>
      <c r="L2074" s="8">
        <v>68.56</v>
      </c>
      <c r="M2074" s="8">
        <v>137.46</v>
      </c>
      <c r="N2074" s="8">
        <v>217.13</v>
      </c>
      <c r="O2074" s="8">
        <v>128.08750000000001</v>
      </c>
      <c r="P2074" s="8">
        <v>167.21</v>
      </c>
      <c r="Q2074" s="8">
        <v>158.56</v>
      </c>
      <c r="R2074" s="8">
        <v>225.56</v>
      </c>
      <c r="S2074" s="8">
        <v>65.400000000000006</v>
      </c>
      <c r="T2074" s="8">
        <v>106.71</v>
      </c>
      <c r="U2074" s="8">
        <v>116.27</v>
      </c>
      <c r="X2074" s="1">
        <v>43711</v>
      </c>
      <c r="Y2074" s="4">
        <f t="shared" si="70"/>
        <v>133.76249999999999</v>
      </c>
      <c r="Z2074" s="4">
        <f t="shared" si="69"/>
        <v>69.239999999999995</v>
      </c>
    </row>
    <row r="2075" spans="1:26" x14ac:dyDescent="0.3">
      <c r="A2075" s="1">
        <v>43712</v>
      </c>
      <c r="B2075">
        <v>69.97</v>
      </c>
      <c r="C2075">
        <v>123.21</v>
      </c>
      <c r="D2075">
        <v>55.77</v>
      </c>
      <c r="E2075">
        <v>111.92</v>
      </c>
      <c r="F2075">
        <v>119.1</v>
      </c>
      <c r="G2075">
        <v>259.2</v>
      </c>
      <c r="H2075">
        <v>187.56</v>
      </c>
      <c r="I2075">
        <v>128.86000000000001</v>
      </c>
      <c r="J2075">
        <v>115.91</v>
      </c>
      <c r="K2075">
        <v>56.03</v>
      </c>
      <c r="L2075" s="8">
        <v>69.290000000000006</v>
      </c>
      <c r="M2075" s="8">
        <v>139.15</v>
      </c>
      <c r="N2075" s="8">
        <v>218.5</v>
      </c>
      <c r="O2075" s="8">
        <v>130.208</v>
      </c>
      <c r="P2075" s="8">
        <v>169.71</v>
      </c>
      <c r="Q2075" s="8">
        <v>159.85</v>
      </c>
      <c r="R2075" s="8">
        <v>227.42</v>
      </c>
      <c r="S2075" s="8">
        <v>66.38</v>
      </c>
      <c r="T2075" s="8">
        <v>107.36</v>
      </c>
      <c r="U2075" s="8">
        <v>117.25</v>
      </c>
      <c r="X2075" s="1">
        <v>43712</v>
      </c>
      <c r="Y2075" s="4">
        <f t="shared" si="70"/>
        <v>134.8777894736842</v>
      </c>
      <c r="Z2075" s="4">
        <f t="shared" si="69"/>
        <v>69.97</v>
      </c>
    </row>
    <row r="2076" spans="1:26" x14ac:dyDescent="0.3">
      <c r="A2076" s="1">
        <v>43713</v>
      </c>
      <c r="B2076">
        <v>70.77</v>
      </c>
      <c r="C2076">
        <v>122.76</v>
      </c>
      <c r="D2076">
        <v>55.12</v>
      </c>
      <c r="E2076">
        <v>114.21</v>
      </c>
      <c r="F2076">
        <v>122.99</v>
      </c>
      <c r="G2076">
        <v>264.83</v>
      </c>
      <c r="H2076">
        <v>187.1</v>
      </c>
      <c r="I2076">
        <v>128.58000000000001</v>
      </c>
      <c r="J2076">
        <v>115.44</v>
      </c>
      <c r="K2076">
        <v>54.952500000000001</v>
      </c>
      <c r="L2076" s="8">
        <v>70.27</v>
      </c>
      <c r="M2076" s="8">
        <v>135.97999999999999</v>
      </c>
      <c r="N2076" s="8">
        <v>219.49</v>
      </c>
      <c r="O2076" s="8">
        <v>134.64949999999999</v>
      </c>
      <c r="P2076" s="8">
        <v>173.27</v>
      </c>
      <c r="Q2076" s="8">
        <v>160.63</v>
      </c>
      <c r="R2076" s="8">
        <v>224.57</v>
      </c>
      <c r="S2076" s="8">
        <v>67.03</v>
      </c>
      <c r="T2076" s="8">
        <v>108.54</v>
      </c>
      <c r="U2076" s="8">
        <v>117.64</v>
      </c>
      <c r="X2076" s="1">
        <v>43713</v>
      </c>
      <c r="Y2076" s="4">
        <f t="shared" si="70"/>
        <v>135.68694736842104</v>
      </c>
      <c r="Z2076" s="4">
        <f t="shared" si="69"/>
        <v>70.77</v>
      </c>
    </row>
    <row r="2077" spans="1:26" x14ac:dyDescent="0.3">
      <c r="A2077" s="1">
        <v>43714</v>
      </c>
      <c r="B2077">
        <v>71.11</v>
      </c>
      <c r="C2077">
        <v>122.87</v>
      </c>
      <c r="D2077">
        <v>55.23</v>
      </c>
      <c r="E2077">
        <v>114.71</v>
      </c>
      <c r="F2077">
        <v>122.7</v>
      </c>
      <c r="G2077">
        <v>267.75</v>
      </c>
      <c r="H2077">
        <v>189.52</v>
      </c>
      <c r="I2077">
        <v>128.21</v>
      </c>
      <c r="J2077">
        <v>114.73</v>
      </c>
      <c r="K2077">
        <v>55.034999999999997</v>
      </c>
      <c r="L2077" s="8">
        <v>70.930000000000007</v>
      </c>
      <c r="M2077" s="8">
        <v>137.37</v>
      </c>
      <c r="N2077" s="8">
        <v>220.03</v>
      </c>
      <c r="O2077" s="8">
        <v>134.26740000000001</v>
      </c>
      <c r="P2077" s="8">
        <v>173.25</v>
      </c>
      <c r="Q2077" s="8">
        <v>161.03</v>
      </c>
      <c r="R2077" s="8">
        <v>225.59</v>
      </c>
      <c r="S2077" s="8">
        <v>67.62</v>
      </c>
      <c r="T2077" s="8">
        <v>109.85</v>
      </c>
      <c r="U2077" s="8">
        <v>118.26</v>
      </c>
      <c r="X2077" s="1">
        <v>43714</v>
      </c>
      <c r="Y2077" s="4">
        <f t="shared" si="70"/>
        <v>136.26065263157895</v>
      </c>
      <c r="Z2077" s="4">
        <f t="shared" si="69"/>
        <v>71.11</v>
      </c>
    </row>
    <row r="2078" spans="1:26" x14ac:dyDescent="0.3">
      <c r="A2078" s="1">
        <v>43715</v>
      </c>
      <c r="B2078">
        <v>71.11</v>
      </c>
      <c r="C2078">
        <v>122.87</v>
      </c>
      <c r="D2078">
        <v>55.23</v>
      </c>
      <c r="E2078">
        <v>114.71</v>
      </c>
      <c r="F2078">
        <v>122.7</v>
      </c>
      <c r="G2078">
        <v>267.75</v>
      </c>
      <c r="H2078">
        <v>189.52</v>
      </c>
      <c r="I2078">
        <v>128.21</v>
      </c>
      <c r="J2078">
        <v>114.73</v>
      </c>
      <c r="K2078">
        <v>55.034999999999997</v>
      </c>
      <c r="L2078" s="8">
        <v>70.930000000000007</v>
      </c>
      <c r="M2078" s="8">
        <v>137.37</v>
      </c>
      <c r="N2078" s="8">
        <v>220.03</v>
      </c>
      <c r="O2078" s="8">
        <v>134.26740000000001</v>
      </c>
      <c r="P2078" s="8">
        <v>173.25</v>
      </c>
      <c r="Q2078" s="8">
        <v>161.03</v>
      </c>
      <c r="R2078" s="8">
        <v>225.59</v>
      </c>
      <c r="S2078" s="8">
        <v>67.62</v>
      </c>
      <c r="T2078" s="8">
        <v>109.85</v>
      </c>
      <c r="U2078" s="8">
        <v>118.26</v>
      </c>
      <c r="X2078" s="1">
        <v>43715</v>
      </c>
      <c r="Y2078" s="4">
        <f t="shared" si="70"/>
        <v>136.26065263157895</v>
      </c>
      <c r="Z2078" s="4">
        <f t="shared" si="69"/>
        <v>71.11</v>
      </c>
    </row>
    <row r="2079" spans="1:26" x14ac:dyDescent="0.3">
      <c r="A2079" s="1">
        <v>43716</v>
      </c>
      <c r="B2079">
        <v>71.11</v>
      </c>
      <c r="C2079">
        <v>122.87</v>
      </c>
      <c r="D2079">
        <v>55.23</v>
      </c>
      <c r="E2079">
        <v>114.71</v>
      </c>
      <c r="F2079">
        <v>122.7</v>
      </c>
      <c r="G2079">
        <v>267.75</v>
      </c>
      <c r="H2079">
        <v>189.52</v>
      </c>
      <c r="I2079">
        <v>128.21</v>
      </c>
      <c r="J2079">
        <v>114.73</v>
      </c>
      <c r="K2079">
        <v>55.034999999999997</v>
      </c>
      <c r="L2079" s="8">
        <v>70.930000000000007</v>
      </c>
      <c r="M2079" s="8">
        <v>137.37</v>
      </c>
      <c r="N2079" s="8">
        <v>220.03</v>
      </c>
      <c r="O2079" s="8">
        <v>134.26740000000001</v>
      </c>
      <c r="P2079" s="8">
        <v>173.25</v>
      </c>
      <c r="Q2079" s="8">
        <v>161.03</v>
      </c>
      <c r="R2079" s="8">
        <v>225.59</v>
      </c>
      <c r="S2079" s="8">
        <v>67.62</v>
      </c>
      <c r="T2079" s="8">
        <v>109.85</v>
      </c>
      <c r="U2079" s="8">
        <v>118.26</v>
      </c>
      <c r="X2079" s="1">
        <v>43716</v>
      </c>
      <c r="Y2079" s="4">
        <f t="shared" si="70"/>
        <v>136.26065263157895</v>
      </c>
      <c r="Z2079" s="4">
        <f t="shared" si="69"/>
        <v>71.11</v>
      </c>
    </row>
    <row r="2080" spans="1:26" x14ac:dyDescent="0.3">
      <c r="A2080" s="1">
        <v>43717</v>
      </c>
      <c r="B2080">
        <v>71.150000000000006</v>
      </c>
      <c r="C2080">
        <v>122.17</v>
      </c>
      <c r="D2080">
        <v>54.52</v>
      </c>
      <c r="E2080">
        <v>114.79</v>
      </c>
      <c r="F2080">
        <v>127.25</v>
      </c>
      <c r="G2080">
        <v>260.76</v>
      </c>
      <c r="H2080">
        <v>185.21</v>
      </c>
      <c r="I2080">
        <v>126.95</v>
      </c>
      <c r="J2080">
        <v>116.33</v>
      </c>
      <c r="K2080">
        <v>54.972499999999997</v>
      </c>
      <c r="L2080" s="8">
        <v>71.489999999999995</v>
      </c>
      <c r="M2080" s="8">
        <v>136.4</v>
      </c>
      <c r="N2080" s="8">
        <v>217.26</v>
      </c>
      <c r="O2080" s="8">
        <v>136.2064</v>
      </c>
      <c r="P2080" s="8">
        <v>168.05</v>
      </c>
      <c r="Q2080" s="8">
        <v>160.26</v>
      </c>
      <c r="R2080" s="8">
        <v>216.36</v>
      </c>
      <c r="S2080" s="8">
        <v>66.7</v>
      </c>
      <c r="T2080" s="8">
        <v>107.95</v>
      </c>
      <c r="U2080" s="8">
        <v>119.39</v>
      </c>
      <c r="X2080" s="1">
        <v>43717</v>
      </c>
      <c r="Y2080" s="4">
        <f t="shared" si="70"/>
        <v>134.89573157894736</v>
      </c>
      <c r="Z2080" s="4">
        <f t="shared" si="69"/>
        <v>71.150000000000006</v>
      </c>
    </row>
    <row r="2081" spans="1:26" x14ac:dyDescent="0.3">
      <c r="A2081" s="1">
        <v>43718</v>
      </c>
      <c r="B2081">
        <v>71.39</v>
      </c>
      <c r="C2081">
        <v>119.88</v>
      </c>
      <c r="D2081">
        <v>54.4</v>
      </c>
      <c r="E2081">
        <v>115.28</v>
      </c>
      <c r="F2081">
        <v>130.29</v>
      </c>
      <c r="G2081">
        <v>252.35</v>
      </c>
      <c r="H2081">
        <v>185.72</v>
      </c>
      <c r="I2081">
        <v>129.55000000000001</v>
      </c>
      <c r="J2081">
        <v>116.05</v>
      </c>
      <c r="K2081">
        <v>54.53</v>
      </c>
      <c r="L2081" s="8">
        <v>72.069999999999993</v>
      </c>
      <c r="M2081" s="8">
        <v>135.86000000000001</v>
      </c>
      <c r="N2081" s="8">
        <v>209.68</v>
      </c>
      <c r="O2081" s="8">
        <v>138.54650000000001</v>
      </c>
      <c r="P2081" s="8">
        <v>164.33</v>
      </c>
      <c r="Q2081" s="8">
        <v>159.32</v>
      </c>
      <c r="R2081" s="8">
        <v>213.78</v>
      </c>
      <c r="S2081" s="8">
        <v>68.180000000000007</v>
      </c>
      <c r="T2081" s="8">
        <v>108.83</v>
      </c>
      <c r="U2081" s="8">
        <v>121.85</v>
      </c>
      <c r="X2081" s="1">
        <v>43718</v>
      </c>
      <c r="Y2081" s="4">
        <f t="shared" si="70"/>
        <v>134.23665789473682</v>
      </c>
      <c r="Z2081" s="4">
        <f t="shared" si="69"/>
        <v>71.39</v>
      </c>
    </row>
    <row r="2082" spans="1:26" x14ac:dyDescent="0.3">
      <c r="A2082" s="1">
        <v>43719</v>
      </c>
      <c r="B2082">
        <v>71.97</v>
      </c>
      <c r="C2082">
        <v>121.27</v>
      </c>
      <c r="D2082">
        <v>54.77</v>
      </c>
      <c r="E2082">
        <v>113.49</v>
      </c>
      <c r="F2082">
        <v>133.09</v>
      </c>
      <c r="G2082">
        <v>252</v>
      </c>
      <c r="H2082">
        <v>187.61</v>
      </c>
      <c r="I2082">
        <v>131.16999999999999</v>
      </c>
      <c r="J2082">
        <v>116.02</v>
      </c>
      <c r="K2082">
        <v>55.015000000000001</v>
      </c>
      <c r="L2082" s="8">
        <v>71.930000000000007</v>
      </c>
      <c r="M2082" s="8">
        <v>136.36000000000001</v>
      </c>
      <c r="N2082" s="8">
        <v>210.2</v>
      </c>
      <c r="O2082" s="8">
        <v>137.16159999999999</v>
      </c>
      <c r="P2082" s="8">
        <v>161.13999999999999</v>
      </c>
      <c r="Q2082" s="8">
        <v>159.74</v>
      </c>
      <c r="R2082" s="8">
        <v>216.34</v>
      </c>
      <c r="S2082" s="8">
        <v>69.489999999999995</v>
      </c>
      <c r="T2082" s="8">
        <v>108.97</v>
      </c>
      <c r="U2082" s="8">
        <v>121.28</v>
      </c>
      <c r="X2082" s="1">
        <v>43719</v>
      </c>
      <c r="Y2082" s="4">
        <f t="shared" si="70"/>
        <v>134.5814</v>
      </c>
      <c r="Z2082" s="4">
        <f t="shared" si="69"/>
        <v>71.97</v>
      </c>
    </row>
    <row r="2083" spans="1:26" x14ac:dyDescent="0.3">
      <c r="A2083" s="1">
        <v>43720</v>
      </c>
      <c r="B2083">
        <v>72.239999999999995</v>
      </c>
      <c r="C2083">
        <v>122.77</v>
      </c>
      <c r="D2083">
        <v>55.11</v>
      </c>
      <c r="E2083">
        <v>113.88</v>
      </c>
      <c r="F2083">
        <v>131.75</v>
      </c>
      <c r="G2083">
        <v>251.88</v>
      </c>
      <c r="H2083">
        <v>191.57</v>
      </c>
      <c r="I2083">
        <v>130.43</v>
      </c>
      <c r="J2083">
        <v>116.92</v>
      </c>
      <c r="K2083">
        <v>55.185000000000002</v>
      </c>
      <c r="L2083" s="8">
        <v>71.98</v>
      </c>
      <c r="M2083" s="8">
        <v>137.29</v>
      </c>
      <c r="N2083" s="8">
        <v>212.15</v>
      </c>
      <c r="O2083" s="8">
        <v>137.1807</v>
      </c>
      <c r="P2083" s="8">
        <v>160.41</v>
      </c>
      <c r="Q2083" s="8">
        <v>160.1</v>
      </c>
      <c r="R2083" s="8">
        <v>220.67</v>
      </c>
      <c r="S2083" s="8">
        <v>70.83</v>
      </c>
      <c r="T2083" s="8">
        <v>108.94</v>
      </c>
      <c r="U2083" s="8">
        <v>121.42</v>
      </c>
      <c r="X2083" s="1">
        <v>43720</v>
      </c>
      <c r="Y2083" s="4">
        <f t="shared" si="70"/>
        <v>135.28766842105264</v>
      </c>
      <c r="Z2083" s="4">
        <f t="shared" si="69"/>
        <v>72.239999999999995</v>
      </c>
    </row>
    <row r="2084" spans="1:26" x14ac:dyDescent="0.3">
      <c r="A2084" s="1">
        <v>43721</v>
      </c>
      <c r="B2084">
        <v>72.099999999999994</v>
      </c>
      <c r="C2084">
        <v>122.12</v>
      </c>
      <c r="D2084">
        <v>54.26</v>
      </c>
      <c r="E2084">
        <v>113.36</v>
      </c>
      <c r="F2084">
        <v>133.78</v>
      </c>
      <c r="G2084">
        <v>250.07</v>
      </c>
      <c r="H2084">
        <v>192.16</v>
      </c>
      <c r="I2084">
        <v>130.78</v>
      </c>
      <c r="J2084">
        <v>117.43</v>
      </c>
      <c r="K2084">
        <v>54.622500000000002</v>
      </c>
      <c r="L2084" s="8">
        <v>72.64</v>
      </c>
      <c r="M2084" s="8">
        <v>136.44</v>
      </c>
      <c r="N2084" s="8">
        <v>209.81</v>
      </c>
      <c r="O2084" s="8">
        <v>137.22839999999999</v>
      </c>
      <c r="P2084" s="8">
        <v>159.74</v>
      </c>
      <c r="Q2084" s="8">
        <v>158.97</v>
      </c>
      <c r="R2084" s="8">
        <v>222.24</v>
      </c>
      <c r="S2084" s="8">
        <v>70.510000000000005</v>
      </c>
      <c r="T2084" s="8">
        <v>107.99</v>
      </c>
      <c r="U2084" s="8">
        <v>121.5</v>
      </c>
      <c r="X2084" s="1">
        <v>43721</v>
      </c>
      <c r="Y2084" s="4">
        <f t="shared" si="70"/>
        <v>135.03425789473684</v>
      </c>
      <c r="Z2084" s="4">
        <f t="shared" si="69"/>
        <v>72.099999999999994</v>
      </c>
    </row>
    <row r="2085" spans="1:26" x14ac:dyDescent="0.3">
      <c r="A2085" s="1">
        <v>43722</v>
      </c>
      <c r="B2085">
        <v>72.099999999999994</v>
      </c>
      <c r="C2085">
        <v>122.12</v>
      </c>
      <c r="D2085">
        <v>54.26</v>
      </c>
      <c r="E2085">
        <v>113.36</v>
      </c>
      <c r="F2085">
        <v>133.78</v>
      </c>
      <c r="G2085">
        <v>250.07</v>
      </c>
      <c r="H2085">
        <v>192.16</v>
      </c>
      <c r="I2085">
        <v>130.78</v>
      </c>
      <c r="J2085">
        <v>117.43</v>
      </c>
      <c r="K2085">
        <v>54.622500000000002</v>
      </c>
      <c r="L2085" s="8">
        <v>72.64</v>
      </c>
      <c r="M2085" s="8">
        <v>136.44</v>
      </c>
      <c r="N2085" s="8">
        <v>209.81</v>
      </c>
      <c r="O2085" s="8">
        <v>137.22839999999999</v>
      </c>
      <c r="P2085" s="8">
        <v>159.74</v>
      </c>
      <c r="Q2085" s="8">
        <v>158.97</v>
      </c>
      <c r="R2085" s="8">
        <v>222.24</v>
      </c>
      <c r="S2085" s="8">
        <v>70.510000000000005</v>
      </c>
      <c r="T2085" s="8">
        <v>107.99</v>
      </c>
      <c r="U2085" s="8">
        <v>121.5</v>
      </c>
      <c r="X2085" s="1">
        <v>43722</v>
      </c>
      <c r="Y2085" s="4">
        <f t="shared" si="70"/>
        <v>135.03425789473684</v>
      </c>
      <c r="Z2085" s="4">
        <f t="shared" si="69"/>
        <v>72.099999999999994</v>
      </c>
    </row>
    <row r="2086" spans="1:26" x14ac:dyDescent="0.3">
      <c r="A2086" s="1">
        <v>43723</v>
      </c>
      <c r="B2086">
        <v>72.099999999999994</v>
      </c>
      <c r="C2086">
        <v>122.12</v>
      </c>
      <c r="D2086">
        <v>54.26</v>
      </c>
      <c r="E2086">
        <v>113.36</v>
      </c>
      <c r="F2086">
        <v>133.78</v>
      </c>
      <c r="G2086">
        <v>250.07</v>
      </c>
      <c r="H2086">
        <v>192.16</v>
      </c>
      <c r="I2086">
        <v>130.78</v>
      </c>
      <c r="J2086">
        <v>117.43</v>
      </c>
      <c r="K2086">
        <v>54.622500000000002</v>
      </c>
      <c r="L2086" s="8">
        <v>72.64</v>
      </c>
      <c r="M2086" s="8">
        <v>136.44</v>
      </c>
      <c r="N2086" s="8">
        <v>209.81</v>
      </c>
      <c r="O2086" s="8">
        <v>137.22839999999999</v>
      </c>
      <c r="P2086" s="8">
        <v>159.74</v>
      </c>
      <c r="Q2086" s="8">
        <v>158.97</v>
      </c>
      <c r="R2086" s="8">
        <v>222.24</v>
      </c>
      <c r="S2086" s="8">
        <v>70.510000000000005</v>
      </c>
      <c r="T2086" s="8">
        <v>107.99</v>
      </c>
      <c r="U2086" s="8">
        <v>121.5</v>
      </c>
      <c r="X2086" s="1">
        <v>43723</v>
      </c>
      <c r="Y2086" s="4">
        <f t="shared" si="70"/>
        <v>135.03425789473684</v>
      </c>
      <c r="Z2086" s="4">
        <f t="shared" si="69"/>
        <v>72.099999999999994</v>
      </c>
    </row>
    <row r="2087" spans="1:26" x14ac:dyDescent="0.3">
      <c r="A2087" s="1">
        <v>43724</v>
      </c>
      <c r="B2087">
        <v>71.48</v>
      </c>
      <c r="C2087">
        <v>119.75</v>
      </c>
      <c r="D2087">
        <v>53.96</v>
      </c>
      <c r="E2087">
        <v>112.63</v>
      </c>
      <c r="F2087">
        <v>133.15</v>
      </c>
      <c r="G2087">
        <v>249.5</v>
      </c>
      <c r="H2087">
        <v>188.52</v>
      </c>
      <c r="I2087">
        <v>129.54</v>
      </c>
      <c r="J2087">
        <v>115.57</v>
      </c>
      <c r="K2087">
        <v>54.577500000000001</v>
      </c>
      <c r="L2087" s="8">
        <v>73.73</v>
      </c>
      <c r="M2087" s="8">
        <v>134.88</v>
      </c>
      <c r="N2087" s="8">
        <v>207.4</v>
      </c>
      <c r="O2087" s="8">
        <v>136.09180000000001</v>
      </c>
      <c r="P2087" s="8">
        <v>158.16999999999999</v>
      </c>
      <c r="Q2087" s="8">
        <v>158.55000000000001</v>
      </c>
      <c r="R2087" s="8">
        <v>215.24</v>
      </c>
      <c r="S2087" s="8">
        <v>70.58</v>
      </c>
      <c r="T2087" s="8">
        <v>106.96</v>
      </c>
      <c r="U2087" s="8">
        <v>124.12</v>
      </c>
      <c r="X2087" s="1">
        <v>43724</v>
      </c>
      <c r="Y2087" s="4">
        <f t="shared" si="70"/>
        <v>133.83785789473683</v>
      </c>
      <c r="Z2087" s="4">
        <f t="shared" si="69"/>
        <v>71.48</v>
      </c>
    </row>
    <row r="2088" spans="1:26" x14ac:dyDescent="0.3">
      <c r="A2088" s="1">
        <v>43725</v>
      </c>
      <c r="B2088">
        <v>71.83</v>
      </c>
      <c r="C2088">
        <v>121.16</v>
      </c>
      <c r="D2088">
        <v>54.24</v>
      </c>
      <c r="E2088">
        <v>112.73</v>
      </c>
      <c r="F2088">
        <v>132.16999999999999</v>
      </c>
      <c r="G2088">
        <v>256.12</v>
      </c>
      <c r="H2088">
        <v>192.24</v>
      </c>
      <c r="I2088">
        <v>129.66999999999999</v>
      </c>
      <c r="J2088">
        <v>116.51</v>
      </c>
      <c r="K2088">
        <v>55.555</v>
      </c>
      <c r="L2088" s="8">
        <v>73.17</v>
      </c>
      <c r="M2088" s="8">
        <v>135.69999999999999</v>
      </c>
      <c r="N2088" s="8">
        <v>209.85</v>
      </c>
      <c r="O2088" s="8">
        <v>135.82429999999999</v>
      </c>
      <c r="P2088" s="8">
        <v>158.83000000000001</v>
      </c>
      <c r="Q2088" s="8">
        <v>159.72</v>
      </c>
      <c r="R2088" s="8">
        <v>221.57</v>
      </c>
      <c r="S2088" s="8">
        <v>71.599999999999994</v>
      </c>
      <c r="T2088" s="8">
        <v>107.28</v>
      </c>
      <c r="U2088" s="8">
        <v>123.89</v>
      </c>
      <c r="X2088" s="1">
        <v>43725</v>
      </c>
      <c r="Y2088" s="4">
        <f t="shared" si="70"/>
        <v>135.1489105263158</v>
      </c>
      <c r="Z2088" s="4">
        <f t="shared" si="69"/>
        <v>71.83</v>
      </c>
    </row>
    <row r="2089" spans="1:26" x14ac:dyDescent="0.3">
      <c r="A2089" s="1">
        <v>43726</v>
      </c>
      <c r="B2089">
        <v>71.819999999999993</v>
      </c>
      <c r="C2089">
        <v>121.41</v>
      </c>
      <c r="D2089">
        <v>54.23</v>
      </c>
      <c r="E2089">
        <v>112.6</v>
      </c>
      <c r="F2089">
        <v>131.07</v>
      </c>
      <c r="G2089">
        <v>254.69</v>
      </c>
      <c r="H2089">
        <v>192.66</v>
      </c>
      <c r="I2089">
        <v>130.41</v>
      </c>
      <c r="J2089">
        <v>117.16</v>
      </c>
      <c r="K2089">
        <v>55.975000000000001</v>
      </c>
      <c r="L2089" s="8">
        <v>72.819999999999993</v>
      </c>
      <c r="M2089" s="8">
        <v>135.5</v>
      </c>
      <c r="N2089" s="8">
        <v>210.43</v>
      </c>
      <c r="O2089" s="8">
        <v>135.8434</v>
      </c>
      <c r="P2089" s="8">
        <v>157.77000000000001</v>
      </c>
      <c r="Q2089" s="8">
        <v>159.49</v>
      </c>
      <c r="R2089" s="8">
        <v>221.62</v>
      </c>
      <c r="S2089" s="8">
        <v>71.27</v>
      </c>
      <c r="T2089" s="8">
        <v>106.97</v>
      </c>
      <c r="U2089" s="8">
        <v>124.18</v>
      </c>
      <c r="X2089" s="1">
        <v>43726</v>
      </c>
      <c r="Y2089" s="4">
        <f t="shared" si="70"/>
        <v>135.05781052631579</v>
      </c>
      <c r="Z2089" s="4">
        <f t="shared" si="69"/>
        <v>71.819999999999993</v>
      </c>
    </row>
    <row r="2090" spans="1:26" x14ac:dyDescent="0.3">
      <c r="A2090" s="1">
        <v>43727</v>
      </c>
      <c r="B2090">
        <v>71.75</v>
      </c>
      <c r="C2090">
        <v>121.9</v>
      </c>
      <c r="D2090">
        <v>54.52</v>
      </c>
      <c r="E2090">
        <v>111.87</v>
      </c>
      <c r="F2090">
        <v>130.12</v>
      </c>
      <c r="G2090">
        <v>256.73</v>
      </c>
      <c r="H2090">
        <v>194.24</v>
      </c>
      <c r="I2090">
        <v>130.11000000000001</v>
      </c>
      <c r="J2090">
        <v>117.11</v>
      </c>
      <c r="K2090">
        <v>56.225000000000001</v>
      </c>
      <c r="L2090" s="8">
        <v>72.33</v>
      </c>
      <c r="M2090" s="8">
        <v>135.47999999999999</v>
      </c>
      <c r="N2090" s="8">
        <v>210.52</v>
      </c>
      <c r="O2090" s="8">
        <v>136.5598</v>
      </c>
      <c r="P2090" s="8">
        <v>159.35</v>
      </c>
      <c r="Q2090" s="8">
        <v>158.5</v>
      </c>
      <c r="R2090" s="8">
        <v>222.28</v>
      </c>
      <c r="S2090" s="8">
        <v>71.67</v>
      </c>
      <c r="T2090" s="8">
        <v>107.87</v>
      </c>
      <c r="U2090" s="8">
        <v>123.66</v>
      </c>
      <c r="X2090" s="1">
        <v>43727</v>
      </c>
      <c r="Y2090" s="4">
        <f t="shared" si="70"/>
        <v>135.31814736842102</v>
      </c>
      <c r="Z2090" s="4">
        <f t="shared" si="69"/>
        <v>71.75</v>
      </c>
    </row>
    <row r="2091" spans="1:26" x14ac:dyDescent="0.3">
      <c r="A2091" s="1">
        <v>43728</v>
      </c>
      <c r="B2091">
        <v>71.48</v>
      </c>
      <c r="C2091">
        <v>122.24</v>
      </c>
      <c r="D2091">
        <v>53.91</v>
      </c>
      <c r="E2091">
        <v>110.96</v>
      </c>
      <c r="F2091">
        <v>128.16</v>
      </c>
      <c r="G2091">
        <v>252.78</v>
      </c>
      <c r="H2091">
        <v>194.11</v>
      </c>
      <c r="I2091">
        <v>131.65</v>
      </c>
      <c r="J2091">
        <v>116.98</v>
      </c>
      <c r="K2091">
        <v>56.43</v>
      </c>
      <c r="L2091" s="8">
        <v>72.08</v>
      </c>
      <c r="M2091" s="8">
        <v>134.71</v>
      </c>
      <c r="N2091" s="8">
        <v>209.39</v>
      </c>
      <c r="O2091" s="8">
        <v>135.5187</v>
      </c>
      <c r="P2091" s="8">
        <v>159.30000000000001</v>
      </c>
      <c r="Q2091" s="8">
        <v>157.68</v>
      </c>
      <c r="R2091" s="8">
        <v>221.55</v>
      </c>
      <c r="S2091" s="8">
        <v>72.39</v>
      </c>
      <c r="T2091" s="8">
        <v>106.67</v>
      </c>
      <c r="U2091" s="8">
        <v>124.32</v>
      </c>
      <c r="X2091" s="1">
        <v>43728</v>
      </c>
      <c r="Y2091" s="4">
        <f t="shared" si="70"/>
        <v>134.78045789473686</v>
      </c>
      <c r="Z2091" s="4">
        <f t="shared" si="69"/>
        <v>71.48</v>
      </c>
    </row>
    <row r="2092" spans="1:26" x14ac:dyDescent="0.3">
      <c r="A2092" s="1">
        <v>43729</v>
      </c>
      <c r="B2092">
        <v>71.48</v>
      </c>
      <c r="C2092">
        <v>122.24</v>
      </c>
      <c r="D2092">
        <v>53.91</v>
      </c>
      <c r="E2092">
        <v>110.96</v>
      </c>
      <c r="F2092">
        <v>128.16</v>
      </c>
      <c r="G2092">
        <v>252.78</v>
      </c>
      <c r="H2092">
        <v>194.11</v>
      </c>
      <c r="I2092">
        <v>131.65</v>
      </c>
      <c r="J2092">
        <v>116.98</v>
      </c>
      <c r="K2092">
        <v>56.43</v>
      </c>
      <c r="L2092" s="8">
        <v>72.08</v>
      </c>
      <c r="M2092" s="8">
        <v>134.71</v>
      </c>
      <c r="N2092" s="8">
        <v>209.39</v>
      </c>
      <c r="O2092" s="8">
        <v>135.5187</v>
      </c>
      <c r="P2092" s="8">
        <v>159.30000000000001</v>
      </c>
      <c r="Q2092" s="8">
        <v>157.68</v>
      </c>
      <c r="R2092" s="8">
        <v>221.55</v>
      </c>
      <c r="S2092" s="8">
        <v>72.39</v>
      </c>
      <c r="T2092" s="8">
        <v>106.67</v>
      </c>
      <c r="U2092" s="8">
        <v>124.32</v>
      </c>
      <c r="X2092" s="1">
        <v>43729</v>
      </c>
      <c r="Y2092" s="4">
        <f t="shared" si="70"/>
        <v>134.78045789473686</v>
      </c>
      <c r="Z2092" s="4">
        <f t="shared" si="69"/>
        <v>71.48</v>
      </c>
    </row>
    <row r="2093" spans="1:26" x14ac:dyDescent="0.3">
      <c r="A2093" s="1">
        <v>43730</v>
      </c>
      <c r="B2093">
        <v>71.48</v>
      </c>
      <c r="C2093">
        <v>122.24</v>
      </c>
      <c r="D2093">
        <v>53.91</v>
      </c>
      <c r="E2093">
        <v>110.96</v>
      </c>
      <c r="F2093">
        <v>128.16</v>
      </c>
      <c r="G2093">
        <v>252.78</v>
      </c>
      <c r="H2093">
        <v>194.11</v>
      </c>
      <c r="I2093">
        <v>131.65</v>
      </c>
      <c r="J2093">
        <v>116.98</v>
      </c>
      <c r="K2093">
        <v>56.43</v>
      </c>
      <c r="L2093" s="8">
        <v>72.08</v>
      </c>
      <c r="M2093" s="8">
        <v>134.71</v>
      </c>
      <c r="N2093" s="8">
        <v>209.39</v>
      </c>
      <c r="O2093" s="8">
        <v>135.5187</v>
      </c>
      <c r="P2093" s="8">
        <v>159.30000000000001</v>
      </c>
      <c r="Q2093" s="8">
        <v>157.68</v>
      </c>
      <c r="R2093" s="8">
        <v>221.55</v>
      </c>
      <c r="S2093" s="8">
        <v>72.39</v>
      </c>
      <c r="T2093" s="8">
        <v>106.67</v>
      </c>
      <c r="U2093" s="8">
        <v>124.32</v>
      </c>
      <c r="X2093" s="1">
        <v>43730</v>
      </c>
      <c r="Y2093" s="4">
        <f t="shared" si="70"/>
        <v>134.78045789473686</v>
      </c>
      <c r="Z2093" s="4">
        <f t="shared" si="69"/>
        <v>71.48</v>
      </c>
    </row>
    <row r="2094" spans="1:26" x14ac:dyDescent="0.3">
      <c r="A2094" s="1">
        <v>43731</v>
      </c>
      <c r="B2094">
        <v>71.52</v>
      </c>
      <c r="C2094">
        <v>123.22</v>
      </c>
      <c r="D2094">
        <v>54.14</v>
      </c>
      <c r="E2094">
        <v>110.44</v>
      </c>
      <c r="F2094">
        <v>128.41999999999999</v>
      </c>
      <c r="G2094">
        <v>252.46</v>
      </c>
      <c r="H2094">
        <v>193.52</v>
      </c>
      <c r="I2094">
        <v>131.74</v>
      </c>
      <c r="J2094">
        <v>117.62</v>
      </c>
      <c r="K2094">
        <v>56.32</v>
      </c>
      <c r="L2094" s="8">
        <v>72.13</v>
      </c>
      <c r="M2094" s="8">
        <v>135.44</v>
      </c>
      <c r="N2094" s="8">
        <v>211.54</v>
      </c>
      <c r="O2094" s="8">
        <v>135.70009999999999</v>
      </c>
      <c r="P2094" s="8">
        <v>159.69999999999999</v>
      </c>
      <c r="Q2094" s="8">
        <v>157.71</v>
      </c>
      <c r="R2094" s="8">
        <v>220.46</v>
      </c>
      <c r="S2094" s="8">
        <v>72.930000000000007</v>
      </c>
      <c r="T2094" s="8">
        <v>108.78</v>
      </c>
      <c r="U2094" s="8">
        <v>124.9</v>
      </c>
      <c r="X2094" s="1">
        <v>43731</v>
      </c>
      <c r="Y2094" s="4">
        <f t="shared" si="70"/>
        <v>135.11421578947369</v>
      </c>
      <c r="Z2094" s="4">
        <f t="shared" si="69"/>
        <v>71.52</v>
      </c>
    </row>
    <row r="2095" spans="1:26" x14ac:dyDescent="0.3">
      <c r="A2095" s="1">
        <v>43732</v>
      </c>
      <c r="B2095">
        <v>71.19</v>
      </c>
      <c r="C2095">
        <v>123.61</v>
      </c>
      <c r="D2095">
        <v>54.3</v>
      </c>
      <c r="E2095">
        <v>110.02</v>
      </c>
      <c r="F2095">
        <v>125.99</v>
      </c>
      <c r="G2095">
        <v>251.78</v>
      </c>
      <c r="H2095">
        <v>191.52</v>
      </c>
      <c r="I2095">
        <v>131.55000000000001</v>
      </c>
      <c r="J2095">
        <v>118.4</v>
      </c>
      <c r="K2095">
        <v>57.127499999999998</v>
      </c>
      <c r="L2095" s="8">
        <v>71.14</v>
      </c>
      <c r="M2095" s="8">
        <v>135.36000000000001</v>
      </c>
      <c r="N2095" s="8">
        <v>212.02</v>
      </c>
      <c r="O2095" s="8">
        <v>135.32759999999999</v>
      </c>
      <c r="P2095" s="8">
        <v>160.03</v>
      </c>
      <c r="Q2095" s="8">
        <v>158.84</v>
      </c>
      <c r="R2095" s="8">
        <v>220.41</v>
      </c>
      <c r="S2095" s="8">
        <v>72.95</v>
      </c>
      <c r="T2095" s="8">
        <v>107.45</v>
      </c>
      <c r="U2095" s="8">
        <v>123.74</v>
      </c>
      <c r="X2095" s="1">
        <v>43732</v>
      </c>
      <c r="Y2095" s="4">
        <f t="shared" si="70"/>
        <v>134.81921578947367</v>
      </c>
      <c r="Z2095" s="4">
        <f t="shared" si="69"/>
        <v>71.19</v>
      </c>
    </row>
    <row r="2096" spans="1:26" x14ac:dyDescent="0.3">
      <c r="A2096" s="1">
        <v>43733</v>
      </c>
      <c r="B2096">
        <v>71.17</v>
      </c>
      <c r="C2096">
        <v>123.02</v>
      </c>
      <c r="D2096">
        <v>54.17</v>
      </c>
      <c r="E2096">
        <v>110.75</v>
      </c>
      <c r="F2096">
        <v>126.61</v>
      </c>
      <c r="G2096">
        <v>254.58</v>
      </c>
      <c r="H2096">
        <v>192.25</v>
      </c>
      <c r="I2096">
        <v>130.99</v>
      </c>
      <c r="J2096">
        <v>118.47</v>
      </c>
      <c r="K2096">
        <v>57.342500000000001</v>
      </c>
      <c r="L2096" s="8">
        <v>71.349999999999994</v>
      </c>
      <c r="M2096" s="8">
        <v>135.09</v>
      </c>
      <c r="N2096" s="8">
        <v>212.63</v>
      </c>
      <c r="O2096" s="8">
        <v>136.7413</v>
      </c>
      <c r="P2096" s="8">
        <v>161.68</v>
      </c>
      <c r="Q2096" s="8">
        <v>158.79</v>
      </c>
      <c r="R2096" s="8">
        <v>220.63</v>
      </c>
      <c r="S2096" s="8">
        <v>72.09</v>
      </c>
      <c r="T2096" s="8">
        <v>106.8</v>
      </c>
      <c r="U2096" s="8">
        <v>123.51</v>
      </c>
      <c r="X2096" s="1">
        <v>43733</v>
      </c>
      <c r="Y2096" s="4">
        <f t="shared" si="70"/>
        <v>135.13125263157895</v>
      </c>
      <c r="Z2096" s="4">
        <f t="shared" si="69"/>
        <v>71.17</v>
      </c>
    </row>
    <row r="2097" spans="1:26" x14ac:dyDescent="0.3">
      <c r="A2097" s="1">
        <v>43734</v>
      </c>
      <c r="B2097">
        <v>71.22</v>
      </c>
      <c r="C2097">
        <v>124.31</v>
      </c>
      <c r="D2097">
        <v>54.39</v>
      </c>
      <c r="E2097">
        <v>110.72</v>
      </c>
      <c r="F2097">
        <v>126.39</v>
      </c>
      <c r="G2097">
        <v>256</v>
      </c>
      <c r="H2097">
        <v>192.3</v>
      </c>
      <c r="I2097">
        <v>128.85</v>
      </c>
      <c r="J2097">
        <v>118.3</v>
      </c>
      <c r="K2097">
        <v>57.93</v>
      </c>
      <c r="L2097" s="8">
        <v>70.97</v>
      </c>
      <c r="M2097" s="8">
        <v>135.72</v>
      </c>
      <c r="N2097" s="8">
        <v>212.6</v>
      </c>
      <c r="O2097" s="8">
        <v>137.1138</v>
      </c>
      <c r="P2097" s="8">
        <v>163.27000000000001</v>
      </c>
      <c r="Q2097" s="8">
        <v>160.46</v>
      </c>
      <c r="R2097" s="8">
        <v>223.29</v>
      </c>
      <c r="S2097" s="8">
        <v>74.03</v>
      </c>
      <c r="T2097" s="8">
        <v>106.29</v>
      </c>
      <c r="U2097" s="8">
        <v>120.16</v>
      </c>
      <c r="X2097" s="1">
        <v>43734</v>
      </c>
      <c r="Y2097" s="4">
        <f t="shared" si="70"/>
        <v>135.42598947368424</v>
      </c>
      <c r="Z2097" s="4">
        <f t="shared" si="69"/>
        <v>71.22</v>
      </c>
    </row>
    <row r="2098" spans="1:26" x14ac:dyDescent="0.3">
      <c r="A2098" s="1">
        <v>43735</v>
      </c>
      <c r="B2098">
        <v>71.209999999999994</v>
      </c>
      <c r="C2098">
        <v>124.57</v>
      </c>
      <c r="D2098">
        <v>54.31</v>
      </c>
      <c r="E2098">
        <v>109.54</v>
      </c>
      <c r="F2098">
        <v>126.59</v>
      </c>
      <c r="G2098">
        <v>246.35</v>
      </c>
      <c r="H2098">
        <v>191.55</v>
      </c>
      <c r="I2098">
        <v>128.6</v>
      </c>
      <c r="J2098">
        <v>118.45</v>
      </c>
      <c r="K2098">
        <v>57.814999999999998</v>
      </c>
      <c r="L2098" s="8">
        <v>71.48</v>
      </c>
      <c r="M2098" s="8">
        <v>135.6</v>
      </c>
      <c r="N2098" s="8">
        <v>213.16</v>
      </c>
      <c r="O2098" s="8">
        <v>136.8177</v>
      </c>
      <c r="P2098" s="8">
        <v>160.43</v>
      </c>
      <c r="Q2098" s="8">
        <v>160.51</v>
      </c>
      <c r="R2098" s="8">
        <v>221.06</v>
      </c>
      <c r="S2098" s="8">
        <v>74.849999999999994</v>
      </c>
      <c r="T2098" s="8">
        <v>106.12</v>
      </c>
      <c r="U2098" s="8">
        <v>118.6</v>
      </c>
      <c r="X2098" s="1">
        <v>43735</v>
      </c>
      <c r="Y2098" s="4">
        <f t="shared" si="70"/>
        <v>134.54751052631579</v>
      </c>
      <c r="Z2098" s="4">
        <f t="shared" si="69"/>
        <v>71.209999999999994</v>
      </c>
    </row>
    <row r="2099" spans="1:26" x14ac:dyDescent="0.3">
      <c r="A2099" s="1">
        <v>43736</v>
      </c>
      <c r="B2099">
        <v>71.209999999999994</v>
      </c>
      <c r="C2099">
        <v>124.57</v>
      </c>
      <c r="D2099">
        <v>54.31</v>
      </c>
      <c r="E2099">
        <v>109.54</v>
      </c>
      <c r="F2099">
        <v>126.59</v>
      </c>
      <c r="G2099">
        <v>246.35</v>
      </c>
      <c r="H2099">
        <v>191.55</v>
      </c>
      <c r="I2099">
        <v>128.6</v>
      </c>
      <c r="J2099">
        <v>118.45</v>
      </c>
      <c r="K2099">
        <v>57.814999999999998</v>
      </c>
      <c r="L2099" s="8">
        <v>71.48</v>
      </c>
      <c r="M2099" s="8">
        <v>135.6</v>
      </c>
      <c r="N2099" s="8">
        <v>213.16</v>
      </c>
      <c r="O2099" s="8">
        <v>136.8177</v>
      </c>
      <c r="P2099" s="8">
        <v>160.43</v>
      </c>
      <c r="Q2099" s="8">
        <v>160.51</v>
      </c>
      <c r="R2099" s="8">
        <v>221.06</v>
      </c>
      <c r="S2099" s="8">
        <v>74.849999999999994</v>
      </c>
      <c r="T2099" s="8">
        <v>106.12</v>
      </c>
      <c r="U2099" s="8">
        <v>118.6</v>
      </c>
      <c r="X2099" s="1">
        <v>43736</v>
      </c>
      <c r="Y2099" s="4">
        <f t="shared" si="70"/>
        <v>134.54751052631579</v>
      </c>
      <c r="Z2099" s="4">
        <f t="shared" si="69"/>
        <v>71.209999999999994</v>
      </c>
    </row>
    <row r="2100" spans="1:26" x14ac:dyDescent="0.3">
      <c r="A2100" s="1">
        <v>43737</v>
      </c>
      <c r="B2100">
        <v>71.209999999999994</v>
      </c>
      <c r="C2100">
        <v>124.57</v>
      </c>
      <c r="D2100">
        <v>54.31</v>
      </c>
      <c r="E2100">
        <v>109.54</v>
      </c>
      <c r="F2100">
        <v>126.59</v>
      </c>
      <c r="G2100">
        <v>246.35</v>
      </c>
      <c r="H2100">
        <v>191.55</v>
      </c>
      <c r="I2100">
        <v>128.6</v>
      </c>
      <c r="J2100">
        <v>118.45</v>
      </c>
      <c r="K2100">
        <v>57.814999999999998</v>
      </c>
      <c r="L2100" s="8">
        <v>71.48</v>
      </c>
      <c r="M2100" s="8">
        <v>135.6</v>
      </c>
      <c r="N2100" s="8">
        <v>213.16</v>
      </c>
      <c r="O2100" s="8">
        <v>136.8177</v>
      </c>
      <c r="P2100" s="8">
        <v>160.43</v>
      </c>
      <c r="Q2100" s="8">
        <v>160.51</v>
      </c>
      <c r="R2100" s="8">
        <v>221.06</v>
      </c>
      <c r="S2100" s="8">
        <v>74.849999999999994</v>
      </c>
      <c r="T2100" s="8">
        <v>106.12</v>
      </c>
      <c r="U2100" s="8">
        <v>118.6</v>
      </c>
      <c r="X2100" s="1">
        <v>43737</v>
      </c>
      <c r="Y2100" s="4">
        <f t="shared" si="70"/>
        <v>134.54751052631579</v>
      </c>
      <c r="Z2100" s="4">
        <f t="shared" si="69"/>
        <v>71.209999999999994</v>
      </c>
    </row>
    <row r="2101" spans="1:26" x14ac:dyDescent="0.3">
      <c r="A2101" s="1">
        <v>43738</v>
      </c>
      <c r="B2101">
        <v>71.58</v>
      </c>
      <c r="C2101">
        <v>124.38</v>
      </c>
      <c r="D2101">
        <v>54.44</v>
      </c>
      <c r="E2101">
        <v>109.96</v>
      </c>
      <c r="F2101">
        <v>126.31</v>
      </c>
      <c r="G2101">
        <v>244.98</v>
      </c>
      <c r="H2101">
        <v>193.72</v>
      </c>
      <c r="I2101">
        <v>129.38</v>
      </c>
      <c r="J2101">
        <v>118.68</v>
      </c>
      <c r="K2101">
        <v>58.247500000000002</v>
      </c>
      <c r="L2101" s="8">
        <v>70.61</v>
      </c>
      <c r="M2101" s="8">
        <v>137.1</v>
      </c>
      <c r="N2101" s="8">
        <v>214.71</v>
      </c>
      <c r="O2101" s="8">
        <v>138.8999</v>
      </c>
      <c r="P2101" s="8">
        <v>161.41999999999999</v>
      </c>
      <c r="Q2101" s="8">
        <v>161.44</v>
      </c>
      <c r="R2101" s="8">
        <v>221.86</v>
      </c>
      <c r="S2101" s="8">
        <v>75.72</v>
      </c>
      <c r="T2101" s="8">
        <v>106.91</v>
      </c>
      <c r="U2101" s="8">
        <v>118.6</v>
      </c>
      <c r="X2101" s="1">
        <v>43738</v>
      </c>
      <c r="Y2101" s="4">
        <f t="shared" si="70"/>
        <v>135.12459999999999</v>
      </c>
      <c r="Z2101" s="4">
        <f t="shared" si="69"/>
        <v>71.58</v>
      </c>
    </row>
    <row r="2102" spans="1:26" x14ac:dyDescent="0.3">
      <c r="A2102" s="1">
        <v>43739</v>
      </c>
      <c r="B2102">
        <v>70.56</v>
      </c>
      <c r="C2102">
        <v>123.85</v>
      </c>
      <c r="D2102">
        <v>54.65</v>
      </c>
      <c r="E2102">
        <v>109.52</v>
      </c>
      <c r="F2102">
        <v>122.37</v>
      </c>
      <c r="G2102">
        <v>242.85</v>
      </c>
      <c r="H2102">
        <v>188.55</v>
      </c>
      <c r="I2102">
        <v>129.99</v>
      </c>
      <c r="J2102">
        <v>117.85</v>
      </c>
      <c r="K2102">
        <v>58.0075</v>
      </c>
      <c r="L2102" s="8">
        <v>68.95</v>
      </c>
      <c r="M2102" s="8">
        <v>137.37</v>
      </c>
      <c r="N2102" s="8">
        <v>209.02</v>
      </c>
      <c r="O2102" s="8">
        <v>137.21889999999999</v>
      </c>
      <c r="P2102" s="8">
        <v>160.43</v>
      </c>
      <c r="Q2102" s="8">
        <v>158.63</v>
      </c>
      <c r="R2102" s="8">
        <v>216.48</v>
      </c>
      <c r="S2102" s="8">
        <v>73.23</v>
      </c>
      <c r="T2102" s="8">
        <v>105.94</v>
      </c>
      <c r="U2102" s="8">
        <v>116.01</v>
      </c>
      <c r="X2102" s="1">
        <v>43739</v>
      </c>
      <c r="Y2102" s="4">
        <f t="shared" si="70"/>
        <v>133.20612631578945</v>
      </c>
      <c r="Z2102" s="4">
        <f t="shared" si="69"/>
        <v>70.56</v>
      </c>
    </row>
    <row r="2103" spans="1:26" x14ac:dyDescent="0.3">
      <c r="A2103" s="1">
        <v>43740</v>
      </c>
      <c r="B2103">
        <v>69.25</v>
      </c>
      <c r="C2103">
        <v>121.08</v>
      </c>
      <c r="D2103">
        <v>53.08</v>
      </c>
      <c r="E2103">
        <v>106.35</v>
      </c>
      <c r="F2103">
        <v>119.96</v>
      </c>
      <c r="G2103">
        <v>236.44</v>
      </c>
      <c r="H2103">
        <v>184.11</v>
      </c>
      <c r="I2103">
        <v>132</v>
      </c>
      <c r="J2103">
        <v>116.12</v>
      </c>
      <c r="K2103">
        <v>57.277500000000003</v>
      </c>
      <c r="L2103" s="8">
        <v>67.150000000000006</v>
      </c>
      <c r="M2103" s="8">
        <v>133.94</v>
      </c>
      <c r="N2103" s="8">
        <v>206.27</v>
      </c>
      <c r="O2103" s="8">
        <v>135.3372</v>
      </c>
      <c r="P2103" s="8">
        <v>156.62</v>
      </c>
      <c r="Q2103" s="8">
        <v>156.81</v>
      </c>
      <c r="R2103" s="8">
        <v>210.47</v>
      </c>
      <c r="S2103" s="8">
        <v>72.13</v>
      </c>
      <c r="T2103" s="8">
        <v>105.16</v>
      </c>
      <c r="U2103" s="8">
        <v>112.29</v>
      </c>
      <c r="X2103" s="1">
        <v>43740</v>
      </c>
      <c r="Y2103" s="4">
        <f t="shared" si="70"/>
        <v>130.6628789473684</v>
      </c>
      <c r="Z2103" s="4">
        <f t="shared" si="69"/>
        <v>69.25</v>
      </c>
    </row>
    <row r="2104" spans="1:26" x14ac:dyDescent="0.3">
      <c r="A2104" s="1">
        <v>43741</v>
      </c>
      <c r="B2104">
        <v>69.599999999999994</v>
      </c>
      <c r="C2104">
        <v>121.74</v>
      </c>
      <c r="D2104">
        <v>53.84</v>
      </c>
      <c r="E2104">
        <v>106.37</v>
      </c>
      <c r="F2104">
        <v>120.04</v>
      </c>
      <c r="G2104">
        <v>239.62</v>
      </c>
      <c r="H2104">
        <v>184.64</v>
      </c>
      <c r="I2104">
        <v>131.19</v>
      </c>
      <c r="J2104">
        <v>116.31</v>
      </c>
      <c r="K2104">
        <v>57.542499999999997</v>
      </c>
      <c r="L2104" s="8">
        <v>67.98</v>
      </c>
      <c r="M2104" s="8">
        <v>137.93</v>
      </c>
      <c r="N2104" s="8">
        <v>210.03</v>
      </c>
      <c r="O2104" s="8">
        <v>135.6524</v>
      </c>
      <c r="P2104" s="8">
        <v>157.54</v>
      </c>
      <c r="Q2104" s="8">
        <v>156.44999999999999</v>
      </c>
      <c r="R2104" s="8">
        <v>210.83</v>
      </c>
      <c r="S2104" s="8">
        <v>73.849999999999994</v>
      </c>
      <c r="T2104" s="8">
        <v>106.62</v>
      </c>
      <c r="U2104" s="8">
        <v>113.15</v>
      </c>
      <c r="X2104" s="1">
        <v>43741</v>
      </c>
      <c r="Y2104" s="4">
        <f t="shared" si="70"/>
        <v>131.64867894736841</v>
      </c>
      <c r="Z2104" s="4">
        <f t="shared" si="69"/>
        <v>69.599999999999994</v>
      </c>
    </row>
    <row r="2105" spans="1:26" x14ac:dyDescent="0.3">
      <c r="A2105" s="1">
        <v>43742</v>
      </c>
      <c r="B2105">
        <v>70.510000000000005</v>
      </c>
      <c r="C2105">
        <v>124</v>
      </c>
      <c r="D2105">
        <v>54.54</v>
      </c>
      <c r="E2105">
        <v>107.42</v>
      </c>
      <c r="F2105">
        <v>121.04</v>
      </c>
      <c r="G2105">
        <v>244.44</v>
      </c>
      <c r="H2105">
        <v>186.18</v>
      </c>
      <c r="I2105">
        <v>133.66</v>
      </c>
      <c r="J2105">
        <v>118.16</v>
      </c>
      <c r="K2105">
        <v>58.397500000000001</v>
      </c>
      <c r="L2105" s="8">
        <v>68.97</v>
      </c>
      <c r="M2105" s="8">
        <v>140.28</v>
      </c>
      <c r="N2105" s="8">
        <v>211.69</v>
      </c>
      <c r="O2105" s="8">
        <v>136.5789</v>
      </c>
      <c r="P2105" s="8">
        <v>159.16999999999999</v>
      </c>
      <c r="Q2105" s="8">
        <v>162.06</v>
      </c>
      <c r="R2105" s="8">
        <v>213.88</v>
      </c>
      <c r="S2105" s="8">
        <v>74.66</v>
      </c>
      <c r="T2105" s="8">
        <v>109.1</v>
      </c>
      <c r="U2105" s="8">
        <v>113.85</v>
      </c>
      <c r="X2105" s="1">
        <v>43742</v>
      </c>
      <c r="Y2105" s="4">
        <f t="shared" si="70"/>
        <v>133.58296842105261</v>
      </c>
      <c r="Z2105" s="4">
        <f t="shared" si="69"/>
        <v>70.510000000000005</v>
      </c>
    </row>
    <row r="2106" spans="1:26" x14ac:dyDescent="0.3">
      <c r="A2106" s="1">
        <v>43743</v>
      </c>
      <c r="B2106">
        <v>70.510000000000005</v>
      </c>
      <c r="C2106">
        <v>124</v>
      </c>
      <c r="D2106">
        <v>54.54</v>
      </c>
      <c r="E2106">
        <v>107.42</v>
      </c>
      <c r="F2106">
        <v>121.04</v>
      </c>
      <c r="G2106">
        <v>244.44</v>
      </c>
      <c r="H2106">
        <v>186.18</v>
      </c>
      <c r="I2106">
        <v>133.66</v>
      </c>
      <c r="J2106">
        <v>118.16</v>
      </c>
      <c r="K2106">
        <v>58.397500000000001</v>
      </c>
      <c r="L2106" s="8">
        <v>68.97</v>
      </c>
      <c r="M2106" s="8">
        <v>140.28</v>
      </c>
      <c r="N2106" s="8">
        <v>211.69</v>
      </c>
      <c r="O2106" s="8">
        <v>136.5789</v>
      </c>
      <c r="P2106" s="8">
        <v>159.16999999999999</v>
      </c>
      <c r="Q2106" s="8">
        <v>162.06</v>
      </c>
      <c r="R2106" s="8">
        <v>213.88</v>
      </c>
      <c r="S2106" s="8">
        <v>74.66</v>
      </c>
      <c r="T2106" s="8">
        <v>109.1</v>
      </c>
      <c r="U2106" s="8">
        <v>113.85</v>
      </c>
      <c r="X2106" s="1">
        <v>43743</v>
      </c>
      <c r="Y2106" s="4">
        <f t="shared" si="70"/>
        <v>133.58296842105261</v>
      </c>
      <c r="Z2106" s="4">
        <f t="shared" si="69"/>
        <v>70.510000000000005</v>
      </c>
    </row>
    <row r="2107" spans="1:26" x14ac:dyDescent="0.3">
      <c r="A2107" s="1">
        <v>43744</v>
      </c>
      <c r="B2107">
        <v>70.510000000000005</v>
      </c>
      <c r="C2107">
        <v>124</v>
      </c>
      <c r="D2107">
        <v>54.54</v>
      </c>
      <c r="E2107">
        <v>107.42</v>
      </c>
      <c r="F2107">
        <v>121.04</v>
      </c>
      <c r="G2107">
        <v>244.44</v>
      </c>
      <c r="H2107">
        <v>186.18</v>
      </c>
      <c r="I2107">
        <v>133.66</v>
      </c>
      <c r="J2107">
        <v>118.16</v>
      </c>
      <c r="K2107">
        <v>58.397500000000001</v>
      </c>
      <c r="L2107" s="8">
        <v>68.97</v>
      </c>
      <c r="M2107" s="8">
        <v>140.28</v>
      </c>
      <c r="N2107" s="8">
        <v>211.69</v>
      </c>
      <c r="O2107" s="8">
        <v>136.5789</v>
      </c>
      <c r="P2107" s="8">
        <v>159.16999999999999</v>
      </c>
      <c r="Q2107" s="8">
        <v>162.06</v>
      </c>
      <c r="R2107" s="8">
        <v>213.88</v>
      </c>
      <c r="S2107" s="8">
        <v>74.66</v>
      </c>
      <c r="T2107" s="8">
        <v>109.1</v>
      </c>
      <c r="U2107" s="8">
        <v>113.85</v>
      </c>
      <c r="X2107" s="1">
        <v>43744</v>
      </c>
      <c r="Y2107" s="4">
        <f t="shared" si="70"/>
        <v>133.58296842105261</v>
      </c>
      <c r="Z2107" s="4">
        <f t="shared" si="69"/>
        <v>70.510000000000005</v>
      </c>
    </row>
    <row r="2108" spans="1:26" x14ac:dyDescent="0.3">
      <c r="A2108" s="1">
        <v>43745</v>
      </c>
      <c r="B2108">
        <v>70.08</v>
      </c>
      <c r="C2108">
        <v>122.84</v>
      </c>
      <c r="D2108">
        <v>53.87</v>
      </c>
      <c r="E2108">
        <v>108.23</v>
      </c>
      <c r="F2108">
        <v>120.25</v>
      </c>
      <c r="G2108">
        <v>245.58</v>
      </c>
      <c r="H2108">
        <v>188.58</v>
      </c>
      <c r="I2108">
        <v>133.16</v>
      </c>
      <c r="J2108">
        <v>117.23</v>
      </c>
      <c r="K2108">
        <v>58.137500000000003</v>
      </c>
      <c r="L2108" s="8">
        <v>68.02</v>
      </c>
      <c r="M2108" s="8">
        <v>138.34</v>
      </c>
      <c r="N2108" s="8">
        <v>211.92</v>
      </c>
      <c r="O2108" s="8">
        <v>134.94560000000001</v>
      </c>
      <c r="P2108" s="8">
        <v>158.88999999999999</v>
      </c>
      <c r="Q2108" s="8">
        <v>159.66</v>
      </c>
      <c r="R2108" s="8">
        <v>213.96</v>
      </c>
      <c r="S2108" s="8">
        <v>74.33</v>
      </c>
      <c r="T2108" s="8">
        <v>107.95</v>
      </c>
      <c r="U2108" s="8">
        <v>113.26</v>
      </c>
      <c r="X2108" s="1">
        <v>43745</v>
      </c>
      <c r="Y2108" s="4">
        <f t="shared" si="70"/>
        <v>133.11332105263156</v>
      </c>
      <c r="Z2108" s="4">
        <f t="shared" si="69"/>
        <v>70.08</v>
      </c>
    </row>
    <row r="2109" spans="1:26" x14ac:dyDescent="0.3">
      <c r="A2109" s="1">
        <v>43746</v>
      </c>
      <c r="B2109">
        <v>68.97</v>
      </c>
      <c r="C2109">
        <v>120.93</v>
      </c>
      <c r="D2109">
        <v>53.58</v>
      </c>
      <c r="E2109">
        <v>106.5</v>
      </c>
      <c r="F2109">
        <v>117.97</v>
      </c>
      <c r="G2109">
        <v>241.85</v>
      </c>
      <c r="H2109">
        <v>184.11</v>
      </c>
      <c r="I2109">
        <v>131.84</v>
      </c>
      <c r="J2109">
        <v>117.58</v>
      </c>
      <c r="K2109">
        <v>57.4925</v>
      </c>
      <c r="L2109" s="8">
        <v>66.7</v>
      </c>
      <c r="M2109" s="8">
        <v>137.24</v>
      </c>
      <c r="N2109" s="8">
        <v>211.11</v>
      </c>
      <c r="O2109" s="8">
        <v>132.1756</v>
      </c>
      <c r="P2109" s="8">
        <v>156.32</v>
      </c>
      <c r="Q2109" s="8">
        <v>155.47999999999999</v>
      </c>
      <c r="R2109" s="8">
        <v>207.76</v>
      </c>
      <c r="S2109" s="8">
        <v>73.53</v>
      </c>
      <c r="T2109" s="8">
        <v>108.52</v>
      </c>
      <c r="U2109" s="8">
        <v>111.71</v>
      </c>
      <c r="X2109" s="1">
        <v>43746</v>
      </c>
      <c r="Y2109" s="4">
        <f t="shared" si="70"/>
        <v>131.17884736842106</v>
      </c>
      <c r="Z2109" s="4">
        <f t="shared" si="69"/>
        <v>68.97</v>
      </c>
    </row>
    <row r="2110" spans="1:26" x14ac:dyDescent="0.3">
      <c r="A2110" s="1">
        <v>43747</v>
      </c>
      <c r="B2110">
        <v>69.56</v>
      </c>
      <c r="C2110">
        <v>121.98</v>
      </c>
      <c r="D2110">
        <v>53.83</v>
      </c>
      <c r="E2110">
        <v>106.3</v>
      </c>
      <c r="F2110">
        <v>119.44</v>
      </c>
      <c r="G2110">
        <v>248.79</v>
      </c>
      <c r="H2110">
        <v>187.39</v>
      </c>
      <c r="I2110">
        <v>129.22</v>
      </c>
      <c r="J2110">
        <v>118.93</v>
      </c>
      <c r="K2110">
        <v>58.34</v>
      </c>
      <c r="L2110" s="8">
        <v>67.44</v>
      </c>
      <c r="M2110" s="8">
        <v>137.85</v>
      </c>
      <c r="N2110" s="8">
        <v>212.83</v>
      </c>
      <c r="O2110" s="8">
        <v>133.40780000000001</v>
      </c>
      <c r="P2110" s="8">
        <v>158.46</v>
      </c>
      <c r="Q2110" s="8">
        <v>156.80000000000001</v>
      </c>
      <c r="R2110" s="8">
        <v>211.74</v>
      </c>
      <c r="S2110" s="8">
        <v>73.3</v>
      </c>
      <c r="T2110" s="8">
        <v>110.36</v>
      </c>
      <c r="U2110" s="8">
        <v>113.14</v>
      </c>
      <c r="X2110" s="1">
        <v>43747</v>
      </c>
      <c r="Y2110" s="4">
        <f t="shared" si="70"/>
        <v>132.60777894736839</v>
      </c>
      <c r="Z2110" s="4">
        <f t="shared" si="69"/>
        <v>69.56</v>
      </c>
    </row>
    <row r="2111" spans="1:26" x14ac:dyDescent="0.3">
      <c r="A2111" s="1">
        <v>43748</v>
      </c>
      <c r="B2111">
        <v>70.14</v>
      </c>
      <c r="C2111">
        <v>121.94</v>
      </c>
      <c r="D2111">
        <v>53.66</v>
      </c>
      <c r="E2111">
        <v>108.19</v>
      </c>
      <c r="F2111">
        <v>122.69</v>
      </c>
      <c r="G2111">
        <v>250.97</v>
      </c>
      <c r="H2111">
        <v>191.23</v>
      </c>
      <c r="I2111">
        <v>129.06</v>
      </c>
      <c r="J2111">
        <v>119.61</v>
      </c>
      <c r="K2111">
        <v>58</v>
      </c>
      <c r="L2111" s="8">
        <v>68.25</v>
      </c>
      <c r="M2111" s="8">
        <v>137.88999999999999</v>
      </c>
      <c r="N2111" s="8">
        <v>211.76</v>
      </c>
      <c r="O2111" s="8">
        <v>134.8023</v>
      </c>
      <c r="P2111" s="8">
        <v>160.72</v>
      </c>
      <c r="Q2111" s="8">
        <v>155.38999999999999</v>
      </c>
      <c r="R2111" s="8">
        <v>214.67</v>
      </c>
      <c r="S2111" s="8">
        <v>74.45</v>
      </c>
      <c r="T2111" s="8">
        <v>110.57</v>
      </c>
      <c r="U2111" s="8">
        <v>114.59</v>
      </c>
      <c r="X2111" s="1">
        <v>43748</v>
      </c>
      <c r="Y2111" s="4">
        <f t="shared" si="70"/>
        <v>133.60222631578947</v>
      </c>
      <c r="Z2111" s="4">
        <f t="shared" si="69"/>
        <v>70.14</v>
      </c>
    </row>
    <row r="2112" spans="1:26" x14ac:dyDescent="0.3">
      <c r="A2112" s="1">
        <v>43749</v>
      </c>
      <c r="B2112">
        <v>71.05</v>
      </c>
      <c r="C2112">
        <v>121.09</v>
      </c>
      <c r="D2112">
        <v>53.3</v>
      </c>
      <c r="E2112">
        <v>110.81</v>
      </c>
      <c r="F2112">
        <v>128.4</v>
      </c>
      <c r="G2112">
        <v>252.99</v>
      </c>
      <c r="H2112">
        <v>194.25</v>
      </c>
      <c r="I2112">
        <v>131.33000000000001</v>
      </c>
      <c r="J2112">
        <v>120.24</v>
      </c>
      <c r="K2112">
        <v>57.384999999999998</v>
      </c>
      <c r="L2112" s="8">
        <v>68.98</v>
      </c>
      <c r="M2112" s="8">
        <v>137.63999999999999</v>
      </c>
      <c r="N2112" s="8">
        <v>209.02</v>
      </c>
      <c r="O2112" s="8">
        <v>136.35919999999999</v>
      </c>
      <c r="P2112" s="8">
        <v>162.52000000000001</v>
      </c>
      <c r="Q2112" s="8">
        <v>155.1</v>
      </c>
      <c r="R2112" s="8">
        <v>217.29</v>
      </c>
      <c r="S2112" s="8">
        <v>73.63</v>
      </c>
      <c r="T2112" s="8">
        <v>111.83</v>
      </c>
      <c r="U2112" s="8">
        <v>116.15</v>
      </c>
      <c r="X2112" s="1">
        <v>43749</v>
      </c>
      <c r="Y2112" s="4">
        <f t="shared" si="70"/>
        <v>134.64811578947365</v>
      </c>
      <c r="Z2112" s="4">
        <f t="shared" si="69"/>
        <v>71.05</v>
      </c>
    </row>
    <row r="2113" spans="1:26" x14ac:dyDescent="0.3">
      <c r="A2113" s="1">
        <v>43750</v>
      </c>
      <c r="B2113">
        <v>71.05</v>
      </c>
      <c r="C2113">
        <v>121.09</v>
      </c>
      <c r="D2113">
        <v>53.3</v>
      </c>
      <c r="E2113">
        <v>110.81</v>
      </c>
      <c r="F2113">
        <v>128.4</v>
      </c>
      <c r="G2113">
        <v>252.99</v>
      </c>
      <c r="H2113">
        <v>194.25</v>
      </c>
      <c r="I2113">
        <v>131.33000000000001</v>
      </c>
      <c r="J2113">
        <v>120.24</v>
      </c>
      <c r="K2113">
        <v>57.384999999999998</v>
      </c>
      <c r="L2113" s="8">
        <v>68.98</v>
      </c>
      <c r="M2113" s="8">
        <v>137.63999999999999</v>
      </c>
      <c r="N2113" s="8">
        <v>209.02</v>
      </c>
      <c r="O2113" s="8">
        <v>136.35919999999999</v>
      </c>
      <c r="P2113" s="8">
        <v>162.52000000000001</v>
      </c>
      <c r="Q2113" s="8">
        <v>155.1</v>
      </c>
      <c r="R2113" s="8">
        <v>217.29</v>
      </c>
      <c r="S2113" s="8">
        <v>73.63</v>
      </c>
      <c r="T2113" s="8">
        <v>111.83</v>
      </c>
      <c r="U2113" s="8">
        <v>116.15</v>
      </c>
      <c r="X2113" s="1">
        <v>43750</v>
      </c>
      <c r="Y2113" s="4">
        <f t="shared" si="70"/>
        <v>134.64811578947365</v>
      </c>
      <c r="Z2113" s="4">
        <f t="shared" si="69"/>
        <v>71.05</v>
      </c>
    </row>
    <row r="2114" spans="1:26" x14ac:dyDescent="0.3">
      <c r="A2114" s="1">
        <v>43751</v>
      </c>
      <c r="B2114">
        <v>71.05</v>
      </c>
      <c r="C2114">
        <v>121.09</v>
      </c>
      <c r="D2114">
        <v>53.3</v>
      </c>
      <c r="E2114">
        <v>110.81</v>
      </c>
      <c r="F2114">
        <v>128.4</v>
      </c>
      <c r="G2114">
        <v>252.99</v>
      </c>
      <c r="H2114">
        <v>194.25</v>
      </c>
      <c r="I2114">
        <v>131.33000000000001</v>
      </c>
      <c r="J2114">
        <v>120.24</v>
      </c>
      <c r="K2114">
        <v>57.384999999999998</v>
      </c>
      <c r="L2114" s="8">
        <v>68.98</v>
      </c>
      <c r="M2114" s="8">
        <v>137.63999999999999</v>
      </c>
      <c r="N2114" s="8">
        <v>209.02</v>
      </c>
      <c r="O2114" s="8">
        <v>136.35919999999999</v>
      </c>
      <c r="P2114" s="8">
        <v>162.52000000000001</v>
      </c>
      <c r="Q2114" s="8">
        <v>155.1</v>
      </c>
      <c r="R2114" s="8">
        <v>217.29</v>
      </c>
      <c r="S2114" s="8">
        <v>73.63</v>
      </c>
      <c r="T2114" s="8">
        <v>111.83</v>
      </c>
      <c r="U2114" s="8">
        <v>116.15</v>
      </c>
      <c r="X2114" s="1">
        <v>43751</v>
      </c>
      <c r="Y2114" s="4">
        <f t="shared" si="70"/>
        <v>134.64811578947365</v>
      </c>
      <c r="Z2114" s="4">
        <f t="shared" ref="Z2114:Z2177" si="71">B2114</f>
        <v>71.05</v>
      </c>
    </row>
    <row r="2115" spans="1:26" x14ac:dyDescent="0.3">
      <c r="A2115" s="1">
        <v>43752</v>
      </c>
      <c r="B2115">
        <v>70.81</v>
      </c>
      <c r="C2115">
        <v>120.05</v>
      </c>
      <c r="D2115">
        <v>53.3</v>
      </c>
      <c r="E2115">
        <v>110.67</v>
      </c>
      <c r="F2115">
        <v>128.38</v>
      </c>
      <c r="G2115">
        <v>251.37</v>
      </c>
      <c r="H2115">
        <v>192.53</v>
      </c>
      <c r="I2115">
        <v>130.72</v>
      </c>
      <c r="J2115">
        <v>119.17</v>
      </c>
      <c r="K2115">
        <v>57.225000000000001</v>
      </c>
      <c r="L2115" s="8">
        <v>69.180000000000007</v>
      </c>
      <c r="M2115" s="8">
        <v>137.44999999999999</v>
      </c>
      <c r="N2115" s="8">
        <v>208.38</v>
      </c>
      <c r="O2115" s="8">
        <v>135.67150000000001</v>
      </c>
      <c r="P2115" s="8">
        <v>162.46</v>
      </c>
      <c r="Q2115" s="8">
        <v>155.44</v>
      </c>
      <c r="R2115" s="8">
        <v>213.86</v>
      </c>
      <c r="S2115" s="8">
        <v>73.760000000000005</v>
      </c>
      <c r="T2115" s="8">
        <v>111.15</v>
      </c>
      <c r="U2115" s="8">
        <v>116.18</v>
      </c>
      <c r="X2115" s="1">
        <v>43752</v>
      </c>
      <c r="Y2115" s="4">
        <f t="shared" si="70"/>
        <v>134.04981578947368</v>
      </c>
      <c r="Z2115" s="4">
        <f t="shared" si="71"/>
        <v>70.81</v>
      </c>
    </row>
    <row r="2116" spans="1:26" x14ac:dyDescent="0.3">
      <c r="A2116" s="1">
        <v>43753</v>
      </c>
      <c r="B2116">
        <v>71.239999999999995</v>
      </c>
      <c r="C2116">
        <v>117.2</v>
      </c>
      <c r="D2116">
        <v>53.51</v>
      </c>
      <c r="E2116">
        <v>112.42</v>
      </c>
      <c r="F2116">
        <v>131.03</v>
      </c>
      <c r="G2116">
        <v>253.45</v>
      </c>
      <c r="H2116">
        <v>195.18</v>
      </c>
      <c r="I2116">
        <v>132.84</v>
      </c>
      <c r="J2116">
        <v>119.53</v>
      </c>
      <c r="K2116">
        <v>56.884999999999998</v>
      </c>
      <c r="L2116" s="8">
        <v>69.42</v>
      </c>
      <c r="M2116" s="8">
        <v>136.33000000000001</v>
      </c>
      <c r="N2116" s="8">
        <v>207.22</v>
      </c>
      <c r="O2116" s="8">
        <v>136.58850000000001</v>
      </c>
      <c r="P2116" s="8">
        <v>164.12</v>
      </c>
      <c r="Q2116" s="8">
        <v>155.21</v>
      </c>
      <c r="R2116" s="8">
        <v>215.22</v>
      </c>
      <c r="S2116" s="8">
        <v>74.5</v>
      </c>
      <c r="T2116" s="8">
        <v>111.89</v>
      </c>
      <c r="U2116" s="8">
        <v>116.31</v>
      </c>
      <c r="X2116" s="1">
        <v>43753</v>
      </c>
      <c r="Y2116" s="4">
        <f t="shared" ref="Y2116:Y2179" si="72">SUMPRODUCT(C2116:U2116,$C$1:$U$1)</f>
        <v>134.67649999999998</v>
      </c>
      <c r="Z2116" s="4">
        <f t="shared" si="71"/>
        <v>71.239999999999995</v>
      </c>
    </row>
    <row r="2117" spans="1:26" x14ac:dyDescent="0.3">
      <c r="A2117" s="1">
        <v>43754</v>
      </c>
      <c r="B2117">
        <v>71.17</v>
      </c>
      <c r="C2117">
        <v>117.53</v>
      </c>
      <c r="D2117">
        <v>53.49</v>
      </c>
      <c r="E2117">
        <v>112.33</v>
      </c>
      <c r="F2117">
        <v>130.19</v>
      </c>
      <c r="G2117">
        <v>252.3</v>
      </c>
      <c r="H2117">
        <v>196.85</v>
      </c>
      <c r="I2117">
        <v>135.16999999999999</v>
      </c>
      <c r="J2117">
        <v>119.42</v>
      </c>
      <c r="K2117">
        <v>57.477499999999999</v>
      </c>
      <c r="L2117" s="8">
        <v>68.23</v>
      </c>
      <c r="M2117" s="8">
        <v>136.41999999999999</v>
      </c>
      <c r="N2117" s="8">
        <v>208.3</v>
      </c>
      <c r="O2117" s="8">
        <v>135.73840000000001</v>
      </c>
      <c r="P2117" s="8">
        <v>164.16</v>
      </c>
      <c r="Q2117" s="8">
        <v>154.65</v>
      </c>
      <c r="R2117" s="8">
        <v>214.21</v>
      </c>
      <c r="S2117" s="8">
        <v>74.75</v>
      </c>
      <c r="T2117" s="8">
        <v>112.19</v>
      </c>
      <c r="U2117" s="8">
        <v>115.11</v>
      </c>
      <c r="X2117" s="1">
        <v>43754</v>
      </c>
      <c r="Y2117" s="4">
        <f t="shared" si="72"/>
        <v>134.65873157894737</v>
      </c>
      <c r="Z2117" s="4">
        <f t="shared" si="71"/>
        <v>71.17</v>
      </c>
    </row>
    <row r="2118" spans="1:26" x14ac:dyDescent="0.3">
      <c r="A2118" s="1">
        <v>43755</v>
      </c>
      <c r="B2118">
        <v>71.67</v>
      </c>
      <c r="C2118">
        <v>116.63</v>
      </c>
      <c r="D2118">
        <v>53.79</v>
      </c>
      <c r="E2118">
        <v>112.6</v>
      </c>
      <c r="F2118">
        <v>132.07</v>
      </c>
      <c r="G2118">
        <v>253</v>
      </c>
      <c r="H2118">
        <v>196.64</v>
      </c>
      <c r="I2118">
        <v>136.16999999999999</v>
      </c>
      <c r="J2118">
        <v>119.84</v>
      </c>
      <c r="K2118">
        <v>57.772500000000001</v>
      </c>
      <c r="L2118" s="8">
        <v>68.14</v>
      </c>
      <c r="M2118" s="8">
        <v>136.96</v>
      </c>
      <c r="N2118" s="8">
        <v>206.85</v>
      </c>
      <c r="O2118" s="8">
        <v>128.24029999999999</v>
      </c>
      <c r="P2118" s="8">
        <v>163.83000000000001</v>
      </c>
      <c r="Q2118" s="8">
        <v>153.02000000000001</v>
      </c>
      <c r="R2118" s="8">
        <v>214.37</v>
      </c>
      <c r="S2118" s="8">
        <v>75.14</v>
      </c>
      <c r="T2118" s="8">
        <v>113.23</v>
      </c>
      <c r="U2118" s="8">
        <v>115.35</v>
      </c>
      <c r="X2118" s="1">
        <v>43755</v>
      </c>
      <c r="Y2118" s="4">
        <f t="shared" si="72"/>
        <v>134.40225263157893</v>
      </c>
      <c r="Z2118" s="4">
        <f t="shared" si="71"/>
        <v>71.67</v>
      </c>
    </row>
    <row r="2119" spans="1:26" x14ac:dyDescent="0.3">
      <c r="A2119" s="1">
        <v>43756</v>
      </c>
      <c r="B2119">
        <v>71.84</v>
      </c>
      <c r="C2119">
        <v>117.47</v>
      </c>
      <c r="D2119">
        <v>54.78</v>
      </c>
      <c r="E2119">
        <v>112.84</v>
      </c>
      <c r="F2119">
        <v>130.71</v>
      </c>
      <c r="G2119">
        <v>250.48</v>
      </c>
      <c r="H2119">
        <v>195.79</v>
      </c>
      <c r="I2119">
        <v>127.7</v>
      </c>
      <c r="J2119">
        <v>119.14</v>
      </c>
      <c r="K2119">
        <v>58.12</v>
      </c>
      <c r="L2119" s="8">
        <v>67.61</v>
      </c>
      <c r="M2119" s="8">
        <v>136.25</v>
      </c>
      <c r="N2119" s="8">
        <v>208.5</v>
      </c>
      <c r="O2119" s="8">
        <v>128.0779</v>
      </c>
      <c r="P2119" s="8">
        <v>163.54</v>
      </c>
      <c r="Q2119" s="8">
        <v>152.69</v>
      </c>
      <c r="R2119" s="8">
        <v>214.88</v>
      </c>
      <c r="S2119" s="8">
        <v>76.459999999999994</v>
      </c>
      <c r="T2119" s="8">
        <v>112.81</v>
      </c>
      <c r="U2119" s="8">
        <v>114.74</v>
      </c>
      <c r="X2119" s="1">
        <v>43756</v>
      </c>
      <c r="Y2119" s="4">
        <f t="shared" si="72"/>
        <v>133.82041578947369</v>
      </c>
      <c r="Z2119" s="4">
        <f t="shared" si="71"/>
        <v>71.84</v>
      </c>
    </row>
    <row r="2120" spans="1:26" x14ac:dyDescent="0.3">
      <c r="A2120" s="1">
        <v>43757</v>
      </c>
      <c r="B2120">
        <v>71.84</v>
      </c>
      <c r="C2120">
        <v>117.47</v>
      </c>
      <c r="D2120">
        <v>54.78</v>
      </c>
      <c r="E2120">
        <v>112.84</v>
      </c>
      <c r="F2120">
        <v>130.71</v>
      </c>
      <c r="G2120">
        <v>250.48</v>
      </c>
      <c r="H2120">
        <v>195.79</v>
      </c>
      <c r="I2120">
        <v>127.7</v>
      </c>
      <c r="J2120">
        <v>119.14</v>
      </c>
      <c r="K2120">
        <v>58.12</v>
      </c>
      <c r="L2120" s="8">
        <v>67.61</v>
      </c>
      <c r="M2120" s="8">
        <v>136.25</v>
      </c>
      <c r="N2120" s="8">
        <v>208.5</v>
      </c>
      <c r="O2120" s="8">
        <v>128.0779</v>
      </c>
      <c r="P2120" s="8">
        <v>163.54</v>
      </c>
      <c r="Q2120" s="8">
        <v>152.69</v>
      </c>
      <c r="R2120" s="8">
        <v>214.88</v>
      </c>
      <c r="S2120" s="8">
        <v>76.459999999999994</v>
      </c>
      <c r="T2120" s="8">
        <v>112.81</v>
      </c>
      <c r="U2120" s="8">
        <v>114.74</v>
      </c>
      <c r="X2120" s="1">
        <v>43757</v>
      </c>
      <c r="Y2120" s="4">
        <f t="shared" si="72"/>
        <v>133.82041578947369</v>
      </c>
      <c r="Z2120" s="4">
        <f t="shared" si="71"/>
        <v>71.84</v>
      </c>
    </row>
    <row r="2121" spans="1:26" x14ac:dyDescent="0.3">
      <c r="A2121" s="1">
        <v>43758</v>
      </c>
      <c r="B2121">
        <v>71.84</v>
      </c>
      <c r="C2121">
        <v>117.47</v>
      </c>
      <c r="D2121">
        <v>54.78</v>
      </c>
      <c r="E2121">
        <v>112.84</v>
      </c>
      <c r="F2121">
        <v>130.71</v>
      </c>
      <c r="G2121">
        <v>250.48</v>
      </c>
      <c r="H2121">
        <v>195.79</v>
      </c>
      <c r="I2121">
        <v>127.7</v>
      </c>
      <c r="J2121">
        <v>119.14</v>
      </c>
      <c r="K2121">
        <v>58.12</v>
      </c>
      <c r="L2121" s="8">
        <v>67.61</v>
      </c>
      <c r="M2121" s="8">
        <v>136.25</v>
      </c>
      <c r="N2121" s="8">
        <v>208.5</v>
      </c>
      <c r="O2121" s="8">
        <v>128.0779</v>
      </c>
      <c r="P2121" s="8">
        <v>163.54</v>
      </c>
      <c r="Q2121" s="8">
        <v>152.69</v>
      </c>
      <c r="R2121" s="8">
        <v>214.88</v>
      </c>
      <c r="S2121" s="8">
        <v>76.459999999999994</v>
      </c>
      <c r="T2121" s="8">
        <v>112.81</v>
      </c>
      <c r="U2121" s="8">
        <v>114.74</v>
      </c>
      <c r="X2121" s="1">
        <v>43758</v>
      </c>
      <c r="Y2121" s="4">
        <f t="shared" si="72"/>
        <v>133.82041578947369</v>
      </c>
      <c r="Z2121" s="4">
        <f t="shared" si="71"/>
        <v>71.84</v>
      </c>
    </row>
    <row r="2122" spans="1:26" x14ac:dyDescent="0.3">
      <c r="A2122" s="1">
        <v>43759</v>
      </c>
      <c r="B2122">
        <v>72.040000000000006</v>
      </c>
      <c r="C2122">
        <v>119.08</v>
      </c>
      <c r="D2122">
        <v>54.23</v>
      </c>
      <c r="E2122">
        <v>111.95</v>
      </c>
      <c r="F2122">
        <v>132.22999999999999</v>
      </c>
      <c r="G2122">
        <v>251.42</v>
      </c>
      <c r="H2122">
        <v>194.97</v>
      </c>
      <c r="I2122">
        <v>128.02000000000001</v>
      </c>
      <c r="J2122">
        <v>119.74</v>
      </c>
      <c r="K2122">
        <v>58.2</v>
      </c>
      <c r="L2122" s="8">
        <v>68.739999999999995</v>
      </c>
      <c r="M2122" s="8">
        <v>136.12</v>
      </c>
      <c r="N2122" s="8">
        <v>209.85</v>
      </c>
      <c r="O2122" s="8">
        <v>126.6356</v>
      </c>
      <c r="P2122" s="8">
        <v>162.03</v>
      </c>
      <c r="Q2122" s="8">
        <v>153.30000000000001</v>
      </c>
      <c r="R2122" s="8">
        <v>213.5</v>
      </c>
      <c r="S2122" s="8">
        <v>77.3</v>
      </c>
      <c r="T2122" s="8">
        <v>113.68</v>
      </c>
      <c r="U2122" s="8">
        <v>116.61</v>
      </c>
      <c r="X2122" s="1">
        <v>43759</v>
      </c>
      <c r="Y2122" s="4">
        <f t="shared" si="72"/>
        <v>134.08450526315787</v>
      </c>
      <c r="Z2122" s="4">
        <f t="shared" si="71"/>
        <v>72.040000000000006</v>
      </c>
    </row>
    <row r="2123" spans="1:26" x14ac:dyDescent="0.3">
      <c r="A2123" s="1">
        <v>43760</v>
      </c>
      <c r="B2123">
        <v>71.92</v>
      </c>
      <c r="C2123">
        <v>122.18</v>
      </c>
      <c r="D2123">
        <v>53.85</v>
      </c>
      <c r="E2123">
        <v>112.47</v>
      </c>
      <c r="F2123">
        <v>133.69</v>
      </c>
      <c r="G2123">
        <v>246.18</v>
      </c>
      <c r="H2123">
        <v>191.47</v>
      </c>
      <c r="I2123">
        <v>129.19999999999999</v>
      </c>
      <c r="J2123">
        <v>119.58</v>
      </c>
      <c r="K2123">
        <v>59.06</v>
      </c>
      <c r="L2123" s="8">
        <v>69.09</v>
      </c>
      <c r="M2123" s="8">
        <v>136.66</v>
      </c>
      <c r="N2123" s="8">
        <v>199.27</v>
      </c>
      <c r="O2123" s="8">
        <v>127.9538</v>
      </c>
      <c r="P2123" s="8">
        <v>159.49</v>
      </c>
      <c r="Q2123" s="8">
        <v>148.5</v>
      </c>
      <c r="R2123" s="8">
        <v>206.97</v>
      </c>
      <c r="S2123" s="8">
        <v>77.87</v>
      </c>
      <c r="T2123" s="8">
        <v>113.19</v>
      </c>
      <c r="U2123" s="8">
        <v>117.8</v>
      </c>
      <c r="X2123" s="1">
        <v>43760</v>
      </c>
      <c r="Y2123" s="4">
        <f t="shared" si="72"/>
        <v>132.86704210526315</v>
      </c>
      <c r="Z2123" s="4">
        <f t="shared" si="71"/>
        <v>71.92</v>
      </c>
    </row>
    <row r="2124" spans="1:26" x14ac:dyDescent="0.3">
      <c r="A2124" s="1">
        <v>43761</v>
      </c>
      <c r="B2124">
        <v>72.05</v>
      </c>
      <c r="C2124">
        <v>123</v>
      </c>
      <c r="D2124">
        <v>54.64</v>
      </c>
      <c r="E2124">
        <v>111.51</v>
      </c>
      <c r="F2124">
        <v>135.34</v>
      </c>
      <c r="G2124">
        <v>243.91</v>
      </c>
      <c r="H2124">
        <v>193.7</v>
      </c>
      <c r="I2124">
        <v>129.9</v>
      </c>
      <c r="J2124">
        <v>119.35</v>
      </c>
      <c r="K2124">
        <v>59</v>
      </c>
      <c r="L2124" s="8">
        <v>69.75</v>
      </c>
      <c r="M2124" s="8">
        <v>137.44999999999999</v>
      </c>
      <c r="N2124" s="8">
        <v>199.21</v>
      </c>
      <c r="O2124" s="8">
        <v>128.35489999999999</v>
      </c>
      <c r="P2124" s="8">
        <v>160.04</v>
      </c>
      <c r="Q2124" s="8">
        <v>150.16</v>
      </c>
      <c r="R2124" s="8">
        <v>210.06</v>
      </c>
      <c r="S2124" s="8">
        <v>77.75</v>
      </c>
      <c r="T2124" s="8">
        <v>111.36</v>
      </c>
      <c r="U2124" s="8">
        <v>117.98</v>
      </c>
      <c r="X2124" s="1">
        <v>43761</v>
      </c>
      <c r="Y2124" s="4">
        <f t="shared" si="72"/>
        <v>133.28762631578948</v>
      </c>
      <c r="Z2124" s="4">
        <f t="shared" si="71"/>
        <v>72.05</v>
      </c>
    </row>
    <row r="2125" spans="1:26" x14ac:dyDescent="0.3">
      <c r="A2125" s="1">
        <v>43762</v>
      </c>
      <c r="B2125">
        <v>71.989999999999995</v>
      </c>
      <c r="C2125">
        <v>124.79</v>
      </c>
      <c r="D2125">
        <v>54.61</v>
      </c>
      <c r="E2125">
        <v>110.87</v>
      </c>
      <c r="F2125">
        <v>133.85</v>
      </c>
      <c r="G2125">
        <v>248.4</v>
      </c>
      <c r="H2125">
        <v>192.99</v>
      </c>
      <c r="I2125">
        <v>127.5</v>
      </c>
      <c r="J2125">
        <v>119.1</v>
      </c>
      <c r="K2125">
        <v>59.387500000000003</v>
      </c>
      <c r="L2125" s="8">
        <v>69.09</v>
      </c>
      <c r="M2125" s="8">
        <v>137.88999999999999</v>
      </c>
      <c r="N2125" s="8">
        <v>196.02</v>
      </c>
      <c r="O2125" s="8">
        <v>128.05879999999999</v>
      </c>
      <c r="P2125" s="8">
        <v>162.54</v>
      </c>
      <c r="Q2125" s="8">
        <v>151.12</v>
      </c>
      <c r="R2125" s="8">
        <v>211.47</v>
      </c>
      <c r="S2125" s="8">
        <v>76.8</v>
      </c>
      <c r="T2125" s="8">
        <v>110.25</v>
      </c>
      <c r="U2125" s="8">
        <v>117.58</v>
      </c>
      <c r="X2125" s="1">
        <v>43762</v>
      </c>
      <c r="Y2125" s="4">
        <f t="shared" si="72"/>
        <v>133.2798052631579</v>
      </c>
      <c r="Z2125" s="4">
        <f t="shared" si="71"/>
        <v>71.989999999999995</v>
      </c>
    </row>
    <row r="2126" spans="1:26" x14ac:dyDescent="0.3">
      <c r="A2126" s="1">
        <v>43763</v>
      </c>
      <c r="B2126">
        <v>72.09</v>
      </c>
      <c r="C2126">
        <v>123.25</v>
      </c>
      <c r="D2126">
        <v>53.75</v>
      </c>
      <c r="E2126">
        <v>111.58</v>
      </c>
      <c r="F2126">
        <v>139.72999999999999</v>
      </c>
      <c r="G2126">
        <v>249.27</v>
      </c>
      <c r="H2126">
        <v>195</v>
      </c>
      <c r="I2126">
        <v>128.35</v>
      </c>
      <c r="J2126">
        <v>119.04</v>
      </c>
      <c r="K2126">
        <v>59.22</v>
      </c>
      <c r="L2126" s="8">
        <v>69.25</v>
      </c>
      <c r="M2126" s="8">
        <v>136.63999999999999</v>
      </c>
      <c r="N2126" s="8">
        <v>194.61</v>
      </c>
      <c r="O2126" s="8">
        <v>129.3674</v>
      </c>
      <c r="P2126" s="8">
        <v>161.96</v>
      </c>
      <c r="Q2126" s="8">
        <v>149.13999999999999</v>
      </c>
      <c r="R2126" s="8">
        <v>213.26</v>
      </c>
      <c r="S2126" s="8">
        <v>76.53</v>
      </c>
      <c r="T2126" s="8">
        <v>109.02</v>
      </c>
      <c r="U2126" s="8">
        <v>118.67</v>
      </c>
      <c r="X2126" s="1">
        <v>43763</v>
      </c>
      <c r="Y2126" s="4">
        <f t="shared" si="72"/>
        <v>133.55986315789474</v>
      </c>
      <c r="Z2126" s="4">
        <f t="shared" si="71"/>
        <v>72.09</v>
      </c>
    </row>
    <row r="2127" spans="1:26" x14ac:dyDescent="0.3">
      <c r="A2127" s="1">
        <v>43764</v>
      </c>
      <c r="B2127">
        <v>72.09</v>
      </c>
      <c r="C2127">
        <v>123.25</v>
      </c>
      <c r="D2127">
        <v>53.75</v>
      </c>
      <c r="E2127">
        <v>111.58</v>
      </c>
      <c r="F2127">
        <v>139.72999999999999</v>
      </c>
      <c r="G2127">
        <v>249.27</v>
      </c>
      <c r="H2127">
        <v>195</v>
      </c>
      <c r="I2127">
        <v>128.35</v>
      </c>
      <c r="J2127">
        <v>119.04</v>
      </c>
      <c r="K2127">
        <v>59.22</v>
      </c>
      <c r="L2127" s="8">
        <v>69.25</v>
      </c>
      <c r="M2127" s="8">
        <v>136.63999999999999</v>
      </c>
      <c r="N2127" s="8">
        <v>194.61</v>
      </c>
      <c r="O2127" s="8">
        <v>129.3674</v>
      </c>
      <c r="P2127" s="8">
        <v>161.96</v>
      </c>
      <c r="Q2127" s="8">
        <v>149.13999999999999</v>
      </c>
      <c r="R2127" s="8">
        <v>213.26</v>
      </c>
      <c r="S2127" s="8">
        <v>76.53</v>
      </c>
      <c r="T2127" s="8">
        <v>109.02</v>
      </c>
      <c r="U2127" s="8">
        <v>118.67</v>
      </c>
      <c r="X2127" s="1">
        <v>43764</v>
      </c>
      <c r="Y2127" s="4">
        <f t="shared" si="72"/>
        <v>133.55986315789474</v>
      </c>
      <c r="Z2127" s="4">
        <f t="shared" si="71"/>
        <v>72.09</v>
      </c>
    </row>
    <row r="2128" spans="1:26" x14ac:dyDescent="0.3">
      <c r="A2128" s="1">
        <v>43765</v>
      </c>
      <c r="B2128">
        <v>72.09</v>
      </c>
      <c r="C2128">
        <v>123.25</v>
      </c>
      <c r="D2128">
        <v>53.75</v>
      </c>
      <c r="E2128">
        <v>111.58</v>
      </c>
      <c r="F2128">
        <v>139.72999999999999</v>
      </c>
      <c r="G2128">
        <v>249.27</v>
      </c>
      <c r="H2128">
        <v>195</v>
      </c>
      <c r="I2128">
        <v>128.35</v>
      </c>
      <c r="J2128">
        <v>119.04</v>
      </c>
      <c r="K2128">
        <v>59.22</v>
      </c>
      <c r="L2128" s="8">
        <v>69.25</v>
      </c>
      <c r="M2128" s="8">
        <v>136.63999999999999</v>
      </c>
      <c r="N2128" s="8">
        <v>194.61</v>
      </c>
      <c r="O2128" s="8">
        <v>129.3674</v>
      </c>
      <c r="P2128" s="8">
        <v>161.96</v>
      </c>
      <c r="Q2128" s="8">
        <v>149.13999999999999</v>
      </c>
      <c r="R2128" s="8">
        <v>213.26</v>
      </c>
      <c r="S2128" s="8">
        <v>76.53</v>
      </c>
      <c r="T2128" s="8">
        <v>109.02</v>
      </c>
      <c r="U2128" s="8">
        <v>118.67</v>
      </c>
      <c r="X2128" s="1">
        <v>43765</v>
      </c>
      <c r="Y2128" s="4">
        <f t="shared" si="72"/>
        <v>133.55986315789474</v>
      </c>
      <c r="Z2128" s="4">
        <f t="shared" si="71"/>
        <v>72.09</v>
      </c>
    </row>
    <row r="2129" spans="1:26" x14ac:dyDescent="0.3">
      <c r="A2129" s="1">
        <v>43766</v>
      </c>
      <c r="B2129">
        <v>72.260000000000005</v>
      </c>
      <c r="C2129">
        <v>123.48</v>
      </c>
      <c r="D2129">
        <v>53.57</v>
      </c>
      <c r="E2129">
        <v>111.64</v>
      </c>
      <c r="F2129">
        <v>140.06</v>
      </c>
      <c r="G2129">
        <v>248.59</v>
      </c>
      <c r="H2129">
        <v>196.77</v>
      </c>
      <c r="I2129">
        <v>129.18</v>
      </c>
      <c r="J2129">
        <v>119.22</v>
      </c>
      <c r="K2129">
        <v>58.307499999999997</v>
      </c>
      <c r="L2129" s="8">
        <v>68.64</v>
      </c>
      <c r="M2129" s="8">
        <v>136.57</v>
      </c>
      <c r="N2129" s="8">
        <v>191.78</v>
      </c>
      <c r="O2129" s="8">
        <v>129.87360000000001</v>
      </c>
      <c r="P2129" s="8">
        <v>162.47999999999999</v>
      </c>
      <c r="Q2129" s="8">
        <v>148.24</v>
      </c>
      <c r="R2129" s="8">
        <v>211.48</v>
      </c>
      <c r="S2129" s="8">
        <v>78.33</v>
      </c>
      <c r="T2129" s="8">
        <v>109.72</v>
      </c>
      <c r="U2129" s="8">
        <v>118.48</v>
      </c>
      <c r="X2129" s="1">
        <v>43766</v>
      </c>
      <c r="Y2129" s="4">
        <f t="shared" si="72"/>
        <v>133.49532105263157</v>
      </c>
      <c r="Z2129" s="4">
        <f t="shared" si="71"/>
        <v>72.260000000000005</v>
      </c>
    </row>
    <row r="2130" spans="1:26" x14ac:dyDescent="0.3">
      <c r="A2130" s="1">
        <v>43767</v>
      </c>
      <c r="B2130">
        <v>72.7</v>
      </c>
      <c r="C2130">
        <v>123.6</v>
      </c>
      <c r="D2130">
        <v>53.41</v>
      </c>
      <c r="E2130">
        <v>109.53</v>
      </c>
      <c r="F2130">
        <v>141.33000000000001</v>
      </c>
      <c r="G2130">
        <v>256.22000000000003</v>
      </c>
      <c r="H2130">
        <v>199.11</v>
      </c>
      <c r="I2130">
        <v>129.12440000000001</v>
      </c>
      <c r="J2130">
        <v>117.15</v>
      </c>
      <c r="K2130">
        <v>58.15</v>
      </c>
      <c r="L2130" s="8">
        <v>68.44</v>
      </c>
      <c r="M2130" s="8">
        <v>136.08000000000001</v>
      </c>
      <c r="N2130" s="8">
        <v>192.62</v>
      </c>
      <c r="O2130" s="8">
        <v>127.82</v>
      </c>
      <c r="P2130" s="8">
        <v>162.83000000000001</v>
      </c>
      <c r="Q2130" s="8">
        <v>148.63</v>
      </c>
      <c r="R2130" s="8">
        <v>217.82</v>
      </c>
      <c r="S2130" s="8">
        <v>78.47</v>
      </c>
      <c r="T2130" s="8">
        <v>108.15</v>
      </c>
      <c r="U2130" s="8">
        <v>118.13</v>
      </c>
      <c r="X2130" s="1">
        <v>43767</v>
      </c>
      <c r="Y2130" s="4">
        <f t="shared" si="72"/>
        <v>134.03233684210525</v>
      </c>
      <c r="Z2130" s="4">
        <f t="shared" si="71"/>
        <v>72.7</v>
      </c>
    </row>
    <row r="2131" spans="1:26" x14ac:dyDescent="0.3">
      <c r="A2131" s="1">
        <v>43768</v>
      </c>
      <c r="B2131">
        <v>72.91</v>
      </c>
      <c r="C2131">
        <v>124.94</v>
      </c>
      <c r="D2131">
        <v>53.94</v>
      </c>
      <c r="E2131">
        <v>111.28</v>
      </c>
      <c r="F2131">
        <v>140.34</v>
      </c>
      <c r="G2131">
        <v>254.65</v>
      </c>
      <c r="H2131">
        <v>199.19</v>
      </c>
      <c r="I2131">
        <v>132.84</v>
      </c>
      <c r="J2131">
        <v>118.1</v>
      </c>
      <c r="K2131">
        <v>58.865000000000002</v>
      </c>
      <c r="L2131" s="8">
        <v>67.72</v>
      </c>
      <c r="M2131" s="8">
        <v>136.9</v>
      </c>
      <c r="N2131" s="8">
        <v>196.89</v>
      </c>
      <c r="O2131" s="8">
        <v>129.1859</v>
      </c>
      <c r="P2131" s="8">
        <v>164.15</v>
      </c>
      <c r="Q2131" s="8">
        <v>153.37</v>
      </c>
      <c r="R2131" s="8">
        <v>216.73</v>
      </c>
      <c r="S2131" s="8">
        <v>79.66</v>
      </c>
      <c r="T2131" s="8">
        <v>107.93</v>
      </c>
      <c r="U2131" s="8">
        <v>116.36</v>
      </c>
      <c r="X2131" s="1">
        <v>43768</v>
      </c>
      <c r="Y2131" s="4">
        <f t="shared" si="72"/>
        <v>134.89688947368418</v>
      </c>
      <c r="Z2131" s="4">
        <f t="shared" si="71"/>
        <v>72.91</v>
      </c>
    </row>
    <row r="2132" spans="1:26" x14ac:dyDescent="0.3">
      <c r="A2132" s="1">
        <v>43769</v>
      </c>
      <c r="B2132">
        <v>72.45</v>
      </c>
      <c r="C2132">
        <v>124.51</v>
      </c>
      <c r="D2132">
        <v>54.43</v>
      </c>
      <c r="E2132">
        <v>111.61</v>
      </c>
      <c r="F2132">
        <v>137.80000000000001</v>
      </c>
      <c r="G2132">
        <v>257.99</v>
      </c>
      <c r="H2132">
        <v>198.35</v>
      </c>
      <c r="I2132">
        <v>132.04</v>
      </c>
      <c r="J2132">
        <v>117.26</v>
      </c>
      <c r="K2132">
        <v>59.585000000000001</v>
      </c>
      <c r="L2132" s="8">
        <v>67.569999999999993</v>
      </c>
      <c r="M2132" s="8">
        <v>137.16999999999999</v>
      </c>
      <c r="N2132" s="8">
        <v>196.7</v>
      </c>
      <c r="O2132" s="8">
        <v>127.7341</v>
      </c>
      <c r="P2132" s="8">
        <v>162.22999999999999</v>
      </c>
      <c r="Q2132" s="8">
        <v>152.41999999999999</v>
      </c>
      <c r="R2132" s="8">
        <v>213.26</v>
      </c>
      <c r="S2132" s="8">
        <v>79.55</v>
      </c>
      <c r="T2132" s="8">
        <v>106.91</v>
      </c>
      <c r="U2132" s="8">
        <v>116.14</v>
      </c>
      <c r="X2132" s="1">
        <v>43769</v>
      </c>
      <c r="Y2132" s="4">
        <f t="shared" si="72"/>
        <v>134.38205789473685</v>
      </c>
      <c r="Z2132" s="4">
        <f t="shared" si="71"/>
        <v>72.45</v>
      </c>
    </row>
    <row r="2133" spans="1:26" x14ac:dyDescent="0.3">
      <c r="A2133" s="1">
        <v>43770</v>
      </c>
      <c r="B2133">
        <v>73.09</v>
      </c>
      <c r="C2133">
        <v>123.87</v>
      </c>
      <c r="D2133">
        <v>53.9</v>
      </c>
      <c r="E2133">
        <v>112.95</v>
      </c>
      <c r="F2133">
        <v>144.49</v>
      </c>
      <c r="G2133">
        <v>258.8</v>
      </c>
      <c r="H2133">
        <v>198.8</v>
      </c>
      <c r="I2133">
        <v>131.19999999999999</v>
      </c>
      <c r="J2133">
        <v>117.62</v>
      </c>
      <c r="K2133">
        <v>58.927500000000002</v>
      </c>
      <c r="L2133" s="8">
        <v>69.599999999999994</v>
      </c>
      <c r="M2133" s="8">
        <v>136.93</v>
      </c>
      <c r="N2133" s="8">
        <v>193.94</v>
      </c>
      <c r="O2133" s="8">
        <v>129.45339999999999</v>
      </c>
      <c r="P2133" s="8">
        <v>162.97999999999999</v>
      </c>
      <c r="Q2133" s="8">
        <v>150.44</v>
      </c>
      <c r="R2133" s="8">
        <v>213.56</v>
      </c>
      <c r="S2133" s="8">
        <v>81.75</v>
      </c>
      <c r="T2133" s="8">
        <v>107.82</v>
      </c>
      <c r="U2133" s="8">
        <v>116.21</v>
      </c>
      <c r="X2133" s="1">
        <v>43770</v>
      </c>
      <c r="Y2133" s="4">
        <f t="shared" si="72"/>
        <v>134.90741578947367</v>
      </c>
      <c r="Z2133" s="4">
        <f t="shared" si="71"/>
        <v>73.09</v>
      </c>
    </row>
    <row r="2134" spans="1:26" x14ac:dyDescent="0.3">
      <c r="A2134" s="1">
        <v>43771</v>
      </c>
      <c r="B2134">
        <v>73.09</v>
      </c>
      <c r="C2134">
        <v>123.87</v>
      </c>
      <c r="D2134">
        <v>53.9</v>
      </c>
      <c r="E2134">
        <v>112.95</v>
      </c>
      <c r="F2134">
        <v>144.49</v>
      </c>
      <c r="G2134">
        <v>258.8</v>
      </c>
      <c r="H2134">
        <v>198.8</v>
      </c>
      <c r="I2134">
        <v>131.19999999999999</v>
      </c>
      <c r="J2134">
        <v>117.62</v>
      </c>
      <c r="K2134">
        <v>58.927500000000002</v>
      </c>
      <c r="L2134" s="8">
        <v>69.599999999999994</v>
      </c>
      <c r="M2134" s="8">
        <v>136.93</v>
      </c>
      <c r="N2134" s="8">
        <v>193.94</v>
      </c>
      <c r="O2134" s="8">
        <v>129.45339999999999</v>
      </c>
      <c r="P2134" s="8">
        <v>162.97999999999999</v>
      </c>
      <c r="Q2134" s="8">
        <v>150.44</v>
      </c>
      <c r="R2134" s="8">
        <v>213.56</v>
      </c>
      <c r="S2134" s="8">
        <v>81.75</v>
      </c>
      <c r="T2134" s="8">
        <v>107.82</v>
      </c>
      <c r="U2134" s="8">
        <v>116.21</v>
      </c>
      <c r="X2134" s="1">
        <v>43771</v>
      </c>
      <c r="Y2134" s="4">
        <f t="shared" si="72"/>
        <v>134.90741578947367</v>
      </c>
      <c r="Z2134" s="4">
        <f t="shared" si="71"/>
        <v>73.09</v>
      </c>
    </row>
    <row r="2135" spans="1:26" x14ac:dyDescent="0.3">
      <c r="A2135" s="1">
        <v>43772</v>
      </c>
      <c r="B2135">
        <v>73.09</v>
      </c>
      <c r="C2135">
        <v>123.87</v>
      </c>
      <c r="D2135">
        <v>53.9</v>
      </c>
      <c r="E2135">
        <v>112.95</v>
      </c>
      <c r="F2135">
        <v>144.49</v>
      </c>
      <c r="G2135">
        <v>258.8</v>
      </c>
      <c r="H2135">
        <v>198.8</v>
      </c>
      <c r="I2135">
        <v>131.19999999999999</v>
      </c>
      <c r="J2135">
        <v>117.62</v>
      </c>
      <c r="K2135">
        <v>58.927500000000002</v>
      </c>
      <c r="L2135" s="8">
        <v>69.599999999999994</v>
      </c>
      <c r="M2135" s="8">
        <v>136.93</v>
      </c>
      <c r="N2135" s="8">
        <v>193.94</v>
      </c>
      <c r="O2135" s="8">
        <v>129.45339999999999</v>
      </c>
      <c r="P2135" s="8">
        <v>162.97999999999999</v>
      </c>
      <c r="Q2135" s="8">
        <v>150.44</v>
      </c>
      <c r="R2135" s="8">
        <v>213.56</v>
      </c>
      <c r="S2135" s="8">
        <v>81.75</v>
      </c>
      <c r="T2135" s="8">
        <v>107.82</v>
      </c>
      <c r="U2135" s="8">
        <v>116.21</v>
      </c>
      <c r="X2135" s="1">
        <v>43772</v>
      </c>
      <c r="Y2135" s="4">
        <f t="shared" si="72"/>
        <v>134.90741578947367</v>
      </c>
      <c r="Z2135" s="4">
        <f t="shared" si="71"/>
        <v>73.09</v>
      </c>
    </row>
    <row r="2136" spans="1:26" x14ac:dyDescent="0.3">
      <c r="A2136" s="1">
        <v>43773</v>
      </c>
      <c r="B2136">
        <v>73.37</v>
      </c>
      <c r="C2136">
        <v>119.07</v>
      </c>
      <c r="D2136">
        <v>53.14</v>
      </c>
      <c r="E2136">
        <v>112.62</v>
      </c>
      <c r="F2136">
        <v>146.91999999999999</v>
      </c>
      <c r="G2136">
        <v>256.33999999999997</v>
      </c>
      <c r="H2136">
        <v>200.76</v>
      </c>
      <c r="I2136">
        <v>130.22999999999999</v>
      </c>
      <c r="J2136">
        <v>117.57</v>
      </c>
      <c r="K2136">
        <v>57.4</v>
      </c>
      <c r="L2136" s="8">
        <v>71.67</v>
      </c>
      <c r="M2136" s="8">
        <v>135.16</v>
      </c>
      <c r="N2136" s="8">
        <v>188.66</v>
      </c>
      <c r="O2136" s="8">
        <v>131.4974</v>
      </c>
      <c r="P2136" s="8">
        <v>161.88</v>
      </c>
      <c r="Q2136" s="8">
        <v>147.72</v>
      </c>
      <c r="R2136" s="8">
        <v>214.42</v>
      </c>
      <c r="S2136" s="8">
        <v>82.99</v>
      </c>
      <c r="T2136" s="8">
        <v>108.77</v>
      </c>
      <c r="U2136" s="8">
        <v>121.57</v>
      </c>
      <c r="X2136" s="1">
        <v>43773</v>
      </c>
      <c r="Y2136" s="4">
        <f t="shared" si="72"/>
        <v>134.65196842105263</v>
      </c>
      <c r="Z2136" s="4">
        <f t="shared" si="71"/>
        <v>73.37</v>
      </c>
    </row>
    <row r="2137" spans="1:26" x14ac:dyDescent="0.3">
      <c r="A2137" s="1">
        <v>43774</v>
      </c>
      <c r="B2137">
        <v>73.48</v>
      </c>
      <c r="C2137">
        <v>118.9</v>
      </c>
      <c r="D2137">
        <v>52.42</v>
      </c>
      <c r="E2137">
        <v>112.2</v>
      </c>
      <c r="F2137">
        <v>146.37</v>
      </c>
      <c r="G2137">
        <v>251.19</v>
      </c>
      <c r="H2137">
        <v>200.31</v>
      </c>
      <c r="I2137">
        <v>130.41999999999999</v>
      </c>
      <c r="J2137">
        <v>118.86</v>
      </c>
      <c r="K2137">
        <v>56.777500000000003</v>
      </c>
      <c r="L2137" s="8">
        <v>73.09</v>
      </c>
      <c r="M2137" s="8">
        <v>134.01</v>
      </c>
      <c r="N2137" s="8">
        <v>192.18</v>
      </c>
      <c r="O2137" s="8">
        <v>131.70760000000001</v>
      </c>
      <c r="P2137" s="8">
        <v>157.01</v>
      </c>
      <c r="Q2137" s="8">
        <v>148.83000000000001</v>
      </c>
      <c r="R2137" s="8">
        <v>216.58</v>
      </c>
      <c r="S2137" s="8">
        <v>81.84</v>
      </c>
      <c r="T2137" s="8">
        <v>110.06</v>
      </c>
      <c r="U2137" s="8">
        <v>121.94</v>
      </c>
      <c r="X2137" s="1">
        <v>43774</v>
      </c>
      <c r="Y2137" s="4">
        <f t="shared" si="72"/>
        <v>134.45763684210525</v>
      </c>
      <c r="Z2137" s="4">
        <f t="shared" si="71"/>
        <v>73.48</v>
      </c>
    </row>
    <row r="2138" spans="1:26" x14ac:dyDescent="0.3">
      <c r="A2138" s="1">
        <v>43775</v>
      </c>
      <c r="B2138">
        <v>73.69</v>
      </c>
      <c r="C2138">
        <v>120.32</v>
      </c>
      <c r="D2138">
        <v>52.8</v>
      </c>
      <c r="E2138">
        <v>112.67</v>
      </c>
      <c r="F2138">
        <v>145.49</v>
      </c>
      <c r="G2138">
        <v>253.39</v>
      </c>
      <c r="H2138">
        <v>201.12</v>
      </c>
      <c r="I2138">
        <v>130.96</v>
      </c>
      <c r="J2138">
        <v>119.5</v>
      </c>
      <c r="K2138">
        <v>56.872500000000002</v>
      </c>
      <c r="L2138" s="8">
        <v>71.489999999999995</v>
      </c>
      <c r="M2138" s="8">
        <v>134.44</v>
      </c>
      <c r="N2138" s="8">
        <v>194.18</v>
      </c>
      <c r="O2138" s="8">
        <v>132.55770000000001</v>
      </c>
      <c r="P2138" s="8">
        <v>159.66</v>
      </c>
      <c r="Q2138" s="8">
        <v>152.18</v>
      </c>
      <c r="R2138" s="8">
        <v>218.85</v>
      </c>
      <c r="S2138" s="8">
        <v>82.08</v>
      </c>
      <c r="T2138" s="8">
        <v>110.51</v>
      </c>
      <c r="U2138" s="8">
        <v>119.9</v>
      </c>
      <c r="X2138" s="1">
        <v>43775</v>
      </c>
      <c r="Y2138" s="4">
        <f t="shared" si="72"/>
        <v>135.20895789473681</v>
      </c>
      <c r="Z2138" s="4">
        <f t="shared" si="71"/>
        <v>73.69</v>
      </c>
    </row>
    <row r="2139" spans="1:26" x14ac:dyDescent="0.3">
      <c r="A2139" s="1">
        <v>43776</v>
      </c>
      <c r="B2139">
        <v>73.819999999999993</v>
      </c>
      <c r="C2139">
        <v>119.62</v>
      </c>
      <c r="D2139">
        <v>52.29</v>
      </c>
      <c r="E2139">
        <v>112.6</v>
      </c>
      <c r="F2139">
        <v>147.01</v>
      </c>
      <c r="G2139">
        <v>255.59</v>
      </c>
      <c r="H2139">
        <v>202.6</v>
      </c>
      <c r="I2139">
        <v>131.43</v>
      </c>
      <c r="J2139">
        <v>120.23</v>
      </c>
      <c r="K2139">
        <v>55.772500000000001</v>
      </c>
      <c r="L2139" s="8">
        <v>73.010000000000005</v>
      </c>
      <c r="M2139" s="8">
        <v>133.32</v>
      </c>
      <c r="N2139" s="8">
        <v>193.08</v>
      </c>
      <c r="O2139" s="8">
        <v>131.51650000000001</v>
      </c>
      <c r="P2139" s="8">
        <v>162.1</v>
      </c>
      <c r="Q2139" s="8">
        <v>152.91999999999999</v>
      </c>
      <c r="R2139" s="8">
        <v>227.58</v>
      </c>
      <c r="S2139" s="8">
        <v>82.01</v>
      </c>
      <c r="T2139" s="8">
        <v>110.59</v>
      </c>
      <c r="U2139" s="8">
        <v>121.89</v>
      </c>
      <c r="X2139" s="1">
        <v>43776</v>
      </c>
      <c r="Y2139" s="4">
        <f t="shared" si="72"/>
        <v>136.06099999999998</v>
      </c>
      <c r="Z2139" s="4">
        <f t="shared" si="71"/>
        <v>73.819999999999993</v>
      </c>
    </row>
    <row r="2140" spans="1:26" x14ac:dyDescent="0.3">
      <c r="A2140" s="1">
        <v>43777</v>
      </c>
      <c r="B2140">
        <v>73.900000000000006</v>
      </c>
      <c r="C2140">
        <v>119.7</v>
      </c>
      <c r="D2140">
        <v>52.21</v>
      </c>
      <c r="E2140">
        <v>114</v>
      </c>
      <c r="F2140">
        <v>148.16</v>
      </c>
      <c r="G2140">
        <v>255.3</v>
      </c>
      <c r="H2140">
        <v>203</v>
      </c>
      <c r="I2140">
        <v>133</v>
      </c>
      <c r="J2140">
        <v>119.44</v>
      </c>
      <c r="K2140">
        <v>55.52</v>
      </c>
      <c r="L2140" s="8">
        <v>70.77</v>
      </c>
      <c r="M2140" s="8">
        <v>133.13</v>
      </c>
      <c r="N2140" s="8">
        <v>193.61</v>
      </c>
      <c r="O2140" s="8">
        <v>131.4401</v>
      </c>
      <c r="P2140" s="8">
        <v>162.72999999999999</v>
      </c>
      <c r="Q2140" s="8">
        <v>151.51</v>
      </c>
      <c r="R2140" s="8">
        <v>233.87</v>
      </c>
      <c r="S2140" s="8">
        <v>85.21</v>
      </c>
      <c r="T2140" s="8">
        <v>110.15</v>
      </c>
      <c r="U2140" s="8">
        <v>120.93</v>
      </c>
      <c r="X2140" s="1">
        <v>43777</v>
      </c>
      <c r="Y2140" s="4">
        <f t="shared" si="72"/>
        <v>136.50947894736839</v>
      </c>
      <c r="Z2140" s="4">
        <f t="shared" si="71"/>
        <v>73.900000000000006</v>
      </c>
    </row>
    <row r="2141" spans="1:26" x14ac:dyDescent="0.3">
      <c r="A2141" s="1">
        <v>43778</v>
      </c>
      <c r="B2141">
        <v>73.900000000000006</v>
      </c>
      <c r="C2141">
        <v>119.7</v>
      </c>
      <c r="D2141">
        <v>52.21</v>
      </c>
      <c r="E2141">
        <v>114</v>
      </c>
      <c r="F2141">
        <v>148.16</v>
      </c>
      <c r="G2141">
        <v>255.3</v>
      </c>
      <c r="H2141">
        <v>203</v>
      </c>
      <c r="I2141">
        <v>133</v>
      </c>
      <c r="J2141">
        <v>119.44</v>
      </c>
      <c r="K2141">
        <v>55.52</v>
      </c>
      <c r="L2141" s="8">
        <v>70.77</v>
      </c>
      <c r="M2141" s="8">
        <v>133.13</v>
      </c>
      <c r="N2141" s="8">
        <v>193.61</v>
      </c>
      <c r="O2141" s="8">
        <v>131.4401</v>
      </c>
      <c r="P2141" s="8">
        <v>162.72999999999999</v>
      </c>
      <c r="Q2141" s="8">
        <v>151.51</v>
      </c>
      <c r="R2141" s="8">
        <v>233.87</v>
      </c>
      <c r="S2141" s="8">
        <v>85.21</v>
      </c>
      <c r="T2141" s="8">
        <v>110.15</v>
      </c>
      <c r="U2141" s="8">
        <v>120.93</v>
      </c>
      <c r="X2141" s="1">
        <v>43778</v>
      </c>
      <c r="Y2141" s="4">
        <f t="shared" si="72"/>
        <v>136.50947894736839</v>
      </c>
      <c r="Z2141" s="4">
        <f t="shared" si="71"/>
        <v>73.900000000000006</v>
      </c>
    </row>
    <row r="2142" spans="1:26" x14ac:dyDescent="0.3">
      <c r="A2142" s="1">
        <v>43779</v>
      </c>
      <c r="B2142">
        <v>73.900000000000006</v>
      </c>
      <c r="C2142">
        <v>119.7</v>
      </c>
      <c r="D2142">
        <v>52.21</v>
      </c>
      <c r="E2142">
        <v>114</v>
      </c>
      <c r="F2142">
        <v>148.16</v>
      </c>
      <c r="G2142">
        <v>255.3</v>
      </c>
      <c r="H2142">
        <v>203</v>
      </c>
      <c r="I2142">
        <v>133</v>
      </c>
      <c r="J2142">
        <v>119.44</v>
      </c>
      <c r="K2142">
        <v>55.52</v>
      </c>
      <c r="L2142" s="8">
        <v>70.77</v>
      </c>
      <c r="M2142" s="8">
        <v>133.13</v>
      </c>
      <c r="N2142" s="8">
        <v>193.61</v>
      </c>
      <c r="O2142" s="8">
        <v>131.4401</v>
      </c>
      <c r="P2142" s="8">
        <v>162.72999999999999</v>
      </c>
      <c r="Q2142" s="8">
        <v>151.51</v>
      </c>
      <c r="R2142" s="8">
        <v>233.87</v>
      </c>
      <c r="S2142" s="8">
        <v>85.21</v>
      </c>
      <c r="T2142" s="8">
        <v>110.15</v>
      </c>
      <c r="U2142" s="8">
        <v>120.93</v>
      </c>
      <c r="X2142" s="1">
        <v>43779</v>
      </c>
      <c r="Y2142" s="4">
        <f t="shared" si="72"/>
        <v>136.50947894736839</v>
      </c>
      <c r="Z2142" s="4">
        <f t="shared" si="71"/>
        <v>73.900000000000006</v>
      </c>
    </row>
    <row r="2143" spans="1:26" x14ac:dyDescent="0.3">
      <c r="A2143" s="1">
        <v>43780</v>
      </c>
      <c r="B2143">
        <v>73.81</v>
      </c>
      <c r="C2143">
        <v>119.33</v>
      </c>
      <c r="D2143">
        <v>51.84</v>
      </c>
      <c r="E2143">
        <v>114.45</v>
      </c>
      <c r="F2143">
        <v>148</v>
      </c>
      <c r="G2143">
        <v>255.07</v>
      </c>
      <c r="H2143">
        <v>202.29</v>
      </c>
      <c r="I2143">
        <v>131.97999999999999</v>
      </c>
      <c r="J2143">
        <v>119.04</v>
      </c>
      <c r="K2143">
        <v>55.555</v>
      </c>
      <c r="L2143" s="8">
        <v>70.34</v>
      </c>
      <c r="M2143" s="8">
        <v>132.38999999999999</v>
      </c>
      <c r="N2143" s="8">
        <v>192.64</v>
      </c>
      <c r="O2143" s="8">
        <v>129.39609999999999</v>
      </c>
      <c r="P2143" s="8">
        <v>163.41999999999999</v>
      </c>
      <c r="Q2143" s="8">
        <v>151.32</v>
      </c>
      <c r="R2143" s="8">
        <v>235.03</v>
      </c>
      <c r="S2143" s="8">
        <v>85.66</v>
      </c>
      <c r="T2143" s="8">
        <v>110.45</v>
      </c>
      <c r="U2143" s="8">
        <v>120.81</v>
      </c>
      <c r="X2143" s="1">
        <v>43780</v>
      </c>
      <c r="Y2143" s="4">
        <f t="shared" si="72"/>
        <v>136.26374210526313</v>
      </c>
      <c r="Z2143" s="4">
        <f t="shared" si="71"/>
        <v>73.81</v>
      </c>
    </row>
    <row r="2144" spans="1:26" x14ac:dyDescent="0.3">
      <c r="A2144" s="1">
        <v>43781</v>
      </c>
      <c r="B2144">
        <v>73.83</v>
      </c>
      <c r="C2144">
        <v>119.27</v>
      </c>
      <c r="D2144">
        <v>51.71</v>
      </c>
      <c r="E2144">
        <v>114.32</v>
      </c>
      <c r="F2144">
        <v>146.34</v>
      </c>
      <c r="G2144">
        <v>255.13</v>
      </c>
      <c r="H2144">
        <v>205.76</v>
      </c>
      <c r="I2144">
        <v>131.35</v>
      </c>
      <c r="J2144">
        <v>119.12</v>
      </c>
      <c r="K2144">
        <v>55.805</v>
      </c>
      <c r="L2144" s="8">
        <v>69.37</v>
      </c>
      <c r="M2144" s="8">
        <v>131.97999999999999</v>
      </c>
      <c r="N2144" s="8">
        <v>193.28</v>
      </c>
      <c r="O2144" s="8">
        <v>129.51070000000001</v>
      </c>
      <c r="P2144" s="8">
        <v>166.36</v>
      </c>
      <c r="Q2144" s="8">
        <v>151.4</v>
      </c>
      <c r="R2144" s="8">
        <v>237.01</v>
      </c>
      <c r="S2144" s="8">
        <v>86.44</v>
      </c>
      <c r="T2144" s="8">
        <v>108.35</v>
      </c>
      <c r="U2144" s="8">
        <v>120.96</v>
      </c>
      <c r="X2144" s="1">
        <v>43781</v>
      </c>
      <c r="Y2144" s="4">
        <f t="shared" si="72"/>
        <v>136.49819473684212</v>
      </c>
      <c r="Z2144" s="4">
        <f t="shared" si="71"/>
        <v>73.83</v>
      </c>
    </row>
    <row r="2145" spans="1:26" x14ac:dyDescent="0.3">
      <c r="A2145" s="1">
        <v>43782</v>
      </c>
      <c r="B2145">
        <v>73.94</v>
      </c>
      <c r="C2145">
        <v>120.65</v>
      </c>
      <c r="D2145">
        <v>52.41</v>
      </c>
      <c r="E2145">
        <v>112.85</v>
      </c>
      <c r="F2145">
        <v>144.49</v>
      </c>
      <c r="G2145">
        <v>258.62</v>
      </c>
      <c r="H2145">
        <v>207.82</v>
      </c>
      <c r="I2145">
        <v>131.27000000000001</v>
      </c>
      <c r="J2145">
        <v>120.98</v>
      </c>
      <c r="K2145">
        <v>56.977499999999999</v>
      </c>
      <c r="L2145" s="8">
        <v>68.8</v>
      </c>
      <c r="M2145" s="8">
        <v>133.29</v>
      </c>
      <c r="N2145" s="8">
        <v>195</v>
      </c>
      <c r="O2145" s="8">
        <v>128.45050000000001</v>
      </c>
      <c r="P2145" s="8">
        <v>168.98</v>
      </c>
      <c r="Q2145" s="8">
        <v>152.31</v>
      </c>
      <c r="R2145" s="8">
        <v>237.52</v>
      </c>
      <c r="S2145" s="8">
        <v>86.66</v>
      </c>
      <c r="T2145" s="8">
        <v>108.58</v>
      </c>
      <c r="U2145" s="8">
        <v>122.28</v>
      </c>
      <c r="X2145" s="1">
        <v>43782</v>
      </c>
      <c r="Y2145" s="4">
        <f t="shared" si="72"/>
        <v>137.25989473684206</v>
      </c>
      <c r="Z2145" s="4">
        <f t="shared" si="71"/>
        <v>73.94</v>
      </c>
    </row>
    <row r="2146" spans="1:26" x14ac:dyDescent="0.3">
      <c r="A2146" s="1">
        <v>43783</v>
      </c>
      <c r="B2146">
        <v>74.010000000000005</v>
      </c>
      <c r="C2146">
        <v>120.5</v>
      </c>
      <c r="D2146">
        <v>52.63</v>
      </c>
      <c r="E2146">
        <v>114.54</v>
      </c>
      <c r="F2146">
        <v>143.44</v>
      </c>
      <c r="G2146">
        <v>260</v>
      </c>
      <c r="H2146">
        <v>208.64</v>
      </c>
      <c r="I2146">
        <v>130.96</v>
      </c>
      <c r="J2146">
        <v>120.65</v>
      </c>
      <c r="K2146">
        <v>57.467500000000001</v>
      </c>
      <c r="L2146" s="8">
        <v>68.5</v>
      </c>
      <c r="M2146" s="8">
        <v>133.33000000000001</v>
      </c>
      <c r="N2146" s="8">
        <v>194</v>
      </c>
      <c r="O2146" s="8">
        <v>127.992</v>
      </c>
      <c r="P2146" s="8">
        <v>170.14</v>
      </c>
      <c r="Q2146" s="8">
        <v>151.35</v>
      </c>
      <c r="R2146" s="8">
        <v>238.18</v>
      </c>
      <c r="S2146" s="8">
        <v>87.63</v>
      </c>
      <c r="T2146" s="8">
        <v>111.11</v>
      </c>
      <c r="U2146" s="8">
        <v>121.96</v>
      </c>
      <c r="X2146" s="1">
        <v>43783</v>
      </c>
      <c r="Y2146" s="4">
        <f t="shared" si="72"/>
        <v>137.52734210526316</v>
      </c>
      <c r="Z2146" s="4">
        <f t="shared" si="71"/>
        <v>74.010000000000005</v>
      </c>
    </row>
    <row r="2147" spans="1:26" x14ac:dyDescent="0.3">
      <c r="A2147" s="1">
        <v>43784</v>
      </c>
      <c r="B2147">
        <v>74.37</v>
      </c>
      <c r="C2147">
        <v>120.54</v>
      </c>
      <c r="D2147">
        <v>52.67</v>
      </c>
      <c r="E2147">
        <v>115.52</v>
      </c>
      <c r="F2147">
        <v>145.31</v>
      </c>
      <c r="G2147">
        <v>262.89</v>
      </c>
      <c r="H2147">
        <v>209.71</v>
      </c>
      <c r="I2147">
        <v>134.94</v>
      </c>
      <c r="J2147">
        <v>118.87</v>
      </c>
      <c r="K2147">
        <v>57.854999999999997</v>
      </c>
      <c r="L2147" s="8">
        <v>69.19</v>
      </c>
      <c r="M2147" s="8">
        <v>133.81</v>
      </c>
      <c r="N2147" s="8">
        <v>193.97</v>
      </c>
      <c r="O2147" s="8">
        <v>128.374</v>
      </c>
      <c r="P2147" s="8">
        <v>171.17</v>
      </c>
      <c r="Q2147" s="8">
        <v>151.29</v>
      </c>
      <c r="R2147" s="8">
        <v>240.92</v>
      </c>
      <c r="S2147" s="8">
        <v>88.63</v>
      </c>
      <c r="T2147" s="8">
        <v>113.21</v>
      </c>
      <c r="U2147" s="8">
        <v>120.64</v>
      </c>
      <c r="X2147" s="1">
        <v>43784</v>
      </c>
      <c r="Y2147" s="4">
        <f t="shared" si="72"/>
        <v>138.39521052631574</v>
      </c>
      <c r="Z2147" s="4">
        <f t="shared" si="71"/>
        <v>74.37</v>
      </c>
    </row>
    <row r="2148" spans="1:26" x14ac:dyDescent="0.3">
      <c r="A2148" s="1">
        <v>43785</v>
      </c>
      <c r="B2148">
        <v>74.37</v>
      </c>
      <c r="C2148">
        <v>120.54</v>
      </c>
      <c r="D2148">
        <v>52.67</v>
      </c>
      <c r="E2148">
        <v>115.52</v>
      </c>
      <c r="F2148">
        <v>145.31</v>
      </c>
      <c r="G2148">
        <v>262.89</v>
      </c>
      <c r="H2148">
        <v>209.71</v>
      </c>
      <c r="I2148">
        <v>134.94</v>
      </c>
      <c r="J2148">
        <v>118.87</v>
      </c>
      <c r="K2148">
        <v>57.854999999999997</v>
      </c>
      <c r="L2148" s="8">
        <v>69.19</v>
      </c>
      <c r="M2148" s="8">
        <v>133.81</v>
      </c>
      <c r="N2148" s="8">
        <v>193.97</v>
      </c>
      <c r="O2148" s="8">
        <v>128.374</v>
      </c>
      <c r="P2148" s="8">
        <v>171.17</v>
      </c>
      <c r="Q2148" s="8">
        <v>151.29</v>
      </c>
      <c r="R2148" s="8">
        <v>240.92</v>
      </c>
      <c r="S2148" s="8">
        <v>88.63</v>
      </c>
      <c r="T2148" s="8">
        <v>113.21</v>
      </c>
      <c r="U2148" s="8">
        <v>120.64</v>
      </c>
      <c r="X2148" s="1">
        <v>43785</v>
      </c>
      <c r="Y2148" s="4">
        <f t="shared" si="72"/>
        <v>138.39521052631574</v>
      </c>
      <c r="Z2148" s="4">
        <f t="shared" si="71"/>
        <v>74.37</v>
      </c>
    </row>
    <row r="2149" spans="1:26" x14ac:dyDescent="0.3">
      <c r="A2149" s="1">
        <v>43786</v>
      </c>
      <c r="B2149">
        <v>74.37</v>
      </c>
      <c r="C2149">
        <v>120.54</v>
      </c>
      <c r="D2149">
        <v>52.67</v>
      </c>
      <c r="E2149">
        <v>115.52</v>
      </c>
      <c r="F2149">
        <v>145.31</v>
      </c>
      <c r="G2149">
        <v>262.89</v>
      </c>
      <c r="H2149">
        <v>209.71</v>
      </c>
      <c r="I2149">
        <v>134.94</v>
      </c>
      <c r="J2149">
        <v>118.87</v>
      </c>
      <c r="K2149">
        <v>57.854999999999997</v>
      </c>
      <c r="L2149" s="8">
        <v>69.19</v>
      </c>
      <c r="M2149" s="8">
        <v>133.81</v>
      </c>
      <c r="N2149" s="8">
        <v>193.97</v>
      </c>
      <c r="O2149" s="8">
        <v>128.374</v>
      </c>
      <c r="P2149" s="8">
        <v>171.17</v>
      </c>
      <c r="Q2149" s="8">
        <v>151.29</v>
      </c>
      <c r="R2149" s="8">
        <v>240.92</v>
      </c>
      <c r="S2149" s="8">
        <v>88.63</v>
      </c>
      <c r="T2149" s="8">
        <v>113.21</v>
      </c>
      <c r="U2149" s="8">
        <v>120.64</v>
      </c>
      <c r="X2149" s="1">
        <v>43786</v>
      </c>
      <c r="Y2149" s="4">
        <f t="shared" si="72"/>
        <v>138.39521052631574</v>
      </c>
      <c r="Z2149" s="4">
        <f t="shared" si="71"/>
        <v>74.37</v>
      </c>
    </row>
    <row r="2150" spans="1:26" x14ac:dyDescent="0.3">
      <c r="A2150" s="1">
        <v>43787</v>
      </c>
      <c r="B2150">
        <v>74.209999999999994</v>
      </c>
      <c r="C2150">
        <v>121.89</v>
      </c>
      <c r="D2150">
        <v>53.03</v>
      </c>
      <c r="E2150">
        <v>115.02</v>
      </c>
      <c r="F2150">
        <v>143.59</v>
      </c>
      <c r="G2150">
        <v>264.08</v>
      </c>
      <c r="H2150">
        <v>209.11</v>
      </c>
      <c r="I2150">
        <v>134.83000000000001</v>
      </c>
      <c r="J2150">
        <v>120.25</v>
      </c>
      <c r="K2150">
        <v>58.04</v>
      </c>
      <c r="L2150" s="8">
        <v>68.52</v>
      </c>
      <c r="M2150" s="8">
        <v>134.06</v>
      </c>
      <c r="N2150" s="8">
        <v>194.28</v>
      </c>
      <c r="O2150" s="8">
        <v>128.28809999999999</v>
      </c>
      <c r="P2150" s="8">
        <v>170.73</v>
      </c>
      <c r="Q2150" s="8">
        <v>152.82</v>
      </c>
      <c r="R2150" s="8">
        <v>241.19</v>
      </c>
      <c r="S2150" s="8">
        <v>88.73</v>
      </c>
      <c r="T2150" s="8">
        <v>111.96</v>
      </c>
      <c r="U2150" s="8">
        <v>118.55</v>
      </c>
      <c r="X2150" s="1">
        <v>43787</v>
      </c>
      <c r="Y2150" s="4">
        <f t="shared" si="72"/>
        <v>138.36674210526314</v>
      </c>
      <c r="Z2150" s="4">
        <f t="shared" si="71"/>
        <v>74.209999999999994</v>
      </c>
    </row>
    <row r="2151" spans="1:26" x14ac:dyDescent="0.3">
      <c r="A2151" s="1">
        <v>43788</v>
      </c>
      <c r="B2151">
        <v>74.06</v>
      </c>
      <c r="C2151">
        <v>121.42</v>
      </c>
      <c r="D2151">
        <v>53.08</v>
      </c>
      <c r="E2151">
        <v>113.4</v>
      </c>
      <c r="F2151">
        <v>143.18</v>
      </c>
      <c r="G2151">
        <v>267.87</v>
      </c>
      <c r="H2151">
        <v>207.43</v>
      </c>
      <c r="I2151">
        <v>134.82</v>
      </c>
      <c r="J2151">
        <v>119.89</v>
      </c>
      <c r="K2151">
        <v>58.164999999999999</v>
      </c>
      <c r="L2151" s="8">
        <v>67.819999999999993</v>
      </c>
      <c r="M2151" s="8">
        <v>134.57</v>
      </c>
      <c r="N2151" s="8">
        <v>193.44</v>
      </c>
      <c r="O2151" s="8">
        <v>128.48869999999999</v>
      </c>
      <c r="P2151" s="8">
        <v>171.09</v>
      </c>
      <c r="Q2151" s="8">
        <v>152.83000000000001</v>
      </c>
      <c r="R2151" s="8">
        <v>241.31</v>
      </c>
      <c r="S2151" s="8">
        <v>89.02</v>
      </c>
      <c r="T2151" s="8">
        <v>110.85</v>
      </c>
      <c r="U2151" s="8">
        <v>116.45</v>
      </c>
      <c r="X2151" s="1">
        <v>43788</v>
      </c>
      <c r="Y2151" s="4">
        <f t="shared" si="72"/>
        <v>138.16440526315787</v>
      </c>
      <c r="Z2151" s="4">
        <f t="shared" si="71"/>
        <v>74.06</v>
      </c>
    </row>
    <row r="2152" spans="1:26" x14ac:dyDescent="0.3">
      <c r="A2152" s="1">
        <v>43789</v>
      </c>
      <c r="B2152">
        <v>73.989999999999995</v>
      </c>
      <c r="C2152">
        <v>122.29</v>
      </c>
      <c r="D2152">
        <v>53.22</v>
      </c>
      <c r="E2152">
        <v>117.83</v>
      </c>
      <c r="F2152">
        <v>141.52000000000001</v>
      </c>
      <c r="G2152">
        <v>268.10000000000002</v>
      </c>
      <c r="H2152">
        <v>206.18</v>
      </c>
      <c r="I2152">
        <v>135.94</v>
      </c>
      <c r="J2152">
        <v>119.13</v>
      </c>
      <c r="K2152">
        <v>58.805</v>
      </c>
      <c r="L2152" s="8">
        <v>68.03</v>
      </c>
      <c r="M2152" s="8">
        <v>133.74</v>
      </c>
      <c r="N2152" s="8">
        <v>194.13</v>
      </c>
      <c r="O2152" s="8">
        <v>127.2278</v>
      </c>
      <c r="P2152" s="8">
        <v>170.58</v>
      </c>
      <c r="Q2152" s="8">
        <v>152.51</v>
      </c>
      <c r="R2152" s="8">
        <v>237.9</v>
      </c>
      <c r="S2152" s="8">
        <v>87.2</v>
      </c>
      <c r="T2152" s="8">
        <v>126.43</v>
      </c>
      <c r="U2152" s="8">
        <v>117.34</v>
      </c>
      <c r="X2152" s="1">
        <v>43789</v>
      </c>
      <c r="Y2152" s="4">
        <f t="shared" si="72"/>
        <v>138.84751578947365</v>
      </c>
      <c r="Z2152" s="4">
        <f t="shared" si="71"/>
        <v>73.989999999999995</v>
      </c>
    </row>
    <row r="2153" spans="1:26" x14ac:dyDescent="0.3">
      <c r="A2153" s="1">
        <v>43790</v>
      </c>
      <c r="B2153">
        <v>73.8</v>
      </c>
      <c r="C2153">
        <v>120.34</v>
      </c>
      <c r="D2153">
        <v>52.96</v>
      </c>
      <c r="E2153">
        <v>117.02</v>
      </c>
      <c r="F2153">
        <v>143.36000000000001</v>
      </c>
      <c r="G2153">
        <v>264.39</v>
      </c>
      <c r="H2153">
        <v>206.26</v>
      </c>
      <c r="I2153">
        <v>136.44</v>
      </c>
      <c r="J2153">
        <v>119.86</v>
      </c>
      <c r="K2153">
        <v>58.784999999999997</v>
      </c>
      <c r="L2153" s="8">
        <v>69.67</v>
      </c>
      <c r="M2153" s="8">
        <v>133.91</v>
      </c>
      <c r="N2153" s="8">
        <v>192.35</v>
      </c>
      <c r="O2153" s="8">
        <v>127.8391</v>
      </c>
      <c r="P2153" s="8">
        <v>169.86</v>
      </c>
      <c r="Q2153" s="8">
        <v>149.97</v>
      </c>
      <c r="R2153" s="8">
        <v>237.64</v>
      </c>
      <c r="S2153" s="8">
        <v>86.52</v>
      </c>
      <c r="T2153" s="8">
        <v>127.65</v>
      </c>
      <c r="U2153" s="8">
        <v>118.77</v>
      </c>
      <c r="X2153" s="1">
        <v>43790</v>
      </c>
      <c r="Y2153" s="4">
        <f t="shared" si="72"/>
        <v>138.61021578947367</v>
      </c>
      <c r="Z2153" s="4">
        <f t="shared" si="71"/>
        <v>73.8</v>
      </c>
    </row>
    <row r="2154" spans="1:26" x14ac:dyDescent="0.3">
      <c r="A2154" s="1">
        <v>43791</v>
      </c>
      <c r="B2154">
        <v>74.02</v>
      </c>
      <c r="C2154">
        <v>120.29</v>
      </c>
      <c r="D2154">
        <v>53.03</v>
      </c>
      <c r="E2154">
        <v>118.2</v>
      </c>
      <c r="F2154">
        <v>143.88</v>
      </c>
      <c r="G2154">
        <v>265.20999999999998</v>
      </c>
      <c r="H2154">
        <v>204.91</v>
      </c>
      <c r="I2154">
        <v>138.07</v>
      </c>
      <c r="J2154">
        <v>119.36</v>
      </c>
      <c r="K2154">
        <v>58.344999999999999</v>
      </c>
      <c r="L2154" s="8">
        <v>69.37</v>
      </c>
      <c r="M2154" s="8">
        <v>134.07</v>
      </c>
      <c r="N2154" s="8">
        <v>193.14</v>
      </c>
      <c r="O2154" s="8">
        <v>128.3167</v>
      </c>
      <c r="P2154" s="8">
        <v>169.65</v>
      </c>
      <c r="Q2154" s="8">
        <v>151.13</v>
      </c>
      <c r="R2154" s="8">
        <v>237.6</v>
      </c>
      <c r="S2154" s="8">
        <v>86.05</v>
      </c>
      <c r="T2154" s="8">
        <v>127.02</v>
      </c>
      <c r="U2154" s="8">
        <v>118.63</v>
      </c>
      <c r="X2154" s="1">
        <v>43791</v>
      </c>
      <c r="Y2154" s="4">
        <f t="shared" si="72"/>
        <v>138.75114210526314</v>
      </c>
      <c r="Z2154" s="4">
        <f t="shared" si="71"/>
        <v>74.02</v>
      </c>
    </row>
    <row r="2155" spans="1:26" x14ac:dyDescent="0.3">
      <c r="A2155" s="1">
        <v>43792</v>
      </c>
      <c r="B2155">
        <v>74.02</v>
      </c>
      <c r="C2155">
        <v>120.29</v>
      </c>
      <c r="D2155">
        <v>53.03</v>
      </c>
      <c r="E2155">
        <v>118.2</v>
      </c>
      <c r="F2155">
        <v>143.88</v>
      </c>
      <c r="G2155">
        <v>265.20999999999998</v>
      </c>
      <c r="H2155">
        <v>204.91</v>
      </c>
      <c r="I2155">
        <v>138.07</v>
      </c>
      <c r="J2155">
        <v>119.36</v>
      </c>
      <c r="K2155">
        <v>58.344999999999999</v>
      </c>
      <c r="L2155" s="8">
        <v>69.37</v>
      </c>
      <c r="M2155" s="8">
        <v>134.07</v>
      </c>
      <c r="N2155" s="8">
        <v>193.14</v>
      </c>
      <c r="O2155" s="8">
        <v>128.3167</v>
      </c>
      <c r="P2155" s="8">
        <v>169.65</v>
      </c>
      <c r="Q2155" s="8">
        <v>151.13</v>
      </c>
      <c r="R2155" s="8">
        <v>237.6</v>
      </c>
      <c r="S2155" s="8">
        <v>86.05</v>
      </c>
      <c r="T2155" s="8">
        <v>127.02</v>
      </c>
      <c r="U2155" s="8">
        <v>118.63</v>
      </c>
      <c r="X2155" s="1">
        <v>43792</v>
      </c>
      <c r="Y2155" s="4">
        <f t="shared" si="72"/>
        <v>138.75114210526314</v>
      </c>
      <c r="Z2155" s="4">
        <f t="shared" si="71"/>
        <v>74.02</v>
      </c>
    </row>
    <row r="2156" spans="1:26" x14ac:dyDescent="0.3">
      <c r="A2156" s="1">
        <v>43793</v>
      </c>
      <c r="B2156">
        <v>74.02</v>
      </c>
      <c r="C2156">
        <v>120.29</v>
      </c>
      <c r="D2156">
        <v>53.03</v>
      </c>
      <c r="E2156">
        <v>118.2</v>
      </c>
      <c r="F2156">
        <v>143.88</v>
      </c>
      <c r="G2156">
        <v>265.20999999999998</v>
      </c>
      <c r="H2156">
        <v>204.91</v>
      </c>
      <c r="I2156">
        <v>138.07</v>
      </c>
      <c r="J2156">
        <v>119.36</v>
      </c>
      <c r="K2156">
        <v>58.344999999999999</v>
      </c>
      <c r="L2156" s="8">
        <v>69.37</v>
      </c>
      <c r="M2156" s="8">
        <v>134.07</v>
      </c>
      <c r="N2156" s="8">
        <v>193.14</v>
      </c>
      <c r="O2156" s="8">
        <v>128.3167</v>
      </c>
      <c r="P2156" s="8">
        <v>169.65</v>
      </c>
      <c r="Q2156" s="8">
        <v>151.13</v>
      </c>
      <c r="R2156" s="8">
        <v>237.6</v>
      </c>
      <c r="S2156" s="8">
        <v>86.05</v>
      </c>
      <c r="T2156" s="8">
        <v>127.02</v>
      </c>
      <c r="U2156" s="8">
        <v>118.63</v>
      </c>
      <c r="X2156" s="1">
        <v>43793</v>
      </c>
      <c r="Y2156" s="4">
        <f t="shared" si="72"/>
        <v>138.75114210526314</v>
      </c>
      <c r="Z2156" s="4">
        <f t="shared" si="71"/>
        <v>74.02</v>
      </c>
    </row>
    <row r="2157" spans="1:26" x14ac:dyDescent="0.3">
      <c r="A2157" s="1">
        <v>43794</v>
      </c>
      <c r="B2157">
        <v>74.33</v>
      </c>
      <c r="C2157">
        <v>120.51</v>
      </c>
      <c r="D2157">
        <v>53.22</v>
      </c>
      <c r="E2157">
        <v>117</v>
      </c>
      <c r="F2157">
        <v>146.41999999999999</v>
      </c>
      <c r="G2157">
        <v>265.85000000000002</v>
      </c>
      <c r="H2157">
        <v>205.94</v>
      </c>
      <c r="I2157">
        <v>137.18</v>
      </c>
      <c r="J2157">
        <v>118.92</v>
      </c>
      <c r="K2157">
        <v>58.14</v>
      </c>
      <c r="L2157" s="8">
        <v>68.91</v>
      </c>
      <c r="M2157" s="8">
        <v>133.83000000000001</v>
      </c>
      <c r="N2157" s="8">
        <v>191.89</v>
      </c>
      <c r="O2157" s="8">
        <v>129.87360000000001</v>
      </c>
      <c r="P2157" s="8">
        <v>170.2</v>
      </c>
      <c r="Q2157" s="8">
        <v>149.97</v>
      </c>
      <c r="R2157" s="8">
        <v>234.74</v>
      </c>
      <c r="S2157" s="8">
        <v>87.76</v>
      </c>
      <c r="T2157" s="8">
        <v>125.19</v>
      </c>
      <c r="U2157" s="8">
        <v>118.38</v>
      </c>
      <c r="X2157" s="1">
        <v>43794</v>
      </c>
      <c r="Y2157" s="4">
        <f t="shared" si="72"/>
        <v>138.62755789473684</v>
      </c>
      <c r="Z2157" s="4">
        <f t="shared" si="71"/>
        <v>74.33</v>
      </c>
    </row>
    <row r="2158" spans="1:26" x14ac:dyDescent="0.3">
      <c r="A2158" s="1">
        <v>43795</v>
      </c>
      <c r="B2158">
        <v>74.66</v>
      </c>
      <c r="C2158">
        <v>122.26</v>
      </c>
      <c r="D2158">
        <v>53.9</v>
      </c>
      <c r="E2158">
        <v>117.78</v>
      </c>
      <c r="F2158">
        <v>146.09</v>
      </c>
      <c r="G2158">
        <v>266.89999999999998</v>
      </c>
      <c r="H2158">
        <v>205.14</v>
      </c>
      <c r="I2158">
        <v>137.16999999999999</v>
      </c>
      <c r="J2158">
        <v>119.19</v>
      </c>
      <c r="K2158">
        <v>58.73</v>
      </c>
      <c r="L2158" s="8">
        <v>68.739999999999995</v>
      </c>
      <c r="M2158" s="8">
        <v>135.69999999999999</v>
      </c>
      <c r="N2158" s="8">
        <v>194.01</v>
      </c>
      <c r="O2158" s="8">
        <v>129.03309999999999</v>
      </c>
      <c r="P2158" s="8">
        <v>171.62</v>
      </c>
      <c r="Q2158" s="8">
        <v>151.77000000000001</v>
      </c>
      <c r="R2158" s="8">
        <v>234.4</v>
      </c>
      <c r="S2158" s="8">
        <v>87.72</v>
      </c>
      <c r="T2158" s="8">
        <v>126.89</v>
      </c>
      <c r="U2158" s="8">
        <v>117.79</v>
      </c>
      <c r="X2158" s="1">
        <v>43795</v>
      </c>
      <c r="Y2158" s="4">
        <f t="shared" si="72"/>
        <v>139.20174210526315</v>
      </c>
      <c r="Z2158" s="4">
        <f t="shared" si="71"/>
        <v>74.66</v>
      </c>
    </row>
    <row r="2159" spans="1:26" x14ac:dyDescent="0.3">
      <c r="A2159" s="1">
        <v>43796</v>
      </c>
      <c r="B2159">
        <v>74.95</v>
      </c>
      <c r="C2159">
        <v>121.76</v>
      </c>
      <c r="D2159">
        <v>53.95</v>
      </c>
      <c r="E2159">
        <v>118.46</v>
      </c>
      <c r="F2159">
        <v>145.69</v>
      </c>
      <c r="G2159">
        <v>265.5</v>
      </c>
      <c r="H2159">
        <v>206</v>
      </c>
      <c r="I2159">
        <v>137.75</v>
      </c>
      <c r="J2159">
        <v>118.76</v>
      </c>
      <c r="K2159">
        <v>58.267499999999998</v>
      </c>
      <c r="L2159" s="8">
        <v>68.7</v>
      </c>
      <c r="M2159" s="8">
        <v>135.91</v>
      </c>
      <c r="N2159" s="8">
        <v>196.3</v>
      </c>
      <c r="O2159" s="8">
        <v>127.7723</v>
      </c>
      <c r="P2159" s="8">
        <v>171.48</v>
      </c>
      <c r="Q2159" s="8">
        <v>152.08000000000001</v>
      </c>
      <c r="R2159" s="8">
        <v>236.04</v>
      </c>
      <c r="S2159" s="8">
        <v>88.33</v>
      </c>
      <c r="T2159" s="8">
        <v>125.9</v>
      </c>
      <c r="U2159" s="8">
        <v>118.07</v>
      </c>
      <c r="X2159" s="1">
        <v>43796</v>
      </c>
      <c r="Y2159" s="4">
        <f t="shared" si="72"/>
        <v>139.30104210526315</v>
      </c>
      <c r="Z2159" s="4">
        <f t="shared" si="71"/>
        <v>74.95</v>
      </c>
    </row>
    <row r="2160" spans="1:26" x14ac:dyDescent="0.3">
      <c r="A2160" s="1">
        <v>43797</v>
      </c>
      <c r="B2160">
        <v>74.95</v>
      </c>
      <c r="C2160">
        <v>121.76</v>
      </c>
      <c r="D2160">
        <v>53.95</v>
      </c>
      <c r="E2160">
        <v>118.46</v>
      </c>
      <c r="F2160">
        <v>145.69</v>
      </c>
      <c r="G2160">
        <v>265.5</v>
      </c>
      <c r="H2160">
        <v>206</v>
      </c>
      <c r="I2160">
        <v>137.75</v>
      </c>
      <c r="J2160">
        <v>118.76</v>
      </c>
      <c r="K2160">
        <v>58.267499999999998</v>
      </c>
      <c r="L2160" s="8">
        <v>68.7</v>
      </c>
      <c r="M2160" s="8">
        <v>135.91</v>
      </c>
      <c r="N2160" s="8">
        <v>196.3</v>
      </c>
      <c r="O2160" s="8">
        <v>127.7723</v>
      </c>
      <c r="P2160" s="8">
        <v>171.48</v>
      </c>
      <c r="Q2160" s="8">
        <v>152.08000000000001</v>
      </c>
      <c r="R2160" s="8">
        <v>236.04</v>
      </c>
      <c r="S2160" s="8">
        <v>88.33</v>
      </c>
      <c r="T2160" s="8">
        <v>125.9</v>
      </c>
      <c r="U2160" s="8">
        <v>118.07</v>
      </c>
      <c r="X2160" s="1">
        <v>43797</v>
      </c>
      <c r="Y2160" s="4">
        <f t="shared" si="72"/>
        <v>139.30104210526315</v>
      </c>
      <c r="Z2160" s="4">
        <f t="shared" si="71"/>
        <v>74.95</v>
      </c>
    </row>
    <row r="2161" spans="1:26" x14ac:dyDescent="0.3">
      <c r="A2161" s="1">
        <v>43798</v>
      </c>
      <c r="B2161">
        <v>74.680000000000007</v>
      </c>
      <c r="C2161">
        <v>122.06</v>
      </c>
      <c r="D2161">
        <v>53.4</v>
      </c>
      <c r="E2161">
        <v>117.31</v>
      </c>
      <c r="F2161">
        <v>144.72999999999999</v>
      </c>
      <c r="G2161">
        <v>264.64999999999998</v>
      </c>
      <c r="H2161">
        <v>206.21</v>
      </c>
      <c r="I2161">
        <v>137.49</v>
      </c>
      <c r="J2161">
        <v>119.09</v>
      </c>
      <c r="K2161">
        <v>58.454999999999998</v>
      </c>
      <c r="L2161" s="8">
        <v>68.13</v>
      </c>
      <c r="M2161" s="8">
        <v>135.83000000000001</v>
      </c>
      <c r="N2161" s="8">
        <v>194.48</v>
      </c>
      <c r="O2161" s="8">
        <v>128.42179999999999</v>
      </c>
      <c r="P2161" s="8">
        <v>170.78</v>
      </c>
      <c r="Q2161" s="8">
        <v>151.47999999999999</v>
      </c>
      <c r="R2161" s="8">
        <v>236.33</v>
      </c>
      <c r="S2161" s="8">
        <v>87.73</v>
      </c>
      <c r="T2161" s="8">
        <v>125.01</v>
      </c>
      <c r="U2161" s="8">
        <v>117.13</v>
      </c>
      <c r="X2161" s="1">
        <v>43798</v>
      </c>
      <c r="Y2161" s="4">
        <f t="shared" si="72"/>
        <v>138.87983157894737</v>
      </c>
      <c r="Z2161" s="4">
        <f t="shared" si="71"/>
        <v>74.680000000000007</v>
      </c>
    </row>
    <row r="2162" spans="1:26" x14ac:dyDescent="0.3">
      <c r="A2162" s="1">
        <v>43799</v>
      </c>
      <c r="B2162">
        <v>74.680000000000007</v>
      </c>
      <c r="C2162">
        <v>122.06</v>
      </c>
      <c r="D2162">
        <v>53.4</v>
      </c>
      <c r="E2162">
        <v>117.31</v>
      </c>
      <c r="F2162">
        <v>144.72999999999999</v>
      </c>
      <c r="G2162">
        <v>264.64999999999998</v>
      </c>
      <c r="H2162">
        <v>206.21</v>
      </c>
      <c r="I2162">
        <v>137.49</v>
      </c>
      <c r="J2162">
        <v>119.09</v>
      </c>
      <c r="K2162">
        <v>58.454999999999998</v>
      </c>
      <c r="L2162" s="8">
        <v>68.13</v>
      </c>
      <c r="M2162" s="8">
        <v>135.83000000000001</v>
      </c>
      <c r="N2162" s="8">
        <v>194.48</v>
      </c>
      <c r="O2162" s="8">
        <v>128.42179999999999</v>
      </c>
      <c r="P2162" s="8">
        <v>170.78</v>
      </c>
      <c r="Q2162" s="8">
        <v>151.47999999999999</v>
      </c>
      <c r="R2162" s="8">
        <v>236.33</v>
      </c>
      <c r="S2162" s="8">
        <v>87.73</v>
      </c>
      <c r="T2162" s="8">
        <v>125.01</v>
      </c>
      <c r="U2162" s="8">
        <v>117.13</v>
      </c>
      <c r="X2162" s="1">
        <v>43799</v>
      </c>
      <c r="Y2162" s="4">
        <f t="shared" si="72"/>
        <v>138.87983157894737</v>
      </c>
      <c r="Z2162" s="4">
        <f t="shared" si="71"/>
        <v>74.680000000000007</v>
      </c>
    </row>
    <row r="2163" spans="1:26" x14ac:dyDescent="0.3">
      <c r="A2163" s="1">
        <v>43800</v>
      </c>
      <c r="B2163">
        <v>74.680000000000007</v>
      </c>
      <c r="C2163">
        <v>122.06</v>
      </c>
      <c r="D2163">
        <v>53.4</v>
      </c>
      <c r="E2163">
        <v>117.31</v>
      </c>
      <c r="F2163">
        <v>144.72999999999999</v>
      </c>
      <c r="G2163">
        <v>264.64999999999998</v>
      </c>
      <c r="H2163">
        <v>206.21</v>
      </c>
      <c r="I2163">
        <v>137.49</v>
      </c>
      <c r="J2163">
        <v>119.09</v>
      </c>
      <c r="K2163">
        <v>58.454999999999998</v>
      </c>
      <c r="L2163" s="8">
        <v>68.13</v>
      </c>
      <c r="M2163" s="8">
        <v>135.83000000000001</v>
      </c>
      <c r="N2163" s="8">
        <v>194.48</v>
      </c>
      <c r="O2163" s="8">
        <v>128.42179999999999</v>
      </c>
      <c r="P2163" s="8">
        <v>170.78</v>
      </c>
      <c r="Q2163" s="8">
        <v>151.47999999999999</v>
      </c>
      <c r="R2163" s="8">
        <v>236.33</v>
      </c>
      <c r="S2163" s="8">
        <v>87.73</v>
      </c>
      <c r="T2163" s="8">
        <v>125.01</v>
      </c>
      <c r="U2163" s="8">
        <v>117.13</v>
      </c>
      <c r="X2163" s="1">
        <v>43800</v>
      </c>
      <c r="Y2163" s="4">
        <f t="shared" si="72"/>
        <v>138.87983157894737</v>
      </c>
      <c r="Z2163" s="4">
        <f t="shared" si="71"/>
        <v>74.680000000000007</v>
      </c>
    </row>
    <row r="2164" spans="1:26" x14ac:dyDescent="0.3">
      <c r="A2164" s="1">
        <v>43801</v>
      </c>
      <c r="B2164">
        <v>74.08</v>
      </c>
      <c r="C2164">
        <v>122.72</v>
      </c>
      <c r="D2164">
        <v>53.75</v>
      </c>
      <c r="E2164">
        <v>116</v>
      </c>
      <c r="F2164">
        <v>142.96</v>
      </c>
      <c r="G2164">
        <v>262.19</v>
      </c>
      <c r="H2164">
        <v>200.63</v>
      </c>
      <c r="I2164">
        <v>137.36000000000001</v>
      </c>
      <c r="J2164">
        <v>119.28</v>
      </c>
      <c r="K2164">
        <v>57.8125</v>
      </c>
      <c r="L2164" s="8">
        <v>68.42</v>
      </c>
      <c r="M2164" s="8">
        <v>135.88</v>
      </c>
      <c r="N2164" s="8">
        <v>195.18</v>
      </c>
      <c r="O2164" s="8">
        <v>126.9508</v>
      </c>
      <c r="P2164" s="8">
        <v>168.59</v>
      </c>
      <c r="Q2164" s="8">
        <v>149.78</v>
      </c>
      <c r="R2164" s="8">
        <v>230.97</v>
      </c>
      <c r="S2164" s="8">
        <v>87.03</v>
      </c>
      <c r="T2164" s="8">
        <v>123.98</v>
      </c>
      <c r="U2164" s="8">
        <v>116.8</v>
      </c>
      <c r="X2164" s="1">
        <v>43801</v>
      </c>
      <c r="Y2164" s="4">
        <f t="shared" si="72"/>
        <v>137.69912105263157</v>
      </c>
      <c r="Z2164" s="4">
        <f t="shared" si="71"/>
        <v>74.08</v>
      </c>
    </row>
    <row r="2165" spans="1:26" x14ac:dyDescent="0.3">
      <c r="A2165" s="1">
        <v>43802</v>
      </c>
      <c r="B2165">
        <v>73.64</v>
      </c>
      <c r="C2165">
        <v>122.95</v>
      </c>
      <c r="D2165">
        <v>53.8</v>
      </c>
      <c r="E2165">
        <v>114.55</v>
      </c>
      <c r="F2165">
        <v>140.06</v>
      </c>
      <c r="G2165">
        <v>264</v>
      </c>
      <c r="H2165">
        <v>202.04</v>
      </c>
      <c r="I2165">
        <v>137.16</v>
      </c>
      <c r="J2165">
        <v>118.67</v>
      </c>
      <c r="K2165">
        <v>58.057499999999997</v>
      </c>
      <c r="L2165" s="8">
        <v>67.88</v>
      </c>
      <c r="M2165" s="8">
        <v>135.46</v>
      </c>
      <c r="N2165" s="8">
        <v>193.12</v>
      </c>
      <c r="O2165" s="8">
        <v>126.19629999999999</v>
      </c>
      <c r="P2165" s="8">
        <v>167.13</v>
      </c>
      <c r="Q2165" s="8">
        <v>149.38</v>
      </c>
      <c r="R2165" s="8">
        <v>229.69</v>
      </c>
      <c r="S2165" s="8">
        <v>85.95</v>
      </c>
      <c r="T2165" s="8">
        <v>124.04</v>
      </c>
      <c r="U2165" s="8">
        <v>115.89</v>
      </c>
      <c r="X2165" s="1">
        <v>43802</v>
      </c>
      <c r="Y2165" s="4">
        <f t="shared" si="72"/>
        <v>137.15914736842103</v>
      </c>
      <c r="Z2165" s="4">
        <f t="shared" si="71"/>
        <v>73.64</v>
      </c>
    </row>
    <row r="2166" spans="1:26" x14ac:dyDescent="0.3">
      <c r="A2166" s="1">
        <v>43803</v>
      </c>
      <c r="B2166">
        <v>74.14</v>
      </c>
      <c r="C2166">
        <v>124.53</v>
      </c>
      <c r="D2166">
        <v>54.29</v>
      </c>
      <c r="E2166">
        <v>115.46</v>
      </c>
      <c r="F2166">
        <v>140.12</v>
      </c>
      <c r="G2166">
        <v>268.45999999999998</v>
      </c>
      <c r="H2166">
        <v>202.75</v>
      </c>
      <c r="I2166">
        <v>139.38</v>
      </c>
      <c r="J2166">
        <v>118.69</v>
      </c>
      <c r="K2166">
        <v>58.564999999999998</v>
      </c>
      <c r="L2166" s="8">
        <v>68.650000000000006</v>
      </c>
      <c r="M2166" s="8">
        <v>137.30000000000001</v>
      </c>
      <c r="N2166" s="8">
        <v>194.31</v>
      </c>
      <c r="O2166" s="8">
        <v>126.07210000000001</v>
      </c>
      <c r="P2166" s="8">
        <v>168.57</v>
      </c>
      <c r="Q2166" s="8">
        <v>151.06</v>
      </c>
      <c r="R2166" s="8">
        <v>228.92</v>
      </c>
      <c r="S2166" s="8">
        <v>87.2</v>
      </c>
      <c r="T2166" s="8">
        <v>124.52</v>
      </c>
      <c r="U2166" s="8">
        <v>116.94</v>
      </c>
      <c r="X2166" s="1">
        <v>43803</v>
      </c>
      <c r="Y2166" s="4">
        <f t="shared" si="72"/>
        <v>138.19932105263157</v>
      </c>
      <c r="Z2166" s="4">
        <f t="shared" si="71"/>
        <v>74.14</v>
      </c>
    </row>
    <row r="2167" spans="1:26" x14ac:dyDescent="0.3">
      <c r="A2167" s="1">
        <v>43804</v>
      </c>
      <c r="B2167">
        <v>74.349999999999994</v>
      </c>
      <c r="C2167">
        <v>124.62</v>
      </c>
      <c r="D2167">
        <v>54.19</v>
      </c>
      <c r="E2167">
        <v>115.58</v>
      </c>
      <c r="F2167">
        <v>141.05000000000001</v>
      </c>
      <c r="G2167">
        <v>271.54000000000002</v>
      </c>
      <c r="H2167">
        <v>203.75</v>
      </c>
      <c r="I2167">
        <v>139.56</v>
      </c>
      <c r="J2167">
        <v>118.66</v>
      </c>
      <c r="K2167">
        <v>58.64</v>
      </c>
      <c r="L2167" s="8">
        <v>68.41</v>
      </c>
      <c r="M2167" s="8">
        <v>136.34</v>
      </c>
      <c r="N2167" s="8">
        <v>194.21</v>
      </c>
      <c r="O2167" s="8">
        <v>125.9957</v>
      </c>
      <c r="P2167" s="8">
        <v>168.36</v>
      </c>
      <c r="Q2167" s="8">
        <v>150.29</v>
      </c>
      <c r="R2167" s="8">
        <v>230.46</v>
      </c>
      <c r="S2167" s="8">
        <v>86.72</v>
      </c>
      <c r="T2167" s="8">
        <v>124.68</v>
      </c>
      <c r="U2167" s="8">
        <v>116.33</v>
      </c>
      <c r="X2167" s="1">
        <v>43804</v>
      </c>
      <c r="Y2167" s="4">
        <f t="shared" si="72"/>
        <v>138.38872105263155</v>
      </c>
      <c r="Z2167" s="4">
        <f t="shared" si="71"/>
        <v>74.349999999999994</v>
      </c>
    </row>
    <row r="2168" spans="1:26" x14ac:dyDescent="0.3">
      <c r="A2168" s="1">
        <v>43805</v>
      </c>
      <c r="B2168">
        <v>74.91</v>
      </c>
      <c r="C2168">
        <v>124.19</v>
      </c>
      <c r="D2168">
        <v>54.42</v>
      </c>
      <c r="E2168">
        <v>116.28</v>
      </c>
      <c r="F2168">
        <v>142.72</v>
      </c>
      <c r="G2168">
        <v>274.38</v>
      </c>
      <c r="H2168">
        <v>205.53</v>
      </c>
      <c r="I2168">
        <v>140.38</v>
      </c>
      <c r="J2168">
        <v>119.78</v>
      </c>
      <c r="K2168">
        <v>58.597499999999997</v>
      </c>
      <c r="L2168" s="8">
        <v>69.510000000000005</v>
      </c>
      <c r="M2168" s="8">
        <v>137.36000000000001</v>
      </c>
      <c r="N2168" s="8">
        <v>195.35</v>
      </c>
      <c r="O2168" s="8">
        <v>127.2469</v>
      </c>
      <c r="P2168" s="8">
        <v>169.98</v>
      </c>
      <c r="Q2168" s="8">
        <v>152.19999999999999</v>
      </c>
      <c r="R2168" s="8">
        <v>232.03</v>
      </c>
      <c r="S2168" s="8">
        <v>86.98</v>
      </c>
      <c r="T2168" s="8">
        <v>125.03</v>
      </c>
      <c r="U2168" s="8">
        <v>118.01</v>
      </c>
      <c r="X2168" s="1">
        <v>43805</v>
      </c>
      <c r="Y2168" s="4">
        <f t="shared" si="72"/>
        <v>139.47233684210531</v>
      </c>
      <c r="Z2168" s="4">
        <f t="shared" si="71"/>
        <v>74.91</v>
      </c>
    </row>
    <row r="2169" spans="1:26" x14ac:dyDescent="0.3">
      <c r="A2169" s="1">
        <v>43806</v>
      </c>
      <c r="B2169">
        <v>74.91</v>
      </c>
      <c r="C2169">
        <v>124.19</v>
      </c>
      <c r="D2169">
        <v>54.42</v>
      </c>
      <c r="E2169">
        <v>116.28</v>
      </c>
      <c r="F2169">
        <v>142.72</v>
      </c>
      <c r="G2169">
        <v>274.38</v>
      </c>
      <c r="H2169">
        <v>205.53</v>
      </c>
      <c r="I2169">
        <v>140.38</v>
      </c>
      <c r="J2169">
        <v>119.78</v>
      </c>
      <c r="K2169">
        <v>58.597499999999997</v>
      </c>
      <c r="L2169" s="8">
        <v>69.510000000000005</v>
      </c>
      <c r="M2169" s="8">
        <v>137.36000000000001</v>
      </c>
      <c r="N2169" s="8">
        <v>195.35</v>
      </c>
      <c r="O2169" s="8">
        <v>127.2469</v>
      </c>
      <c r="P2169" s="8">
        <v>169.98</v>
      </c>
      <c r="Q2169" s="8">
        <v>152.19999999999999</v>
      </c>
      <c r="R2169" s="8">
        <v>232.03</v>
      </c>
      <c r="S2169" s="8">
        <v>86.98</v>
      </c>
      <c r="T2169" s="8">
        <v>125.03</v>
      </c>
      <c r="U2169" s="8">
        <v>118.01</v>
      </c>
      <c r="X2169" s="1">
        <v>43806</v>
      </c>
      <c r="Y2169" s="4">
        <f t="shared" si="72"/>
        <v>139.47233684210531</v>
      </c>
      <c r="Z2169" s="4">
        <f t="shared" si="71"/>
        <v>74.91</v>
      </c>
    </row>
    <row r="2170" spans="1:26" x14ac:dyDescent="0.3">
      <c r="A2170" s="1">
        <v>43807</v>
      </c>
      <c r="B2170">
        <v>74.91</v>
      </c>
      <c r="C2170">
        <v>124.19</v>
      </c>
      <c r="D2170">
        <v>54.42</v>
      </c>
      <c r="E2170">
        <v>116.28</v>
      </c>
      <c r="F2170">
        <v>142.72</v>
      </c>
      <c r="G2170">
        <v>274.38</v>
      </c>
      <c r="H2170">
        <v>205.53</v>
      </c>
      <c r="I2170">
        <v>140.38</v>
      </c>
      <c r="J2170">
        <v>119.78</v>
      </c>
      <c r="K2170">
        <v>58.597499999999997</v>
      </c>
      <c r="L2170" s="8">
        <v>69.510000000000005</v>
      </c>
      <c r="M2170" s="8">
        <v>137.36000000000001</v>
      </c>
      <c r="N2170" s="8">
        <v>195.35</v>
      </c>
      <c r="O2170" s="8">
        <v>127.2469</v>
      </c>
      <c r="P2170" s="8">
        <v>169.98</v>
      </c>
      <c r="Q2170" s="8">
        <v>152.19999999999999</v>
      </c>
      <c r="R2170" s="8">
        <v>232.03</v>
      </c>
      <c r="S2170" s="8">
        <v>86.98</v>
      </c>
      <c r="T2170" s="8">
        <v>125.03</v>
      </c>
      <c r="U2170" s="8">
        <v>118.01</v>
      </c>
      <c r="X2170" s="1">
        <v>43807</v>
      </c>
      <c r="Y2170" s="4">
        <f t="shared" si="72"/>
        <v>139.47233684210531</v>
      </c>
      <c r="Z2170" s="4">
        <f t="shared" si="71"/>
        <v>74.91</v>
      </c>
    </row>
    <row r="2171" spans="1:26" x14ac:dyDescent="0.3">
      <c r="A2171" s="1">
        <v>43808</v>
      </c>
      <c r="B2171">
        <v>74.790000000000006</v>
      </c>
      <c r="C2171">
        <v>124.87</v>
      </c>
      <c r="D2171">
        <v>54.07</v>
      </c>
      <c r="E2171">
        <v>117.87</v>
      </c>
      <c r="F2171">
        <v>142.83000000000001</v>
      </c>
      <c r="G2171">
        <v>272.06</v>
      </c>
      <c r="H2171">
        <v>205.33</v>
      </c>
      <c r="I2171">
        <v>140.5</v>
      </c>
      <c r="J2171">
        <v>119.36</v>
      </c>
      <c r="K2171">
        <v>58.567500000000003</v>
      </c>
      <c r="L2171" s="8">
        <v>69.66</v>
      </c>
      <c r="M2171" s="8">
        <v>137.16</v>
      </c>
      <c r="N2171" s="8">
        <v>194.68</v>
      </c>
      <c r="O2171" s="8">
        <v>127.9156</v>
      </c>
      <c r="P2171" s="8">
        <v>169.07</v>
      </c>
      <c r="Q2171" s="8">
        <v>153</v>
      </c>
      <c r="R2171" s="8">
        <v>230.82</v>
      </c>
      <c r="S2171" s="8">
        <v>86.44</v>
      </c>
      <c r="T2171" s="8">
        <v>126.45</v>
      </c>
      <c r="U2171" s="8">
        <v>117.3</v>
      </c>
      <c r="X2171" s="1">
        <v>43808</v>
      </c>
      <c r="Y2171" s="4">
        <f t="shared" si="72"/>
        <v>139.36595263157895</v>
      </c>
      <c r="Z2171" s="4">
        <f t="shared" si="71"/>
        <v>74.790000000000006</v>
      </c>
    </row>
    <row r="2172" spans="1:26" x14ac:dyDescent="0.3">
      <c r="A2172" s="1">
        <v>43809</v>
      </c>
      <c r="B2172">
        <v>74.459999999999994</v>
      </c>
      <c r="C2172">
        <v>124.27</v>
      </c>
      <c r="D2172">
        <v>53.77</v>
      </c>
      <c r="E2172">
        <v>116.48</v>
      </c>
      <c r="F2172">
        <v>142.87</v>
      </c>
      <c r="G2172">
        <v>271.66000000000003</v>
      </c>
      <c r="H2172">
        <v>203.95</v>
      </c>
      <c r="I2172">
        <v>139.99</v>
      </c>
      <c r="J2172">
        <v>119.14</v>
      </c>
      <c r="K2172">
        <v>58.612499999999997</v>
      </c>
      <c r="L2172" s="8">
        <v>69.06</v>
      </c>
      <c r="M2172" s="8">
        <v>136.27000000000001</v>
      </c>
      <c r="N2172" s="8">
        <v>194.95</v>
      </c>
      <c r="O2172" s="8">
        <v>127.90600000000001</v>
      </c>
      <c r="P2172" s="8">
        <v>168.43</v>
      </c>
      <c r="Q2172" s="8">
        <v>152.96</v>
      </c>
      <c r="R2172" s="8">
        <v>229.5</v>
      </c>
      <c r="S2172" s="8">
        <v>86.56</v>
      </c>
      <c r="T2172" s="8">
        <v>125.77</v>
      </c>
      <c r="U2172" s="8">
        <v>117.89</v>
      </c>
      <c r="X2172" s="1">
        <v>43809</v>
      </c>
      <c r="Y2172" s="4">
        <f t="shared" si="72"/>
        <v>138.94939473684209</v>
      </c>
      <c r="Z2172" s="4">
        <f t="shared" si="71"/>
        <v>74.459999999999994</v>
      </c>
    </row>
    <row r="2173" spans="1:26" x14ac:dyDescent="0.3">
      <c r="A2173" s="1">
        <v>43810</v>
      </c>
      <c r="B2173">
        <v>74.73</v>
      </c>
      <c r="C2173">
        <v>124.66</v>
      </c>
      <c r="D2173">
        <v>53.95</v>
      </c>
      <c r="E2173">
        <v>117.66</v>
      </c>
      <c r="F2173">
        <v>144</v>
      </c>
      <c r="G2173">
        <v>272.14999999999998</v>
      </c>
      <c r="H2173">
        <v>205.64</v>
      </c>
      <c r="I2173">
        <v>140.97999999999999</v>
      </c>
      <c r="J2173">
        <v>119</v>
      </c>
      <c r="K2173">
        <v>58.945</v>
      </c>
      <c r="L2173" s="8">
        <v>68.959999999999994</v>
      </c>
      <c r="M2173" s="8">
        <v>137.1</v>
      </c>
      <c r="N2173" s="8">
        <v>194.72</v>
      </c>
      <c r="O2173" s="8">
        <v>127.7627</v>
      </c>
      <c r="P2173" s="8">
        <v>167.24</v>
      </c>
      <c r="Q2173" s="8">
        <v>151.97</v>
      </c>
      <c r="R2173" s="8">
        <v>229.5</v>
      </c>
      <c r="S2173" s="8">
        <v>86.7</v>
      </c>
      <c r="T2173" s="8">
        <v>125.8</v>
      </c>
      <c r="U2173" s="8">
        <v>116.23</v>
      </c>
      <c r="X2173" s="1">
        <v>43810</v>
      </c>
      <c r="Y2173" s="4">
        <f t="shared" si="72"/>
        <v>139.10356315789471</v>
      </c>
      <c r="Z2173" s="4">
        <f t="shared" si="71"/>
        <v>74.73</v>
      </c>
    </row>
    <row r="2174" spans="1:26" x14ac:dyDescent="0.3">
      <c r="A2174" s="1">
        <v>43811</v>
      </c>
      <c r="B2174">
        <v>75.39</v>
      </c>
      <c r="C2174">
        <v>124.57</v>
      </c>
      <c r="D2174">
        <v>54.14</v>
      </c>
      <c r="E2174">
        <v>118.2</v>
      </c>
      <c r="F2174">
        <v>146.78</v>
      </c>
      <c r="G2174">
        <v>270.29000000000002</v>
      </c>
      <c r="H2174">
        <v>209.92</v>
      </c>
      <c r="I2174">
        <v>141.34</v>
      </c>
      <c r="J2174">
        <v>119.76</v>
      </c>
      <c r="K2174">
        <v>58.475000000000001</v>
      </c>
      <c r="L2174" s="8">
        <v>70.34</v>
      </c>
      <c r="M2174" s="8">
        <v>137.18</v>
      </c>
      <c r="N2174" s="8">
        <v>196.31</v>
      </c>
      <c r="O2174" s="8">
        <v>129.25280000000001</v>
      </c>
      <c r="P2174" s="8">
        <v>167.16</v>
      </c>
      <c r="Q2174" s="8">
        <v>153.68</v>
      </c>
      <c r="R2174" s="8">
        <v>232.4</v>
      </c>
      <c r="S2174" s="8">
        <v>88.73</v>
      </c>
      <c r="T2174" s="8">
        <v>127.52</v>
      </c>
      <c r="U2174" s="8">
        <v>118.81</v>
      </c>
      <c r="X2174" s="1">
        <v>43811</v>
      </c>
      <c r="Y2174" s="4">
        <f t="shared" si="72"/>
        <v>140.25567368421051</v>
      </c>
      <c r="Z2174" s="4">
        <f t="shared" si="71"/>
        <v>75.39</v>
      </c>
    </row>
    <row r="2175" spans="1:26" x14ac:dyDescent="0.3">
      <c r="A2175" s="1">
        <v>43812</v>
      </c>
      <c r="B2175">
        <v>75.13</v>
      </c>
      <c r="C2175">
        <v>125.47</v>
      </c>
      <c r="D2175">
        <v>54.42</v>
      </c>
      <c r="E2175">
        <v>118.5</v>
      </c>
      <c r="F2175">
        <v>145.53</v>
      </c>
      <c r="G2175">
        <v>271.2</v>
      </c>
      <c r="H2175">
        <v>209.05</v>
      </c>
      <c r="I2175">
        <v>141.38</v>
      </c>
      <c r="J2175">
        <v>120.29</v>
      </c>
      <c r="K2175">
        <v>59.237499999999997</v>
      </c>
      <c r="L2175" s="8">
        <v>69.23</v>
      </c>
      <c r="M2175" s="8">
        <v>137.94</v>
      </c>
      <c r="N2175" s="8">
        <v>197.12</v>
      </c>
      <c r="O2175" s="8">
        <v>128.1926</v>
      </c>
      <c r="P2175" s="8">
        <v>168.26</v>
      </c>
      <c r="Q2175" s="8">
        <v>154.63999999999999</v>
      </c>
      <c r="R2175" s="8">
        <v>230.74</v>
      </c>
      <c r="S2175" s="8">
        <v>87.84</v>
      </c>
      <c r="T2175" s="8">
        <v>127.22</v>
      </c>
      <c r="U2175" s="8">
        <v>117.96</v>
      </c>
      <c r="X2175" s="1">
        <v>43812</v>
      </c>
      <c r="Y2175" s="4">
        <f t="shared" si="72"/>
        <v>140.22211052631582</v>
      </c>
      <c r="Z2175" s="4">
        <f t="shared" si="71"/>
        <v>75.13</v>
      </c>
    </row>
    <row r="2176" spans="1:26" x14ac:dyDescent="0.3">
      <c r="A2176" s="1">
        <v>43813</v>
      </c>
      <c r="B2176">
        <v>75.13</v>
      </c>
      <c r="C2176">
        <v>125.47</v>
      </c>
      <c r="D2176">
        <v>54.42</v>
      </c>
      <c r="E2176">
        <v>118.5</v>
      </c>
      <c r="F2176">
        <v>145.53</v>
      </c>
      <c r="G2176">
        <v>271.2</v>
      </c>
      <c r="H2176">
        <v>209.05</v>
      </c>
      <c r="I2176">
        <v>141.38</v>
      </c>
      <c r="J2176">
        <v>120.29</v>
      </c>
      <c r="K2176">
        <v>59.237499999999997</v>
      </c>
      <c r="L2176" s="8">
        <v>69.23</v>
      </c>
      <c r="M2176" s="8">
        <v>137.94</v>
      </c>
      <c r="N2176" s="8">
        <v>197.12</v>
      </c>
      <c r="O2176" s="8">
        <v>128.1926</v>
      </c>
      <c r="P2176" s="8">
        <v>168.26</v>
      </c>
      <c r="Q2176" s="8">
        <v>154.63999999999999</v>
      </c>
      <c r="R2176" s="8">
        <v>230.74</v>
      </c>
      <c r="S2176" s="8">
        <v>87.84</v>
      </c>
      <c r="T2176" s="8">
        <v>127.22</v>
      </c>
      <c r="U2176" s="8">
        <v>117.96</v>
      </c>
      <c r="X2176" s="1">
        <v>43813</v>
      </c>
      <c r="Y2176" s="4">
        <f t="shared" si="72"/>
        <v>140.22211052631582</v>
      </c>
      <c r="Z2176" s="4">
        <f t="shared" si="71"/>
        <v>75.13</v>
      </c>
    </row>
    <row r="2177" spans="1:26" x14ac:dyDescent="0.3">
      <c r="A2177" s="1">
        <v>43814</v>
      </c>
      <c r="B2177">
        <v>75.13</v>
      </c>
      <c r="C2177">
        <v>125.47</v>
      </c>
      <c r="D2177">
        <v>54.42</v>
      </c>
      <c r="E2177">
        <v>118.5</v>
      </c>
      <c r="F2177">
        <v>145.53</v>
      </c>
      <c r="G2177">
        <v>271.2</v>
      </c>
      <c r="H2177">
        <v>209.05</v>
      </c>
      <c r="I2177">
        <v>141.38</v>
      </c>
      <c r="J2177">
        <v>120.29</v>
      </c>
      <c r="K2177">
        <v>59.237499999999997</v>
      </c>
      <c r="L2177" s="8">
        <v>69.23</v>
      </c>
      <c r="M2177" s="8">
        <v>137.94</v>
      </c>
      <c r="N2177" s="8">
        <v>197.12</v>
      </c>
      <c r="O2177" s="8">
        <v>128.1926</v>
      </c>
      <c r="P2177" s="8">
        <v>168.26</v>
      </c>
      <c r="Q2177" s="8">
        <v>154.63999999999999</v>
      </c>
      <c r="R2177" s="8">
        <v>230.74</v>
      </c>
      <c r="S2177" s="8">
        <v>87.84</v>
      </c>
      <c r="T2177" s="8">
        <v>127.22</v>
      </c>
      <c r="U2177" s="8">
        <v>117.96</v>
      </c>
      <c r="X2177" s="1">
        <v>43814</v>
      </c>
      <c r="Y2177" s="4">
        <f t="shared" si="72"/>
        <v>140.22211052631582</v>
      </c>
      <c r="Z2177" s="4">
        <f t="shared" si="71"/>
        <v>75.13</v>
      </c>
    </row>
    <row r="2178" spans="1:26" x14ac:dyDescent="0.3">
      <c r="A2178" s="1">
        <v>43815</v>
      </c>
      <c r="B2178">
        <v>75.47</v>
      </c>
      <c r="C2178">
        <v>125.56</v>
      </c>
      <c r="D2178">
        <v>54.42</v>
      </c>
      <c r="E2178">
        <v>120.08</v>
      </c>
      <c r="F2178">
        <v>145.36000000000001</v>
      </c>
      <c r="G2178">
        <v>272.61</v>
      </c>
      <c r="H2178">
        <v>210.02</v>
      </c>
      <c r="I2178">
        <v>141.79</v>
      </c>
      <c r="J2178">
        <v>120.54</v>
      </c>
      <c r="K2178">
        <v>59.8675</v>
      </c>
      <c r="L2178" s="8">
        <v>70</v>
      </c>
      <c r="M2178" s="8">
        <v>137.06</v>
      </c>
      <c r="N2178" s="8">
        <v>197.88</v>
      </c>
      <c r="O2178" s="8">
        <v>128.11609999999999</v>
      </c>
      <c r="P2178" s="8">
        <v>168.59</v>
      </c>
      <c r="Q2178" s="8">
        <v>155.53</v>
      </c>
      <c r="R2178" s="8">
        <v>234.44</v>
      </c>
      <c r="S2178" s="8">
        <v>89.43</v>
      </c>
      <c r="T2178" s="8">
        <v>125.96</v>
      </c>
      <c r="U2178" s="8">
        <v>119.36</v>
      </c>
      <c r="X2178" s="1">
        <v>43815</v>
      </c>
      <c r="Y2178" s="4">
        <f t="shared" si="72"/>
        <v>140.87439999999998</v>
      </c>
      <c r="Z2178" s="4">
        <f t="shared" ref="Z2178:Z2241" si="73">B2178</f>
        <v>75.47</v>
      </c>
    </row>
    <row r="2179" spans="1:26" x14ac:dyDescent="0.3">
      <c r="A2179" s="1">
        <v>43816</v>
      </c>
      <c r="B2179">
        <v>75.430000000000007</v>
      </c>
      <c r="C2179">
        <v>125.31</v>
      </c>
      <c r="D2179">
        <v>54.42</v>
      </c>
      <c r="E2179">
        <v>119.32</v>
      </c>
      <c r="F2179">
        <v>146.37</v>
      </c>
      <c r="G2179">
        <v>271.56</v>
      </c>
      <c r="H2179">
        <v>209.66</v>
      </c>
      <c r="I2179">
        <v>143.56</v>
      </c>
      <c r="J2179">
        <v>121.28</v>
      </c>
      <c r="K2179">
        <v>59.954999999999998</v>
      </c>
      <c r="L2179" s="8">
        <v>69.680000000000007</v>
      </c>
      <c r="M2179" s="8">
        <v>136.16999999999999</v>
      </c>
      <c r="N2179" s="8">
        <v>196.52</v>
      </c>
      <c r="O2179" s="8">
        <v>128.2021</v>
      </c>
      <c r="P2179" s="8">
        <v>168.32</v>
      </c>
      <c r="Q2179" s="8">
        <v>156.19999999999999</v>
      </c>
      <c r="R2179" s="8">
        <v>235.61</v>
      </c>
      <c r="S2179" s="8">
        <v>90.08</v>
      </c>
      <c r="T2179" s="8">
        <v>128.38</v>
      </c>
      <c r="U2179" s="8">
        <v>118.6</v>
      </c>
      <c r="X2179" s="1">
        <v>43816</v>
      </c>
      <c r="Y2179" s="4">
        <f t="shared" si="72"/>
        <v>141.01037368421052</v>
      </c>
      <c r="Z2179" s="4">
        <f t="shared" si="73"/>
        <v>75.430000000000007</v>
      </c>
    </row>
    <row r="2180" spans="1:26" x14ac:dyDescent="0.3">
      <c r="A2180" s="1">
        <v>43817</v>
      </c>
      <c r="B2180">
        <v>75.25</v>
      </c>
      <c r="C2180">
        <v>124.01</v>
      </c>
      <c r="D2180">
        <v>53.91</v>
      </c>
      <c r="E2180">
        <v>119.31</v>
      </c>
      <c r="F2180">
        <v>147.12</v>
      </c>
      <c r="G2180">
        <v>269.45</v>
      </c>
      <c r="H2180">
        <v>208.33</v>
      </c>
      <c r="I2180">
        <v>143.19</v>
      </c>
      <c r="J2180">
        <v>119.86</v>
      </c>
      <c r="K2180">
        <v>60.072499999999998</v>
      </c>
      <c r="L2180" s="8">
        <v>69.87</v>
      </c>
      <c r="M2180" s="8">
        <v>135.97</v>
      </c>
      <c r="N2180" s="8">
        <v>195.63</v>
      </c>
      <c r="O2180" s="8">
        <v>128.3836</v>
      </c>
      <c r="P2180" s="8">
        <v>167.56</v>
      </c>
      <c r="Q2180" s="8">
        <v>154.61000000000001</v>
      </c>
      <c r="R2180" s="8">
        <v>233.11</v>
      </c>
      <c r="S2180" s="8">
        <v>89.33</v>
      </c>
      <c r="T2180" s="8">
        <v>128.08000000000001</v>
      </c>
      <c r="U2180" s="8">
        <v>118.55</v>
      </c>
      <c r="X2180" s="1">
        <v>43817</v>
      </c>
      <c r="Y2180" s="4">
        <f t="shared" ref="Y2180:Y2243" si="74">SUMPRODUCT(C2180:U2180,$C$1:$U$1)</f>
        <v>140.33400526315788</v>
      </c>
      <c r="Z2180" s="4">
        <f t="shared" si="73"/>
        <v>75.25</v>
      </c>
    </row>
    <row r="2181" spans="1:26" x14ac:dyDescent="0.3">
      <c r="A2181" s="1">
        <v>43818</v>
      </c>
      <c r="B2181">
        <v>75.459999999999994</v>
      </c>
      <c r="C2181">
        <v>124.92</v>
      </c>
      <c r="D2181">
        <v>54.32</v>
      </c>
      <c r="E2181">
        <v>120.21</v>
      </c>
      <c r="F2181">
        <v>145.02000000000001</v>
      </c>
      <c r="G2181">
        <v>272.48</v>
      </c>
      <c r="H2181">
        <v>209.4</v>
      </c>
      <c r="I2181">
        <v>145.35</v>
      </c>
      <c r="J2181">
        <v>120.08</v>
      </c>
      <c r="K2181">
        <v>60.162500000000001</v>
      </c>
      <c r="L2181" s="8">
        <v>69.39</v>
      </c>
      <c r="M2181" s="8">
        <v>136.47</v>
      </c>
      <c r="N2181" s="8">
        <v>197.06</v>
      </c>
      <c r="O2181" s="8">
        <v>128.52690000000001</v>
      </c>
      <c r="P2181" s="8">
        <v>168.74</v>
      </c>
      <c r="Q2181" s="8">
        <v>154.5</v>
      </c>
      <c r="R2181" s="8">
        <v>233.06</v>
      </c>
      <c r="S2181" s="8">
        <v>88.77</v>
      </c>
      <c r="T2181" s="8">
        <v>128.69999999999999</v>
      </c>
      <c r="U2181" s="8">
        <v>118.13</v>
      </c>
      <c r="X2181" s="1">
        <v>43818</v>
      </c>
      <c r="Y2181" s="4">
        <f t="shared" si="74"/>
        <v>140.8047052631579</v>
      </c>
      <c r="Z2181" s="4">
        <f t="shared" si="73"/>
        <v>75.459999999999994</v>
      </c>
    </row>
    <row r="2182" spans="1:26" x14ac:dyDescent="0.3">
      <c r="A2182" s="1">
        <v>43819</v>
      </c>
      <c r="B2182">
        <v>75.95</v>
      </c>
      <c r="C2182">
        <v>125.36</v>
      </c>
      <c r="D2182">
        <v>54.97</v>
      </c>
      <c r="E2182">
        <v>119.73</v>
      </c>
      <c r="F2182">
        <v>147.57</v>
      </c>
      <c r="G2182">
        <v>271.66000000000003</v>
      </c>
      <c r="H2182">
        <v>212.11</v>
      </c>
      <c r="I2182">
        <v>146.06</v>
      </c>
      <c r="J2182">
        <v>120.29</v>
      </c>
      <c r="K2182">
        <v>60.677500000000002</v>
      </c>
      <c r="L2182" s="8">
        <v>69.94</v>
      </c>
      <c r="M2182" s="8">
        <v>137.91999999999999</v>
      </c>
      <c r="N2182" s="8">
        <v>197.14</v>
      </c>
      <c r="O2182" s="8">
        <v>129.51070000000001</v>
      </c>
      <c r="P2182" s="8">
        <v>171.09</v>
      </c>
      <c r="Q2182" s="8">
        <v>155.54</v>
      </c>
      <c r="R2182" s="8">
        <v>235</v>
      </c>
      <c r="S2182" s="8">
        <v>89.29</v>
      </c>
      <c r="T2182" s="8">
        <v>129.15</v>
      </c>
      <c r="U2182" s="8">
        <v>119.68</v>
      </c>
      <c r="X2182" s="1">
        <v>43819</v>
      </c>
      <c r="Y2182" s="4">
        <f t="shared" si="74"/>
        <v>141.72043157894734</v>
      </c>
      <c r="Z2182" s="4">
        <f t="shared" si="73"/>
        <v>75.95</v>
      </c>
    </row>
    <row r="2183" spans="1:26" x14ac:dyDescent="0.3">
      <c r="A2183" s="1">
        <v>43820</v>
      </c>
      <c r="B2183">
        <v>75.95</v>
      </c>
      <c r="C2183">
        <v>125.36</v>
      </c>
      <c r="D2183">
        <v>54.97</v>
      </c>
      <c r="E2183">
        <v>119.73</v>
      </c>
      <c r="F2183">
        <v>147.57</v>
      </c>
      <c r="G2183">
        <v>271.66000000000003</v>
      </c>
      <c r="H2183">
        <v>212.11</v>
      </c>
      <c r="I2183">
        <v>146.06</v>
      </c>
      <c r="J2183">
        <v>120.29</v>
      </c>
      <c r="K2183">
        <v>60.677500000000002</v>
      </c>
      <c r="L2183" s="8">
        <v>69.94</v>
      </c>
      <c r="M2183" s="8">
        <v>137.91999999999999</v>
      </c>
      <c r="N2183" s="8">
        <v>197.14</v>
      </c>
      <c r="O2183" s="8">
        <v>129.51070000000001</v>
      </c>
      <c r="P2183" s="8">
        <v>171.09</v>
      </c>
      <c r="Q2183" s="8">
        <v>155.54</v>
      </c>
      <c r="R2183" s="8">
        <v>235</v>
      </c>
      <c r="S2183" s="8">
        <v>89.29</v>
      </c>
      <c r="T2183" s="8">
        <v>129.15</v>
      </c>
      <c r="U2183" s="8">
        <v>119.68</v>
      </c>
      <c r="X2183" s="1">
        <v>43820</v>
      </c>
      <c r="Y2183" s="4">
        <f t="shared" si="74"/>
        <v>141.72043157894734</v>
      </c>
      <c r="Z2183" s="4">
        <f t="shared" si="73"/>
        <v>75.95</v>
      </c>
    </row>
    <row r="2184" spans="1:26" x14ac:dyDescent="0.3">
      <c r="A2184" s="1">
        <v>43821</v>
      </c>
      <c r="B2184">
        <v>75.95</v>
      </c>
      <c r="C2184">
        <v>125.36</v>
      </c>
      <c r="D2184">
        <v>54.97</v>
      </c>
      <c r="E2184">
        <v>119.73</v>
      </c>
      <c r="F2184">
        <v>147.57</v>
      </c>
      <c r="G2184">
        <v>271.66000000000003</v>
      </c>
      <c r="H2184">
        <v>212.11</v>
      </c>
      <c r="I2184">
        <v>146.06</v>
      </c>
      <c r="J2184">
        <v>120.29</v>
      </c>
      <c r="K2184">
        <v>60.677500000000002</v>
      </c>
      <c r="L2184" s="8">
        <v>69.94</v>
      </c>
      <c r="M2184" s="8">
        <v>137.91999999999999</v>
      </c>
      <c r="N2184" s="8">
        <v>197.14</v>
      </c>
      <c r="O2184" s="8">
        <v>129.51070000000001</v>
      </c>
      <c r="P2184" s="8">
        <v>171.09</v>
      </c>
      <c r="Q2184" s="8">
        <v>155.54</v>
      </c>
      <c r="R2184" s="8">
        <v>235</v>
      </c>
      <c r="S2184" s="8">
        <v>89.29</v>
      </c>
      <c r="T2184" s="8">
        <v>129.15</v>
      </c>
      <c r="U2184" s="8">
        <v>119.68</v>
      </c>
      <c r="X2184" s="1">
        <v>43821</v>
      </c>
      <c r="Y2184" s="4">
        <f t="shared" si="74"/>
        <v>141.72043157894734</v>
      </c>
      <c r="Z2184" s="4">
        <f t="shared" si="73"/>
        <v>75.95</v>
      </c>
    </row>
    <row r="2185" spans="1:26" x14ac:dyDescent="0.3">
      <c r="A2185" s="1">
        <v>43822</v>
      </c>
      <c r="B2185">
        <v>75.98</v>
      </c>
      <c r="C2185">
        <v>124.9</v>
      </c>
      <c r="D2185">
        <v>54.91</v>
      </c>
      <c r="E2185">
        <v>119.59</v>
      </c>
      <c r="F2185">
        <v>148.5</v>
      </c>
      <c r="G2185">
        <v>271.37</v>
      </c>
      <c r="H2185">
        <v>211.77</v>
      </c>
      <c r="I2185">
        <v>146.44</v>
      </c>
      <c r="J2185">
        <v>119.03</v>
      </c>
      <c r="K2185">
        <v>59.695</v>
      </c>
      <c r="L2185" s="8">
        <v>70.290000000000006</v>
      </c>
      <c r="M2185" s="8">
        <v>137.04</v>
      </c>
      <c r="N2185" s="8">
        <v>196.2</v>
      </c>
      <c r="O2185" s="8">
        <v>129.4725</v>
      </c>
      <c r="P2185" s="8">
        <v>170.02</v>
      </c>
      <c r="Q2185" s="8">
        <v>154.19999999999999</v>
      </c>
      <c r="R2185" s="8">
        <v>235.14</v>
      </c>
      <c r="S2185" s="8">
        <v>90.25</v>
      </c>
      <c r="T2185" s="8">
        <v>128.34</v>
      </c>
      <c r="U2185" s="8">
        <v>120.33</v>
      </c>
      <c r="X2185" s="1">
        <v>43822</v>
      </c>
      <c r="Y2185" s="4">
        <f t="shared" si="74"/>
        <v>141.4467105263158</v>
      </c>
      <c r="Z2185" s="4">
        <f t="shared" si="73"/>
        <v>75.98</v>
      </c>
    </row>
    <row r="2186" spans="1:26" x14ac:dyDescent="0.3">
      <c r="A2186" s="1">
        <v>43823</v>
      </c>
      <c r="B2186">
        <v>75.47</v>
      </c>
      <c r="C2186">
        <v>125.22</v>
      </c>
      <c r="D2186">
        <v>54.71</v>
      </c>
      <c r="E2186">
        <v>119.77</v>
      </c>
      <c r="F2186">
        <v>147.47999999999999</v>
      </c>
      <c r="G2186">
        <v>272.5</v>
      </c>
      <c r="H2186">
        <v>211.62</v>
      </c>
      <c r="I2186">
        <v>145.93</v>
      </c>
      <c r="J2186">
        <v>119.51</v>
      </c>
      <c r="K2186">
        <v>60.127499999999998</v>
      </c>
      <c r="L2186" s="8">
        <v>70.02</v>
      </c>
      <c r="M2186" s="8">
        <v>136.88999999999999</v>
      </c>
      <c r="N2186" s="8">
        <v>196.67</v>
      </c>
      <c r="O2186" s="8">
        <v>128.928</v>
      </c>
      <c r="P2186" s="8">
        <v>169.91</v>
      </c>
      <c r="Q2186" s="8">
        <v>153.94</v>
      </c>
      <c r="R2186" s="8">
        <v>235.05</v>
      </c>
      <c r="S2186" s="8">
        <v>89.85</v>
      </c>
      <c r="T2186" s="8">
        <v>128.55000000000001</v>
      </c>
      <c r="U2186" s="8">
        <v>120.34</v>
      </c>
      <c r="X2186" s="1">
        <v>43823</v>
      </c>
      <c r="Y2186" s="4">
        <f t="shared" si="74"/>
        <v>141.42186842105264</v>
      </c>
      <c r="Z2186" s="4">
        <f t="shared" si="73"/>
        <v>75.47</v>
      </c>
    </row>
    <row r="2187" spans="1:26" x14ac:dyDescent="0.3">
      <c r="A2187" s="1">
        <v>43824</v>
      </c>
      <c r="B2187">
        <v>75.47</v>
      </c>
      <c r="C2187">
        <v>125.22</v>
      </c>
      <c r="D2187">
        <v>54.71</v>
      </c>
      <c r="E2187">
        <v>119.77</v>
      </c>
      <c r="F2187">
        <v>147.47999999999999</v>
      </c>
      <c r="G2187">
        <v>272.5</v>
      </c>
      <c r="H2187">
        <v>211.62</v>
      </c>
      <c r="I2187">
        <v>145.93</v>
      </c>
      <c r="J2187">
        <v>119.51</v>
      </c>
      <c r="K2187">
        <v>60.127499999999998</v>
      </c>
      <c r="L2187" s="8">
        <v>70.02</v>
      </c>
      <c r="M2187" s="8">
        <v>136.88999999999999</v>
      </c>
      <c r="N2187" s="8">
        <v>196.67</v>
      </c>
      <c r="O2187" s="8">
        <v>128.928</v>
      </c>
      <c r="P2187" s="8">
        <v>169.91</v>
      </c>
      <c r="Q2187" s="8">
        <v>153.94</v>
      </c>
      <c r="R2187" s="8">
        <v>235.05</v>
      </c>
      <c r="S2187" s="8">
        <v>89.85</v>
      </c>
      <c r="T2187" s="8">
        <v>128.55000000000001</v>
      </c>
      <c r="U2187" s="8">
        <v>120.34</v>
      </c>
      <c r="X2187" s="1">
        <v>43824</v>
      </c>
      <c r="Y2187" s="4">
        <f t="shared" si="74"/>
        <v>141.42186842105264</v>
      </c>
      <c r="Z2187" s="4">
        <f t="shared" si="73"/>
        <v>75.47</v>
      </c>
    </row>
    <row r="2188" spans="1:26" x14ac:dyDescent="0.3">
      <c r="A2188" s="1">
        <v>43825</v>
      </c>
      <c r="B2188">
        <v>75.599999999999994</v>
      </c>
      <c r="C2188">
        <v>125.22</v>
      </c>
      <c r="D2188">
        <v>55.02</v>
      </c>
      <c r="E2188">
        <v>119.73</v>
      </c>
      <c r="F2188">
        <v>148.22</v>
      </c>
      <c r="G2188">
        <v>273.56</v>
      </c>
      <c r="H2188">
        <v>212.75</v>
      </c>
      <c r="I2188">
        <v>145.83000000000001</v>
      </c>
      <c r="J2188">
        <v>119.52</v>
      </c>
      <c r="K2188">
        <v>60.49</v>
      </c>
      <c r="L2188" s="8">
        <v>70.13</v>
      </c>
      <c r="M2188" s="8">
        <v>136.69</v>
      </c>
      <c r="N2188" s="8">
        <v>197.06</v>
      </c>
      <c r="O2188" s="8">
        <v>128.8612</v>
      </c>
      <c r="P2188" s="8">
        <v>170.35</v>
      </c>
      <c r="Q2188" s="8">
        <v>154.75</v>
      </c>
      <c r="R2188" s="8">
        <v>236.08</v>
      </c>
      <c r="S2188" s="8">
        <v>89.83</v>
      </c>
      <c r="T2188" s="8">
        <v>128.88999999999999</v>
      </c>
      <c r="U2188" s="8">
        <v>120.6</v>
      </c>
      <c r="X2188" s="1">
        <v>43825</v>
      </c>
      <c r="Y2188" s="4">
        <f t="shared" si="74"/>
        <v>141.76743157894734</v>
      </c>
      <c r="Z2188" s="4">
        <f t="shared" si="73"/>
        <v>75.599999999999994</v>
      </c>
    </row>
    <row r="2189" spans="1:26" x14ac:dyDescent="0.3">
      <c r="A2189" s="1">
        <v>43826</v>
      </c>
      <c r="B2189">
        <v>75.73</v>
      </c>
      <c r="C2189">
        <v>126.09</v>
      </c>
      <c r="D2189">
        <v>55.35</v>
      </c>
      <c r="E2189">
        <v>120.23</v>
      </c>
      <c r="F2189">
        <v>148.28</v>
      </c>
      <c r="G2189">
        <v>274.29000000000002</v>
      </c>
      <c r="H2189">
        <v>212.26</v>
      </c>
      <c r="I2189">
        <v>145.75</v>
      </c>
      <c r="J2189">
        <v>119.59</v>
      </c>
      <c r="K2189">
        <v>60.627499999999998</v>
      </c>
      <c r="L2189" s="8">
        <v>69.89</v>
      </c>
      <c r="M2189" s="8">
        <v>137.54</v>
      </c>
      <c r="N2189" s="8">
        <v>198.17</v>
      </c>
      <c r="O2189" s="8">
        <v>129.20500000000001</v>
      </c>
      <c r="P2189" s="8">
        <v>170.77</v>
      </c>
      <c r="Q2189" s="8">
        <v>155.82</v>
      </c>
      <c r="R2189" s="8">
        <v>235.49</v>
      </c>
      <c r="S2189" s="8">
        <v>89.2</v>
      </c>
      <c r="T2189" s="8">
        <v>129.21</v>
      </c>
      <c r="U2189" s="8">
        <v>120.3</v>
      </c>
      <c r="X2189" s="1">
        <v>43826</v>
      </c>
      <c r="Y2189" s="4">
        <f t="shared" si="74"/>
        <v>142.00328947368419</v>
      </c>
      <c r="Z2189" s="4">
        <f t="shared" si="73"/>
        <v>75.73</v>
      </c>
    </row>
    <row r="2190" spans="1:26" x14ac:dyDescent="0.3">
      <c r="A2190" s="1">
        <v>43827</v>
      </c>
      <c r="B2190">
        <v>75.73</v>
      </c>
      <c r="C2190">
        <v>126.09</v>
      </c>
      <c r="D2190">
        <v>55.35</v>
      </c>
      <c r="E2190">
        <v>120.23</v>
      </c>
      <c r="F2190">
        <v>148.28</v>
      </c>
      <c r="G2190">
        <v>274.29000000000002</v>
      </c>
      <c r="H2190">
        <v>212.26</v>
      </c>
      <c r="I2190">
        <v>145.75</v>
      </c>
      <c r="J2190">
        <v>119.59</v>
      </c>
      <c r="K2190">
        <v>60.627499999999998</v>
      </c>
      <c r="L2190" s="8">
        <v>69.89</v>
      </c>
      <c r="M2190" s="8">
        <v>137.54</v>
      </c>
      <c r="N2190" s="8">
        <v>198.17</v>
      </c>
      <c r="O2190" s="8">
        <v>129.20500000000001</v>
      </c>
      <c r="P2190" s="8">
        <v>170.77</v>
      </c>
      <c r="Q2190" s="8">
        <v>155.82</v>
      </c>
      <c r="R2190" s="8">
        <v>235.49</v>
      </c>
      <c r="S2190" s="8">
        <v>89.2</v>
      </c>
      <c r="T2190" s="8">
        <v>129.21</v>
      </c>
      <c r="U2190" s="8">
        <v>120.3</v>
      </c>
      <c r="X2190" s="1">
        <v>43827</v>
      </c>
      <c r="Y2190" s="4">
        <f t="shared" si="74"/>
        <v>142.00328947368419</v>
      </c>
      <c r="Z2190" s="4">
        <f t="shared" si="73"/>
        <v>75.73</v>
      </c>
    </row>
    <row r="2191" spans="1:26" x14ac:dyDescent="0.3">
      <c r="A2191" s="1">
        <v>43828</v>
      </c>
      <c r="B2191">
        <v>75.73</v>
      </c>
      <c r="C2191">
        <v>126.09</v>
      </c>
      <c r="D2191">
        <v>55.35</v>
      </c>
      <c r="E2191">
        <v>120.23</v>
      </c>
      <c r="F2191">
        <v>148.28</v>
      </c>
      <c r="G2191">
        <v>274.29000000000002</v>
      </c>
      <c r="H2191">
        <v>212.26</v>
      </c>
      <c r="I2191">
        <v>145.75</v>
      </c>
      <c r="J2191">
        <v>119.59</v>
      </c>
      <c r="K2191">
        <v>60.627499999999998</v>
      </c>
      <c r="L2191" s="8">
        <v>69.89</v>
      </c>
      <c r="M2191" s="8">
        <v>137.54</v>
      </c>
      <c r="N2191" s="8">
        <v>198.17</v>
      </c>
      <c r="O2191" s="8">
        <v>129.20500000000001</v>
      </c>
      <c r="P2191" s="8">
        <v>170.77</v>
      </c>
      <c r="Q2191" s="8">
        <v>155.82</v>
      </c>
      <c r="R2191" s="8">
        <v>235.49</v>
      </c>
      <c r="S2191" s="8">
        <v>89.2</v>
      </c>
      <c r="T2191" s="8">
        <v>129.21</v>
      </c>
      <c r="U2191" s="8">
        <v>120.3</v>
      </c>
      <c r="X2191" s="1">
        <v>43828</v>
      </c>
      <c r="Y2191" s="4">
        <f t="shared" si="74"/>
        <v>142.00328947368419</v>
      </c>
      <c r="Z2191" s="4">
        <f t="shared" si="73"/>
        <v>75.73</v>
      </c>
    </row>
    <row r="2192" spans="1:26" x14ac:dyDescent="0.3">
      <c r="A2192" s="1">
        <v>43829</v>
      </c>
      <c r="B2192">
        <v>75.48</v>
      </c>
      <c r="C2192">
        <v>124.47</v>
      </c>
      <c r="D2192">
        <v>55.27</v>
      </c>
      <c r="E2192">
        <v>120.05</v>
      </c>
      <c r="F2192">
        <v>147.52000000000001</v>
      </c>
      <c r="G2192">
        <v>271.94</v>
      </c>
      <c r="H2192">
        <v>211.49</v>
      </c>
      <c r="I2192">
        <v>145.30000000000001</v>
      </c>
      <c r="J2192">
        <v>119.4</v>
      </c>
      <c r="K2192">
        <v>60.322499999999998</v>
      </c>
      <c r="L2192" s="8">
        <v>69.48</v>
      </c>
      <c r="M2192" s="8">
        <v>136.81</v>
      </c>
      <c r="N2192" s="8">
        <v>196.91</v>
      </c>
      <c r="O2192" s="8">
        <v>126.8553</v>
      </c>
      <c r="P2192" s="8">
        <v>169.59</v>
      </c>
      <c r="Q2192" s="8">
        <v>155.31</v>
      </c>
      <c r="R2192" s="8">
        <v>235.33</v>
      </c>
      <c r="S2192" s="8">
        <v>88.52</v>
      </c>
      <c r="T2192" s="8">
        <v>128.88999999999999</v>
      </c>
      <c r="U2192" s="8">
        <v>119.85</v>
      </c>
      <c r="X2192" s="1">
        <v>43829</v>
      </c>
      <c r="Y2192" s="4">
        <f t="shared" si="74"/>
        <v>141.22672631578945</v>
      </c>
      <c r="Z2192" s="4">
        <f t="shared" si="73"/>
        <v>75.48</v>
      </c>
    </row>
    <row r="2193" spans="1:26" x14ac:dyDescent="0.3">
      <c r="A2193" s="1">
        <v>43830</v>
      </c>
      <c r="B2193">
        <v>75.59</v>
      </c>
      <c r="C2193">
        <v>124.9</v>
      </c>
      <c r="D2193">
        <v>55.35</v>
      </c>
      <c r="E2193">
        <v>119.76</v>
      </c>
      <c r="F2193">
        <v>147.68</v>
      </c>
      <c r="G2193">
        <v>273.05</v>
      </c>
      <c r="H2193">
        <v>212.9</v>
      </c>
      <c r="I2193">
        <v>145.87</v>
      </c>
      <c r="J2193">
        <v>118.84</v>
      </c>
      <c r="K2193">
        <v>60.54</v>
      </c>
      <c r="L2193" s="8">
        <v>69.78</v>
      </c>
      <c r="M2193" s="8">
        <v>136.66999999999999</v>
      </c>
      <c r="N2193" s="8">
        <v>197.61</v>
      </c>
      <c r="O2193" s="8">
        <v>128.03020000000001</v>
      </c>
      <c r="P2193" s="8">
        <v>170.5</v>
      </c>
      <c r="Q2193" s="8">
        <v>155.66</v>
      </c>
      <c r="R2193" s="8">
        <v>234.99</v>
      </c>
      <c r="S2193" s="8">
        <v>88.54</v>
      </c>
      <c r="T2193" s="8">
        <v>128.21</v>
      </c>
      <c r="U2193" s="8">
        <v>120.51</v>
      </c>
      <c r="X2193" s="1">
        <v>43830</v>
      </c>
      <c r="Y2193" s="4">
        <f t="shared" si="74"/>
        <v>141.54685263157896</v>
      </c>
      <c r="Z2193" s="4">
        <f t="shared" si="73"/>
        <v>75.59</v>
      </c>
    </row>
    <row r="2194" spans="1:26" x14ac:dyDescent="0.3">
      <c r="A2194" s="1">
        <v>43831</v>
      </c>
      <c r="B2194">
        <v>75.59</v>
      </c>
      <c r="C2194">
        <v>124.9</v>
      </c>
      <c r="D2194">
        <v>55.35</v>
      </c>
      <c r="E2194">
        <v>119.76</v>
      </c>
      <c r="F2194">
        <v>147.68</v>
      </c>
      <c r="G2194">
        <v>273.05</v>
      </c>
      <c r="H2194">
        <v>212.9</v>
      </c>
      <c r="I2194">
        <v>145.87</v>
      </c>
      <c r="J2194">
        <v>118.84</v>
      </c>
      <c r="K2194">
        <v>60.54</v>
      </c>
      <c r="L2194" s="8">
        <v>69.78</v>
      </c>
      <c r="M2194" s="8">
        <v>136.66999999999999</v>
      </c>
      <c r="N2194" s="8">
        <v>197.61</v>
      </c>
      <c r="O2194" s="8">
        <v>128.03020000000001</v>
      </c>
      <c r="P2194" s="8">
        <v>170.5</v>
      </c>
      <c r="Q2194" s="8">
        <v>155.66</v>
      </c>
      <c r="R2194" s="8">
        <v>234.99</v>
      </c>
      <c r="S2194" s="8">
        <v>88.54</v>
      </c>
      <c r="T2194" s="8">
        <v>128.21</v>
      </c>
      <c r="U2194" s="8">
        <v>120.51</v>
      </c>
      <c r="X2194" s="1">
        <v>43831</v>
      </c>
      <c r="Y2194" s="4">
        <f t="shared" si="74"/>
        <v>141.54685263157896</v>
      </c>
      <c r="Z2194" s="4">
        <f t="shared" si="73"/>
        <v>75.59</v>
      </c>
    </row>
    <row r="2195" spans="1:26" x14ac:dyDescent="0.3">
      <c r="A2195" s="1">
        <v>43832</v>
      </c>
      <c r="B2195">
        <v>75.69</v>
      </c>
      <c r="C2195">
        <v>123.41</v>
      </c>
      <c r="D2195">
        <v>54.99</v>
      </c>
      <c r="E2195">
        <v>120.46</v>
      </c>
      <c r="F2195">
        <v>150.53</v>
      </c>
      <c r="G2195">
        <v>277.83999999999997</v>
      </c>
      <c r="H2195">
        <v>210.74</v>
      </c>
      <c r="I2195">
        <v>145.97</v>
      </c>
      <c r="J2195">
        <v>118.94</v>
      </c>
      <c r="K2195">
        <v>59.655000000000001</v>
      </c>
      <c r="L2195" s="8">
        <v>70.900000000000006</v>
      </c>
      <c r="M2195" s="8">
        <v>135.82</v>
      </c>
      <c r="N2195" s="8">
        <v>200.79</v>
      </c>
      <c r="O2195" s="8">
        <v>129.34829999999999</v>
      </c>
      <c r="P2195" s="8">
        <v>170.32</v>
      </c>
      <c r="Q2195" s="8">
        <v>156.02000000000001</v>
      </c>
      <c r="R2195" s="8">
        <v>231.14</v>
      </c>
      <c r="S2195" s="8">
        <v>89.55</v>
      </c>
      <c r="T2195" s="8">
        <v>126.07</v>
      </c>
      <c r="U2195" s="8">
        <v>121.43</v>
      </c>
      <c r="X2195" s="1">
        <v>43832</v>
      </c>
      <c r="Y2195" s="4">
        <f t="shared" si="74"/>
        <v>141.78543684210527</v>
      </c>
      <c r="Z2195" s="4">
        <f t="shared" si="73"/>
        <v>75.69</v>
      </c>
    </row>
    <row r="2196" spans="1:26" x14ac:dyDescent="0.3">
      <c r="A2196" s="1">
        <v>43833</v>
      </c>
      <c r="B2196">
        <v>75.22</v>
      </c>
      <c r="C2196">
        <v>122.58</v>
      </c>
      <c r="D2196">
        <v>54.69</v>
      </c>
      <c r="E2196">
        <v>119.6</v>
      </c>
      <c r="F2196">
        <v>148.44</v>
      </c>
      <c r="G2196">
        <v>276.91000000000003</v>
      </c>
      <c r="H2196">
        <v>205.26</v>
      </c>
      <c r="I2196">
        <v>144.28</v>
      </c>
      <c r="J2196">
        <v>117.89</v>
      </c>
      <c r="K2196">
        <v>60.08</v>
      </c>
      <c r="L2196" s="8">
        <v>70.33</v>
      </c>
      <c r="M2196" s="8">
        <v>135.63</v>
      </c>
      <c r="N2196" s="8">
        <v>200.08</v>
      </c>
      <c r="O2196" s="8">
        <v>128.3167</v>
      </c>
      <c r="P2196" s="8">
        <v>169.96</v>
      </c>
      <c r="Q2196" s="8">
        <v>155.78</v>
      </c>
      <c r="R2196" s="8">
        <v>226</v>
      </c>
      <c r="S2196" s="8">
        <v>88.7</v>
      </c>
      <c r="T2196" s="8">
        <v>124.76</v>
      </c>
      <c r="U2196" s="8">
        <v>121.01</v>
      </c>
      <c r="X2196" s="1">
        <v>43833</v>
      </c>
      <c r="Y2196" s="4">
        <f t="shared" si="74"/>
        <v>140.54193157894736</v>
      </c>
      <c r="Z2196" s="4">
        <f t="shared" si="73"/>
        <v>75.22</v>
      </c>
    </row>
    <row r="2197" spans="1:26" x14ac:dyDescent="0.3">
      <c r="A2197" s="1">
        <v>43834</v>
      </c>
      <c r="B2197">
        <v>75.22</v>
      </c>
      <c r="C2197">
        <v>122.58</v>
      </c>
      <c r="D2197">
        <v>54.69</v>
      </c>
      <c r="E2197">
        <v>119.6</v>
      </c>
      <c r="F2197">
        <v>148.44</v>
      </c>
      <c r="G2197">
        <v>276.91000000000003</v>
      </c>
      <c r="H2197">
        <v>205.26</v>
      </c>
      <c r="I2197">
        <v>144.28</v>
      </c>
      <c r="J2197">
        <v>117.89</v>
      </c>
      <c r="K2197">
        <v>60.08</v>
      </c>
      <c r="L2197" s="8">
        <v>70.33</v>
      </c>
      <c r="M2197" s="8">
        <v>135.63</v>
      </c>
      <c r="N2197" s="8">
        <v>200.08</v>
      </c>
      <c r="O2197" s="8">
        <v>128.3167</v>
      </c>
      <c r="P2197" s="8">
        <v>169.96</v>
      </c>
      <c r="Q2197" s="8">
        <v>155.78</v>
      </c>
      <c r="R2197" s="8">
        <v>226</v>
      </c>
      <c r="S2197" s="8">
        <v>88.7</v>
      </c>
      <c r="T2197" s="8">
        <v>124.76</v>
      </c>
      <c r="U2197" s="8">
        <v>121.01</v>
      </c>
      <c r="X2197" s="1">
        <v>43834</v>
      </c>
      <c r="Y2197" s="4">
        <f t="shared" si="74"/>
        <v>140.54193157894736</v>
      </c>
      <c r="Z2197" s="4">
        <f t="shared" si="73"/>
        <v>75.22</v>
      </c>
    </row>
    <row r="2198" spans="1:26" x14ac:dyDescent="0.3">
      <c r="A2198" s="1">
        <v>43835</v>
      </c>
      <c r="B2198">
        <v>75.22</v>
      </c>
      <c r="C2198">
        <v>122.58</v>
      </c>
      <c r="D2198">
        <v>54.69</v>
      </c>
      <c r="E2198">
        <v>119.6</v>
      </c>
      <c r="F2198">
        <v>148.44</v>
      </c>
      <c r="G2198">
        <v>276.91000000000003</v>
      </c>
      <c r="H2198">
        <v>205.26</v>
      </c>
      <c r="I2198">
        <v>144.28</v>
      </c>
      <c r="J2198">
        <v>117.89</v>
      </c>
      <c r="K2198">
        <v>60.08</v>
      </c>
      <c r="L2198" s="8">
        <v>70.33</v>
      </c>
      <c r="M2198" s="8">
        <v>135.63</v>
      </c>
      <c r="N2198" s="8">
        <v>200.08</v>
      </c>
      <c r="O2198" s="8">
        <v>128.3167</v>
      </c>
      <c r="P2198" s="8">
        <v>169.96</v>
      </c>
      <c r="Q2198" s="8">
        <v>155.78</v>
      </c>
      <c r="R2198" s="8">
        <v>226</v>
      </c>
      <c r="S2198" s="8">
        <v>88.7</v>
      </c>
      <c r="T2198" s="8">
        <v>124.76</v>
      </c>
      <c r="U2198" s="8">
        <v>121.01</v>
      </c>
      <c r="X2198" s="1">
        <v>43835</v>
      </c>
      <c r="Y2198" s="4">
        <f t="shared" si="74"/>
        <v>140.54193157894736</v>
      </c>
      <c r="Z2198" s="4">
        <f t="shared" si="73"/>
        <v>75.22</v>
      </c>
    </row>
    <row r="2199" spans="1:26" x14ac:dyDescent="0.3">
      <c r="A2199" s="1">
        <v>43836</v>
      </c>
      <c r="B2199">
        <v>75.239999999999995</v>
      </c>
      <c r="C2199">
        <v>122.75</v>
      </c>
      <c r="D2199">
        <v>54.67</v>
      </c>
      <c r="E2199">
        <v>120.35</v>
      </c>
      <c r="F2199">
        <v>148.34</v>
      </c>
      <c r="G2199">
        <v>279.04000000000002</v>
      </c>
      <c r="H2199">
        <v>204.39</v>
      </c>
      <c r="I2199">
        <v>144.1</v>
      </c>
      <c r="J2199">
        <v>117.65</v>
      </c>
      <c r="K2199">
        <v>60.38</v>
      </c>
      <c r="L2199" s="8">
        <v>70.87</v>
      </c>
      <c r="M2199" s="8">
        <v>136.15</v>
      </c>
      <c r="N2199" s="8">
        <v>202.33</v>
      </c>
      <c r="O2199" s="8">
        <v>128.08750000000001</v>
      </c>
      <c r="P2199" s="8">
        <v>170.19</v>
      </c>
      <c r="Q2199" s="8">
        <v>157.06</v>
      </c>
      <c r="R2199" s="8">
        <v>225.9</v>
      </c>
      <c r="S2199" s="8">
        <v>89.4</v>
      </c>
      <c r="T2199" s="8">
        <v>123.58</v>
      </c>
      <c r="U2199" s="8">
        <v>120.6</v>
      </c>
      <c r="X2199" s="1">
        <v>43836</v>
      </c>
      <c r="Y2199" s="4">
        <f t="shared" si="74"/>
        <v>140.83355263157895</v>
      </c>
      <c r="Z2199" s="4">
        <f t="shared" si="73"/>
        <v>75.239999999999995</v>
      </c>
    </row>
    <row r="2200" spans="1:26" x14ac:dyDescent="0.3">
      <c r="A2200" s="1">
        <v>43837</v>
      </c>
      <c r="B2200">
        <v>74.849999999999994</v>
      </c>
      <c r="C2200">
        <v>121.99</v>
      </c>
      <c r="D2200">
        <v>54.25</v>
      </c>
      <c r="E2200">
        <v>119.63</v>
      </c>
      <c r="F2200">
        <v>146.38</v>
      </c>
      <c r="G2200">
        <v>280.98</v>
      </c>
      <c r="H2200">
        <v>204.83</v>
      </c>
      <c r="I2200">
        <v>144.97999999999999</v>
      </c>
      <c r="J2200">
        <v>116.56</v>
      </c>
      <c r="K2200">
        <v>60.327500000000001</v>
      </c>
      <c r="L2200" s="8">
        <v>70.290000000000006</v>
      </c>
      <c r="M2200" s="8">
        <v>134.01</v>
      </c>
      <c r="N2200" s="8">
        <v>202.63</v>
      </c>
      <c r="O2200" s="8">
        <v>128.17349999999999</v>
      </c>
      <c r="P2200" s="8">
        <v>168.13</v>
      </c>
      <c r="Q2200" s="8">
        <v>153.91999999999999</v>
      </c>
      <c r="R2200" s="8">
        <v>226.86</v>
      </c>
      <c r="S2200" s="8">
        <v>88.89</v>
      </c>
      <c r="T2200" s="8">
        <v>123.8</v>
      </c>
      <c r="U2200" s="8">
        <v>119.06</v>
      </c>
      <c r="X2200" s="1">
        <v>43837</v>
      </c>
      <c r="Y2200" s="4">
        <f t="shared" si="74"/>
        <v>140.29952631578948</v>
      </c>
      <c r="Z2200" s="4">
        <f t="shared" si="73"/>
        <v>74.849999999999994</v>
      </c>
    </row>
    <row r="2201" spans="1:26" x14ac:dyDescent="0.3">
      <c r="A2201" s="1">
        <v>43838</v>
      </c>
      <c r="B2201">
        <v>75.09</v>
      </c>
      <c r="C2201">
        <v>122.51</v>
      </c>
      <c r="D2201">
        <v>54.35</v>
      </c>
      <c r="E2201">
        <v>121.53</v>
      </c>
      <c r="F2201">
        <v>147.68</v>
      </c>
      <c r="G2201">
        <v>285.01</v>
      </c>
      <c r="H2201">
        <v>207.39</v>
      </c>
      <c r="I2201">
        <v>144.96</v>
      </c>
      <c r="J2201">
        <v>116.16</v>
      </c>
      <c r="K2201">
        <v>60.3</v>
      </c>
      <c r="L2201" s="8">
        <v>69.23</v>
      </c>
      <c r="M2201" s="8">
        <v>134.69999999999999</v>
      </c>
      <c r="N2201" s="8">
        <v>205.91</v>
      </c>
      <c r="O2201" s="8">
        <v>129.2432</v>
      </c>
      <c r="P2201" s="8">
        <v>169.71</v>
      </c>
      <c r="Q2201" s="8">
        <v>152.87</v>
      </c>
      <c r="R2201" s="8">
        <v>228.09</v>
      </c>
      <c r="S2201" s="8">
        <v>89.52</v>
      </c>
      <c r="T2201" s="8">
        <v>123.4</v>
      </c>
      <c r="U2201" s="8">
        <v>117.7</v>
      </c>
      <c r="X2201" s="1">
        <v>43838</v>
      </c>
      <c r="Y2201" s="4">
        <f t="shared" si="74"/>
        <v>141.06648421052628</v>
      </c>
      <c r="Z2201" s="4">
        <f t="shared" si="73"/>
        <v>75.09</v>
      </c>
    </row>
    <row r="2202" spans="1:26" x14ac:dyDescent="0.3">
      <c r="A2202" s="1">
        <v>43839</v>
      </c>
      <c r="B2202">
        <v>75.33</v>
      </c>
      <c r="C2202">
        <v>123.85</v>
      </c>
      <c r="D2202">
        <v>55.34</v>
      </c>
      <c r="E2202">
        <v>122.05</v>
      </c>
      <c r="F2202">
        <v>147.31</v>
      </c>
      <c r="G2202">
        <v>289.58</v>
      </c>
      <c r="H2202">
        <v>208.85</v>
      </c>
      <c r="I2202">
        <v>145.38999999999999</v>
      </c>
      <c r="J2202">
        <v>117.36</v>
      </c>
      <c r="K2202">
        <v>60.772500000000001</v>
      </c>
      <c r="L2202" s="8">
        <v>69.760000000000005</v>
      </c>
      <c r="M2202" s="8">
        <v>134.79</v>
      </c>
      <c r="N2202" s="8">
        <v>208.35</v>
      </c>
      <c r="O2202" s="8">
        <v>130.60910000000001</v>
      </c>
      <c r="P2202" s="8">
        <v>171.21</v>
      </c>
      <c r="Q2202" s="8">
        <v>153.94999999999999</v>
      </c>
      <c r="R2202" s="8">
        <v>233.5</v>
      </c>
      <c r="S2202" s="8">
        <v>90.21</v>
      </c>
      <c r="T2202" s="8">
        <v>123.5</v>
      </c>
      <c r="U2202" s="8">
        <v>117.51</v>
      </c>
      <c r="X2202" s="1">
        <v>43839</v>
      </c>
      <c r="Y2202" s="4">
        <f t="shared" si="74"/>
        <v>142.3100842105263</v>
      </c>
      <c r="Z2202" s="4">
        <f t="shared" si="73"/>
        <v>75.33</v>
      </c>
    </row>
    <row r="2203" spans="1:26" x14ac:dyDescent="0.3">
      <c r="A2203" s="1">
        <v>43840</v>
      </c>
      <c r="B2203">
        <v>75.09</v>
      </c>
      <c r="C2203">
        <v>123.97</v>
      </c>
      <c r="D2203">
        <v>55.53</v>
      </c>
      <c r="E2203">
        <v>121</v>
      </c>
      <c r="F2203">
        <v>146.13</v>
      </c>
      <c r="G2203">
        <v>288.94</v>
      </c>
      <c r="H2203">
        <v>209.08</v>
      </c>
      <c r="I2203">
        <v>145.06</v>
      </c>
      <c r="J2203">
        <v>116.38</v>
      </c>
      <c r="K2203">
        <v>60.887500000000003</v>
      </c>
      <c r="L2203" s="8">
        <v>69.14</v>
      </c>
      <c r="M2203" s="8">
        <v>134.53</v>
      </c>
      <c r="N2203" s="8">
        <v>207.27</v>
      </c>
      <c r="O2203" s="8">
        <v>130.56139999999999</v>
      </c>
      <c r="P2203" s="8">
        <v>171.09</v>
      </c>
      <c r="Q2203" s="8">
        <v>150.99</v>
      </c>
      <c r="R2203" s="8">
        <v>232</v>
      </c>
      <c r="S2203" s="8">
        <v>89.06</v>
      </c>
      <c r="T2203" s="8">
        <v>124.73</v>
      </c>
      <c r="U2203" s="8">
        <v>116.44</v>
      </c>
      <c r="X2203" s="1">
        <v>43840</v>
      </c>
      <c r="Y2203" s="4">
        <f t="shared" si="74"/>
        <v>141.72573157894738</v>
      </c>
      <c r="Z2203" s="4">
        <f t="shared" si="73"/>
        <v>75.09</v>
      </c>
    </row>
    <row r="2204" spans="1:26" x14ac:dyDescent="0.3">
      <c r="A2204" s="1">
        <v>43841</v>
      </c>
      <c r="B2204">
        <v>75.09</v>
      </c>
      <c r="C2204">
        <v>123.97</v>
      </c>
      <c r="D2204">
        <v>55.53</v>
      </c>
      <c r="E2204">
        <v>121</v>
      </c>
      <c r="F2204">
        <v>146.13</v>
      </c>
      <c r="G2204">
        <v>288.94</v>
      </c>
      <c r="H2204">
        <v>209.08</v>
      </c>
      <c r="I2204">
        <v>145.06</v>
      </c>
      <c r="J2204">
        <v>116.38</v>
      </c>
      <c r="K2204">
        <v>60.887500000000003</v>
      </c>
      <c r="L2204" s="8">
        <v>69.14</v>
      </c>
      <c r="M2204" s="8">
        <v>134.53</v>
      </c>
      <c r="N2204" s="8">
        <v>207.27</v>
      </c>
      <c r="O2204" s="8">
        <v>130.56139999999999</v>
      </c>
      <c r="P2204" s="8">
        <v>171.09</v>
      </c>
      <c r="Q2204" s="8">
        <v>150.99</v>
      </c>
      <c r="R2204" s="8">
        <v>232</v>
      </c>
      <c r="S2204" s="8">
        <v>89.06</v>
      </c>
      <c r="T2204" s="8">
        <v>124.73</v>
      </c>
      <c r="U2204" s="8">
        <v>116.44</v>
      </c>
      <c r="X2204" s="1">
        <v>43841</v>
      </c>
      <c r="Y2204" s="4">
        <f t="shared" si="74"/>
        <v>141.72573157894738</v>
      </c>
      <c r="Z2204" s="4">
        <f t="shared" si="73"/>
        <v>75.09</v>
      </c>
    </row>
    <row r="2205" spans="1:26" x14ac:dyDescent="0.3">
      <c r="A2205" s="1">
        <v>43842</v>
      </c>
      <c r="B2205">
        <v>75.09</v>
      </c>
      <c r="C2205">
        <v>123.97</v>
      </c>
      <c r="D2205">
        <v>55.53</v>
      </c>
      <c r="E2205">
        <v>121</v>
      </c>
      <c r="F2205">
        <v>146.13</v>
      </c>
      <c r="G2205">
        <v>288.94</v>
      </c>
      <c r="H2205">
        <v>209.08</v>
      </c>
      <c r="I2205">
        <v>145.06</v>
      </c>
      <c r="J2205">
        <v>116.38</v>
      </c>
      <c r="K2205">
        <v>60.887500000000003</v>
      </c>
      <c r="L2205" s="8">
        <v>69.14</v>
      </c>
      <c r="M2205" s="8">
        <v>134.53</v>
      </c>
      <c r="N2205" s="8">
        <v>207.27</v>
      </c>
      <c r="O2205" s="8">
        <v>130.56139999999999</v>
      </c>
      <c r="P2205" s="8">
        <v>171.09</v>
      </c>
      <c r="Q2205" s="8">
        <v>150.99</v>
      </c>
      <c r="R2205" s="8">
        <v>232</v>
      </c>
      <c r="S2205" s="8">
        <v>89.06</v>
      </c>
      <c r="T2205" s="8">
        <v>124.73</v>
      </c>
      <c r="U2205" s="8">
        <v>116.44</v>
      </c>
      <c r="X2205" s="1">
        <v>43842</v>
      </c>
      <c r="Y2205" s="4">
        <f t="shared" si="74"/>
        <v>141.72573157894738</v>
      </c>
      <c r="Z2205" s="4">
        <f t="shared" si="73"/>
        <v>75.09</v>
      </c>
    </row>
    <row r="2206" spans="1:26" x14ac:dyDescent="0.3">
      <c r="A2206" s="1">
        <v>43843</v>
      </c>
      <c r="B2206">
        <v>75.56</v>
      </c>
      <c r="C2206">
        <v>124.88</v>
      </c>
      <c r="D2206">
        <v>56.13</v>
      </c>
      <c r="E2206">
        <v>121.05</v>
      </c>
      <c r="F2206">
        <v>146.82</v>
      </c>
      <c r="G2206">
        <v>294.24</v>
      </c>
      <c r="H2206">
        <v>211.8</v>
      </c>
      <c r="I2206">
        <v>145.69999999999999</v>
      </c>
      <c r="J2206">
        <v>115.88</v>
      </c>
      <c r="K2206">
        <v>61.6</v>
      </c>
      <c r="L2206" s="8">
        <v>69.8</v>
      </c>
      <c r="M2206" s="8">
        <v>136.53</v>
      </c>
      <c r="N2206" s="8">
        <v>206.51</v>
      </c>
      <c r="O2206" s="8">
        <v>130.47540000000001</v>
      </c>
      <c r="P2206" s="8">
        <v>172.36</v>
      </c>
      <c r="Q2206" s="8">
        <v>150.9</v>
      </c>
      <c r="R2206" s="8">
        <v>236.86</v>
      </c>
      <c r="S2206" s="8">
        <v>88.52</v>
      </c>
      <c r="T2206" s="8">
        <v>123.87</v>
      </c>
      <c r="U2206" s="8">
        <v>116.66</v>
      </c>
      <c r="X2206" s="1">
        <v>43843</v>
      </c>
      <c r="Y2206" s="4">
        <f t="shared" si="74"/>
        <v>142.66238947368421</v>
      </c>
      <c r="Z2206" s="4">
        <f t="shared" si="73"/>
        <v>75.56</v>
      </c>
    </row>
    <row r="2207" spans="1:26" x14ac:dyDescent="0.3">
      <c r="A2207" s="1">
        <v>43844</v>
      </c>
      <c r="B2207">
        <v>75.55</v>
      </c>
      <c r="C2207">
        <v>124.69</v>
      </c>
      <c r="D2207">
        <v>56</v>
      </c>
      <c r="E2207">
        <v>120.07</v>
      </c>
      <c r="F2207">
        <v>146.68</v>
      </c>
      <c r="G2207">
        <v>290.17</v>
      </c>
      <c r="H2207">
        <v>209.96</v>
      </c>
      <c r="I2207">
        <v>146.52000000000001</v>
      </c>
      <c r="J2207">
        <v>116.18</v>
      </c>
      <c r="K2207">
        <v>61.932499999999997</v>
      </c>
      <c r="L2207" s="8">
        <v>69.2</v>
      </c>
      <c r="M2207" s="8">
        <v>136.85</v>
      </c>
      <c r="N2207" s="8">
        <v>207.32</v>
      </c>
      <c r="O2207" s="8">
        <v>129.7304</v>
      </c>
      <c r="P2207" s="8">
        <v>171.23</v>
      </c>
      <c r="Q2207" s="8">
        <v>150.76</v>
      </c>
      <c r="R2207" s="8">
        <v>234.52</v>
      </c>
      <c r="S2207" s="8">
        <v>88.2</v>
      </c>
      <c r="T2207" s="8">
        <v>125.26</v>
      </c>
      <c r="U2207" s="8">
        <v>116.3</v>
      </c>
      <c r="X2207" s="1">
        <v>43844</v>
      </c>
      <c r="Y2207" s="4">
        <f t="shared" si="74"/>
        <v>142.18804736842105</v>
      </c>
      <c r="Z2207" s="4">
        <f t="shared" si="73"/>
        <v>75.55</v>
      </c>
    </row>
    <row r="2208" spans="1:26" x14ac:dyDescent="0.3">
      <c r="A2208" s="1">
        <v>43845</v>
      </c>
      <c r="B2208">
        <v>75.73</v>
      </c>
      <c r="C2208">
        <v>125.96</v>
      </c>
      <c r="D2208">
        <v>56.7</v>
      </c>
      <c r="E2208">
        <v>119.52</v>
      </c>
      <c r="F2208">
        <v>145.57</v>
      </c>
      <c r="G2208">
        <v>294.38</v>
      </c>
      <c r="H2208">
        <v>211.44</v>
      </c>
      <c r="I2208">
        <v>147.01</v>
      </c>
      <c r="J2208">
        <v>115.28</v>
      </c>
      <c r="K2208">
        <v>62.895000000000003</v>
      </c>
      <c r="L2208" s="8">
        <v>69.09</v>
      </c>
      <c r="M2208" s="8">
        <v>139.19999999999999</v>
      </c>
      <c r="N2208" s="8">
        <v>209.77</v>
      </c>
      <c r="O2208" s="8">
        <v>130.49449999999999</v>
      </c>
      <c r="P2208" s="8">
        <v>172.81</v>
      </c>
      <c r="Q2208" s="8">
        <v>151.29</v>
      </c>
      <c r="R2208" s="8">
        <v>235.46</v>
      </c>
      <c r="S2208" s="8">
        <v>89.26</v>
      </c>
      <c r="T2208" s="8">
        <v>117</v>
      </c>
      <c r="U2208" s="8">
        <v>116.13</v>
      </c>
      <c r="X2208" s="1">
        <v>43845</v>
      </c>
      <c r="Y2208" s="4">
        <f t="shared" si="74"/>
        <v>142.59260526315791</v>
      </c>
      <c r="Z2208" s="4">
        <f t="shared" si="73"/>
        <v>75.73</v>
      </c>
    </row>
    <row r="2209" spans="1:26" x14ac:dyDescent="0.3">
      <c r="A2209" s="1">
        <v>43846</v>
      </c>
      <c r="B2209">
        <v>76.25</v>
      </c>
      <c r="C2209">
        <v>126.07</v>
      </c>
      <c r="D2209">
        <v>56.82</v>
      </c>
      <c r="E2209">
        <v>119.27</v>
      </c>
      <c r="F2209">
        <v>147.87</v>
      </c>
      <c r="G2209">
        <v>298.19</v>
      </c>
      <c r="H2209">
        <v>213.06</v>
      </c>
      <c r="I2209">
        <v>148.19999999999999</v>
      </c>
      <c r="J2209">
        <v>115.9</v>
      </c>
      <c r="K2209">
        <v>63.067500000000003</v>
      </c>
      <c r="L2209" s="8">
        <v>68.819999999999993</v>
      </c>
      <c r="M2209" s="8">
        <v>139.61000000000001</v>
      </c>
      <c r="N2209" s="8">
        <v>210.85</v>
      </c>
      <c r="O2209" s="8">
        <v>131.79349999999999</v>
      </c>
      <c r="P2209" s="8">
        <v>174.88</v>
      </c>
      <c r="Q2209" s="8">
        <v>152.66</v>
      </c>
      <c r="R2209" s="8">
        <v>235.77</v>
      </c>
      <c r="S2209" s="8">
        <v>89.26</v>
      </c>
      <c r="T2209" s="8">
        <v>116.32</v>
      </c>
      <c r="U2209" s="8">
        <v>116.89</v>
      </c>
      <c r="X2209" s="1">
        <v>43846</v>
      </c>
      <c r="Y2209" s="4">
        <f t="shared" si="74"/>
        <v>143.43689473684211</v>
      </c>
      <c r="Z2209" s="4">
        <f t="shared" si="73"/>
        <v>76.25</v>
      </c>
    </row>
    <row r="2210" spans="1:26" x14ac:dyDescent="0.3">
      <c r="A2210" s="1">
        <v>43847</v>
      </c>
      <c r="B2210">
        <v>76.45</v>
      </c>
      <c r="C2210">
        <v>126.41</v>
      </c>
      <c r="D2210">
        <v>56.94</v>
      </c>
      <c r="E2210">
        <v>122.36</v>
      </c>
      <c r="F2210">
        <v>147.78</v>
      </c>
      <c r="G2210">
        <v>296.79000000000002</v>
      </c>
      <c r="H2210">
        <v>214.1</v>
      </c>
      <c r="I2210">
        <v>149.16999999999999</v>
      </c>
      <c r="J2210">
        <v>114.96</v>
      </c>
      <c r="K2210">
        <v>63.35</v>
      </c>
      <c r="L2210" s="8">
        <v>68.56</v>
      </c>
      <c r="M2210" s="8">
        <v>141.26</v>
      </c>
      <c r="N2210" s="8">
        <v>211.98</v>
      </c>
      <c r="O2210" s="8">
        <v>132.1087</v>
      </c>
      <c r="P2210" s="8">
        <v>176.87</v>
      </c>
      <c r="Q2210" s="8">
        <v>153.69</v>
      </c>
      <c r="R2210" s="8">
        <v>237</v>
      </c>
      <c r="S2210" s="8">
        <v>88</v>
      </c>
      <c r="T2210" s="8">
        <v>116.92</v>
      </c>
      <c r="U2210" s="8">
        <v>115.58</v>
      </c>
      <c r="X2210" s="1">
        <v>43847</v>
      </c>
      <c r="Y2210" s="4">
        <f t="shared" si="74"/>
        <v>143.88572105263157</v>
      </c>
      <c r="Z2210" s="4">
        <f t="shared" si="73"/>
        <v>76.45</v>
      </c>
    </row>
    <row r="2211" spans="1:26" x14ac:dyDescent="0.3">
      <c r="A2211" s="1">
        <v>43848</v>
      </c>
      <c r="B2211">
        <v>76.45</v>
      </c>
      <c r="C2211">
        <v>126.41</v>
      </c>
      <c r="D2211">
        <v>56.94</v>
      </c>
      <c r="E2211">
        <v>122.36</v>
      </c>
      <c r="F2211">
        <v>147.78</v>
      </c>
      <c r="G2211">
        <v>296.79000000000002</v>
      </c>
      <c r="H2211">
        <v>214.1</v>
      </c>
      <c r="I2211">
        <v>149.16999999999999</v>
      </c>
      <c r="J2211">
        <v>114.96</v>
      </c>
      <c r="K2211">
        <v>63.35</v>
      </c>
      <c r="L2211" s="8">
        <v>68.56</v>
      </c>
      <c r="M2211" s="8">
        <v>141.26</v>
      </c>
      <c r="N2211" s="8">
        <v>211.98</v>
      </c>
      <c r="O2211" s="8">
        <v>132.1087</v>
      </c>
      <c r="P2211" s="8">
        <v>176.87</v>
      </c>
      <c r="Q2211" s="8">
        <v>153.69</v>
      </c>
      <c r="R2211" s="8">
        <v>237</v>
      </c>
      <c r="S2211" s="8">
        <v>88</v>
      </c>
      <c r="T2211" s="8">
        <v>116.92</v>
      </c>
      <c r="U2211" s="8">
        <v>115.58</v>
      </c>
      <c r="X2211" s="1">
        <v>43848</v>
      </c>
      <c r="Y2211" s="4">
        <f t="shared" si="74"/>
        <v>143.88572105263157</v>
      </c>
      <c r="Z2211" s="4">
        <f t="shared" si="73"/>
        <v>76.45</v>
      </c>
    </row>
    <row r="2212" spans="1:26" x14ac:dyDescent="0.3">
      <c r="A2212" s="1">
        <v>43849</v>
      </c>
      <c r="B2212">
        <v>76.45</v>
      </c>
      <c r="C2212">
        <v>126.41</v>
      </c>
      <c r="D2212">
        <v>56.94</v>
      </c>
      <c r="E2212">
        <v>122.36</v>
      </c>
      <c r="F2212">
        <v>147.78</v>
      </c>
      <c r="G2212">
        <v>296.79000000000002</v>
      </c>
      <c r="H2212">
        <v>214.1</v>
      </c>
      <c r="I2212">
        <v>149.16999999999999</v>
      </c>
      <c r="J2212">
        <v>114.96</v>
      </c>
      <c r="K2212">
        <v>63.35</v>
      </c>
      <c r="L2212" s="8">
        <v>68.56</v>
      </c>
      <c r="M2212" s="8">
        <v>141.26</v>
      </c>
      <c r="N2212" s="8">
        <v>211.98</v>
      </c>
      <c r="O2212" s="8">
        <v>132.1087</v>
      </c>
      <c r="P2212" s="8">
        <v>176.87</v>
      </c>
      <c r="Q2212" s="8">
        <v>153.69</v>
      </c>
      <c r="R2212" s="8">
        <v>237</v>
      </c>
      <c r="S2212" s="8">
        <v>88</v>
      </c>
      <c r="T2212" s="8">
        <v>116.92</v>
      </c>
      <c r="U2212" s="8">
        <v>115.58</v>
      </c>
      <c r="X2212" s="1">
        <v>43849</v>
      </c>
      <c r="Y2212" s="4">
        <f t="shared" si="74"/>
        <v>143.88572105263157</v>
      </c>
      <c r="Z2212" s="4">
        <f t="shared" si="73"/>
        <v>76.45</v>
      </c>
    </row>
    <row r="2213" spans="1:26" x14ac:dyDescent="0.3">
      <c r="A2213" s="1">
        <v>43850</v>
      </c>
      <c r="B2213">
        <v>76.45</v>
      </c>
      <c r="C2213">
        <v>126.41</v>
      </c>
      <c r="D2213">
        <v>56.94</v>
      </c>
      <c r="E2213">
        <v>122.36</v>
      </c>
      <c r="F2213">
        <v>147.78</v>
      </c>
      <c r="G2213">
        <v>296.79000000000002</v>
      </c>
      <c r="H2213">
        <v>214.1</v>
      </c>
      <c r="I2213">
        <v>149.16999999999999</v>
      </c>
      <c r="J2213">
        <v>114.96</v>
      </c>
      <c r="K2213">
        <v>63.35</v>
      </c>
      <c r="L2213" s="8">
        <v>68.56</v>
      </c>
      <c r="M2213" s="8">
        <v>141.26</v>
      </c>
      <c r="N2213" s="8">
        <v>211.98</v>
      </c>
      <c r="O2213" s="8">
        <v>132.1087</v>
      </c>
      <c r="P2213" s="8">
        <v>176.87</v>
      </c>
      <c r="Q2213" s="8">
        <v>153.69</v>
      </c>
      <c r="R2213" s="8">
        <v>237</v>
      </c>
      <c r="S2213" s="8">
        <v>88</v>
      </c>
      <c r="T2213" s="8">
        <v>116.92</v>
      </c>
      <c r="U2213" s="8">
        <v>115.58</v>
      </c>
      <c r="X2213" s="1">
        <v>43850</v>
      </c>
      <c r="Y2213" s="4">
        <f t="shared" si="74"/>
        <v>143.88572105263157</v>
      </c>
      <c r="Z2213" s="4">
        <f t="shared" si="73"/>
        <v>76.45</v>
      </c>
    </row>
    <row r="2214" spans="1:26" x14ac:dyDescent="0.3">
      <c r="A2214" s="1">
        <v>43851</v>
      </c>
      <c r="B2214">
        <v>76.17</v>
      </c>
      <c r="C2214">
        <v>126.09</v>
      </c>
      <c r="D2214">
        <v>57.17</v>
      </c>
      <c r="E2214">
        <v>120.93</v>
      </c>
      <c r="F2214">
        <v>145.85</v>
      </c>
      <c r="G2214">
        <v>296.2</v>
      </c>
      <c r="H2214">
        <v>211.73</v>
      </c>
      <c r="I2214">
        <v>149.27000000000001</v>
      </c>
      <c r="J2214">
        <v>115.59</v>
      </c>
      <c r="K2214">
        <v>64.222499999999997</v>
      </c>
      <c r="L2214" s="8">
        <v>67.58</v>
      </c>
      <c r="M2214" s="8">
        <v>141.86000000000001</v>
      </c>
      <c r="N2214" s="8">
        <v>211.16</v>
      </c>
      <c r="O2214" s="8">
        <v>132.93020000000001</v>
      </c>
      <c r="P2214" s="8">
        <v>176.2</v>
      </c>
      <c r="Q2214" s="8">
        <v>152.74</v>
      </c>
      <c r="R2214" s="8">
        <v>237.18</v>
      </c>
      <c r="S2214" s="8">
        <v>87.99</v>
      </c>
      <c r="T2214" s="8">
        <v>114.04</v>
      </c>
      <c r="U2214" s="8">
        <v>113.31</v>
      </c>
      <c r="X2214" s="1">
        <v>43851</v>
      </c>
      <c r="Y2214" s="4">
        <f t="shared" si="74"/>
        <v>143.26540526315787</v>
      </c>
      <c r="Z2214" s="4">
        <f t="shared" si="73"/>
        <v>76.17</v>
      </c>
    </row>
    <row r="2215" spans="1:26" x14ac:dyDescent="0.3">
      <c r="A2215" s="1">
        <v>43852</v>
      </c>
      <c r="B2215">
        <v>76.23</v>
      </c>
      <c r="C2215">
        <v>126.31</v>
      </c>
      <c r="D2215">
        <v>57.61</v>
      </c>
      <c r="E2215">
        <v>121.91</v>
      </c>
      <c r="F2215">
        <v>142.63</v>
      </c>
      <c r="G2215">
        <v>297.42</v>
      </c>
      <c r="H2215">
        <v>211.08</v>
      </c>
      <c r="I2215">
        <v>148.25</v>
      </c>
      <c r="J2215">
        <v>116.1</v>
      </c>
      <c r="K2215">
        <v>64.974999999999994</v>
      </c>
      <c r="L2215" s="8">
        <v>67.19</v>
      </c>
      <c r="M2215" s="8">
        <v>143.38</v>
      </c>
      <c r="N2215" s="8">
        <v>211.44</v>
      </c>
      <c r="O2215" s="8">
        <v>137.4385</v>
      </c>
      <c r="P2215" s="8">
        <v>178.33</v>
      </c>
      <c r="Q2215" s="8">
        <v>153.83000000000001</v>
      </c>
      <c r="R2215" s="8">
        <v>238.04</v>
      </c>
      <c r="S2215" s="8">
        <v>87.21</v>
      </c>
      <c r="T2215" s="8">
        <v>113.9</v>
      </c>
      <c r="U2215" s="8">
        <v>112.9</v>
      </c>
      <c r="X2215" s="1">
        <v>43852</v>
      </c>
      <c r="Y2215" s="4">
        <f t="shared" si="74"/>
        <v>143.68123684210525</v>
      </c>
      <c r="Z2215" s="4">
        <f t="shared" si="73"/>
        <v>76.23</v>
      </c>
    </row>
    <row r="2216" spans="1:26" x14ac:dyDescent="0.3">
      <c r="A2216" s="1">
        <v>43853</v>
      </c>
      <c r="B2216">
        <v>76.16</v>
      </c>
      <c r="C2216">
        <v>124.99</v>
      </c>
      <c r="D2216">
        <v>57.83</v>
      </c>
      <c r="E2216">
        <v>122.71</v>
      </c>
      <c r="F2216">
        <v>142.75</v>
      </c>
      <c r="G2216">
        <v>297.19</v>
      </c>
      <c r="H2216">
        <v>209.62</v>
      </c>
      <c r="I2216">
        <v>148.53</v>
      </c>
      <c r="J2216">
        <v>115.81</v>
      </c>
      <c r="K2216">
        <v>65.02</v>
      </c>
      <c r="L2216" s="8">
        <v>66.77</v>
      </c>
      <c r="M2216" s="8">
        <v>143.65</v>
      </c>
      <c r="N2216" s="8">
        <v>213.42</v>
      </c>
      <c r="O2216" s="8">
        <v>136.46430000000001</v>
      </c>
      <c r="P2216" s="8">
        <v>177.83</v>
      </c>
      <c r="Q2216" s="8">
        <v>152.09</v>
      </c>
      <c r="R2216" s="8">
        <v>237.29</v>
      </c>
      <c r="S2216" s="8">
        <v>85.27</v>
      </c>
      <c r="T2216" s="8">
        <v>115.53</v>
      </c>
      <c r="U2216" s="8">
        <v>113.1</v>
      </c>
      <c r="X2216" s="1">
        <v>43853</v>
      </c>
      <c r="Y2216" s="4">
        <f t="shared" si="74"/>
        <v>143.46654210526316</v>
      </c>
      <c r="Z2216" s="4">
        <f t="shared" si="73"/>
        <v>76.16</v>
      </c>
    </row>
    <row r="2217" spans="1:26" x14ac:dyDescent="0.3">
      <c r="A2217" s="1">
        <v>43854</v>
      </c>
      <c r="B2217">
        <v>75.59</v>
      </c>
      <c r="C2217">
        <v>125.14</v>
      </c>
      <c r="D2217">
        <v>57.68</v>
      </c>
      <c r="E2217">
        <v>120.23</v>
      </c>
      <c r="F2217">
        <v>140.38</v>
      </c>
      <c r="G2217">
        <v>294.83</v>
      </c>
      <c r="H2217">
        <v>209.99</v>
      </c>
      <c r="I2217">
        <v>148.32</v>
      </c>
      <c r="J2217">
        <v>114.37</v>
      </c>
      <c r="K2217">
        <v>65.930000000000007</v>
      </c>
      <c r="L2217" s="8">
        <v>66.319999999999993</v>
      </c>
      <c r="M2217" s="8">
        <v>142.91499999999999</v>
      </c>
      <c r="N2217" s="8">
        <v>211.24</v>
      </c>
      <c r="O2217" s="8">
        <v>134.25790000000001</v>
      </c>
      <c r="P2217" s="8">
        <v>177.21</v>
      </c>
      <c r="Q2217" s="8">
        <v>152.01</v>
      </c>
      <c r="R2217" s="8">
        <v>243.95</v>
      </c>
      <c r="S2217" s="8">
        <v>83.54</v>
      </c>
      <c r="T2217" s="8">
        <v>114.32</v>
      </c>
      <c r="U2217" s="8">
        <v>111.85</v>
      </c>
      <c r="X2217" s="1">
        <v>43854</v>
      </c>
      <c r="Y2217" s="4">
        <f t="shared" si="74"/>
        <v>142.86752105263156</v>
      </c>
      <c r="Z2217" s="4">
        <f t="shared" si="73"/>
        <v>75.59</v>
      </c>
    </row>
    <row r="2218" spans="1:26" x14ac:dyDescent="0.3">
      <c r="A2218" s="1">
        <v>43855</v>
      </c>
      <c r="B2218">
        <v>75.59</v>
      </c>
      <c r="C2218">
        <v>125.14</v>
      </c>
      <c r="D2218">
        <v>57.68</v>
      </c>
      <c r="E2218">
        <v>120.23</v>
      </c>
      <c r="F2218">
        <v>140.38</v>
      </c>
      <c r="G2218">
        <v>294.83</v>
      </c>
      <c r="H2218">
        <v>209.99</v>
      </c>
      <c r="I2218">
        <v>148.32</v>
      </c>
      <c r="J2218">
        <v>114.37</v>
      </c>
      <c r="K2218">
        <v>65.930000000000007</v>
      </c>
      <c r="L2218" s="8">
        <v>66.319999999999993</v>
      </c>
      <c r="M2218" s="8">
        <v>142.91499999999999</v>
      </c>
      <c r="N2218" s="8">
        <v>211.24</v>
      </c>
      <c r="O2218" s="8">
        <v>134.25790000000001</v>
      </c>
      <c r="P2218" s="8">
        <v>177.21</v>
      </c>
      <c r="Q2218" s="8">
        <v>152.01</v>
      </c>
      <c r="R2218" s="8">
        <v>243.95</v>
      </c>
      <c r="S2218" s="8">
        <v>83.54</v>
      </c>
      <c r="T2218" s="8">
        <v>114.32</v>
      </c>
      <c r="U2218" s="8">
        <v>111.85</v>
      </c>
      <c r="X2218" s="1">
        <v>43855</v>
      </c>
      <c r="Y2218" s="4">
        <f t="shared" si="74"/>
        <v>142.86752105263156</v>
      </c>
      <c r="Z2218" s="4">
        <f t="shared" si="73"/>
        <v>75.59</v>
      </c>
    </row>
    <row r="2219" spans="1:26" x14ac:dyDescent="0.3">
      <c r="A2219" s="1">
        <v>43856</v>
      </c>
      <c r="B2219">
        <v>75.59</v>
      </c>
      <c r="C2219">
        <v>125.14</v>
      </c>
      <c r="D2219">
        <v>57.68</v>
      </c>
      <c r="E2219">
        <v>120.23</v>
      </c>
      <c r="F2219">
        <v>140.38</v>
      </c>
      <c r="G2219">
        <v>294.83</v>
      </c>
      <c r="H2219">
        <v>209.99</v>
      </c>
      <c r="I2219">
        <v>148.32</v>
      </c>
      <c r="J2219">
        <v>114.37</v>
      </c>
      <c r="K2219">
        <v>65.930000000000007</v>
      </c>
      <c r="L2219" s="8">
        <v>66.319999999999993</v>
      </c>
      <c r="M2219" s="8">
        <v>142.91499999999999</v>
      </c>
      <c r="N2219" s="8">
        <v>211.24</v>
      </c>
      <c r="O2219" s="8">
        <v>134.25790000000001</v>
      </c>
      <c r="P2219" s="8">
        <v>177.21</v>
      </c>
      <c r="Q2219" s="8">
        <v>152.01</v>
      </c>
      <c r="R2219" s="8">
        <v>243.95</v>
      </c>
      <c r="S2219" s="8">
        <v>83.54</v>
      </c>
      <c r="T2219" s="8">
        <v>114.32</v>
      </c>
      <c r="U2219" s="8">
        <v>111.85</v>
      </c>
      <c r="X2219" s="1">
        <v>43856</v>
      </c>
      <c r="Y2219" s="4">
        <f t="shared" si="74"/>
        <v>142.86752105263156</v>
      </c>
      <c r="Z2219" s="4">
        <f t="shared" si="73"/>
        <v>75.59</v>
      </c>
    </row>
    <row r="2220" spans="1:26" x14ac:dyDescent="0.3">
      <c r="A2220" s="1">
        <v>43857</v>
      </c>
      <c r="B2220">
        <v>74.69</v>
      </c>
      <c r="C2220">
        <v>125.69</v>
      </c>
      <c r="D2220">
        <v>57.48</v>
      </c>
      <c r="E2220">
        <v>119.76</v>
      </c>
      <c r="F2220">
        <v>135.72999999999999</v>
      </c>
      <c r="G2220">
        <v>293.13</v>
      </c>
      <c r="H2220">
        <v>204.88</v>
      </c>
      <c r="I2220">
        <v>148.75</v>
      </c>
      <c r="J2220">
        <v>115.86</v>
      </c>
      <c r="K2220">
        <v>66.685000000000002</v>
      </c>
      <c r="L2220" s="8">
        <v>64.739999999999995</v>
      </c>
      <c r="M2220" s="8">
        <v>142.13999999999999</v>
      </c>
      <c r="N2220" s="8">
        <v>209.34</v>
      </c>
      <c r="O2220" s="8">
        <v>132.40479999999999</v>
      </c>
      <c r="P2220" s="8">
        <v>175.74</v>
      </c>
      <c r="Q2220" s="8">
        <v>150.38</v>
      </c>
      <c r="R2220" s="8">
        <v>233.47</v>
      </c>
      <c r="S2220" s="8">
        <v>84.02</v>
      </c>
      <c r="T2220" s="8">
        <v>115.78</v>
      </c>
      <c r="U2220" s="8">
        <v>110.39</v>
      </c>
      <c r="X2220" s="1">
        <v>43857</v>
      </c>
      <c r="Y2220" s="4">
        <f t="shared" si="74"/>
        <v>141.38788421052632</v>
      </c>
      <c r="Z2220" s="4">
        <f t="shared" si="73"/>
        <v>74.69</v>
      </c>
    </row>
    <row r="2221" spans="1:26" x14ac:dyDescent="0.3">
      <c r="A2221" s="1">
        <v>43858</v>
      </c>
      <c r="B2221">
        <v>75.06</v>
      </c>
      <c r="C2221">
        <v>126.03</v>
      </c>
      <c r="D2221">
        <v>57.01</v>
      </c>
      <c r="E2221">
        <v>121.15</v>
      </c>
      <c r="F2221">
        <v>136.74</v>
      </c>
      <c r="G2221">
        <v>297.27999999999997</v>
      </c>
      <c r="H2221">
        <v>207.88</v>
      </c>
      <c r="I2221">
        <v>149.5</v>
      </c>
      <c r="J2221">
        <v>116.6</v>
      </c>
      <c r="K2221">
        <v>66.452500000000001</v>
      </c>
      <c r="L2221" s="8">
        <v>64.650000000000006</v>
      </c>
      <c r="M2221" s="8">
        <v>142.44</v>
      </c>
      <c r="N2221" s="8">
        <v>210.39</v>
      </c>
      <c r="O2221" s="8">
        <v>133.29310000000001</v>
      </c>
      <c r="P2221" s="8">
        <v>178.3</v>
      </c>
      <c r="Q2221" s="8">
        <v>150.96</v>
      </c>
      <c r="R2221" s="8">
        <v>236.45</v>
      </c>
      <c r="S2221" s="8">
        <v>83.77</v>
      </c>
      <c r="T2221" s="8">
        <v>115.44</v>
      </c>
      <c r="U2221" s="8">
        <v>111.12</v>
      </c>
      <c r="X2221" s="1">
        <v>43858</v>
      </c>
      <c r="Y2221" s="4">
        <f t="shared" si="74"/>
        <v>142.39239999999998</v>
      </c>
      <c r="Z2221" s="4">
        <f t="shared" si="73"/>
        <v>75.06</v>
      </c>
    </row>
    <row r="2222" spans="1:26" x14ac:dyDescent="0.3">
      <c r="A2222" s="1">
        <v>43859</v>
      </c>
      <c r="B2222">
        <v>74.680000000000007</v>
      </c>
      <c r="C2222">
        <v>125.06</v>
      </c>
      <c r="D2222">
        <v>57.01</v>
      </c>
      <c r="E2222">
        <v>120.42</v>
      </c>
      <c r="F2222">
        <v>135.78</v>
      </c>
      <c r="G2222">
        <v>297.31</v>
      </c>
      <c r="H2222">
        <v>208.23</v>
      </c>
      <c r="I2222">
        <v>150.54</v>
      </c>
      <c r="J2222">
        <v>115.89</v>
      </c>
      <c r="K2222">
        <v>66.44</v>
      </c>
      <c r="L2222" s="8">
        <v>64.11</v>
      </c>
      <c r="M2222" s="8">
        <v>141.72999999999999</v>
      </c>
      <c r="N2222" s="8">
        <v>214.44</v>
      </c>
      <c r="O2222" s="8">
        <v>131.51650000000001</v>
      </c>
      <c r="P2222" s="8">
        <v>171.04</v>
      </c>
      <c r="Q2222" s="8">
        <v>150.88999999999999</v>
      </c>
      <c r="R2222" s="8">
        <v>237.27</v>
      </c>
      <c r="S2222" s="8">
        <v>83.2</v>
      </c>
      <c r="T2222" s="8">
        <v>114.27</v>
      </c>
      <c r="U2222" s="8">
        <v>110.37</v>
      </c>
      <c r="X2222" s="1">
        <v>43859</v>
      </c>
      <c r="Y2222" s="4">
        <f t="shared" si="74"/>
        <v>141.8692894736842</v>
      </c>
      <c r="Z2222" s="4">
        <f t="shared" si="73"/>
        <v>74.680000000000007</v>
      </c>
    </row>
    <row r="2223" spans="1:26" x14ac:dyDescent="0.3">
      <c r="A2223" s="1">
        <v>43860</v>
      </c>
      <c r="B2223">
        <v>75.12</v>
      </c>
      <c r="C2223">
        <v>125.95</v>
      </c>
      <c r="D2223">
        <v>58.86</v>
      </c>
      <c r="E2223">
        <v>119.72</v>
      </c>
      <c r="F2223">
        <v>135.37</v>
      </c>
      <c r="G2223">
        <v>299.86</v>
      </c>
      <c r="H2223">
        <v>208.23</v>
      </c>
      <c r="I2223">
        <v>150.36000000000001</v>
      </c>
      <c r="J2223">
        <v>116.58</v>
      </c>
      <c r="K2223">
        <v>67.482500000000002</v>
      </c>
      <c r="L2223" s="8">
        <v>64.790000000000006</v>
      </c>
      <c r="M2223" s="8">
        <v>143.83000000000001</v>
      </c>
      <c r="N2223" s="8">
        <v>216.18</v>
      </c>
      <c r="O2223" s="8">
        <v>130.6378</v>
      </c>
      <c r="P2223" s="8">
        <v>175.005</v>
      </c>
      <c r="Q2223" s="8">
        <v>154.13999999999999</v>
      </c>
      <c r="R2223" s="8">
        <v>241.41</v>
      </c>
      <c r="S2223" s="8">
        <v>81.78</v>
      </c>
      <c r="T2223" s="8">
        <v>114.67</v>
      </c>
      <c r="U2223" s="8">
        <v>111.4</v>
      </c>
      <c r="X2223" s="1">
        <v>43860</v>
      </c>
      <c r="Y2223" s="4">
        <f t="shared" si="74"/>
        <v>142.96080526315791</v>
      </c>
      <c r="Z2223" s="4">
        <f t="shared" si="73"/>
        <v>75.12</v>
      </c>
    </row>
    <row r="2224" spans="1:26" x14ac:dyDescent="0.3">
      <c r="A2224" s="1">
        <v>43861</v>
      </c>
      <c r="B2224">
        <v>73.62</v>
      </c>
      <c r="C2224">
        <v>124.62</v>
      </c>
      <c r="D2224">
        <v>58.4</v>
      </c>
      <c r="E2224">
        <v>116.24</v>
      </c>
      <c r="F2224">
        <v>131.35</v>
      </c>
      <c r="G2224">
        <v>293.73</v>
      </c>
      <c r="H2224">
        <v>203.13</v>
      </c>
      <c r="I2224">
        <v>148.87</v>
      </c>
      <c r="J2224">
        <v>114.49</v>
      </c>
      <c r="K2224">
        <v>67.05</v>
      </c>
      <c r="L2224" s="8">
        <v>62.12</v>
      </c>
      <c r="M2224" s="8">
        <v>142.02000000000001</v>
      </c>
      <c r="N2224" s="8">
        <v>213.97</v>
      </c>
      <c r="O2224" s="8">
        <v>137.28569999999999</v>
      </c>
      <c r="P2224" s="8">
        <v>171.39</v>
      </c>
      <c r="Q2224" s="8">
        <v>151.99</v>
      </c>
      <c r="R2224" s="8">
        <v>238.71</v>
      </c>
      <c r="S2224" s="8">
        <v>81.02</v>
      </c>
      <c r="T2224" s="8">
        <v>110.74</v>
      </c>
      <c r="U2224" s="8">
        <v>107.14</v>
      </c>
      <c r="X2224" s="1">
        <v>43861</v>
      </c>
      <c r="Y2224" s="4">
        <f t="shared" si="74"/>
        <v>140.75082631578945</v>
      </c>
      <c r="Z2224" s="4">
        <f t="shared" si="73"/>
        <v>73.62</v>
      </c>
    </row>
    <row r="2225" spans="1:26" x14ac:dyDescent="0.3">
      <c r="A2225" s="1">
        <v>43862</v>
      </c>
      <c r="B2225">
        <v>73.62</v>
      </c>
      <c r="C2225">
        <v>124.62</v>
      </c>
      <c r="D2225">
        <v>58.4</v>
      </c>
      <c r="E2225">
        <v>116.24</v>
      </c>
      <c r="F2225">
        <v>131.35</v>
      </c>
      <c r="G2225">
        <v>293.73</v>
      </c>
      <c r="H2225">
        <v>203.13</v>
      </c>
      <c r="I2225">
        <v>148.87</v>
      </c>
      <c r="J2225">
        <v>114.49</v>
      </c>
      <c r="K2225">
        <v>67.05</v>
      </c>
      <c r="L2225" s="8">
        <v>62.12</v>
      </c>
      <c r="M2225" s="8">
        <v>142.02000000000001</v>
      </c>
      <c r="N2225" s="8">
        <v>213.97</v>
      </c>
      <c r="O2225" s="8">
        <v>137.28569999999999</v>
      </c>
      <c r="P2225" s="8">
        <v>171.39</v>
      </c>
      <c r="Q2225" s="8">
        <v>151.99</v>
      </c>
      <c r="R2225" s="8">
        <v>238.71</v>
      </c>
      <c r="S2225" s="8">
        <v>81.02</v>
      </c>
      <c r="T2225" s="8">
        <v>110.74</v>
      </c>
      <c r="U2225" s="8">
        <v>107.14</v>
      </c>
      <c r="X2225" s="1">
        <v>43862</v>
      </c>
      <c r="Y2225" s="4">
        <f t="shared" si="74"/>
        <v>140.75082631578945</v>
      </c>
      <c r="Z2225" s="4">
        <f t="shared" si="73"/>
        <v>73.62</v>
      </c>
    </row>
    <row r="2226" spans="1:26" x14ac:dyDescent="0.3">
      <c r="A2226" s="1">
        <v>43863</v>
      </c>
      <c r="B2226">
        <v>73.62</v>
      </c>
      <c r="C2226">
        <v>124.62</v>
      </c>
      <c r="D2226">
        <v>58.4</v>
      </c>
      <c r="E2226">
        <v>116.24</v>
      </c>
      <c r="F2226">
        <v>131.35</v>
      </c>
      <c r="G2226">
        <v>293.73</v>
      </c>
      <c r="H2226">
        <v>203.13</v>
      </c>
      <c r="I2226">
        <v>148.87</v>
      </c>
      <c r="J2226">
        <v>114.49</v>
      </c>
      <c r="K2226">
        <v>67.05</v>
      </c>
      <c r="L2226" s="8">
        <v>62.12</v>
      </c>
      <c r="M2226" s="8">
        <v>142.02000000000001</v>
      </c>
      <c r="N2226" s="8">
        <v>213.97</v>
      </c>
      <c r="O2226" s="8">
        <v>137.28569999999999</v>
      </c>
      <c r="P2226" s="8">
        <v>171.39</v>
      </c>
      <c r="Q2226" s="8">
        <v>151.99</v>
      </c>
      <c r="R2226" s="8">
        <v>238.71</v>
      </c>
      <c r="S2226" s="8">
        <v>81.02</v>
      </c>
      <c r="T2226" s="8">
        <v>110.74</v>
      </c>
      <c r="U2226" s="8">
        <v>107.14</v>
      </c>
      <c r="X2226" s="1">
        <v>43863</v>
      </c>
      <c r="Y2226" s="4">
        <f t="shared" si="74"/>
        <v>140.75082631578945</v>
      </c>
      <c r="Z2226" s="4">
        <f t="shared" si="73"/>
        <v>73.62</v>
      </c>
    </row>
    <row r="2227" spans="1:26" x14ac:dyDescent="0.3">
      <c r="A2227" s="1">
        <v>43864</v>
      </c>
      <c r="B2227">
        <v>73.94</v>
      </c>
      <c r="C2227">
        <v>125.11</v>
      </c>
      <c r="D2227">
        <v>58.58</v>
      </c>
      <c r="E2227">
        <v>117.18</v>
      </c>
      <c r="F2227">
        <v>129.77000000000001</v>
      </c>
      <c r="G2227">
        <v>295.67</v>
      </c>
      <c r="H2227">
        <v>209.44</v>
      </c>
      <c r="I2227">
        <v>150.16999999999999</v>
      </c>
      <c r="J2227">
        <v>114.27</v>
      </c>
      <c r="K2227">
        <v>66.702500000000001</v>
      </c>
      <c r="L2227" s="8">
        <v>60.73</v>
      </c>
      <c r="M2227" s="8">
        <v>142.51</v>
      </c>
      <c r="N2227" s="8">
        <v>215.18</v>
      </c>
      <c r="O2227" s="8">
        <v>139.71180000000001</v>
      </c>
      <c r="P2227" s="8">
        <v>173.94</v>
      </c>
      <c r="Q2227" s="8">
        <v>153.22999999999999</v>
      </c>
      <c r="R2227" s="8">
        <v>243.01</v>
      </c>
      <c r="S2227" s="8">
        <v>82.3</v>
      </c>
      <c r="T2227" s="8">
        <v>112.51</v>
      </c>
      <c r="U2227" s="8">
        <v>106.28</v>
      </c>
      <c r="X2227" s="1">
        <v>43864</v>
      </c>
      <c r="Y2227" s="4">
        <f t="shared" si="74"/>
        <v>141.91022631578949</v>
      </c>
      <c r="Z2227" s="4">
        <f t="shared" si="73"/>
        <v>73.94</v>
      </c>
    </row>
    <row r="2228" spans="1:26" x14ac:dyDescent="0.3">
      <c r="A2228" s="1">
        <v>43865</v>
      </c>
      <c r="B2228">
        <v>74.92</v>
      </c>
      <c r="C2228">
        <v>125.66</v>
      </c>
      <c r="D2228">
        <v>58.84</v>
      </c>
      <c r="E2228">
        <v>119.35</v>
      </c>
      <c r="F2228">
        <v>133.51</v>
      </c>
      <c r="G2228">
        <v>297.92</v>
      </c>
      <c r="H2228">
        <v>213.5</v>
      </c>
      <c r="I2228">
        <v>151.6</v>
      </c>
      <c r="J2228">
        <v>115.27</v>
      </c>
      <c r="K2228">
        <v>66.135000000000005</v>
      </c>
      <c r="L2228" s="8">
        <v>59.97</v>
      </c>
      <c r="M2228" s="8">
        <v>143.22</v>
      </c>
      <c r="N2228" s="8">
        <v>214.62</v>
      </c>
      <c r="O2228" s="8">
        <v>142.42449999999999</v>
      </c>
      <c r="P2228" s="8">
        <v>175.92</v>
      </c>
      <c r="Q2228" s="8">
        <v>154.30000000000001</v>
      </c>
      <c r="R2228" s="8">
        <v>247.09</v>
      </c>
      <c r="S2228" s="8">
        <v>84.36</v>
      </c>
      <c r="T2228" s="8">
        <v>113.25</v>
      </c>
      <c r="U2228" s="8">
        <v>106.85</v>
      </c>
      <c r="X2228" s="1">
        <v>43865</v>
      </c>
      <c r="Y2228" s="4">
        <f t="shared" si="74"/>
        <v>143.35734210526314</v>
      </c>
      <c r="Z2228" s="4">
        <f t="shared" si="73"/>
        <v>74.92</v>
      </c>
    </row>
    <row r="2229" spans="1:26" x14ac:dyDescent="0.3">
      <c r="A2229" s="1">
        <v>43866</v>
      </c>
      <c r="B2229">
        <v>75.930000000000007</v>
      </c>
      <c r="C2229">
        <v>126.81</v>
      </c>
      <c r="D2229">
        <v>58.85</v>
      </c>
      <c r="E2229">
        <v>122.13</v>
      </c>
      <c r="F2229">
        <v>137.44</v>
      </c>
      <c r="G2229">
        <v>294.77</v>
      </c>
      <c r="H2229">
        <v>216.74</v>
      </c>
      <c r="I2229">
        <v>153.99</v>
      </c>
      <c r="J2229">
        <v>116.81</v>
      </c>
      <c r="K2229">
        <v>66.677499999999995</v>
      </c>
      <c r="L2229" s="8">
        <v>62.73</v>
      </c>
      <c r="M2229" s="8">
        <v>144.30000000000001</v>
      </c>
      <c r="N2229" s="8">
        <v>214.37</v>
      </c>
      <c r="O2229" s="8">
        <v>149.32079999999999</v>
      </c>
      <c r="P2229" s="8">
        <v>178.62</v>
      </c>
      <c r="Q2229" s="8">
        <v>165.33</v>
      </c>
      <c r="R2229" s="8">
        <v>250.28</v>
      </c>
      <c r="S2229" s="8">
        <v>86.63</v>
      </c>
      <c r="T2229" s="8">
        <v>115.53</v>
      </c>
      <c r="U2229" s="8">
        <v>110.28</v>
      </c>
      <c r="X2229" s="1">
        <v>43866</v>
      </c>
      <c r="Y2229" s="4">
        <f t="shared" si="74"/>
        <v>145.87412105263158</v>
      </c>
      <c r="Z2229" s="4">
        <f t="shared" si="73"/>
        <v>75.930000000000007</v>
      </c>
    </row>
    <row r="2230" spans="1:26" x14ac:dyDescent="0.3">
      <c r="A2230" s="1">
        <v>43867</v>
      </c>
      <c r="B2230">
        <v>75.86</v>
      </c>
      <c r="C2230">
        <v>127.14</v>
      </c>
      <c r="D2230">
        <v>58.99</v>
      </c>
      <c r="E2230">
        <v>121.51</v>
      </c>
      <c r="F2230">
        <v>137.25</v>
      </c>
      <c r="G2230">
        <v>295.52</v>
      </c>
      <c r="H2230">
        <v>216.75</v>
      </c>
      <c r="I2230">
        <v>153.53</v>
      </c>
      <c r="J2230">
        <v>116.31</v>
      </c>
      <c r="K2230">
        <v>67.082499999999996</v>
      </c>
      <c r="L2230" s="8">
        <v>61.88</v>
      </c>
      <c r="M2230" s="8">
        <v>144.33000000000001</v>
      </c>
      <c r="N2230" s="8">
        <v>212.87</v>
      </c>
      <c r="O2230" s="8">
        <v>149.73150000000001</v>
      </c>
      <c r="P2230" s="8">
        <v>180.26</v>
      </c>
      <c r="Q2230" s="8">
        <v>163.22</v>
      </c>
      <c r="R2230" s="8">
        <v>251.06</v>
      </c>
      <c r="S2230" s="8">
        <v>87.18</v>
      </c>
      <c r="T2230" s="8">
        <v>115.14</v>
      </c>
      <c r="U2230" s="8">
        <v>109.49</v>
      </c>
      <c r="X2230" s="1">
        <v>43867</v>
      </c>
      <c r="Y2230" s="4">
        <f t="shared" si="74"/>
        <v>145.74968421052634</v>
      </c>
      <c r="Z2230" s="4">
        <f t="shared" si="73"/>
        <v>75.86</v>
      </c>
    </row>
    <row r="2231" spans="1:26" x14ac:dyDescent="0.3">
      <c r="A2231" s="1">
        <v>43868</v>
      </c>
      <c r="B2231">
        <v>75.34</v>
      </c>
      <c r="C2231">
        <v>126.08</v>
      </c>
      <c r="D2231">
        <v>59.19</v>
      </c>
      <c r="E2231">
        <v>121.48</v>
      </c>
      <c r="F2231">
        <v>133.37</v>
      </c>
      <c r="G2231">
        <v>295.48</v>
      </c>
      <c r="H2231">
        <v>214.16</v>
      </c>
      <c r="I2231">
        <v>151.88999999999999</v>
      </c>
      <c r="J2231">
        <v>116.45</v>
      </c>
      <c r="K2231">
        <v>67.385000000000005</v>
      </c>
      <c r="L2231" s="8">
        <v>61.47</v>
      </c>
      <c r="M2231" s="8">
        <v>145.37</v>
      </c>
      <c r="N2231" s="8">
        <v>211.61</v>
      </c>
      <c r="O2231" s="8">
        <v>146.5317</v>
      </c>
      <c r="P2231" s="8">
        <v>179.1</v>
      </c>
      <c r="Q2231" s="8">
        <v>162.72999999999999</v>
      </c>
      <c r="R2231" s="8">
        <v>249.92</v>
      </c>
      <c r="S2231" s="8">
        <v>92.29</v>
      </c>
      <c r="T2231" s="8">
        <v>115.61</v>
      </c>
      <c r="U2231" s="8">
        <v>108.94</v>
      </c>
      <c r="X2231" s="1">
        <v>43868</v>
      </c>
      <c r="Y2231" s="4">
        <f t="shared" si="74"/>
        <v>145.21351052631579</v>
      </c>
      <c r="Z2231" s="4">
        <f t="shared" si="73"/>
        <v>75.34</v>
      </c>
    </row>
    <row r="2232" spans="1:26" x14ac:dyDescent="0.3">
      <c r="A2232" s="1">
        <v>43869</v>
      </c>
      <c r="B2232">
        <v>75.34</v>
      </c>
      <c r="C2232">
        <v>126.08</v>
      </c>
      <c r="D2232">
        <v>59.19</v>
      </c>
      <c r="E2232">
        <v>121.48</v>
      </c>
      <c r="F2232">
        <v>133.37</v>
      </c>
      <c r="G2232">
        <v>295.48</v>
      </c>
      <c r="H2232">
        <v>214.16</v>
      </c>
      <c r="I2232">
        <v>151.88999999999999</v>
      </c>
      <c r="J2232">
        <v>116.45</v>
      </c>
      <c r="K2232">
        <v>67.385000000000005</v>
      </c>
      <c r="L2232" s="8">
        <v>61.47</v>
      </c>
      <c r="M2232" s="8">
        <v>145.37</v>
      </c>
      <c r="N2232" s="8">
        <v>211.61</v>
      </c>
      <c r="O2232" s="8">
        <v>146.5317</v>
      </c>
      <c r="P2232" s="8">
        <v>179.1</v>
      </c>
      <c r="Q2232" s="8">
        <v>162.72999999999999</v>
      </c>
      <c r="R2232" s="8">
        <v>249.92</v>
      </c>
      <c r="S2232" s="8">
        <v>92.29</v>
      </c>
      <c r="T2232" s="8">
        <v>115.61</v>
      </c>
      <c r="U2232" s="8">
        <v>108.94</v>
      </c>
      <c r="X2232" s="1">
        <v>43869</v>
      </c>
      <c r="Y2232" s="4">
        <f t="shared" si="74"/>
        <v>145.21351052631579</v>
      </c>
      <c r="Z2232" s="4">
        <f t="shared" si="73"/>
        <v>75.34</v>
      </c>
    </row>
    <row r="2233" spans="1:26" x14ac:dyDescent="0.3">
      <c r="A2233" s="1">
        <v>43870</v>
      </c>
      <c r="B2233">
        <v>75.34</v>
      </c>
      <c r="C2233">
        <v>126.08</v>
      </c>
      <c r="D2233">
        <v>59.19</v>
      </c>
      <c r="E2233">
        <v>121.48</v>
      </c>
      <c r="F2233">
        <v>133.37</v>
      </c>
      <c r="G2233">
        <v>295.48</v>
      </c>
      <c r="H2233">
        <v>214.16</v>
      </c>
      <c r="I2233">
        <v>151.88999999999999</v>
      </c>
      <c r="J2233">
        <v>116.45</v>
      </c>
      <c r="K2233">
        <v>67.385000000000005</v>
      </c>
      <c r="L2233" s="8">
        <v>61.47</v>
      </c>
      <c r="M2233" s="8">
        <v>145.37</v>
      </c>
      <c r="N2233" s="8">
        <v>211.61</v>
      </c>
      <c r="O2233" s="8">
        <v>146.5317</v>
      </c>
      <c r="P2233" s="8">
        <v>179.1</v>
      </c>
      <c r="Q2233" s="8">
        <v>162.72999999999999</v>
      </c>
      <c r="R2233" s="8">
        <v>249.92</v>
      </c>
      <c r="S2233" s="8">
        <v>92.29</v>
      </c>
      <c r="T2233" s="8">
        <v>115.61</v>
      </c>
      <c r="U2233" s="8">
        <v>108.94</v>
      </c>
      <c r="X2233" s="1">
        <v>43870</v>
      </c>
      <c r="Y2233" s="4">
        <f t="shared" si="74"/>
        <v>145.21351052631579</v>
      </c>
      <c r="Z2233" s="4">
        <f t="shared" si="73"/>
        <v>75.34</v>
      </c>
    </row>
    <row r="2234" spans="1:26" x14ac:dyDescent="0.3">
      <c r="A2234" s="1">
        <v>43871</v>
      </c>
      <c r="B2234">
        <v>75.61</v>
      </c>
      <c r="C2234">
        <v>126.17</v>
      </c>
      <c r="D2234">
        <v>59.75</v>
      </c>
      <c r="E2234">
        <v>121.21</v>
      </c>
      <c r="F2234">
        <v>134.32</v>
      </c>
      <c r="G2234">
        <v>296.56</v>
      </c>
      <c r="H2234">
        <v>215.44</v>
      </c>
      <c r="I2234">
        <v>151.86000000000001</v>
      </c>
      <c r="J2234">
        <v>115.25</v>
      </c>
      <c r="K2234">
        <v>67.935000000000002</v>
      </c>
      <c r="L2234" s="8">
        <v>59.96</v>
      </c>
      <c r="M2234" s="8">
        <v>145.66</v>
      </c>
      <c r="N2234" s="8">
        <v>213.21</v>
      </c>
      <c r="O2234" s="8">
        <v>147.506</v>
      </c>
      <c r="P2234" s="8">
        <v>179.36</v>
      </c>
      <c r="Q2234" s="8">
        <v>163.35</v>
      </c>
      <c r="R2234" s="8">
        <v>251.71</v>
      </c>
      <c r="S2234" s="8">
        <v>94.75</v>
      </c>
      <c r="T2234" s="8">
        <v>116.98</v>
      </c>
      <c r="U2234" s="8">
        <v>109.79</v>
      </c>
      <c r="X2234" s="1">
        <v>43871</v>
      </c>
      <c r="Y2234" s="4">
        <f t="shared" si="74"/>
        <v>145.83005263157895</v>
      </c>
      <c r="Z2234" s="4">
        <f t="shared" si="73"/>
        <v>75.61</v>
      </c>
    </row>
    <row r="2235" spans="1:26" x14ac:dyDescent="0.3">
      <c r="A2235" s="1">
        <v>43872</v>
      </c>
      <c r="B2235">
        <v>75.84</v>
      </c>
      <c r="C2235">
        <v>124.16</v>
      </c>
      <c r="D2235">
        <v>59.59</v>
      </c>
      <c r="E2235">
        <v>123.03</v>
      </c>
      <c r="F2235">
        <v>136.19</v>
      </c>
      <c r="G2235">
        <v>294.12</v>
      </c>
      <c r="H2235">
        <v>216.22</v>
      </c>
      <c r="I2235">
        <v>151.99</v>
      </c>
      <c r="J2235">
        <v>115.4</v>
      </c>
      <c r="K2235">
        <v>68.037499999999994</v>
      </c>
      <c r="L2235" s="8">
        <v>60.53</v>
      </c>
      <c r="M2235" s="8">
        <v>146.08000000000001</v>
      </c>
      <c r="N2235" s="8">
        <v>215.73</v>
      </c>
      <c r="O2235" s="8">
        <v>146.5986</v>
      </c>
      <c r="P2235" s="8">
        <v>177.97</v>
      </c>
      <c r="Q2235" s="8">
        <v>164.14</v>
      </c>
      <c r="R2235" s="8">
        <v>252.41</v>
      </c>
      <c r="S2235" s="8">
        <v>96</v>
      </c>
      <c r="T2235" s="8">
        <v>116.69</v>
      </c>
      <c r="U2235" s="8">
        <v>111.21</v>
      </c>
      <c r="X2235" s="1">
        <v>43872</v>
      </c>
      <c r="Y2235" s="4">
        <f t="shared" si="74"/>
        <v>146.1103210526316</v>
      </c>
      <c r="Z2235" s="4">
        <f t="shared" si="73"/>
        <v>75.84</v>
      </c>
    </row>
    <row r="2236" spans="1:26" x14ac:dyDescent="0.3">
      <c r="A2236" s="1">
        <v>43873</v>
      </c>
      <c r="B2236">
        <v>76.150000000000006</v>
      </c>
      <c r="C2236">
        <v>123.45</v>
      </c>
      <c r="D2236">
        <v>59.41</v>
      </c>
      <c r="E2236">
        <v>125.03</v>
      </c>
      <c r="F2236">
        <v>139.59</v>
      </c>
      <c r="G2236">
        <v>303.83</v>
      </c>
      <c r="H2236">
        <v>217.2</v>
      </c>
      <c r="I2236">
        <v>151.09</v>
      </c>
      <c r="J2236">
        <v>115.85</v>
      </c>
      <c r="K2236">
        <v>67.564999999999998</v>
      </c>
      <c r="L2236" s="8">
        <v>61.27</v>
      </c>
      <c r="M2236" s="8">
        <v>146.08000000000001</v>
      </c>
      <c r="N2236" s="8">
        <v>217.46</v>
      </c>
      <c r="O2236" s="8">
        <v>148.34649999999999</v>
      </c>
      <c r="P2236" s="8">
        <v>178.03</v>
      </c>
      <c r="Q2236" s="8">
        <v>163.89</v>
      </c>
      <c r="R2236" s="8">
        <v>254.1</v>
      </c>
      <c r="S2236" s="8">
        <v>97.79</v>
      </c>
      <c r="T2236" s="8">
        <v>118.11</v>
      </c>
      <c r="U2236" s="8">
        <v>112.04</v>
      </c>
      <c r="X2236" s="1">
        <v>43873</v>
      </c>
      <c r="Y2236" s="4">
        <f t="shared" si="74"/>
        <v>147.37534210526314</v>
      </c>
      <c r="Z2236" s="4">
        <f t="shared" si="73"/>
        <v>76.150000000000006</v>
      </c>
    </row>
    <row r="2237" spans="1:26" x14ac:dyDescent="0.3">
      <c r="A2237" s="1">
        <v>43874</v>
      </c>
      <c r="B2237">
        <v>76.13</v>
      </c>
      <c r="C2237">
        <v>124.96</v>
      </c>
      <c r="D2237">
        <v>59.61</v>
      </c>
      <c r="E2237">
        <v>124.77</v>
      </c>
      <c r="F2237">
        <v>139.72</v>
      </c>
      <c r="G2237">
        <v>301.35000000000002</v>
      </c>
      <c r="H2237">
        <v>221.26</v>
      </c>
      <c r="I2237">
        <v>150.09</v>
      </c>
      <c r="J2237">
        <v>117.44</v>
      </c>
      <c r="K2237">
        <v>68.867500000000007</v>
      </c>
      <c r="L2237" s="8">
        <v>60.93</v>
      </c>
      <c r="M2237" s="8">
        <v>146.47</v>
      </c>
      <c r="N2237" s="8">
        <v>217.42</v>
      </c>
      <c r="O2237" s="8">
        <v>147.3914</v>
      </c>
      <c r="P2237" s="8">
        <v>180.11</v>
      </c>
      <c r="Q2237" s="8">
        <v>164.83</v>
      </c>
      <c r="R2237" s="8">
        <v>254.88</v>
      </c>
      <c r="S2237" s="8">
        <v>95.35</v>
      </c>
      <c r="T2237" s="8">
        <v>118.28</v>
      </c>
      <c r="U2237" s="8">
        <v>111.66</v>
      </c>
      <c r="X2237" s="1">
        <v>43874</v>
      </c>
      <c r="Y2237" s="4">
        <f t="shared" si="74"/>
        <v>147.65204736842105</v>
      </c>
      <c r="Z2237" s="4">
        <f t="shared" si="73"/>
        <v>76.13</v>
      </c>
    </row>
    <row r="2238" spans="1:26" x14ac:dyDescent="0.3">
      <c r="A2238" s="1">
        <v>43875</v>
      </c>
      <c r="B2238">
        <v>76.290000000000006</v>
      </c>
      <c r="C2238">
        <v>126.14</v>
      </c>
      <c r="D2238">
        <v>59.95</v>
      </c>
      <c r="E2238">
        <v>125.42</v>
      </c>
      <c r="F2238">
        <v>137.99</v>
      </c>
      <c r="G2238">
        <v>307.64999999999998</v>
      </c>
      <c r="H2238">
        <v>222.64</v>
      </c>
      <c r="I2238">
        <v>150.13</v>
      </c>
      <c r="J2238">
        <v>117.89</v>
      </c>
      <c r="K2238">
        <v>69.63</v>
      </c>
      <c r="L2238" s="8">
        <v>60.65</v>
      </c>
      <c r="M2238" s="8">
        <v>146.99</v>
      </c>
      <c r="N2238" s="8">
        <v>217.09</v>
      </c>
      <c r="O2238" s="8">
        <v>143.94319999999999</v>
      </c>
      <c r="P2238" s="8">
        <v>181.25</v>
      </c>
      <c r="Q2238" s="8">
        <v>164.56</v>
      </c>
      <c r="R2238" s="8">
        <v>256.01</v>
      </c>
      <c r="S2238" s="8">
        <v>94.05</v>
      </c>
      <c r="T2238" s="8">
        <v>116.63</v>
      </c>
      <c r="U2238" s="8">
        <v>110.08</v>
      </c>
      <c r="X2238" s="1">
        <v>43875</v>
      </c>
      <c r="Y2238" s="4">
        <f t="shared" si="74"/>
        <v>147.82595789473683</v>
      </c>
      <c r="Z2238" s="4">
        <f t="shared" si="73"/>
        <v>76.290000000000006</v>
      </c>
    </row>
    <row r="2239" spans="1:26" x14ac:dyDescent="0.3">
      <c r="A2239" s="1">
        <v>43876</v>
      </c>
      <c r="B2239">
        <v>76.290000000000006</v>
      </c>
      <c r="C2239">
        <v>126.14</v>
      </c>
      <c r="D2239">
        <v>59.95</v>
      </c>
      <c r="E2239">
        <v>125.42</v>
      </c>
      <c r="F2239">
        <v>137.99</v>
      </c>
      <c r="G2239">
        <v>307.64999999999998</v>
      </c>
      <c r="H2239">
        <v>222.64</v>
      </c>
      <c r="I2239">
        <v>150.13</v>
      </c>
      <c r="J2239">
        <v>117.89</v>
      </c>
      <c r="K2239">
        <v>69.63</v>
      </c>
      <c r="L2239" s="8">
        <v>60.65</v>
      </c>
      <c r="M2239" s="8">
        <v>146.99</v>
      </c>
      <c r="N2239" s="8">
        <v>217.09</v>
      </c>
      <c r="O2239" s="8">
        <v>143.94319999999999</v>
      </c>
      <c r="P2239" s="8">
        <v>181.25</v>
      </c>
      <c r="Q2239" s="8">
        <v>164.56</v>
      </c>
      <c r="R2239" s="8">
        <v>256.01</v>
      </c>
      <c r="S2239" s="8">
        <v>94.05</v>
      </c>
      <c r="T2239" s="8">
        <v>116.63</v>
      </c>
      <c r="U2239" s="8">
        <v>110.08</v>
      </c>
      <c r="X2239" s="1">
        <v>43876</v>
      </c>
      <c r="Y2239" s="4">
        <f t="shared" si="74"/>
        <v>147.82595789473683</v>
      </c>
      <c r="Z2239" s="4">
        <f t="shared" si="73"/>
        <v>76.290000000000006</v>
      </c>
    </row>
    <row r="2240" spans="1:26" x14ac:dyDescent="0.3">
      <c r="A2240" s="1">
        <v>43877</v>
      </c>
      <c r="B2240">
        <v>76.290000000000006</v>
      </c>
      <c r="C2240">
        <v>126.14</v>
      </c>
      <c r="D2240">
        <v>59.95</v>
      </c>
      <c r="E2240">
        <v>125.42</v>
      </c>
      <c r="F2240">
        <v>137.99</v>
      </c>
      <c r="G2240">
        <v>307.64999999999998</v>
      </c>
      <c r="H2240">
        <v>222.64</v>
      </c>
      <c r="I2240">
        <v>150.13</v>
      </c>
      <c r="J2240">
        <v>117.89</v>
      </c>
      <c r="K2240">
        <v>69.63</v>
      </c>
      <c r="L2240" s="8">
        <v>60.65</v>
      </c>
      <c r="M2240" s="8">
        <v>146.99</v>
      </c>
      <c r="N2240" s="8">
        <v>217.09</v>
      </c>
      <c r="O2240" s="8">
        <v>143.94319999999999</v>
      </c>
      <c r="P2240" s="8">
        <v>181.25</v>
      </c>
      <c r="Q2240" s="8">
        <v>164.56</v>
      </c>
      <c r="R2240" s="8">
        <v>256.01</v>
      </c>
      <c r="S2240" s="8">
        <v>94.05</v>
      </c>
      <c r="T2240" s="8">
        <v>116.63</v>
      </c>
      <c r="U2240" s="8">
        <v>110.08</v>
      </c>
      <c r="X2240" s="1">
        <v>43877</v>
      </c>
      <c r="Y2240" s="4">
        <f t="shared" si="74"/>
        <v>147.82595789473683</v>
      </c>
      <c r="Z2240" s="4">
        <f t="shared" si="73"/>
        <v>76.290000000000006</v>
      </c>
    </row>
    <row r="2241" spans="1:26" x14ac:dyDescent="0.3">
      <c r="A2241" s="1">
        <v>43878</v>
      </c>
      <c r="B2241">
        <v>76.290000000000006</v>
      </c>
      <c r="C2241">
        <v>126.14</v>
      </c>
      <c r="D2241">
        <v>59.95</v>
      </c>
      <c r="E2241">
        <v>125.42</v>
      </c>
      <c r="F2241">
        <v>137.99</v>
      </c>
      <c r="G2241">
        <v>307.64999999999998</v>
      </c>
      <c r="H2241">
        <v>222.64</v>
      </c>
      <c r="I2241">
        <v>150.13</v>
      </c>
      <c r="J2241">
        <v>117.89</v>
      </c>
      <c r="K2241">
        <v>69.63</v>
      </c>
      <c r="L2241" s="8">
        <v>60.65</v>
      </c>
      <c r="M2241" s="8">
        <v>146.99</v>
      </c>
      <c r="N2241" s="8">
        <v>217.09</v>
      </c>
      <c r="O2241" s="8">
        <v>143.94319999999999</v>
      </c>
      <c r="P2241" s="8">
        <v>181.25</v>
      </c>
      <c r="Q2241" s="8">
        <v>164.56</v>
      </c>
      <c r="R2241" s="8">
        <v>256.01</v>
      </c>
      <c r="S2241" s="8">
        <v>94.05</v>
      </c>
      <c r="T2241" s="8">
        <v>116.63</v>
      </c>
      <c r="U2241" s="8">
        <v>110.08</v>
      </c>
      <c r="X2241" s="1">
        <v>43878</v>
      </c>
      <c r="Y2241" s="4">
        <f t="shared" si="74"/>
        <v>147.82595789473683</v>
      </c>
      <c r="Z2241" s="4">
        <f t="shared" si="73"/>
        <v>76.290000000000006</v>
      </c>
    </row>
    <row r="2242" spans="1:26" x14ac:dyDescent="0.3">
      <c r="A2242" s="1">
        <v>43879</v>
      </c>
      <c r="B2242">
        <v>75.95</v>
      </c>
      <c r="C2242">
        <v>124.87</v>
      </c>
      <c r="D2242">
        <v>59.53</v>
      </c>
      <c r="E2242">
        <v>123.23</v>
      </c>
      <c r="F2242">
        <v>136.58000000000001</v>
      </c>
      <c r="G2242">
        <v>306.74</v>
      </c>
      <c r="H2242">
        <v>223.55</v>
      </c>
      <c r="I2242">
        <v>149.13999999999999</v>
      </c>
      <c r="J2242">
        <v>119.63</v>
      </c>
      <c r="K2242">
        <v>70.510000000000005</v>
      </c>
      <c r="L2242" s="8">
        <v>59.88</v>
      </c>
      <c r="M2242" s="8">
        <v>145.6</v>
      </c>
      <c r="N2242" s="8">
        <v>216.15</v>
      </c>
      <c r="O2242" s="8">
        <v>144.3253</v>
      </c>
      <c r="P2242" s="8">
        <v>179.93</v>
      </c>
      <c r="Q2242" s="8">
        <v>163.5</v>
      </c>
      <c r="R2242" s="8">
        <v>255.74</v>
      </c>
      <c r="S2242" s="8">
        <v>93.61</v>
      </c>
      <c r="T2242" s="8">
        <v>117.83</v>
      </c>
      <c r="U2242" s="8">
        <v>110.24</v>
      </c>
      <c r="X2242" s="1">
        <v>43879</v>
      </c>
      <c r="Y2242" s="4">
        <f t="shared" si="74"/>
        <v>147.39922631578946</v>
      </c>
      <c r="Z2242" s="4">
        <f t="shared" ref="Z2242:Z2305" si="75">B2242</f>
        <v>75.95</v>
      </c>
    </row>
    <row r="2243" spans="1:26" x14ac:dyDescent="0.3">
      <c r="A2243" s="1">
        <v>43880</v>
      </c>
      <c r="B2243">
        <v>75.989999999999995</v>
      </c>
      <c r="C2243">
        <v>125.44</v>
      </c>
      <c r="D2243">
        <v>59.77</v>
      </c>
      <c r="E2243">
        <v>123.44</v>
      </c>
      <c r="F2243">
        <v>136.86000000000001</v>
      </c>
      <c r="G2243">
        <v>311.16000000000003</v>
      </c>
      <c r="H2243">
        <v>222.48</v>
      </c>
      <c r="I2243">
        <v>148.94</v>
      </c>
      <c r="J2243">
        <v>117.68</v>
      </c>
      <c r="K2243">
        <v>68.667500000000004</v>
      </c>
      <c r="L2243" s="8">
        <v>60.34</v>
      </c>
      <c r="M2243" s="8">
        <v>145.53</v>
      </c>
      <c r="N2243" s="8">
        <v>215.63</v>
      </c>
      <c r="O2243" s="8">
        <v>144.096</v>
      </c>
      <c r="P2243" s="8">
        <v>181.25</v>
      </c>
      <c r="Q2243" s="8">
        <v>164.21</v>
      </c>
      <c r="R2243" s="8">
        <v>255.82</v>
      </c>
      <c r="S2243" s="8">
        <v>94.14</v>
      </c>
      <c r="T2243" s="8">
        <v>117.39</v>
      </c>
      <c r="U2243" s="8">
        <v>110.74</v>
      </c>
      <c r="X2243" s="1">
        <v>43880</v>
      </c>
      <c r="Y2243" s="4">
        <f t="shared" si="74"/>
        <v>147.55702631578947</v>
      </c>
      <c r="Z2243" s="4">
        <f t="shared" si="75"/>
        <v>75.989999999999995</v>
      </c>
    </row>
    <row r="2244" spans="1:26" x14ac:dyDescent="0.3">
      <c r="A2244" s="1">
        <v>43881</v>
      </c>
      <c r="B2244">
        <v>76.06</v>
      </c>
      <c r="C2244">
        <v>126.58</v>
      </c>
      <c r="D2244">
        <v>59.72</v>
      </c>
      <c r="E2244">
        <v>126.57</v>
      </c>
      <c r="F2244">
        <v>136.93</v>
      </c>
      <c r="G2244">
        <v>303.41000000000003</v>
      </c>
      <c r="H2244">
        <v>221.2</v>
      </c>
      <c r="I2244">
        <v>148.37</v>
      </c>
      <c r="J2244">
        <v>117.69</v>
      </c>
      <c r="K2244">
        <v>69.257499999999993</v>
      </c>
      <c r="L2244" s="8">
        <v>59.86</v>
      </c>
      <c r="M2244" s="8">
        <v>145.16</v>
      </c>
      <c r="N2244" s="8">
        <v>215.08</v>
      </c>
      <c r="O2244" s="8">
        <v>144.43989999999999</v>
      </c>
      <c r="P2244" s="8">
        <v>180.77</v>
      </c>
      <c r="Q2244" s="8">
        <v>163.15</v>
      </c>
      <c r="R2244" s="8">
        <v>255.4</v>
      </c>
      <c r="S2244" s="8">
        <v>94.23</v>
      </c>
      <c r="T2244" s="8">
        <v>118.26</v>
      </c>
      <c r="U2244" s="8">
        <v>109.81</v>
      </c>
      <c r="X2244" s="1">
        <v>43881</v>
      </c>
      <c r="Y2244" s="4">
        <f t="shared" ref="Y2244:Y2307" si="76">SUMPRODUCT(C2244:U2244,$C$1:$U$1)</f>
        <v>147.15196842105266</v>
      </c>
      <c r="Z2244" s="4">
        <f t="shared" si="75"/>
        <v>76.06</v>
      </c>
    </row>
    <row r="2245" spans="1:26" x14ac:dyDescent="0.3">
      <c r="A2245" s="1">
        <v>43882</v>
      </c>
      <c r="B2245">
        <v>75.709999999999994</v>
      </c>
      <c r="C2245">
        <v>126.7</v>
      </c>
      <c r="D2245">
        <v>60.13</v>
      </c>
      <c r="E2245">
        <v>125.31</v>
      </c>
      <c r="F2245">
        <v>137.21</v>
      </c>
      <c r="G2245">
        <v>293.25</v>
      </c>
      <c r="H2245">
        <v>218.34</v>
      </c>
      <c r="I2245">
        <v>149.93</v>
      </c>
      <c r="J2245">
        <v>118.58</v>
      </c>
      <c r="K2245">
        <v>69.397499999999994</v>
      </c>
      <c r="L2245" s="8">
        <v>59.13</v>
      </c>
      <c r="M2245" s="8">
        <v>145.85</v>
      </c>
      <c r="N2245" s="8">
        <v>215.87</v>
      </c>
      <c r="O2245" s="8">
        <v>143.12180000000001</v>
      </c>
      <c r="P2245" s="8">
        <v>178.58</v>
      </c>
      <c r="Q2245" s="8">
        <v>163.75</v>
      </c>
      <c r="R2245" s="8">
        <v>254.97</v>
      </c>
      <c r="S2245" s="8">
        <v>94.96</v>
      </c>
      <c r="T2245" s="8">
        <v>117.01</v>
      </c>
      <c r="U2245" s="8">
        <v>109.01</v>
      </c>
      <c r="X2245" s="1">
        <v>43882</v>
      </c>
      <c r="Y2245" s="4">
        <f t="shared" si="76"/>
        <v>146.37364736842105</v>
      </c>
      <c r="Z2245" s="4">
        <f t="shared" si="75"/>
        <v>75.709999999999994</v>
      </c>
    </row>
    <row r="2246" spans="1:26" x14ac:dyDescent="0.3">
      <c r="A2246" s="1">
        <v>43883</v>
      </c>
      <c r="B2246">
        <v>75.709999999999994</v>
      </c>
      <c r="C2246">
        <v>126.7</v>
      </c>
      <c r="D2246">
        <v>60.13</v>
      </c>
      <c r="E2246">
        <v>125.31</v>
      </c>
      <c r="F2246">
        <v>137.21</v>
      </c>
      <c r="G2246">
        <v>293.25</v>
      </c>
      <c r="H2246">
        <v>218.34</v>
      </c>
      <c r="I2246">
        <v>149.93</v>
      </c>
      <c r="J2246">
        <v>118.58</v>
      </c>
      <c r="K2246">
        <v>69.397499999999994</v>
      </c>
      <c r="L2246" s="8">
        <v>59.13</v>
      </c>
      <c r="M2246" s="8">
        <v>145.85</v>
      </c>
      <c r="N2246" s="8">
        <v>215.87</v>
      </c>
      <c r="O2246" s="8">
        <v>143.12180000000001</v>
      </c>
      <c r="P2246" s="8">
        <v>178.58</v>
      </c>
      <c r="Q2246" s="8">
        <v>163.75</v>
      </c>
      <c r="R2246" s="8">
        <v>254.97</v>
      </c>
      <c r="S2246" s="8">
        <v>94.96</v>
      </c>
      <c r="T2246" s="8">
        <v>117.01</v>
      </c>
      <c r="U2246" s="8">
        <v>109.01</v>
      </c>
      <c r="X2246" s="1">
        <v>43883</v>
      </c>
      <c r="Y2246" s="4">
        <f t="shared" si="76"/>
        <v>146.37364736842105</v>
      </c>
      <c r="Z2246" s="4">
        <f t="shared" si="75"/>
        <v>75.709999999999994</v>
      </c>
    </row>
    <row r="2247" spans="1:26" x14ac:dyDescent="0.3">
      <c r="A2247" s="1">
        <v>43884</v>
      </c>
      <c r="B2247">
        <v>75.709999999999994</v>
      </c>
      <c r="C2247">
        <v>126.7</v>
      </c>
      <c r="D2247">
        <v>60.13</v>
      </c>
      <c r="E2247">
        <v>125.31</v>
      </c>
      <c r="F2247">
        <v>137.21</v>
      </c>
      <c r="G2247">
        <v>293.25</v>
      </c>
      <c r="H2247">
        <v>218.34</v>
      </c>
      <c r="I2247">
        <v>149.93</v>
      </c>
      <c r="J2247">
        <v>118.58</v>
      </c>
      <c r="K2247">
        <v>69.397499999999994</v>
      </c>
      <c r="L2247" s="8">
        <v>59.13</v>
      </c>
      <c r="M2247" s="8">
        <v>145.85</v>
      </c>
      <c r="N2247" s="8">
        <v>215.87</v>
      </c>
      <c r="O2247" s="8">
        <v>143.12180000000001</v>
      </c>
      <c r="P2247" s="8">
        <v>178.58</v>
      </c>
      <c r="Q2247" s="8">
        <v>163.75</v>
      </c>
      <c r="R2247" s="8">
        <v>254.97</v>
      </c>
      <c r="S2247" s="8">
        <v>94.96</v>
      </c>
      <c r="T2247" s="8">
        <v>117.01</v>
      </c>
      <c r="U2247" s="8">
        <v>109.01</v>
      </c>
      <c r="X2247" s="1">
        <v>43884</v>
      </c>
      <c r="Y2247" s="4">
        <f t="shared" si="76"/>
        <v>146.37364736842105</v>
      </c>
      <c r="Z2247" s="4">
        <f t="shared" si="75"/>
        <v>75.709999999999994</v>
      </c>
    </row>
    <row r="2248" spans="1:26" x14ac:dyDescent="0.3">
      <c r="A2248" s="1">
        <v>43885</v>
      </c>
      <c r="B2248">
        <v>73.900000000000006</v>
      </c>
      <c r="C2248">
        <v>123.3</v>
      </c>
      <c r="D2248">
        <v>58.65</v>
      </c>
      <c r="E2248">
        <v>122.91</v>
      </c>
      <c r="F2248">
        <v>132.16999999999999</v>
      </c>
      <c r="G2248">
        <v>290.89999999999998</v>
      </c>
      <c r="H2248">
        <v>210.55</v>
      </c>
      <c r="I2248">
        <v>145.91</v>
      </c>
      <c r="J2248">
        <v>116.32</v>
      </c>
      <c r="K2248">
        <v>68.484999999999999</v>
      </c>
      <c r="L2248" s="8">
        <v>56.36</v>
      </c>
      <c r="M2248" s="8">
        <v>142.63999999999999</v>
      </c>
      <c r="N2248" s="8">
        <v>213.52</v>
      </c>
      <c r="O2248" s="8">
        <v>139.8647</v>
      </c>
      <c r="P2248" s="8">
        <v>174.54</v>
      </c>
      <c r="Q2248" s="8">
        <v>160.49</v>
      </c>
      <c r="R2248" s="8">
        <v>245.53</v>
      </c>
      <c r="S2248" s="8">
        <v>93.14</v>
      </c>
      <c r="T2248" s="8">
        <v>113.78</v>
      </c>
      <c r="U2248" s="8">
        <v>104.71</v>
      </c>
      <c r="X2248" s="1">
        <v>43885</v>
      </c>
      <c r="Y2248" s="4">
        <f t="shared" si="76"/>
        <v>142.82998421052628</v>
      </c>
      <c r="Z2248" s="4">
        <f t="shared" si="75"/>
        <v>73.900000000000006</v>
      </c>
    </row>
    <row r="2249" spans="1:26" x14ac:dyDescent="0.3">
      <c r="A2249" s="1">
        <v>43886</v>
      </c>
      <c r="B2249">
        <v>71.77</v>
      </c>
      <c r="C2249">
        <v>121.43</v>
      </c>
      <c r="D2249">
        <v>57.82</v>
      </c>
      <c r="E2249">
        <v>118.52</v>
      </c>
      <c r="F2249">
        <v>129</v>
      </c>
      <c r="G2249">
        <v>282.63</v>
      </c>
      <c r="H2249">
        <v>201.65</v>
      </c>
      <c r="I2249">
        <v>144.65</v>
      </c>
      <c r="J2249">
        <v>114.39</v>
      </c>
      <c r="K2249">
        <v>67.582499999999996</v>
      </c>
      <c r="L2249" s="8">
        <v>54.2</v>
      </c>
      <c r="M2249" s="8">
        <v>141.1</v>
      </c>
      <c r="N2249" s="8">
        <v>212.1</v>
      </c>
      <c r="O2249" s="8">
        <v>135.3563</v>
      </c>
      <c r="P2249" s="8">
        <v>167.18</v>
      </c>
      <c r="Q2249" s="8">
        <v>157.21</v>
      </c>
      <c r="R2249" s="8">
        <v>235.49</v>
      </c>
      <c r="S2249" s="8">
        <v>89.18</v>
      </c>
      <c r="T2249" s="8">
        <v>111.72</v>
      </c>
      <c r="U2249" s="8">
        <v>100.71</v>
      </c>
      <c r="X2249" s="1">
        <v>43886</v>
      </c>
      <c r="Y2249" s="4">
        <f t="shared" si="76"/>
        <v>139.04835789473685</v>
      </c>
      <c r="Z2249" s="4">
        <f t="shared" si="75"/>
        <v>71.77</v>
      </c>
    </row>
    <row r="2250" spans="1:26" x14ac:dyDescent="0.3">
      <c r="A2250" s="1">
        <v>43887</v>
      </c>
      <c r="B2250">
        <v>71.14</v>
      </c>
      <c r="C2250">
        <v>120.16</v>
      </c>
      <c r="D2250">
        <v>57.6</v>
      </c>
      <c r="E2250">
        <v>113.3</v>
      </c>
      <c r="F2250">
        <v>128.25</v>
      </c>
      <c r="G2250">
        <v>282.77</v>
      </c>
      <c r="H2250">
        <v>203.41</v>
      </c>
      <c r="I2250">
        <v>143.68</v>
      </c>
      <c r="J2250">
        <v>113.78</v>
      </c>
      <c r="K2250">
        <v>67.367500000000007</v>
      </c>
      <c r="L2250" s="8">
        <v>53.01</v>
      </c>
      <c r="M2250" s="8">
        <v>141.97999999999999</v>
      </c>
      <c r="N2250" s="8">
        <v>210.1</v>
      </c>
      <c r="O2250" s="8">
        <v>133.48419999999999</v>
      </c>
      <c r="P2250" s="8">
        <v>166.33</v>
      </c>
      <c r="Q2250" s="8">
        <v>158.03</v>
      </c>
      <c r="R2250" s="8">
        <v>235.52</v>
      </c>
      <c r="S2250" s="8">
        <v>88.41</v>
      </c>
      <c r="T2250" s="8">
        <v>110.66</v>
      </c>
      <c r="U2250" s="8">
        <v>98.04</v>
      </c>
      <c r="X2250" s="1">
        <v>43887</v>
      </c>
      <c r="Y2250" s="4">
        <f t="shared" si="76"/>
        <v>138.20429999999999</v>
      </c>
      <c r="Z2250" s="4">
        <f t="shared" si="75"/>
        <v>71.14</v>
      </c>
    </row>
    <row r="2251" spans="1:26" x14ac:dyDescent="0.3">
      <c r="A2251" s="1">
        <v>43888</v>
      </c>
      <c r="B2251">
        <v>68.19</v>
      </c>
      <c r="C2251">
        <v>113.5</v>
      </c>
      <c r="D2251">
        <v>54.93</v>
      </c>
      <c r="E2251">
        <v>107.62</v>
      </c>
      <c r="F2251">
        <v>123.27</v>
      </c>
      <c r="G2251">
        <v>267.14999999999998</v>
      </c>
      <c r="H2251">
        <v>194.95</v>
      </c>
      <c r="I2251">
        <v>139.12</v>
      </c>
      <c r="J2251">
        <v>110.4</v>
      </c>
      <c r="K2251">
        <v>63.962499999999999</v>
      </c>
      <c r="L2251" s="8">
        <v>49.82</v>
      </c>
      <c r="M2251" s="8">
        <v>136.37</v>
      </c>
      <c r="N2251" s="8">
        <v>201</v>
      </c>
      <c r="O2251" s="8">
        <v>127.14190000000001</v>
      </c>
      <c r="P2251" s="8">
        <v>157.53</v>
      </c>
      <c r="Q2251" s="8">
        <v>150.11000000000001</v>
      </c>
      <c r="R2251" s="8">
        <v>224.09</v>
      </c>
      <c r="S2251" s="8">
        <v>85.42</v>
      </c>
      <c r="T2251" s="8">
        <v>105.62</v>
      </c>
      <c r="U2251" s="8">
        <v>94.13</v>
      </c>
      <c r="X2251" s="1">
        <v>43888</v>
      </c>
      <c r="Y2251" s="4">
        <f t="shared" si="76"/>
        <v>131.90181052631578</v>
      </c>
      <c r="Z2251" s="4">
        <f t="shared" si="75"/>
        <v>68.19</v>
      </c>
    </row>
    <row r="2252" spans="1:26" x14ac:dyDescent="0.3">
      <c r="A2252" s="1">
        <v>43889</v>
      </c>
      <c r="B2252">
        <v>67.27</v>
      </c>
      <c r="C2252">
        <v>113.23</v>
      </c>
      <c r="D2252">
        <v>53.49</v>
      </c>
      <c r="E2252">
        <v>106.57</v>
      </c>
      <c r="F2252">
        <v>124.24</v>
      </c>
      <c r="G2252">
        <v>265.91000000000003</v>
      </c>
      <c r="H2252">
        <v>191.01</v>
      </c>
      <c r="I2252">
        <v>134.47999999999999</v>
      </c>
      <c r="J2252">
        <v>107.68</v>
      </c>
      <c r="K2252">
        <v>63.19</v>
      </c>
      <c r="L2252" s="8">
        <v>51.44</v>
      </c>
      <c r="M2252" s="8">
        <v>132.03</v>
      </c>
      <c r="N2252" s="8">
        <v>194.17</v>
      </c>
      <c r="O2252" s="8">
        <v>124.3146</v>
      </c>
      <c r="P2252" s="8">
        <v>154.74</v>
      </c>
      <c r="Q2252" s="8">
        <v>145.03</v>
      </c>
      <c r="R2252" s="8">
        <v>219.61</v>
      </c>
      <c r="S2252" s="8">
        <v>85.71</v>
      </c>
      <c r="T2252" s="8">
        <v>103</v>
      </c>
      <c r="U2252" s="8">
        <v>93.34</v>
      </c>
      <c r="X2252" s="1">
        <v>43889</v>
      </c>
      <c r="Y2252" s="4">
        <f t="shared" si="76"/>
        <v>129.64129473684207</v>
      </c>
      <c r="Z2252" s="4">
        <f t="shared" si="75"/>
        <v>67.27</v>
      </c>
    </row>
    <row r="2253" spans="1:26" x14ac:dyDescent="0.3">
      <c r="A2253" s="1">
        <v>43890</v>
      </c>
      <c r="B2253">
        <v>67.27</v>
      </c>
      <c r="C2253">
        <v>113.23</v>
      </c>
      <c r="D2253">
        <v>53.49</v>
      </c>
      <c r="E2253">
        <v>106.57</v>
      </c>
      <c r="F2253">
        <v>124.24</v>
      </c>
      <c r="G2253">
        <v>265.91000000000003</v>
      </c>
      <c r="H2253">
        <v>191.01</v>
      </c>
      <c r="I2253">
        <v>134.47999999999999</v>
      </c>
      <c r="J2253">
        <v>107.68</v>
      </c>
      <c r="K2253">
        <v>63.19</v>
      </c>
      <c r="L2253" s="8">
        <v>51.44</v>
      </c>
      <c r="M2253" s="8">
        <v>132.03</v>
      </c>
      <c r="N2253" s="8">
        <v>194.17</v>
      </c>
      <c r="O2253" s="8">
        <v>124.3146</v>
      </c>
      <c r="P2253" s="8">
        <v>154.74</v>
      </c>
      <c r="Q2253" s="8">
        <v>145.03</v>
      </c>
      <c r="R2253" s="8">
        <v>219.61</v>
      </c>
      <c r="S2253" s="8">
        <v>85.71</v>
      </c>
      <c r="T2253" s="8">
        <v>103</v>
      </c>
      <c r="U2253" s="8">
        <v>93.34</v>
      </c>
      <c r="X2253" s="1">
        <v>43890</v>
      </c>
      <c r="Y2253" s="4">
        <f t="shared" si="76"/>
        <v>129.64129473684207</v>
      </c>
      <c r="Z2253" s="4">
        <f t="shared" si="75"/>
        <v>67.27</v>
      </c>
    </row>
    <row r="2254" spans="1:26" x14ac:dyDescent="0.3">
      <c r="A2254" s="1">
        <v>43891</v>
      </c>
      <c r="B2254">
        <v>67.27</v>
      </c>
      <c r="C2254">
        <v>113.23</v>
      </c>
      <c r="D2254">
        <v>53.49</v>
      </c>
      <c r="E2254">
        <v>106.57</v>
      </c>
      <c r="F2254">
        <v>124.24</v>
      </c>
      <c r="G2254">
        <v>265.91000000000003</v>
      </c>
      <c r="H2254">
        <v>191.01</v>
      </c>
      <c r="I2254">
        <v>134.47999999999999</v>
      </c>
      <c r="J2254">
        <v>107.68</v>
      </c>
      <c r="K2254">
        <v>63.19</v>
      </c>
      <c r="L2254" s="8">
        <v>51.44</v>
      </c>
      <c r="M2254" s="8">
        <v>132.03</v>
      </c>
      <c r="N2254" s="8">
        <v>194.17</v>
      </c>
      <c r="O2254" s="8">
        <v>124.3146</v>
      </c>
      <c r="P2254" s="8">
        <v>154.74</v>
      </c>
      <c r="Q2254" s="8">
        <v>145.03</v>
      </c>
      <c r="R2254" s="8">
        <v>219.61</v>
      </c>
      <c r="S2254" s="8">
        <v>85.71</v>
      </c>
      <c r="T2254" s="8">
        <v>103</v>
      </c>
      <c r="U2254" s="8">
        <v>93.34</v>
      </c>
      <c r="X2254" s="1">
        <v>43891</v>
      </c>
      <c r="Y2254" s="4">
        <f t="shared" si="76"/>
        <v>129.64129473684207</v>
      </c>
      <c r="Z2254" s="4">
        <f t="shared" si="75"/>
        <v>67.27</v>
      </c>
    </row>
    <row r="2255" spans="1:26" x14ac:dyDescent="0.3">
      <c r="A2255" s="1">
        <v>43892</v>
      </c>
      <c r="B2255">
        <v>70.099999999999994</v>
      </c>
      <c r="C2255">
        <v>119.56</v>
      </c>
      <c r="D2255">
        <v>55.92</v>
      </c>
      <c r="E2255">
        <v>111.04</v>
      </c>
      <c r="F2255">
        <v>127.6</v>
      </c>
      <c r="G2255">
        <v>289.31</v>
      </c>
      <c r="H2255">
        <v>198.15</v>
      </c>
      <c r="I2255">
        <v>140.02000000000001</v>
      </c>
      <c r="J2255">
        <v>115.88</v>
      </c>
      <c r="K2255">
        <v>67.087500000000006</v>
      </c>
      <c r="L2255" s="8">
        <v>53.88</v>
      </c>
      <c r="M2255" s="8">
        <v>137.58000000000001</v>
      </c>
      <c r="N2255" s="8">
        <v>202.55</v>
      </c>
      <c r="O2255" s="8">
        <v>128.27850000000001</v>
      </c>
      <c r="P2255" s="8">
        <v>163</v>
      </c>
      <c r="Q2255" s="8">
        <v>151.81</v>
      </c>
      <c r="R2255" s="8">
        <v>230.65</v>
      </c>
      <c r="S2255" s="8">
        <v>88.69</v>
      </c>
      <c r="T2255" s="8">
        <v>109.06</v>
      </c>
      <c r="U2255" s="8">
        <v>96.59</v>
      </c>
      <c r="X2255" s="1">
        <v>43892</v>
      </c>
      <c r="Y2255" s="4">
        <f t="shared" si="76"/>
        <v>136.1397894736842</v>
      </c>
      <c r="Z2255" s="4">
        <f t="shared" si="75"/>
        <v>70.099999999999994</v>
      </c>
    </row>
    <row r="2256" spans="1:26" x14ac:dyDescent="0.3">
      <c r="A2256" s="1">
        <v>43893</v>
      </c>
      <c r="B2256">
        <v>68.67</v>
      </c>
      <c r="C2256">
        <v>118.17</v>
      </c>
      <c r="D2256">
        <v>56.06</v>
      </c>
      <c r="E2256">
        <v>108.56</v>
      </c>
      <c r="F2256">
        <v>124.38</v>
      </c>
      <c r="G2256">
        <v>280.14</v>
      </c>
      <c r="H2256">
        <v>195.39</v>
      </c>
      <c r="I2256">
        <v>135.59</v>
      </c>
      <c r="J2256">
        <v>112.91</v>
      </c>
      <c r="K2256">
        <v>66.287499999999994</v>
      </c>
      <c r="L2256" s="8">
        <v>51.3</v>
      </c>
      <c r="M2256" s="8">
        <v>135.58000000000001</v>
      </c>
      <c r="N2256" s="8">
        <v>199.51</v>
      </c>
      <c r="O2256" s="8">
        <v>123.1206</v>
      </c>
      <c r="P2256" s="8">
        <v>155.24</v>
      </c>
      <c r="Q2256" s="8">
        <v>146.18</v>
      </c>
      <c r="R2256" s="8">
        <v>227.36</v>
      </c>
      <c r="S2256" s="8">
        <v>87.57</v>
      </c>
      <c r="T2256" s="8">
        <v>105.84</v>
      </c>
      <c r="U2256" s="8">
        <v>94.39</v>
      </c>
      <c r="X2256" s="1">
        <v>43893</v>
      </c>
      <c r="Y2256" s="4">
        <f t="shared" si="76"/>
        <v>132.81989999999999</v>
      </c>
      <c r="Z2256" s="4">
        <f t="shared" si="75"/>
        <v>68.67</v>
      </c>
    </row>
    <row r="2257" spans="1:26" x14ac:dyDescent="0.3">
      <c r="A2257" s="1">
        <v>43894</v>
      </c>
      <c r="B2257">
        <v>71.400000000000006</v>
      </c>
      <c r="C2257">
        <v>124.5</v>
      </c>
      <c r="D2257">
        <v>58.92</v>
      </c>
      <c r="E2257">
        <v>113.29</v>
      </c>
      <c r="F2257">
        <v>127.4</v>
      </c>
      <c r="G2257">
        <v>296.06</v>
      </c>
      <c r="H2257">
        <v>205.53</v>
      </c>
      <c r="I2257">
        <v>143.47999999999999</v>
      </c>
      <c r="J2257">
        <v>116.77</v>
      </c>
      <c r="K2257">
        <v>70.555000000000007</v>
      </c>
      <c r="L2257" s="8">
        <v>52.42</v>
      </c>
      <c r="M2257" s="8">
        <v>142.38999999999999</v>
      </c>
      <c r="N2257" s="8">
        <v>207.02</v>
      </c>
      <c r="O2257" s="8">
        <v>128.2021</v>
      </c>
      <c r="P2257" s="8">
        <v>164.39</v>
      </c>
      <c r="Q2257" s="8">
        <v>151.94</v>
      </c>
      <c r="R2257" s="8">
        <v>237.2</v>
      </c>
      <c r="S2257" s="8">
        <v>91.75</v>
      </c>
      <c r="T2257" s="8">
        <v>107.82</v>
      </c>
      <c r="U2257" s="8">
        <v>98.53</v>
      </c>
      <c r="X2257" s="1">
        <v>43894</v>
      </c>
      <c r="Y2257" s="4">
        <f t="shared" si="76"/>
        <v>138.8509</v>
      </c>
      <c r="Z2257" s="4">
        <f t="shared" si="75"/>
        <v>71.400000000000006</v>
      </c>
    </row>
    <row r="2258" spans="1:26" x14ac:dyDescent="0.3">
      <c r="A2258" s="1">
        <v>43895</v>
      </c>
      <c r="B2258">
        <v>69.209999999999994</v>
      </c>
      <c r="C2258">
        <v>121.63</v>
      </c>
      <c r="D2258">
        <v>56.74</v>
      </c>
      <c r="E2258">
        <v>107.52</v>
      </c>
      <c r="F2258">
        <v>121.97</v>
      </c>
      <c r="G2258">
        <v>278.42</v>
      </c>
      <c r="H2258">
        <v>196.51</v>
      </c>
      <c r="I2258">
        <v>142.01</v>
      </c>
      <c r="J2258">
        <v>115.92</v>
      </c>
      <c r="K2258">
        <v>69.040000000000006</v>
      </c>
      <c r="L2258" s="8">
        <v>50.11</v>
      </c>
      <c r="M2258" s="8">
        <v>138.1</v>
      </c>
      <c r="N2258" s="8">
        <v>198.32</v>
      </c>
      <c r="O2258" s="8">
        <v>123.7415</v>
      </c>
      <c r="P2258" s="8">
        <v>160.66999999999999</v>
      </c>
      <c r="Q2258" s="8">
        <v>144.88999999999999</v>
      </c>
      <c r="R2258" s="8">
        <v>234</v>
      </c>
      <c r="S2258" s="8">
        <v>90.61</v>
      </c>
      <c r="T2258" s="8">
        <v>105.97</v>
      </c>
      <c r="U2258" s="8">
        <v>97.19</v>
      </c>
      <c r="X2258" s="1">
        <v>43895</v>
      </c>
      <c r="Y2258" s="4">
        <f t="shared" si="76"/>
        <v>134.38744736842102</v>
      </c>
      <c r="Z2258" s="4">
        <f t="shared" si="75"/>
        <v>69.209999999999994</v>
      </c>
    </row>
    <row r="2259" spans="1:26" x14ac:dyDescent="0.3">
      <c r="A2259" s="1">
        <v>43896</v>
      </c>
      <c r="B2259">
        <v>68.37</v>
      </c>
      <c r="C2259">
        <v>121.66</v>
      </c>
      <c r="D2259">
        <v>55.26</v>
      </c>
      <c r="E2259">
        <v>105.31</v>
      </c>
      <c r="F2259">
        <v>121.41</v>
      </c>
      <c r="G2259">
        <v>271.06</v>
      </c>
      <c r="H2259">
        <v>189.2</v>
      </c>
      <c r="I2259">
        <v>142.03</v>
      </c>
      <c r="J2259">
        <v>117.23</v>
      </c>
      <c r="K2259">
        <v>67.954999999999998</v>
      </c>
      <c r="L2259" s="8">
        <v>47.69</v>
      </c>
      <c r="M2259" s="8">
        <v>137.26</v>
      </c>
      <c r="N2259" s="8">
        <v>198.86</v>
      </c>
      <c r="O2259" s="8">
        <v>122.0031</v>
      </c>
      <c r="P2259" s="8">
        <v>159.15</v>
      </c>
      <c r="Q2259" s="8">
        <v>144.82</v>
      </c>
      <c r="R2259" s="8">
        <v>229.71</v>
      </c>
      <c r="S2259" s="8">
        <v>88.82</v>
      </c>
      <c r="T2259" s="8">
        <v>105.95</v>
      </c>
      <c r="U2259" s="8">
        <v>95.32</v>
      </c>
      <c r="X2259" s="1">
        <v>43896</v>
      </c>
      <c r="Y2259" s="4">
        <f t="shared" si="76"/>
        <v>132.66832105263157</v>
      </c>
      <c r="Z2259" s="4">
        <f t="shared" si="75"/>
        <v>68.37</v>
      </c>
    </row>
    <row r="2260" spans="1:26" x14ac:dyDescent="0.3">
      <c r="A2260" s="1">
        <v>43897</v>
      </c>
      <c r="B2260">
        <v>68.37</v>
      </c>
      <c r="C2260">
        <v>121.66</v>
      </c>
      <c r="D2260">
        <v>55.26</v>
      </c>
      <c r="E2260">
        <v>105.31</v>
      </c>
      <c r="F2260">
        <v>121.41</v>
      </c>
      <c r="G2260">
        <v>271.06</v>
      </c>
      <c r="H2260">
        <v>189.2</v>
      </c>
      <c r="I2260">
        <v>142.03</v>
      </c>
      <c r="J2260">
        <v>117.23</v>
      </c>
      <c r="K2260">
        <v>67.954999999999998</v>
      </c>
      <c r="L2260" s="8">
        <v>47.69</v>
      </c>
      <c r="M2260" s="8">
        <v>137.26</v>
      </c>
      <c r="N2260" s="8">
        <v>198.86</v>
      </c>
      <c r="O2260" s="8">
        <v>122.0031</v>
      </c>
      <c r="P2260" s="8">
        <v>159.15</v>
      </c>
      <c r="Q2260" s="8">
        <v>144.82</v>
      </c>
      <c r="R2260" s="8">
        <v>229.71</v>
      </c>
      <c r="S2260" s="8">
        <v>88.82</v>
      </c>
      <c r="T2260" s="8">
        <v>105.95</v>
      </c>
      <c r="U2260" s="8">
        <v>95.32</v>
      </c>
      <c r="X2260" s="1">
        <v>43897</v>
      </c>
      <c r="Y2260" s="4">
        <f t="shared" si="76"/>
        <v>132.66832105263157</v>
      </c>
      <c r="Z2260" s="4">
        <f t="shared" si="75"/>
        <v>68.37</v>
      </c>
    </row>
    <row r="2261" spans="1:26" x14ac:dyDescent="0.3">
      <c r="A2261" s="1">
        <v>43898</v>
      </c>
      <c r="B2261">
        <v>68.37</v>
      </c>
      <c r="C2261">
        <v>121.66</v>
      </c>
      <c r="D2261">
        <v>55.26</v>
      </c>
      <c r="E2261">
        <v>105.31</v>
      </c>
      <c r="F2261">
        <v>121.41</v>
      </c>
      <c r="G2261">
        <v>271.06</v>
      </c>
      <c r="H2261">
        <v>189.2</v>
      </c>
      <c r="I2261">
        <v>142.03</v>
      </c>
      <c r="J2261">
        <v>117.23</v>
      </c>
      <c r="K2261">
        <v>67.954999999999998</v>
      </c>
      <c r="L2261" s="8">
        <v>47.69</v>
      </c>
      <c r="M2261" s="8">
        <v>137.26</v>
      </c>
      <c r="N2261" s="8">
        <v>198.86</v>
      </c>
      <c r="O2261" s="8">
        <v>122.0031</v>
      </c>
      <c r="P2261" s="8">
        <v>159.15</v>
      </c>
      <c r="Q2261" s="8">
        <v>144.82</v>
      </c>
      <c r="R2261" s="8">
        <v>229.71</v>
      </c>
      <c r="S2261" s="8">
        <v>88.82</v>
      </c>
      <c r="T2261" s="8">
        <v>105.95</v>
      </c>
      <c r="U2261" s="8">
        <v>95.32</v>
      </c>
      <c r="X2261" s="1">
        <v>43898</v>
      </c>
      <c r="Y2261" s="4">
        <f t="shared" si="76"/>
        <v>132.66832105263157</v>
      </c>
      <c r="Z2261" s="4">
        <f t="shared" si="75"/>
        <v>68.37</v>
      </c>
    </row>
    <row r="2262" spans="1:26" x14ac:dyDescent="0.3">
      <c r="A2262" s="1">
        <v>43899</v>
      </c>
      <c r="B2262">
        <v>63.93</v>
      </c>
      <c r="C2262">
        <v>116.06</v>
      </c>
      <c r="D2262">
        <v>51.86</v>
      </c>
      <c r="E2262">
        <v>94.22</v>
      </c>
      <c r="F2262">
        <v>104.07</v>
      </c>
      <c r="G2262">
        <v>242.51</v>
      </c>
      <c r="H2262">
        <v>173.13</v>
      </c>
      <c r="I2262">
        <v>136.44</v>
      </c>
      <c r="J2262">
        <v>117.16</v>
      </c>
      <c r="K2262">
        <v>65.319999999999993</v>
      </c>
      <c r="L2262" s="8">
        <v>41.86</v>
      </c>
      <c r="M2262" s="8">
        <v>130.16</v>
      </c>
      <c r="N2262" s="8">
        <v>186.86</v>
      </c>
      <c r="O2262" s="8">
        <v>112.5279</v>
      </c>
      <c r="P2262" s="8">
        <v>150.91999999999999</v>
      </c>
      <c r="Q2262" s="8">
        <v>134.97</v>
      </c>
      <c r="R2262" s="8">
        <v>205.15</v>
      </c>
      <c r="S2262" s="8">
        <v>85.27</v>
      </c>
      <c r="T2262" s="8">
        <v>104.03</v>
      </c>
      <c r="U2262" s="8">
        <v>80.67</v>
      </c>
      <c r="X2262" s="1">
        <v>43899</v>
      </c>
      <c r="Y2262" s="4">
        <f t="shared" si="76"/>
        <v>122.79936315789472</v>
      </c>
      <c r="Z2262" s="4">
        <f t="shared" si="75"/>
        <v>63.93</v>
      </c>
    </row>
    <row r="2263" spans="1:26" x14ac:dyDescent="0.3">
      <c r="A2263" s="1">
        <v>43900</v>
      </c>
      <c r="B2263">
        <v>66.67</v>
      </c>
      <c r="C2263">
        <v>120.55</v>
      </c>
      <c r="D2263">
        <v>53.66</v>
      </c>
      <c r="E2263">
        <v>104.02</v>
      </c>
      <c r="F2263">
        <v>106.49</v>
      </c>
      <c r="G2263">
        <v>259.17</v>
      </c>
      <c r="H2263">
        <v>176.21</v>
      </c>
      <c r="I2263">
        <v>141.63999999999999</v>
      </c>
      <c r="J2263">
        <v>119.79</v>
      </c>
      <c r="K2263">
        <v>63.932499999999997</v>
      </c>
      <c r="L2263" s="8">
        <v>43.41</v>
      </c>
      <c r="M2263" s="8">
        <v>134.13999999999999</v>
      </c>
      <c r="N2263" s="8">
        <v>199.86</v>
      </c>
      <c r="O2263" s="8">
        <v>119.1758</v>
      </c>
      <c r="P2263" s="8">
        <v>154.41999999999999</v>
      </c>
      <c r="Q2263" s="8">
        <v>139.1</v>
      </c>
      <c r="R2263" s="8">
        <v>214.58</v>
      </c>
      <c r="S2263" s="8">
        <v>87.53</v>
      </c>
      <c r="T2263" s="8">
        <v>108.33</v>
      </c>
      <c r="U2263" s="8">
        <v>84.98</v>
      </c>
      <c r="X2263" s="1">
        <v>43900</v>
      </c>
      <c r="Y2263" s="4">
        <f t="shared" si="76"/>
        <v>127.94675263157893</v>
      </c>
      <c r="Z2263" s="4">
        <f t="shared" si="75"/>
        <v>66.67</v>
      </c>
    </row>
    <row r="2264" spans="1:26" x14ac:dyDescent="0.3">
      <c r="A2264" s="1">
        <v>43901</v>
      </c>
      <c r="B2264">
        <v>63.51</v>
      </c>
      <c r="C2264">
        <v>111.59</v>
      </c>
      <c r="D2264">
        <v>52.21</v>
      </c>
      <c r="E2264">
        <v>99.15</v>
      </c>
      <c r="F2264">
        <v>100.69</v>
      </c>
      <c r="G2264">
        <v>240.36</v>
      </c>
      <c r="H2264">
        <v>173.92</v>
      </c>
      <c r="I2264">
        <v>131.80000000000001</v>
      </c>
      <c r="J2264">
        <v>114.43</v>
      </c>
      <c r="K2264">
        <v>60.314999999999998</v>
      </c>
      <c r="L2264" s="8">
        <v>41.98</v>
      </c>
      <c r="M2264" s="8">
        <v>129.75</v>
      </c>
      <c r="N2264" s="8">
        <v>188.25</v>
      </c>
      <c r="O2264" s="8">
        <v>112.6807</v>
      </c>
      <c r="P2264" s="8">
        <v>148.01</v>
      </c>
      <c r="Q2264" s="8">
        <v>131.29</v>
      </c>
      <c r="R2264" s="8">
        <v>207.8</v>
      </c>
      <c r="S2264" s="8">
        <v>84.85</v>
      </c>
      <c r="T2264" s="8">
        <v>105.58</v>
      </c>
      <c r="U2264" s="8">
        <v>83.03</v>
      </c>
      <c r="X2264" s="1">
        <v>43901</v>
      </c>
      <c r="Y2264" s="4">
        <f t="shared" si="76"/>
        <v>121.98345789473684</v>
      </c>
      <c r="Z2264" s="4">
        <f t="shared" si="75"/>
        <v>63.51</v>
      </c>
    </row>
    <row r="2265" spans="1:26" x14ac:dyDescent="0.3">
      <c r="A2265" s="1">
        <v>43902</v>
      </c>
      <c r="B2265">
        <v>57.72</v>
      </c>
      <c r="C2265">
        <v>101.84</v>
      </c>
      <c r="D2265">
        <v>47.16</v>
      </c>
      <c r="E2265">
        <v>89.92</v>
      </c>
      <c r="F2265">
        <v>92.26</v>
      </c>
      <c r="G2265">
        <v>221.46</v>
      </c>
      <c r="H2265">
        <v>158.02000000000001</v>
      </c>
      <c r="I2265">
        <v>125.41</v>
      </c>
      <c r="J2265">
        <v>104.05</v>
      </c>
      <c r="K2265">
        <v>52.222499999999997</v>
      </c>
      <c r="L2265" s="8">
        <v>37.18</v>
      </c>
      <c r="M2265" s="8">
        <v>115.34</v>
      </c>
      <c r="N2265" s="8">
        <v>170.13</v>
      </c>
      <c r="O2265" s="8">
        <v>98.200400000000002</v>
      </c>
      <c r="P2265" s="8">
        <v>130.28</v>
      </c>
      <c r="Q2265" s="8">
        <v>116.74</v>
      </c>
      <c r="R2265" s="8">
        <v>187.73</v>
      </c>
      <c r="S2265" s="8">
        <v>78.61</v>
      </c>
      <c r="T2265" s="8">
        <v>92.62</v>
      </c>
      <c r="U2265" s="8">
        <v>76.260000000000005</v>
      </c>
      <c r="X2265" s="1">
        <v>43902</v>
      </c>
      <c r="Y2265" s="4">
        <f t="shared" si="76"/>
        <v>110.28594210526313</v>
      </c>
      <c r="Z2265" s="4">
        <f t="shared" si="75"/>
        <v>57.72</v>
      </c>
    </row>
    <row r="2266" spans="1:26" x14ac:dyDescent="0.3">
      <c r="A2266" s="1">
        <v>43903</v>
      </c>
      <c r="B2266">
        <v>62.03</v>
      </c>
      <c r="C2266">
        <v>114.07</v>
      </c>
      <c r="D2266">
        <v>48.47</v>
      </c>
      <c r="E2266">
        <v>96.49</v>
      </c>
      <c r="F2266">
        <v>99.64</v>
      </c>
      <c r="G2266">
        <v>248.1</v>
      </c>
      <c r="H2266">
        <v>176.5</v>
      </c>
      <c r="I2266">
        <v>134.29</v>
      </c>
      <c r="J2266">
        <v>114.1</v>
      </c>
      <c r="K2266">
        <v>55.39</v>
      </c>
      <c r="L2266" s="8">
        <v>38.119999999999997</v>
      </c>
      <c r="M2266" s="8">
        <v>127.45</v>
      </c>
      <c r="N2266" s="8">
        <v>177.13</v>
      </c>
      <c r="O2266" s="8">
        <v>103.11</v>
      </c>
      <c r="P2266" s="8">
        <v>144.5</v>
      </c>
      <c r="Q2266" s="8">
        <v>121.86</v>
      </c>
      <c r="R2266" s="8">
        <v>206.36</v>
      </c>
      <c r="S2266" s="8">
        <v>85.37</v>
      </c>
      <c r="T2266" s="8">
        <v>101.02</v>
      </c>
      <c r="U2266" s="8">
        <v>83.42</v>
      </c>
      <c r="X2266" s="1">
        <v>43903</v>
      </c>
      <c r="Y2266" s="4">
        <f t="shared" si="76"/>
        <v>119.75736842105262</v>
      </c>
      <c r="Z2266" s="4">
        <f t="shared" si="75"/>
        <v>62.03</v>
      </c>
    </row>
    <row r="2267" spans="1:26" x14ac:dyDescent="0.3">
      <c r="A2267" s="1">
        <v>43904</v>
      </c>
      <c r="B2267">
        <v>62.03</v>
      </c>
      <c r="C2267">
        <v>114.07</v>
      </c>
      <c r="D2267">
        <v>48.47</v>
      </c>
      <c r="E2267">
        <v>96.49</v>
      </c>
      <c r="F2267">
        <v>99.64</v>
      </c>
      <c r="G2267">
        <v>248.1</v>
      </c>
      <c r="H2267">
        <v>176.5</v>
      </c>
      <c r="I2267">
        <v>134.29</v>
      </c>
      <c r="J2267">
        <v>114.1</v>
      </c>
      <c r="K2267">
        <v>55.39</v>
      </c>
      <c r="L2267" s="8">
        <v>38.119999999999997</v>
      </c>
      <c r="M2267" s="8">
        <v>127.45</v>
      </c>
      <c r="N2267" s="8">
        <v>177.13</v>
      </c>
      <c r="O2267" s="8">
        <v>103.11</v>
      </c>
      <c r="P2267" s="8">
        <v>144.5</v>
      </c>
      <c r="Q2267" s="8">
        <v>121.86</v>
      </c>
      <c r="R2267" s="8">
        <v>206.36</v>
      </c>
      <c r="S2267" s="8">
        <v>85.37</v>
      </c>
      <c r="T2267" s="8">
        <v>101.02</v>
      </c>
      <c r="U2267" s="8">
        <v>83.42</v>
      </c>
      <c r="X2267" s="1">
        <v>43904</v>
      </c>
      <c r="Y2267" s="4">
        <f t="shared" si="76"/>
        <v>119.75736842105262</v>
      </c>
      <c r="Z2267" s="4">
        <f t="shared" si="75"/>
        <v>62.03</v>
      </c>
    </row>
    <row r="2268" spans="1:26" x14ac:dyDescent="0.3">
      <c r="A2268" s="1">
        <v>43905</v>
      </c>
      <c r="B2268">
        <v>62.03</v>
      </c>
      <c r="C2268">
        <v>114.07</v>
      </c>
      <c r="D2268">
        <v>48.47</v>
      </c>
      <c r="E2268">
        <v>96.49</v>
      </c>
      <c r="F2268">
        <v>99.64</v>
      </c>
      <c r="G2268">
        <v>248.1</v>
      </c>
      <c r="H2268">
        <v>176.5</v>
      </c>
      <c r="I2268">
        <v>134.29</v>
      </c>
      <c r="J2268">
        <v>114.1</v>
      </c>
      <c r="K2268">
        <v>55.39</v>
      </c>
      <c r="L2268" s="8">
        <v>38.119999999999997</v>
      </c>
      <c r="M2268" s="8">
        <v>127.45</v>
      </c>
      <c r="N2268" s="8">
        <v>177.13</v>
      </c>
      <c r="O2268" s="8">
        <v>103.11</v>
      </c>
      <c r="P2268" s="8">
        <v>144.5</v>
      </c>
      <c r="Q2268" s="8">
        <v>121.86</v>
      </c>
      <c r="R2268" s="8">
        <v>206.36</v>
      </c>
      <c r="S2268" s="8">
        <v>85.37</v>
      </c>
      <c r="T2268" s="8">
        <v>101.02</v>
      </c>
      <c r="U2268" s="8">
        <v>83.42</v>
      </c>
      <c r="X2268" s="1">
        <v>43905</v>
      </c>
      <c r="Y2268" s="4">
        <f t="shared" si="76"/>
        <v>119.75736842105262</v>
      </c>
      <c r="Z2268" s="4">
        <f t="shared" si="75"/>
        <v>62.03</v>
      </c>
    </row>
    <row r="2269" spans="1:26" x14ac:dyDescent="0.3">
      <c r="A2269" s="1">
        <v>43906</v>
      </c>
      <c r="B2269">
        <v>55.72</v>
      </c>
      <c r="C2269">
        <v>108.5</v>
      </c>
      <c r="D2269">
        <v>45.26</v>
      </c>
      <c r="E2269">
        <v>72.59</v>
      </c>
      <c r="F2269">
        <v>93.41</v>
      </c>
      <c r="G2269">
        <v>222.16</v>
      </c>
      <c r="H2269">
        <v>158.35</v>
      </c>
      <c r="I2269">
        <v>127.13</v>
      </c>
      <c r="J2269">
        <v>106.76</v>
      </c>
      <c r="K2269">
        <v>50.342500000000001</v>
      </c>
      <c r="L2269" s="8">
        <v>34.49</v>
      </c>
      <c r="M2269" s="8">
        <v>113.09</v>
      </c>
      <c r="N2269" s="8">
        <v>149.01</v>
      </c>
      <c r="O2269" s="8">
        <v>94.637600000000006</v>
      </c>
      <c r="P2269" s="8">
        <v>122.46</v>
      </c>
      <c r="Q2269" s="8">
        <v>101.42</v>
      </c>
      <c r="R2269" s="8">
        <v>180.35</v>
      </c>
      <c r="S2269" s="8">
        <v>74.27</v>
      </c>
      <c r="T2269" s="8">
        <v>93.79</v>
      </c>
      <c r="U2269" s="8">
        <v>69.7</v>
      </c>
      <c r="X2269" s="1">
        <v>43906</v>
      </c>
      <c r="Y2269" s="4">
        <f t="shared" si="76"/>
        <v>106.19579473684209</v>
      </c>
      <c r="Z2269" s="4">
        <f t="shared" si="75"/>
        <v>55.72</v>
      </c>
    </row>
    <row r="2270" spans="1:26" x14ac:dyDescent="0.3">
      <c r="A2270" s="1">
        <v>43907</v>
      </c>
      <c r="B2270">
        <v>59.56</v>
      </c>
      <c r="C2270">
        <v>118.24</v>
      </c>
      <c r="D2270">
        <v>47.18</v>
      </c>
      <c r="E2270">
        <v>73.790000000000006</v>
      </c>
      <c r="F2270">
        <v>100.2</v>
      </c>
      <c r="G2270">
        <v>227.66</v>
      </c>
      <c r="H2270">
        <v>163.88</v>
      </c>
      <c r="I2270">
        <v>136.59</v>
      </c>
      <c r="J2270">
        <v>119.26</v>
      </c>
      <c r="K2270">
        <v>55.44</v>
      </c>
      <c r="L2270" s="8">
        <v>36.81</v>
      </c>
      <c r="M2270" s="8">
        <v>127.72</v>
      </c>
      <c r="N2270" s="8">
        <v>147.62</v>
      </c>
      <c r="O2270" s="8">
        <v>101.8682</v>
      </c>
      <c r="P2270" s="8">
        <v>129.38999999999999</v>
      </c>
      <c r="Q2270" s="8">
        <v>110.08</v>
      </c>
      <c r="R2270" s="8">
        <v>205.1</v>
      </c>
      <c r="S2270" s="8">
        <v>73.02</v>
      </c>
      <c r="T2270" s="8">
        <v>103.63</v>
      </c>
      <c r="U2270" s="8">
        <v>70.69</v>
      </c>
      <c r="X2270" s="1">
        <v>43907</v>
      </c>
      <c r="Y2270" s="4">
        <f t="shared" si="76"/>
        <v>113.06148421052633</v>
      </c>
      <c r="Z2270" s="4">
        <f t="shared" si="75"/>
        <v>59.56</v>
      </c>
    </row>
    <row r="2271" spans="1:26" x14ac:dyDescent="0.3">
      <c r="A2271" s="1">
        <v>43908</v>
      </c>
      <c r="B2271">
        <v>56.31</v>
      </c>
      <c r="C2271">
        <v>117.45</v>
      </c>
      <c r="D2271">
        <v>44.85</v>
      </c>
      <c r="E2271">
        <v>65.02</v>
      </c>
      <c r="F2271">
        <v>100.12</v>
      </c>
      <c r="G2271">
        <v>193.08</v>
      </c>
      <c r="H2271">
        <v>157.51</v>
      </c>
      <c r="I2271">
        <v>134.96</v>
      </c>
      <c r="J2271">
        <v>122.58</v>
      </c>
      <c r="K2271">
        <v>52.66</v>
      </c>
      <c r="L2271" s="8">
        <v>33.119999999999997</v>
      </c>
      <c r="M2271" s="8">
        <v>120.92</v>
      </c>
      <c r="N2271" s="8">
        <v>137.30000000000001</v>
      </c>
      <c r="O2271" s="8">
        <v>98.907200000000003</v>
      </c>
      <c r="P2271" s="8">
        <v>117.6</v>
      </c>
      <c r="Q2271" s="8">
        <v>99.81</v>
      </c>
      <c r="R2271" s="8">
        <v>201.57</v>
      </c>
      <c r="S2271" s="8">
        <v>71.03</v>
      </c>
      <c r="T2271" s="8">
        <v>102.82</v>
      </c>
      <c r="U2271" s="8">
        <v>55.05</v>
      </c>
      <c r="X2271" s="1">
        <v>43908</v>
      </c>
      <c r="Y2271" s="4">
        <f t="shared" si="76"/>
        <v>106.65037894736841</v>
      </c>
      <c r="Z2271" s="4">
        <f t="shared" si="75"/>
        <v>56.31</v>
      </c>
    </row>
    <row r="2272" spans="1:26" x14ac:dyDescent="0.3">
      <c r="A2272" s="1">
        <v>43909</v>
      </c>
      <c r="B2272">
        <v>55.33</v>
      </c>
      <c r="C2272">
        <v>110.83</v>
      </c>
      <c r="D2272">
        <v>41.83</v>
      </c>
      <c r="E2272">
        <v>69.87</v>
      </c>
      <c r="F2272">
        <v>103.01</v>
      </c>
      <c r="G2272">
        <v>207.78</v>
      </c>
      <c r="H2272">
        <v>154.01</v>
      </c>
      <c r="I2272">
        <v>127.05</v>
      </c>
      <c r="J2272">
        <v>119.45</v>
      </c>
      <c r="K2272">
        <v>51.774999999999999</v>
      </c>
      <c r="L2272" s="8">
        <v>34.43</v>
      </c>
      <c r="M2272" s="8">
        <v>117.34</v>
      </c>
      <c r="N2272" s="8">
        <v>149.5</v>
      </c>
      <c r="O2272" s="8">
        <v>95.841200000000001</v>
      </c>
      <c r="P2272" s="8">
        <v>117.37</v>
      </c>
      <c r="Q2272" s="8">
        <v>98.53</v>
      </c>
      <c r="R2272" s="8">
        <v>191.04</v>
      </c>
      <c r="S2272" s="8">
        <v>71.06</v>
      </c>
      <c r="T2272" s="8">
        <v>100.5</v>
      </c>
      <c r="U2272" s="8">
        <v>57.39</v>
      </c>
      <c r="X2272" s="1">
        <v>43909</v>
      </c>
      <c r="Y2272" s="4">
        <f t="shared" si="76"/>
        <v>106.24243157894735</v>
      </c>
      <c r="Z2272" s="4">
        <f t="shared" si="75"/>
        <v>55.33</v>
      </c>
    </row>
    <row r="2273" spans="1:26" x14ac:dyDescent="0.3">
      <c r="A2273" s="1">
        <v>43910</v>
      </c>
      <c r="B2273">
        <v>52.23</v>
      </c>
      <c r="C2273">
        <v>102.43</v>
      </c>
      <c r="D2273">
        <v>38.299999999999997</v>
      </c>
      <c r="E2273">
        <v>66.36</v>
      </c>
      <c r="F2273">
        <v>95.5</v>
      </c>
      <c r="G2273">
        <v>208.79</v>
      </c>
      <c r="H2273">
        <v>151.30000000000001</v>
      </c>
      <c r="I2273">
        <v>119.89</v>
      </c>
      <c r="J2273">
        <v>113.97</v>
      </c>
      <c r="K2273">
        <v>47.9375</v>
      </c>
      <c r="L2273" s="8">
        <v>32.74</v>
      </c>
      <c r="M2273" s="8">
        <v>103.93</v>
      </c>
      <c r="N2273" s="8">
        <v>148.49</v>
      </c>
      <c r="O2273" s="8">
        <v>91.113100000000003</v>
      </c>
      <c r="P2273" s="8">
        <v>112.06</v>
      </c>
      <c r="Q2273" s="8">
        <v>101.56</v>
      </c>
      <c r="R2273" s="8">
        <v>189.15</v>
      </c>
      <c r="S2273" s="8">
        <v>68.819999999999993</v>
      </c>
      <c r="T2273" s="8">
        <v>97.4</v>
      </c>
      <c r="U2273" s="8">
        <v>59.39</v>
      </c>
      <c r="X2273" s="1">
        <v>43910</v>
      </c>
      <c r="Y2273" s="4">
        <f t="shared" si="76"/>
        <v>102.58582105263156</v>
      </c>
      <c r="Z2273" s="4">
        <f t="shared" si="75"/>
        <v>52.23</v>
      </c>
    </row>
    <row r="2274" spans="1:26" x14ac:dyDescent="0.3">
      <c r="A2274" s="1">
        <v>43911</v>
      </c>
      <c r="B2274">
        <v>52.23</v>
      </c>
      <c r="C2274">
        <v>102.43</v>
      </c>
      <c r="D2274">
        <v>38.299999999999997</v>
      </c>
      <c r="E2274">
        <v>66.36</v>
      </c>
      <c r="F2274">
        <v>95.5</v>
      </c>
      <c r="G2274">
        <v>208.79</v>
      </c>
      <c r="H2274">
        <v>151.30000000000001</v>
      </c>
      <c r="I2274">
        <v>119.89</v>
      </c>
      <c r="J2274">
        <v>113.97</v>
      </c>
      <c r="K2274">
        <v>47.9375</v>
      </c>
      <c r="L2274" s="8">
        <v>32.74</v>
      </c>
      <c r="M2274" s="8">
        <v>103.93</v>
      </c>
      <c r="N2274" s="8">
        <v>148.49</v>
      </c>
      <c r="O2274" s="8">
        <v>91.113100000000003</v>
      </c>
      <c r="P2274" s="8">
        <v>112.06</v>
      </c>
      <c r="Q2274" s="8">
        <v>101.56</v>
      </c>
      <c r="R2274" s="8">
        <v>189.15</v>
      </c>
      <c r="S2274" s="8">
        <v>68.819999999999993</v>
      </c>
      <c r="T2274" s="8">
        <v>97.4</v>
      </c>
      <c r="U2274" s="8">
        <v>59.39</v>
      </c>
      <c r="X2274" s="1">
        <v>43911</v>
      </c>
      <c r="Y2274" s="4">
        <f t="shared" si="76"/>
        <v>102.58582105263156</v>
      </c>
      <c r="Z2274" s="4">
        <f t="shared" si="75"/>
        <v>52.23</v>
      </c>
    </row>
    <row r="2275" spans="1:26" x14ac:dyDescent="0.3">
      <c r="A2275" s="1">
        <v>43912</v>
      </c>
      <c r="B2275">
        <v>52.23</v>
      </c>
      <c r="C2275">
        <v>102.43</v>
      </c>
      <c r="D2275">
        <v>38.299999999999997</v>
      </c>
      <c r="E2275">
        <v>66.36</v>
      </c>
      <c r="F2275">
        <v>95.5</v>
      </c>
      <c r="G2275">
        <v>208.79</v>
      </c>
      <c r="H2275">
        <v>151.30000000000001</v>
      </c>
      <c r="I2275">
        <v>119.89</v>
      </c>
      <c r="J2275">
        <v>113.97</v>
      </c>
      <c r="K2275">
        <v>47.9375</v>
      </c>
      <c r="L2275" s="8">
        <v>32.74</v>
      </c>
      <c r="M2275" s="8">
        <v>103.93</v>
      </c>
      <c r="N2275" s="8">
        <v>148.49</v>
      </c>
      <c r="O2275" s="8">
        <v>91.113100000000003</v>
      </c>
      <c r="P2275" s="8">
        <v>112.06</v>
      </c>
      <c r="Q2275" s="8">
        <v>101.56</v>
      </c>
      <c r="R2275" s="8">
        <v>189.15</v>
      </c>
      <c r="S2275" s="8">
        <v>68.819999999999993</v>
      </c>
      <c r="T2275" s="8">
        <v>97.4</v>
      </c>
      <c r="U2275" s="8">
        <v>59.39</v>
      </c>
      <c r="X2275" s="1">
        <v>43912</v>
      </c>
      <c r="Y2275" s="4">
        <f t="shared" si="76"/>
        <v>102.58582105263156</v>
      </c>
      <c r="Z2275" s="4">
        <f t="shared" si="75"/>
        <v>52.23</v>
      </c>
    </row>
    <row r="2276" spans="1:26" x14ac:dyDescent="0.3">
      <c r="A2276" s="1">
        <v>43913</v>
      </c>
      <c r="B2276">
        <v>49.36</v>
      </c>
      <c r="C2276">
        <v>97.7</v>
      </c>
      <c r="D2276">
        <v>37.56</v>
      </c>
      <c r="E2276">
        <v>67.8</v>
      </c>
      <c r="F2276">
        <v>91.85</v>
      </c>
      <c r="G2276">
        <v>192.05</v>
      </c>
      <c r="H2276">
        <v>150</v>
      </c>
      <c r="I2276">
        <v>111.14</v>
      </c>
      <c r="J2276">
        <v>114.28</v>
      </c>
      <c r="K2276">
        <v>45.414999999999999</v>
      </c>
      <c r="L2276" s="8">
        <v>31.45</v>
      </c>
      <c r="M2276" s="8">
        <v>105.18</v>
      </c>
      <c r="N2276" s="8">
        <v>137.1</v>
      </c>
      <c r="O2276" s="8">
        <v>90.520899999999997</v>
      </c>
      <c r="P2276" s="8">
        <v>109.07</v>
      </c>
      <c r="Q2276" s="8">
        <v>94.2</v>
      </c>
      <c r="R2276" s="8">
        <v>176.73</v>
      </c>
      <c r="S2276" s="8">
        <v>64.5</v>
      </c>
      <c r="T2276" s="8">
        <v>96.69</v>
      </c>
      <c r="U2276" s="8">
        <v>54.22</v>
      </c>
      <c r="X2276" s="1">
        <v>43913</v>
      </c>
      <c r="Y2276" s="4">
        <f t="shared" si="76"/>
        <v>98.28715263157892</v>
      </c>
      <c r="Z2276" s="4">
        <f t="shared" si="75"/>
        <v>49.36</v>
      </c>
    </row>
    <row r="2277" spans="1:26" x14ac:dyDescent="0.3">
      <c r="A2277" s="1">
        <v>43914</v>
      </c>
      <c r="B2277">
        <v>54.26</v>
      </c>
      <c r="C2277">
        <v>103.27</v>
      </c>
      <c r="D2277">
        <v>39.450000000000003</v>
      </c>
      <c r="E2277">
        <v>77.3</v>
      </c>
      <c r="F2277">
        <v>101.34</v>
      </c>
      <c r="G2277">
        <v>218.66</v>
      </c>
      <c r="H2277">
        <v>164.81</v>
      </c>
      <c r="I2277">
        <v>119.18</v>
      </c>
      <c r="J2277">
        <v>115.03</v>
      </c>
      <c r="K2277">
        <v>51.6325</v>
      </c>
      <c r="L2277" s="8">
        <v>35.44</v>
      </c>
      <c r="M2277" s="8">
        <v>113.84</v>
      </c>
      <c r="N2277" s="8">
        <v>161.94999999999999</v>
      </c>
      <c r="O2277" s="8">
        <v>100.75069999999999</v>
      </c>
      <c r="P2277" s="8">
        <v>120.96</v>
      </c>
      <c r="Q2277" s="8">
        <v>102.56</v>
      </c>
      <c r="R2277" s="8">
        <v>194.42</v>
      </c>
      <c r="S2277" s="8">
        <v>67.489999999999995</v>
      </c>
      <c r="T2277" s="8">
        <v>100.56</v>
      </c>
      <c r="U2277" s="8">
        <v>66.55</v>
      </c>
      <c r="X2277" s="1">
        <v>43914</v>
      </c>
      <c r="Y2277" s="4">
        <f t="shared" si="76"/>
        <v>108.16806315789474</v>
      </c>
      <c r="Z2277" s="4">
        <f t="shared" si="75"/>
        <v>54.26</v>
      </c>
    </row>
    <row r="2278" spans="1:26" x14ac:dyDescent="0.3">
      <c r="A2278" s="1">
        <v>43915</v>
      </c>
      <c r="B2278">
        <v>55.12</v>
      </c>
      <c r="C2278">
        <v>100.92</v>
      </c>
      <c r="D2278">
        <v>41.61</v>
      </c>
      <c r="E2278">
        <v>83.72</v>
      </c>
      <c r="F2278">
        <v>104.67</v>
      </c>
      <c r="G2278">
        <v>227.19</v>
      </c>
      <c r="H2278">
        <v>165.3</v>
      </c>
      <c r="I2278">
        <v>119.4</v>
      </c>
      <c r="J2278">
        <v>109.4</v>
      </c>
      <c r="K2278">
        <v>52.567500000000003</v>
      </c>
      <c r="L2278" s="8">
        <v>37.29</v>
      </c>
      <c r="M2278" s="8">
        <v>112.5</v>
      </c>
      <c r="N2278" s="8">
        <v>162.97999999999999</v>
      </c>
      <c r="O2278" s="8">
        <v>101.1041</v>
      </c>
      <c r="P2278" s="8">
        <v>122.59</v>
      </c>
      <c r="Q2278" s="8">
        <v>101.8</v>
      </c>
      <c r="R2278" s="8">
        <v>191.15</v>
      </c>
      <c r="S2278" s="8">
        <v>67.91</v>
      </c>
      <c r="T2278" s="8">
        <v>91.04</v>
      </c>
      <c r="U2278" s="8">
        <v>69.27</v>
      </c>
      <c r="X2278" s="1">
        <v>43915</v>
      </c>
      <c r="Y2278" s="4">
        <f t="shared" si="76"/>
        <v>108.54797894736841</v>
      </c>
      <c r="Z2278" s="4">
        <f t="shared" si="75"/>
        <v>55.12</v>
      </c>
    </row>
    <row r="2279" spans="1:26" x14ac:dyDescent="0.3">
      <c r="A2279" s="1">
        <v>43916</v>
      </c>
      <c r="B2279">
        <v>58.09</v>
      </c>
      <c r="C2279">
        <v>107.38</v>
      </c>
      <c r="D2279">
        <v>44.29</v>
      </c>
      <c r="E2279">
        <v>88.11</v>
      </c>
      <c r="F2279">
        <v>110.5</v>
      </c>
      <c r="G2279">
        <v>244.95</v>
      </c>
      <c r="H2279">
        <v>174.19</v>
      </c>
      <c r="I2279">
        <v>126.57</v>
      </c>
      <c r="J2279">
        <v>109.82</v>
      </c>
      <c r="K2279">
        <v>57.774999999999999</v>
      </c>
      <c r="L2279" s="8">
        <v>38.82</v>
      </c>
      <c r="M2279" s="8">
        <v>120.26</v>
      </c>
      <c r="N2279" s="8">
        <v>167.35</v>
      </c>
      <c r="O2279" s="8">
        <v>107.82850000000001</v>
      </c>
      <c r="P2279" s="8">
        <v>137.06</v>
      </c>
      <c r="Q2279" s="8">
        <v>109.22</v>
      </c>
      <c r="R2279" s="8">
        <v>201.34</v>
      </c>
      <c r="S2279" s="8">
        <v>73.83</v>
      </c>
      <c r="T2279" s="8">
        <v>96.07</v>
      </c>
      <c r="U2279" s="8">
        <v>76.38</v>
      </c>
      <c r="X2279" s="1">
        <v>43916</v>
      </c>
      <c r="Y2279" s="4">
        <f t="shared" si="76"/>
        <v>115.35492105263157</v>
      </c>
      <c r="Z2279" s="4">
        <f t="shared" si="75"/>
        <v>58.09</v>
      </c>
    </row>
    <row r="2280" spans="1:26" x14ac:dyDescent="0.3">
      <c r="A2280" s="1">
        <v>43917</v>
      </c>
      <c r="B2280">
        <v>56.69</v>
      </c>
      <c r="C2280">
        <v>110.17</v>
      </c>
      <c r="D2280">
        <v>42.81</v>
      </c>
      <c r="E2280">
        <v>86.98</v>
      </c>
      <c r="F2280">
        <v>105.44</v>
      </c>
      <c r="G2280">
        <v>239.75</v>
      </c>
      <c r="H2280">
        <v>167.34</v>
      </c>
      <c r="I2280">
        <v>123.16</v>
      </c>
      <c r="J2280">
        <v>109.58</v>
      </c>
      <c r="K2280">
        <v>57.987499999999997</v>
      </c>
      <c r="L2280" s="8">
        <v>36.950000000000003</v>
      </c>
      <c r="M2280" s="8">
        <v>120.46</v>
      </c>
      <c r="N2280" s="8">
        <v>164.01</v>
      </c>
      <c r="O2280" s="8">
        <v>103.18640000000001</v>
      </c>
      <c r="P2280" s="8">
        <v>131.38</v>
      </c>
      <c r="Q2280" s="8">
        <v>108.41</v>
      </c>
      <c r="R2280" s="8">
        <v>193.17</v>
      </c>
      <c r="S2280" s="8">
        <v>72.67</v>
      </c>
      <c r="T2280" s="8">
        <v>94.74</v>
      </c>
      <c r="U2280" s="8">
        <v>68.78</v>
      </c>
      <c r="X2280" s="1">
        <v>43917</v>
      </c>
      <c r="Y2280" s="4">
        <f t="shared" si="76"/>
        <v>112.47231052631577</v>
      </c>
      <c r="Z2280" s="4">
        <f t="shared" si="75"/>
        <v>56.69</v>
      </c>
    </row>
    <row r="2281" spans="1:26" x14ac:dyDescent="0.3">
      <c r="A2281" s="1">
        <v>43918</v>
      </c>
      <c r="B2281">
        <v>56.69</v>
      </c>
      <c r="C2281">
        <v>110.17</v>
      </c>
      <c r="D2281">
        <v>42.81</v>
      </c>
      <c r="E2281">
        <v>86.98</v>
      </c>
      <c r="F2281">
        <v>105.44</v>
      </c>
      <c r="G2281">
        <v>239.75</v>
      </c>
      <c r="H2281">
        <v>167.34</v>
      </c>
      <c r="I2281">
        <v>123.16</v>
      </c>
      <c r="J2281">
        <v>109.58</v>
      </c>
      <c r="K2281">
        <v>57.987499999999997</v>
      </c>
      <c r="L2281" s="8">
        <v>36.950000000000003</v>
      </c>
      <c r="M2281" s="8">
        <v>120.46</v>
      </c>
      <c r="N2281" s="8">
        <v>164.01</v>
      </c>
      <c r="O2281" s="8">
        <v>103.18640000000001</v>
      </c>
      <c r="P2281" s="8">
        <v>131.38</v>
      </c>
      <c r="Q2281" s="8">
        <v>108.41</v>
      </c>
      <c r="R2281" s="8">
        <v>193.17</v>
      </c>
      <c r="S2281" s="8">
        <v>72.67</v>
      </c>
      <c r="T2281" s="8">
        <v>94.74</v>
      </c>
      <c r="U2281" s="8">
        <v>68.78</v>
      </c>
      <c r="X2281" s="1">
        <v>43918</v>
      </c>
      <c r="Y2281" s="4">
        <f t="shared" si="76"/>
        <v>112.47231052631577</v>
      </c>
      <c r="Z2281" s="4">
        <f t="shared" si="75"/>
        <v>56.69</v>
      </c>
    </row>
    <row r="2282" spans="1:26" x14ac:dyDescent="0.3">
      <c r="A2282" s="1">
        <v>43919</v>
      </c>
      <c r="B2282">
        <v>56.69</v>
      </c>
      <c r="C2282">
        <v>110.17</v>
      </c>
      <c r="D2282">
        <v>42.81</v>
      </c>
      <c r="E2282">
        <v>86.98</v>
      </c>
      <c r="F2282">
        <v>105.44</v>
      </c>
      <c r="G2282">
        <v>239.75</v>
      </c>
      <c r="H2282">
        <v>167.34</v>
      </c>
      <c r="I2282">
        <v>123.16</v>
      </c>
      <c r="J2282">
        <v>109.58</v>
      </c>
      <c r="K2282">
        <v>57.987499999999997</v>
      </c>
      <c r="L2282" s="8">
        <v>36.950000000000003</v>
      </c>
      <c r="M2282" s="8">
        <v>120.46</v>
      </c>
      <c r="N2282" s="8">
        <v>164.01</v>
      </c>
      <c r="O2282" s="8">
        <v>103.18640000000001</v>
      </c>
      <c r="P2282" s="8">
        <v>131.38</v>
      </c>
      <c r="Q2282" s="8">
        <v>108.41</v>
      </c>
      <c r="R2282" s="8">
        <v>193.17</v>
      </c>
      <c r="S2282" s="8">
        <v>72.67</v>
      </c>
      <c r="T2282" s="8">
        <v>94.74</v>
      </c>
      <c r="U2282" s="8">
        <v>68.78</v>
      </c>
      <c r="X2282" s="1">
        <v>43919</v>
      </c>
      <c r="Y2282" s="4">
        <f t="shared" si="76"/>
        <v>112.47231052631577</v>
      </c>
      <c r="Z2282" s="4">
        <f t="shared" si="75"/>
        <v>56.69</v>
      </c>
    </row>
    <row r="2283" spans="1:26" x14ac:dyDescent="0.3">
      <c r="A2283" s="1">
        <v>43920</v>
      </c>
      <c r="B2283">
        <v>58.66</v>
      </c>
      <c r="C2283">
        <v>115</v>
      </c>
      <c r="D2283">
        <v>45</v>
      </c>
      <c r="E2283">
        <v>88.71</v>
      </c>
      <c r="F2283">
        <v>111.71</v>
      </c>
      <c r="G2283">
        <v>246.99</v>
      </c>
      <c r="H2283">
        <v>176.8</v>
      </c>
      <c r="I2283">
        <v>133.01</v>
      </c>
      <c r="J2283">
        <v>115.19</v>
      </c>
      <c r="K2283">
        <v>61.502499999999998</v>
      </c>
      <c r="L2283" s="8">
        <v>37.5</v>
      </c>
      <c r="M2283" s="8">
        <v>125.48</v>
      </c>
      <c r="N2283" s="8">
        <v>168.13</v>
      </c>
      <c r="O2283" s="8">
        <v>107.86669999999999</v>
      </c>
      <c r="P2283" s="8">
        <v>137.82</v>
      </c>
      <c r="Q2283" s="8">
        <v>114.04</v>
      </c>
      <c r="R2283" s="8">
        <v>206.53</v>
      </c>
      <c r="S2283" s="8">
        <v>75.239999999999995</v>
      </c>
      <c r="T2283" s="8">
        <v>96.01</v>
      </c>
      <c r="U2283" s="8">
        <v>71.95</v>
      </c>
      <c r="X2283" s="1">
        <v>43920</v>
      </c>
      <c r="Y2283" s="4">
        <f t="shared" si="76"/>
        <v>117.60416842105263</v>
      </c>
      <c r="Z2283" s="4">
        <f t="shared" si="75"/>
        <v>58.66</v>
      </c>
    </row>
    <row r="2284" spans="1:26" x14ac:dyDescent="0.3">
      <c r="A2284" s="1">
        <v>43921</v>
      </c>
      <c r="B2284">
        <v>57.67</v>
      </c>
      <c r="C2284">
        <v>110</v>
      </c>
      <c r="D2284">
        <v>44.25</v>
      </c>
      <c r="E2284">
        <v>86.05</v>
      </c>
      <c r="F2284">
        <v>116.04</v>
      </c>
      <c r="G2284">
        <v>245.05</v>
      </c>
      <c r="H2284">
        <v>173</v>
      </c>
      <c r="I2284">
        <v>131.13</v>
      </c>
      <c r="J2284">
        <v>113.62</v>
      </c>
      <c r="K2284">
        <v>60.155000000000001</v>
      </c>
      <c r="L2284" s="8">
        <v>37.97</v>
      </c>
      <c r="M2284" s="8">
        <v>120.1</v>
      </c>
      <c r="N2284" s="8">
        <v>165.35</v>
      </c>
      <c r="O2284" s="8">
        <v>105.9563</v>
      </c>
      <c r="P2284" s="8">
        <v>136.68</v>
      </c>
      <c r="Q2284" s="8">
        <v>111.69</v>
      </c>
      <c r="R2284" s="8">
        <v>199.61</v>
      </c>
      <c r="S2284" s="8">
        <v>76.19</v>
      </c>
      <c r="T2284" s="8">
        <v>92.97</v>
      </c>
      <c r="U2284" s="8">
        <v>72.459999999999994</v>
      </c>
      <c r="X2284" s="1">
        <v>43921</v>
      </c>
      <c r="Y2284" s="4">
        <f t="shared" si="76"/>
        <v>115.69848947368422</v>
      </c>
      <c r="Z2284" s="4">
        <f t="shared" si="75"/>
        <v>57.67</v>
      </c>
    </row>
    <row r="2285" spans="1:26" x14ac:dyDescent="0.3">
      <c r="A2285" s="1">
        <v>43922</v>
      </c>
      <c r="B2285">
        <v>55.35</v>
      </c>
      <c r="C2285">
        <v>109.33</v>
      </c>
      <c r="D2285">
        <v>42.12</v>
      </c>
      <c r="E2285">
        <v>80.42</v>
      </c>
      <c r="F2285">
        <v>111.35</v>
      </c>
      <c r="G2285">
        <v>234.33</v>
      </c>
      <c r="H2285">
        <v>160.87</v>
      </c>
      <c r="I2285">
        <v>128.81</v>
      </c>
      <c r="J2285">
        <v>114.14</v>
      </c>
      <c r="K2285">
        <v>54.557499999999997</v>
      </c>
      <c r="L2285" s="8">
        <v>37.53</v>
      </c>
      <c r="M2285" s="8">
        <v>118.12</v>
      </c>
      <c r="N2285" s="8">
        <v>158.16999999999999</v>
      </c>
      <c r="O2285" s="8">
        <v>100.4259</v>
      </c>
      <c r="P2285" s="8">
        <v>129.72</v>
      </c>
      <c r="Q2285" s="8">
        <v>104.17</v>
      </c>
      <c r="R2285" s="8">
        <v>189.28</v>
      </c>
      <c r="S2285" s="8">
        <v>73.42</v>
      </c>
      <c r="T2285" s="8">
        <v>95.27</v>
      </c>
      <c r="U2285" s="8">
        <v>68.56</v>
      </c>
      <c r="X2285" s="1">
        <v>43922</v>
      </c>
      <c r="Y2285" s="4">
        <f t="shared" si="76"/>
        <v>111.08386315789474</v>
      </c>
      <c r="Z2285" s="4">
        <f t="shared" si="75"/>
        <v>55.35</v>
      </c>
    </row>
    <row r="2286" spans="1:26" x14ac:dyDescent="0.3">
      <c r="A2286" s="1">
        <v>43923</v>
      </c>
      <c r="B2286">
        <v>56.31</v>
      </c>
      <c r="C2286">
        <v>114.4</v>
      </c>
      <c r="D2286">
        <v>43.95</v>
      </c>
      <c r="E2286">
        <v>82.86</v>
      </c>
      <c r="F2286">
        <v>116.74</v>
      </c>
      <c r="G2286">
        <v>241.34</v>
      </c>
      <c r="H2286">
        <v>164.09</v>
      </c>
      <c r="I2286">
        <v>133.15</v>
      </c>
      <c r="J2286">
        <v>118.65</v>
      </c>
      <c r="K2286">
        <v>56.612499999999997</v>
      </c>
      <c r="L2286" s="8">
        <v>40.4</v>
      </c>
      <c r="M2286" s="8">
        <v>123.86</v>
      </c>
      <c r="N2286" s="8">
        <v>161.5</v>
      </c>
      <c r="O2286" s="8">
        <v>105.068</v>
      </c>
      <c r="P2286" s="8">
        <v>131.55000000000001</v>
      </c>
      <c r="Q2286" s="8">
        <v>105.93</v>
      </c>
      <c r="R2286" s="8">
        <v>194.5</v>
      </c>
      <c r="S2286" s="8">
        <v>75.13</v>
      </c>
      <c r="T2286" s="8">
        <v>94.36</v>
      </c>
      <c r="U2286" s="8">
        <v>76.12</v>
      </c>
      <c r="X2286" s="1">
        <v>43923</v>
      </c>
      <c r="Y2286" s="4">
        <f t="shared" si="76"/>
        <v>114.74792105263158</v>
      </c>
      <c r="Z2286" s="4">
        <f t="shared" si="75"/>
        <v>56.31</v>
      </c>
    </row>
    <row r="2287" spans="1:26" x14ac:dyDescent="0.3">
      <c r="A2287" s="1">
        <v>43924</v>
      </c>
      <c r="B2287">
        <v>55.6</v>
      </c>
      <c r="C2287">
        <v>115.08</v>
      </c>
      <c r="D2287">
        <v>43.83</v>
      </c>
      <c r="E2287">
        <v>82.2</v>
      </c>
      <c r="F2287">
        <v>114.67</v>
      </c>
      <c r="G2287">
        <v>238.8</v>
      </c>
      <c r="H2287">
        <v>162.13</v>
      </c>
      <c r="I2287">
        <v>134.16999999999999</v>
      </c>
      <c r="J2287">
        <v>119.48</v>
      </c>
      <c r="K2287">
        <v>55.41</v>
      </c>
      <c r="L2287" s="8">
        <v>39.21</v>
      </c>
      <c r="M2287" s="8">
        <v>124.59</v>
      </c>
      <c r="N2287" s="8">
        <v>160.33000000000001</v>
      </c>
      <c r="O2287" s="8">
        <v>101.57210000000001</v>
      </c>
      <c r="P2287" s="8">
        <v>128.57</v>
      </c>
      <c r="Q2287" s="8">
        <v>102.82</v>
      </c>
      <c r="R2287" s="8">
        <v>186.6</v>
      </c>
      <c r="S2287" s="8">
        <v>73.37</v>
      </c>
      <c r="T2287" s="8">
        <v>92.57</v>
      </c>
      <c r="U2287" s="8">
        <v>75.11</v>
      </c>
      <c r="X2287" s="1">
        <v>43924</v>
      </c>
      <c r="Y2287" s="4">
        <f t="shared" si="76"/>
        <v>113.18484736842105</v>
      </c>
      <c r="Z2287" s="4">
        <f t="shared" si="75"/>
        <v>55.6</v>
      </c>
    </row>
    <row r="2288" spans="1:26" x14ac:dyDescent="0.3">
      <c r="A2288" s="1">
        <v>43925</v>
      </c>
      <c r="B2288">
        <v>55.6</v>
      </c>
      <c r="C2288">
        <v>115.08</v>
      </c>
      <c r="D2288">
        <v>43.83</v>
      </c>
      <c r="E2288">
        <v>82.2</v>
      </c>
      <c r="F2288">
        <v>114.67</v>
      </c>
      <c r="G2288">
        <v>238.8</v>
      </c>
      <c r="H2288">
        <v>162.13</v>
      </c>
      <c r="I2288">
        <v>134.16999999999999</v>
      </c>
      <c r="J2288">
        <v>119.48</v>
      </c>
      <c r="K2288">
        <v>55.41</v>
      </c>
      <c r="L2288" s="8">
        <v>39.21</v>
      </c>
      <c r="M2288" s="8">
        <v>124.59</v>
      </c>
      <c r="N2288" s="8">
        <v>160.33000000000001</v>
      </c>
      <c r="O2288" s="8">
        <v>101.57210000000001</v>
      </c>
      <c r="P2288" s="8">
        <v>128.57</v>
      </c>
      <c r="Q2288" s="8">
        <v>102.82</v>
      </c>
      <c r="R2288" s="8">
        <v>186.6</v>
      </c>
      <c r="S2288" s="8">
        <v>73.37</v>
      </c>
      <c r="T2288" s="8">
        <v>92.57</v>
      </c>
      <c r="U2288" s="8">
        <v>75.11</v>
      </c>
      <c r="X2288" s="1">
        <v>43925</v>
      </c>
      <c r="Y2288" s="4">
        <f t="shared" si="76"/>
        <v>113.18484736842105</v>
      </c>
      <c r="Z2288" s="4">
        <f t="shared" si="75"/>
        <v>55.6</v>
      </c>
    </row>
    <row r="2289" spans="1:26" x14ac:dyDescent="0.3">
      <c r="A2289" s="1">
        <v>43926</v>
      </c>
      <c r="B2289">
        <v>55.6</v>
      </c>
      <c r="C2289">
        <v>115.08</v>
      </c>
      <c r="D2289">
        <v>43.83</v>
      </c>
      <c r="E2289">
        <v>82.2</v>
      </c>
      <c r="F2289">
        <v>114.67</v>
      </c>
      <c r="G2289">
        <v>238.8</v>
      </c>
      <c r="H2289">
        <v>162.13</v>
      </c>
      <c r="I2289">
        <v>134.16999999999999</v>
      </c>
      <c r="J2289">
        <v>119.48</v>
      </c>
      <c r="K2289">
        <v>55.41</v>
      </c>
      <c r="L2289" s="8">
        <v>39.21</v>
      </c>
      <c r="M2289" s="8">
        <v>124.59</v>
      </c>
      <c r="N2289" s="8">
        <v>160.33000000000001</v>
      </c>
      <c r="O2289" s="8">
        <v>101.57210000000001</v>
      </c>
      <c r="P2289" s="8">
        <v>128.57</v>
      </c>
      <c r="Q2289" s="8">
        <v>102.82</v>
      </c>
      <c r="R2289" s="8">
        <v>186.6</v>
      </c>
      <c r="S2289" s="8">
        <v>73.37</v>
      </c>
      <c r="T2289" s="8">
        <v>92.57</v>
      </c>
      <c r="U2289" s="8">
        <v>75.11</v>
      </c>
      <c r="X2289" s="1">
        <v>43926</v>
      </c>
      <c r="Y2289" s="4">
        <f t="shared" si="76"/>
        <v>113.18484736842105</v>
      </c>
      <c r="Z2289" s="4">
        <f t="shared" si="75"/>
        <v>55.6</v>
      </c>
    </row>
    <row r="2290" spans="1:26" x14ac:dyDescent="0.3">
      <c r="A2290" s="1">
        <v>43927</v>
      </c>
      <c r="B2290">
        <v>59.19</v>
      </c>
      <c r="C2290">
        <v>117.81</v>
      </c>
      <c r="D2290">
        <v>46.67</v>
      </c>
      <c r="E2290">
        <v>88.77</v>
      </c>
      <c r="F2290">
        <v>120.43</v>
      </c>
      <c r="G2290">
        <v>255.83</v>
      </c>
      <c r="H2290">
        <v>175.92</v>
      </c>
      <c r="I2290">
        <v>139.76</v>
      </c>
      <c r="J2290">
        <v>126.07</v>
      </c>
      <c r="K2290">
        <v>58.627499999999998</v>
      </c>
      <c r="L2290" s="8">
        <v>40.47</v>
      </c>
      <c r="M2290" s="8">
        <v>131.16</v>
      </c>
      <c r="N2290" s="8">
        <v>177.04</v>
      </c>
      <c r="O2290" s="8">
        <v>109.67189999999999</v>
      </c>
      <c r="P2290" s="8">
        <v>139.65</v>
      </c>
      <c r="Q2290" s="8">
        <v>110.76</v>
      </c>
      <c r="R2290" s="8">
        <v>193.86</v>
      </c>
      <c r="S2290" s="8">
        <v>75.73</v>
      </c>
      <c r="T2290" s="8">
        <v>97.51</v>
      </c>
      <c r="U2290" s="8">
        <v>80.39</v>
      </c>
      <c r="X2290" s="1">
        <v>43927</v>
      </c>
      <c r="Y2290" s="4">
        <f t="shared" si="76"/>
        <v>120.32259999999999</v>
      </c>
      <c r="Z2290" s="4">
        <f t="shared" si="75"/>
        <v>59.19</v>
      </c>
    </row>
    <row r="2291" spans="1:26" x14ac:dyDescent="0.3">
      <c r="A2291" s="1">
        <v>43928</v>
      </c>
      <c r="B2291">
        <v>59.49</v>
      </c>
      <c r="C2291">
        <v>112.77</v>
      </c>
      <c r="D2291">
        <v>46.51</v>
      </c>
      <c r="E2291">
        <v>90.96</v>
      </c>
      <c r="F2291">
        <v>121.92</v>
      </c>
      <c r="G2291">
        <v>256.06</v>
      </c>
      <c r="H2291">
        <v>179.94</v>
      </c>
      <c r="I2291">
        <v>137.47999999999999</v>
      </c>
      <c r="J2291">
        <v>121.99</v>
      </c>
      <c r="K2291">
        <v>57.122500000000002</v>
      </c>
      <c r="L2291" s="8">
        <v>41.24</v>
      </c>
      <c r="M2291" s="8">
        <v>130.47999999999999</v>
      </c>
      <c r="N2291" s="8">
        <v>175.59</v>
      </c>
      <c r="O2291" s="8">
        <v>109.78660000000001</v>
      </c>
      <c r="P2291" s="8">
        <v>136.96</v>
      </c>
      <c r="Q2291" s="8">
        <v>112.03</v>
      </c>
      <c r="R2291" s="8">
        <v>202.03</v>
      </c>
      <c r="S2291" s="8">
        <v>75.39</v>
      </c>
      <c r="T2291" s="8">
        <v>98.26</v>
      </c>
      <c r="U2291" s="8">
        <v>80.92</v>
      </c>
      <c r="X2291" s="1">
        <v>43928</v>
      </c>
      <c r="Y2291" s="4">
        <f t="shared" si="76"/>
        <v>120.39153157894735</v>
      </c>
      <c r="Z2291" s="4">
        <f t="shared" si="75"/>
        <v>59.49</v>
      </c>
    </row>
    <row r="2292" spans="1:26" x14ac:dyDescent="0.3">
      <c r="A2292" s="1">
        <v>43929</v>
      </c>
      <c r="B2292">
        <v>61.56</v>
      </c>
      <c r="C2292">
        <v>115.1</v>
      </c>
      <c r="D2292">
        <v>47.82</v>
      </c>
      <c r="E2292">
        <v>94.35</v>
      </c>
      <c r="F2292">
        <v>127.4</v>
      </c>
      <c r="G2292">
        <v>261.51</v>
      </c>
      <c r="H2292">
        <v>186.94</v>
      </c>
      <c r="I2292">
        <v>143.26</v>
      </c>
      <c r="J2292">
        <v>121.84</v>
      </c>
      <c r="K2292">
        <v>58.375</v>
      </c>
      <c r="L2292" s="8">
        <v>43.85</v>
      </c>
      <c r="M2292" s="8">
        <v>132.61000000000001</v>
      </c>
      <c r="N2292" s="8">
        <v>177.49</v>
      </c>
      <c r="O2292" s="8">
        <v>113.9415</v>
      </c>
      <c r="P2292" s="8">
        <v>138.53</v>
      </c>
      <c r="Q2292" s="8">
        <v>114.61</v>
      </c>
      <c r="R2292" s="8">
        <v>215.76</v>
      </c>
      <c r="S2292" s="8">
        <v>78.56</v>
      </c>
      <c r="T2292" s="8">
        <v>104.63</v>
      </c>
      <c r="U2292" s="8">
        <v>85.98</v>
      </c>
      <c r="X2292" s="1">
        <v>43929</v>
      </c>
      <c r="Y2292" s="4">
        <f t="shared" si="76"/>
        <v>124.34507894736844</v>
      </c>
      <c r="Z2292" s="4">
        <f t="shared" si="75"/>
        <v>61.56</v>
      </c>
    </row>
    <row r="2293" spans="1:26" x14ac:dyDescent="0.3">
      <c r="A2293" s="1">
        <v>43930</v>
      </c>
      <c r="B2293">
        <v>62.795000000000002</v>
      </c>
      <c r="C2293">
        <v>114.66</v>
      </c>
      <c r="D2293">
        <v>49</v>
      </c>
      <c r="E2293">
        <v>95.31</v>
      </c>
      <c r="F2293">
        <v>125.03</v>
      </c>
      <c r="G2293">
        <v>283.55</v>
      </c>
      <c r="H2293">
        <v>189.48</v>
      </c>
      <c r="I2293">
        <v>141.22999999999999</v>
      </c>
      <c r="J2293">
        <v>121.8</v>
      </c>
      <c r="K2293">
        <v>61.32</v>
      </c>
      <c r="L2293" s="8">
        <v>43.13</v>
      </c>
      <c r="M2293" s="8">
        <v>133.63</v>
      </c>
      <c r="N2293" s="8">
        <v>183.7</v>
      </c>
      <c r="O2293" s="8">
        <v>116.05240000000001</v>
      </c>
      <c r="P2293" s="8">
        <v>142.52000000000001</v>
      </c>
      <c r="Q2293" s="8">
        <v>122.27</v>
      </c>
      <c r="R2293" s="8">
        <v>219.32</v>
      </c>
      <c r="S2293" s="8">
        <v>79.75</v>
      </c>
      <c r="T2293" s="8">
        <v>104.2</v>
      </c>
      <c r="U2293" s="8">
        <v>84.31</v>
      </c>
      <c r="X2293" s="1">
        <v>43930</v>
      </c>
      <c r="Y2293" s="4">
        <f t="shared" si="76"/>
        <v>126.85591578947367</v>
      </c>
      <c r="Z2293" s="4">
        <f t="shared" si="75"/>
        <v>62.795000000000002</v>
      </c>
    </row>
    <row r="2294" spans="1:26" x14ac:dyDescent="0.3">
      <c r="A2294" s="1">
        <v>43931</v>
      </c>
      <c r="B2294">
        <v>62.795000000000002</v>
      </c>
      <c r="C2294">
        <v>114.66</v>
      </c>
      <c r="D2294">
        <v>49</v>
      </c>
      <c r="E2294">
        <v>95.31</v>
      </c>
      <c r="F2294">
        <v>125.03</v>
      </c>
      <c r="G2294">
        <v>283.55</v>
      </c>
      <c r="H2294">
        <v>189.48</v>
      </c>
      <c r="I2294">
        <v>141.22999999999999</v>
      </c>
      <c r="J2294">
        <v>121.8</v>
      </c>
      <c r="K2294">
        <v>61.32</v>
      </c>
      <c r="L2294" s="8">
        <v>43.13</v>
      </c>
      <c r="M2294" s="8">
        <v>133.63</v>
      </c>
      <c r="N2294" s="8">
        <v>183.7</v>
      </c>
      <c r="O2294" s="8">
        <v>116.05240000000001</v>
      </c>
      <c r="P2294" s="8">
        <v>142.52000000000001</v>
      </c>
      <c r="Q2294" s="8">
        <v>122.27</v>
      </c>
      <c r="R2294" s="8">
        <v>219.32</v>
      </c>
      <c r="S2294" s="8">
        <v>79.75</v>
      </c>
      <c r="T2294" s="8">
        <v>104.2</v>
      </c>
      <c r="U2294" s="8">
        <v>84.31</v>
      </c>
      <c r="X2294" s="1">
        <v>43931</v>
      </c>
      <c r="Y2294" s="4">
        <f t="shared" si="76"/>
        <v>126.85591578947367</v>
      </c>
      <c r="Z2294" s="4">
        <f t="shared" si="75"/>
        <v>62.795000000000002</v>
      </c>
    </row>
    <row r="2295" spans="1:26" x14ac:dyDescent="0.3">
      <c r="A2295" s="1">
        <v>43932</v>
      </c>
      <c r="B2295">
        <v>62.795000000000002</v>
      </c>
      <c r="C2295">
        <v>114.66</v>
      </c>
      <c r="D2295">
        <v>49</v>
      </c>
      <c r="E2295">
        <v>95.31</v>
      </c>
      <c r="F2295">
        <v>125.03</v>
      </c>
      <c r="G2295">
        <v>283.55</v>
      </c>
      <c r="H2295">
        <v>189.48</v>
      </c>
      <c r="I2295">
        <v>141.22999999999999</v>
      </c>
      <c r="J2295">
        <v>121.8</v>
      </c>
      <c r="K2295">
        <v>61.32</v>
      </c>
      <c r="L2295" s="8">
        <v>43.13</v>
      </c>
      <c r="M2295" s="8">
        <v>133.63</v>
      </c>
      <c r="N2295" s="8">
        <v>183.7</v>
      </c>
      <c r="O2295" s="8">
        <v>116.05240000000001</v>
      </c>
      <c r="P2295" s="8">
        <v>142.52000000000001</v>
      </c>
      <c r="Q2295" s="8">
        <v>122.27</v>
      </c>
      <c r="R2295" s="8">
        <v>219.32</v>
      </c>
      <c r="S2295" s="8">
        <v>79.75</v>
      </c>
      <c r="T2295" s="8">
        <v>104.2</v>
      </c>
      <c r="U2295" s="8">
        <v>84.31</v>
      </c>
      <c r="X2295" s="1">
        <v>43932</v>
      </c>
      <c r="Y2295" s="4">
        <f t="shared" si="76"/>
        <v>126.85591578947367</v>
      </c>
      <c r="Z2295" s="4">
        <f t="shared" si="75"/>
        <v>62.795000000000002</v>
      </c>
    </row>
    <row r="2296" spans="1:26" x14ac:dyDescent="0.3">
      <c r="A2296" s="1">
        <v>43933</v>
      </c>
      <c r="B2296">
        <v>62.795000000000002</v>
      </c>
      <c r="C2296">
        <v>114.66</v>
      </c>
      <c r="D2296">
        <v>49</v>
      </c>
      <c r="E2296">
        <v>95.31</v>
      </c>
      <c r="F2296">
        <v>125.03</v>
      </c>
      <c r="G2296">
        <v>283.55</v>
      </c>
      <c r="H2296">
        <v>189.48</v>
      </c>
      <c r="I2296">
        <v>141.22999999999999</v>
      </c>
      <c r="J2296">
        <v>121.8</v>
      </c>
      <c r="K2296">
        <v>61.32</v>
      </c>
      <c r="L2296" s="8">
        <v>43.13</v>
      </c>
      <c r="M2296" s="8">
        <v>133.63</v>
      </c>
      <c r="N2296" s="8">
        <v>183.7</v>
      </c>
      <c r="O2296" s="8">
        <v>116.05240000000001</v>
      </c>
      <c r="P2296" s="8">
        <v>142.52000000000001</v>
      </c>
      <c r="Q2296" s="8">
        <v>122.27</v>
      </c>
      <c r="R2296" s="8">
        <v>219.32</v>
      </c>
      <c r="S2296" s="8">
        <v>79.75</v>
      </c>
      <c r="T2296" s="8">
        <v>104.2</v>
      </c>
      <c r="U2296" s="8">
        <v>84.31</v>
      </c>
      <c r="X2296" s="1">
        <v>43933</v>
      </c>
      <c r="Y2296" s="4">
        <f t="shared" si="76"/>
        <v>126.85591578947367</v>
      </c>
      <c r="Z2296" s="4">
        <f t="shared" si="75"/>
        <v>62.795000000000002</v>
      </c>
    </row>
    <row r="2297" spans="1:26" x14ac:dyDescent="0.3">
      <c r="A2297" s="1">
        <v>43934</v>
      </c>
      <c r="B2297">
        <v>61.51</v>
      </c>
      <c r="C2297">
        <v>115.95</v>
      </c>
      <c r="D2297">
        <v>46.93</v>
      </c>
      <c r="E2297">
        <v>95.2</v>
      </c>
      <c r="F2297">
        <v>114.14</v>
      </c>
      <c r="G2297">
        <v>268.44</v>
      </c>
      <c r="H2297">
        <v>186.11</v>
      </c>
      <c r="I2297">
        <v>139.77000000000001</v>
      </c>
      <c r="J2297">
        <v>125.3</v>
      </c>
      <c r="K2297">
        <v>59.052500000000002</v>
      </c>
      <c r="L2297" s="8">
        <v>42.76</v>
      </c>
      <c r="M2297" s="8">
        <v>130.88999999999999</v>
      </c>
      <c r="N2297" s="8">
        <v>180.12</v>
      </c>
      <c r="O2297" s="8">
        <v>115.71810000000001</v>
      </c>
      <c r="P2297" s="8">
        <v>139.53</v>
      </c>
      <c r="Q2297" s="8">
        <v>119.61</v>
      </c>
      <c r="R2297" s="8">
        <v>216.19</v>
      </c>
      <c r="S2297" s="8">
        <v>80.3</v>
      </c>
      <c r="T2297" s="8">
        <v>104.68</v>
      </c>
      <c r="U2297" s="8">
        <v>84.91</v>
      </c>
      <c r="X2297" s="1">
        <v>43934</v>
      </c>
      <c r="Y2297" s="4">
        <f t="shared" si="76"/>
        <v>124.5052947368421</v>
      </c>
      <c r="Z2297" s="4">
        <f t="shared" si="75"/>
        <v>61.51</v>
      </c>
    </row>
    <row r="2298" spans="1:26" x14ac:dyDescent="0.3">
      <c r="A2298" s="1">
        <v>43935</v>
      </c>
      <c r="B2298">
        <v>63.26</v>
      </c>
      <c r="C2298">
        <v>120.96</v>
      </c>
      <c r="D2298">
        <v>48.92</v>
      </c>
      <c r="E2298">
        <v>99.07</v>
      </c>
      <c r="F2298">
        <v>116.48</v>
      </c>
      <c r="G2298">
        <v>277.33999999999997</v>
      </c>
      <c r="H2298">
        <v>189.84</v>
      </c>
      <c r="I2298">
        <v>146.03</v>
      </c>
      <c r="J2298">
        <v>129</v>
      </c>
      <c r="K2298">
        <v>60.594999999999999</v>
      </c>
      <c r="L2298" s="8">
        <v>42.43</v>
      </c>
      <c r="M2298" s="8">
        <v>138.4</v>
      </c>
      <c r="N2298" s="8">
        <v>183.99</v>
      </c>
      <c r="O2298" s="8">
        <v>118.3544</v>
      </c>
      <c r="P2298" s="8">
        <v>143.87</v>
      </c>
      <c r="Q2298" s="8">
        <v>122.5</v>
      </c>
      <c r="R2298" s="8">
        <v>220.79</v>
      </c>
      <c r="S2298" s="8">
        <v>82.13</v>
      </c>
      <c r="T2298" s="8">
        <v>108.38</v>
      </c>
      <c r="U2298" s="8">
        <v>84.61</v>
      </c>
      <c r="X2298" s="1">
        <v>43935</v>
      </c>
      <c r="Y2298" s="4">
        <f t="shared" si="76"/>
        <v>128.08891578947367</v>
      </c>
      <c r="Z2298" s="4">
        <f t="shared" si="75"/>
        <v>63.26</v>
      </c>
    </row>
    <row r="2299" spans="1:26" x14ac:dyDescent="0.3">
      <c r="A2299" s="1">
        <v>43936</v>
      </c>
      <c r="B2299">
        <v>61.18</v>
      </c>
      <c r="C2299">
        <v>121.22</v>
      </c>
      <c r="D2299">
        <v>47.61</v>
      </c>
      <c r="E2299">
        <v>94.34</v>
      </c>
      <c r="F2299">
        <v>111.53</v>
      </c>
      <c r="G2299">
        <v>273.25</v>
      </c>
      <c r="H2299">
        <v>181.15</v>
      </c>
      <c r="I2299">
        <v>147.66</v>
      </c>
      <c r="J2299">
        <v>128.76</v>
      </c>
      <c r="K2299">
        <v>59.305</v>
      </c>
      <c r="L2299" s="8">
        <v>40.479999999999997</v>
      </c>
      <c r="M2299" s="8">
        <v>135.03</v>
      </c>
      <c r="N2299" s="8">
        <v>177.84</v>
      </c>
      <c r="O2299" s="8">
        <v>113.36839999999999</v>
      </c>
      <c r="P2299" s="8">
        <v>137.63999999999999</v>
      </c>
      <c r="Q2299" s="8">
        <v>116.5</v>
      </c>
      <c r="R2299" s="8">
        <v>213.82</v>
      </c>
      <c r="S2299" s="8">
        <v>81.819999999999993</v>
      </c>
      <c r="T2299" s="8">
        <v>106.24</v>
      </c>
      <c r="U2299" s="8">
        <v>82.49</v>
      </c>
      <c r="X2299" s="1">
        <v>43936</v>
      </c>
      <c r="Y2299" s="4">
        <f t="shared" si="76"/>
        <v>124.73965263157893</v>
      </c>
      <c r="Z2299" s="4">
        <f t="shared" si="75"/>
        <v>61.18</v>
      </c>
    </row>
    <row r="2300" spans="1:26" x14ac:dyDescent="0.3">
      <c r="A2300" s="1">
        <v>43937</v>
      </c>
      <c r="B2300">
        <v>61.33</v>
      </c>
      <c r="C2300">
        <v>121.5</v>
      </c>
      <c r="D2300">
        <v>47.1</v>
      </c>
      <c r="E2300">
        <v>92.44</v>
      </c>
      <c r="F2300">
        <v>113.22</v>
      </c>
      <c r="G2300">
        <v>274.55</v>
      </c>
      <c r="H2300">
        <v>183.13</v>
      </c>
      <c r="I2300">
        <v>149.66999999999999</v>
      </c>
      <c r="J2300">
        <v>132.33000000000001</v>
      </c>
      <c r="K2300">
        <v>59.37</v>
      </c>
      <c r="L2300" s="8">
        <v>39.15</v>
      </c>
      <c r="M2300" s="8">
        <v>135.63999999999999</v>
      </c>
      <c r="N2300" s="8">
        <v>179.5</v>
      </c>
      <c r="O2300" s="8">
        <v>110.5411</v>
      </c>
      <c r="P2300" s="8">
        <v>136.91999999999999</v>
      </c>
      <c r="Q2300" s="8">
        <v>111.95</v>
      </c>
      <c r="R2300" s="8">
        <v>212.88</v>
      </c>
      <c r="S2300" s="8">
        <v>81.86</v>
      </c>
      <c r="T2300" s="8">
        <v>109.3</v>
      </c>
      <c r="U2300" s="8">
        <v>79.989999999999995</v>
      </c>
      <c r="X2300" s="1">
        <v>43937</v>
      </c>
      <c r="Y2300" s="4">
        <f t="shared" si="76"/>
        <v>124.79163684210523</v>
      </c>
      <c r="Z2300" s="4">
        <f t="shared" si="75"/>
        <v>61.33</v>
      </c>
    </row>
    <row r="2301" spans="1:26" x14ac:dyDescent="0.3">
      <c r="A2301" s="1">
        <v>43938</v>
      </c>
      <c r="B2301">
        <v>63.44</v>
      </c>
      <c r="C2301">
        <v>124.69</v>
      </c>
      <c r="D2301">
        <v>48.06</v>
      </c>
      <c r="E2301">
        <v>97.1</v>
      </c>
      <c r="F2301">
        <v>116.3</v>
      </c>
      <c r="G2301">
        <v>282.58999999999997</v>
      </c>
      <c r="H2301">
        <v>188.55</v>
      </c>
      <c r="I2301">
        <v>152.02000000000001</v>
      </c>
      <c r="J2301">
        <v>132.12</v>
      </c>
      <c r="K2301">
        <v>61.564999999999998</v>
      </c>
      <c r="L2301" s="8">
        <v>43.22</v>
      </c>
      <c r="M2301" s="8">
        <v>137.55000000000001</v>
      </c>
      <c r="N2301" s="8">
        <v>186.1</v>
      </c>
      <c r="O2301" s="8">
        <v>114.7343</v>
      </c>
      <c r="P2301" s="8">
        <v>141.08000000000001</v>
      </c>
      <c r="Q2301" s="8">
        <v>118.79</v>
      </c>
      <c r="R2301" s="8">
        <v>221.5</v>
      </c>
      <c r="S2301" s="8">
        <v>83.45</v>
      </c>
      <c r="T2301" s="8">
        <v>113.42</v>
      </c>
      <c r="U2301" s="8">
        <v>87.17</v>
      </c>
      <c r="X2301" s="1">
        <v>43938</v>
      </c>
      <c r="Y2301" s="4">
        <f t="shared" si="76"/>
        <v>128.94785789473687</v>
      </c>
      <c r="Z2301" s="4">
        <f t="shared" si="75"/>
        <v>63.44</v>
      </c>
    </row>
    <row r="2302" spans="1:26" x14ac:dyDescent="0.3">
      <c r="A2302" s="1">
        <v>43939</v>
      </c>
      <c r="B2302">
        <v>63.44</v>
      </c>
      <c r="C2302">
        <v>124.69</v>
      </c>
      <c r="D2302">
        <v>48.06</v>
      </c>
      <c r="E2302">
        <v>97.1</v>
      </c>
      <c r="F2302">
        <v>116.3</v>
      </c>
      <c r="G2302">
        <v>282.58999999999997</v>
      </c>
      <c r="H2302">
        <v>188.55</v>
      </c>
      <c r="I2302">
        <v>152.02000000000001</v>
      </c>
      <c r="J2302">
        <v>132.12</v>
      </c>
      <c r="K2302">
        <v>61.564999999999998</v>
      </c>
      <c r="L2302" s="8">
        <v>43.22</v>
      </c>
      <c r="M2302" s="8">
        <v>137.55000000000001</v>
      </c>
      <c r="N2302" s="8">
        <v>186.1</v>
      </c>
      <c r="O2302" s="8">
        <v>114.7343</v>
      </c>
      <c r="P2302" s="8">
        <v>141.08000000000001</v>
      </c>
      <c r="Q2302" s="8">
        <v>118.79</v>
      </c>
      <c r="R2302" s="8">
        <v>221.5</v>
      </c>
      <c r="S2302" s="8">
        <v>83.45</v>
      </c>
      <c r="T2302" s="8">
        <v>113.42</v>
      </c>
      <c r="U2302" s="8">
        <v>87.17</v>
      </c>
      <c r="X2302" s="1">
        <v>43939</v>
      </c>
      <c r="Y2302" s="4">
        <f t="shared" si="76"/>
        <v>128.94785789473687</v>
      </c>
      <c r="Z2302" s="4">
        <f t="shared" si="75"/>
        <v>63.44</v>
      </c>
    </row>
    <row r="2303" spans="1:26" x14ac:dyDescent="0.3">
      <c r="A2303" s="1">
        <v>43940</v>
      </c>
      <c r="B2303">
        <v>63.44</v>
      </c>
      <c r="C2303">
        <v>124.69</v>
      </c>
      <c r="D2303">
        <v>48.06</v>
      </c>
      <c r="E2303">
        <v>97.1</v>
      </c>
      <c r="F2303">
        <v>116.3</v>
      </c>
      <c r="G2303">
        <v>282.58999999999997</v>
      </c>
      <c r="H2303">
        <v>188.55</v>
      </c>
      <c r="I2303">
        <v>152.02000000000001</v>
      </c>
      <c r="J2303">
        <v>132.12</v>
      </c>
      <c r="K2303">
        <v>61.564999999999998</v>
      </c>
      <c r="L2303" s="8">
        <v>43.22</v>
      </c>
      <c r="M2303" s="8">
        <v>137.55000000000001</v>
      </c>
      <c r="N2303" s="8">
        <v>186.1</v>
      </c>
      <c r="O2303" s="8">
        <v>114.7343</v>
      </c>
      <c r="P2303" s="8">
        <v>141.08000000000001</v>
      </c>
      <c r="Q2303" s="8">
        <v>118.79</v>
      </c>
      <c r="R2303" s="8">
        <v>221.5</v>
      </c>
      <c r="S2303" s="8">
        <v>83.45</v>
      </c>
      <c r="T2303" s="8">
        <v>113.42</v>
      </c>
      <c r="U2303" s="8">
        <v>87.17</v>
      </c>
      <c r="X2303" s="1">
        <v>43940</v>
      </c>
      <c r="Y2303" s="4">
        <f t="shared" si="76"/>
        <v>128.94785789473687</v>
      </c>
      <c r="Z2303" s="4">
        <f t="shared" si="75"/>
        <v>63.44</v>
      </c>
    </row>
    <row r="2304" spans="1:26" x14ac:dyDescent="0.3">
      <c r="A2304" s="1">
        <v>43941</v>
      </c>
      <c r="B2304">
        <v>62.09</v>
      </c>
      <c r="C2304">
        <v>120.6</v>
      </c>
      <c r="D2304">
        <v>46.53</v>
      </c>
      <c r="E2304">
        <v>95.13</v>
      </c>
      <c r="F2304">
        <v>114.6</v>
      </c>
      <c r="G2304">
        <v>279.17</v>
      </c>
      <c r="H2304">
        <v>185</v>
      </c>
      <c r="I2304">
        <v>151.66999999999999</v>
      </c>
      <c r="J2304">
        <v>129.85</v>
      </c>
      <c r="K2304">
        <v>59.402500000000003</v>
      </c>
      <c r="L2304" s="8">
        <v>41.18</v>
      </c>
      <c r="M2304" s="8">
        <v>134.55000000000001</v>
      </c>
      <c r="N2304" s="8">
        <v>181.65</v>
      </c>
      <c r="O2304" s="8">
        <v>115.01130000000001</v>
      </c>
      <c r="P2304" s="8">
        <v>139.82</v>
      </c>
      <c r="Q2304" s="8">
        <v>114.64</v>
      </c>
      <c r="R2304" s="8">
        <v>214.37</v>
      </c>
      <c r="S2304" s="8">
        <v>83.99</v>
      </c>
      <c r="T2304" s="8">
        <v>108.98</v>
      </c>
      <c r="U2304" s="8">
        <v>83.57</v>
      </c>
      <c r="X2304" s="1">
        <v>43941</v>
      </c>
      <c r="Y2304" s="4">
        <f t="shared" si="76"/>
        <v>126.30072631578948</v>
      </c>
      <c r="Z2304" s="4">
        <f t="shared" si="75"/>
        <v>62.09</v>
      </c>
    </row>
    <row r="2305" spans="1:26" x14ac:dyDescent="0.3">
      <c r="A2305" s="1">
        <v>43942</v>
      </c>
      <c r="B2305">
        <v>60.52</v>
      </c>
      <c r="C2305">
        <v>119.68</v>
      </c>
      <c r="D2305">
        <v>45.38</v>
      </c>
      <c r="E2305">
        <v>92.62</v>
      </c>
      <c r="F2305">
        <v>109.85</v>
      </c>
      <c r="G2305">
        <v>267.23</v>
      </c>
      <c r="H2305">
        <v>178.88</v>
      </c>
      <c r="I2305">
        <v>149.68</v>
      </c>
      <c r="J2305">
        <v>129.21</v>
      </c>
      <c r="K2305">
        <v>58.854999999999997</v>
      </c>
      <c r="L2305" s="8">
        <v>40.96</v>
      </c>
      <c r="M2305" s="8">
        <v>130.94</v>
      </c>
      <c r="N2305" s="8">
        <v>177.58</v>
      </c>
      <c r="O2305" s="8">
        <v>111.5249</v>
      </c>
      <c r="P2305" s="8">
        <v>133.61000000000001</v>
      </c>
      <c r="Q2305" s="8">
        <v>112.39</v>
      </c>
      <c r="R2305" s="8">
        <v>207.39</v>
      </c>
      <c r="S2305" s="8">
        <v>80.36</v>
      </c>
      <c r="T2305" s="8">
        <v>106.9</v>
      </c>
      <c r="U2305" s="8">
        <v>81.64</v>
      </c>
      <c r="X2305" s="1">
        <v>43942</v>
      </c>
      <c r="Y2305" s="4">
        <f t="shared" si="76"/>
        <v>122.87788947368421</v>
      </c>
      <c r="Z2305" s="4">
        <f t="shared" si="75"/>
        <v>60.52</v>
      </c>
    </row>
    <row r="2306" spans="1:26" x14ac:dyDescent="0.3">
      <c r="A2306" s="1">
        <v>43943</v>
      </c>
      <c r="B2306">
        <v>61.4</v>
      </c>
      <c r="C2306">
        <v>119.4</v>
      </c>
      <c r="D2306">
        <v>45.68</v>
      </c>
      <c r="E2306">
        <v>94.95</v>
      </c>
      <c r="F2306">
        <v>110.64</v>
      </c>
      <c r="G2306">
        <v>276.01</v>
      </c>
      <c r="H2306">
        <v>181.6</v>
      </c>
      <c r="I2306">
        <v>152.99</v>
      </c>
      <c r="J2306">
        <v>131.59</v>
      </c>
      <c r="K2306">
        <v>61.792499999999997</v>
      </c>
      <c r="L2306" s="8">
        <v>42.13</v>
      </c>
      <c r="M2306" s="8">
        <v>132.62</v>
      </c>
      <c r="N2306" s="8">
        <v>186.48</v>
      </c>
      <c r="O2306" s="8">
        <v>113.9606</v>
      </c>
      <c r="P2306" s="8">
        <v>138.69999999999999</v>
      </c>
      <c r="Q2306" s="8">
        <v>106.22</v>
      </c>
      <c r="R2306" s="8">
        <v>214.44</v>
      </c>
      <c r="S2306" s="8">
        <v>81.47</v>
      </c>
      <c r="T2306" s="8">
        <v>106.84</v>
      </c>
      <c r="U2306" s="8">
        <v>84.44</v>
      </c>
      <c r="X2306" s="1">
        <v>43943</v>
      </c>
      <c r="Y2306" s="4">
        <f t="shared" si="76"/>
        <v>125.36595263157893</v>
      </c>
      <c r="Z2306" s="4">
        <f t="shared" ref="Z2306:Z2369" si="77">B2306</f>
        <v>61.4</v>
      </c>
    </row>
    <row r="2307" spans="1:26" x14ac:dyDescent="0.3">
      <c r="A2307" s="1">
        <v>43944</v>
      </c>
      <c r="B2307">
        <v>61.21</v>
      </c>
      <c r="C2307">
        <v>119.4</v>
      </c>
      <c r="D2307">
        <v>45.07</v>
      </c>
      <c r="E2307">
        <v>94.9</v>
      </c>
      <c r="F2307">
        <v>112.91</v>
      </c>
      <c r="G2307">
        <v>279.56</v>
      </c>
      <c r="H2307">
        <v>181.3</v>
      </c>
      <c r="I2307">
        <v>155.51</v>
      </c>
      <c r="J2307">
        <v>128.53</v>
      </c>
      <c r="K2307">
        <v>60.284999999999997</v>
      </c>
      <c r="L2307" s="8">
        <v>43.45</v>
      </c>
      <c r="M2307" s="8">
        <v>130.26</v>
      </c>
      <c r="N2307" s="8">
        <v>182.04</v>
      </c>
      <c r="O2307" s="8">
        <v>115.9092</v>
      </c>
      <c r="P2307" s="8">
        <v>135.91999999999999</v>
      </c>
      <c r="Q2307" s="8">
        <v>104.08</v>
      </c>
      <c r="R2307" s="8">
        <v>211.27</v>
      </c>
      <c r="S2307" s="8">
        <v>82.04</v>
      </c>
      <c r="T2307" s="8">
        <v>103.86</v>
      </c>
      <c r="U2307" s="8">
        <v>86.8</v>
      </c>
      <c r="X2307" s="1">
        <v>43944</v>
      </c>
      <c r="Y2307" s="4">
        <f t="shared" si="76"/>
        <v>124.89969473684211</v>
      </c>
      <c r="Z2307" s="4">
        <f t="shared" si="77"/>
        <v>61.21</v>
      </c>
    </row>
    <row r="2308" spans="1:26" x14ac:dyDescent="0.3">
      <c r="A2308" s="1">
        <v>43945</v>
      </c>
      <c r="B2308">
        <v>62.13</v>
      </c>
      <c r="C2308">
        <v>118.78</v>
      </c>
      <c r="D2308">
        <v>45.43</v>
      </c>
      <c r="E2308">
        <v>98.75</v>
      </c>
      <c r="F2308">
        <v>114.04</v>
      </c>
      <c r="G2308">
        <v>283.94</v>
      </c>
      <c r="H2308">
        <v>181.47</v>
      </c>
      <c r="I2308">
        <v>154.86000000000001</v>
      </c>
      <c r="J2308">
        <v>129.44</v>
      </c>
      <c r="K2308">
        <v>59.924999999999997</v>
      </c>
      <c r="L2308" s="8">
        <v>43.73</v>
      </c>
      <c r="M2308" s="8">
        <v>134.36000000000001</v>
      </c>
      <c r="N2308" s="8">
        <v>184.02</v>
      </c>
      <c r="O2308" s="8">
        <v>119.1281</v>
      </c>
      <c r="P2308" s="8">
        <v>139.22999999999999</v>
      </c>
      <c r="Q2308" s="8">
        <v>104.02</v>
      </c>
      <c r="R2308" s="8">
        <v>216.78</v>
      </c>
      <c r="S2308" s="8">
        <v>83.59</v>
      </c>
      <c r="T2308" s="8">
        <v>107.82</v>
      </c>
      <c r="U2308" s="8">
        <v>87.01</v>
      </c>
      <c r="X2308" s="1">
        <v>43945</v>
      </c>
      <c r="Y2308" s="4">
        <f t="shared" ref="Y2308:Y2371" si="78">SUMPRODUCT(C2308:U2308,$C$1:$U$1)</f>
        <v>126.64858421052629</v>
      </c>
      <c r="Z2308" s="4">
        <f t="shared" si="77"/>
        <v>62.13</v>
      </c>
    </row>
    <row r="2309" spans="1:26" x14ac:dyDescent="0.3">
      <c r="A2309" s="1">
        <v>43946</v>
      </c>
      <c r="B2309">
        <v>62.13</v>
      </c>
      <c r="C2309">
        <v>118.78</v>
      </c>
      <c r="D2309">
        <v>45.43</v>
      </c>
      <c r="E2309">
        <v>98.75</v>
      </c>
      <c r="F2309">
        <v>114.04</v>
      </c>
      <c r="G2309">
        <v>283.94</v>
      </c>
      <c r="H2309">
        <v>181.47</v>
      </c>
      <c r="I2309">
        <v>154.86000000000001</v>
      </c>
      <c r="J2309">
        <v>129.44</v>
      </c>
      <c r="K2309">
        <v>59.924999999999997</v>
      </c>
      <c r="L2309" s="8">
        <v>43.73</v>
      </c>
      <c r="M2309" s="8">
        <v>134.36000000000001</v>
      </c>
      <c r="N2309" s="8">
        <v>184.02</v>
      </c>
      <c r="O2309" s="8">
        <v>119.1281</v>
      </c>
      <c r="P2309" s="8">
        <v>139.22999999999999</v>
      </c>
      <c r="Q2309" s="8">
        <v>104.02</v>
      </c>
      <c r="R2309" s="8">
        <v>216.78</v>
      </c>
      <c r="S2309" s="8">
        <v>83.59</v>
      </c>
      <c r="T2309" s="8">
        <v>107.82</v>
      </c>
      <c r="U2309" s="8">
        <v>87.01</v>
      </c>
      <c r="X2309" s="1">
        <v>43946</v>
      </c>
      <c r="Y2309" s="4">
        <f t="shared" si="78"/>
        <v>126.64858421052629</v>
      </c>
      <c r="Z2309" s="4">
        <f t="shared" si="77"/>
        <v>62.13</v>
      </c>
    </row>
    <row r="2310" spans="1:26" x14ac:dyDescent="0.3">
      <c r="A2310" s="1">
        <v>43947</v>
      </c>
      <c r="B2310">
        <v>62.13</v>
      </c>
      <c r="C2310">
        <v>118.78</v>
      </c>
      <c r="D2310">
        <v>45.43</v>
      </c>
      <c r="E2310">
        <v>98.75</v>
      </c>
      <c r="F2310">
        <v>114.04</v>
      </c>
      <c r="G2310">
        <v>283.94</v>
      </c>
      <c r="H2310">
        <v>181.47</v>
      </c>
      <c r="I2310">
        <v>154.86000000000001</v>
      </c>
      <c r="J2310">
        <v>129.44</v>
      </c>
      <c r="K2310">
        <v>59.924999999999997</v>
      </c>
      <c r="L2310" s="8">
        <v>43.73</v>
      </c>
      <c r="M2310" s="8">
        <v>134.36000000000001</v>
      </c>
      <c r="N2310" s="8">
        <v>184.02</v>
      </c>
      <c r="O2310" s="8">
        <v>119.1281</v>
      </c>
      <c r="P2310" s="8">
        <v>139.22999999999999</v>
      </c>
      <c r="Q2310" s="8">
        <v>104.02</v>
      </c>
      <c r="R2310" s="8">
        <v>216.78</v>
      </c>
      <c r="S2310" s="8">
        <v>83.59</v>
      </c>
      <c r="T2310" s="8">
        <v>107.82</v>
      </c>
      <c r="U2310" s="8">
        <v>87.01</v>
      </c>
      <c r="X2310" s="1">
        <v>43947</v>
      </c>
      <c r="Y2310" s="4">
        <f t="shared" si="78"/>
        <v>126.64858421052629</v>
      </c>
      <c r="Z2310" s="4">
        <f t="shared" si="77"/>
        <v>62.13</v>
      </c>
    </row>
    <row r="2311" spans="1:26" x14ac:dyDescent="0.3">
      <c r="A2311" s="1">
        <v>43948</v>
      </c>
      <c r="B2311">
        <v>63.56</v>
      </c>
      <c r="C2311">
        <v>117.45</v>
      </c>
      <c r="D2311">
        <v>46.78</v>
      </c>
      <c r="E2311">
        <v>101.97</v>
      </c>
      <c r="F2311">
        <v>115.2</v>
      </c>
      <c r="G2311">
        <v>291.19</v>
      </c>
      <c r="H2311">
        <v>184.58</v>
      </c>
      <c r="I2311">
        <v>154.29</v>
      </c>
      <c r="J2311">
        <v>128.30000000000001</v>
      </c>
      <c r="K2311">
        <v>60.9</v>
      </c>
      <c r="L2311" s="8">
        <v>43.94</v>
      </c>
      <c r="M2311" s="8">
        <v>134.46</v>
      </c>
      <c r="N2311" s="8">
        <v>185.89</v>
      </c>
      <c r="O2311" s="8">
        <v>120.2743</v>
      </c>
      <c r="P2311" s="8">
        <v>142.22</v>
      </c>
      <c r="Q2311" s="8">
        <v>106.53</v>
      </c>
      <c r="R2311" s="8">
        <v>222.26</v>
      </c>
      <c r="S2311" s="8">
        <v>84.69</v>
      </c>
      <c r="T2311" s="8">
        <v>109.88</v>
      </c>
      <c r="U2311" s="8">
        <v>89.71</v>
      </c>
      <c r="X2311" s="1">
        <v>43948</v>
      </c>
      <c r="Y2311" s="4">
        <f t="shared" si="78"/>
        <v>128.44812105263156</v>
      </c>
      <c r="Z2311" s="4">
        <f t="shared" si="77"/>
        <v>63.56</v>
      </c>
    </row>
    <row r="2312" spans="1:26" x14ac:dyDescent="0.3">
      <c r="A2312" s="1">
        <v>43949</v>
      </c>
      <c r="B2312">
        <v>64.28</v>
      </c>
      <c r="C2312">
        <v>116.89</v>
      </c>
      <c r="D2312">
        <v>46.74</v>
      </c>
      <c r="E2312">
        <v>103.52</v>
      </c>
      <c r="F2312">
        <v>115.46</v>
      </c>
      <c r="G2312">
        <v>295.83</v>
      </c>
      <c r="H2312">
        <v>186.88</v>
      </c>
      <c r="I2312">
        <v>151.38999999999999</v>
      </c>
      <c r="J2312">
        <v>128</v>
      </c>
      <c r="K2312">
        <v>59.825000000000003</v>
      </c>
      <c r="L2312" s="8">
        <v>44.97</v>
      </c>
      <c r="M2312" s="8">
        <v>136.32</v>
      </c>
      <c r="N2312" s="8">
        <v>185.93</v>
      </c>
      <c r="O2312" s="8">
        <v>120.6086</v>
      </c>
      <c r="P2312" s="8">
        <v>143.01</v>
      </c>
      <c r="Q2312" s="8">
        <v>110.41</v>
      </c>
      <c r="R2312" s="8">
        <v>223.62</v>
      </c>
      <c r="S2312" s="8">
        <v>82.76</v>
      </c>
      <c r="T2312" s="8">
        <v>112</v>
      </c>
      <c r="U2312" s="8">
        <v>89.91</v>
      </c>
      <c r="X2312" s="1">
        <v>43949</v>
      </c>
      <c r="Y2312" s="4">
        <f t="shared" si="78"/>
        <v>129.16176842105261</v>
      </c>
      <c r="Z2312" s="4">
        <f t="shared" si="77"/>
        <v>64.28</v>
      </c>
    </row>
    <row r="2313" spans="1:26" x14ac:dyDescent="0.3">
      <c r="A2313" s="1">
        <v>43950</v>
      </c>
      <c r="B2313">
        <v>65.08</v>
      </c>
      <c r="C2313">
        <v>117.08</v>
      </c>
      <c r="D2313">
        <v>47.12</v>
      </c>
      <c r="E2313">
        <v>106.16</v>
      </c>
      <c r="F2313">
        <v>120.06</v>
      </c>
      <c r="G2313">
        <v>294.42</v>
      </c>
      <c r="H2313">
        <v>188.69</v>
      </c>
      <c r="I2313">
        <v>150.24</v>
      </c>
      <c r="J2313">
        <v>123.6</v>
      </c>
      <c r="K2313">
        <v>58.782499999999999</v>
      </c>
      <c r="L2313" s="8">
        <v>47.46</v>
      </c>
      <c r="M2313" s="8">
        <v>133.36000000000001</v>
      </c>
      <c r="N2313" s="8">
        <v>187.82</v>
      </c>
      <c r="O2313" s="8">
        <v>122.92010000000001</v>
      </c>
      <c r="P2313" s="8">
        <v>145.84</v>
      </c>
      <c r="Q2313" s="8">
        <v>112.07</v>
      </c>
      <c r="R2313" s="8">
        <v>230.67</v>
      </c>
      <c r="S2313" s="8">
        <v>83.76</v>
      </c>
      <c r="T2313" s="8">
        <v>112.1</v>
      </c>
      <c r="U2313" s="8">
        <v>94.62</v>
      </c>
      <c r="X2313" s="1">
        <v>43950</v>
      </c>
      <c r="Y2313" s="4">
        <f t="shared" si="78"/>
        <v>130.35645263157892</v>
      </c>
      <c r="Z2313" s="4">
        <f t="shared" si="77"/>
        <v>65.08</v>
      </c>
    </row>
    <row r="2314" spans="1:26" x14ac:dyDescent="0.3">
      <c r="A2314" s="1">
        <v>43951</v>
      </c>
      <c r="B2314">
        <v>63.59</v>
      </c>
      <c r="C2314">
        <v>117.87</v>
      </c>
      <c r="D2314">
        <v>45.89</v>
      </c>
      <c r="E2314">
        <v>104.75</v>
      </c>
      <c r="F2314">
        <v>116.38</v>
      </c>
      <c r="G2314">
        <v>292.88</v>
      </c>
      <c r="H2314">
        <v>183.99</v>
      </c>
      <c r="I2314">
        <v>150.04</v>
      </c>
      <c r="J2314">
        <v>121.55</v>
      </c>
      <c r="K2314">
        <v>57.78</v>
      </c>
      <c r="L2314" s="8">
        <v>46.47</v>
      </c>
      <c r="M2314" s="8">
        <v>132.29</v>
      </c>
      <c r="N2314" s="8">
        <v>187.56</v>
      </c>
      <c r="O2314" s="8">
        <v>119.93040000000001</v>
      </c>
      <c r="P2314" s="8">
        <v>146.69</v>
      </c>
      <c r="Q2314" s="8">
        <v>108.01</v>
      </c>
      <c r="R2314" s="8">
        <v>225.58</v>
      </c>
      <c r="S2314" s="8">
        <v>82.2</v>
      </c>
      <c r="T2314" s="8">
        <v>109.74</v>
      </c>
      <c r="U2314" s="8">
        <v>92</v>
      </c>
      <c r="X2314" s="1">
        <v>43951</v>
      </c>
      <c r="Y2314" s="4">
        <f t="shared" si="78"/>
        <v>128.5052842105263</v>
      </c>
      <c r="Z2314" s="4">
        <f t="shared" si="77"/>
        <v>63.59</v>
      </c>
    </row>
    <row r="2315" spans="1:26" x14ac:dyDescent="0.3">
      <c r="A2315" s="1">
        <v>43952</v>
      </c>
      <c r="B2315">
        <v>61.82</v>
      </c>
      <c r="C2315">
        <v>116.82</v>
      </c>
      <c r="D2315">
        <v>45.6</v>
      </c>
      <c r="E2315">
        <v>104.46</v>
      </c>
      <c r="F2315">
        <v>110.88</v>
      </c>
      <c r="G2315">
        <v>286.06</v>
      </c>
      <c r="H2315">
        <v>180.33</v>
      </c>
      <c r="I2315">
        <v>148.29</v>
      </c>
      <c r="J2315">
        <v>122.92</v>
      </c>
      <c r="K2315">
        <v>56.762500000000003</v>
      </c>
      <c r="L2315" s="8">
        <v>43.14</v>
      </c>
      <c r="M2315" s="8">
        <v>130.13999999999999</v>
      </c>
      <c r="N2315" s="8">
        <v>182.66</v>
      </c>
      <c r="O2315" s="8">
        <v>116.4058</v>
      </c>
      <c r="P2315" s="8">
        <v>140.41999999999999</v>
      </c>
      <c r="Q2315" s="8">
        <v>101.59</v>
      </c>
      <c r="R2315" s="8">
        <v>222.25</v>
      </c>
      <c r="S2315" s="8">
        <v>82.84</v>
      </c>
      <c r="T2315" s="8">
        <v>108.23</v>
      </c>
      <c r="U2315" s="8">
        <v>89.44</v>
      </c>
      <c r="X2315" s="1">
        <v>43952</v>
      </c>
      <c r="Y2315" s="4">
        <f t="shared" si="78"/>
        <v>125.74938421052632</v>
      </c>
      <c r="Z2315" s="4">
        <f t="shared" si="77"/>
        <v>61.82</v>
      </c>
    </row>
    <row r="2316" spans="1:26" x14ac:dyDescent="0.3">
      <c r="A2316" s="1">
        <v>43953</v>
      </c>
      <c r="B2316">
        <v>61.82</v>
      </c>
      <c r="C2316">
        <v>116.82</v>
      </c>
      <c r="D2316">
        <v>45.6</v>
      </c>
      <c r="E2316">
        <v>104.46</v>
      </c>
      <c r="F2316">
        <v>110.88</v>
      </c>
      <c r="G2316">
        <v>286.06</v>
      </c>
      <c r="H2316">
        <v>180.33</v>
      </c>
      <c r="I2316">
        <v>148.29</v>
      </c>
      <c r="J2316">
        <v>122.92</v>
      </c>
      <c r="K2316">
        <v>56.762500000000003</v>
      </c>
      <c r="L2316" s="8">
        <v>43.14</v>
      </c>
      <c r="M2316" s="8">
        <v>130.13999999999999</v>
      </c>
      <c r="N2316" s="8">
        <v>182.66</v>
      </c>
      <c r="O2316" s="8">
        <v>116.4058</v>
      </c>
      <c r="P2316" s="8">
        <v>140.41999999999999</v>
      </c>
      <c r="Q2316" s="8">
        <v>101.59</v>
      </c>
      <c r="R2316" s="8">
        <v>222.25</v>
      </c>
      <c r="S2316" s="8">
        <v>82.84</v>
      </c>
      <c r="T2316" s="8">
        <v>108.23</v>
      </c>
      <c r="U2316" s="8">
        <v>89.44</v>
      </c>
      <c r="X2316" s="1">
        <v>43953</v>
      </c>
      <c r="Y2316" s="4">
        <f t="shared" si="78"/>
        <v>125.74938421052632</v>
      </c>
      <c r="Z2316" s="4">
        <f t="shared" si="77"/>
        <v>61.82</v>
      </c>
    </row>
    <row r="2317" spans="1:26" x14ac:dyDescent="0.3">
      <c r="A2317" s="1">
        <v>43954</v>
      </c>
      <c r="B2317">
        <v>61.82</v>
      </c>
      <c r="C2317">
        <v>116.82</v>
      </c>
      <c r="D2317">
        <v>45.6</v>
      </c>
      <c r="E2317">
        <v>104.46</v>
      </c>
      <c r="F2317">
        <v>110.88</v>
      </c>
      <c r="G2317">
        <v>286.06</v>
      </c>
      <c r="H2317">
        <v>180.33</v>
      </c>
      <c r="I2317">
        <v>148.29</v>
      </c>
      <c r="J2317">
        <v>122.92</v>
      </c>
      <c r="K2317">
        <v>56.762500000000003</v>
      </c>
      <c r="L2317" s="8">
        <v>43.14</v>
      </c>
      <c r="M2317" s="8">
        <v>130.13999999999999</v>
      </c>
      <c r="N2317" s="8">
        <v>182.66</v>
      </c>
      <c r="O2317" s="8">
        <v>116.4058</v>
      </c>
      <c r="P2317" s="8">
        <v>140.41999999999999</v>
      </c>
      <c r="Q2317" s="8">
        <v>101.59</v>
      </c>
      <c r="R2317" s="8">
        <v>222.25</v>
      </c>
      <c r="S2317" s="8">
        <v>82.84</v>
      </c>
      <c r="T2317" s="8">
        <v>108.23</v>
      </c>
      <c r="U2317" s="8">
        <v>89.44</v>
      </c>
      <c r="X2317" s="1">
        <v>43954</v>
      </c>
      <c r="Y2317" s="4">
        <f t="shared" si="78"/>
        <v>125.74938421052632</v>
      </c>
      <c r="Z2317" s="4">
        <f t="shared" si="77"/>
        <v>61.82</v>
      </c>
    </row>
    <row r="2318" spans="1:26" x14ac:dyDescent="0.3">
      <c r="A2318" s="1">
        <v>43955</v>
      </c>
      <c r="B2318">
        <v>62.01</v>
      </c>
      <c r="C2318">
        <v>115.77</v>
      </c>
      <c r="D2318">
        <v>45.14</v>
      </c>
      <c r="E2318">
        <v>107.35</v>
      </c>
      <c r="F2318">
        <v>107.72</v>
      </c>
      <c r="G2318">
        <v>285.77</v>
      </c>
      <c r="H2318">
        <v>182.66</v>
      </c>
      <c r="I2318">
        <v>148.27000000000001</v>
      </c>
      <c r="J2318">
        <v>123.7</v>
      </c>
      <c r="K2318">
        <v>57.522500000000001</v>
      </c>
      <c r="L2318" s="8">
        <v>44.88</v>
      </c>
      <c r="M2318" s="8">
        <v>130.91999999999999</v>
      </c>
      <c r="N2318" s="8">
        <v>181.87</v>
      </c>
      <c r="O2318" s="8">
        <v>116.2244</v>
      </c>
      <c r="P2318" s="8">
        <v>144.47999999999999</v>
      </c>
      <c r="Q2318" s="8">
        <v>99.34</v>
      </c>
      <c r="R2318" s="8">
        <v>223.35</v>
      </c>
      <c r="S2318" s="8">
        <v>81.86</v>
      </c>
      <c r="T2318" s="8">
        <v>111.71</v>
      </c>
      <c r="U2318" s="8">
        <v>91.44</v>
      </c>
      <c r="X2318" s="1">
        <v>43955</v>
      </c>
      <c r="Y2318" s="4">
        <f t="shared" si="78"/>
        <v>126.3145736842105</v>
      </c>
      <c r="Z2318" s="4">
        <f t="shared" si="77"/>
        <v>62.01</v>
      </c>
    </row>
    <row r="2319" spans="1:26" x14ac:dyDescent="0.3">
      <c r="A2319" s="1">
        <v>43956</v>
      </c>
      <c r="B2319">
        <v>62.21</v>
      </c>
      <c r="C2319">
        <v>116.01</v>
      </c>
      <c r="D2319">
        <v>45.4</v>
      </c>
      <c r="E2319">
        <v>110.15</v>
      </c>
      <c r="F2319">
        <v>108.91</v>
      </c>
      <c r="G2319">
        <v>295.41000000000003</v>
      </c>
      <c r="H2319">
        <v>182.01</v>
      </c>
      <c r="I2319">
        <v>149.5</v>
      </c>
      <c r="J2319">
        <v>124.73</v>
      </c>
      <c r="K2319">
        <v>57.524999999999999</v>
      </c>
      <c r="L2319" s="8">
        <v>44.83</v>
      </c>
      <c r="M2319" s="8">
        <v>131.66999999999999</v>
      </c>
      <c r="N2319" s="8">
        <v>179.24</v>
      </c>
      <c r="O2319" s="8">
        <v>117.084</v>
      </c>
      <c r="P2319" s="8">
        <v>145.82</v>
      </c>
      <c r="Q2319" s="8">
        <v>100.16</v>
      </c>
      <c r="R2319" s="8">
        <v>224.3</v>
      </c>
      <c r="S2319" s="8">
        <v>85.37</v>
      </c>
      <c r="T2319" s="8">
        <v>111.76</v>
      </c>
      <c r="U2319" s="8">
        <v>92.89</v>
      </c>
      <c r="X2319" s="1">
        <v>43956</v>
      </c>
      <c r="Y2319" s="4">
        <f t="shared" si="78"/>
        <v>127.51415789473683</v>
      </c>
      <c r="Z2319" s="4">
        <f t="shared" si="77"/>
        <v>62.21</v>
      </c>
    </row>
    <row r="2320" spans="1:26" x14ac:dyDescent="0.3">
      <c r="A2320" s="1">
        <v>43957</v>
      </c>
      <c r="B2320">
        <v>61.43</v>
      </c>
      <c r="C2320">
        <v>113.1</v>
      </c>
      <c r="D2320">
        <v>44.75</v>
      </c>
      <c r="E2320">
        <v>109.62</v>
      </c>
      <c r="F2320">
        <v>107.67</v>
      </c>
      <c r="G2320">
        <v>289.36</v>
      </c>
      <c r="H2320">
        <v>178.95</v>
      </c>
      <c r="I2320">
        <v>148.08000000000001</v>
      </c>
      <c r="J2320">
        <v>123.3</v>
      </c>
      <c r="K2320">
        <v>55.664999999999999</v>
      </c>
      <c r="L2320" s="8">
        <v>43.99</v>
      </c>
      <c r="M2320" s="8">
        <v>130.78</v>
      </c>
      <c r="N2320" s="8">
        <v>176.97</v>
      </c>
      <c r="O2320" s="8">
        <v>117.64749999999999</v>
      </c>
      <c r="P2320" s="8">
        <v>144.56</v>
      </c>
      <c r="Q2320" s="8">
        <v>95.25</v>
      </c>
      <c r="R2320" s="8">
        <v>223.38</v>
      </c>
      <c r="S2320" s="8">
        <v>85.42</v>
      </c>
      <c r="T2320" s="8">
        <v>113.58</v>
      </c>
      <c r="U2320" s="8">
        <v>90.05</v>
      </c>
      <c r="X2320" s="1">
        <v>43957</v>
      </c>
      <c r="Y2320" s="4">
        <f t="shared" si="78"/>
        <v>125.90118421052631</v>
      </c>
      <c r="Z2320" s="4">
        <f t="shared" si="77"/>
        <v>61.43</v>
      </c>
    </row>
    <row r="2321" spans="1:26" x14ac:dyDescent="0.3">
      <c r="A2321" s="1">
        <v>43958</v>
      </c>
      <c r="B2321">
        <v>62.21</v>
      </c>
      <c r="C2321">
        <v>112.17</v>
      </c>
      <c r="D2321">
        <v>44.6</v>
      </c>
      <c r="E2321">
        <v>111.92</v>
      </c>
      <c r="F2321">
        <v>107.29</v>
      </c>
      <c r="G2321">
        <v>295.58</v>
      </c>
      <c r="H2321">
        <v>184.79</v>
      </c>
      <c r="I2321">
        <v>147.59</v>
      </c>
      <c r="J2321">
        <v>121.89</v>
      </c>
      <c r="K2321">
        <v>56.12</v>
      </c>
      <c r="L2321" s="8">
        <v>44.24</v>
      </c>
      <c r="M2321" s="8">
        <v>131.55000000000001</v>
      </c>
      <c r="N2321" s="8">
        <v>181.12</v>
      </c>
      <c r="O2321" s="8">
        <v>115.7945</v>
      </c>
      <c r="P2321" s="8">
        <v>147.77000000000001</v>
      </c>
      <c r="Q2321" s="8">
        <v>98.99</v>
      </c>
      <c r="R2321" s="8">
        <v>226.8</v>
      </c>
      <c r="S2321" s="8">
        <v>84.22</v>
      </c>
      <c r="T2321" s="8">
        <v>113.36</v>
      </c>
      <c r="U2321" s="8">
        <v>92.64</v>
      </c>
      <c r="X2321" s="1">
        <v>43958</v>
      </c>
      <c r="Y2321" s="4">
        <f t="shared" si="78"/>
        <v>127.28602631578946</v>
      </c>
      <c r="Z2321" s="4">
        <f t="shared" si="77"/>
        <v>62.21</v>
      </c>
    </row>
    <row r="2322" spans="1:26" x14ac:dyDescent="0.3">
      <c r="A2322" s="1">
        <v>43959</v>
      </c>
      <c r="B2322">
        <v>63.8</v>
      </c>
      <c r="C2322">
        <v>115.95</v>
      </c>
      <c r="D2322">
        <v>46.11</v>
      </c>
      <c r="E2322">
        <v>114.23</v>
      </c>
      <c r="F2322">
        <v>112.11</v>
      </c>
      <c r="G2322">
        <v>297.64999999999998</v>
      </c>
      <c r="H2322">
        <v>188.41</v>
      </c>
      <c r="I2322">
        <v>148.69999999999999</v>
      </c>
      <c r="J2322">
        <v>122.94</v>
      </c>
      <c r="K2322">
        <v>57.432499999999997</v>
      </c>
      <c r="L2322" s="8">
        <v>46.18</v>
      </c>
      <c r="M2322" s="8">
        <v>134.22999999999999</v>
      </c>
      <c r="N2322" s="8">
        <v>181.23</v>
      </c>
      <c r="O2322" s="8">
        <v>117.4756</v>
      </c>
      <c r="P2322" s="8">
        <v>146</v>
      </c>
      <c r="Q2322" s="8">
        <v>101.95</v>
      </c>
      <c r="R2322" s="8">
        <v>233.48</v>
      </c>
      <c r="S2322" s="8">
        <v>83.96</v>
      </c>
      <c r="T2322" s="8">
        <v>115.83</v>
      </c>
      <c r="U2322" s="8">
        <v>95.47</v>
      </c>
      <c r="X2322" s="1">
        <v>43959</v>
      </c>
      <c r="Y2322" s="4">
        <f t="shared" si="78"/>
        <v>129.43884736842105</v>
      </c>
      <c r="Z2322" s="4">
        <f t="shared" si="77"/>
        <v>63.8</v>
      </c>
    </row>
    <row r="2323" spans="1:26" x14ac:dyDescent="0.3">
      <c r="A2323" s="1">
        <v>43960</v>
      </c>
      <c r="B2323">
        <v>63.8</v>
      </c>
      <c r="C2323">
        <v>115.95</v>
      </c>
      <c r="D2323">
        <v>46.11</v>
      </c>
      <c r="E2323">
        <v>114.23</v>
      </c>
      <c r="F2323">
        <v>112.11</v>
      </c>
      <c r="G2323">
        <v>297.64999999999998</v>
      </c>
      <c r="H2323">
        <v>188.41</v>
      </c>
      <c r="I2323">
        <v>148.69999999999999</v>
      </c>
      <c r="J2323">
        <v>122.94</v>
      </c>
      <c r="K2323">
        <v>57.432499999999997</v>
      </c>
      <c r="L2323" s="8">
        <v>46.18</v>
      </c>
      <c r="M2323" s="8">
        <v>134.22999999999999</v>
      </c>
      <c r="N2323" s="8">
        <v>181.23</v>
      </c>
      <c r="O2323" s="8">
        <v>117.4756</v>
      </c>
      <c r="P2323" s="8">
        <v>146</v>
      </c>
      <c r="Q2323" s="8">
        <v>101.95</v>
      </c>
      <c r="R2323" s="8">
        <v>233.48</v>
      </c>
      <c r="S2323" s="8">
        <v>83.96</v>
      </c>
      <c r="T2323" s="8">
        <v>115.83</v>
      </c>
      <c r="U2323" s="8">
        <v>95.47</v>
      </c>
      <c r="X2323" s="1">
        <v>43960</v>
      </c>
      <c r="Y2323" s="4">
        <f t="shared" si="78"/>
        <v>129.43884736842105</v>
      </c>
      <c r="Z2323" s="4">
        <f t="shared" si="77"/>
        <v>63.8</v>
      </c>
    </row>
    <row r="2324" spans="1:26" x14ac:dyDescent="0.3">
      <c r="A2324" s="1">
        <v>43961</v>
      </c>
      <c r="B2324">
        <v>63.8</v>
      </c>
      <c r="C2324">
        <v>115.95</v>
      </c>
      <c r="D2324">
        <v>46.11</v>
      </c>
      <c r="E2324">
        <v>114.23</v>
      </c>
      <c r="F2324">
        <v>112.11</v>
      </c>
      <c r="G2324">
        <v>297.64999999999998</v>
      </c>
      <c r="H2324">
        <v>188.41</v>
      </c>
      <c r="I2324">
        <v>148.69999999999999</v>
      </c>
      <c r="J2324">
        <v>122.94</v>
      </c>
      <c r="K2324">
        <v>57.432499999999997</v>
      </c>
      <c r="L2324" s="8">
        <v>46.18</v>
      </c>
      <c r="M2324" s="8">
        <v>134.22999999999999</v>
      </c>
      <c r="N2324" s="8">
        <v>181.23</v>
      </c>
      <c r="O2324" s="8">
        <v>117.4756</v>
      </c>
      <c r="P2324" s="8">
        <v>146</v>
      </c>
      <c r="Q2324" s="8">
        <v>101.95</v>
      </c>
      <c r="R2324" s="8">
        <v>233.48</v>
      </c>
      <c r="S2324" s="8">
        <v>83.96</v>
      </c>
      <c r="T2324" s="8">
        <v>115.83</v>
      </c>
      <c r="U2324" s="8">
        <v>95.47</v>
      </c>
      <c r="X2324" s="1">
        <v>43961</v>
      </c>
      <c r="Y2324" s="4">
        <f t="shared" si="78"/>
        <v>129.43884736842105</v>
      </c>
      <c r="Z2324" s="4">
        <f t="shared" si="77"/>
        <v>63.8</v>
      </c>
    </row>
    <row r="2325" spans="1:26" x14ac:dyDescent="0.3">
      <c r="A2325" s="1">
        <v>43962</v>
      </c>
      <c r="B2325">
        <v>63.42</v>
      </c>
      <c r="C2325">
        <v>115.31</v>
      </c>
      <c r="D2325">
        <v>45.54</v>
      </c>
      <c r="E2325">
        <v>113.39</v>
      </c>
      <c r="F2325">
        <v>108.61</v>
      </c>
      <c r="G2325">
        <v>300.68</v>
      </c>
      <c r="H2325">
        <v>186.86</v>
      </c>
      <c r="I2325">
        <v>149.11000000000001</v>
      </c>
      <c r="J2325">
        <v>123.67</v>
      </c>
      <c r="K2325">
        <v>56.844999999999999</v>
      </c>
      <c r="L2325" s="8">
        <v>45.74</v>
      </c>
      <c r="M2325" s="8">
        <v>134.38</v>
      </c>
      <c r="N2325" s="8">
        <v>180.88</v>
      </c>
      <c r="O2325" s="8">
        <v>117.0936</v>
      </c>
      <c r="P2325" s="8">
        <v>144.61000000000001</v>
      </c>
      <c r="Q2325" s="8">
        <v>101.83</v>
      </c>
      <c r="R2325" s="8">
        <v>232.67</v>
      </c>
      <c r="S2325" s="8">
        <v>87.9</v>
      </c>
      <c r="T2325" s="8">
        <v>120.18</v>
      </c>
      <c r="U2325" s="8">
        <v>93.37</v>
      </c>
      <c r="X2325" s="1">
        <v>43962</v>
      </c>
      <c r="Y2325" s="4">
        <f t="shared" si="78"/>
        <v>129.40361052631579</v>
      </c>
      <c r="Z2325" s="4">
        <f t="shared" si="77"/>
        <v>63.42</v>
      </c>
    </row>
    <row r="2326" spans="1:26" x14ac:dyDescent="0.3">
      <c r="A2326" s="1">
        <v>43963</v>
      </c>
      <c r="B2326">
        <v>61.86</v>
      </c>
      <c r="C2326">
        <v>114.55</v>
      </c>
      <c r="D2326">
        <v>44.82</v>
      </c>
      <c r="E2326">
        <v>111.24</v>
      </c>
      <c r="F2326">
        <v>105</v>
      </c>
      <c r="G2326">
        <v>299.20999999999998</v>
      </c>
      <c r="H2326">
        <v>183.09</v>
      </c>
      <c r="I2326">
        <v>147.13999999999999</v>
      </c>
      <c r="J2326">
        <v>123.78</v>
      </c>
      <c r="K2326">
        <v>56.982500000000002</v>
      </c>
      <c r="L2326" s="8">
        <v>44.12</v>
      </c>
      <c r="M2326" s="8">
        <v>132.94</v>
      </c>
      <c r="N2326" s="8">
        <v>176.54</v>
      </c>
      <c r="O2326" s="8">
        <v>114.86799999999999</v>
      </c>
      <c r="P2326" s="8">
        <v>141.72999999999999</v>
      </c>
      <c r="Q2326" s="8">
        <v>101.59</v>
      </c>
      <c r="R2326" s="8">
        <v>230.26</v>
      </c>
      <c r="S2326" s="8">
        <v>90.46</v>
      </c>
      <c r="T2326" s="8">
        <v>119.39</v>
      </c>
      <c r="U2326" s="8">
        <v>91.1</v>
      </c>
      <c r="X2326" s="1">
        <v>43963</v>
      </c>
      <c r="Y2326" s="4">
        <f t="shared" si="78"/>
        <v>127.83213157894737</v>
      </c>
      <c r="Z2326" s="4">
        <f t="shared" si="77"/>
        <v>61.86</v>
      </c>
    </row>
    <row r="2327" spans="1:26" x14ac:dyDescent="0.3">
      <c r="A2327" s="1">
        <v>43964</v>
      </c>
      <c r="B2327">
        <v>60.38</v>
      </c>
      <c r="C2327">
        <v>113.92</v>
      </c>
      <c r="D2327">
        <v>43.94</v>
      </c>
      <c r="E2327">
        <v>110.43</v>
      </c>
      <c r="F2327">
        <v>104.48</v>
      </c>
      <c r="G2327">
        <v>294.39999999999998</v>
      </c>
      <c r="H2327">
        <v>178.78</v>
      </c>
      <c r="I2327">
        <v>147.13</v>
      </c>
      <c r="J2327">
        <v>123.71</v>
      </c>
      <c r="K2327">
        <v>57.53</v>
      </c>
      <c r="L2327" s="8">
        <v>41.93</v>
      </c>
      <c r="M2327" s="8">
        <v>132.96</v>
      </c>
      <c r="N2327" s="8">
        <v>172.82</v>
      </c>
      <c r="O2327" s="8">
        <v>110.5411</v>
      </c>
      <c r="P2327" s="8">
        <v>134.58000000000001</v>
      </c>
      <c r="Q2327" s="8">
        <v>98.51</v>
      </c>
      <c r="R2327" s="8">
        <v>225.84</v>
      </c>
      <c r="S2327" s="8">
        <v>88.87</v>
      </c>
      <c r="T2327" s="8">
        <v>119.14</v>
      </c>
      <c r="U2327" s="8">
        <v>88.7</v>
      </c>
      <c r="X2327" s="1">
        <v>43964</v>
      </c>
      <c r="Y2327" s="4">
        <f t="shared" si="78"/>
        <v>125.69532105263157</v>
      </c>
      <c r="Z2327" s="4">
        <f t="shared" si="77"/>
        <v>60.38</v>
      </c>
    </row>
    <row r="2328" spans="1:26" x14ac:dyDescent="0.3">
      <c r="A2328" s="1">
        <v>43965</v>
      </c>
      <c r="B2328">
        <v>61.11</v>
      </c>
      <c r="C2328">
        <v>113.81</v>
      </c>
      <c r="D2328">
        <v>43.7</v>
      </c>
      <c r="E2328">
        <v>110.39</v>
      </c>
      <c r="F2328">
        <v>106.19</v>
      </c>
      <c r="G2328">
        <v>300.12</v>
      </c>
      <c r="H2328">
        <v>179.25</v>
      </c>
      <c r="I2328">
        <v>147.63999999999999</v>
      </c>
      <c r="J2328">
        <v>123.42</v>
      </c>
      <c r="K2328">
        <v>58.057499999999997</v>
      </c>
      <c r="L2328" s="8">
        <v>42.3</v>
      </c>
      <c r="M2328" s="8">
        <v>133.08000000000001</v>
      </c>
      <c r="N2328" s="8">
        <v>175.41</v>
      </c>
      <c r="O2328" s="8">
        <v>111.7064</v>
      </c>
      <c r="P2328" s="8">
        <v>134.94999999999999</v>
      </c>
      <c r="Q2328" s="8">
        <v>98.85</v>
      </c>
      <c r="R2328" s="8">
        <v>225.62</v>
      </c>
      <c r="S2328" s="8">
        <v>89.94</v>
      </c>
      <c r="T2328" s="8">
        <v>119.94</v>
      </c>
      <c r="U2328" s="8">
        <v>90.05</v>
      </c>
      <c r="X2328" s="1">
        <v>43965</v>
      </c>
      <c r="Y2328" s="4">
        <f t="shared" si="78"/>
        <v>126.54862631578946</v>
      </c>
      <c r="Z2328" s="4">
        <f t="shared" si="77"/>
        <v>61.11</v>
      </c>
    </row>
    <row r="2329" spans="1:26" x14ac:dyDescent="0.3">
      <c r="A2329" s="1">
        <v>43966</v>
      </c>
      <c r="B2329">
        <v>61.3</v>
      </c>
      <c r="C2329">
        <v>114.61</v>
      </c>
      <c r="D2329">
        <v>43.26</v>
      </c>
      <c r="E2329">
        <v>113.78</v>
      </c>
      <c r="F2329">
        <v>107.92</v>
      </c>
      <c r="G2329">
        <v>303.14</v>
      </c>
      <c r="H2329">
        <v>182.59</v>
      </c>
      <c r="I2329">
        <v>150.44</v>
      </c>
      <c r="J2329">
        <v>125.94</v>
      </c>
      <c r="K2329">
        <v>56.962499999999999</v>
      </c>
      <c r="L2329" s="8">
        <v>42</v>
      </c>
      <c r="M2329" s="8">
        <v>135.94999999999999</v>
      </c>
      <c r="N2329" s="8">
        <v>173.81</v>
      </c>
      <c r="O2329" s="8">
        <v>111.7351</v>
      </c>
      <c r="P2329" s="8">
        <v>134.85</v>
      </c>
      <c r="Q2329" s="8">
        <v>99.49</v>
      </c>
      <c r="R2329" s="8">
        <v>228.04</v>
      </c>
      <c r="S2329" s="8">
        <v>90.71</v>
      </c>
      <c r="T2329" s="8">
        <v>120.94</v>
      </c>
      <c r="U2329" s="8">
        <v>89.16</v>
      </c>
      <c r="X2329" s="1">
        <v>43966</v>
      </c>
      <c r="Y2329" s="4">
        <f t="shared" si="78"/>
        <v>127.64882105263156</v>
      </c>
      <c r="Z2329" s="4">
        <f t="shared" si="77"/>
        <v>61.3</v>
      </c>
    </row>
    <row r="2330" spans="1:26" x14ac:dyDescent="0.3">
      <c r="A2330" s="1">
        <v>43967</v>
      </c>
      <c r="B2330">
        <v>61.3</v>
      </c>
      <c r="C2330">
        <v>114.61</v>
      </c>
      <c r="D2330">
        <v>43.26</v>
      </c>
      <c r="E2330">
        <v>113.78</v>
      </c>
      <c r="F2330">
        <v>107.92</v>
      </c>
      <c r="G2330">
        <v>303.14</v>
      </c>
      <c r="H2330">
        <v>182.59</v>
      </c>
      <c r="I2330">
        <v>150.44</v>
      </c>
      <c r="J2330">
        <v>125.94</v>
      </c>
      <c r="K2330">
        <v>56.962499999999999</v>
      </c>
      <c r="L2330" s="8">
        <v>42</v>
      </c>
      <c r="M2330" s="8">
        <v>135.94999999999999</v>
      </c>
      <c r="N2330" s="8">
        <v>173.81</v>
      </c>
      <c r="O2330" s="8">
        <v>111.7351</v>
      </c>
      <c r="P2330" s="8">
        <v>134.85</v>
      </c>
      <c r="Q2330" s="8">
        <v>99.49</v>
      </c>
      <c r="R2330" s="8">
        <v>228.04</v>
      </c>
      <c r="S2330" s="8">
        <v>90.71</v>
      </c>
      <c r="T2330" s="8">
        <v>120.94</v>
      </c>
      <c r="U2330" s="8">
        <v>89.16</v>
      </c>
      <c r="X2330" s="1">
        <v>43967</v>
      </c>
      <c r="Y2330" s="4">
        <f t="shared" si="78"/>
        <v>127.64882105263156</v>
      </c>
      <c r="Z2330" s="4">
        <f t="shared" si="77"/>
        <v>61.3</v>
      </c>
    </row>
    <row r="2331" spans="1:26" x14ac:dyDescent="0.3">
      <c r="A2331" s="1">
        <v>43968</v>
      </c>
      <c r="B2331">
        <v>61.3</v>
      </c>
      <c r="C2331">
        <v>114.61</v>
      </c>
      <c r="D2331">
        <v>43.26</v>
      </c>
      <c r="E2331">
        <v>113.78</v>
      </c>
      <c r="F2331">
        <v>107.92</v>
      </c>
      <c r="G2331">
        <v>303.14</v>
      </c>
      <c r="H2331">
        <v>182.59</v>
      </c>
      <c r="I2331">
        <v>150.44</v>
      </c>
      <c r="J2331">
        <v>125.94</v>
      </c>
      <c r="K2331">
        <v>56.962499999999999</v>
      </c>
      <c r="L2331" s="8">
        <v>42</v>
      </c>
      <c r="M2331" s="8">
        <v>135.94999999999999</v>
      </c>
      <c r="N2331" s="8">
        <v>173.81</v>
      </c>
      <c r="O2331" s="8">
        <v>111.7351</v>
      </c>
      <c r="P2331" s="8">
        <v>134.85</v>
      </c>
      <c r="Q2331" s="8">
        <v>99.49</v>
      </c>
      <c r="R2331" s="8">
        <v>228.04</v>
      </c>
      <c r="S2331" s="8">
        <v>90.71</v>
      </c>
      <c r="T2331" s="8">
        <v>120.94</v>
      </c>
      <c r="U2331" s="8">
        <v>89.16</v>
      </c>
      <c r="X2331" s="1">
        <v>43968</v>
      </c>
      <c r="Y2331" s="4">
        <f t="shared" si="78"/>
        <v>127.64882105263156</v>
      </c>
      <c r="Z2331" s="4">
        <f t="shared" si="77"/>
        <v>61.3</v>
      </c>
    </row>
    <row r="2332" spans="1:26" x14ac:dyDescent="0.3">
      <c r="A2332" s="1">
        <v>43969</v>
      </c>
      <c r="B2332">
        <v>64.150000000000006</v>
      </c>
      <c r="C2332">
        <v>116.21</v>
      </c>
      <c r="D2332">
        <v>44.97</v>
      </c>
      <c r="E2332">
        <v>116.73</v>
      </c>
      <c r="F2332">
        <v>115.02</v>
      </c>
      <c r="G2332">
        <v>311.63</v>
      </c>
      <c r="H2332">
        <v>192.25</v>
      </c>
      <c r="I2332">
        <v>150.52000000000001</v>
      </c>
      <c r="J2332">
        <v>127.66</v>
      </c>
      <c r="K2332">
        <v>58.862499999999997</v>
      </c>
      <c r="L2332" s="8">
        <v>45.34</v>
      </c>
      <c r="M2332" s="8">
        <v>135.52000000000001</v>
      </c>
      <c r="N2332" s="8">
        <v>179.83</v>
      </c>
      <c r="O2332" s="8">
        <v>116.1097</v>
      </c>
      <c r="P2332" s="8">
        <v>136.4</v>
      </c>
      <c r="Q2332" s="8">
        <v>105.34</v>
      </c>
      <c r="R2332" s="8">
        <v>238.95</v>
      </c>
      <c r="S2332" s="8">
        <v>91.47</v>
      </c>
      <c r="T2332" s="8">
        <v>125.2</v>
      </c>
      <c r="U2332" s="8">
        <v>92.55</v>
      </c>
      <c r="X2332" s="1">
        <v>43969</v>
      </c>
      <c r="Y2332" s="4">
        <f t="shared" si="78"/>
        <v>131.60853684210525</v>
      </c>
      <c r="Z2332" s="4">
        <f t="shared" si="77"/>
        <v>64.150000000000006</v>
      </c>
    </row>
    <row r="2333" spans="1:26" x14ac:dyDescent="0.3">
      <c r="A2333" s="1">
        <v>43970</v>
      </c>
      <c r="B2333">
        <v>63.17</v>
      </c>
      <c r="C2333">
        <v>112.44</v>
      </c>
      <c r="D2333">
        <v>44.54</v>
      </c>
      <c r="E2333">
        <v>116.87</v>
      </c>
      <c r="F2333">
        <v>112.08</v>
      </c>
      <c r="G2333">
        <v>311.08999999999997</v>
      </c>
      <c r="H2333">
        <v>190.25</v>
      </c>
      <c r="I2333">
        <v>149.02000000000001</v>
      </c>
      <c r="J2333">
        <v>124.95</v>
      </c>
      <c r="K2333">
        <v>57.625</v>
      </c>
      <c r="L2333" s="8">
        <v>43.94</v>
      </c>
      <c r="M2333" s="8">
        <v>131.72999999999999</v>
      </c>
      <c r="N2333" s="8">
        <v>179.57</v>
      </c>
      <c r="O2333" s="8">
        <v>114.8967</v>
      </c>
      <c r="P2333" s="8">
        <v>133.1</v>
      </c>
      <c r="Q2333" s="8">
        <v>102.03</v>
      </c>
      <c r="R2333" s="8">
        <v>236.03</v>
      </c>
      <c r="S2333" s="8">
        <v>91.2</v>
      </c>
      <c r="T2333" s="8">
        <v>123.17</v>
      </c>
      <c r="U2333" s="8">
        <v>89.62</v>
      </c>
      <c r="X2333" s="1">
        <v>43970</v>
      </c>
      <c r="Y2333" s="4">
        <f t="shared" si="78"/>
        <v>129.69219473684208</v>
      </c>
      <c r="Z2333" s="4">
        <f t="shared" si="77"/>
        <v>63.17</v>
      </c>
    </row>
    <row r="2334" spans="1:26" x14ac:dyDescent="0.3">
      <c r="A2334" s="1">
        <v>43971</v>
      </c>
      <c r="B2334">
        <v>64.08</v>
      </c>
      <c r="C2334">
        <v>113.28</v>
      </c>
      <c r="D2334">
        <v>45.89</v>
      </c>
      <c r="E2334">
        <v>116.99</v>
      </c>
      <c r="F2334">
        <v>115.69</v>
      </c>
      <c r="G2334">
        <v>314</v>
      </c>
      <c r="H2334">
        <v>195.99</v>
      </c>
      <c r="I2334">
        <v>147.68</v>
      </c>
      <c r="J2334">
        <v>125.45</v>
      </c>
      <c r="K2334">
        <v>58.197499999999998</v>
      </c>
      <c r="L2334" s="8">
        <v>45.37</v>
      </c>
      <c r="M2334" s="8">
        <v>131.26</v>
      </c>
      <c r="N2334" s="8">
        <v>184.1</v>
      </c>
      <c r="O2334" s="8">
        <v>115.9378</v>
      </c>
      <c r="P2334" s="8">
        <v>134.78</v>
      </c>
      <c r="Q2334" s="8">
        <v>104.61</v>
      </c>
      <c r="R2334" s="8">
        <v>239.8</v>
      </c>
      <c r="S2334" s="8">
        <v>91.19</v>
      </c>
      <c r="T2334" s="8">
        <v>119.63</v>
      </c>
      <c r="U2334" s="8">
        <v>93</v>
      </c>
      <c r="X2334" s="1">
        <v>43971</v>
      </c>
      <c r="Y2334" s="4">
        <f t="shared" si="78"/>
        <v>131.20238421052633</v>
      </c>
      <c r="Z2334" s="4">
        <f t="shared" si="77"/>
        <v>64.08</v>
      </c>
    </row>
    <row r="2335" spans="1:26" x14ac:dyDescent="0.3">
      <c r="A2335" s="1">
        <v>43972</v>
      </c>
      <c r="B2335">
        <v>64.040000000000006</v>
      </c>
      <c r="C2335">
        <v>111.62</v>
      </c>
      <c r="D2335">
        <v>45.17</v>
      </c>
      <c r="E2335">
        <v>120.64</v>
      </c>
      <c r="F2335">
        <v>114.06</v>
      </c>
      <c r="G2335">
        <v>310.76</v>
      </c>
      <c r="H2335">
        <v>193.67</v>
      </c>
      <c r="I2335">
        <v>146.71</v>
      </c>
      <c r="J2335">
        <v>124.99</v>
      </c>
      <c r="K2335">
        <v>57.225000000000001</v>
      </c>
      <c r="L2335" s="8">
        <v>44.56</v>
      </c>
      <c r="M2335" s="8">
        <v>130.21</v>
      </c>
      <c r="N2335" s="8">
        <v>185.08</v>
      </c>
      <c r="O2335" s="8">
        <v>113.7791</v>
      </c>
      <c r="P2335" s="8">
        <v>133.32</v>
      </c>
      <c r="Q2335" s="8">
        <v>113.08</v>
      </c>
      <c r="R2335" s="8">
        <v>235.54</v>
      </c>
      <c r="S2335" s="8">
        <v>93.02</v>
      </c>
      <c r="T2335" s="8">
        <v>118.68</v>
      </c>
      <c r="U2335" s="8">
        <v>92.04</v>
      </c>
      <c r="X2335" s="1">
        <v>43972</v>
      </c>
      <c r="Y2335" s="4">
        <f t="shared" si="78"/>
        <v>130.74495263157891</v>
      </c>
      <c r="Z2335" s="4">
        <f t="shared" si="77"/>
        <v>64.040000000000006</v>
      </c>
    </row>
    <row r="2336" spans="1:26" x14ac:dyDescent="0.3">
      <c r="A2336" s="1">
        <v>43973</v>
      </c>
      <c r="B2336">
        <v>63.88</v>
      </c>
      <c r="C2336">
        <v>112.6</v>
      </c>
      <c r="D2336">
        <v>45.03</v>
      </c>
      <c r="E2336">
        <v>122.25</v>
      </c>
      <c r="F2336">
        <v>112.47</v>
      </c>
      <c r="G2336">
        <v>311.86</v>
      </c>
      <c r="H2336">
        <v>190.87</v>
      </c>
      <c r="I2336">
        <v>144.37</v>
      </c>
      <c r="J2336">
        <v>124.33</v>
      </c>
      <c r="K2336">
        <v>58.462499999999999</v>
      </c>
      <c r="L2336" s="8">
        <v>44.6</v>
      </c>
      <c r="M2336" s="8">
        <v>130.47999999999999</v>
      </c>
      <c r="N2336" s="8">
        <v>184.41</v>
      </c>
      <c r="O2336" s="8">
        <v>113.0819</v>
      </c>
      <c r="P2336" s="8">
        <v>134.87</v>
      </c>
      <c r="Q2336" s="8">
        <v>117</v>
      </c>
      <c r="R2336" s="8">
        <v>234.35</v>
      </c>
      <c r="S2336" s="8">
        <v>92.1</v>
      </c>
      <c r="T2336" s="8">
        <v>117.49</v>
      </c>
      <c r="U2336" s="8">
        <v>90.28</v>
      </c>
      <c r="X2336" s="1">
        <v>43973</v>
      </c>
      <c r="Y2336" s="4">
        <f t="shared" si="78"/>
        <v>130.57391578947369</v>
      </c>
      <c r="Z2336" s="4">
        <f t="shared" si="77"/>
        <v>63.88</v>
      </c>
    </row>
    <row r="2337" spans="1:26" x14ac:dyDescent="0.3">
      <c r="A2337" s="1">
        <v>43974</v>
      </c>
      <c r="B2337">
        <v>63.88</v>
      </c>
      <c r="C2337">
        <v>112.6</v>
      </c>
      <c r="D2337">
        <v>45.03</v>
      </c>
      <c r="E2337">
        <v>122.25</v>
      </c>
      <c r="F2337">
        <v>112.47</v>
      </c>
      <c r="G2337">
        <v>311.86</v>
      </c>
      <c r="H2337">
        <v>190.87</v>
      </c>
      <c r="I2337">
        <v>144.37</v>
      </c>
      <c r="J2337">
        <v>124.33</v>
      </c>
      <c r="K2337">
        <v>58.462499999999999</v>
      </c>
      <c r="L2337" s="8">
        <v>44.6</v>
      </c>
      <c r="M2337" s="8">
        <v>130.47999999999999</v>
      </c>
      <c r="N2337" s="8">
        <v>184.41</v>
      </c>
      <c r="O2337" s="8">
        <v>113.0819</v>
      </c>
      <c r="P2337" s="8">
        <v>134.87</v>
      </c>
      <c r="Q2337" s="8">
        <v>117</v>
      </c>
      <c r="R2337" s="8">
        <v>234.35</v>
      </c>
      <c r="S2337" s="8">
        <v>92.1</v>
      </c>
      <c r="T2337" s="8">
        <v>117.49</v>
      </c>
      <c r="U2337" s="8">
        <v>90.28</v>
      </c>
      <c r="X2337" s="1">
        <v>43974</v>
      </c>
      <c r="Y2337" s="4">
        <f t="shared" si="78"/>
        <v>130.57391578947369</v>
      </c>
      <c r="Z2337" s="4">
        <f t="shared" si="77"/>
        <v>63.88</v>
      </c>
    </row>
    <row r="2338" spans="1:26" x14ac:dyDescent="0.3">
      <c r="A2338" s="1">
        <v>43975</v>
      </c>
      <c r="B2338">
        <v>63.88</v>
      </c>
      <c r="C2338">
        <v>112.6</v>
      </c>
      <c r="D2338">
        <v>45.03</v>
      </c>
      <c r="E2338">
        <v>122.25</v>
      </c>
      <c r="F2338">
        <v>112.47</v>
      </c>
      <c r="G2338">
        <v>311.86</v>
      </c>
      <c r="H2338">
        <v>190.87</v>
      </c>
      <c r="I2338">
        <v>144.37</v>
      </c>
      <c r="J2338">
        <v>124.33</v>
      </c>
      <c r="K2338">
        <v>58.462499999999999</v>
      </c>
      <c r="L2338" s="8">
        <v>44.6</v>
      </c>
      <c r="M2338" s="8">
        <v>130.47999999999999</v>
      </c>
      <c r="N2338" s="8">
        <v>184.41</v>
      </c>
      <c r="O2338" s="8">
        <v>113.0819</v>
      </c>
      <c r="P2338" s="8">
        <v>134.87</v>
      </c>
      <c r="Q2338" s="8">
        <v>117</v>
      </c>
      <c r="R2338" s="8">
        <v>234.35</v>
      </c>
      <c r="S2338" s="8">
        <v>92.1</v>
      </c>
      <c r="T2338" s="8">
        <v>117.49</v>
      </c>
      <c r="U2338" s="8">
        <v>90.28</v>
      </c>
      <c r="X2338" s="1">
        <v>43975</v>
      </c>
      <c r="Y2338" s="4">
        <f t="shared" si="78"/>
        <v>130.57391578947369</v>
      </c>
      <c r="Z2338" s="4">
        <f t="shared" si="77"/>
        <v>63.88</v>
      </c>
    </row>
    <row r="2339" spans="1:26" x14ac:dyDescent="0.3">
      <c r="A2339" s="1">
        <v>43976</v>
      </c>
      <c r="B2339">
        <v>63.88</v>
      </c>
      <c r="C2339">
        <v>112.6</v>
      </c>
      <c r="D2339">
        <v>45.03</v>
      </c>
      <c r="E2339">
        <v>122.25</v>
      </c>
      <c r="F2339">
        <v>112.47</v>
      </c>
      <c r="G2339">
        <v>311.86</v>
      </c>
      <c r="H2339">
        <v>190.87</v>
      </c>
      <c r="I2339">
        <v>144.37</v>
      </c>
      <c r="J2339">
        <v>124.33</v>
      </c>
      <c r="K2339">
        <v>58.462499999999999</v>
      </c>
      <c r="L2339" s="8">
        <v>44.6</v>
      </c>
      <c r="M2339" s="8">
        <v>130.47999999999999</v>
      </c>
      <c r="N2339" s="8">
        <v>184.41</v>
      </c>
      <c r="O2339" s="8">
        <v>113.0819</v>
      </c>
      <c r="P2339" s="8">
        <v>134.87</v>
      </c>
      <c r="Q2339" s="8">
        <v>117</v>
      </c>
      <c r="R2339" s="8">
        <v>234.35</v>
      </c>
      <c r="S2339" s="8">
        <v>92.1</v>
      </c>
      <c r="T2339" s="8">
        <v>117.49</v>
      </c>
      <c r="U2339" s="8">
        <v>90.28</v>
      </c>
      <c r="X2339" s="1">
        <v>43976</v>
      </c>
      <c r="Y2339" s="4">
        <f t="shared" si="78"/>
        <v>130.57391578947369</v>
      </c>
      <c r="Z2339" s="4">
        <f t="shared" si="77"/>
        <v>63.88</v>
      </c>
    </row>
    <row r="2340" spans="1:26" x14ac:dyDescent="0.3">
      <c r="A2340" s="1">
        <v>43977</v>
      </c>
      <c r="B2340">
        <v>65.7</v>
      </c>
      <c r="C2340">
        <v>112.03</v>
      </c>
      <c r="D2340">
        <v>46.09</v>
      </c>
      <c r="E2340">
        <v>123.59</v>
      </c>
      <c r="F2340">
        <v>117.41</v>
      </c>
      <c r="G2340">
        <v>312.33999999999997</v>
      </c>
      <c r="H2340">
        <v>193</v>
      </c>
      <c r="I2340">
        <v>144.56</v>
      </c>
      <c r="J2340">
        <v>123.86</v>
      </c>
      <c r="K2340">
        <v>58.577500000000001</v>
      </c>
      <c r="L2340" s="8">
        <v>45.91</v>
      </c>
      <c r="M2340" s="8">
        <v>129.75</v>
      </c>
      <c r="N2340" s="8">
        <v>184.84</v>
      </c>
      <c r="O2340" s="8">
        <v>116.3008</v>
      </c>
      <c r="P2340" s="8">
        <v>138.91999999999999</v>
      </c>
      <c r="Q2340" s="8">
        <v>118.32</v>
      </c>
      <c r="R2340" s="8">
        <v>237.8</v>
      </c>
      <c r="S2340" s="8">
        <v>90.71</v>
      </c>
      <c r="T2340" s="8">
        <v>115.12</v>
      </c>
      <c r="U2340" s="8">
        <v>93.3</v>
      </c>
      <c r="X2340" s="1">
        <v>43977</v>
      </c>
      <c r="Y2340" s="4">
        <f t="shared" si="78"/>
        <v>131.70675263157892</v>
      </c>
      <c r="Z2340" s="4">
        <f t="shared" si="77"/>
        <v>65.7</v>
      </c>
    </row>
    <row r="2341" spans="1:26" x14ac:dyDescent="0.3">
      <c r="A2341" s="1">
        <v>43978</v>
      </c>
      <c r="B2341">
        <v>67.08</v>
      </c>
      <c r="C2341">
        <v>113.89</v>
      </c>
      <c r="D2341">
        <v>46.73</v>
      </c>
      <c r="E2341">
        <v>128.01</v>
      </c>
      <c r="F2341">
        <v>122.42</v>
      </c>
      <c r="G2341">
        <v>315.43</v>
      </c>
      <c r="H2341">
        <v>193.13</v>
      </c>
      <c r="I2341">
        <v>144.88999999999999</v>
      </c>
      <c r="J2341">
        <v>122.48</v>
      </c>
      <c r="K2341">
        <v>60.282499999999999</v>
      </c>
      <c r="L2341" s="8">
        <v>46.24</v>
      </c>
      <c r="M2341" s="8">
        <v>130.81</v>
      </c>
      <c r="N2341" s="8">
        <v>187.72</v>
      </c>
      <c r="O2341" s="8">
        <v>119.9113</v>
      </c>
      <c r="P2341" s="8">
        <v>144.66999999999999</v>
      </c>
      <c r="Q2341" s="8">
        <v>122.97</v>
      </c>
      <c r="R2341" s="8">
        <v>235.16</v>
      </c>
      <c r="S2341" s="8">
        <v>89.98</v>
      </c>
      <c r="T2341" s="8">
        <v>117.41</v>
      </c>
      <c r="U2341" s="8">
        <v>93.9</v>
      </c>
      <c r="X2341" s="1">
        <v>43978</v>
      </c>
      <c r="Y2341" s="4">
        <f t="shared" si="78"/>
        <v>133.47546315789472</v>
      </c>
      <c r="Z2341" s="4">
        <f t="shared" si="77"/>
        <v>67.08</v>
      </c>
    </row>
    <row r="2342" spans="1:26" x14ac:dyDescent="0.3">
      <c r="A2342" s="1">
        <v>43979</v>
      </c>
      <c r="B2342">
        <v>66.84</v>
      </c>
      <c r="C2342">
        <v>116.06</v>
      </c>
      <c r="D2342">
        <v>47.09</v>
      </c>
      <c r="E2342">
        <v>128.12</v>
      </c>
      <c r="F2342">
        <v>120.74</v>
      </c>
      <c r="G2342">
        <v>318.8</v>
      </c>
      <c r="H2342">
        <v>200.04</v>
      </c>
      <c r="I2342">
        <v>146.97</v>
      </c>
      <c r="J2342">
        <v>123.69</v>
      </c>
      <c r="K2342">
        <v>62.84</v>
      </c>
      <c r="L2342" s="8">
        <v>45.04</v>
      </c>
      <c r="M2342" s="8">
        <v>132.29</v>
      </c>
      <c r="N2342" s="8">
        <v>188.73</v>
      </c>
      <c r="O2342" s="8">
        <v>118.9466</v>
      </c>
      <c r="P2342" s="8">
        <v>144.80000000000001</v>
      </c>
      <c r="Q2342" s="8">
        <v>123.71</v>
      </c>
      <c r="R2342" s="8">
        <v>240.68</v>
      </c>
      <c r="S2342" s="8">
        <v>90.03</v>
      </c>
      <c r="T2342" s="8">
        <v>118.43</v>
      </c>
      <c r="U2342" s="8">
        <v>90.87</v>
      </c>
      <c r="X2342" s="1">
        <v>43979</v>
      </c>
      <c r="Y2342" s="4">
        <f t="shared" si="78"/>
        <v>134.6250842105263</v>
      </c>
      <c r="Z2342" s="4">
        <f t="shared" si="77"/>
        <v>66.84</v>
      </c>
    </row>
    <row r="2343" spans="1:26" x14ac:dyDescent="0.3">
      <c r="A2343" s="1">
        <v>43980</v>
      </c>
      <c r="B2343">
        <v>66.92</v>
      </c>
      <c r="C2343">
        <v>115.92</v>
      </c>
      <c r="D2343">
        <v>46.68</v>
      </c>
      <c r="E2343">
        <v>130.35</v>
      </c>
      <c r="F2343">
        <v>120.13</v>
      </c>
      <c r="G2343">
        <v>325.02</v>
      </c>
      <c r="H2343">
        <v>202.34</v>
      </c>
      <c r="I2343">
        <v>148.75</v>
      </c>
      <c r="J2343">
        <v>124.06</v>
      </c>
      <c r="K2343">
        <v>63.89</v>
      </c>
      <c r="L2343" s="8">
        <v>45.47</v>
      </c>
      <c r="M2343" s="8">
        <v>131.55000000000001</v>
      </c>
      <c r="N2343" s="8">
        <v>186.32</v>
      </c>
      <c r="O2343" s="8">
        <v>119.3</v>
      </c>
      <c r="P2343" s="8">
        <v>146.49</v>
      </c>
      <c r="Q2343" s="8">
        <v>121.94</v>
      </c>
      <c r="R2343" s="8">
        <v>241.65</v>
      </c>
      <c r="S2343" s="8">
        <v>92.67</v>
      </c>
      <c r="T2343" s="8">
        <v>122.33</v>
      </c>
      <c r="U2343" s="8">
        <v>91.7</v>
      </c>
      <c r="X2343" s="1">
        <v>43980</v>
      </c>
      <c r="Y2343" s="4">
        <f t="shared" si="78"/>
        <v>135.6084210526316</v>
      </c>
      <c r="Z2343" s="4">
        <f t="shared" si="77"/>
        <v>66.92</v>
      </c>
    </row>
    <row r="2344" spans="1:26" x14ac:dyDescent="0.3">
      <c r="A2344" s="1">
        <v>43981</v>
      </c>
      <c r="B2344">
        <v>66.92</v>
      </c>
      <c r="C2344">
        <v>115.92</v>
      </c>
      <c r="D2344">
        <v>46.68</v>
      </c>
      <c r="E2344">
        <v>130.35</v>
      </c>
      <c r="F2344">
        <v>120.13</v>
      </c>
      <c r="G2344">
        <v>325.02</v>
      </c>
      <c r="H2344">
        <v>202.34</v>
      </c>
      <c r="I2344">
        <v>148.75</v>
      </c>
      <c r="J2344">
        <v>124.06</v>
      </c>
      <c r="K2344">
        <v>63.89</v>
      </c>
      <c r="L2344" s="8">
        <v>45.47</v>
      </c>
      <c r="M2344" s="8">
        <v>131.55000000000001</v>
      </c>
      <c r="N2344" s="8">
        <v>186.32</v>
      </c>
      <c r="O2344" s="8">
        <v>119.3</v>
      </c>
      <c r="P2344" s="8">
        <v>146.49</v>
      </c>
      <c r="Q2344" s="8">
        <v>121.94</v>
      </c>
      <c r="R2344" s="8">
        <v>241.65</v>
      </c>
      <c r="S2344" s="8">
        <v>92.67</v>
      </c>
      <c r="T2344" s="8">
        <v>122.33</v>
      </c>
      <c r="U2344" s="8">
        <v>91.7</v>
      </c>
      <c r="X2344" s="1">
        <v>43981</v>
      </c>
      <c r="Y2344" s="4">
        <f t="shared" si="78"/>
        <v>135.6084210526316</v>
      </c>
      <c r="Z2344" s="4">
        <f t="shared" si="77"/>
        <v>66.92</v>
      </c>
    </row>
    <row r="2345" spans="1:26" x14ac:dyDescent="0.3">
      <c r="A2345" s="1">
        <v>43982</v>
      </c>
      <c r="B2345">
        <v>66.92</v>
      </c>
      <c r="C2345">
        <v>115.92</v>
      </c>
      <c r="D2345">
        <v>46.68</v>
      </c>
      <c r="E2345">
        <v>130.35</v>
      </c>
      <c r="F2345">
        <v>120.13</v>
      </c>
      <c r="G2345">
        <v>325.02</v>
      </c>
      <c r="H2345">
        <v>202.34</v>
      </c>
      <c r="I2345">
        <v>148.75</v>
      </c>
      <c r="J2345">
        <v>124.06</v>
      </c>
      <c r="K2345">
        <v>63.89</v>
      </c>
      <c r="L2345" s="8">
        <v>45.47</v>
      </c>
      <c r="M2345" s="8">
        <v>131.55000000000001</v>
      </c>
      <c r="N2345" s="8">
        <v>186.32</v>
      </c>
      <c r="O2345" s="8">
        <v>119.3</v>
      </c>
      <c r="P2345" s="8">
        <v>146.49</v>
      </c>
      <c r="Q2345" s="8">
        <v>121.94</v>
      </c>
      <c r="R2345" s="8">
        <v>241.65</v>
      </c>
      <c r="S2345" s="8">
        <v>92.67</v>
      </c>
      <c r="T2345" s="8">
        <v>122.33</v>
      </c>
      <c r="U2345" s="8">
        <v>91.7</v>
      </c>
      <c r="X2345" s="1">
        <v>43982</v>
      </c>
      <c r="Y2345" s="4">
        <f t="shared" si="78"/>
        <v>135.6084210526316</v>
      </c>
      <c r="Z2345" s="4">
        <f t="shared" si="77"/>
        <v>66.92</v>
      </c>
    </row>
    <row r="2346" spans="1:26" x14ac:dyDescent="0.3">
      <c r="A2346" s="1">
        <v>43983</v>
      </c>
      <c r="B2346">
        <v>67.36</v>
      </c>
      <c r="C2346">
        <v>117.25</v>
      </c>
      <c r="D2346">
        <v>46.99</v>
      </c>
      <c r="E2346">
        <v>129.32</v>
      </c>
      <c r="F2346">
        <v>120.5</v>
      </c>
      <c r="G2346">
        <v>327.3</v>
      </c>
      <c r="H2346">
        <v>205.22</v>
      </c>
      <c r="I2346">
        <v>147.19</v>
      </c>
      <c r="J2346">
        <v>123.96</v>
      </c>
      <c r="K2346">
        <v>63.912500000000001</v>
      </c>
      <c r="L2346" s="8">
        <v>46.28</v>
      </c>
      <c r="M2346" s="8">
        <v>132.99</v>
      </c>
      <c r="N2346" s="8">
        <v>187.41</v>
      </c>
      <c r="O2346" s="8">
        <v>119.29040000000001</v>
      </c>
      <c r="P2346" s="8">
        <v>145.55000000000001</v>
      </c>
      <c r="Q2346" s="8">
        <v>119.56</v>
      </c>
      <c r="R2346" s="8">
        <v>242.6</v>
      </c>
      <c r="S2346" s="8">
        <v>90.7</v>
      </c>
      <c r="T2346" s="8">
        <v>119.49</v>
      </c>
      <c r="U2346" s="8">
        <v>92.79</v>
      </c>
      <c r="X2346" s="1">
        <v>43983</v>
      </c>
      <c r="Y2346" s="4">
        <f t="shared" si="78"/>
        <v>135.70015263157896</v>
      </c>
      <c r="Z2346" s="4">
        <f t="shared" si="77"/>
        <v>67.36</v>
      </c>
    </row>
    <row r="2347" spans="1:26" x14ac:dyDescent="0.3">
      <c r="A2347" s="1">
        <v>43984</v>
      </c>
      <c r="B2347">
        <v>67.959999999999994</v>
      </c>
      <c r="C2347">
        <v>118.06</v>
      </c>
      <c r="D2347">
        <v>46.9</v>
      </c>
      <c r="E2347">
        <v>131.97999999999999</v>
      </c>
      <c r="F2347">
        <v>123.32</v>
      </c>
      <c r="G2347">
        <v>327.37</v>
      </c>
      <c r="H2347">
        <v>206.26</v>
      </c>
      <c r="I2347">
        <v>148.25</v>
      </c>
      <c r="J2347">
        <v>123.94</v>
      </c>
      <c r="K2347">
        <v>64.150000000000006</v>
      </c>
      <c r="L2347" s="8">
        <v>47.31</v>
      </c>
      <c r="M2347" s="8">
        <v>132.63</v>
      </c>
      <c r="N2347" s="8">
        <v>187.59</v>
      </c>
      <c r="O2347" s="8">
        <v>120.3507</v>
      </c>
      <c r="P2347" s="8">
        <v>148.25</v>
      </c>
      <c r="Q2347" s="8">
        <v>121.7</v>
      </c>
      <c r="R2347" s="8">
        <v>245.3</v>
      </c>
      <c r="S2347" s="8">
        <v>91.04</v>
      </c>
      <c r="T2347" s="8">
        <v>118.85</v>
      </c>
      <c r="U2347" s="8">
        <v>94.69</v>
      </c>
      <c r="X2347" s="1">
        <v>43984</v>
      </c>
      <c r="Y2347" s="4">
        <f t="shared" si="78"/>
        <v>136.73372105263158</v>
      </c>
      <c r="Z2347" s="4">
        <f t="shared" si="77"/>
        <v>67.959999999999994</v>
      </c>
    </row>
    <row r="2348" spans="1:26" x14ac:dyDescent="0.3">
      <c r="A2348" s="1">
        <v>43985</v>
      </c>
      <c r="B2348">
        <v>69.7</v>
      </c>
      <c r="C2348">
        <v>118.53</v>
      </c>
      <c r="D2348">
        <v>47.9</v>
      </c>
      <c r="E2348">
        <v>132.84</v>
      </c>
      <c r="F2348">
        <v>127.09</v>
      </c>
      <c r="G2348">
        <v>333.38</v>
      </c>
      <c r="H2348">
        <v>212.89</v>
      </c>
      <c r="I2348">
        <v>148.65</v>
      </c>
      <c r="J2348">
        <v>123.47</v>
      </c>
      <c r="K2348">
        <v>64.894999999999996</v>
      </c>
      <c r="L2348" s="8">
        <v>49.24</v>
      </c>
      <c r="M2348" s="8">
        <v>132.82</v>
      </c>
      <c r="N2348" s="8">
        <v>193.29</v>
      </c>
      <c r="O2348" s="8">
        <v>123.26390000000001</v>
      </c>
      <c r="P2348" s="8">
        <v>151.68</v>
      </c>
      <c r="Q2348" s="8">
        <v>126.45</v>
      </c>
      <c r="R2348" s="8">
        <v>248.46</v>
      </c>
      <c r="S2348" s="8">
        <v>90.89</v>
      </c>
      <c r="T2348" s="8">
        <v>121.73</v>
      </c>
      <c r="U2348" s="8">
        <v>97.18</v>
      </c>
      <c r="X2348" s="1">
        <v>43985</v>
      </c>
      <c r="Y2348" s="4">
        <f t="shared" si="78"/>
        <v>139.19204736842104</v>
      </c>
      <c r="Z2348" s="4">
        <f t="shared" si="77"/>
        <v>69.7</v>
      </c>
    </row>
    <row r="2349" spans="1:26" x14ac:dyDescent="0.3">
      <c r="A2349" s="1">
        <v>43986</v>
      </c>
      <c r="B2349">
        <v>69.8</v>
      </c>
      <c r="C2349">
        <v>116.05</v>
      </c>
      <c r="D2349">
        <v>47.92</v>
      </c>
      <c r="E2349">
        <v>128.68</v>
      </c>
      <c r="F2349">
        <v>128.96</v>
      </c>
      <c r="G2349">
        <v>327.39</v>
      </c>
      <c r="H2349">
        <v>212.56</v>
      </c>
      <c r="I2349">
        <v>146.72999999999999</v>
      </c>
      <c r="J2349">
        <v>122.11</v>
      </c>
      <c r="K2349">
        <v>62.972499999999997</v>
      </c>
      <c r="L2349" s="8">
        <v>49.1</v>
      </c>
      <c r="M2349" s="8">
        <v>130.57</v>
      </c>
      <c r="N2349" s="8">
        <v>193.24</v>
      </c>
      <c r="O2349" s="8">
        <v>123.11109999999999</v>
      </c>
      <c r="P2349" s="8">
        <v>149.97</v>
      </c>
      <c r="Q2349" s="8">
        <v>134.53</v>
      </c>
      <c r="R2349" s="8">
        <v>243.97</v>
      </c>
      <c r="S2349" s="8">
        <v>93.04</v>
      </c>
      <c r="T2349" s="8">
        <v>119.96</v>
      </c>
      <c r="U2349" s="8">
        <v>96.28</v>
      </c>
      <c r="X2349" s="1">
        <v>43986</v>
      </c>
      <c r="Y2349" s="4">
        <f t="shared" si="78"/>
        <v>138.27071578947368</v>
      </c>
      <c r="Z2349" s="4">
        <f t="shared" si="77"/>
        <v>69.8</v>
      </c>
    </row>
    <row r="2350" spans="1:26" x14ac:dyDescent="0.3">
      <c r="A2350" s="1">
        <v>43987</v>
      </c>
      <c r="B2350">
        <v>71.94</v>
      </c>
      <c r="C2350">
        <v>118.33</v>
      </c>
      <c r="D2350">
        <v>49.09</v>
      </c>
      <c r="E2350">
        <v>130.97</v>
      </c>
      <c r="F2350">
        <v>135.12</v>
      </c>
      <c r="G2350">
        <v>333.37</v>
      </c>
      <c r="H2350">
        <v>221.28</v>
      </c>
      <c r="I2350">
        <v>147.30000000000001</v>
      </c>
      <c r="J2350">
        <v>121.56</v>
      </c>
      <c r="K2350">
        <v>63.594999999999999</v>
      </c>
      <c r="L2350" s="8">
        <v>53.08</v>
      </c>
      <c r="M2350" s="8">
        <v>132.44</v>
      </c>
      <c r="N2350" s="8">
        <v>197.16</v>
      </c>
      <c r="O2350" s="8">
        <v>126.139</v>
      </c>
      <c r="P2350" s="8">
        <v>160.13</v>
      </c>
      <c r="Q2350" s="8">
        <v>140.66999999999999</v>
      </c>
      <c r="R2350" s="8">
        <v>248.58</v>
      </c>
      <c r="S2350" s="8">
        <v>93.85</v>
      </c>
      <c r="T2350" s="8">
        <v>121.53</v>
      </c>
      <c r="U2350" s="8">
        <v>100.81</v>
      </c>
      <c r="X2350" s="1">
        <v>43987</v>
      </c>
      <c r="Y2350" s="4">
        <f t="shared" si="78"/>
        <v>141.84231578947364</v>
      </c>
      <c r="Z2350" s="4">
        <f t="shared" si="77"/>
        <v>71.94</v>
      </c>
    </row>
    <row r="2351" spans="1:26" x14ac:dyDescent="0.3">
      <c r="A2351" s="1">
        <v>43988</v>
      </c>
      <c r="B2351">
        <v>71.94</v>
      </c>
      <c r="C2351">
        <v>118.33</v>
      </c>
      <c r="D2351">
        <v>49.09</v>
      </c>
      <c r="E2351">
        <v>130.97</v>
      </c>
      <c r="F2351">
        <v>135.12</v>
      </c>
      <c r="G2351">
        <v>333.37</v>
      </c>
      <c r="H2351">
        <v>221.28</v>
      </c>
      <c r="I2351">
        <v>147.30000000000001</v>
      </c>
      <c r="J2351">
        <v>121.56</v>
      </c>
      <c r="K2351">
        <v>63.594999999999999</v>
      </c>
      <c r="L2351" s="8">
        <v>53.08</v>
      </c>
      <c r="M2351" s="8">
        <v>132.44</v>
      </c>
      <c r="N2351" s="8">
        <v>197.16</v>
      </c>
      <c r="O2351" s="8">
        <v>126.139</v>
      </c>
      <c r="P2351" s="8">
        <v>160.13</v>
      </c>
      <c r="Q2351" s="8">
        <v>140.66999999999999</v>
      </c>
      <c r="R2351" s="8">
        <v>248.58</v>
      </c>
      <c r="S2351" s="8">
        <v>93.85</v>
      </c>
      <c r="T2351" s="8">
        <v>121.53</v>
      </c>
      <c r="U2351" s="8">
        <v>100.81</v>
      </c>
      <c r="X2351" s="1">
        <v>43988</v>
      </c>
      <c r="Y2351" s="4">
        <f t="shared" si="78"/>
        <v>141.84231578947364</v>
      </c>
      <c r="Z2351" s="4">
        <f t="shared" si="77"/>
        <v>71.94</v>
      </c>
    </row>
    <row r="2352" spans="1:26" x14ac:dyDescent="0.3">
      <c r="A2352" s="1">
        <v>43989</v>
      </c>
      <c r="B2352">
        <v>71.94</v>
      </c>
      <c r="C2352">
        <v>118.33</v>
      </c>
      <c r="D2352">
        <v>49.09</v>
      </c>
      <c r="E2352">
        <v>130.97</v>
      </c>
      <c r="F2352">
        <v>135.12</v>
      </c>
      <c r="G2352">
        <v>333.37</v>
      </c>
      <c r="H2352">
        <v>221.28</v>
      </c>
      <c r="I2352">
        <v>147.30000000000001</v>
      </c>
      <c r="J2352">
        <v>121.56</v>
      </c>
      <c r="K2352">
        <v>63.594999999999999</v>
      </c>
      <c r="L2352" s="8">
        <v>53.08</v>
      </c>
      <c r="M2352" s="8">
        <v>132.44</v>
      </c>
      <c r="N2352" s="8">
        <v>197.16</v>
      </c>
      <c r="O2352" s="8">
        <v>126.139</v>
      </c>
      <c r="P2352" s="8">
        <v>160.13</v>
      </c>
      <c r="Q2352" s="8">
        <v>140.66999999999999</v>
      </c>
      <c r="R2352" s="8">
        <v>248.58</v>
      </c>
      <c r="S2352" s="8">
        <v>93.85</v>
      </c>
      <c r="T2352" s="8">
        <v>121.53</v>
      </c>
      <c r="U2352" s="8">
        <v>100.81</v>
      </c>
      <c r="X2352" s="1">
        <v>43989</v>
      </c>
      <c r="Y2352" s="4">
        <f t="shared" si="78"/>
        <v>141.84231578947364</v>
      </c>
      <c r="Z2352" s="4">
        <f t="shared" si="77"/>
        <v>71.94</v>
      </c>
    </row>
    <row r="2353" spans="1:26" x14ac:dyDescent="0.3">
      <c r="A2353" s="1">
        <v>43990</v>
      </c>
      <c r="B2353">
        <v>72.849999999999994</v>
      </c>
      <c r="C2353">
        <v>119.05</v>
      </c>
      <c r="D2353">
        <v>49.85</v>
      </c>
      <c r="E2353">
        <v>130.81</v>
      </c>
      <c r="F2353">
        <v>137.72</v>
      </c>
      <c r="G2353">
        <v>331.98</v>
      </c>
      <c r="H2353">
        <v>216.43</v>
      </c>
      <c r="I2353">
        <v>146.77000000000001</v>
      </c>
      <c r="J2353">
        <v>121.24</v>
      </c>
      <c r="K2353">
        <v>65.12</v>
      </c>
      <c r="L2353" s="8">
        <v>54.74</v>
      </c>
      <c r="M2353" s="8">
        <v>132.21</v>
      </c>
      <c r="N2353" s="8">
        <v>202.65</v>
      </c>
      <c r="O2353" s="8">
        <v>129.6635</v>
      </c>
      <c r="P2353" s="8">
        <v>161.15</v>
      </c>
      <c r="Q2353" s="8">
        <v>140.69999999999999</v>
      </c>
      <c r="R2353" s="8">
        <v>249.58</v>
      </c>
      <c r="S2353" s="8">
        <v>94.59</v>
      </c>
      <c r="T2353" s="8">
        <v>122.37</v>
      </c>
      <c r="U2353" s="8">
        <v>103.24</v>
      </c>
      <c r="X2353" s="1">
        <v>43990</v>
      </c>
      <c r="Y2353" s="4">
        <f t="shared" si="78"/>
        <v>142.62439473684211</v>
      </c>
      <c r="Z2353" s="4">
        <f t="shared" si="77"/>
        <v>72.849999999999994</v>
      </c>
    </row>
    <row r="2354" spans="1:26" x14ac:dyDescent="0.3">
      <c r="A2354" s="1">
        <v>43991</v>
      </c>
      <c r="B2354">
        <v>71.510000000000005</v>
      </c>
      <c r="C2354">
        <v>118.34</v>
      </c>
      <c r="D2354">
        <v>49</v>
      </c>
      <c r="E2354">
        <v>129.57</v>
      </c>
      <c r="F2354">
        <v>134.19</v>
      </c>
      <c r="G2354">
        <v>327.61</v>
      </c>
      <c r="H2354">
        <v>214.23</v>
      </c>
      <c r="I2354">
        <v>145.96</v>
      </c>
      <c r="J2354">
        <v>121.35</v>
      </c>
      <c r="K2354">
        <v>64.667500000000004</v>
      </c>
      <c r="L2354" s="8">
        <v>53.52</v>
      </c>
      <c r="M2354" s="8">
        <v>132.97</v>
      </c>
      <c r="N2354" s="8">
        <v>199.52</v>
      </c>
      <c r="O2354" s="8">
        <v>125.9575</v>
      </c>
      <c r="P2354" s="8">
        <v>157.69</v>
      </c>
      <c r="Q2354" s="8">
        <v>137.69</v>
      </c>
      <c r="R2354" s="8">
        <v>250.87</v>
      </c>
      <c r="S2354" s="8">
        <v>96.17</v>
      </c>
      <c r="T2354" s="8">
        <v>120.72</v>
      </c>
      <c r="U2354" s="8">
        <v>101.53</v>
      </c>
      <c r="X2354" s="1">
        <v>43991</v>
      </c>
      <c r="Y2354" s="4">
        <f t="shared" si="78"/>
        <v>141.13447368421055</v>
      </c>
      <c r="Z2354" s="4">
        <f t="shared" si="77"/>
        <v>71.510000000000005</v>
      </c>
    </row>
    <row r="2355" spans="1:26" x14ac:dyDescent="0.3">
      <c r="A2355" s="1">
        <v>43992</v>
      </c>
      <c r="B2355">
        <v>70.319999999999993</v>
      </c>
      <c r="C2355">
        <v>119.23</v>
      </c>
      <c r="D2355">
        <v>48.62</v>
      </c>
      <c r="E2355">
        <v>130.1</v>
      </c>
      <c r="F2355">
        <v>132.44</v>
      </c>
      <c r="G2355">
        <v>331.18</v>
      </c>
      <c r="H2355">
        <v>213.36</v>
      </c>
      <c r="I2355">
        <v>147.80000000000001</v>
      </c>
      <c r="J2355">
        <v>121.16</v>
      </c>
      <c r="K2355">
        <v>64.197500000000005</v>
      </c>
      <c r="L2355" s="8">
        <v>50.65</v>
      </c>
      <c r="M2355" s="8">
        <v>134.13</v>
      </c>
      <c r="N2355" s="8">
        <v>195.8</v>
      </c>
      <c r="O2355" s="8">
        <v>124.0471</v>
      </c>
      <c r="P2355" s="8">
        <v>156.04</v>
      </c>
      <c r="Q2355" s="8">
        <v>130.97999999999999</v>
      </c>
      <c r="R2355" s="8">
        <v>247.86</v>
      </c>
      <c r="S2355" s="8">
        <v>96.9</v>
      </c>
      <c r="T2355" s="8">
        <v>120</v>
      </c>
      <c r="U2355" s="8">
        <v>97.58</v>
      </c>
      <c r="X2355" s="1">
        <v>43992</v>
      </c>
      <c r="Y2355" s="4">
        <f t="shared" si="78"/>
        <v>140.10918947368421</v>
      </c>
      <c r="Z2355" s="4">
        <f t="shared" si="77"/>
        <v>70.319999999999993</v>
      </c>
    </row>
    <row r="2356" spans="1:26" x14ac:dyDescent="0.3">
      <c r="A2356" s="1">
        <v>43993</v>
      </c>
      <c r="B2356">
        <v>66.2</v>
      </c>
      <c r="C2356">
        <v>116.26</v>
      </c>
      <c r="D2356">
        <v>45.54</v>
      </c>
      <c r="E2356">
        <v>123.94</v>
      </c>
      <c r="F2356">
        <v>121.55</v>
      </c>
      <c r="G2356">
        <v>307.02999999999997</v>
      </c>
      <c r="H2356">
        <v>199.11</v>
      </c>
      <c r="I2356">
        <v>140.87</v>
      </c>
      <c r="J2356">
        <v>120.09</v>
      </c>
      <c r="K2356">
        <v>62.082500000000003</v>
      </c>
      <c r="L2356" s="8">
        <v>46.18</v>
      </c>
      <c r="M2356" s="8">
        <v>127.84</v>
      </c>
      <c r="N2356" s="8">
        <v>187.51</v>
      </c>
      <c r="O2356" s="8">
        <v>112.7189</v>
      </c>
      <c r="P2356" s="8">
        <v>142.99</v>
      </c>
      <c r="Q2356" s="8">
        <v>121.44</v>
      </c>
      <c r="R2356" s="8">
        <v>233.08</v>
      </c>
      <c r="S2356" s="8">
        <v>92.26</v>
      </c>
      <c r="T2356" s="8">
        <v>118.01</v>
      </c>
      <c r="U2356" s="8">
        <v>89.37</v>
      </c>
      <c r="X2356" s="1">
        <v>43993</v>
      </c>
      <c r="Y2356" s="4">
        <f t="shared" si="78"/>
        <v>131.99323157894736</v>
      </c>
      <c r="Z2356" s="4">
        <f t="shared" si="77"/>
        <v>66.2</v>
      </c>
    </row>
    <row r="2357" spans="1:26" x14ac:dyDescent="0.3">
      <c r="A2357" s="1">
        <v>43994</v>
      </c>
      <c r="B2357">
        <v>67.13</v>
      </c>
      <c r="C2357">
        <v>115.62</v>
      </c>
      <c r="D2357">
        <v>45.6</v>
      </c>
      <c r="E2357">
        <v>126.05</v>
      </c>
      <c r="F2357">
        <v>123.15</v>
      </c>
      <c r="G2357">
        <v>316.91000000000003</v>
      </c>
      <c r="H2357">
        <v>201.94</v>
      </c>
      <c r="I2357">
        <v>142.15</v>
      </c>
      <c r="J2357">
        <v>117.74</v>
      </c>
      <c r="K2357">
        <v>61.727499999999999</v>
      </c>
      <c r="L2357" s="8">
        <v>47.17</v>
      </c>
      <c r="M2357" s="8">
        <v>129</v>
      </c>
      <c r="N2357" s="8">
        <v>189.17</v>
      </c>
      <c r="O2357" s="8">
        <v>116.444</v>
      </c>
      <c r="P2357" s="8">
        <v>147.01</v>
      </c>
      <c r="Q2357" s="8">
        <v>125.69</v>
      </c>
      <c r="R2357" s="8">
        <v>235.04</v>
      </c>
      <c r="S2357" s="8">
        <v>92.46</v>
      </c>
      <c r="T2357" s="8">
        <v>116.9</v>
      </c>
      <c r="U2357" s="8">
        <v>92.39</v>
      </c>
      <c r="X2357" s="1">
        <v>43994</v>
      </c>
      <c r="Y2357" s="4">
        <f t="shared" si="78"/>
        <v>133.79797368421052</v>
      </c>
      <c r="Z2357" s="4">
        <f t="shared" si="77"/>
        <v>67.13</v>
      </c>
    </row>
    <row r="2358" spans="1:26" x14ac:dyDescent="0.3">
      <c r="A2358" s="1">
        <v>43995</v>
      </c>
      <c r="B2358">
        <v>67.13</v>
      </c>
      <c r="C2358">
        <v>115.62</v>
      </c>
      <c r="D2358">
        <v>45.6</v>
      </c>
      <c r="E2358">
        <v>126.05</v>
      </c>
      <c r="F2358">
        <v>123.15</v>
      </c>
      <c r="G2358">
        <v>316.91000000000003</v>
      </c>
      <c r="H2358">
        <v>201.94</v>
      </c>
      <c r="I2358">
        <v>142.15</v>
      </c>
      <c r="J2358">
        <v>117.74</v>
      </c>
      <c r="K2358">
        <v>61.727499999999999</v>
      </c>
      <c r="L2358" s="8">
        <v>47.17</v>
      </c>
      <c r="M2358" s="8">
        <v>129</v>
      </c>
      <c r="N2358" s="8">
        <v>189.17</v>
      </c>
      <c r="O2358" s="8">
        <v>116.444</v>
      </c>
      <c r="P2358" s="8">
        <v>147.01</v>
      </c>
      <c r="Q2358" s="8">
        <v>125.69</v>
      </c>
      <c r="R2358" s="8">
        <v>235.04</v>
      </c>
      <c r="S2358" s="8">
        <v>92.46</v>
      </c>
      <c r="T2358" s="8">
        <v>116.9</v>
      </c>
      <c r="U2358" s="8">
        <v>92.39</v>
      </c>
      <c r="X2358" s="1">
        <v>43995</v>
      </c>
      <c r="Y2358" s="4">
        <f t="shared" si="78"/>
        <v>133.79797368421052</v>
      </c>
      <c r="Z2358" s="4">
        <f t="shared" si="77"/>
        <v>67.13</v>
      </c>
    </row>
    <row r="2359" spans="1:26" x14ac:dyDescent="0.3">
      <c r="A2359" s="1">
        <v>43996</v>
      </c>
      <c r="B2359">
        <v>67.13</v>
      </c>
      <c r="C2359">
        <v>115.62</v>
      </c>
      <c r="D2359">
        <v>45.6</v>
      </c>
      <c r="E2359">
        <v>126.05</v>
      </c>
      <c r="F2359">
        <v>123.15</v>
      </c>
      <c r="G2359">
        <v>316.91000000000003</v>
      </c>
      <c r="H2359">
        <v>201.94</v>
      </c>
      <c r="I2359">
        <v>142.15</v>
      </c>
      <c r="J2359">
        <v>117.74</v>
      </c>
      <c r="K2359">
        <v>61.727499999999999</v>
      </c>
      <c r="L2359" s="8">
        <v>47.17</v>
      </c>
      <c r="M2359" s="8">
        <v>129</v>
      </c>
      <c r="N2359" s="8">
        <v>189.17</v>
      </c>
      <c r="O2359" s="8">
        <v>116.444</v>
      </c>
      <c r="P2359" s="8">
        <v>147.01</v>
      </c>
      <c r="Q2359" s="8">
        <v>125.69</v>
      </c>
      <c r="R2359" s="8">
        <v>235.04</v>
      </c>
      <c r="S2359" s="8">
        <v>92.46</v>
      </c>
      <c r="T2359" s="8">
        <v>116.9</v>
      </c>
      <c r="U2359" s="8">
        <v>92.39</v>
      </c>
      <c r="X2359" s="1">
        <v>43996</v>
      </c>
      <c r="Y2359" s="4">
        <f t="shared" si="78"/>
        <v>133.79797368421052</v>
      </c>
      <c r="Z2359" s="4">
        <f t="shared" si="77"/>
        <v>67.13</v>
      </c>
    </row>
    <row r="2360" spans="1:26" x14ac:dyDescent="0.3">
      <c r="A2360" s="1">
        <v>43997</v>
      </c>
      <c r="B2360">
        <v>67.760000000000005</v>
      </c>
      <c r="C2360">
        <v>116.69</v>
      </c>
      <c r="D2360">
        <v>46.3</v>
      </c>
      <c r="E2360">
        <v>127.73</v>
      </c>
      <c r="F2360">
        <v>123.61</v>
      </c>
      <c r="G2360">
        <v>319.64999999999998</v>
      </c>
      <c r="H2360">
        <v>203.24</v>
      </c>
      <c r="I2360">
        <v>141.25</v>
      </c>
      <c r="J2360">
        <v>118.08</v>
      </c>
      <c r="K2360">
        <v>62.142499999999998</v>
      </c>
      <c r="L2360" s="8">
        <v>47.14</v>
      </c>
      <c r="M2360" s="8">
        <v>130.47999999999999</v>
      </c>
      <c r="N2360" s="8">
        <v>189.49</v>
      </c>
      <c r="O2360" s="8">
        <v>116.1957</v>
      </c>
      <c r="P2360" s="8">
        <v>147.29</v>
      </c>
      <c r="Q2360" s="8">
        <v>129.19999999999999</v>
      </c>
      <c r="R2360" s="8">
        <v>237.01</v>
      </c>
      <c r="S2360" s="8">
        <v>93.08</v>
      </c>
      <c r="T2360" s="8">
        <v>118.15</v>
      </c>
      <c r="U2360" s="8">
        <v>91.23</v>
      </c>
      <c r="X2360" s="1">
        <v>43997</v>
      </c>
      <c r="Y2360" s="4">
        <f t="shared" si="78"/>
        <v>134.62937894736839</v>
      </c>
      <c r="Z2360" s="4">
        <f t="shared" si="77"/>
        <v>67.760000000000005</v>
      </c>
    </row>
    <row r="2361" spans="1:26" x14ac:dyDescent="0.3">
      <c r="A2361" s="1">
        <v>43998</v>
      </c>
      <c r="B2361">
        <v>69.180000000000007</v>
      </c>
      <c r="C2361">
        <v>118.13</v>
      </c>
      <c r="D2361">
        <v>46.77</v>
      </c>
      <c r="E2361">
        <v>131.74</v>
      </c>
      <c r="F2361">
        <v>130.11000000000001</v>
      </c>
      <c r="G2361">
        <v>324.93</v>
      </c>
      <c r="H2361">
        <v>208.28</v>
      </c>
      <c r="I2361">
        <v>144.46</v>
      </c>
      <c r="J2361">
        <v>119.65</v>
      </c>
      <c r="K2361">
        <v>62.042499999999997</v>
      </c>
      <c r="L2361" s="8">
        <v>48.2</v>
      </c>
      <c r="M2361" s="8">
        <v>131.66999999999999</v>
      </c>
      <c r="N2361" s="8">
        <v>190.32</v>
      </c>
      <c r="O2361" s="8">
        <v>119.53879999999999</v>
      </c>
      <c r="P2361" s="8">
        <v>151.78</v>
      </c>
      <c r="Q2361" s="8">
        <v>130.46</v>
      </c>
      <c r="R2361" s="8">
        <v>238.04</v>
      </c>
      <c r="S2361" s="8">
        <v>96.06</v>
      </c>
      <c r="T2361" s="8">
        <v>119.21</v>
      </c>
      <c r="U2361" s="8">
        <v>94.03</v>
      </c>
      <c r="X2361" s="1">
        <v>43998</v>
      </c>
      <c r="Y2361" s="4">
        <f t="shared" si="78"/>
        <v>137.12743684210525</v>
      </c>
      <c r="Z2361" s="4">
        <f t="shared" si="77"/>
        <v>69.180000000000007</v>
      </c>
    </row>
    <row r="2362" spans="1:26" x14ac:dyDescent="0.3">
      <c r="A2362" s="1">
        <v>43999</v>
      </c>
      <c r="B2362">
        <v>68.67</v>
      </c>
      <c r="C2362">
        <v>117.93</v>
      </c>
      <c r="D2362">
        <v>46.58</v>
      </c>
      <c r="E2362">
        <v>135.65</v>
      </c>
      <c r="F2362">
        <v>128.22999999999999</v>
      </c>
      <c r="G2362">
        <v>326.32</v>
      </c>
      <c r="H2362">
        <v>207.48</v>
      </c>
      <c r="I2362">
        <v>144.02000000000001</v>
      </c>
      <c r="J2362">
        <v>119.03</v>
      </c>
      <c r="K2362">
        <v>62.25</v>
      </c>
      <c r="L2362" s="8">
        <v>46.63</v>
      </c>
      <c r="M2362" s="8">
        <v>131.76</v>
      </c>
      <c r="N2362" s="8">
        <v>190.79</v>
      </c>
      <c r="O2362" s="8">
        <v>118.5836</v>
      </c>
      <c r="P2362" s="8">
        <v>150.68</v>
      </c>
      <c r="Q2362" s="8">
        <v>129.69999999999999</v>
      </c>
      <c r="R2362" s="8">
        <v>237.45</v>
      </c>
      <c r="S2362" s="8">
        <v>95.74</v>
      </c>
      <c r="T2362" s="8">
        <v>118.27</v>
      </c>
      <c r="U2362" s="8">
        <v>91.54</v>
      </c>
      <c r="X2362" s="1">
        <v>43999</v>
      </c>
      <c r="Y2362" s="4">
        <f t="shared" si="78"/>
        <v>136.77018947368421</v>
      </c>
      <c r="Z2362" s="4">
        <f t="shared" si="77"/>
        <v>68.67</v>
      </c>
    </row>
    <row r="2363" spans="1:26" x14ac:dyDescent="0.3">
      <c r="A2363" s="1">
        <v>44000</v>
      </c>
      <c r="B2363">
        <v>68.56</v>
      </c>
      <c r="C2363">
        <v>119.28</v>
      </c>
      <c r="D2363">
        <v>46.99</v>
      </c>
      <c r="E2363">
        <v>134.55000000000001</v>
      </c>
      <c r="F2363">
        <v>127.59</v>
      </c>
      <c r="G2363">
        <v>326.81</v>
      </c>
      <c r="H2363">
        <v>208.16</v>
      </c>
      <c r="I2363">
        <v>143.41</v>
      </c>
      <c r="J2363">
        <v>117.99</v>
      </c>
      <c r="K2363">
        <v>62.232500000000002</v>
      </c>
      <c r="L2363" s="8">
        <v>46.92</v>
      </c>
      <c r="M2363" s="8">
        <v>132.78</v>
      </c>
      <c r="N2363" s="8">
        <v>189.49</v>
      </c>
      <c r="O2363" s="8">
        <v>118.5932</v>
      </c>
      <c r="P2363" s="8">
        <v>151.72999999999999</v>
      </c>
      <c r="Q2363" s="8">
        <v>129.65</v>
      </c>
      <c r="R2363" s="8">
        <v>238.11</v>
      </c>
      <c r="S2363" s="8">
        <v>96.23</v>
      </c>
      <c r="T2363" s="8">
        <v>117.3</v>
      </c>
      <c r="U2363" s="8">
        <v>91.94</v>
      </c>
      <c r="X2363" s="1">
        <v>44000</v>
      </c>
      <c r="Y2363" s="4">
        <f t="shared" si="78"/>
        <v>136.82924736842105</v>
      </c>
      <c r="Z2363" s="4">
        <f t="shared" si="77"/>
        <v>68.56</v>
      </c>
    </row>
    <row r="2364" spans="1:26" x14ac:dyDescent="0.3">
      <c r="A2364" s="1">
        <v>44001</v>
      </c>
      <c r="B2364">
        <v>68.13</v>
      </c>
      <c r="C2364">
        <v>118.92</v>
      </c>
      <c r="D2364">
        <v>46.02</v>
      </c>
      <c r="E2364">
        <v>133.83000000000001</v>
      </c>
      <c r="F2364">
        <v>127.46</v>
      </c>
      <c r="G2364">
        <v>323.73</v>
      </c>
      <c r="H2364">
        <v>208.05</v>
      </c>
      <c r="I2364">
        <v>143.83000000000001</v>
      </c>
      <c r="J2364">
        <v>119.85</v>
      </c>
      <c r="K2364">
        <v>60.552500000000002</v>
      </c>
      <c r="L2364" s="8">
        <v>45.98</v>
      </c>
      <c r="M2364" s="8">
        <v>131.28</v>
      </c>
      <c r="N2364" s="8">
        <v>186.56</v>
      </c>
      <c r="O2364" s="8">
        <v>116.9789</v>
      </c>
      <c r="P2364" s="8">
        <v>149</v>
      </c>
      <c r="Q2364" s="8">
        <v>127.95</v>
      </c>
      <c r="R2364" s="8">
        <v>235.51</v>
      </c>
      <c r="S2364" s="8">
        <v>96.71</v>
      </c>
      <c r="T2364" s="8">
        <v>120.56</v>
      </c>
      <c r="U2364" s="8">
        <v>90.63</v>
      </c>
      <c r="X2364" s="1">
        <v>44001</v>
      </c>
      <c r="Y2364" s="4">
        <f t="shared" si="78"/>
        <v>135.9684947368421</v>
      </c>
      <c r="Z2364" s="4">
        <f t="shared" si="77"/>
        <v>68.13</v>
      </c>
    </row>
    <row r="2365" spans="1:26" x14ac:dyDescent="0.3">
      <c r="A2365" s="1">
        <v>44002</v>
      </c>
      <c r="B2365">
        <v>68.13</v>
      </c>
      <c r="C2365">
        <v>118.92</v>
      </c>
      <c r="D2365">
        <v>46.02</v>
      </c>
      <c r="E2365">
        <v>133.83000000000001</v>
      </c>
      <c r="F2365">
        <v>127.46</v>
      </c>
      <c r="G2365">
        <v>323.73</v>
      </c>
      <c r="H2365">
        <v>208.05</v>
      </c>
      <c r="I2365">
        <v>143.83000000000001</v>
      </c>
      <c r="J2365">
        <v>119.85</v>
      </c>
      <c r="K2365">
        <v>60.552500000000002</v>
      </c>
      <c r="L2365" s="8">
        <v>45.98</v>
      </c>
      <c r="M2365" s="8">
        <v>131.28</v>
      </c>
      <c r="N2365" s="8">
        <v>186.56</v>
      </c>
      <c r="O2365" s="8">
        <v>116.9789</v>
      </c>
      <c r="P2365" s="8">
        <v>149</v>
      </c>
      <c r="Q2365" s="8">
        <v>127.95</v>
      </c>
      <c r="R2365" s="8">
        <v>235.51</v>
      </c>
      <c r="S2365" s="8">
        <v>96.71</v>
      </c>
      <c r="T2365" s="8">
        <v>120.56</v>
      </c>
      <c r="U2365" s="8">
        <v>90.63</v>
      </c>
      <c r="X2365" s="1">
        <v>44002</v>
      </c>
      <c r="Y2365" s="4">
        <f t="shared" si="78"/>
        <v>135.9684947368421</v>
      </c>
      <c r="Z2365" s="4">
        <f t="shared" si="77"/>
        <v>68.13</v>
      </c>
    </row>
    <row r="2366" spans="1:26" x14ac:dyDescent="0.3">
      <c r="A2366" s="1">
        <v>44003</v>
      </c>
      <c r="B2366">
        <v>68.13</v>
      </c>
      <c r="C2366">
        <v>118.92</v>
      </c>
      <c r="D2366">
        <v>46.02</v>
      </c>
      <c r="E2366">
        <v>133.83000000000001</v>
      </c>
      <c r="F2366">
        <v>127.46</v>
      </c>
      <c r="G2366">
        <v>323.73</v>
      </c>
      <c r="H2366">
        <v>208.05</v>
      </c>
      <c r="I2366">
        <v>143.83000000000001</v>
      </c>
      <c r="J2366">
        <v>119.85</v>
      </c>
      <c r="K2366">
        <v>60.552500000000002</v>
      </c>
      <c r="L2366" s="8">
        <v>45.98</v>
      </c>
      <c r="M2366" s="8">
        <v>131.28</v>
      </c>
      <c r="N2366" s="8">
        <v>186.56</v>
      </c>
      <c r="O2366" s="8">
        <v>116.9789</v>
      </c>
      <c r="P2366" s="8">
        <v>149</v>
      </c>
      <c r="Q2366" s="8">
        <v>127.95</v>
      </c>
      <c r="R2366" s="8">
        <v>235.51</v>
      </c>
      <c r="S2366" s="8">
        <v>96.71</v>
      </c>
      <c r="T2366" s="8">
        <v>120.56</v>
      </c>
      <c r="U2366" s="8">
        <v>90.63</v>
      </c>
      <c r="X2366" s="1">
        <v>44003</v>
      </c>
      <c r="Y2366" s="4">
        <f t="shared" si="78"/>
        <v>135.9684947368421</v>
      </c>
      <c r="Z2366" s="4">
        <f t="shared" si="77"/>
        <v>68.13</v>
      </c>
    </row>
    <row r="2367" spans="1:26" x14ac:dyDescent="0.3">
      <c r="A2367" s="1">
        <v>44004</v>
      </c>
      <c r="B2367">
        <v>68.099999999999994</v>
      </c>
      <c r="C2367">
        <v>117.75</v>
      </c>
      <c r="D2367">
        <v>45.74</v>
      </c>
      <c r="E2367">
        <v>134.72</v>
      </c>
      <c r="F2367">
        <v>125.79</v>
      </c>
      <c r="G2367">
        <v>326.36</v>
      </c>
      <c r="H2367">
        <v>209.97</v>
      </c>
      <c r="I2367">
        <v>143.38999999999999</v>
      </c>
      <c r="J2367">
        <v>121.68</v>
      </c>
      <c r="K2367">
        <v>61.76</v>
      </c>
      <c r="L2367" s="8">
        <v>46.42</v>
      </c>
      <c r="M2367" s="8">
        <v>131.05000000000001</v>
      </c>
      <c r="N2367" s="8">
        <v>187.46</v>
      </c>
      <c r="O2367" s="8">
        <v>115.6417</v>
      </c>
      <c r="P2367" s="8">
        <v>150.47999999999999</v>
      </c>
      <c r="Q2367" s="8">
        <v>127.38</v>
      </c>
      <c r="R2367" s="8">
        <v>236.47</v>
      </c>
      <c r="S2367" s="8">
        <v>97.27</v>
      </c>
      <c r="T2367" s="8">
        <v>122.43</v>
      </c>
      <c r="U2367" s="8">
        <v>91.59</v>
      </c>
      <c r="X2367" s="1">
        <v>44004</v>
      </c>
      <c r="Y2367" s="4">
        <f t="shared" si="78"/>
        <v>136.49219473684212</v>
      </c>
      <c r="Z2367" s="4">
        <f t="shared" si="77"/>
        <v>68.099999999999994</v>
      </c>
    </row>
    <row r="2368" spans="1:26" x14ac:dyDescent="0.3">
      <c r="A2368" s="1">
        <v>44005</v>
      </c>
      <c r="B2368">
        <v>68.150000000000006</v>
      </c>
      <c r="C2368">
        <v>117.73</v>
      </c>
      <c r="D2368">
        <v>45.64</v>
      </c>
      <c r="E2368">
        <v>134.28</v>
      </c>
      <c r="F2368">
        <v>126.25</v>
      </c>
      <c r="G2368">
        <v>328.56</v>
      </c>
      <c r="H2368">
        <v>212.37</v>
      </c>
      <c r="I2368">
        <v>142.86000000000001</v>
      </c>
      <c r="J2368">
        <v>121.07</v>
      </c>
      <c r="K2368">
        <v>60.802500000000002</v>
      </c>
      <c r="L2368" s="8">
        <v>46.7</v>
      </c>
      <c r="M2368" s="8">
        <v>131.36000000000001</v>
      </c>
      <c r="N2368" s="8">
        <v>186.62</v>
      </c>
      <c r="O2368" s="8">
        <v>114.0561</v>
      </c>
      <c r="P2368" s="8">
        <v>150.52000000000001</v>
      </c>
      <c r="Q2368" s="8">
        <v>129.38</v>
      </c>
      <c r="R2368" s="8">
        <v>239.09</v>
      </c>
      <c r="S2368" s="8">
        <v>97.31</v>
      </c>
      <c r="T2368" s="8">
        <v>121.5</v>
      </c>
      <c r="U2368" s="8">
        <v>91.44</v>
      </c>
      <c r="X2368" s="1">
        <v>44005</v>
      </c>
      <c r="Y2368" s="4">
        <f t="shared" si="78"/>
        <v>136.71255789473682</v>
      </c>
      <c r="Z2368" s="4">
        <f t="shared" si="77"/>
        <v>68.150000000000006</v>
      </c>
    </row>
    <row r="2369" spans="1:26" x14ac:dyDescent="0.3">
      <c r="A2369" s="1">
        <v>44006</v>
      </c>
      <c r="B2369">
        <v>65.81</v>
      </c>
      <c r="C2369">
        <v>116.42</v>
      </c>
      <c r="D2369">
        <v>44.65</v>
      </c>
      <c r="E2369">
        <v>131.97999999999999</v>
      </c>
      <c r="F2369">
        <v>122.06</v>
      </c>
      <c r="G2369">
        <v>317.97000000000003</v>
      </c>
      <c r="H2369">
        <v>206.07</v>
      </c>
      <c r="I2369">
        <v>139.82</v>
      </c>
      <c r="J2369">
        <v>120.3</v>
      </c>
      <c r="K2369">
        <v>60.417499999999997</v>
      </c>
      <c r="L2369" s="8">
        <v>44.5</v>
      </c>
      <c r="M2369" s="8">
        <v>129.56</v>
      </c>
      <c r="N2369" s="8">
        <v>184.29</v>
      </c>
      <c r="O2369" s="8">
        <v>111.2002</v>
      </c>
      <c r="P2369" s="8">
        <v>144.84</v>
      </c>
      <c r="Q2369" s="8">
        <v>126.17</v>
      </c>
      <c r="R2369" s="8">
        <v>233.14</v>
      </c>
      <c r="S2369" s="8">
        <v>95.14</v>
      </c>
      <c r="T2369" s="8">
        <v>119.72</v>
      </c>
      <c r="U2369" s="8">
        <v>87.64</v>
      </c>
      <c r="X2369" s="1">
        <v>44006</v>
      </c>
      <c r="Y2369" s="4">
        <f t="shared" si="78"/>
        <v>133.46777368421053</v>
      </c>
      <c r="Z2369" s="4">
        <f t="shared" si="77"/>
        <v>65.81</v>
      </c>
    </row>
    <row r="2370" spans="1:26" x14ac:dyDescent="0.3">
      <c r="A2370" s="1">
        <v>44007</v>
      </c>
      <c r="B2370">
        <v>66.31</v>
      </c>
      <c r="C2370">
        <v>117.89</v>
      </c>
      <c r="D2370">
        <v>44.93</v>
      </c>
      <c r="E2370">
        <v>131.77000000000001</v>
      </c>
      <c r="F2370">
        <v>124.71</v>
      </c>
      <c r="G2370">
        <v>327.82</v>
      </c>
      <c r="H2370">
        <v>209.14</v>
      </c>
      <c r="I2370">
        <v>139.66999999999999</v>
      </c>
      <c r="J2370">
        <v>119.71</v>
      </c>
      <c r="K2370">
        <v>59.79</v>
      </c>
      <c r="L2370" s="8">
        <v>45.17</v>
      </c>
      <c r="M2370" s="8">
        <v>131.41</v>
      </c>
      <c r="N2370" s="8">
        <v>182.76</v>
      </c>
      <c r="O2370" s="8">
        <v>113.6932</v>
      </c>
      <c r="P2370" s="8">
        <v>147.44999999999999</v>
      </c>
      <c r="Q2370" s="8">
        <v>128.56</v>
      </c>
      <c r="R2370" s="8">
        <v>237.3</v>
      </c>
      <c r="S2370" s="8">
        <v>96.99</v>
      </c>
      <c r="T2370" s="8">
        <v>119.81</v>
      </c>
      <c r="U2370" s="8">
        <v>89.21</v>
      </c>
      <c r="X2370" s="1">
        <v>44007</v>
      </c>
      <c r="Y2370" s="4">
        <f t="shared" si="78"/>
        <v>135.14648421052632</v>
      </c>
      <c r="Z2370" s="4">
        <f t="shared" ref="Z2370:Z2433" si="79">B2370</f>
        <v>66.31</v>
      </c>
    </row>
    <row r="2371" spans="1:26" x14ac:dyDescent="0.3">
      <c r="A2371" s="1">
        <v>44008</v>
      </c>
      <c r="B2371">
        <v>65.19</v>
      </c>
      <c r="C2371">
        <v>115.23</v>
      </c>
      <c r="D2371">
        <v>43.57</v>
      </c>
      <c r="E2371">
        <v>129.41</v>
      </c>
      <c r="F2371">
        <v>122.39</v>
      </c>
      <c r="G2371">
        <v>321.60000000000002</v>
      </c>
      <c r="H2371">
        <v>206.82</v>
      </c>
      <c r="I2371">
        <v>137.81</v>
      </c>
      <c r="J2371">
        <v>118.32</v>
      </c>
      <c r="K2371">
        <v>59.055</v>
      </c>
      <c r="L2371" s="8">
        <v>43.62</v>
      </c>
      <c r="M2371" s="8">
        <v>128.93</v>
      </c>
      <c r="N2371" s="8">
        <v>179.74</v>
      </c>
      <c r="O2371" s="8">
        <v>111.9357</v>
      </c>
      <c r="P2371" s="8">
        <v>144.72</v>
      </c>
      <c r="Q2371" s="8">
        <v>123.96</v>
      </c>
      <c r="R2371" s="8">
        <v>236.02</v>
      </c>
      <c r="S2371" s="8">
        <v>96.13</v>
      </c>
      <c r="T2371" s="8">
        <v>117.02</v>
      </c>
      <c r="U2371" s="8">
        <v>86.46</v>
      </c>
      <c r="X2371" s="1">
        <v>44008</v>
      </c>
      <c r="Y2371" s="4">
        <f t="shared" si="78"/>
        <v>132.77582631578946</v>
      </c>
      <c r="Z2371" s="4">
        <f t="shared" si="79"/>
        <v>65.19</v>
      </c>
    </row>
    <row r="2372" spans="1:26" x14ac:dyDescent="0.3">
      <c r="A2372" s="1">
        <v>44009</v>
      </c>
      <c r="B2372">
        <v>65.19</v>
      </c>
      <c r="C2372">
        <v>115.23</v>
      </c>
      <c r="D2372">
        <v>43.57</v>
      </c>
      <c r="E2372">
        <v>129.41</v>
      </c>
      <c r="F2372">
        <v>122.39</v>
      </c>
      <c r="G2372">
        <v>321.60000000000002</v>
      </c>
      <c r="H2372">
        <v>206.82</v>
      </c>
      <c r="I2372">
        <v>137.81</v>
      </c>
      <c r="J2372">
        <v>118.32</v>
      </c>
      <c r="K2372">
        <v>59.055</v>
      </c>
      <c r="L2372" s="8">
        <v>43.62</v>
      </c>
      <c r="M2372" s="8">
        <v>128.93</v>
      </c>
      <c r="N2372" s="8">
        <v>179.74</v>
      </c>
      <c r="O2372" s="8">
        <v>111.9357</v>
      </c>
      <c r="P2372" s="8">
        <v>144.72</v>
      </c>
      <c r="Q2372" s="8">
        <v>123.96</v>
      </c>
      <c r="R2372" s="8">
        <v>236.02</v>
      </c>
      <c r="S2372" s="8">
        <v>96.13</v>
      </c>
      <c r="T2372" s="8">
        <v>117.02</v>
      </c>
      <c r="U2372" s="8">
        <v>86.46</v>
      </c>
      <c r="X2372" s="1">
        <v>44009</v>
      </c>
      <c r="Y2372" s="4">
        <f t="shared" ref="Y2372:Y2435" si="80">SUMPRODUCT(C2372:U2372,$C$1:$U$1)</f>
        <v>132.77582631578946</v>
      </c>
      <c r="Z2372" s="4">
        <f t="shared" si="79"/>
        <v>65.19</v>
      </c>
    </row>
    <row r="2373" spans="1:26" x14ac:dyDescent="0.3">
      <c r="A2373" s="1">
        <v>44010</v>
      </c>
      <c r="B2373">
        <v>65.19</v>
      </c>
      <c r="C2373">
        <v>115.23</v>
      </c>
      <c r="D2373">
        <v>43.57</v>
      </c>
      <c r="E2373">
        <v>129.41</v>
      </c>
      <c r="F2373">
        <v>122.39</v>
      </c>
      <c r="G2373">
        <v>321.60000000000002</v>
      </c>
      <c r="H2373">
        <v>206.82</v>
      </c>
      <c r="I2373">
        <v>137.81</v>
      </c>
      <c r="J2373">
        <v>118.32</v>
      </c>
      <c r="K2373">
        <v>59.055</v>
      </c>
      <c r="L2373" s="8">
        <v>43.62</v>
      </c>
      <c r="M2373" s="8">
        <v>128.93</v>
      </c>
      <c r="N2373" s="8">
        <v>179.74</v>
      </c>
      <c r="O2373" s="8">
        <v>111.9357</v>
      </c>
      <c r="P2373" s="8">
        <v>144.72</v>
      </c>
      <c r="Q2373" s="8">
        <v>123.96</v>
      </c>
      <c r="R2373" s="8">
        <v>236.02</v>
      </c>
      <c r="S2373" s="8">
        <v>96.13</v>
      </c>
      <c r="T2373" s="8">
        <v>117.02</v>
      </c>
      <c r="U2373" s="8">
        <v>86.46</v>
      </c>
      <c r="X2373" s="1">
        <v>44010</v>
      </c>
      <c r="Y2373" s="4">
        <f t="shared" si="80"/>
        <v>132.77582631578946</v>
      </c>
      <c r="Z2373" s="4">
        <f t="shared" si="79"/>
        <v>65.19</v>
      </c>
    </row>
    <row r="2374" spans="1:26" x14ac:dyDescent="0.3">
      <c r="A2374" s="1">
        <v>44011</v>
      </c>
      <c r="B2374">
        <v>66.599999999999994</v>
      </c>
      <c r="C2374">
        <v>117.66</v>
      </c>
      <c r="D2374">
        <v>44.36</v>
      </c>
      <c r="E2374">
        <v>133.52000000000001</v>
      </c>
      <c r="F2374">
        <v>125.25</v>
      </c>
      <c r="G2374">
        <v>321.29000000000002</v>
      </c>
      <c r="H2374">
        <v>211.28</v>
      </c>
      <c r="I2374">
        <v>139.04</v>
      </c>
      <c r="J2374">
        <v>119.06</v>
      </c>
      <c r="K2374">
        <v>59.56</v>
      </c>
      <c r="L2374" s="8">
        <v>44.32</v>
      </c>
      <c r="M2374" s="8">
        <v>131.08000000000001</v>
      </c>
      <c r="N2374" s="8">
        <v>182.8</v>
      </c>
      <c r="O2374" s="8">
        <v>114.3809</v>
      </c>
      <c r="P2374" s="8">
        <v>146.38</v>
      </c>
      <c r="Q2374" s="8">
        <v>125.7</v>
      </c>
      <c r="R2374" s="8">
        <v>238.61</v>
      </c>
      <c r="S2374" s="8">
        <v>96.44</v>
      </c>
      <c r="T2374" s="8">
        <v>118.57</v>
      </c>
      <c r="U2374" s="8">
        <v>87.67</v>
      </c>
      <c r="X2374" s="1">
        <v>44011</v>
      </c>
      <c r="Y2374" s="4">
        <f t="shared" si="80"/>
        <v>134.57741578947369</v>
      </c>
      <c r="Z2374" s="4">
        <f t="shared" si="79"/>
        <v>66.599999999999994</v>
      </c>
    </row>
    <row r="2375" spans="1:26" x14ac:dyDescent="0.3">
      <c r="A2375" s="1">
        <v>44012</v>
      </c>
      <c r="B2375">
        <v>67.349999999999994</v>
      </c>
      <c r="C2375">
        <v>119.57</v>
      </c>
      <c r="D2375">
        <v>44.68</v>
      </c>
      <c r="E2375">
        <v>135.12</v>
      </c>
      <c r="F2375">
        <v>126.5</v>
      </c>
      <c r="G2375">
        <v>329.48</v>
      </c>
      <c r="H2375">
        <v>212.11</v>
      </c>
      <c r="I2375">
        <v>140.63</v>
      </c>
      <c r="J2375">
        <v>119.78</v>
      </c>
      <c r="K2375">
        <v>60.042499999999997</v>
      </c>
      <c r="L2375" s="8">
        <v>44.72</v>
      </c>
      <c r="M2375" s="8">
        <v>132.26</v>
      </c>
      <c r="N2375" s="8">
        <v>184.47</v>
      </c>
      <c r="O2375" s="8">
        <v>115.3552</v>
      </c>
      <c r="P2375" s="8">
        <v>148.88999999999999</v>
      </c>
      <c r="Q2375" s="8">
        <v>126.62</v>
      </c>
      <c r="R2375" s="8">
        <v>241.46</v>
      </c>
      <c r="S2375" s="8">
        <v>98.18</v>
      </c>
      <c r="T2375" s="8">
        <v>119.93</v>
      </c>
      <c r="U2375" s="8">
        <v>89.23</v>
      </c>
      <c r="X2375" s="1">
        <v>44012</v>
      </c>
      <c r="Y2375" s="4">
        <f t="shared" si="80"/>
        <v>136.26461578947368</v>
      </c>
      <c r="Z2375" s="4">
        <f t="shared" si="79"/>
        <v>67.349999999999994</v>
      </c>
    </row>
    <row r="2376" spans="1:26" x14ac:dyDescent="0.3">
      <c r="A2376" s="1">
        <v>44013</v>
      </c>
      <c r="B2376">
        <v>67.16</v>
      </c>
      <c r="C2376">
        <v>119.98</v>
      </c>
      <c r="D2376">
        <v>44.82</v>
      </c>
      <c r="E2376">
        <v>135.63</v>
      </c>
      <c r="F2376">
        <v>126.06</v>
      </c>
      <c r="G2376">
        <v>334.52</v>
      </c>
      <c r="H2376">
        <v>214.77</v>
      </c>
      <c r="I2376">
        <v>140.38</v>
      </c>
      <c r="J2376">
        <v>119.69</v>
      </c>
      <c r="K2376">
        <v>61.564999999999998</v>
      </c>
      <c r="L2376" s="8">
        <v>43.71</v>
      </c>
      <c r="M2376" s="8">
        <v>132.36000000000001</v>
      </c>
      <c r="N2376" s="8">
        <v>184.66</v>
      </c>
      <c r="O2376" s="8">
        <v>113.2251</v>
      </c>
      <c r="P2376" s="8">
        <v>149.11000000000001</v>
      </c>
      <c r="Q2376" s="8">
        <v>125.66</v>
      </c>
      <c r="R2376" s="8">
        <v>243.75</v>
      </c>
      <c r="S2376" s="8">
        <v>99.14</v>
      </c>
      <c r="T2376" s="8">
        <v>118.96</v>
      </c>
      <c r="U2376" s="8">
        <v>87.62</v>
      </c>
      <c r="X2376" s="1">
        <v>44013</v>
      </c>
      <c r="Y2376" s="4">
        <f t="shared" si="80"/>
        <v>136.61105789473683</v>
      </c>
      <c r="Z2376" s="4">
        <f t="shared" si="79"/>
        <v>67.16</v>
      </c>
    </row>
    <row r="2377" spans="1:26" x14ac:dyDescent="0.3">
      <c r="A2377" s="1">
        <v>44014</v>
      </c>
      <c r="B2377">
        <v>67.69</v>
      </c>
      <c r="C2377">
        <v>120.88</v>
      </c>
      <c r="D2377">
        <v>44.88</v>
      </c>
      <c r="E2377">
        <v>135.71</v>
      </c>
      <c r="F2377">
        <v>127.72</v>
      </c>
      <c r="G2377">
        <v>333.25</v>
      </c>
      <c r="H2377">
        <v>221.26</v>
      </c>
      <c r="I2377">
        <v>140.97</v>
      </c>
      <c r="J2377">
        <v>119.21</v>
      </c>
      <c r="K2377">
        <v>61.6</v>
      </c>
      <c r="L2377" s="8">
        <v>44.08</v>
      </c>
      <c r="M2377" s="8">
        <v>132.85</v>
      </c>
      <c r="N2377" s="8">
        <v>183.52</v>
      </c>
      <c r="O2377" s="8">
        <v>114.3331</v>
      </c>
      <c r="P2377" s="8">
        <v>150.54</v>
      </c>
      <c r="Q2377" s="8">
        <v>125.57</v>
      </c>
      <c r="R2377" s="8">
        <v>247.42</v>
      </c>
      <c r="S2377" s="8">
        <v>98.88</v>
      </c>
      <c r="T2377" s="8">
        <v>119.12</v>
      </c>
      <c r="U2377" s="8">
        <v>88.31</v>
      </c>
      <c r="X2377" s="1">
        <v>44014</v>
      </c>
      <c r="Y2377" s="4">
        <f t="shared" si="80"/>
        <v>137.37384736842108</v>
      </c>
      <c r="Z2377" s="4">
        <f t="shared" si="79"/>
        <v>67.69</v>
      </c>
    </row>
    <row r="2378" spans="1:26" x14ac:dyDescent="0.3">
      <c r="A2378" s="1">
        <v>44015</v>
      </c>
      <c r="B2378">
        <v>67.69</v>
      </c>
      <c r="C2378">
        <v>120.88</v>
      </c>
      <c r="D2378">
        <v>44.88</v>
      </c>
      <c r="E2378">
        <v>135.71</v>
      </c>
      <c r="F2378">
        <v>127.72</v>
      </c>
      <c r="G2378">
        <v>333.25</v>
      </c>
      <c r="H2378">
        <v>221.26</v>
      </c>
      <c r="I2378">
        <v>140.97</v>
      </c>
      <c r="J2378">
        <v>119.21</v>
      </c>
      <c r="K2378">
        <v>61.6</v>
      </c>
      <c r="L2378" s="8">
        <v>44.08</v>
      </c>
      <c r="M2378" s="8">
        <v>132.85</v>
      </c>
      <c r="N2378" s="8">
        <v>183.52</v>
      </c>
      <c r="O2378" s="8">
        <v>114.3331</v>
      </c>
      <c r="P2378" s="8">
        <v>150.54</v>
      </c>
      <c r="Q2378" s="8">
        <v>125.57</v>
      </c>
      <c r="R2378" s="8">
        <v>247.42</v>
      </c>
      <c r="S2378" s="8">
        <v>98.88</v>
      </c>
      <c r="T2378" s="8">
        <v>119.12</v>
      </c>
      <c r="U2378" s="8">
        <v>88.31</v>
      </c>
      <c r="X2378" s="1">
        <v>44015</v>
      </c>
      <c r="Y2378" s="4">
        <f t="shared" si="80"/>
        <v>137.37384736842108</v>
      </c>
      <c r="Z2378" s="4">
        <f t="shared" si="79"/>
        <v>67.69</v>
      </c>
    </row>
    <row r="2379" spans="1:26" x14ac:dyDescent="0.3">
      <c r="A2379" s="1">
        <v>44016</v>
      </c>
      <c r="B2379">
        <v>67.69</v>
      </c>
      <c r="C2379">
        <v>120.88</v>
      </c>
      <c r="D2379">
        <v>44.88</v>
      </c>
      <c r="E2379">
        <v>135.71</v>
      </c>
      <c r="F2379">
        <v>127.72</v>
      </c>
      <c r="G2379">
        <v>333.25</v>
      </c>
      <c r="H2379">
        <v>221.26</v>
      </c>
      <c r="I2379">
        <v>140.97</v>
      </c>
      <c r="J2379">
        <v>119.21</v>
      </c>
      <c r="K2379">
        <v>61.6</v>
      </c>
      <c r="L2379" s="8">
        <v>44.08</v>
      </c>
      <c r="M2379" s="8">
        <v>132.85</v>
      </c>
      <c r="N2379" s="8">
        <v>183.52</v>
      </c>
      <c r="O2379" s="8">
        <v>114.3331</v>
      </c>
      <c r="P2379" s="8">
        <v>150.54</v>
      </c>
      <c r="Q2379" s="8">
        <v>125.57</v>
      </c>
      <c r="R2379" s="8">
        <v>247.42</v>
      </c>
      <c r="S2379" s="8">
        <v>98.88</v>
      </c>
      <c r="T2379" s="8">
        <v>119.12</v>
      </c>
      <c r="U2379" s="8">
        <v>88.31</v>
      </c>
      <c r="X2379" s="1">
        <v>44016</v>
      </c>
      <c r="Y2379" s="4">
        <f t="shared" si="80"/>
        <v>137.37384736842108</v>
      </c>
      <c r="Z2379" s="4">
        <f t="shared" si="79"/>
        <v>67.69</v>
      </c>
    </row>
    <row r="2380" spans="1:26" x14ac:dyDescent="0.3">
      <c r="A2380" s="1">
        <v>44017</v>
      </c>
      <c r="B2380">
        <v>67.69</v>
      </c>
      <c r="C2380">
        <v>120.88</v>
      </c>
      <c r="D2380">
        <v>44.88</v>
      </c>
      <c r="E2380">
        <v>135.71</v>
      </c>
      <c r="F2380">
        <v>127.72</v>
      </c>
      <c r="G2380">
        <v>333.25</v>
      </c>
      <c r="H2380">
        <v>221.26</v>
      </c>
      <c r="I2380">
        <v>140.97</v>
      </c>
      <c r="J2380">
        <v>119.21</v>
      </c>
      <c r="K2380">
        <v>61.6</v>
      </c>
      <c r="L2380" s="8">
        <v>44.08</v>
      </c>
      <c r="M2380" s="8">
        <v>132.85</v>
      </c>
      <c r="N2380" s="8">
        <v>183.52</v>
      </c>
      <c r="O2380" s="8">
        <v>114.3331</v>
      </c>
      <c r="P2380" s="8">
        <v>150.54</v>
      </c>
      <c r="Q2380" s="8">
        <v>125.57</v>
      </c>
      <c r="R2380" s="8">
        <v>247.42</v>
      </c>
      <c r="S2380" s="8">
        <v>98.88</v>
      </c>
      <c r="T2380" s="8">
        <v>119.12</v>
      </c>
      <c r="U2380" s="8">
        <v>88.31</v>
      </c>
      <c r="X2380" s="1">
        <v>44017</v>
      </c>
      <c r="Y2380" s="4">
        <f t="shared" si="80"/>
        <v>137.37384736842108</v>
      </c>
      <c r="Z2380" s="4">
        <f t="shared" si="79"/>
        <v>67.69</v>
      </c>
    </row>
    <row r="2381" spans="1:26" x14ac:dyDescent="0.3">
      <c r="A2381" s="1">
        <v>44018</v>
      </c>
      <c r="B2381">
        <v>68.459999999999994</v>
      </c>
      <c r="C2381">
        <v>121.63</v>
      </c>
      <c r="D2381">
        <v>45.23</v>
      </c>
      <c r="E2381">
        <v>135.76</v>
      </c>
      <c r="F2381">
        <v>129.43</v>
      </c>
      <c r="G2381">
        <v>341.02</v>
      </c>
      <c r="H2381">
        <v>224.65</v>
      </c>
      <c r="I2381">
        <v>142.97999999999999</v>
      </c>
      <c r="J2381">
        <v>118.89</v>
      </c>
      <c r="K2381">
        <v>61.74</v>
      </c>
      <c r="L2381" s="8">
        <v>44.39</v>
      </c>
      <c r="M2381" s="8">
        <v>133.30000000000001</v>
      </c>
      <c r="N2381" s="8">
        <v>188.5</v>
      </c>
      <c r="O2381" s="8">
        <v>114.80119999999999</v>
      </c>
      <c r="P2381" s="8">
        <v>150.72999999999999</v>
      </c>
      <c r="Q2381" s="8">
        <v>127.29</v>
      </c>
      <c r="R2381" s="8">
        <v>248.91</v>
      </c>
      <c r="S2381" s="8">
        <v>99.01</v>
      </c>
      <c r="T2381" s="8">
        <v>119.24</v>
      </c>
      <c r="U2381" s="8">
        <v>88.57</v>
      </c>
      <c r="X2381" s="1">
        <v>44018</v>
      </c>
      <c r="Y2381" s="4">
        <f t="shared" si="80"/>
        <v>138.7405894736842</v>
      </c>
      <c r="Z2381" s="4">
        <f t="shared" si="79"/>
        <v>68.459999999999994</v>
      </c>
    </row>
    <row r="2382" spans="1:26" x14ac:dyDescent="0.3">
      <c r="A2382" s="1">
        <v>44019</v>
      </c>
      <c r="B2382">
        <v>67.77</v>
      </c>
      <c r="C2382">
        <v>122.22</v>
      </c>
      <c r="D2382">
        <v>45.21</v>
      </c>
      <c r="E2382">
        <v>135.02000000000001</v>
      </c>
      <c r="F2382">
        <v>127.2</v>
      </c>
      <c r="G2382">
        <v>341.19</v>
      </c>
      <c r="H2382">
        <v>224.53</v>
      </c>
      <c r="I2382">
        <v>142.85</v>
      </c>
      <c r="J2382">
        <v>126.95</v>
      </c>
      <c r="K2382">
        <v>61.68</v>
      </c>
      <c r="L2382" s="8">
        <v>43.24</v>
      </c>
      <c r="M2382" s="8">
        <v>133.57</v>
      </c>
      <c r="N2382" s="8">
        <v>185.82</v>
      </c>
      <c r="O2382" s="8">
        <v>112.3082</v>
      </c>
      <c r="P2382" s="8">
        <v>147</v>
      </c>
      <c r="Q2382" s="8">
        <v>127.17</v>
      </c>
      <c r="R2382" s="8">
        <v>265.13</v>
      </c>
      <c r="S2382" s="8">
        <v>99.35</v>
      </c>
      <c r="T2382" s="8">
        <v>118.06</v>
      </c>
      <c r="U2382" s="8">
        <v>86.31</v>
      </c>
      <c r="X2382" s="1">
        <v>44019</v>
      </c>
      <c r="Y2382" s="4">
        <f t="shared" si="80"/>
        <v>139.20043157894739</v>
      </c>
      <c r="Z2382" s="4">
        <f t="shared" si="79"/>
        <v>67.77</v>
      </c>
    </row>
    <row r="2383" spans="1:26" x14ac:dyDescent="0.3">
      <c r="A2383" s="1">
        <v>44020</v>
      </c>
      <c r="B2383">
        <v>67.760000000000005</v>
      </c>
      <c r="C2383">
        <v>122.89</v>
      </c>
      <c r="D2383">
        <v>45.07</v>
      </c>
      <c r="E2383">
        <v>135.75</v>
      </c>
      <c r="F2383">
        <v>128.13</v>
      </c>
      <c r="G2383">
        <v>354.32</v>
      </c>
      <c r="H2383">
        <v>221.52</v>
      </c>
      <c r="I2383">
        <v>143.27000000000001</v>
      </c>
      <c r="J2383">
        <v>124.44</v>
      </c>
      <c r="K2383">
        <v>63.317500000000003</v>
      </c>
      <c r="L2383" s="8">
        <v>43.14</v>
      </c>
      <c r="M2383" s="8">
        <v>134.22</v>
      </c>
      <c r="N2383" s="8">
        <v>185.85</v>
      </c>
      <c r="O2383" s="8">
        <v>112.4324</v>
      </c>
      <c r="P2383" s="8">
        <v>148.1</v>
      </c>
      <c r="Q2383" s="8">
        <v>127.86</v>
      </c>
      <c r="R2383" s="8">
        <v>269.79000000000002</v>
      </c>
      <c r="S2383" s="8">
        <v>99.28</v>
      </c>
      <c r="T2383" s="8">
        <v>117.7</v>
      </c>
      <c r="U2383" s="8">
        <v>86.35</v>
      </c>
      <c r="X2383" s="1">
        <v>44020</v>
      </c>
      <c r="Y2383" s="4">
        <f t="shared" si="80"/>
        <v>140.18052105263158</v>
      </c>
      <c r="Z2383" s="4">
        <f t="shared" si="79"/>
        <v>67.760000000000005</v>
      </c>
    </row>
    <row r="2384" spans="1:26" x14ac:dyDescent="0.3">
      <c r="A2384" s="1">
        <v>44021</v>
      </c>
      <c r="B2384">
        <v>66.66</v>
      </c>
      <c r="C2384">
        <v>122.48</v>
      </c>
      <c r="D2384">
        <v>43.91</v>
      </c>
      <c r="E2384">
        <v>135.61000000000001</v>
      </c>
      <c r="F2384">
        <v>125.73</v>
      </c>
      <c r="G2384">
        <v>352.72</v>
      </c>
      <c r="H2384">
        <v>221.95</v>
      </c>
      <c r="I2384">
        <v>142.49</v>
      </c>
      <c r="J2384">
        <v>127.75</v>
      </c>
      <c r="K2384">
        <v>62.997500000000002</v>
      </c>
      <c r="L2384" s="8">
        <v>41.36</v>
      </c>
      <c r="M2384" s="8">
        <v>132.71</v>
      </c>
      <c r="N2384" s="8">
        <v>184.33</v>
      </c>
      <c r="O2384" s="8">
        <v>110.52200000000001</v>
      </c>
      <c r="P2384" s="8">
        <v>145.72999999999999</v>
      </c>
      <c r="Q2384" s="8">
        <v>124.34</v>
      </c>
      <c r="R2384" s="8">
        <v>271.60000000000002</v>
      </c>
      <c r="S2384" s="8">
        <v>97.94</v>
      </c>
      <c r="T2384" s="8">
        <v>117.9</v>
      </c>
      <c r="U2384" s="8">
        <v>82.74</v>
      </c>
      <c r="X2384" s="1">
        <v>44021</v>
      </c>
      <c r="Y2384" s="4">
        <f t="shared" si="80"/>
        <v>139.20050000000001</v>
      </c>
      <c r="Z2384" s="4">
        <f t="shared" si="79"/>
        <v>66.66</v>
      </c>
    </row>
    <row r="2385" spans="1:26" x14ac:dyDescent="0.3">
      <c r="A2385" s="1">
        <v>44022</v>
      </c>
      <c r="B2385">
        <v>67.86</v>
      </c>
      <c r="C2385">
        <v>123.89</v>
      </c>
      <c r="D2385">
        <v>45.15</v>
      </c>
      <c r="E2385">
        <v>137.43</v>
      </c>
      <c r="F2385">
        <v>128.01</v>
      </c>
      <c r="G2385">
        <v>351.81</v>
      </c>
      <c r="H2385">
        <v>225.95</v>
      </c>
      <c r="I2385">
        <v>142.37</v>
      </c>
      <c r="J2385">
        <v>130.68</v>
      </c>
      <c r="K2385">
        <v>64.900000000000006</v>
      </c>
      <c r="L2385" s="8">
        <v>42.65</v>
      </c>
      <c r="M2385" s="8">
        <v>134.46</v>
      </c>
      <c r="N2385" s="8">
        <v>184.88</v>
      </c>
      <c r="O2385" s="8">
        <v>113.0437</v>
      </c>
      <c r="P2385" s="8">
        <v>147.16999999999999</v>
      </c>
      <c r="Q2385" s="8">
        <v>128.43</v>
      </c>
      <c r="R2385" s="8">
        <v>273.19</v>
      </c>
      <c r="S2385" s="8">
        <v>96.83</v>
      </c>
      <c r="T2385" s="8">
        <v>118.86</v>
      </c>
      <c r="U2385" s="8">
        <v>85.23</v>
      </c>
      <c r="X2385" s="1">
        <v>44022</v>
      </c>
      <c r="Y2385" s="4">
        <f t="shared" si="80"/>
        <v>140.78598421052632</v>
      </c>
      <c r="Z2385" s="4">
        <f t="shared" si="79"/>
        <v>67.86</v>
      </c>
    </row>
    <row r="2386" spans="1:26" x14ac:dyDescent="0.3">
      <c r="A2386" s="1">
        <v>44023</v>
      </c>
      <c r="B2386">
        <v>67.86</v>
      </c>
      <c r="C2386">
        <v>123.89</v>
      </c>
      <c r="D2386">
        <v>45.15</v>
      </c>
      <c r="E2386">
        <v>137.43</v>
      </c>
      <c r="F2386">
        <v>128.01</v>
      </c>
      <c r="G2386">
        <v>351.81</v>
      </c>
      <c r="H2386">
        <v>225.95</v>
      </c>
      <c r="I2386">
        <v>142.37</v>
      </c>
      <c r="J2386">
        <v>130.68</v>
      </c>
      <c r="K2386">
        <v>64.900000000000006</v>
      </c>
      <c r="L2386" s="8">
        <v>42.65</v>
      </c>
      <c r="M2386" s="8">
        <v>134.46</v>
      </c>
      <c r="N2386" s="8">
        <v>184.88</v>
      </c>
      <c r="O2386" s="8">
        <v>113.0437</v>
      </c>
      <c r="P2386" s="8">
        <v>147.16999999999999</v>
      </c>
      <c r="Q2386" s="8">
        <v>128.43</v>
      </c>
      <c r="R2386" s="8">
        <v>273.19</v>
      </c>
      <c r="S2386" s="8">
        <v>96.83</v>
      </c>
      <c r="T2386" s="8">
        <v>118.86</v>
      </c>
      <c r="U2386" s="8">
        <v>85.23</v>
      </c>
      <c r="X2386" s="1">
        <v>44023</v>
      </c>
      <c r="Y2386" s="4">
        <f t="shared" si="80"/>
        <v>140.78598421052632</v>
      </c>
      <c r="Z2386" s="4">
        <f t="shared" si="79"/>
        <v>67.86</v>
      </c>
    </row>
    <row r="2387" spans="1:26" x14ac:dyDescent="0.3">
      <c r="A2387" s="1">
        <v>44024</v>
      </c>
      <c r="B2387">
        <v>67.86</v>
      </c>
      <c r="C2387">
        <v>123.89</v>
      </c>
      <c r="D2387">
        <v>45.15</v>
      </c>
      <c r="E2387">
        <v>137.43</v>
      </c>
      <c r="F2387">
        <v>128.01</v>
      </c>
      <c r="G2387">
        <v>351.81</v>
      </c>
      <c r="H2387">
        <v>225.95</v>
      </c>
      <c r="I2387">
        <v>142.37</v>
      </c>
      <c r="J2387">
        <v>130.68</v>
      </c>
      <c r="K2387">
        <v>64.900000000000006</v>
      </c>
      <c r="L2387" s="8">
        <v>42.65</v>
      </c>
      <c r="M2387" s="8">
        <v>134.46</v>
      </c>
      <c r="N2387" s="8">
        <v>184.88</v>
      </c>
      <c r="O2387" s="8">
        <v>113.0437</v>
      </c>
      <c r="P2387" s="8">
        <v>147.16999999999999</v>
      </c>
      <c r="Q2387" s="8">
        <v>128.43</v>
      </c>
      <c r="R2387" s="8">
        <v>273.19</v>
      </c>
      <c r="S2387" s="8">
        <v>96.83</v>
      </c>
      <c r="T2387" s="8">
        <v>118.86</v>
      </c>
      <c r="U2387" s="8">
        <v>85.23</v>
      </c>
      <c r="X2387" s="1">
        <v>44024</v>
      </c>
      <c r="Y2387" s="4">
        <f t="shared" si="80"/>
        <v>140.78598421052632</v>
      </c>
      <c r="Z2387" s="4">
        <f t="shared" si="79"/>
        <v>67.86</v>
      </c>
    </row>
    <row r="2388" spans="1:26" x14ac:dyDescent="0.3">
      <c r="A2388" s="1">
        <v>44025</v>
      </c>
      <c r="B2388">
        <v>67.84</v>
      </c>
      <c r="C2388">
        <v>124.05</v>
      </c>
      <c r="D2388">
        <v>45.25</v>
      </c>
      <c r="E2388">
        <v>136.55000000000001</v>
      </c>
      <c r="F2388">
        <v>130.57</v>
      </c>
      <c r="G2388">
        <v>346.09</v>
      </c>
      <c r="H2388">
        <v>225.82</v>
      </c>
      <c r="I2388">
        <v>145.21</v>
      </c>
      <c r="J2388">
        <v>129.52000000000001</v>
      </c>
      <c r="K2388">
        <v>64.06</v>
      </c>
      <c r="L2388" s="8">
        <v>42.66</v>
      </c>
      <c r="M2388" s="8">
        <v>134.91</v>
      </c>
      <c r="N2388" s="8">
        <v>184.92</v>
      </c>
      <c r="O2388" s="8">
        <v>113.85550000000001</v>
      </c>
      <c r="P2388" s="8">
        <v>145.47999999999999</v>
      </c>
      <c r="Q2388" s="8">
        <v>128.31</v>
      </c>
      <c r="R2388" s="8">
        <v>274.35000000000002</v>
      </c>
      <c r="S2388" s="8">
        <v>97.86</v>
      </c>
      <c r="T2388" s="8">
        <v>118.73</v>
      </c>
      <c r="U2388" s="8">
        <v>85.4</v>
      </c>
      <c r="X2388" s="1">
        <v>44025</v>
      </c>
      <c r="Y2388" s="4">
        <f t="shared" si="80"/>
        <v>140.71555263157893</v>
      </c>
      <c r="Z2388" s="4">
        <f t="shared" si="79"/>
        <v>67.84</v>
      </c>
    </row>
    <row r="2389" spans="1:26" x14ac:dyDescent="0.3">
      <c r="A2389" s="1">
        <v>44026</v>
      </c>
      <c r="B2389">
        <v>69.150000000000006</v>
      </c>
      <c r="C2389">
        <v>125.09</v>
      </c>
      <c r="D2389">
        <v>45.87</v>
      </c>
      <c r="E2389">
        <v>140.06</v>
      </c>
      <c r="F2389">
        <v>136.88</v>
      </c>
      <c r="G2389">
        <v>351.64</v>
      </c>
      <c r="H2389">
        <v>233.13</v>
      </c>
      <c r="I2389">
        <v>147.91999999999999</v>
      </c>
      <c r="J2389">
        <v>132.01</v>
      </c>
      <c r="K2389">
        <v>65.637500000000003</v>
      </c>
      <c r="L2389" s="8">
        <v>44.07</v>
      </c>
      <c r="M2389" s="8">
        <v>135.52000000000001</v>
      </c>
      <c r="N2389" s="8">
        <v>190.72</v>
      </c>
      <c r="O2389" s="8">
        <v>115.19280000000001</v>
      </c>
      <c r="P2389" s="8">
        <v>145.47999999999999</v>
      </c>
      <c r="Q2389" s="8">
        <v>130.74</v>
      </c>
      <c r="R2389" s="8">
        <v>280.99</v>
      </c>
      <c r="S2389" s="8">
        <v>98.87</v>
      </c>
      <c r="T2389" s="8">
        <v>120.08</v>
      </c>
      <c r="U2389" s="8">
        <v>88.35</v>
      </c>
      <c r="X2389" s="1">
        <v>44026</v>
      </c>
      <c r="Y2389" s="4">
        <f t="shared" si="80"/>
        <v>143.59212105263154</v>
      </c>
      <c r="Z2389" s="4">
        <f t="shared" si="79"/>
        <v>69.150000000000006</v>
      </c>
    </row>
    <row r="2390" spans="1:26" x14ac:dyDescent="0.3">
      <c r="A2390" s="1">
        <v>44027</v>
      </c>
      <c r="B2390">
        <v>70.3</v>
      </c>
      <c r="C2390">
        <v>124.5</v>
      </c>
      <c r="D2390">
        <v>46.4</v>
      </c>
      <c r="E2390">
        <v>141.22</v>
      </c>
      <c r="F2390">
        <v>138.36000000000001</v>
      </c>
      <c r="G2390">
        <v>354.8</v>
      </c>
      <c r="H2390">
        <v>237.63</v>
      </c>
      <c r="I2390">
        <v>148.26</v>
      </c>
      <c r="J2390">
        <v>132</v>
      </c>
      <c r="K2390">
        <v>64.75</v>
      </c>
      <c r="L2390" s="8">
        <v>44.63</v>
      </c>
      <c r="M2390" s="8">
        <v>133.69</v>
      </c>
      <c r="N2390" s="8">
        <v>191.77</v>
      </c>
      <c r="O2390" s="8">
        <v>117.48520000000001</v>
      </c>
      <c r="P2390" s="8">
        <v>148.6</v>
      </c>
      <c r="Q2390" s="8">
        <v>132.80000000000001</v>
      </c>
      <c r="R2390" s="8">
        <v>281.97000000000003</v>
      </c>
      <c r="S2390" s="8">
        <v>100.48</v>
      </c>
      <c r="T2390" s="8">
        <v>121.67</v>
      </c>
      <c r="U2390" s="8">
        <v>88.89</v>
      </c>
      <c r="X2390" s="1">
        <v>44027</v>
      </c>
      <c r="Y2390" s="4">
        <f t="shared" si="80"/>
        <v>144.73185263157896</v>
      </c>
      <c r="Z2390" s="4">
        <f t="shared" si="79"/>
        <v>70.3</v>
      </c>
    </row>
    <row r="2391" spans="1:26" x14ac:dyDescent="0.3">
      <c r="A2391" s="1">
        <v>44028</v>
      </c>
      <c r="B2391">
        <v>70.36</v>
      </c>
      <c r="C2391">
        <v>124.76</v>
      </c>
      <c r="D2391">
        <v>46.15</v>
      </c>
      <c r="E2391">
        <v>142.75</v>
      </c>
      <c r="F2391">
        <v>138.56</v>
      </c>
      <c r="G2391">
        <v>349.51</v>
      </c>
      <c r="H2391">
        <v>238.89</v>
      </c>
      <c r="I2391">
        <v>149.25</v>
      </c>
      <c r="J2391">
        <v>132.19999999999999</v>
      </c>
      <c r="K2391">
        <v>67.094999999999999</v>
      </c>
      <c r="L2391" s="8">
        <v>44.28</v>
      </c>
      <c r="M2391" s="8">
        <v>133.88</v>
      </c>
      <c r="N2391" s="8">
        <v>190.92</v>
      </c>
      <c r="O2391" s="8">
        <v>118.4499</v>
      </c>
      <c r="P2391" s="8">
        <v>146.18</v>
      </c>
      <c r="Q2391" s="8">
        <v>136.03</v>
      </c>
      <c r="R2391" s="8">
        <v>287.19</v>
      </c>
      <c r="S2391" s="8">
        <v>99.92</v>
      </c>
      <c r="T2391" s="8">
        <v>121.95</v>
      </c>
      <c r="U2391" s="8">
        <v>88.36</v>
      </c>
      <c r="X2391" s="1">
        <v>44028</v>
      </c>
      <c r="Y2391" s="4">
        <f t="shared" si="80"/>
        <v>145.06973157894734</v>
      </c>
      <c r="Z2391" s="4">
        <f t="shared" si="79"/>
        <v>70.36</v>
      </c>
    </row>
    <row r="2392" spans="1:26" x14ac:dyDescent="0.3">
      <c r="A2392" s="1">
        <v>44029</v>
      </c>
      <c r="B2392">
        <v>70.58</v>
      </c>
      <c r="C2392">
        <v>125.63</v>
      </c>
      <c r="D2392">
        <v>46.82</v>
      </c>
      <c r="E2392">
        <v>144.38999999999999</v>
      </c>
      <c r="F2392">
        <v>136.9</v>
      </c>
      <c r="G2392">
        <v>354.69</v>
      </c>
      <c r="H2392">
        <v>242.6</v>
      </c>
      <c r="I2392">
        <v>149.35</v>
      </c>
      <c r="J2392">
        <v>131.74</v>
      </c>
      <c r="K2392">
        <v>68.844999999999999</v>
      </c>
      <c r="L2392" s="8">
        <v>43.52</v>
      </c>
      <c r="M2392" s="8">
        <v>134.66</v>
      </c>
      <c r="N2392" s="8">
        <v>191.48</v>
      </c>
      <c r="O2392" s="8">
        <v>119.50060000000001</v>
      </c>
      <c r="P2392" s="8">
        <v>147.6</v>
      </c>
      <c r="Q2392" s="8">
        <v>135.94999999999999</v>
      </c>
      <c r="R2392" s="8">
        <v>294</v>
      </c>
      <c r="S2392" s="8">
        <v>100.83</v>
      </c>
      <c r="T2392" s="8">
        <v>121.67</v>
      </c>
      <c r="U2392" s="8">
        <v>87.19</v>
      </c>
      <c r="X2392" s="1">
        <v>44029</v>
      </c>
      <c r="Y2392" s="4">
        <f t="shared" si="80"/>
        <v>146.17713684210528</v>
      </c>
      <c r="Z2392" s="4">
        <f t="shared" si="79"/>
        <v>70.58</v>
      </c>
    </row>
    <row r="2393" spans="1:26" x14ac:dyDescent="0.3">
      <c r="A2393" s="1">
        <v>44030</v>
      </c>
      <c r="B2393">
        <v>70.58</v>
      </c>
      <c r="C2393">
        <v>125.63</v>
      </c>
      <c r="D2393">
        <v>46.82</v>
      </c>
      <c r="E2393">
        <v>144.38999999999999</v>
      </c>
      <c r="F2393">
        <v>136.9</v>
      </c>
      <c r="G2393">
        <v>354.69</v>
      </c>
      <c r="H2393">
        <v>242.6</v>
      </c>
      <c r="I2393">
        <v>149.35</v>
      </c>
      <c r="J2393">
        <v>131.74</v>
      </c>
      <c r="K2393">
        <v>68.844999999999999</v>
      </c>
      <c r="L2393" s="8">
        <v>43.52</v>
      </c>
      <c r="M2393" s="8">
        <v>134.66</v>
      </c>
      <c r="N2393" s="8">
        <v>191.48</v>
      </c>
      <c r="O2393" s="8">
        <v>119.50060000000001</v>
      </c>
      <c r="P2393" s="8">
        <v>147.6</v>
      </c>
      <c r="Q2393" s="8">
        <v>135.94999999999999</v>
      </c>
      <c r="R2393" s="8">
        <v>294</v>
      </c>
      <c r="S2393" s="8">
        <v>100.83</v>
      </c>
      <c r="T2393" s="8">
        <v>121.67</v>
      </c>
      <c r="U2393" s="8">
        <v>87.19</v>
      </c>
      <c r="X2393" s="1">
        <v>44030</v>
      </c>
      <c r="Y2393" s="4">
        <f t="shared" si="80"/>
        <v>146.17713684210528</v>
      </c>
      <c r="Z2393" s="4">
        <f t="shared" si="79"/>
        <v>70.58</v>
      </c>
    </row>
    <row r="2394" spans="1:26" x14ac:dyDescent="0.3">
      <c r="A2394" s="1">
        <v>44031</v>
      </c>
      <c r="B2394">
        <v>70.58</v>
      </c>
      <c r="C2394">
        <v>125.63</v>
      </c>
      <c r="D2394">
        <v>46.82</v>
      </c>
      <c r="E2394">
        <v>144.38999999999999</v>
      </c>
      <c r="F2394">
        <v>136.9</v>
      </c>
      <c r="G2394">
        <v>354.69</v>
      </c>
      <c r="H2394">
        <v>242.6</v>
      </c>
      <c r="I2394">
        <v>149.35</v>
      </c>
      <c r="J2394">
        <v>131.74</v>
      </c>
      <c r="K2394">
        <v>68.844999999999999</v>
      </c>
      <c r="L2394" s="8">
        <v>43.52</v>
      </c>
      <c r="M2394" s="8">
        <v>134.66</v>
      </c>
      <c r="N2394" s="8">
        <v>191.48</v>
      </c>
      <c r="O2394" s="8">
        <v>119.50060000000001</v>
      </c>
      <c r="P2394" s="8">
        <v>147.6</v>
      </c>
      <c r="Q2394" s="8">
        <v>135.94999999999999</v>
      </c>
      <c r="R2394" s="8">
        <v>294</v>
      </c>
      <c r="S2394" s="8">
        <v>100.83</v>
      </c>
      <c r="T2394" s="8">
        <v>121.67</v>
      </c>
      <c r="U2394" s="8">
        <v>87.19</v>
      </c>
      <c r="X2394" s="1">
        <v>44031</v>
      </c>
      <c r="Y2394" s="4">
        <f t="shared" si="80"/>
        <v>146.17713684210528</v>
      </c>
      <c r="Z2394" s="4">
        <f t="shared" si="79"/>
        <v>70.58</v>
      </c>
    </row>
    <row r="2395" spans="1:26" x14ac:dyDescent="0.3">
      <c r="A2395" s="1">
        <v>44032</v>
      </c>
      <c r="B2395">
        <v>69.83</v>
      </c>
      <c r="C2395">
        <v>125.24</v>
      </c>
      <c r="D2395">
        <v>46.12</v>
      </c>
      <c r="E2395">
        <v>144.1</v>
      </c>
      <c r="F2395">
        <v>134.63</v>
      </c>
      <c r="G2395">
        <v>358.09</v>
      </c>
      <c r="H2395">
        <v>240.32</v>
      </c>
      <c r="I2395">
        <v>149.6</v>
      </c>
      <c r="J2395">
        <v>131.47</v>
      </c>
      <c r="K2395">
        <v>68.582499999999996</v>
      </c>
      <c r="L2395" s="8">
        <v>42.5</v>
      </c>
      <c r="M2395" s="8">
        <v>133.11000000000001</v>
      </c>
      <c r="N2395" s="8">
        <v>191.61</v>
      </c>
      <c r="O2395" s="8">
        <v>120.7041</v>
      </c>
      <c r="P2395" s="8">
        <v>147.44999999999999</v>
      </c>
      <c r="Q2395" s="8">
        <v>134.28</v>
      </c>
      <c r="R2395" s="8">
        <v>290.87</v>
      </c>
      <c r="S2395" s="8">
        <v>99.54</v>
      </c>
      <c r="T2395" s="8">
        <v>119.82</v>
      </c>
      <c r="U2395" s="8">
        <v>85.27</v>
      </c>
      <c r="X2395" s="1">
        <v>44032</v>
      </c>
      <c r="Y2395" s="4">
        <f t="shared" si="80"/>
        <v>145.43718947368421</v>
      </c>
      <c r="Z2395" s="4">
        <f t="shared" si="79"/>
        <v>69.83</v>
      </c>
    </row>
    <row r="2396" spans="1:26" x14ac:dyDescent="0.3">
      <c r="A2396" s="1">
        <v>44033</v>
      </c>
      <c r="B2396">
        <v>70.58</v>
      </c>
      <c r="C2396">
        <v>125.07</v>
      </c>
      <c r="D2396">
        <v>47.2</v>
      </c>
      <c r="E2396">
        <v>145</v>
      </c>
      <c r="F2396">
        <v>135.87</v>
      </c>
      <c r="G2396">
        <v>354.83</v>
      </c>
      <c r="H2396">
        <v>244</v>
      </c>
      <c r="I2396">
        <v>149.74</v>
      </c>
      <c r="J2396">
        <v>132.33000000000001</v>
      </c>
      <c r="K2396">
        <v>69.082499999999996</v>
      </c>
      <c r="L2396" s="8">
        <v>44.65</v>
      </c>
      <c r="M2396" s="8">
        <v>134.43</v>
      </c>
      <c r="N2396" s="8">
        <v>192.98</v>
      </c>
      <c r="O2396" s="8">
        <v>120.408</v>
      </c>
      <c r="P2396" s="8">
        <v>147.1</v>
      </c>
      <c r="Q2396" s="8">
        <v>135.55000000000001</v>
      </c>
      <c r="R2396" s="8">
        <v>290.39</v>
      </c>
      <c r="S2396" s="8">
        <v>97.4</v>
      </c>
      <c r="T2396" s="8">
        <v>120.2</v>
      </c>
      <c r="U2396" s="8">
        <v>91.39</v>
      </c>
      <c r="X2396" s="1">
        <v>44033</v>
      </c>
      <c r="Y2396" s="4">
        <f t="shared" si="80"/>
        <v>146.19055263157892</v>
      </c>
      <c r="Z2396" s="4">
        <f t="shared" si="79"/>
        <v>70.58</v>
      </c>
    </row>
    <row r="2397" spans="1:26" x14ac:dyDescent="0.3">
      <c r="A2397" s="1">
        <v>44034</v>
      </c>
      <c r="B2397">
        <v>71.209999999999994</v>
      </c>
      <c r="C2397">
        <v>126.14</v>
      </c>
      <c r="D2397">
        <v>48.48</v>
      </c>
      <c r="E2397">
        <v>148.54</v>
      </c>
      <c r="F2397">
        <v>136.97999999999999</v>
      </c>
      <c r="G2397">
        <v>356.45</v>
      </c>
      <c r="H2397">
        <v>245.34</v>
      </c>
      <c r="I2397">
        <v>150.01</v>
      </c>
      <c r="J2397">
        <v>132.66</v>
      </c>
      <c r="K2397">
        <v>70.105000000000004</v>
      </c>
      <c r="L2397" s="8">
        <v>43.61</v>
      </c>
      <c r="M2397" s="8">
        <v>136.01</v>
      </c>
      <c r="N2397" s="8">
        <v>198.62</v>
      </c>
      <c r="O2397" s="8">
        <v>122.901</v>
      </c>
      <c r="P2397" s="8">
        <v>147.68</v>
      </c>
      <c r="Q2397" s="8">
        <v>135.78</v>
      </c>
      <c r="R2397" s="8">
        <v>295.51</v>
      </c>
      <c r="S2397" s="8">
        <v>97.7</v>
      </c>
      <c r="T2397" s="8">
        <v>123.14</v>
      </c>
      <c r="U2397" s="8">
        <v>91.04</v>
      </c>
      <c r="X2397" s="1">
        <v>44034</v>
      </c>
      <c r="Y2397" s="4">
        <f t="shared" si="80"/>
        <v>147.72084210526316</v>
      </c>
      <c r="Z2397" s="4">
        <f t="shared" si="79"/>
        <v>71.209999999999994</v>
      </c>
    </row>
    <row r="2398" spans="1:26" x14ac:dyDescent="0.3">
      <c r="A2398" s="1">
        <v>44035</v>
      </c>
      <c r="B2398">
        <v>71.28</v>
      </c>
      <c r="C2398">
        <v>126.16</v>
      </c>
      <c r="D2398">
        <v>48.28</v>
      </c>
      <c r="E2398">
        <v>146.5</v>
      </c>
      <c r="F2398">
        <v>136.6</v>
      </c>
      <c r="G2398">
        <v>348.26</v>
      </c>
      <c r="H2398">
        <v>245.98</v>
      </c>
      <c r="I2398">
        <v>149.61000000000001</v>
      </c>
      <c r="J2398">
        <v>131.63999999999999</v>
      </c>
      <c r="K2398">
        <v>70.242500000000007</v>
      </c>
      <c r="L2398" s="8">
        <v>43.7</v>
      </c>
      <c r="M2398" s="8">
        <v>137.08000000000001</v>
      </c>
      <c r="N2398" s="8">
        <v>197.55</v>
      </c>
      <c r="O2398" s="8">
        <v>121.621</v>
      </c>
      <c r="P2398" s="8">
        <v>146.97</v>
      </c>
      <c r="Q2398" s="8">
        <v>135.34</v>
      </c>
      <c r="R2398" s="8">
        <v>293.25</v>
      </c>
      <c r="S2398" s="8">
        <v>98.03</v>
      </c>
      <c r="T2398" s="8">
        <v>122.35</v>
      </c>
      <c r="U2398" s="8">
        <v>91.01</v>
      </c>
      <c r="X2398" s="1">
        <v>44035</v>
      </c>
      <c r="Y2398" s="4">
        <f t="shared" si="80"/>
        <v>146.85123684210524</v>
      </c>
      <c r="Z2398" s="4">
        <f t="shared" si="79"/>
        <v>71.28</v>
      </c>
    </row>
    <row r="2399" spans="1:26" x14ac:dyDescent="0.3">
      <c r="A2399" s="1">
        <v>44036</v>
      </c>
      <c r="B2399">
        <v>70.98</v>
      </c>
      <c r="C2399">
        <v>125.96</v>
      </c>
      <c r="D2399">
        <v>48.49</v>
      </c>
      <c r="E2399">
        <v>147.03</v>
      </c>
      <c r="F2399">
        <v>137.58000000000001</v>
      </c>
      <c r="G2399">
        <v>349.97</v>
      </c>
      <c r="H2399">
        <v>244.07</v>
      </c>
      <c r="I2399">
        <v>148.12</v>
      </c>
      <c r="J2399">
        <v>131.24</v>
      </c>
      <c r="K2399">
        <v>70.0625</v>
      </c>
      <c r="L2399" s="8">
        <v>43.43</v>
      </c>
      <c r="M2399" s="8">
        <v>136.06</v>
      </c>
      <c r="N2399" s="8">
        <v>198.72</v>
      </c>
      <c r="O2399" s="8">
        <v>120.15009999999999</v>
      </c>
      <c r="P2399" s="8">
        <v>145.43</v>
      </c>
      <c r="Q2399" s="8">
        <v>134.91</v>
      </c>
      <c r="R2399" s="8">
        <v>291.52</v>
      </c>
      <c r="S2399" s="8">
        <v>97.11</v>
      </c>
      <c r="T2399" s="8">
        <v>123.71</v>
      </c>
      <c r="U2399" s="8">
        <v>90.13</v>
      </c>
      <c r="X2399" s="1">
        <v>44036</v>
      </c>
      <c r="Y2399" s="4">
        <f t="shared" si="80"/>
        <v>146.51013684210525</v>
      </c>
      <c r="Z2399" s="4">
        <f t="shared" si="79"/>
        <v>70.98</v>
      </c>
    </row>
    <row r="2400" spans="1:26" x14ac:dyDescent="0.3">
      <c r="A2400" s="1">
        <v>44037</v>
      </c>
      <c r="B2400">
        <v>70.98</v>
      </c>
      <c r="C2400">
        <v>125.96</v>
      </c>
      <c r="D2400">
        <v>48.49</v>
      </c>
      <c r="E2400">
        <v>147.03</v>
      </c>
      <c r="F2400">
        <v>137.58000000000001</v>
      </c>
      <c r="G2400">
        <v>349.97</v>
      </c>
      <c r="H2400">
        <v>244.07</v>
      </c>
      <c r="I2400">
        <v>148.12</v>
      </c>
      <c r="J2400">
        <v>131.24</v>
      </c>
      <c r="K2400">
        <v>70.0625</v>
      </c>
      <c r="L2400" s="8">
        <v>43.43</v>
      </c>
      <c r="M2400" s="8">
        <v>136.06</v>
      </c>
      <c r="N2400" s="8">
        <v>198.72</v>
      </c>
      <c r="O2400" s="8">
        <v>120.15009999999999</v>
      </c>
      <c r="P2400" s="8">
        <v>145.43</v>
      </c>
      <c r="Q2400" s="8">
        <v>134.91</v>
      </c>
      <c r="R2400" s="8">
        <v>291.52</v>
      </c>
      <c r="S2400" s="8">
        <v>97.11</v>
      </c>
      <c r="T2400" s="8">
        <v>123.71</v>
      </c>
      <c r="U2400" s="8">
        <v>90.13</v>
      </c>
      <c r="X2400" s="1">
        <v>44037</v>
      </c>
      <c r="Y2400" s="4">
        <f t="shared" si="80"/>
        <v>146.51013684210525</v>
      </c>
      <c r="Z2400" s="4">
        <f t="shared" si="79"/>
        <v>70.98</v>
      </c>
    </row>
    <row r="2401" spans="1:26" x14ac:dyDescent="0.3">
      <c r="A2401" s="1">
        <v>44038</v>
      </c>
      <c r="B2401">
        <v>70.98</v>
      </c>
      <c r="C2401">
        <v>125.96</v>
      </c>
      <c r="D2401">
        <v>48.49</v>
      </c>
      <c r="E2401">
        <v>147.03</v>
      </c>
      <c r="F2401">
        <v>137.58000000000001</v>
      </c>
      <c r="G2401">
        <v>349.97</v>
      </c>
      <c r="H2401">
        <v>244.07</v>
      </c>
      <c r="I2401">
        <v>148.12</v>
      </c>
      <c r="J2401">
        <v>131.24</v>
      </c>
      <c r="K2401">
        <v>70.0625</v>
      </c>
      <c r="L2401" s="8">
        <v>43.43</v>
      </c>
      <c r="M2401" s="8">
        <v>136.06</v>
      </c>
      <c r="N2401" s="8">
        <v>198.72</v>
      </c>
      <c r="O2401" s="8">
        <v>120.15009999999999</v>
      </c>
      <c r="P2401" s="8">
        <v>145.43</v>
      </c>
      <c r="Q2401" s="8">
        <v>134.91</v>
      </c>
      <c r="R2401" s="8">
        <v>291.52</v>
      </c>
      <c r="S2401" s="8">
        <v>97.11</v>
      </c>
      <c r="T2401" s="8">
        <v>123.71</v>
      </c>
      <c r="U2401" s="8">
        <v>90.13</v>
      </c>
      <c r="X2401" s="1">
        <v>44038</v>
      </c>
      <c r="Y2401" s="4">
        <f t="shared" si="80"/>
        <v>146.51013684210525</v>
      </c>
      <c r="Z2401" s="4">
        <f t="shared" si="79"/>
        <v>70.98</v>
      </c>
    </row>
    <row r="2402" spans="1:26" x14ac:dyDescent="0.3">
      <c r="A2402" s="1">
        <v>44039</v>
      </c>
      <c r="B2402">
        <v>71.349999999999994</v>
      </c>
      <c r="C2402">
        <v>126.32</v>
      </c>
      <c r="D2402">
        <v>48.48</v>
      </c>
      <c r="E2402">
        <v>149.12</v>
      </c>
      <c r="F2402">
        <v>139.88999999999999</v>
      </c>
      <c r="G2402">
        <v>351.32</v>
      </c>
      <c r="H2402">
        <v>246.86</v>
      </c>
      <c r="I2402">
        <v>147.18</v>
      </c>
      <c r="J2402">
        <v>131.21</v>
      </c>
      <c r="K2402">
        <v>69.407499999999999</v>
      </c>
      <c r="L2402" s="8">
        <v>44.07</v>
      </c>
      <c r="M2402" s="8">
        <v>137.66999999999999</v>
      </c>
      <c r="N2402" s="8">
        <v>201.25</v>
      </c>
      <c r="O2402" s="8">
        <v>120.55119999999999</v>
      </c>
      <c r="P2402" s="8">
        <v>145.72</v>
      </c>
      <c r="Q2402" s="8">
        <v>132.38999999999999</v>
      </c>
      <c r="R2402" s="8">
        <v>294.70999999999998</v>
      </c>
      <c r="S2402" s="8">
        <v>97.16</v>
      </c>
      <c r="T2402" s="8">
        <v>122.69</v>
      </c>
      <c r="U2402" s="8">
        <v>91.04</v>
      </c>
      <c r="X2402" s="1">
        <v>44039</v>
      </c>
      <c r="Y2402" s="4">
        <f t="shared" si="80"/>
        <v>147.21256315789469</v>
      </c>
      <c r="Z2402" s="4">
        <f t="shared" si="79"/>
        <v>71.349999999999994</v>
      </c>
    </row>
    <row r="2403" spans="1:26" x14ac:dyDescent="0.3">
      <c r="A2403" s="1">
        <v>44040</v>
      </c>
      <c r="B2403">
        <v>70.92</v>
      </c>
      <c r="C2403">
        <v>127.88</v>
      </c>
      <c r="D2403">
        <v>48.18</v>
      </c>
      <c r="E2403">
        <v>147.71</v>
      </c>
      <c r="F2403">
        <v>138.03</v>
      </c>
      <c r="G2403">
        <v>347.6</v>
      </c>
      <c r="H2403">
        <v>243.7</v>
      </c>
      <c r="I2403">
        <v>146.83000000000001</v>
      </c>
      <c r="J2403">
        <v>131.76</v>
      </c>
      <c r="K2403">
        <v>70.010000000000005</v>
      </c>
      <c r="L2403" s="8">
        <v>43.55</v>
      </c>
      <c r="M2403" s="8">
        <v>137.38</v>
      </c>
      <c r="N2403" s="8">
        <v>196.24</v>
      </c>
      <c r="O2403" s="8">
        <v>118.88930000000001</v>
      </c>
      <c r="P2403" s="8">
        <v>146.65</v>
      </c>
      <c r="Q2403" s="8">
        <v>131.96</v>
      </c>
      <c r="R2403" s="8">
        <v>289.27</v>
      </c>
      <c r="S2403" s="8">
        <v>96.71</v>
      </c>
      <c r="T2403" s="8">
        <v>123.29</v>
      </c>
      <c r="U2403" s="8">
        <v>89.11</v>
      </c>
      <c r="X2403" s="1">
        <v>44040</v>
      </c>
      <c r="Y2403" s="4">
        <f t="shared" si="80"/>
        <v>146.03943684210529</v>
      </c>
      <c r="Z2403" s="4">
        <f t="shared" si="79"/>
        <v>70.92</v>
      </c>
    </row>
    <row r="2404" spans="1:26" x14ac:dyDescent="0.3">
      <c r="A2404" s="1">
        <v>44041</v>
      </c>
      <c r="B2404">
        <v>71.900000000000006</v>
      </c>
      <c r="C2404">
        <v>128.31</v>
      </c>
      <c r="D2404">
        <v>48.02</v>
      </c>
      <c r="E2404">
        <v>148.71</v>
      </c>
      <c r="F2404">
        <v>140.53</v>
      </c>
      <c r="G2404">
        <v>359.86</v>
      </c>
      <c r="H2404">
        <v>244.71</v>
      </c>
      <c r="I2404">
        <v>146.54</v>
      </c>
      <c r="J2404">
        <v>130.69</v>
      </c>
      <c r="K2404">
        <v>70.36</v>
      </c>
      <c r="L2404" s="8">
        <v>44.03</v>
      </c>
      <c r="M2404" s="8">
        <v>137.93</v>
      </c>
      <c r="N2404" s="8">
        <v>196.21</v>
      </c>
      <c r="O2404" s="8">
        <v>119.7012</v>
      </c>
      <c r="P2404" s="8">
        <v>137.12</v>
      </c>
      <c r="Q2404" s="8">
        <v>131.94</v>
      </c>
      <c r="R2404" s="8">
        <v>288.85000000000002</v>
      </c>
      <c r="S2404" s="8">
        <v>97.01</v>
      </c>
      <c r="T2404" s="8">
        <v>123.68</v>
      </c>
      <c r="U2404" s="8">
        <v>90.07</v>
      </c>
      <c r="X2404" s="1">
        <v>44041</v>
      </c>
      <c r="Y2404" s="4">
        <f t="shared" si="80"/>
        <v>146.54058947368421</v>
      </c>
      <c r="Z2404" s="4">
        <f t="shared" si="79"/>
        <v>71.900000000000006</v>
      </c>
    </row>
    <row r="2405" spans="1:26" x14ac:dyDescent="0.3">
      <c r="A2405" s="1">
        <v>44042</v>
      </c>
      <c r="B2405">
        <v>70.97</v>
      </c>
      <c r="C2405">
        <v>131.41999999999999</v>
      </c>
      <c r="D2405">
        <v>47.69</v>
      </c>
      <c r="E2405">
        <v>149.19999999999999</v>
      </c>
      <c r="F2405">
        <v>136.72999999999999</v>
      </c>
      <c r="G2405">
        <v>352.37</v>
      </c>
      <c r="H2405">
        <v>242.02</v>
      </c>
      <c r="I2405">
        <v>146.84</v>
      </c>
      <c r="J2405">
        <v>130.12</v>
      </c>
      <c r="K2405">
        <v>70.584999999999994</v>
      </c>
      <c r="L2405" s="8">
        <v>41.87</v>
      </c>
      <c r="M2405" s="8">
        <v>137.69</v>
      </c>
      <c r="N2405" s="8">
        <v>195.41</v>
      </c>
      <c r="O2405" s="8">
        <v>117.3897</v>
      </c>
      <c r="P2405" s="8">
        <v>132.88999999999999</v>
      </c>
      <c r="Q2405" s="8">
        <v>130</v>
      </c>
      <c r="R2405" s="8">
        <v>284.81</v>
      </c>
      <c r="S2405" s="8">
        <v>96.04</v>
      </c>
      <c r="T2405" s="8">
        <v>124.58</v>
      </c>
      <c r="U2405" s="8">
        <v>86.27</v>
      </c>
      <c r="X2405" s="1">
        <v>44042</v>
      </c>
      <c r="Y2405" s="4">
        <f t="shared" si="80"/>
        <v>144.94340526315784</v>
      </c>
      <c r="Z2405" s="4">
        <f t="shared" si="79"/>
        <v>70.97</v>
      </c>
    </row>
    <row r="2406" spans="1:26" x14ac:dyDescent="0.3">
      <c r="A2406" s="1">
        <v>44043</v>
      </c>
      <c r="B2406">
        <v>70.760000000000005</v>
      </c>
      <c r="C2406">
        <v>131.12</v>
      </c>
      <c r="D2406">
        <v>47.24</v>
      </c>
      <c r="E2406">
        <v>148.91</v>
      </c>
      <c r="F2406">
        <v>132.88</v>
      </c>
      <c r="G2406">
        <v>350.25</v>
      </c>
      <c r="H2406">
        <v>245.11</v>
      </c>
      <c r="I2406">
        <v>145.76</v>
      </c>
      <c r="J2406">
        <v>129.4</v>
      </c>
      <c r="K2406">
        <v>70.174999999999997</v>
      </c>
      <c r="L2406" s="8">
        <v>42.08</v>
      </c>
      <c r="M2406" s="8">
        <v>137.66</v>
      </c>
      <c r="N2406" s="8">
        <v>194.28</v>
      </c>
      <c r="O2406" s="8">
        <v>117.42789999999999</v>
      </c>
      <c r="P2406" s="8">
        <v>132.91</v>
      </c>
      <c r="Q2406" s="8">
        <v>127.24</v>
      </c>
      <c r="R2406" s="8">
        <v>286.63</v>
      </c>
      <c r="S2406" s="8">
        <v>94.91</v>
      </c>
      <c r="T2406" s="8">
        <v>125.88</v>
      </c>
      <c r="U2406" s="8">
        <v>83.94</v>
      </c>
      <c r="X2406" s="1">
        <v>44043</v>
      </c>
      <c r="Y2406" s="4">
        <f t="shared" si="80"/>
        <v>144.41067894736838</v>
      </c>
      <c r="Z2406" s="4">
        <f t="shared" si="79"/>
        <v>70.760000000000005</v>
      </c>
    </row>
    <row r="2407" spans="1:26" x14ac:dyDescent="0.3">
      <c r="A2407" s="1">
        <v>44044</v>
      </c>
      <c r="B2407">
        <v>70.760000000000005</v>
      </c>
      <c r="C2407">
        <v>131.12</v>
      </c>
      <c r="D2407">
        <v>47.24</v>
      </c>
      <c r="E2407">
        <v>148.91</v>
      </c>
      <c r="F2407">
        <v>132.88</v>
      </c>
      <c r="G2407">
        <v>350.25</v>
      </c>
      <c r="H2407">
        <v>245.11</v>
      </c>
      <c r="I2407">
        <v>145.76</v>
      </c>
      <c r="J2407">
        <v>129.4</v>
      </c>
      <c r="K2407">
        <v>70.174999999999997</v>
      </c>
      <c r="L2407" s="8">
        <v>42.08</v>
      </c>
      <c r="M2407" s="8">
        <v>137.66</v>
      </c>
      <c r="N2407" s="8">
        <v>194.28</v>
      </c>
      <c r="O2407" s="8">
        <v>117.42789999999999</v>
      </c>
      <c r="P2407" s="8">
        <v>132.91</v>
      </c>
      <c r="Q2407" s="8">
        <v>127.24</v>
      </c>
      <c r="R2407" s="8">
        <v>286.63</v>
      </c>
      <c r="S2407" s="8">
        <v>94.91</v>
      </c>
      <c r="T2407" s="8">
        <v>125.88</v>
      </c>
      <c r="U2407" s="8">
        <v>83.94</v>
      </c>
      <c r="X2407" s="1">
        <v>44044</v>
      </c>
      <c r="Y2407" s="4">
        <f t="shared" si="80"/>
        <v>144.41067894736838</v>
      </c>
      <c r="Z2407" s="4">
        <f t="shared" si="79"/>
        <v>70.760000000000005</v>
      </c>
    </row>
    <row r="2408" spans="1:26" x14ac:dyDescent="0.3">
      <c r="A2408" s="1">
        <v>44045</v>
      </c>
      <c r="B2408">
        <v>70.760000000000005</v>
      </c>
      <c r="C2408">
        <v>131.12</v>
      </c>
      <c r="D2408">
        <v>47.24</v>
      </c>
      <c r="E2408">
        <v>148.91</v>
      </c>
      <c r="F2408">
        <v>132.88</v>
      </c>
      <c r="G2408">
        <v>350.25</v>
      </c>
      <c r="H2408">
        <v>245.11</v>
      </c>
      <c r="I2408">
        <v>145.76</v>
      </c>
      <c r="J2408">
        <v>129.4</v>
      </c>
      <c r="K2408">
        <v>70.174999999999997</v>
      </c>
      <c r="L2408" s="8">
        <v>42.08</v>
      </c>
      <c r="M2408" s="8">
        <v>137.66</v>
      </c>
      <c r="N2408" s="8">
        <v>194.28</v>
      </c>
      <c r="O2408" s="8">
        <v>117.42789999999999</v>
      </c>
      <c r="P2408" s="8">
        <v>132.91</v>
      </c>
      <c r="Q2408" s="8">
        <v>127.24</v>
      </c>
      <c r="R2408" s="8">
        <v>286.63</v>
      </c>
      <c r="S2408" s="8">
        <v>94.91</v>
      </c>
      <c r="T2408" s="8">
        <v>125.88</v>
      </c>
      <c r="U2408" s="8">
        <v>83.94</v>
      </c>
      <c r="X2408" s="1">
        <v>44045</v>
      </c>
      <c r="Y2408" s="4">
        <f t="shared" si="80"/>
        <v>144.41067894736838</v>
      </c>
      <c r="Z2408" s="4">
        <f t="shared" si="79"/>
        <v>70.760000000000005</v>
      </c>
    </row>
    <row r="2409" spans="1:26" x14ac:dyDescent="0.3">
      <c r="A2409" s="1">
        <v>44046</v>
      </c>
      <c r="B2409">
        <v>70.92</v>
      </c>
      <c r="C2409">
        <v>131.29</v>
      </c>
      <c r="D2409">
        <v>46.3</v>
      </c>
      <c r="E2409">
        <v>150.27000000000001</v>
      </c>
      <c r="F2409">
        <v>131.78</v>
      </c>
      <c r="G2409">
        <v>350.68</v>
      </c>
      <c r="H2409">
        <v>244.31</v>
      </c>
      <c r="I2409">
        <v>147.35</v>
      </c>
      <c r="J2409">
        <v>129.30000000000001</v>
      </c>
      <c r="K2409">
        <v>69.397499999999994</v>
      </c>
      <c r="L2409" s="8">
        <v>42.25</v>
      </c>
      <c r="M2409" s="8">
        <v>136.69999999999999</v>
      </c>
      <c r="N2409" s="8">
        <v>194.4</v>
      </c>
      <c r="O2409" s="8">
        <v>118.7364</v>
      </c>
      <c r="P2409" s="8">
        <v>134.46</v>
      </c>
      <c r="Q2409" s="8">
        <v>126.45</v>
      </c>
      <c r="R2409" s="8">
        <v>278.41000000000003</v>
      </c>
      <c r="S2409" s="8">
        <v>95.94</v>
      </c>
      <c r="T2409" s="8">
        <v>127.84</v>
      </c>
      <c r="U2409" s="8">
        <v>84.81</v>
      </c>
      <c r="X2409" s="1">
        <v>44046</v>
      </c>
      <c r="Y2409" s="4">
        <f t="shared" si="80"/>
        <v>144.24599473684211</v>
      </c>
      <c r="Z2409" s="4">
        <f t="shared" si="79"/>
        <v>70.92</v>
      </c>
    </row>
    <row r="2410" spans="1:26" x14ac:dyDescent="0.3">
      <c r="A2410" s="1">
        <v>44047</v>
      </c>
      <c r="B2410">
        <v>71.11</v>
      </c>
      <c r="C2410">
        <v>133.79</v>
      </c>
      <c r="D2410">
        <v>46.69</v>
      </c>
      <c r="E2410">
        <v>149.66999999999999</v>
      </c>
      <c r="F2410">
        <v>131.52000000000001</v>
      </c>
      <c r="G2410">
        <v>345.77</v>
      </c>
      <c r="H2410">
        <v>243.85</v>
      </c>
      <c r="I2410">
        <v>147.22</v>
      </c>
      <c r="J2410">
        <v>131.63999999999999</v>
      </c>
      <c r="K2410">
        <v>71.262500000000003</v>
      </c>
      <c r="L2410" s="8">
        <v>43.47</v>
      </c>
      <c r="M2410" s="8">
        <v>137.47</v>
      </c>
      <c r="N2410" s="8">
        <v>199.36</v>
      </c>
      <c r="O2410" s="8">
        <v>120.1978</v>
      </c>
      <c r="P2410" s="8">
        <v>136.74</v>
      </c>
      <c r="Q2410" s="8">
        <v>124.76</v>
      </c>
      <c r="R2410" s="8">
        <v>279.58</v>
      </c>
      <c r="S2410" s="8">
        <v>94.29</v>
      </c>
      <c r="T2410" s="8">
        <v>130.44999999999999</v>
      </c>
      <c r="U2410" s="8">
        <v>86.49</v>
      </c>
      <c r="X2410" s="1">
        <v>44047</v>
      </c>
      <c r="Y2410" s="4">
        <f t="shared" si="80"/>
        <v>144.95896315789471</v>
      </c>
      <c r="Z2410" s="4">
        <f t="shared" si="79"/>
        <v>71.11</v>
      </c>
    </row>
    <row r="2411" spans="1:26" x14ac:dyDescent="0.3">
      <c r="A2411" s="1">
        <v>44048</v>
      </c>
      <c r="B2411">
        <v>71.72</v>
      </c>
      <c r="C2411">
        <v>133.44</v>
      </c>
      <c r="D2411">
        <v>47.22</v>
      </c>
      <c r="E2411">
        <v>150.26</v>
      </c>
      <c r="F2411">
        <v>134.97</v>
      </c>
      <c r="G2411">
        <v>347.39</v>
      </c>
      <c r="H2411">
        <v>248.27</v>
      </c>
      <c r="I2411">
        <v>148.4</v>
      </c>
      <c r="J2411">
        <v>129.81</v>
      </c>
      <c r="K2411">
        <v>70.944999999999993</v>
      </c>
      <c r="L2411" s="8">
        <v>43.85</v>
      </c>
      <c r="M2411" s="8">
        <v>136.25</v>
      </c>
      <c r="N2411" s="8">
        <v>199.26</v>
      </c>
      <c r="O2411" s="8">
        <v>119.8253</v>
      </c>
      <c r="P2411" s="8">
        <v>134.77000000000001</v>
      </c>
      <c r="Q2411" s="8">
        <v>125.67</v>
      </c>
      <c r="R2411" s="8">
        <v>284.62</v>
      </c>
      <c r="S2411" s="8">
        <v>93.25</v>
      </c>
      <c r="T2411" s="8">
        <v>129.37</v>
      </c>
      <c r="U2411" s="8">
        <v>87.2</v>
      </c>
      <c r="X2411" s="1">
        <v>44048</v>
      </c>
      <c r="Y2411" s="4">
        <f t="shared" si="80"/>
        <v>145.51422631578947</v>
      </c>
      <c r="Z2411" s="4">
        <f t="shared" si="79"/>
        <v>71.72</v>
      </c>
    </row>
    <row r="2412" spans="1:26" x14ac:dyDescent="0.3">
      <c r="A2412" s="1">
        <v>44049</v>
      </c>
      <c r="B2412">
        <v>71.540000000000006</v>
      </c>
      <c r="C2412">
        <v>132.71</v>
      </c>
      <c r="D2412">
        <v>47.48</v>
      </c>
      <c r="E2412">
        <v>151.19</v>
      </c>
      <c r="F2412">
        <v>134.38999999999999</v>
      </c>
      <c r="G2412">
        <v>352.57</v>
      </c>
      <c r="H2412">
        <v>246.66</v>
      </c>
      <c r="I2412">
        <v>147.55000000000001</v>
      </c>
      <c r="J2412">
        <v>129.35</v>
      </c>
      <c r="K2412">
        <v>70.702500000000001</v>
      </c>
      <c r="L2412" s="8">
        <v>43.64</v>
      </c>
      <c r="M2412" s="8">
        <v>135.86000000000001</v>
      </c>
      <c r="N2412" s="8">
        <v>203.18</v>
      </c>
      <c r="O2412" s="8">
        <v>120.4653</v>
      </c>
      <c r="P2412" s="8">
        <v>136.52000000000001</v>
      </c>
      <c r="Q2412" s="8">
        <v>126.56</v>
      </c>
      <c r="R2412" s="8">
        <v>282.99</v>
      </c>
      <c r="S2412" s="8">
        <v>92.57</v>
      </c>
      <c r="T2412" s="8">
        <v>129.01</v>
      </c>
      <c r="U2412" s="8">
        <v>87.47</v>
      </c>
      <c r="X2412" s="1">
        <v>44049</v>
      </c>
      <c r="Y2412" s="4">
        <f t="shared" si="80"/>
        <v>145.83514736842105</v>
      </c>
      <c r="Z2412" s="4">
        <f t="shared" si="79"/>
        <v>71.540000000000006</v>
      </c>
    </row>
    <row r="2413" spans="1:26" x14ac:dyDescent="0.3">
      <c r="A2413" s="1">
        <v>44050</v>
      </c>
      <c r="B2413">
        <v>72.430000000000007</v>
      </c>
      <c r="C2413">
        <v>133.55000000000001</v>
      </c>
      <c r="D2413">
        <v>47.8</v>
      </c>
      <c r="E2413">
        <v>152.78</v>
      </c>
      <c r="F2413">
        <v>134.91999999999999</v>
      </c>
      <c r="G2413">
        <v>347.27</v>
      </c>
      <c r="H2413">
        <v>245.31</v>
      </c>
      <c r="I2413">
        <v>148.6</v>
      </c>
      <c r="J2413">
        <v>129.97</v>
      </c>
      <c r="K2413">
        <v>71.944999999999993</v>
      </c>
      <c r="L2413" s="8">
        <v>43.44</v>
      </c>
      <c r="M2413" s="8">
        <v>136.74</v>
      </c>
      <c r="N2413" s="8">
        <v>204.6</v>
      </c>
      <c r="O2413" s="8">
        <v>119.3573</v>
      </c>
      <c r="P2413" s="8">
        <v>137.99</v>
      </c>
      <c r="Q2413" s="8">
        <v>129.94999999999999</v>
      </c>
      <c r="R2413" s="8">
        <v>281.69</v>
      </c>
      <c r="S2413" s="8">
        <v>92.92</v>
      </c>
      <c r="T2413" s="8">
        <v>131.75</v>
      </c>
      <c r="U2413" s="8">
        <v>86.8</v>
      </c>
      <c r="X2413" s="1">
        <v>44050</v>
      </c>
      <c r="Y2413" s="4">
        <f t="shared" si="80"/>
        <v>146.17801578947368</v>
      </c>
      <c r="Z2413" s="4">
        <f t="shared" si="79"/>
        <v>72.430000000000007</v>
      </c>
    </row>
    <row r="2414" spans="1:26" x14ac:dyDescent="0.3">
      <c r="A2414" s="1">
        <v>44051</v>
      </c>
      <c r="B2414">
        <v>72.430000000000007</v>
      </c>
      <c r="C2414">
        <v>133.55000000000001</v>
      </c>
      <c r="D2414">
        <v>47.8</v>
      </c>
      <c r="E2414">
        <v>152.78</v>
      </c>
      <c r="F2414">
        <v>134.91999999999999</v>
      </c>
      <c r="G2414">
        <v>347.27</v>
      </c>
      <c r="H2414">
        <v>245.31</v>
      </c>
      <c r="I2414">
        <v>148.6</v>
      </c>
      <c r="J2414">
        <v>129.97</v>
      </c>
      <c r="K2414">
        <v>71.944999999999993</v>
      </c>
      <c r="L2414" s="8">
        <v>43.44</v>
      </c>
      <c r="M2414" s="8">
        <v>136.74</v>
      </c>
      <c r="N2414" s="8">
        <v>204.6</v>
      </c>
      <c r="O2414" s="8">
        <v>119.3573</v>
      </c>
      <c r="P2414" s="8">
        <v>137.99</v>
      </c>
      <c r="Q2414" s="8">
        <v>129.94999999999999</v>
      </c>
      <c r="R2414" s="8">
        <v>281.69</v>
      </c>
      <c r="S2414" s="8">
        <v>92.92</v>
      </c>
      <c r="T2414" s="8">
        <v>131.75</v>
      </c>
      <c r="U2414" s="8">
        <v>86.8</v>
      </c>
      <c r="X2414" s="1">
        <v>44051</v>
      </c>
      <c r="Y2414" s="4">
        <f t="shared" si="80"/>
        <v>146.17801578947368</v>
      </c>
      <c r="Z2414" s="4">
        <f t="shared" si="79"/>
        <v>72.430000000000007</v>
      </c>
    </row>
    <row r="2415" spans="1:26" x14ac:dyDescent="0.3">
      <c r="A2415" s="1">
        <v>44052</v>
      </c>
      <c r="B2415">
        <v>72.430000000000007</v>
      </c>
      <c r="C2415">
        <v>133.55000000000001</v>
      </c>
      <c r="D2415">
        <v>47.8</v>
      </c>
      <c r="E2415">
        <v>152.78</v>
      </c>
      <c r="F2415">
        <v>134.91999999999999</v>
      </c>
      <c r="G2415">
        <v>347.27</v>
      </c>
      <c r="H2415">
        <v>245.31</v>
      </c>
      <c r="I2415">
        <v>148.6</v>
      </c>
      <c r="J2415">
        <v>129.97</v>
      </c>
      <c r="K2415">
        <v>71.944999999999993</v>
      </c>
      <c r="L2415" s="8">
        <v>43.44</v>
      </c>
      <c r="M2415" s="8">
        <v>136.74</v>
      </c>
      <c r="N2415" s="8">
        <v>204.6</v>
      </c>
      <c r="O2415" s="8">
        <v>119.3573</v>
      </c>
      <c r="P2415" s="8">
        <v>137.99</v>
      </c>
      <c r="Q2415" s="8">
        <v>129.94999999999999</v>
      </c>
      <c r="R2415" s="8">
        <v>281.69</v>
      </c>
      <c r="S2415" s="8">
        <v>92.92</v>
      </c>
      <c r="T2415" s="8">
        <v>131.75</v>
      </c>
      <c r="U2415" s="8">
        <v>86.8</v>
      </c>
      <c r="X2415" s="1">
        <v>44052</v>
      </c>
      <c r="Y2415" s="4">
        <f t="shared" si="80"/>
        <v>146.17801578947368</v>
      </c>
      <c r="Z2415" s="4">
        <f t="shared" si="79"/>
        <v>72.430000000000007</v>
      </c>
    </row>
    <row r="2416" spans="1:26" x14ac:dyDescent="0.3">
      <c r="A2416" s="1">
        <v>44053</v>
      </c>
      <c r="B2416">
        <v>73.28</v>
      </c>
      <c r="C2416">
        <v>134.1</v>
      </c>
      <c r="D2416">
        <v>47.72</v>
      </c>
      <c r="E2416">
        <v>153.72</v>
      </c>
      <c r="F2416">
        <v>142.02000000000001</v>
      </c>
      <c r="G2416">
        <v>344.07</v>
      </c>
      <c r="H2416">
        <v>243.34</v>
      </c>
      <c r="I2416">
        <v>148.03</v>
      </c>
      <c r="J2416">
        <v>131.88</v>
      </c>
      <c r="K2416">
        <v>70.91</v>
      </c>
      <c r="L2416" s="8">
        <v>44.51</v>
      </c>
      <c r="M2416" s="8">
        <v>135.97999999999999</v>
      </c>
      <c r="N2416" s="8">
        <v>204.12</v>
      </c>
      <c r="O2416" s="8">
        <v>121.4109</v>
      </c>
      <c r="P2416" s="8">
        <v>138.16999999999999</v>
      </c>
      <c r="Q2416" s="8">
        <v>130.96</v>
      </c>
      <c r="R2416" s="8">
        <v>281.24</v>
      </c>
      <c r="S2416" s="8">
        <v>92.38</v>
      </c>
      <c r="T2416" s="8">
        <v>132.94</v>
      </c>
      <c r="U2416" s="8">
        <v>89.73</v>
      </c>
      <c r="X2416" s="1">
        <v>44053</v>
      </c>
      <c r="Y2416" s="4">
        <f t="shared" si="80"/>
        <v>146.69636315789472</v>
      </c>
      <c r="Z2416" s="4">
        <f t="shared" si="79"/>
        <v>73.28</v>
      </c>
    </row>
    <row r="2417" spans="1:26" x14ac:dyDescent="0.3">
      <c r="A2417" s="1">
        <v>44054</v>
      </c>
      <c r="B2417">
        <v>73.37</v>
      </c>
      <c r="C2417">
        <v>133.22999999999999</v>
      </c>
      <c r="D2417">
        <v>47.93</v>
      </c>
      <c r="E2417">
        <v>153.87</v>
      </c>
      <c r="F2417">
        <v>142.53</v>
      </c>
      <c r="G2417">
        <v>343.71</v>
      </c>
      <c r="H2417">
        <v>244.85</v>
      </c>
      <c r="I2417">
        <v>146.97</v>
      </c>
      <c r="J2417">
        <v>130.19999999999999</v>
      </c>
      <c r="K2417">
        <v>69.447500000000005</v>
      </c>
      <c r="L2417" s="8">
        <v>44.97</v>
      </c>
      <c r="M2417" s="8">
        <v>135.12</v>
      </c>
      <c r="N2417" s="8">
        <v>205</v>
      </c>
      <c r="O2417" s="8">
        <v>121.06699999999999</v>
      </c>
      <c r="P2417" s="8">
        <v>138.1</v>
      </c>
      <c r="Q2417" s="8">
        <v>132.01</v>
      </c>
      <c r="R2417" s="8">
        <v>281.60000000000002</v>
      </c>
      <c r="S2417" s="8">
        <v>92.67</v>
      </c>
      <c r="T2417" s="8">
        <v>131.72</v>
      </c>
      <c r="U2417" s="8">
        <v>89.62</v>
      </c>
      <c r="X2417" s="1">
        <v>44054</v>
      </c>
      <c r="Y2417" s="4">
        <f t="shared" si="80"/>
        <v>146.55865789473683</v>
      </c>
      <c r="Z2417" s="4">
        <f t="shared" si="79"/>
        <v>73.37</v>
      </c>
    </row>
    <row r="2418" spans="1:26" x14ac:dyDescent="0.3">
      <c r="A2418" s="1">
        <v>44055</v>
      </c>
      <c r="B2418">
        <v>73.84</v>
      </c>
      <c r="C2418">
        <v>135.46</v>
      </c>
      <c r="D2418">
        <v>48.43</v>
      </c>
      <c r="E2418">
        <v>156.63</v>
      </c>
      <c r="F2418">
        <v>142.57</v>
      </c>
      <c r="G2418">
        <v>349.19</v>
      </c>
      <c r="H2418">
        <v>248.63</v>
      </c>
      <c r="I2418">
        <v>149.66</v>
      </c>
      <c r="J2418">
        <v>131.88999999999999</v>
      </c>
      <c r="K2418">
        <v>71.147499999999994</v>
      </c>
      <c r="L2418" s="8">
        <v>44.09</v>
      </c>
      <c r="M2418" s="8">
        <v>137.80000000000001</v>
      </c>
      <c r="N2418" s="8">
        <v>206.02</v>
      </c>
      <c r="O2418" s="8">
        <v>121.0193</v>
      </c>
      <c r="P2418" s="8">
        <v>139.58000000000001</v>
      </c>
      <c r="Q2418" s="8">
        <v>130.28</v>
      </c>
      <c r="R2418" s="8">
        <v>285.39999999999998</v>
      </c>
      <c r="S2418" s="8">
        <v>95.51</v>
      </c>
      <c r="T2418" s="8">
        <v>134.6</v>
      </c>
      <c r="U2418" s="8">
        <v>90.72</v>
      </c>
      <c r="X2418" s="1">
        <v>44055</v>
      </c>
      <c r="Y2418" s="4">
        <f t="shared" si="80"/>
        <v>148.3487789473684</v>
      </c>
      <c r="Z2418" s="4">
        <f t="shared" si="79"/>
        <v>73.84</v>
      </c>
    </row>
    <row r="2419" spans="1:26" x14ac:dyDescent="0.3">
      <c r="A2419" s="1">
        <v>44056</v>
      </c>
      <c r="B2419">
        <v>73.44</v>
      </c>
      <c r="C2419">
        <v>135.78</v>
      </c>
      <c r="D2419">
        <v>48.38</v>
      </c>
      <c r="E2419">
        <v>155.69999999999999</v>
      </c>
      <c r="F2419">
        <v>140.66999999999999</v>
      </c>
      <c r="G2419">
        <v>356.13</v>
      </c>
      <c r="H2419">
        <v>249.24</v>
      </c>
      <c r="I2419">
        <v>148</v>
      </c>
      <c r="J2419">
        <v>131.85</v>
      </c>
      <c r="K2419">
        <v>71.099999999999994</v>
      </c>
      <c r="L2419" s="8">
        <v>43.01</v>
      </c>
      <c r="M2419" s="8">
        <v>138.1</v>
      </c>
      <c r="N2419" s="8">
        <v>206.49</v>
      </c>
      <c r="O2419" s="8">
        <v>119.4242</v>
      </c>
      <c r="P2419" s="8">
        <v>139.26</v>
      </c>
      <c r="Q2419" s="8">
        <v>131.19999999999999</v>
      </c>
      <c r="R2419" s="8">
        <v>288.31</v>
      </c>
      <c r="S2419" s="8">
        <v>94.68</v>
      </c>
      <c r="T2419" s="8">
        <v>134.81</v>
      </c>
      <c r="U2419" s="8">
        <v>89.82</v>
      </c>
      <c r="X2419" s="1">
        <v>44056</v>
      </c>
      <c r="Y2419" s="4">
        <f t="shared" si="80"/>
        <v>148.52390526315793</v>
      </c>
      <c r="Z2419" s="4">
        <f t="shared" si="79"/>
        <v>73.44</v>
      </c>
    </row>
    <row r="2420" spans="1:26" x14ac:dyDescent="0.3">
      <c r="A2420" s="1">
        <v>44057</v>
      </c>
      <c r="B2420">
        <v>73.53</v>
      </c>
      <c r="C2420">
        <v>135.1</v>
      </c>
      <c r="D2420">
        <v>48.45</v>
      </c>
      <c r="E2420">
        <v>154.34</v>
      </c>
      <c r="F2420">
        <v>139.96</v>
      </c>
      <c r="G2420">
        <v>352.27</v>
      </c>
      <c r="H2420">
        <v>248.5</v>
      </c>
      <c r="I2420">
        <v>148.24</v>
      </c>
      <c r="J2420">
        <v>132.6</v>
      </c>
      <c r="K2420">
        <v>70.125</v>
      </c>
      <c r="L2420" s="8">
        <v>43.2</v>
      </c>
      <c r="M2420" s="8">
        <v>137.56</v>
      </c>
      <c r="N2420" s="8">
        <v>207.03</v>
      </c>
      <c r="O2420" s="8">
        <v>119.6534</v>
      </c>
      <c r="P2420" s="8">
        <v>138.96</v>
      </c>
      <c r="Q2420" s="8">
        <v>130.13999999999999</v>
      </c>
      <c r="R2420" s="8">
        <v>289.82</v>
      </c>
      <c r="S2420" s="8">
        <v>95.07</v>
      </c>
      <c r="T2420" s="8">
        <v>136.53</v>
      </c>
      <c r="U2420" s="8">
        <v>90.35</v>
      </c>
      <c r="X2420" s="1">
        <v>44057</v>
      </c>
      <c r="Y2420" s="4">
        <f t="shared" si="80"/>
        <v>148.31044210526315</v>
      </c>
      <c r="Z2420" s="4">
        <f t="shared" si="79"/>
        <v>73.53</v>
      </c>
    </row>
    <row r="2421" spans="1:26" x14ac:dyDescent="0.3">
      <c r="A2421" s="1">
        <v>44058</v>
      </c>
      <c r="B2421">
        <v>73.53</v>
      </c>
      <c r="C2421">
        <v>135.1</v>
      </c>
      <c r="D2421">
        <v>48.45</v>
      </c>
      <c r="E2421">
        <v>154.34</v>
      </c>
      <c r="F2421">
        <v>139.96</v>
      </c>
      <c r="G2421">
        <v>352.27</v>
      </c>
      <c r="H2421">
        <v>248.5</v>
      </c>
      <c r="I2421">
        <v>148.24</v>
      </c>
      <c r="J2421">
        <v>132.6</v>
      </c>
      <c r="K2421">
        <v>70.125</v>
      </c>
      <c r="L2421" s="8">
        <v>43.2</v>
      </c>
      <c r="M2421" s="8">
        <v>137.56</v>
      </c>
      <c r="N2421" s="8">
        <v>207.03</v>
      </c>
      <c r="O2421" s="8">
        <v>119.6534</v>
      </c>
      <c r="P2421" s="8">
        <v>138.96</v>
      </c>
      <c r="Q2421" s="8">
        <v>130.13999999999999</v>
      </c>
      <c r="R2421" s="8">
        <v>289.82</v>
      </c>
      <c r="S2421" s="8">
        <v>95.07</v>
      </c>
      <c r="T2421" s="8">
        <v>136.53</v>
      </c>
      <c r="U2421" s="8">
        <v>90.35</v>
      </c>
      <c r="X2421" s="1">
        <v>44058</v>
      </c>
      <c r="Y2421" s="4">
        <f t="shared" si="80"/>
        <v>148.31044210526315</v>
      </c>
      <c r="Z2421" s="4">
        <f t="shared" si="79"/>
        <v>73.53</v>
      </c>
    </row>
    <row r="2422" spans="1:26" x14ac:dyDescent="0.3">
      <c r="A2422" s="1">
        <v>44059</v>
      </c>
      <c r="B2422">
        <v>73.53</v>
      </c>
      <c r="C2422">
        <v>135.1</v>
      </c>
      <c r="D2422">
        <v>48.45</v>
      </c>
      <c r="E2422">
        <v>154.34</v>
      </c>
      <c r="F2422">
        <v>139.96</v>
      </c>
      <c r="G2422">
        <v>352.27</v>
      </c>
      <c r="H2422">
        <v>248.5</v>
      </c>
      <c r="I2422">
        <v>148.24</v>
      </c>
      <c r="J2422">
        <v>132.6</v>
      </c>
      <c r="K2422">
        <v>70.125</v>
      </c>
      <c r="L2422" s="8">
        <v>43.2</v>
      </c>
      <c r="M2422" s="8">
        <v>137.56</v>
      </c>
      <c r="N2422" s="8">
        <v>207.03</v>
      </c>
      <c r="O2422" s="8">
        <v>119.6534</v>
      </c>
      <c r="P2422" s="8">
        <v>138.96</v>
      </c>
      <c r="Q2422" s="8">
        <v>130.13999999999999</v>
      </c>
      <c r="R2422" s="8">
        <v>289.82</v>
      </c>
      <c r="S2422" s="8">
        <v>95.07</v>
      </c>
      <c r="T2422" s="8">
        <v>136.53</v>
      </c>
      <c r="U2422" s="8">
        <v>90.35</v>
      </c>
      <c r="X2422" s="1">
        <v>44059</v>
      </c>
      <c r="Y2422" s="4">
        <f t="shared" si="80"/>
        <v>148.31044210526315</v>
      </c>
      <c r="Z2422" s="4">
        <f t="shared" si="79"/>
        <v>73.53</v>
      </c>
    </row>
    <row r="2423" spans="1:26" x14ac:dyDescent="0.3">
      <c r="A2423" s="1">
        <v>44060</v>
      </c>
      <c r="B2423">
        <v>73.599999999999994</v>
      </c>
      <c r="C2423">
        <v>135.5</v>
      </c>
      <c r="D2423">
        <v>48.21</v>
      </c>
      <c r="E2423">
        <v>158.41</v>
      </c>
      <c r="F2423">
        <v>138.72</v>
      </c>
      <c r="G2423">
        <v>357.14</v>
      </c>
      <c r="H2423">
        <v>248.43</v>
      </c>
      <c r="I2423">
        <v>148.99</v>
      </c>
      <c r="J2423">
        <v>135.6</v>
      </c>
      <c r="K2423">
        <v>70.747500000000002</v>
      </c>
      <c r="L2423" s="8">
        <v>42.64</v>
      </c>
      <c r="M2423" s="8">
        <v>137.91999999999999</v>
      </c>
      <c r="N2423" s="8">
        <v>208.67</v>
      </c>
      <c r="O2423" s="8">
        <v>118.86060000000001</v>
      </c>
      <c r="P2423" s="8">
        <v>139.66</v>
      </c>
      <c r="Q2423" s="8">
        <v>125.84</v>
      </c>
      <c r="R2423" s="8">
        <v>289.56</v>
      </c>
      <c r="S2423" s="8">
        <v>96.35</v>
      </c>
      <c r="T2423" s="8">
        <v>138.24</v>
      </c>
      <c r="U2423" s="8">
        <v>90.77</v>
      </c>
      <c r="X2423" s="1">
        <v>44060</v>
      </c>
      <c r="Y2423" s="4">
        <f t="shared" si="80"/>
        <v>148.96095263157892</v>
      </c>
      <c r="Z2423" s="4">
        <f t="shared" si="79"/>
        <v>73.599999999999994</v>
      </c>
    </row>
    <row r="2424" spans="1:26" x14ac:dyDescent="0.3">
      <c r="A2424" s="1">
        <v>44061</v>
      </c>
      <c r="B2424">
        <v>73.319999999999993</v>
      </c>
      <c r="C2424">
        <v>136.51</v>
      </c>
      <c r="D2424">
        <v>48.42</v>
      </c>
      <c r="E2424">
        <v>157.91</v>
      </c>
      <c r="F2424">
        <v>138.37</v>
      </c>
      <c r="G2424">
        <v>360.12</v>
      </c>
      <c r="H2424">
        <v>246.88</v>
      </c>
      <c r="I2424">
        <v>150.09</v>
      </c>
      <c r="J2424">
        <v>134.71</v>
      </c>
      <c r="K2424">
        <v>70.762500000000003</v>
      </c>
      <c r="L2424" s="8">
        <v>42.43</v>
      </c>
      <c r="M2424" s="8">
        <v>138.11000000000001</v>
      </c>
      <c r="N2424" s="8">
        <v>210.32</v>
      </c>
      <c r="O2424" s="8">
        <v>119.31910000000001</v>
      </c>
      <c r="P2424" s="8">
        <v>139.94999999999999</v>
      </c>
      <c r="Q2424" s="8">
        <v>125.08</v>
      </c>
      <c r="R2424" s="8">
        <v>286.35000000000002</v>
      </c>
      <c r="S2424" s="8">
        <v>95.65</v>
      </c>
      <c r="T2424" s="8">
        <v>136.9</v>
      </c>
      <c r="U2424" s="8">
        <v>87.63</v>
      </c>
      <c r="X2424" s="1">
        <v>44061</v>
      </c>
      <c r="Y2424" s="4">
        <f t="shared" si="80"/>
        <v>148.71113684210528</v>
      </c>
      <c r="Z2424" s="4">
        <f t="shared" si="79"/>
        <v>73.319999999999993</v>
      </c>
    </row>
    <row r="2425" spans="1:26" x14ac:dyDescent="0.3">
      <c r="A2425" s="1">
        <v>44062</v>
      </c>
      <c r="B2425">
        <v>73.06</v>
      </c>
      <c r="C2425">
        <v>135.77000000000001</v>
      </c>
      <c r="D2425">
        <v>47.37</v>
      </c>
      <c r="E2425">
        <v>158.28</v>
      </c>
      <c r="F2425">
        <v>138.02000000000001</v>
      </c>
      <c r="G2425">
        <v>358.11</v>
      </c>
      <c r="H2425">
        <v>247.24</v>
      </c>
      <c r="I2425">
        <v>150.38999999999999</v>
      </c>
      <c r="J2425">
        <v>132.41</v>
      </c>
      <c r="K2425">
        <v>70.584999999999994</v>
      </c>
      <c r="L2425" s="8">
        <v>41.96</v>
      </c>
      <c r="M2425" s="8">
        <v>136.44999999999999</v>
      </c>
      <c r="N2425" s="8">
        <v>209.51</v>
      </c>
      <c r="O2425" s="8">
        <v>118.28749999999999</v>
      </c>
      <c r="P2425" s="8">
        <v>138.9</v>
      </c>
      <c r="Q2425" s="8">
        <v>123.93</v>
      </c>
      <c r="R2425" s="8">
        <v>286.95</v>
      </c>
      <c r="S2425" s="8">
        <v>96.1</v>
      </c>
      <c r="T2425" s="8">
        <v>154.22</v>
      </c>
      <c r="U2425" s="8">
        <v>86.39</v>
      </c>
      <c r="X2425" s="1">
        <v>44062</v>
      </c>
      <c r="Y2425" s="4">
        <f t="shared" si="80"/>
        <v>148.99328947368423</v>
      </c>
      <c r="Z2425" s="4">
        <f t="shared" si="79"/>
        <v>73.06</v>
      </c>
    </row>
    <row r="2426" spans="1:26" x14ac:dyDescent="0.3">
      <c r="A2426" s="1">
        <v>44063</v>
      </c>
      <c r="B2426">
        <v>72.75</v>
      </c>
      <c r="C2426">
        <v>136.85</v>
      </c>
      <c r="D2426">
        <v>47.35</v>
      </c>
      <c r="E2426">
        <v>158.58000000000001</v>
      </c>
      <c r="F2426">
        <v>137.47999999999999</v>
      </c>
      <c r="G2426">
        <v>361.22</v>
      </c>
      <c r="H2426">
        <v>245.31</v>
      </c>
      <c r="I2426">
        <v>151.41999999999999</v>
      </c>
      <c r="J2426">
        <v>130.57</v>
      </c>
      <c r="K2426">
        <v>70.527500000000003</v>
      </c>
      <c r="L2426" s="8">
        <v>41.32</v>
      </c>
      <c r="M2426" s="8">
        <v>136.72</v>
      </c>
      <c r="N2426" s="8">
        <v>209.88</v>
      </c>
      <c r="O2426" s="8">
        <v>117.6284</v>
      </c>
      <c r="P2426" s="8">
        <v>139.15</v>
      </c>
      <c r="Q2426" s="8">
        <v>123.44</v>
      </c>
      <c r="R2426" s="8">
        <v>286.07</v>
      </c>
      <c r="S2426" s="8">
        <v>95.2</v>
      </c>
      <c r="T2426" s="8">
        <v>152.24</v>
      </c>
      <c r="U2426" s="8">
        <v>84.81</v>
      </c>
      <c r="X2426" s="1">
        <v>44063</v>
      </c>
      <c r="Y2426" s="4">
        <f t="shared" si="80"/>
        <v>148.72452105263153</v>
      </c>
      <c r="Z2426" s="4">
        <f t="shared" si="79"/>
        <v>72.75</v>
      </c>
    </row>
    <row r="2427" spans="1:26" x14ac:dyDescent="0.3">
      <c r="A2427" s="1">
        <v>44064</v>
      </c>
      <c r="B2427">
        <v>72.78</v>
      </c>
      <c r="C2427">
        <v>137.44</v>
      </c>
      <c r="D2427">
        <v>47.28</v>
      </c>
      <c r="E2427">
        <v>161.72</v>
      </c>
      <c r="F2427">
        <v>138.43</v>
      </c>
      <c r="G2427">
        <v>362.01</v>
      </c>
      <c r="H2427">
        <v>244.3</v>
      </c>
      <c r="I2427">
        <v>152.76</v>
      </c>
      <c r="J2427">
        <v>131.63</v>
      </c>
      <c r="K2427">
        <v>70.602500000000006</v>
      </c>
      <c r="L2427" s="8">
        <v>41.01</v>
      </c>
      <c r="M2427" s="8">
        <v>136.46</v>
      </c>
      <c r="N2427" s="8">
        <v>211.57</v>
      </c>
      <c r="O2427" s="8">
        <v>117.63800000000001</v>
      </c>
      <c r="P2427" s="8">
        <v>138.08000000000001</v>
      </c>
      <c r="Q2427" s="8">
        <v>121.92</v>
      </c>
      <c r="R2427" s="8">
        <v>286.44</v>
      </c>
      <c r="S2427" s="8">
        <v>94.86</v>
      </c>
      <c r="T2427" s="8">
        <v>153.63</v>
      </c>
      <c r="U2427" s="8">
        <v>85.08</v>
      </c>
      <c r="X2427" s="1">
        <v>44064</v>
      </c>
      <c r="Y2427" s="4">
        <f t="shared" si="80"/>
        <v>149.09792105263156</v>
      </c>
      <c r="Z2427" s="4">
        <f t="shared" si="79"/>
        <v>72.78</v>
      </c>
    </row>
    <row r="2428" spans="1:26" x14ac:dyDescent="0.3">
      <c r="A2428" s="1">
        <v>44065</v>
      </c>
      <c r="B2428">
        <v>72.78</v>
      </c>
      <c r="C2428">
        <v>137.44</v>
      </c>
      <c r="D2428">
        <v>47.28</v>
      </c>
      <c r="E2428">
        <v>161.72</v>
      </c>
      <c r="F2428">
        <v>138.43</v>
      </c>
      <c r="G2428">
        <v>362.01</v>
      </c>
      <c r="H2428">
        <v>244.3</v>
      </c>
      <c r="I2428">
        <v>152.76</v>
      </c>
      <c r="J2428">
        <v>131.63</v>
      </c>
      <c r="K2428">
        <v>70.602500000000006</v>
      </c>
      <c r="L2428" s="8">
        <v>41.01</v>
      </c>
      <c r="M2428" s="8">
        <v>136.46</v>
      </c>
      <c r="N2428" s="8">
        <v>211.57</v>
      </c>
      <c r="O2428" s="8">
        <v>117.63800000000001</v>
      </c>
      <c r="P2428" s="8">
        <v>138.08000000000001</v>
      </c>
      <c r="Q2428" s="8">
        <v>121.92</v>
      </c>
      <c r="R2428" s="8">
        <v>286.44</v>
      </c>
      <c r="S2428" s="8">
        <v>94.86</v>
      </c>
      <c r="T2428" s="8">
        <v>153.63</v>
      </c>
      <c r="U2428" s="8">
        <v>85.08</v>
      </c>
      <c r="X2428" s="1">
        <v>44065</v>
      </c>
      <c r="Y2428" s="4">
        <f t="shared" si="80"/>
        <v>149.09792105263156</v>
      </c>
      <c r="Z2428" s="4">
        <f t="shared" si="79"/>
        <v>72.78</v>
      </c>
    </row>
    <row r="2429" spans="1:26" x14ac:dyDescent="0.3">
      <c r="A2429" s="1">
        <v>44066</v>
      </c>
      <c r="B2429">
        <v>72.78</v>
      </c>
      <c r="C2429">
        <v>137.44</v>
      </c>
      <c r="D2429">
        <v>47.28</v>
      </c>
      <c r="E2429">
        <v>161.72</v>
      </c>
      <c r="F2429">
        <v>138.43</v>
      </c>
      <c r="G2429">
        <v>362.01</v>
      </c>
      <c r="H2429">
        <v>244.3</v>
      </c>
      <c r="I2429">
        <v>152.76</v>
      </c>
      <c r="J2429">
        <v>131.63</v>
      </c>
      <c r="K2429">
        <v>70.602500000000006</v>
      </c>
      <c r="L2429" s="8">
        <v>41.01</v>
      </c>
      <c r="M2429" s="8">
        <v>136.46</v>
      </c>
      <c r="N2429" s="8">
        <v>211.57</v>
      </c>
      <c r="O2429" s="8">
        <v>117.63800000000001</v>
      </c>
      <c r="P2429" s="8">
        <v>138.08000000000001</v>
      </c>
      <c r="Q2429" s="8">
        <v>121.92</v>
      </c>
      <c r="R2429" s="8">
        <v>286.44</v>
      </c>
      <c r="S2429" s="8">
        <v>94.86</v>
      </c>
      <c r="T2429" s="8">
        <v>153.63</v>
      </c>
      <c r="U2429" s="8">
        <v>85.08</v>
      </c>
      <c r="X2429" s="1">
        <v>44066</v>
      </c>
      <c r="Y2429" s="4">
        <f t="shared" si="80"/>
        <v>149.09792105263156</v>
      </c>
      <c r="Z2429" s="4">
        <f t="shared" si="79"/>
        <v>72.78</v>
      </c>
    </row>
    <row r="2430" spans="1:26" x14ac:dyDescent="0.3">
      <c r="A2430" s="1">
        <v>44067</v>
      </c>
      <c r="B2430">
        <v>73.709999999999994</v>
      </c>
      <c r="C2430">
        <v>138.51</v>
      </c>
      <c r="D2430">
        <v>47.97</v>
      </c>
      <c r="E2430">
        <v>165.63</v>
      </c>
      <c r="F2430">
        <v>141.68</v>
      </c>
      <c r="G2430">
        <v>360</v>
      </c>
      <c r="H2430">
        <v>248.91</v>
      </c>
      <c r="I2430">
        <v>152.15</v>
      </c>
      <c r="J2430">
        <v>131.33000000000001</v>
      </c>
      <c r="K2430">
        <v>70.657499999999999</v>
      </c>
      <c r="L2430" s="8">
        <v>42.22</v>
      </c>
      <c r="M2430" s="8">
        <v>137.63999999999999</v>
      </c>
      <c r="N2430" s="8">
        <v>212.62</v>
      </c>
      <c r="O2430" s="8">
        <v>120.045</v>
      </c>
      <c r="P2430" s="8">
        <v>140.66</v>
      </c>
      <c r="Q2430" s="8">
        <v>124.42</v>
      </c>
      <c r="R2430" s="8">
        <v>287.64999999999998</v>
      </c>
      <c r="S2430" s="8">
        <v>94.51</v>
      </c>
      <c r="T2430" s="8">
        <v>153.24</v>
      </c>
      <c r="U2430" s="8">
        <v>87.2</v>
      </c>
      <c r="X2430" s="1">
        <v>44067</v>
      </c>
      <c r="Y2430" s="4">
        <f t="shared" si="80"/>
        <v>150.37065789473687</v>
      </c>
      <c r="Z2430" s="4">
        <f t="shared" si="79"/>
        <v>73.709999999999994</v>
      </c>
    </row>
    <row r="2431" spans="1:26" x14ac:dyDescent="0.3">
      <c r="A2431" s="1">
        <v>44068</v>
      </c>
      <c r="B2431">
        <v>73.400000000000006</v>
      </c>
      <c r="C2431">
        <v>139.06</v>
      </c>
      <c r="D2431">
        <v>47.91</v>
      </c>
      <c r="E2431">
        <v>165.92</v>
      </c>
      <c r="F2431">
        <v>141.15</v>
      </c>
      <c r="G2431">
        <v>358.5</v>
      </c>
      <c r="H2431">
        <v>250.08</v>
      </c>
      <c r="I2431">
        <v>152.06</v>
      </c>
      <c r="J2431">
        <v>130.63</v>
      </c>
      <c r="K2431">
        <v>70.327500000000001</v>
      </c>
      <c r="L2431" s="8">
        <v>40.880000000000003</v>
      </c>
      <c r="M2431" s="8">
        <v>137.30000000000001</v>
      </c>
      <c r="N2431" s="8">
        <v>212.65</v>
      </c>
      <c r="O2431" s="8">
        <v>119.05159999999999</v>
      </c>
      <c r="P2431" s="8">
        <v>141.06</v>
      </c>
      <c r="Q2431" s="8">
        <v>125.91</v>
      </c>
      <c r="R2431" s="8">
        <v>289.42</v>
      </c>
      <c r="S2431" s="8">
        <v>94.06</v>
      </c>
      <c r="T2431" s="8">
        <v>152.85</v>
      </c>
      <c r="U2431" s="8">
        <v>86.13</v>
      </c>
      <c r="X2431" s="1">
        <v>44068</v>
      </c>
      <c r="Y2431" s="4">
        <f t="shared" si="80"/>
        <v>150.2604789473684</v>
      </c>
      <c r="Z2431" s="4">
        <f t="shared" si="79"/>
        <v>73.400000000000006</v>
      </c>
    </row>
    <row r="2432" spans="1:26" x14ac:dyDescent="0.3">
      <c r="A2432" s="1">
        <v>44069</v>
      </c>
      <c r="B2432">
        <v>73.39</v>
      </c>
      <c r="C2432">
        <v>138.38999999999999</v>
      </c>
      <c r="D2432">
        <v>48.16</v>
      </c>
      <c r="E2432">
        <v>170.39</v>
      </c>
      <c r="F2432">
        <v>141.83000000000001</v>
      </c>
      <c r="G2432">
        <v>364.41</v>
      </c>
      <c r="H2432">
        <v>252.88</v>
      </c>
      <c r="I2432">
        <v>152.30000000000001</v>
      </c>
      <c r="J2432">
        <v>130.69999999999999</v>
      </c>
      <c r="K2432">
        <v>69.75</v>
      </c>
      <c r="L2432" s="8">
        <v>40.01</v>
      </c>
      <c r="M2432" s="8">
        <v>138.47</v>
      </c>
      <c r="N2432" s="8">
        <v>213.76</v>
      </c>
      <c r="O2432" s="8">
        <v>118.6027</v>
      </c>
      <c r="P2432" s="8">
        <v>139.61000000000001</v>
      </c>
      <c r="Q2432" s="8">
        <v>125.59</v>
      </c>
      <c r="R2432" s="8">
        <v>293.95999999999998</v>
      </c>
      <c r="S2432" s="8">
        <v>94.35</v>
      </c>
      <c r="T2432" s="8">
        <v>152.71</v>
      </c>
      <c r="U2432" s="8">
        <v>84.78</v>
      </c>
      <c r="X2432" s="1">
        <v>44069</v>
      </c>
      <c r="Y2432" s="4">
        <f t="shared" si="80"/>
        <v>151.08698421052631</v>
      </c>
      <c r="Z2432" s="4">
        <f t="shared" si="79"/>
        <v>73.39</v>
      </c>
    </row>
    <row r="2433" spans="1:26" x14ac:dyDescent="0.3">
      <c r="A2433" s="1">
        <v>44070</v>
      </c>
      <c r="B2433">
        <v>73.77</v>
      </c>
      <c r="C2433">
        <v>138.21</v>
      </c>
      <c r="D2433">
        <v>48.23</v>
      </c>
      <c r="E2433">
        <v>166.31</v>
      </c>
      <c r="F2433">
        <v>143.37</v>
      </c>
      <c r="G2433">
        <v>363.98</v>
      </c>
      <c r="H2433">
        <v>250.93</v>
      </c>
      <c r="I2433">
        <v>152.97999999999999</v>
      </c>
      <c r="J2433">
        <v>136.63</v>
      </c>
      <c r="K2433">
        <v>69.72</v>
      </c>
      <c r="L2433" s="8">
        <v>39.74</v>
      </c>
      <c r="M2433" s="8">
        <v>138.4</v>
      </c>
      <c r="N2433" s="8">
        <v>212.19</v>
      </c>
      <c r="O2433" s="8">
        <v>119.0612</v>
      </c>
      <c r="P2433" s="8">
        <v>141.01</v>
      </c>
      <c r="Q2433" s="8">
        <v>127.76</v>
      </c>
      <c r="R2433" s="8">
        <v>292.75</v>
      </c>
      <c r="S2433" s="8">
        <v>94.3</v>
      </c>
      <c r="T2433" s="8">
        <v>150.31</v>
      </c>
      <c r="U2433" s="8">
        <v>84.91</v>
      </c>
      <c r="X2433" s="1">
        <v>44070</v>
      </c>
      <c r="Y2433" s="4">
        <f t="shared" si="80"/>
        <v>151.09427368421049</v>
      </c>
      <c r="Z2433" s="4">
        <f t="shared" si="79"/>
        <v>73.77</v>
      </c>
    </row>
    <row r="2434" spans="1:26" x14ac:dyDescent="0.3">
      <c r="A2434" s="1">
        <v>44071</v>
      </c>
      <c r="B2434">
        <v>74.28</v>
      </c>
      <c r="C2434">
        <v>138.77000000000001</v>
      </c>
      <c r="D2434">
        <v>49.83</v>
      </c>
      <c r="E2434">
        <v>165.51</v>
      </c>
      <c r="F2434">
        <v>143.63</v>
      </c>
      <c r="G2434">
        <v>366.83</v>
      </c>
      <c r="H2434">
        <v>253.57</v>
      </c>
      <c r="I2434">
        <v>153.63999999999999</v>
      </c>
      <c r="J2434">
        <v>140.30000000000001</v>
      </c>
      <c r="K2434">
        <v>69.887500000000003</v>
      </c>
      <c r="L2434" s="8">
        <v>40.69</v>
      </c>
      <c r="M2434" s="8">
        <v>139.94</v>
      </c>
      <c r="N2434" s="8">
        <v>214.91</v>
      </c>
      <c r="O2434" s="8">
        <v>119.4624</v>
      </c>
      <c r="P2434" s="8">
        <v>141.34</v>
      </c>
      <c r="Q2434" s="8">
        <v>126.39</v>
      </c>
      <c r="R2434" s="8">
        <v>296.76</v>
      </c>
      <c r="S2434" s="8">
        <v>94.17</v>
      </c>
      <c r="T2434" s="8">
        <v>150.85</v>
      </c>
      <c r="U2434" s="8">
        <v>85.63</v>
      </c>
      <c r="X2434" s="1">
        <v>44071</v>
      </c>
      <c r="Y2434" s="4">
        <f t="shared" si="80"/>
        <v>152.21631052631577</v>
      </c>
      <c r="Z2434" s="4">
        <f t="shared" ref="Z2434:Z2497" si="81">B2434</f>
        <v>74.28</v>
      </c>
    </row>
    <row r="2435" spans="1:26" x14ac:dyDescent="0.3">
      <c r="A2435" s="1">
        <v>44072</v>
      </c>
      <c r="B2435">
        <v>74.28</v>
      </c>
      <c r="C2435">
        <v>138.77000000000001</v>
      </c>
      <c r="D2435">
        <v>49.83</v>
      </c>
      <c r="E2435">
        <v>165.51</v>
      </c>
      <c r="F2435">
        <v>143.63</v>
      </c>
      <c r="G2435">
        <v>366.83</v>
      </c>
      <c r="H2435">
        <v>253.57</v>
      </c>
      <c r="I2435">
        <v>153.63999999999999</v>
      </c>
      <c r="J2435">
        <v>140.30000000000001</v>
      </c>
      <c r="K2435">
        <v>69.887500000000003</v>
      </c>
      <c r="L2435" s="8">
        <v>40.69</v>
      </c>
      <c r="M2435" s="8">
        <v>139.94</v>
      </c>
      <c r="N2435" s="8">
        <v>214.91</v>
      </c>
      <c r="O2435" s="8">
        <v>119.4624</v>
      </c>
      <c r="P2435" s="8">
        <v>141.34</v>
      </c>
      <c r="Q2435" s="8">
        <v>126.39</v>
      </c>
      <c r="R2435" s="8">
        <v>296.76</v>
      </c>
      <c r="S2435" s="8">
        <v>94.17</v>
      </c>
      <c r="T2435" s="8">
        <v>150.85</v>
      </c>
      <c r="U2435" s="8">
        <v>85.63</v>
      </c>
      <c r="X2435" s="1">
        <v>44072</v>
      </c>
      <c r="Y2435" s="4">
        <f t="shared" si="80"/>
        <v>152.21631052631577</v>
      </c>
      <c r="Z2435" s="4">
        <f t="shared" si="81"/>
        <v>74.28</v>
      </c>
    </row>
    <row r="2436" spans="1:26" x14ac:dyDescent="0.3">
      <c r="A2436" s="1">
        <v>44073</v>
      </c>
      <c r="B2436">
        <v>74.28</v>
      </c>
      <c r="C2436">
        <v>138.77000000000001</v>
      </c>
      <c r="D2436">
        <v>49.83</v>
      </c>
      <c r="E2436">
        <v>165.51</v>
      </c>
      <c r="F2436">
        <v>143.63</v>
      </c>
      <c r="G2436">
        <v>366.83</v>
      </c>
      <c r="H2436">
        <v>253.57</v>
      </c>
      <c r="I2436">
        <v>153.63999999999999</v>
      </c>
      <c r="J2436">
        <v>140.30000000000001</v>
      </c>
      <c r="K2436">
        <v>69.887500000000003</v>
      </c>
      <c r="L2436" s="8">
        <v>40.69</v>
      </c>
      <c r="M2436" s="8">
        <v>139.94</v>
      </c>
      <c r="N2436" s="8">
        <v>214.91</v>
      </c>
      <c r="O2436" s="8">
        <v>119.4624</v>
      </c>
      <c r="P2436" s="8">
        <v>141.34</v>
      </c>
      <c r="Q2436" s="8">
        <v>126.39</v>
      </c>
      <c r="R2436" s="8">
        <v>296.76</v>
      </c>
      <c r="S2436" s="8">
        <v>94.17</v>
      </c>
      <c r="T2436" s="8">
        <v>150.85</v>
      </c>
      <c r="U2436" s="8">
        <v>85.63</v>
      </c>
      <c r="X2436" s="1">
        <v>44073</v>
      </c>
      <c r="Y2436" s="4">
        <f t="shared" ref="Y2436:Y2499" si="82">SUMPRODUCT(C2436:U2436,$C$1:$U$1)</f>
        <v>152.21631052631577</v>
      </c>
      <c r="Z2436" s="4">
        <f t="shared" si="81"/>
        <v>74.28</v>
      </c>
    </row>
    <row r="2437" spans="1:26" x14ac:dyDescent="0.3">
      <c r="A2437" s="1">
        <v>44074</v>
      </c>
      <c r="B2437">
        <v>73.64</v>
      </c>
      <c r="C2437">
        <v>138.33000000000001</v>
      </c>
      <c r="D2437">
        <v>49.53</v>
      </c>
      <c r="E2437">
        <v>164.69</v>
      </c>
      <c r="F2437">
        <v>142.31</v>
      </c>
      <c r="G2437">
        <v>366.42</v>
      </c>
      <c r="H2437">
        <v>249.74</v>
      </c>
      <c r="I2437">
        <v>153.41</v>
      </c>
      <c r="J2437">
        <v>138.85</v>
      </c>
      <c r="K2437">
        <v>69.792500000000004</v>
      </c>
      <c r="L2437" s="8">
        <v>39.94</v>
      </c>
      <c r="M2437" s="8">
        <v>140.06</v>
      </c>
      <c r="N2437" s="8">
        <v>213.52</v>
      </c>
      <c r="O2437" s="8">
        <v>117.7813</v>
      </c>
      <c r="P2437" s="8">
        <v>139.09</v>
      </c>
      <c r="Q2437" s="8">
        <v>125</v>
      </c>
      <c r="R2437" s="8">
        <v>292.26</v>
      </c>
      <c r="S2437" s="8">
        <v>95.77</v>
      </c>
      <c r="T2437" s="8">
        <v>151.21</v>
      </c>
      <c r="U2437" s="8">
        <v>83.93</v>
      </c>
      <c r="X2437" s="1">
        <v>44074</v>
      </c>
      <c r="Y2437" s="4">
        <f t="shared" si="82"/>
        <v>151.13862105263155</v>
      </c>
      <c r="Z2437" s="4">
        <f t="shared" si="81"/>
        <v>73.64</v>
      </c>
    </row>
    <row r="2438" spans="1:26" x14ac:dyDescent="0.3">
      <c r="A2438" s="1">
        <v>44075</v>
      </c>
      <c r="B2438">
        <v>74</v>
      </c>
      <c r="C2438">
        <v>138.18</v>
      </c>
      <c r="D2438">
        <v>49.12</v>
      </c>
      <c r="E2438">
        <v>167.59</v>
      </c>
      <c r="F2438">
        <v>146.05000000000001</v>
      </c>
      <c r="G2438">
        <v>368.39</v>
      </c>
      <c r="H2438">
        <v>256.94</v>
      </c>
      <c r="I2438">
        <v>151.52000000000001</v>
      </c>
      <c r="J2438">
        <v>147.59</v>
      </c>
      <c r="K2438">
        <v>69.282499999999999</v>
      </c>
      <c r="L2438" s="8">
        <v>39.43</v>
      </c>
      <c r="M2438" s="8">
        <v>139.19</v>
      </c>
      <c r="N2438" s="8">
        <v>212.69</v>
      </c>
      <c r="O2438" s="8">
        <v>117.8672</v>
      </c>
      <c r="P2438" s="8">
        <v>138.53</v>
      </c>
      <c r="Q2438" s="8">
        <v>124.86</v>
      </c>
      <c r="R2438" s="8">
        <v>302.73</v>
      </c>
      <c r="S2438" s="8">
        <v>92.24</v>
      </c>
      <c r="T2438" s="8">
        <v>150.55000000000001</v>
      </c>
      <c r="U2438" s="8">
        <v>83.08</v>
      </c>
      <c r="X2438" s="1">
        <v>44075</v>
      </c>
      <c r="Y2438" s="4">
        <f t="shared" si="82"/>
        <v>152.4120894736842</v>
      </c>
      <c r="Z2438" s="4">
        <f t="shared" si="81"/>
        <v>74</v>
      </c>
    </row>
    <row r="2439" spans="1:26" x14ac:dyDescent="0.3">
      <c r="A2439" s="1">
        <v>44076</v>
      </c>
      <c r="B2439">
        <v>75.41</v>
      </c>
      <c r="C2439">
        <v>140.51</v>
      </c>
      <c r="D2439">
        <v>51.19</v>
      </c>
      <c r="E2439">
        <v>170.49</v>
      </c>
      <c r="F2439">
        <v>149.27000000000001</v>
      </c>
      <c r="G2439">
        <v>378.41</v>
      </c>
      <c r="H2439">
        <v>260.23</v>
      </c>
      <c r="I2439">
        <v>153.83000000000001</v>
      </c>
      <c r="J2439">
        <v>147.68</v>
      </c>
      <c r="K2439">
        <v>72.064999999999998</v>
      </c>
      <c r="L2439" s="8">
        <v>39.19</v>
      </c>
      <c r="M2439" s="8">
        <v>143.29</v>
      </c>
      <c r="N2439" s="8">
        <v>216.23</v>
      </c>
      <c r="O2439" s="8">
        <v>122.4329</v>
      </c>
      <c r="P2439" s="8">
        <v>142.47999999999999</v>
      </c>
      <c r="Q2439" s="8">
        <v>125.83</v>
      </c>
      <c r="R2439" s="8">
        <v>310.31</v>
      </c>
      <c r="S2439" s="8">
        <v>93.95</v>
      </c>
      <c r="T2439" s="8">
        <v>149.84</v>
      </c>
      <c r="U2439" s="8">
        <v>83.19</v>
      </c>
      <c r="X2439" s="1">
        <v>44076</v>
      </c>
      <c r="Y2439" s="4">
        <f t="shared" si="82"/>
        <v>155.28515263157897</v>
      </c>
      <c r="Z2439" s="4">
        <f t="shared" si="81"/>
        <v>75.41</v>
      </c>
    </row>
    <row r="2440" spans="1:26" x14ac:dyDescent="0.3">
      <c r="A2440" s="1">
        <v>44077</v>
      </c>
      <c r="B2440">
        <v>73.790000000000006</v>
      </c>
      <c r="C2440">
        <v>138.26</v>
      </c>
      <c r="D2440">
        <v>50.48</v>
      </c>
      <c r="E2440">
        <v>161.52000000000001</v>
      </c>
      <c r="F2440">
        <v>146.76</v>
      </c>
      <c r="G2440">
        <v>353.69</v>
      </c>
      <c r="H2440">
        <v>250.45</v>
      </c>
      <c r="I2440">
        <v>149.55000000000001</v>
      </c>
      <c r="J2440">
        <v>144.54</v>
      </c>
      <c r="K2440">
        <v>70.147499999999994</v>
      </c>
      <c r="L2440" s="8">
        <v>39.11</v>
      </c>
      <c r="M2440" s="8">
        <v>139.37</v>
      </c>
      <c r="N2440" s="8">
        <v>213.8</v>
      </c>
      <c r="O2440" s="8">
        <v>118.8702</v>
      </c>
      <c r="P2440" s="8">
        <v>139.13999999999999</v>
      </c>
      <c r="Q2440" s="8">
        <v>124.01</v>
      </c>
      <c r="R2440" s="8">
        <v>297.18</v>
      </c>
      <c r="S2440" s="8">
        <v>91.87</v>
      </c>
      <c r="T2440" s="8">
        <v>146.03</v>
      </c>
      <c r="U2440" s="8">
        <v>82.28</v>
      </c>
      <c r="X2440" s="1">
        <v>44077</v>
      </c>
      <c r="Y2440" s="4">
        <f t="shared" si="82"/>
        <v>150.37145789473686</v>
      </c>
      <c r="Z2440" s="4">
        <f t="shared" si="81"/>
        <v>73.790000000000006</v>
      </c>
    </row>
    <row r="2441" spans="1:26" x14ac:dyDescent="0.3">
      <c r="A2441" s="1">
        <v>44078</v>
      </c>
      <c r="B2441">
        <v>73.650000000000006</v>
      </c>
      <c r="C2441">
        <v>137.96</v>
      </c>
      <c r="D2441">
        <v>51.04</v>
      </c>
      <c r="E2441">
        <v>156.38999999999999</v>
      </c>
      <c r="F2441">
        <v>148.18</v>
      </c>
      <c r="G2441">
        <v>345.18</v>
      </c>
      <c r="H2441">
        <v>247.7</v>
      </c>
      <c r="I2441">
        <v>148.59</v>
      </c>
      <c r="J2441">
        <v>142.83000000000001</v>
      </c>
      <c r="K2441">
        <v>69.33</v>
      </c>
      <c r="L2441" s="8">
        <v>39.08</v>
      </c>
      <c r="M2441" s="8">
        <v>138.76</v>
      </c>
      <c r="N2441" s="8">
        <v>211.73</v>
      </c>
      <c r="O2441" s="8">
        <v>116.81659999999999</v>
      </c>
      <c r="P2441" s="8">
        <v>138.53</v>
      </c>
      <c r="Q2441" s="8">
        <v>125.56</v>
      </c>
      <c r="R2441" s="8">
        <v>298.43</v>
      </c>
      <c r="S2441" s="8">
        <v>91.87</v>
      </c>
      <c r="T2441" s="8">
        <v>147.22999999999999</v>
      </c>
      <c r="U2441" s="8">
        <v>81.93</v>
      </c>
      <c r="X2441" s="1">
        <v>44078</v>
      </c>
      <c r="Y2441" s="4">
        <f t="shared" si="82"/>
        <v>149.3229789473684</v>
      </c>
      <c r="Z2441" s="4">
        <f t="shared" si="81"/>
        <v>73.650000000000006</v>
      </c>
    </row>
    <row r="2442" spans="1:26" x14ac:dyDescent="0.3">
      <c r="A2442" s="1">
        <v>44079</v>
      </c>
      <c r="B2442">
        <v>73.650000000000006</v>
      </c>
      <c r="C2442">
        <v>137.96</v>
      </c>
      <c r="D2442">
        <v>51.04</v>
      </c>
      <c r="E2442">
        <v>156.38999999999999</v>
      </c>
      <c r="F2442">
        <v>148.18</v>
      </c>
      <c r="G2442">
        <v>345.18</v>
      </c>
      <c r="H2442">
        <v>247.7</v>
      </c>
      <c r="I2442">
        <v>148.59</v>
      </c>
      <c r="J2442">
        <v>142.83000000000001</v>
      </c>
      <c r="K2442">
        <v>69.33</v>
      </c>
      <c r="L2442" s="8">
        <v>39.08</v>
      </c>
      <c r="M2442" s="8">
        <v>138.76</v>
      </c>
      <c r="N2442" s="8">
        <v>211.73</v>
      </c>
      <c r="O2442" s="8">
        <v>116.81659999999999</v>
      </c>
      <c r="P2442" s="8">
        <v>138.53</v>
      </c>
      <c r="Q2442" s="8">
        <v>125.56</v>
      </c>
      <c r="R2442" s="8">
        <v>298.43</v>
      </c>
      <c r="S2442" s="8">
        <v>91.87</v>
      </c>
      <c r="T2442" s="8">
        <v>147.22999999999999</v>
      </c>
      <c r="U2442" s="8">
        <v>81.93</v>
      </c>
      <c r="X2442" s="1">
        <v>44079</v>
      </c>
      <c r="Y2442" s="4">
        <f t="shared" si="82"/>
        <v>149.3229789473684</v>
      </c>
      <c r="Z2442" s="4">
        <f t="shared" si="81"/>
        <v>73.650000000000006</v>
      </c>
    </row>
    <row r="2443" spans="1:26" x14ac:dyDescent="0.3">
      <c r="A2443" s="1">
        <v>44080</v>
      </c>
      <c r="B2443">
        <v>73.650000000000006</v>
      </c>
      <c r="C2443">
        <v>137.96</v>
      </c>
      <c r="D2443">
        <v>51.04</v>
      </c>
      <c r="E2443">
        <v>156.38999999999999</v>
      </c>
      <c r="F2443">
        <v>148.18</v>
      </c>
      <c r="G2443">
        <v>345.18</v>
      </c>
      <c r="H2443">
        <v>247.7</v>
      </c>
      <c r="I2443">
        <v>148.59</v>
      </c>
      <c r="J2443">
        <v>142.83000000000001</v>
      </c>
      <c r="K2443">
        <v>69.33</v>
      </c>
      <c r="L2443" s="8">
        <v>39.08</v>
      </c>
      <c r="M2443" s="8">
        <v>138.76</v>
      </c>
      <c r="N2443" s="8">
        <v>211.73</v>
      </c>
      <c r="O2443" s="8">
        <v>116.81659999999999</v>
      </c>
      <c r="P2443" s="8">
        <v>138.53</v>
      </c>
      <c r="Q2443" s="8">
        <v>125.56</v>
      </c>
      <c r="R2443" s="8">
        <v>298.43</v>
      </c>
      <c r="S2443" s="8">
        <v>91.87</v>
      </c>
      <c r="T2443" s="8">
        <v>147.22999999999999</v>
      </c>
      <c r="U2443" s="8">
        <v>81.93</v>
      </c>
      <c r="X2443" s="1">
        <v>44080</v>
      </c>
      <c r="Y2443" s="4">
        <f t="shared" si="82"/>
        <v>149.3229789473684</v>
      </c>
      <c r="Z2443" s="4">
        <f t="shared" si="81"/>
        <v>73.650000000000006</v>
      </c>
    </row>
    <row r="2444" spans="1:26" x14ac:dyDescent="0.3">
      <c r="A2444" s="1">
        <v>44081</v>
      </c>
      <c r="B2444">
        <v>73.650000000000006</v>
      </c>
      <c r="C2444">
        <v>137.96</v>
      </c>
      <c r="D2444">
        <v>51.04</v>
      </c>
      <c r="E2444">
        <v>156.38999999999999</v>
      </c>
      <c r="F2444">
        <v>148.18</v>
      </c>
      <c r="G2444">
        <v>345.18</v>
      </c>
      <c r="H2444">
        <v>247.7</v>
      </c>
      <c r="I2444">
        <v>148.59</v>
      </c>
      <c r="J2444">
        <v>142.83000000000001</v>
      </c>
      <c r="K2444">
        <v>69.33</v>
      </c>
      <c r="L2444" s="8">
        <v>39.08</v>
      </c>
      <c r="M2444" s="8">
        <v>138.76</v>
      </c>
      <c r="N2444" s="8">
        <v>211.73</v>
      </c>
      <c r="O2444" s="8">
        <v>116.81659999999999</v>
      </c>
      <c r="P2444" s="8">
        <v>138.53</v>
      </c>
      <c r="Q2444" s="8">
        <v>125.56</v>
      </c>
      <c r="R2444" s="8">
        <v>298.43</v>
      </c>
      <c r="S2444" s="8">
        <v>91.87</v>
      </c>
      <c r="T2444" s="8">
        <v>147.22999999999999</v>
      </c>
      <c r="U2444" s="8">
        <v>81.93</v>
      </c>
      <c r="X2444" s="1">
        <v>44081</v>
      </c>
      <c r="Y2444" s="4">
        <f t="shared" si="82"/>
        <v>149.3229789473684</v>
      </c>
      <c r="Z2444" s="4">
        <f t="shared" si="81"/>
        <v>73.650000000000006</v>
      </c>
    </row>
    <row r="2445" spans="1:26" x14ac:dyDescent="0.3">
      <c r="A2445" s="1">
        <v>44082</v>
      </c>
      <c r="B2445">
        <v>72.319999999999993</v>
      </c>
      <c r="C2445">
        <v>135.94</v>
      </c>
      <c r="D2445">
        <v>49.81</v>
      </c>
      <c r="E2445">
        <v>153.74</v>
      </c>
      <c r="F2445">
        <v>148.52000000000001</v>
      </c>
      <c r="G2445">
        <v>340.66</v>
      </c>
      <c r="H2445">
        <v>243.05</v>
      </c>
      <c r="I2445">
        <v>147.26</v>
      </c>
      <c r="J2445">
        <v>138.44999999999999</v>
      </c>
      <c r="K2445">
        <v>69.477500000000006</v>
      </c>
      <c r="L2445" s="8">
        <v>38.18</v>
      </c>
      <c r="M2445" s="8">
        <v>135.55000000000001</v>
      </c>
      <c r="N2445" s="8">
        <v>213.58</v>
      </c>
      <c r="O2445" s="8">
        <v>115.7754</v>
      </c>
      <c r="P2445" s="8">
        <v>135.88999999999999</v>
      </c>
      <c r="Q2445" s="8">
        <v>121.11</v>
      </c>
      <c r="R2445" s="8">
        <v>294.52</v>
      </c>
      <c r="S2445" s="8">
        <v>90.22</v>
      </c>
      <c r="T2445" s="8">
        <v>144</v>
      </c>
      <c r="U2445" s="8">
        <v>78.97</v>
      </c>
      <c r="X2445" s="1">
        <v>44082</v>
      </c>
      <c r="Y2445" s="4">
        <f t="shared" si="82"/>
        <v>147.08962631578947</v>
      </c>
      <c r="Z2445" s="4">
        <f t="shared" si="81"/>
        <v>72.319999999999993</v>
      </c>
    </row>
    <row r="2446" spans="1:26" x14ac:dyDescent="0.3">
      <c r="A2446" s="1">
        <v>44083</v>
      </c>
      <c r="B2446">
        <v>73.489999999999995</v>
      </c>
      <c r="C2446">
        <v>138.15</v>
      </c>
      <c r="D2446">
        <v>50.19</v>
      </c>
      <c r="E2446">
        <v>159.53</v>
      </c>
      <c r="F2446">
        <v>152.69</v>
      </c>
      <c r="G2446">
        <v>351.78</v>
      </c>
      <c r="H2446">
        <v>251.15</v>
      </c>
      <c r="I2446">
        <v>149.69999999999999</v>
      </c>
      <c r="J2446">
        <v>139.88999999999999</v>
      </c>
      <c r="K2446">
        <v>70.592500000000001</v>
      </c>
      <c r="L2446" s="8">
        <v>37.950000000000003</v>
      </c>
      <c r="M2446" s="8">
        <v>137.11000000000001</v>
      </c>
      <c r="N2446" s="8">
        <v>215.71</v>
      </c>
      <c r="O2446" s="8">
        <v>116.7784</v>
      </c>
      <c r="P2446" s="8">
        <v>137.26</v>
      </c>
      <c r="Q2446" s="8">
        <v>122.22</v>
      </c>
      <c r="R2446" s="8">
        <v>303.27</v>
      </c>
      <c r="S2446" s="8">
        <v>91.63</v>
      </c>
      <c r="T2446" s="8">
        <v>147.55000000000001</v>
      </c>
      <c r="U2446" s="8">
        <v>80.03</v>
      </c>
      <c r="X2446" s="1">
        <v>44083</v>
      </c>
      <c r="Y2446" s="4">
        <f t="shared" si="82"/>
        <v>150.16741578947367</v>
      </c>
      <c r="Z2446" s="4">
        <f t="shared" si="81"/>
        <v>73.489999999999995</v>
      </c>
    </row>
    <row r="2447" spans="1:26" x14ac:dyDescent="0.3">
      <c r="A2447" s="1">
        <v>44084</v>
      </c>
      <c r="B2447">
        <v>72.45</v>
      </c>
      <c r="C2447">
        <v>136.69999999999999</v>
      </c>
      <c r="D2447">
        <v>50</v>
      </c>
      <c r="E2447">
        <v>158.33000000000001</v>
      </c>
      <c r="F2447">
        <v>149.86000000000001</v>
      </c>
      <c r="G2447">
        <v>344.48</v>
      </c>
      <c r="H2447">
        <v>247.29</v>
      </c>
      <c r="I2447">
        <v>146.91</v>
      </c>
      <c r="J2447">
        <v>136.81</v>
      </c>
      <c r="K2447">
        <v>69.227500000000006</v>
      </c>
      <c r="L2447" s="8">
        <v>37</v>
      </c>
      <c r="M2447" s="8">
        <v>134.76</v>
      </c>
      <c r="N2447" s="8">
        <v>217.24</v>
      </c>
      <c r="O2447" s="8">
        <v>115.1546</v>
      </c>
      <c r="P2447" s="8">
        <v>131.9</v>
      </c>
      <c r="Q2447" s="8">
        <v>119.23</v>
      </c>
      <c r="R2447" s="8">
        <v>295.23</v>
      </c>
      <c r="S2447" s="8">
        <v>89.65</v>
      </c>
      <c r="T2447" s="8">
        <v>146.04</v>
      </c>
      <c r="U2447" s="8">
        <v>78.150000000000006</v>
      </c>
      <c r="X2447" s="1">
        <v>44084</v>
      </c>
      <c r="Y2447" s="4">
        <f t="shared" si="82"/>
        <v>147.57695263157896</v>
      </c>
      <c r="Z2447" s="4">
        <f t="shared" si="81"/>
        <v>72.45</v>
      </c>
    </row>
    <row r="2448" spans="1:26" x14ac:dyDescent="0.3">
      <c r="A2448" s="1">
        <v>44085</v>
      </c>
      <c r="B2448">
        <v>73.010000000000005</v>
      </c>
      <c r="C2448">
        <v>138.13999999999999</v>
      </c>
      <c r="D2448">
        <v>51.06</v>
      </c>
      <c r="E2448">
        <v>161.88999999999999</v>
      </c>
      <c r="F2448">
        <v>153.83000000000001</v>
      </c>
      <c r="G2448">
        <v>348.79</v>
      </c>
      <c r="H2448">
        <v>250.17</v>
      </c>
      <c r="I2448">
        <v>147.78</v>
      </c>
      <c r="J2448">
        <v>136.69999999999999</v>
      </c>
      <c r="K2448">
        <v>69.537499999999994</v>
      </c>
      <c r="L2448" s="8">
        <v>36.9</v>
      </c>
      <c r="M2448" s="8">
        <v>135.81</v>
      </c>
      <c r="N2448" s="8">
        <v>218</v>
      </c>
      <c r="O2448" s="8">
        <v>116.0142</v>
      </c>
      <c r="P2448" s="8">
        <v>133.44</v>
      </c>
      <c r="Q2448" s="8">
        <v>120.67</v>
      </c>
      <c r="R2448" s="8">
        <v>300.32</v>
      </c>
      <c r="S2448" s="8">
        <v>89.7</v>
      </c>
      <c r="T2448" s="8">
        <v>147.65</v>
      </c>
      <c r="U2448" s="8">
        <v>77.69</v>
      </c>
      <c r="X2448" s="1">
        <v>44085</v>
      </c>
      <c r="Y2448" s="4">
        <f t="shared" si="82"/>
        <v>149.16272105263158</v>
      </c>
      <c r="Z2448" s="4">
        <f t="shared" si="81"/>
        <v>73.010000000000005</v>
      </c>
    </row>
    <row r="2449" spans="1:26" x14ac:dyDescent="0.3">
      <c r="A2449" s="1">
        <v>44086</v>
      </c>
      <c r="B2449">
        <v>73.010000000000005</v>
      </c>
      <c r="C2449">
        <v>138.13999999999999</v>
      </c>
      <c r="D2449">
        <v>51.06</v>
      </c>
      <c r="E2449">
        <v>161.88999999999999</v>
      </c>
      <c r="F2449">
        <v>153.83000000000001</v>
      </c>
      <c r="G2449">
        <v>348.79</v>
      </c>
      <c r="H2449">
        <v>250.17</v>
      </c>
      <c r="I2449">
        <v>147.78</v>
      </c>
      <c r="J2449">
        <v>136.69999999999999</v>
      </c>
      <c r="K2449">
        <v>69.537499999999994</v>
      </c>
      <c r="L2449" s="8">
        <v>36.9</v>
      </c>
      <c r="M2449" s="8">
        <v>135.81</v>
      </c>
      <c r="N2449" s="8">
        <v>218</v>
      </c>
      <c r="O2449" s="8">
        <v>116.0142</v>
      </c>
      <c r="P2449" s="8">
        <v>133.44</v>
      </c>
      <c r="Q2449" s="8">
        <v>120.67</v>
      </c>
      <c r="R2449" s="8">
        <v>300.32</v>
      </c>
      <c r="S2449" s="8">
        <v>89.7</v>
      </c>
      <c r="T2449" s="8">
        <v>147.65</v>
      </c>
      <c r="U2449" s="8">
        <v>77.69</v>
      </c>
      <c r="X2449" s="1">
        <v>44086</v>
      </c>
      <c r="Y2449" s="4">
        <f t="shared" si="82"/>
        <v>149.16272105263158</v>
      </c>
      <c r="Z2449" s="4">
        <f t="shared" si="81"/>
        <v>73.010000000000005</v>
      </c>
    </row>
    <row r="2450" spans="1:26" x14ac:dyDescent="0.3">
      <c r="A2450" s="1">
        <v>44087</v>
      </c>
      <c r="B2450">
        <v>73.010000000000005</v>
      </c>
      <c r="C2450">
        <v>138.13999999999999</v>
      </c>
      <c r="D2450">
        <v>51.06</v>
      </c>
      <c r="E2450">
        <v>161.88999999999999</v>
      </c>
      <c r="F2450">
        <v>153.83000000000001</v>
      </c>
      <c r="G2450">
        <v>348.79</v>
      </c>
      <c r="H2450">
        <v>250.17</v>
      </c>
      <c r="I2450">
        <v>147.78</v>
      </c>
      <c r="J2450">
        <v>136.69999999999999</v>
      </c>
      <c r="K2450">
        <v>69.537499999999994</v>
      </c>
      <c r="L2450" s="8">
        <v>36.9</v>
      </c>
      <c r="M2450" s="8">
        <v>135.81</v>
      </c>
      <c r="N2450" s="8">
        <v>218</v>
      </c>
      <c r="O2450" s="8">
        <v>116.0142</v>
      </c>
      <c r="P2450" s="8">
        <v>133.44</v>
      </c>
      <c r="Q2450" s="8">
        <v>120.67</v>
      </c>
      <c r="R2450" s="8">
        <v>300.32</v>
      </c>
      <c r="S2450" s="8">
        <v>89.7</v>
      </c>
      <c r="T2450" s="8">
        <v>147.65</v>
      </c>
      <c r="U2450" s="8">
        <v>77.69</v>
      </c>
      <c r="X2450" s="1">
        <v>44087</v>
      </c>
      <c r="Y2450" s="4">
        <f t="shared" si="82"/>
        <v>149.16272105263158</v>
      </c>
      <c r="Z2450" s="4">
        <f t="shared" si="81"/>
        <v>73.010000000000005</v>
      </c>
    </row>
    <row r="2451" spans="1:26" x14ac:dyDescent="0.3">
      <c r="A2451" s="1">
        <v>44088</v>
      </c>
      <c r="B2451">
        <v>73.900000000000006</v>
      </c>
      <c r="C2451">
        <v>138.63</v>
      </c>
      <c r="D2451">
        <v>50.71</v>
      </c>
      <c r="E2451">
        <v>165.19</v>
      </c>
      <c r="F2451">
        <v>153.51</v>
      </c>
      <c r="G2451">
        <v>353.09</v>
      </c>
      <c r="H2451">
        <v>251.25</v>
      </c>
      <c r="I2451">
        <v>148.35</v>
      </c>
      <c r="J2451">
        <v>137.32</v>
      </c>
      <c r="K2451">
        <v>70.48</v>
      </c>
      <c r="L2451" s="8">
        <v>36.659999999999997</v>
      </c>
      <c r="M2451" s="8">
        <v>136.66999999999999</v>
      </c>
      <c r="N2451" s="8">
        <v>220.56</v>
      </c>
      <c r="O2451" s="8">
        <v>116.616</v>
      </c>
      <c r="P2451" s="8">
        <v>136.57</v>
      </c>
      <c r="Q2451" s="8">
        <v>120.88</v>
      </c>
      <c r="R2451" s="8">
        <v>303.97000000000003</v>
      </c>
      <c r="S2451" s="8">
        <v>90.49</v>
      </c>
      <c r="T2451" s="8">
        <v>148.44</v>
      </c>
      <c r="U2451" s="8">
        <v>77.290000000000006</v>
      </c>
      <c r="X2451" s="1">
        <v>44088</v>
      </c>
      <c r="Y2451" s="4">
        <f t="shared" si="82"/>
        <v>150.35136842105263</v>
      </c>
      <c r="Z2451" s="4">
        <f t="shared" si="81"/>
        <v>73.900000000000006</v>
      </c>
    </row>
    <row r="2452" spans="1:26" x14ac:dyDescent="0.3">
      <c r="A2452" s="1">
        <v>44089</v>
      </c>
      <c r="B2452">
        <v>73.83</v>
      </c>
      <c r="C2452">
        <v>138.63</v>
      </c>
      <c r="D2452">
        <v>51.05</v>
      </c>
      <c r="E2452">
        <v>169.03</v>
      </c>
      <c r="F2452">
        <v>148.6</v>
      </c>
      <c r="G2452">
        <v>357.2</v>
      </c>
      <c r="H2452">
        <v>250.73</v>
      </c>
      <c r="I2452">
        <v>148.88999999999999</v>
      </c>
      <c r="J2452">
        <v>137.36000000000001</v>
      </c>
      <c r="K2452">
        <v>73.924999999999997</v>
      </c>
      <c r="L2452" s="8">
        <v>36.270000000000003</v>
      </c>
      <c r="M2452" s="8">
        <v>135.62</v>
      </c>
      <c r="N2452" s="8">
        <v>222.37</v>
      </c>
      <c r="O2452" s="8">
        <v>116.9503</v>
      </c>
      <c r="P2452" s="8">
        <v>136.97</v>
      </c>
      <c r="Q2452" s="8">
        <v>117.66</v>
      </c>
      <c r="R2452" s="8">
        <v>304.04000000000002</v>
      </c>
      <c r="S2452" s="8">
        <v>90.91</v>
      </c>
      <c r="T2452" s="8">
        <v>149.07</v>
      </c>
      <c r="U2452" s="8">
        <v>76.349999999999994</v>
      </c>
      <c r="X2452" s="1">
        <v>44089</v>
      </c>
      <c r="Y2452" s="4">
        <f t="shared" si="82"/>
        <v>150.61185789473686</v>
      </c>
      <c r="Z2452" s="4">
        <f t="shared" si="81"/>
        <v>73.83</v>
      </c>
    </row>
    <row r="2453" spans="1:26" x14ac:dyDescent="0.3">
      <c r="A2453" s="1">
        <v>44090</v>
      </c>
      <c r="B2453">
        <v>74.31</v>
      </c>
      <c r="C2453">
        <v>137.69999999999999</v>
      </c>
      <c r="D2453">
        <v>50.79</v>
      </c>
      <c r="E2453">
        <v>166.71</v>
      </c>
      <c r="F2453">
        <v>151.11000000000001</v>
      </c>
      <c r="G2453">
        <v>357.54</v>
      </c>
      <c r="H2453">
        <v>248.84</v>
      </c>
      <c r="I2453">
        <v>148.4</v>
      </c>
      <c r="J2453">
        <v>136.26</v>
      </c>
      <c r="K2453">
        <v>70.087500000000006</v>
      </c>
      <c r="L2453" s="8">
        <v>37.81</v>
      </c>
      <c r="M2453" s="8">
        <v>134.97999999999999</v>
      </c>
      <c r="N2453" s="8">
        <v>224.81</v>
      </c>
      <c r="O2453" s="8">
        <v>118.65049999999999</v>
      </c>
      <c r="P2453" s="8">
        <v>137.71</v>
      </c>
      <c r="Q2453" s="8">
        <v>118.59</v>
      </c>
      <c r="R2453" s="8">
        <v>302.45999999999998</v>
      </c>
      <c r="S2453" s="8">
        <v>89.78</v>
      </c>
      <c r="T2453" s="8">
        <v>147.99</v>
      </c>
      <c r="U2453" s="8">
        <v>78.56</v>
      </c>
      <c r="X2453" s="1">
        <v>44090</v>
      </c>
      <c r="Y2453" s="4">
        <f t="shared" si="82"/>
        <v>150.46199999999999</v>
      </c>
      <c r="Z2453" s="4">
        <f t="shared" si="81"/>
        <v>74.31</v>
      </c>
    </row>
    <row r="2454" spans="1:26" x14ac:dyDescent="0.3">
      <c r="A2454" s="1">
        <v>44091</v>
      </c>
      <c r="B2454">
        <v>74.27</v>
      </c>
      <c r="C2454">
        <v>137.52000000000001</v>
      </c>
      <c r="D2454">
        <v>50.55</v>
      </c>
      <c r="E2454">
        <v>163.78</v>
      </c>
      <c r="F2454">
        <v>153.87</v>
      </c>
      <c r="G2454">
        <v>351.73</v>
      </c>
      <c r="H2454">
        <v>250.39</v>
      </c>
      <c r="I2454">
        <v>147.16999999999999</v>
      </c>
      <c r="J2454">
        <v>136.69</v>
      </c>
      <c r="K2454">
        <v>69.88</v>
      </c>
      <c r="L2454" s="8">
        <v>37.799999999999997</v>
      </c>
      <c r="M2454" s="8">
        <v>133.19999999999999</v>
      </c>
      <c r="N2454" s="8">
        <v>222.58</v>
      </c>
      <c r="O2454" s="8">
        <v>119.31910000000001</v>
      </c>
      <c r="P2454" s="8">
        <v>137.87</v>
      </c>
      <c r="Q2454" s="8">
        <v>117.03</v>
      </c>
      <c r="R2454" s="8">
        <v>301.98</v>
      </c>
      <c r="S2454" s="8">
        <v>89.63</v>
      </c>
      <c r="T2454" s="8">
        <v>147.61000000000001</v>
      </c>
      <c r="U2454" s="8">
        <v>78.790000000000006</v>
      </c>
      <c r="X2454" s="1">
        <v>44091</v>
      </c>
      <c r="Y2454" s="4">
        <f t="shared" si="82"/>
        <v>149.86258421052634</v>
      </c>
      <c r="Z2454" s="4">
        <f t="shared" si="81"/>
        <v>74.27</v>
      </c>
    </row>
    <row r="2455" spans="1:26" x14ac:dyDescent="0.3">
      <c r="A2455" s="1">
        <v>44092</v>
      </c>
      <c r="B2455">
        <v>73.569999999999993</v>
      </c>
      <c r="C2455">
        <v>137.37</v>
      </c>
      <c r="D2455">
        <v>50.45</v>
      </c>
      <c r="E2455">
        <v>160.1</v>
      </c>
      <c r="F2455">
        <v>152.38999999999999</v>
      </c>
      <c r="G2455">
        <v>351.01</v>
      </c>
      <c r="H2455">
        <v>246.1</v>
      </c>
      <c r="I2455">
        <v>149.18</v>
      </c>
      <c r="J2455">
        <v>135.29</v>
      </c>
      <c r="K2455">
        <v>69.23</v>
      </c>
      <c r="L2455" s="8">
        <v>37.19</v>
      </c>
      <c r="M2455" s="8">
        <v>131.47</v>
      </c>
      <c r="N2455" s="8">
        <v>220.27</v>
      </c>
      <c r="O2455" s="8">
        <v>117.2559</v>
      </c>
      <c r="P2455" s="8">
        <v>135.09</v>
      </c>
      <c r="Q2455" s="8">
        <v>117.42</v>
      </c>
      <c r="R2455" s="8">
        <v>295.81</v>
      </c>
      <c r="S2455" s="8">
        <v>90.11</v>
      </c>
      <c r="T2455" s="8">
        <v>148.82</v>
      </c>
      <c r="U2455" s="8">
        <v>78.209999999999994</v>
      </c>
      <c r="X2455" s="1">
        <v>44092</v>
      </c>
      <c r="Y2455" s="4">
        <f t="shared" si="82"/>
        <v>148.56662631578948</v>
      </c>
      <c r="Z2455" s="4">
        <f t="shared" si="81"/>
        <v>73.569999999999993</v>
      </c>
    </row>
    <row r="2456" spans="1:26" x14ac:dyDescent="0.3">
      <c r="A2456" s="1">
        <v>44093</v>
      </c>
      <c r="B2456">
        <v>73.569999999999993</v>
      </c>
      <c r="C2456">
        <v>137.37</v>
      </c>
      <c r="D2456">
        <v>50.45</v>
      </c>
      <c r="E2456">
        <v>160.1</v>
      </c>
      <c r="F2456">
        <v>152.38999999999999</v>
      </c>
      <c r="G2456">
        <v>351.01</v>
      </c>
      <c r="H2456">
        <v>246.1</v>
      </c>
      <c r="I2456">
        <v>149.18</v>
      </c>
      <c r="J2456">
        <v>135.29</v>
      </c>
      <c r="K2456">
        <v>69.23</v>
      </c>
      <c r="L2456" s="8">
        <v>37.19</v>
      </c>
      <c r="M2456" s="8">
        <v>131.47</v>
      </c>
      <c r="N2456" s="8">
        <v>220.27</v>
      </c>
      <c r="O2456" s="8">
        <v>117.2559</v>
      </c>
      <c r="P2456" s="8">
        <v>135.09</v>
      </c>
      <c r="Q2456" s="8">
        <v>117.42</v>
      </c>
      <c r="R2456" s="8">
        <v>295.81</v>
      </c>
      <c r="S2456" s="8">
        <v>90.11</v>
      </c>
      <c r="T2456" s="8">
        <v>148.82</v>
      </c>
      <c r="U2456" s="8">
        <v>78.209999999999994</v>
      </c>
      <c r="X2456" s="1">
        <v>44093</v>
      </c>
      <c r="Y2456" s="4">
        <f t="shared" si="82"/>
        <v>148.56662631578948</v>
      </c>
      <c r="Z2456" s="4">
        <f t="shared" si="81"/>
        <v>73.569999999999993</v>
      </c>
    </row>
    <row r="2457" spans="1:26" x14ac:dyDescent="0.3">
      <c r="A2457" s="1">
        <v>44094</v>
      </c>
      <c r="B2457">
        <v>73.569999999999993</v>
      </c>
      <c r="C2457">
        <v>137.37</v>
      </c>
      <c r="D2457">
        <v>50.45</v>
      </c>
      <c r="E2457">
        <v>160.1</v>
      </c>
      <c r="F2457">
        <v>152.38999999999999</v>
      </c>
      <c r="G2457">
        <v>351.01</v>
      </c>
      <c r="H2457">
        <v>246.1</v>
      </c>
      <c r="I2457">
        <v>149.18</v>
      </c>
      <c r="J2457">
        <v>135.29</v>
      </c>
      <c r="K2457">
        <v>69.23</v>
      </c>
      <c r="L2457" s="8">
        <v>37.19</v>
      </c>
      <c r="M2457" s="8">
        <v>131.47</v>
      </c>
      <c r="N2457" s="8">
        <v>220.27</v>
      </c>
      <c r="O2457" s="8">
        <v>117.2559</v>
      </c>
      <c r="P2457" s="8">
        <v>135.09</v>
      </c>
      <c r="Q2457" s="8">
        <v>117.42</v>
      </c>
      <c r="R2457" s="8">
        <v>295.81</v>
      </c>
      <c r="S2457" s="8">
        <v>90.11</v>
      </c>
      <c r="T2457" s="8">
        <v>148.82</v>
      </c>
      <c r="U2457" s="8">
        <v>78.209999999999994</v>
      </c>
      <c r="X2457" s="1">
        <v>44094</v>
      </c>
      <c r="Y2457" s="4">
        <f t="shared" si="82"/>
        <v>148.56662631578948</v>
      </c>
      <c r="Z2457" s="4">
        <f t="shared" si="81"/>
        <v>73.569999999999993</v>
      </c>
    </row>
    <row r="2458" spans="1:26" x14ac:dyDescent="0.3">
      <c r="A2458" s="1">
        <v>44095</v>
      </c>
      <c r="B2458">
        <v>71.67</v>
      </c>
      <c r="C2458">
        <v>136.71</v>
      </c>
      <c r="D2458">
        <v>49.09</v>
      </c>
      <c r="E2458">
        <v>159.6</v>
      </c>
      <c r="F2458">
        <v>145.33000000000001</v>
      </c>
      <c r="G2458">
        <v>350.89</v>
      </c>
      <c r="H2458">
        <v>238.44</v>
      </c>
      <c r="I2458">
        <v>145.1</v>
      </c>
      <c r="J2458">
        <v>137.07</v>
      </c>
      <c r="K2458">
        <v>69.05</v>
      </c>
      <c r="L2458" s="8">
        <v>36.43</v>
      </c>
      <c r="M2458" s="8">
        <v>131.24</v>
      </c>
      <c r="N2458" s="8">
        <v>216.41</v>
      </c>
      <c r="O2458" s="8">
        <v>114.85850000000001</v>
      </c>
      <c r="P2458" s="8">
        <v>131.03</v>
      </c>
      <c r="Q2458" s="8">
        <v>115.99</v>
      </c>
      <c r="R2458" s="8">
        <v>290.77999999999997</v>
      </c>
      <c r="S2458" s="8">
        <v>89.09</v>
      </c>
      <c r="T2458" s="8">
        <v>149.86000000000001</v>
      </c>
      <c r="U2458" s="8">
        <v>76.3</v>
      </c>
      <c r="X2458" s="1">
        <v>44095</v>
      </c>
      <c r="Y2458" s="4">
        <f t="shared" si="82"/>
        <v>146.4878157894737</v>
      </c>
      <c r="Z2458" s="4">
        <f t="shared" si="81"/>
        <v>71.67</v>
      </c>
    </row>
    <row r="2459" spans="1:26" x14ac:dyDescent="0.3">
      <c r="A2459" s="1">
        <v>44096</v>
      </c>
      <c r="B2459">
        <v>72.02</v>
      </c>
      <c r="C2459">
        <v>137.96</v>
      </c>
      <c r="D2459">
        <v>49.66</v>
      </c>
      <c r="E2459">
        <v>161.55000000000001</v>
      </c>
      <c r="F2459">
        <v>147.15</v>
      </c>
      <c r="G2459">
        <v>350.17</v>
      </c>
      <c r="H2459">
        <v>238.23</v>
      </c>
      <c r="I2459">
        <v>144.21</v>
      </c>
      <c r="J2459">
        <v>138.31</v>
      </c>
      <c r="K2459">
        <v>69.515000000000001</v>
      </c>
      <c r="L2459" s="8">
        <v>35.53</v>
      </c>
      <c r="M2459" s="8">
        <v>132.15</v>
      </c>
      <c r="N2459" s="8">
        <v>216.41</v>
      </c>
      <c r="O2459" s="8">
        <v>115.10680000000001</v>
      </c>
      <c r="P2459" s="8">
        <v>132.91</v>
      </c>
      <c r="Q2459" s="8">
        <v>116.04</v>
      </c>
      <c r="R2459" s="8">
        <v>293.45</v>
      </c>
      <c r="S2459" s="8">
        <v>88.6</v>
      </c>
      <c r="T2459" s="8">
        <v>154.08000000000001</v>
      </c>
      <c r="U2459" s="8">
        <v>75.53</v>
      </c>
      <c r="X2459" s="1">
        <v>44096</v>
      </c>
      <c r="Y2459" s="4">
        <f t="shared" si="82"/>
        <v>147.18746315789477</v>
      </c>
      <c r="Z2459" s="4">
        <f t="shared" si="81"/>
        <v>72.02</v>
      </c>
    </row>
    <row r="2460" spans="1:26" x14ac:dyDescent="0.3">
      <c r="A2460" s="1">
        <v>44097</v>
      </c>
      <c r="B2460">
        <v>70.150000000000006</v>
      </c>
      <c r="C2460">
        <v>136.31</v>
      </c>
      <c r="D2460">
        <v>48.21</v>
      </c>
      <c r="E2460">
        <v>158.61000000000001</v>
      </c>
      <c r="F2460">
        <v>144.38</v>
      </c>
      <c r="G2460">
        <v>343.06</v>
      </c>
      <c r="H2460">
        <v>233.15</v>
      </c>
      <c r="I2460">
        <v>144.44</v>
      </c>
      <c r="J2460">
        <v>135.99</v>
      </c>
      <c r="K2460">
        <v>68.327500000000001</v>
      </c>
      <c r="L2460" s="8">
        <v>34.39</v>
      </c>
      <c r="M2460" s="8">
        <v>131</v>
      </c>
      <c r="N2460" s="8">
        <v>214.97</v>
      </c>
      <c r="O2460" s="8">
        <v>113.5021</v>
      </c>
      <c r="P2460" s="8">
        <v>128.72</v>
      </c>
      <c r="Q2460" s="8">
        <v>113.85</v>
      </c>
      <c r="R2460" s="8">
        <v>285.43</v>
      </c>
      <c r="S2460" s="8">
        <v>87.14</v>
      </c>
      <c r="T2460" s="8">
        <v>151.01</v>
      </c>
      <c r="U2460" s="8">
        <v>71.95</v>
      </c>
      <c r="X2460" s="1">
        <v>44097</v>
      </c>
      <c r="Y2460" s="4">
        <f t="shared" si="82"/>
        <v>144.44418947368422</v>
      </c>
      <c r="Z2460" s="4">
        <f t="shared" si="81"/>
        <v>70.150000000000006</v>
      </c>
    </row>
    <row r="2461" spans="1:26" x14ac:dyDescent="0.3">
      <c r="A2461" s="1">
        <v>44098</v>
      </c>
      <c r="B2461">
        <v>70.47</v>
      </c>
      <c r="C2461">
        <v>136.91999999999999</v>
      </c>
      <c r="D2461">
        <v>48.7</v>
      </c>
      <c r="E2461">
        <v>158.52000000000001</v>
      </c>
      <c r="F2461">
        <v>145.13999999999999</v>
      </c>
      <c r="G2461">
        <v>345.87</v>
      </c>
      <c r="H2461">
        <v>234.5</v>
      </c>
      <c r="I2461">
        <v>144.66999999999999</v>
      </c>
      <c r="J2461">
        <v>136.69999999999999</v>
      </c>
      <c r="K2461">
        <v>69.385000000000005</v>
      </c>
      <c r="L2461" s="8">
        <v>34.32</v>
      </c>
      <c r="M2461" s="8">
        <v>131.58000000000001</v>
      </c>
      <c r="N2461" s="8">
        <v>216.12</v>
      </c>
      <c r="O2461" s="8">
        <v>112.7953</v>
      </c>
      <c r="P2461" s="8">
        <v>130.80000000000001</v>
      </c>
      <c r="Q2461" s="8">
        <v>113.99</v>
      </c>
      <c r="R2461" s="8">
        <v>289.99</v>
      </c>
      <c r="S2461" s="8">
        <v>85.91</v>
      </c>
      <c r="T2461" s="8">
        <v>152</v>
      </c>
      <c r="U2461" s="8">
        <v>71.8</v>
      </c>
      <c r="X2461" s="1">
        <v>44098</v>
      </c>
      <c r="Y2461" s="4">
        <f t="shared" si="82"/>
        <v>145.24791052631579</v>
      </c>
      <c r="Z2461" s="4">
        <f t="shared" si="81"/>
        <v>70.47</v>
      </c>
    </row>
    <row r="2462" spans="1:26" x14ac:dyDescent="0.3">
      <c r="A2462" s="1">
        <v>44099</v>
      </c>
      <c r="B2462">
        <v>71.09</v>
      </c>
      <c r="C2462">
        <v>137.62</v>
      </c>
      <c r="D2462">
        <v>48.72</v>
      </c>
      <c r="E2462">
        <v>159.55000000000001</v>
      </c>
      <c r="F2462">
        <v>145.91</v>
      </c>
      <c r="G2462">
        <v>352.85</v>
      </c>
      <c r="H2462">
        <v>232.75</v>
      </c>
      <c r="I2462">
        <v>145.66</v>
      </c>
      <c r="J2462">
        <v>137.27000000000001</v>
      </c>
      <c r="K2462">
        <v>70.454999999999998</v>
      </c>
      <c r="L2462" s="8">
        <v>34.64</v>
      </c>
      <c r="M2462" s="8">
        <v>133.55000000000001</v>
      </c>
      <c r="N2462" s="8">
        <v>218.18</v>
      </c>
      <c r="O2462" s="8">
        <v>113.6168</v>
      </c>
      <c r="P2462" s="8">
        <v>134.54</v>
      </c>
      <c r="Q2462" s="8">
        <v>113.85</v>
      </c>
      <c r="R2462" s="8">
        <v>290.70999999999998</v>
      </c>
      <c r="S2462" s="8">
        <v>86.23</v>
      </c>
      <c r="T2462" s="8">
        <v>154.35</v>
      </c>
      <c r="U2462" s="8">
        <v>71.83</v>
      </c>
      <c r="X2462" s="1">
        <v>44099</v>
      </c>
      <c r="Y2462" s="4">
        <f t="shared" si="82"/>
        <v>146.4358842105263</v>
      </c>
      <c r="Z2462" s="4">
        <f t="shared" si="81"/>
        <v>71.09</v>
      </c>
    </row>
    <row r="2463" spans="1:26" x14ac:dyDescent="0.3">
      <c r="A2463" s="1">
        <v>44100</v>
      </c>
      <c r="B2463">
        <v>71.09</v>
      </c>
      <c r="C2463">
        <v>137.62</v>
      </c>
      <c r="D2463">
        <v>48.72</v>
      </c>
      <c r="E2463">
        <v>159.55000000000001</v>
      </c>
      <c r="F2463">
        <v>145.91</v>
      </c>
      <c r="G2463">
        <v>352.85</v>
      </c>
      <c r="H2463">
        <v>232.75</v>
      </c>
      <c r="I2463">
        <v>145.66</v>
      </c>
      <c r="J2463">
        <v>137.27000000000001</v>
      </c>
      <c r="K2463">
        <v>70.454999999999998</v>
      </c>
      <c r="L2463" s="8">
        <v>34.64</v>
      </c>
      <c r="M2463" s="8">
        <v>133.55000000000001</v>
      </c>
      <c r="N2463" s="8">
        <v>218.18</v>
      </c>
      <c r="O2463" s="8">
        <v>113.6168</v>
      </c>
      <c r="P2463" s="8">
        <v>134.54</v>
      </c>
      <c r="Q2463" s="8">
        <v>113.85</v>
      </c>
      <c r="R2463" s="8">
        <v>290.70999999999998</v>
      </c>
      <c r="S2463" s="8">
        <v>86.23</v>
      </c>
      <c r="T2463" s="8">
        <v>154.35</v>
      </c>
      <c r="U2463" s="8">
        <v>71.83</v>
      </c>
      <c r="X2463" s="1">
        <v>44100</v>
      </c>
      <c r="Y2463" s="4">
        <f t="shared" si="82"/>
        <v>146.4358842105263</v>
      </c>
      <c r="Z2463" s="4">
        <f t="shared" si="81"/>
        <v>71.09</v>
      </c>
    </row>
    <row r="2464" spans="1:26" x14ac:dyDescent="0.3">
      <c r="A2464" s="1">
        <v>44101</v>
      </c>
      <c r="B2464">
        <v>71.09</v>
      </c>
      <c r="C2464">
        <v>137.62</v>
      </c>
      <c r="D2464">
        <v>48.72</v>
      </c>
      <c r="E2464">
        <v>159.55000000000001</v>
      </c>
      <c r="F2464">
        <v>145.91</v>
      </c>
      <c r="G2464">
        <v>352.85</v>
      </c>
      <c r="H2464">
        <v>232.75</v>
      </c>
      <c r="I2464">
        <v>145.66</v>
      </c>
      <c r="J2464">
        <v>137.27000000000001</v>
      </c>
      <c r="K2464">
        <v>70.454999999999998</v>
      </c>
      <c r="L2464" s="8">
        <v>34.64</v>
      </c>
      <c r="M2464" s="8">
        <v>133.55000000000001</v>
      </c>
      <c r="N2464" s="8">
        <v>218.18</v>
      </c>
      <c r="O2464" s="8">
        <v>113.6168</v>
      </c>
      <c r="P2464" s="8">
        <v>134.54</v>
      </c>
      <c r="Q2464" s="8">
        <v>113.85</v>
      </c>
      <c r="R2464" s="8">
        <v>290.70999999999998</v>
      </c>
      <c r="S2464" s="8">
        <v>86.23</v>
      </c>
      <c r="T2464" s="8">
        <v>154.35</v>
      </c>
      <c r="U2464" s="8">
        <v>71.83</v>
      </c>
      <c r="X2464" s="1">
        <v>44101</v>
      </c>
      <c r="Y2464" s="4">
        <f t="shared" si="82"/>
        <v>146.4358842105263</v>
      </c>
      <c r="Z2464" s="4">
        <f t="shared" si="81"/>
        <v>71.09</v>
      </c>
    </row>
    <row r="2465" spans="1:26" x14ac:dyDescent="0.3">
      <c r="A2465" s="1">
        <v>44102</v>
      </c>
      <c r="B2465">
        <v>72.14</v>
      </c>
      <c r="C2465">
        <v>138.01</v>
      </c>
      <c r="D2465">
        <v>49.28</v>
      </c>
      <c r="E2465">
        <v>162.59</v>
      </c>
      <c r="F2465">
        <v>147.68</v>
      </c>
      <c r="G2465">
        <v>355.55</v>
      </c>
      <c r="H2465">
        <v>237.05</v>
      </c>
      <c r="I2465">
        <v>147.11000000000001</v>
      </c>
      <c r="J2465">
        <v>137.25</v>
      </c>
      <c r="K2465">
        <v>71.034999999999997</v>
      </c>
      <c r="L2465" s="8">
        <v>35.31</v>
      </c>
      <c r="M2465" s="8">
        <v>137.97</v>
      </c>
      <c r="N2465" s="8">
        <v>220.26</v>
      </c>
      <c r="O2465" s="8">
        <v>116.27209999999999</v>
      </c>
      <c r="P2465" s="8">
        <v>137.31</v>
      </c>
      <c r="Q2465" s="8">
        <v>116.97</v>
      </c>
      <c r="R2465" s="8">
        <v>292.67</v>
      </c>
      <c r="S2465" s="8">
        <v>87.28</v>
      </c>
      <c r="T2465" s="8">
        <v>156.46</v>
      </c>
      <c r="U2465" s="8">
        <v>73.930000000000007</v>
      </c>
      <c r="X2465" s="1">
        <v>44102</v>
      </c>
      <c r="Y2465" s="4">
        <f t="shared" si="82"/>
        <v>148.42037368421052</v>
      </c>
      <c r="Z2465" s="4">
        <f t="shared" si="81"/>
        <v>72.14</v>
      </c>
    </row>
    <row r="2466" spans="1:26" x14ac:dyDescent="0.3">
      <c r="A2466" s="1">
        <v>44103</v>
      </c>
      <c r="B2466">
        <v>71.569999999999993</v>
      </c>
      <c r="C2466">
        <v>137.26</v>
      </c>
      <c r="D2466">
        <v>48.92</v>
      </c>
      <c r="E2466">
        <v>162.26</v>
      </c>
      <c r="F2466">
        <v>147.41</v>
      </c>
      <c r="G2466">
        <v>356.98</v>
      </c>
      <c r="H2466">
        <v>236.43</v>
      </c>
      <c r="I2466">
        <v>147.06</v>
      </c>
      <c r="J2466">
        <v>137.13999999999999</v>
      </c>
      <c r="K2466">
        <v>70.78</v>
      </c>
      <c r="L2466" s="8">
        <v>34.28</v>
      </c>
      <c r="M2466" s="8">
        <v>137.16</v>
      </c>
      <c r="N2466" s="8">
        <v>218.68</v>
      </c>
      <c r="O2466" s="8">
        <v>115.5175</v>
      </c>
      <c r="P2466" s="8">
        <v>137.54</v>
      </c>
      <c r="Q2466" s="8">
        <v>114.34</v>
      </c>
      <c r="R2466" s="8">
        <v>293.86</v>
      </c>
      <c r="S2466" s="8">
        <v>86.89</v>
      </c>
      <c r="T2466" s="8">
        <v>156.94</v>
      </c>
      <c r="U2466" s="8">
        <v>71.900000000000006</v>
      </c>
      <c r="X2466" s="1">
        <v>44103</v>
      </c>
      <c r="Y2466" s="4">
        <f t="shared" si="82"/>
        <v>147.96565789473684</v>
      </c>
      <c r="Z2466" s="4">
        <f t="shared" si="81"/>
        <v>71.569999999999993</v>
      </c>
    </row>
    <row r="2467" spans="1:26" x14ac:dyDescent="0.3">
      <c r="A2467" s="1">
        <v>44104</v>
      </c>
      <c r="B2467">
        <v>72.150000000000006</v>
      </c>
      <c r="C2467">
        <v>138.99</v>
      </c>
      <c r="D2467">
        <v>49.37</v>
      </c>
      <c r="E2467">
        <v>165.86</v>
      </c>
      <c r="F2467">
        <v>149.15</v>
      </c>
      <c r="G2467">
        <v>360.6</v>
      </c>
      <c r="H2467">
        <v>238.13</v>
      </c>
      <c r="I2467">
        <v>148.88</v>
      </c>
      <c r="J2467">
        <v>139.91</v>
      </c>
      <c r="K2467">
        <v>69.39</v>
      </c>
      <c r="L2467" s="8">
        <v>34.33</v>
      </c>
      <c r="M2467" s="8">
        <v>138.6</v>
      </c>
      <c r="N2467" s="8">
        <v>219.49</v>
      </c>
      <c r="O2467" s="8">
        <v>116.2148</v>
      </c>
      <c r="P2467" s="8">
        <v>139.49</v>
      </c>
      <c r="Q2467" s="8">
        <v>116.12</v>
      </c>
      <c r="R2467" s="8">
        <v>297.86</v>
      </c>
      <c r="S2467" s="8">
        <v>87.59</v>
      </c>
      <c r="T2467" s="8">
        <v>157.41999999999999</v>
      </c>
      <c r="U2467" s="8">
        <v>72</v>
      </c>
      <c r="X2467" s="1">
        <v>44104</v>
      </c>
      <c r="Y2467" s="4">
        <f t="shared" si="82"/>
        <v>149.44183157894739</v>
      </c>
      <c r="Z2467" s="4">
        <f t="shared" si="81"/>
        <v>72.150000000000006</v>
      </c>
    </row>
    <row r="2468" spans="1:26" x14ac:dyDescent="0.3">
      <c r="A2468" s="1">
        <v>44105</v>
      </c>
      <c r="B2468">
        <v>72.069999999999993</v>
      </c>
      <c r="C2468">
        <v>139.24</v>
      </c>
      <c r="D2468">
        <v>49.18</v>
      </c>
      <c r="E2468">
        <v>167.17</v>
      </c>
      <c r="F2468">
        <v>146.71</v>
      </c>
      <c r="G2468">
        <v>363.73</v>
      </c>
      <c r="H2468">
        <v>232.7</v>
      </c>
      <c r="I2468">
        <v>147.32</v>
      </c>
      <c r="J2468">
        <v>143.08000000000001</v>
      </c>
      <c r="K2468">
        <v>70.69</v>
      </c>
      <c r="L2468" s="8">
        <v>33.130000000000003</v>
      </c>
      <c r="M2468" s="8">
        <v>140.80000000000001</v>
      </c>
      <c r="N2468" s="8">
        <v>219.59</v>
      </c>
      <c r="O2468" s="8">
        <v>115.66079999999999</v>
      </c>
      <c r="P2468" s="8">
        <v>137.69999999999999</v>
      </c>
      <c r="Q2468" s="8">
        <v>115.88</v>
      </c>
      <c r="R2468" s="8">
        <v>294.67</v>
      </c>
      <c r="S2468" s="8">
        <v>87.14</v>
      </c>
      <c r="T2468" s="8">
        <v>158.6</v>
      </c>
      <c r="U2468" s="8">
        <v>70.42</v>
      </c>
      <c r="X2468" s="1">
        <v>44105</v>
      </c>
      <c r="Y2468" s="4">
        <f t="shared" si="82"/>
        <v>149.12688421052627</v>
      </c>
      <c r="Z2468" s="4">
        <f t="shared" si="81"/>
        <v>72.069999999999993</v>
      </c>
    </row>
    <row r="2469" spans="1:26" x14ac:dyDescent="0.3">
      <c r="A2469" s="1">
        <v>44106</v>
      </c>
      <c r="B2469">
        <v>72.64</v>
      </c>
      <c r="C2469">
        <v>138.12</v>
      </c>
      <c r="D2469">
        <v>49.36</v>
      </c>
      <c r="E2469">
        <v>166.49</v>
      </c>
      <c r="F2469">
        <v>149.94</v>
      </c>
      <c r="G2469">
        <v>362.98</v>
      </c>
      <c r="H2469">
        <v>232.15</v>
      </c>
      <c r="I2469">
        <v>146.24</v>
      </c>
      <c r="J2469">
        <v>140.5</v>
      </c>
      <c r="K2469">
        <v>70.292500000000004</v>
      </c>
      <c r="L2469" s="8">
        <v>32.979999999999997</v>
      </c>
      <c r="M2469" s="8">
        <v>138.06</v>
      </c>
      <c r="N2469" s="8">
        <v>222.67</v>
      </c>
      <c r="O2469" s="8">
        <v>115.1641</v>
      </c>
      <c r="P2469" s="8">
        <v>138.66999999999999</v>
      </c>
      <c r="Q2469" s="8">
        <v>116.56</v>
      </c>
      <c r="R2469" s="8">
        <v>296.04000000000002</v>
      </c>
      <c r="S2469" s="8">
        <v>86.12</v>
      </c>
      <c r="T2469" s="8">
        <v>159.1</v>
      </c>
      <c r="U2469" s="8">
        <v>71.19</v>
      </c>
      <c r="X2469" s="1">
        <v>44106</v>
      </c>
      <c r="Y2469" s="4">
        <f t="shared" si="82"/>
        <v>149.08561052631578</v>
      </c>
      <c r="Z2469" s="4">
        <f t="shared" si="81"/>
        <v>72.64</v>
      </c>
    </row>
    <row r="2470" spans="1:26" x14ac:dyDescent="0.3">
      <c r="A2470" s="1">
        <v>44107</v>
      </c>
      <c r="B2470">
        <v>72.64</v>
      </c>
      <c r="C2470">
        <v>138.12</v>
      </c>
      <c r="D2470">
        <v>49.36</v>
      </c>
      <c r="E2470">
        <v>166.49</v>
      </c>
      <c r="F2470">
        <v>149.94</v>
      </c>
      <c r="G2470">
        <v>362.98</v>
      </c>
      <c r="H2470">
        <v>232.15</v>
      </c>
      <c r="I2470">
        <v>146.24</v>
      </c>
      <c r="J2470">
        <v>140.5</v>
      </c>
      <c r="K2470">
        <v>70.292500000000004</v>
      </c>
      <c r="L2470" s="8">
        <v>32.979999999999997</v>
      </c>
      <c r="M2470" s="8">
        <v>138.06</v>
      </c>
      <c r="N2470" s="8">
        <v>222.67</v>
      </c>
      <c r="O2470" s="8">
        <v>115.1641</v>
      </c>
      <c r="P2470" s="8">
        <v>138.66999999999999</v>
      </c>
      <c r="Q2470" s="8">
        <v>116.56</v>
      </c>
      <c r="R2470" s="8">
        <v>296.04000000000002</v>
      </c>
      <c r="S2470" s="8">
        <v>86.12</v>
      </c>
      <c r="T2470" s="8">
        <v>159.1</v>
      </c>
      <c r="U2470" s="8">
        <v>71.19</v>
      </c>
      <c r="X2470" s="1">
        <v>44107</v>
      </c>
      <c r="Y2470" s="4">
        <f t="shared" si="82"/>
        <v>149.08561052631578</v>
      </c>
      <c r="Z2470" s="4">
        <f t="shared" si="81"/>
        <v>72.64</v>
      </c>
    </row>
    <row r="2471" spans="1:26" x14ac:dyDescent="0.3">
      <c r="A2471" s="1">
        <v>44108</v>
      </c>
      <c r="B2471">
        <v>72.64</v>
      </c>
      <c r="C2471">
        <v>138.12</v>
      </c>
      <c r="D2471">
        <v>49.36</v>
      </c>
      <c r="E2471">
        <v>166.49</v>
      </c>
      <c r="F2471">
        <v>149.94</v>
      </c>
      <c r="G2471">
        <v>362.98</v>
      </c>
      <c r="H2471">
        <v>232.15</v>
      </c>
      <c r="I2471">
        <v>146.24</v>
      </c>
      <c r="J2471">
        <v>140.5</v>
      </c>
      <c r="K2471">
        <v>70.292500000000004</v>
      </c>
      <c r="L2471" s="8">
        <v>32.979999999999997</v>
      </c>
      <c r="M2471" s="8">
        <v>138.06</v>
      </c>
      <c r="N2471" s="8">
        <v>222.67</v>
      </c>
      <c r="O2471" s="8">
        <v>115.1641</v>
      </c>
      <c r="P2471" s="8">
        <v>138.66999999999999</v>
      </c>
      <c r="Q2471" s="8">
        <v>116.56</v>
      </c>
      <c r="R2471" s="8">
        <v>296.04000000000002</v>
      </c>
      <c r="S2471" s="8">
        <v>86.12</v>
      </c>
      <c r="T2471" s="8">
        <v>159.1</v>
      </c>
      <c r="U2471" s="8">
        <v>71.19</v>
      </c>
      <c r="X2471" s="1">
        <v>44108</v>
      </c>
      <c r="Y2471" s="4">
        <f t="shared" si="82"/>
        <v>149.08561052631578</v>
      </c>
      <c r="Z2471" s="4">
        <f t="shared" si="81"/>
        <v>72.64</v>
      </c>
    </row>
    <row r="2472" spans="1:26" x14ac:dyDescent="0.3">
      <c r="A2472" s="1">
        <v>44109</v>
      </c>
      <c r="B2472">
        <v>73.78</v>
      </c>
      <c r="C2472">
        <v>139.38999999999999</v>
      </c>
      <c r="D2472">
        <v>49.38</v>
      </c>
      <c r="E2472">
        <v>168.54</v>
      </c>
      <c r="F2472">
        <v>153.49</v>
      </c>
      <c r="G2472">
        <v>364.97</v>
      </c>
      <c r="H2472">
        <v>235.09</v>
      </c>
      <c r="I2472">
        <v>148.22999999999999</v>
      </c>
      <c r="J2472">
        <v>141.80000000000001</v>
      </c>
      <c r="K2472">
        <v>71.977500000000006</v>
      </c>
      <c r="L2472" s="8">
        <v>33.74</v>
      </c>
      <c r="M2472" s="8">
        <v>137.93</v>
      </c>
      <c r="N2472" s="8">
        <v>226.07</v>
      </c>
      <c r="O2472" s="8">
        <v>116.53959999999999</v>
      </c>
      <c r="P2472" s="8">
        <v>140.96</v>
      </c>
      <c r="Q2472" s="8">
        <v>119.1</v>
      </c>
      <c r="R2472" s="8">
        <v>300.32</v>
      </c>
      <c r="S2472" s="8">
        <v>87.93</v>
      </c>
      <c r="T2472" s="8">
        <v>161.49</v>
      </c>
      <c r="U2472" s="8">
        <v>72.7</v>
      </c>
      <c r="X2472" s="1">
        <v>44109</v>
      </c>
      <c r="Y2472" s="4">
        <f t="shared" si="82"/>
        <v>151.03405789473683</v>
      </c>
      <c r="Z2472" s="4">
        <f t="shared" si="81"/>
        <v>73.78</v>
      </c>
    </row>
    <row r="2473" spans="1:26" x14ac:dyDescent="0.3">
      <c r="A2473" s="1">
        <v>44110</v>
      </c>
      <c r="B2473">
        <v>73.099999999999994</v>
      </c>
      <c r="C2473">
        <v>139.61000000000001</v>
      </c>
      <c r="D2473">
        <v>48.94</v>
      </c>
      <c r="E2473">
        <v>164.99</v>
      </c>
      <c r="F2473">
        <v>151.53</v>
      </c>
      <c r="G2473">
        <v>354.31</v>
      </c>
      <c r="H2473">
        <v>232.08</v>
      </c>
      <c r="I2473">
        <v>146.26</v>
      </c>
      <c r="J2473">
        <v>140.63</v>
      </c>
      <c r="K2473">
        <v>72.569999999999993</v>
      </c>
      <c r="L2473" s="8">
        <v>33.39</v>
      </c>
      <c r="M2473" s="8">
        <v>135.69999999999999</v>
      </c>
      <c r="N2473" s="8">
        <v>224.09</v>
      </c>
      <c r="O2473" s="8">
        <v>116.5014</v>
      </c>
      <c r="P2473" s="8">
        <v>142.26</v>
      </c>
      <c r="Q2473" s="8">
        <v>117.26</v>
      </c>
      <c r="R2473" s="8">
        <v>296.2</v>
      </c>
      <c r="S2473" s="8">
        <v>85.89</v>
      </c>
      <c r="T2473" s="8">
        <v>158.41</v>
      </c>
      <c r="U2473" s="8">
        <v>72.3</v>
      </c>
      <c r="X2473" s="1">
        <v>44110</v>
      </c>
      <c r="Y2473" s="4">
        <f t="shared" si="82"/>
        <v>149.10112631578949</v>
      </c>
      <c r="Z2473" s="4">
        <f t="shared" si="81"/>
        <v>73.099999999999994</v>
      </c>
    </row>
    <row r="2474" spans="1:26" x14ac:dyDescent="0.3">
      <c r="A2474" s="1">
        <v>44111</v>
      </c>
      <c r="B2474">
        <v>74.25</v>
      </c>
      <c r="C2474">
        <v>140.69999999999999</v>
      </c>
      <c r="D2474">
        <v>49.56</v>
      </c>
      <c r="E2474">
        <v>168.47</v>
      </c>
      <c r="F2474">
        <v>154.77000000000001</v>
      </c>
      <c r="G2474">
        <v>354.9</v>
      </c>
      <c r="H2474">
        <v>238.95</v>
      </c>
      <c r="I2474">
        <v>147.88</v>
      </c>
      <c r="J2474">
        <v>140.88999999999999</v>
      </c>
      <c r="K2474">
        <v>74.28</v>
      </c>
      <c r="L2474" s="8">
        <v>33.5</v>
      </c>
      <c r="M2474" s="8">
        <v>137.01</v>
      </c>
      <c r="N2474" s="8">
        <v>226.48</v>
      </c>
      <c r="O2474" s="8">
        <v>118.5072</v>
      </c>
      <c r="P2474" s="8">
        <v>143.72999999999999</v>
      </c>
      <c r="Q2474" s="8">
        <v>119.11</v>
      </c>
      <c r="R2474" s="8">
        <v>302.11</v>
      </c>
      <c r="S2474" s="8">
        <v>87.07</v>
      </c>
      <c r="T2474" s="8">
        <v>160.68</v>
      </c>
      <c r="U2474" s="8">
        <v>73.78</v>
      </c>
      <c r="X2474" s="1">
        <v>44111</v>
      </c>
      <c r="Y2474" s="4">
        <f t="shared" si="82"/>
        <v>151.17774736842105</v>
      </c>
      <c r="Z2474" s="4">
        <f t="shared" si="81"/>
        <v>74.25</v>
      </c>
    </row>
    <row r="2475" spans="1:26" x14ac:dyDescent="0.3">
      <c r="A2475" s="1">
        <v>44112</v>
      </c>
      <c r="B2475">
        <v>75.08</v>
      </c>
      <c r="C2475">
        <v>141.65</v>
      </c>
      <c r="D2475">
        <v>50.46</v>
      </c>
      <c r="E2475">
        <v>170.87</v>
      </c>
      <c r="F2475">
        <v>156.66</v>
      </c>
      <c r="G2475">
        <v>357.2</v>
      </c>
      <c r="H2475">
        <v>237.75</v>
      </c>
      <c r="I2475">
        <v>148.88999999999999</v>
      </c>
      <c r="J2475">
        <v>141.36000000000001</v>
      </c>
      <c r="K2475">
        <v>75.260000000000005</v>
      </c>
      <c r="L2475" s="8">
        <v>35.26</v>
      </c>
      <c r="M2475" s="8">
        <v>137.85</v>
      </c>
      <c r="N2475" s="8">
        <v>225.8</v>
      </c>
      <c r="O2475" s="8">
        <v>125.5945</v>
      </c>
      <c r="P2475" s="8">
        <v>147.01</v>
      </c>
      <c r="Q2475" s="8">
        <v>121.28</v>
      </c>
      <c r="R2475" s="8">
        <v>299.66000000000003</v>
      </c>
      <c r="S2475" s="8">
        <v>87.34</v>
      </c>
      <c r="T2475" s="8">
        <v>161.86000000000001</v>
      </c>
      <c r="U2475" s="8">
        <v>75.22</v>
      </c>
      <c r="X2475" s="1">
        <v>44112</v>
      </c>
      <c r="Y2475" s="4">
        <f t="shared" si="82"/>
        <v>152.47234210526315</v>
      </c>
      <c r="Z2475" s="4">
        <f t="shared" si="81"/>
        <v>75.08</v>
      </c>
    </row>
    <row r="2476" spans="1:26" x14ac:dyDescent="0.3">
      <c r="A2476" s="1">
        <v>44113</v>
      </c>
      <c r="B2476">
        <v>75.42</v>
      </c>
      <c r="C2476">
        <v>142.91999999999999</v>
      </c>
      <c r="D2476">
        <v>50.81</v>
      </c>
      <c r="E2476">
        <v>173.23</v>
      </c>
      <c r="F2476">
        <v>158.94</v>
      </c>
      <c r="G2476">
        <v>356.76</v>
      </c>
      <c r="H2476">
        <v>239.94</v>
      </c>
      <c r="I2476">
        <v>150.97</v>
      </c>
      <c r="J2476">
        <v>142.78</v>
      </c>
      <c r="K2476">
        <v>75.727500000000006</v>
      </c>
      <c r="L2476" s="8">
        <v>34.74</v>
      </c>
      <c r="M2476" s="8">
        <v>138.44</v>
      </c>
      <c r="N2476" s="8">
        <v>224.83</v>
      </c>
      <c r="O2476" s="8">
        <v>122.0604</v>
      </c>
      <c r="P2476" s="8">
        <v>149.85</v>
      </c>
      <c r="Q2476" s="8">
        <v>120.45</v>
      </c>
      <c r="R2476" s="8">
        <v>300.60000000000002</v>
      </c>
      <c r="S2476" s="8">
        <v>87.7</v>
      </c>
      <c r="T2476" s="8">
        <v>163.71</v>
      </c>
      <c r="U2476" s="8">
        <v>74</v>
      </c>
      <c r="X2476" s="1">
        <v>44113</v>
      </c>
      <c r="Y2476" s="4">
        <f t="shared" si="82"/>
        <v>153.07673157894737</v>
      </c>
      <c r="Z2476" s="4">
        <f t="shared" si="81"/>
        <v>75.42</v>
      </c>
    </row>
    <row r="2477" spans="1:26" x14ac:dyDescent="0.3">
      <c r="A2477" s="1">
        <v>44114</v>
      </c>
      <c r="B2477">
        <v>75.42</v>
      </c>
      <c r="C2477">
        <v>142.91999999999999</v>
      </c>
      <c r="D2477">
        <v>50.81</v>
      </c>
      <c r="E2477">
        <v>173.23</v>
      </c>
      <c r="F2477">
        <v>158.94</v>
      </c>
      <c r="G2477">
        <v>356.76</v>
      </c>
      <c r="H2477">
        <v>239.94</v>
      </c>
      <c r="I2477">
        <v>150.97</v>
      </c>
      <c r="J2477">
        <v>142.78</v>
      </c>
      <c r="K2477">
        <v>75.727500000000006</v>
      </c>
      <c r="L2477" s="8">
        <v>34.74</v>
      </c>
      <c r="M2477" s="8">
        <v>138.44</v>
      </c>
      <c r="N2477" s="8">
        <v>224.83</v>
      </c>
      <c r="O2477" s="8">
        <v>122.0604</v>
      </c>
      <c r="P2477" s="8">
        <v>149.85</v>
      </c>
      <c r="Q2477" s="8">
        <v>120.45</v>
      </c>
      <c r="R2477" s="8">
        <v>300.60000000000002</v>
      </c>
      <c r="S2477" s="8">
        <v>87.7</v>
      </c>
      <c r="T2477" s="8">
        <v>163.71</v>
      </c>
      <c r="U2477" s="8">
        <v>74</v>
      </c>
      <c r="X2477" s="1">
        <v>44114</v>
      </c>
      <c r="Y2477" s="4">
        <f t="shared" si="82"/>
        <v>153.07673157894737</v>
      </c>
      <c r="Z2477" s="4">
        <f t="shared" si="81"/>
        <v>75.42</v>
      </c>
    </row>
    <row r="2478" spans="1:26" x14ac:dyDescent="0.3">
      <c r="A2478" s="1">
        <v>44115</v>
      </c>
      <c r="B2478">
        <v>75.42</v>
      </c>
      <c r="C2478">
        <v>142.91999999999999</v>
      </c>
      <c r="D2478">
        <v>50.81</v>
      </c>
      <c r="E2478">
        <v>173.23</v>
      </c>
      <c r="F2478">
        <v>158.94</v>
      </c>
      <c r="G2478">
        <v>356.76</v>
      </c>
      <c r="H2478">
        <v>239.94</v>
      </c>
      <c r="I2478">
        <v>150.97</v>
      </c>
      <c r="J2478">
        <v>142.78</v>
      </c>
      <c r="K2478">
        <v>75.727500000000006</v>
      </c>
      <c r="L2478" s="8">
        <v>34.74</v>
      </c>
      <c r="M2478" s="8">
        <v>138.44</v>
      </c>
      <c r="N2478" s="8">
        <v>224.83</v>
      </c>
      <c r="O2478" s="8">
        <v>122.0604</v>
      </c>
      <c r="P2478" s="8">
        <v>149.85</v>
      </c>
      <c r="Q2478" s="8">
        <v>120.45</v>
      </c>
      <c r="R2478" s="8">
        <v>300.60000000000002</v>
      </c>
      <c r="S2478" s="8">
        <v>87.7</v>
      </c>
      <c r="T2478" s="8">
        <v>163.71</v>
      </c>
      <c r="U2478" s="8">
        <v>74</v>
      </c>
      <c r="X2478" s="1">
        <v>44115</v>
      </c>
      <c r="Y2478" s="4">
        <f t="shared" si="82"/>
        <v>153.07673157894737</v>
      </c>
      <c r="Z2478" s="4">
        <f t="shared" si="81"/>
        <v>75.42</v>
      </c>
    </row>
    <row r="2479" spans="1:26" x14ac:dyDescent="0.3">
      <c r="A2479" s="1">
        <v>44116</v>
      </c>
      <c r="B2479">
        <v>75.88</v>
      </c>
      <c r="C2479">
        <v>144.49</v>
      </c>
      <c r="D2479">
        <v>51.09</v>
      </c>
      <c r="E2479">
        <v>172.73</v>
      </c>
      <c r="F2479">
        <v>162.61000000000001</v>
      </c>
      <c r="G2479">
        <v>360.09</v>
      </c>
      <c r="H2479">
        <v>240.26</v>
      </c>
      <c r="I2479">
        <v>151.84</v>
      </c>
      <c r="J2479">
        <v>144.25</v>
      </c>
      <c r="K2479">
        <v>76.417500000000004</v>
      </c>
      <c r="L2479" s="8">
        <v>34.630000000000003</v>
      </c>
      <c r="M2479" s="8">
        <v>142.13</v>
      </c>
      <c r="N2479" s="8">
        <v>226.11</v>
      </c>
      <c r="O2479" s="8">
        <v>121.5064</v>
      </c>
      <c r="P2479" s="8">
        <v>150.58000000000001</v>
      </c>
      <c r="Q2479" s="8">
        <v>123.45</v>
      </c>
      <c r="R2479" s="8">
        <v>302.88</v>
      </c>
      <c r="S2479" s="8">
        <v>88.32</v>
      </c>
      <c r="T2479" s="8">
        <v>164.57</v>
      </c>
      <c r="U2479" s="8">
        <v>74.510000000000005</v>
      </c>
      <c r="X2479" s="1">
        <v>44116</v>
      </c>
      <c r="Y2479" s="4">
        <f t="shared" si="82"/>
        <v>154.34020526315788</v>
      </c>
      <c r="Z2479" s="4">
        <f t="shared" si="81"/>
        <v>75.88</v>
      </c>
    </row>
    <row r="2480" spans="1:26" x14ac:dyDescent="0.3">
      <c r="A2480" s="1">
        <v>44117</v>
      </c>
      <c r="B2480">
        <v>75.150000000000006</v>
      </c>
      <c r="C2480">
        <v>144.21</v>
      </c>
      <c r="D2480">
        <v>50.22</v>
      </c>
      <c r="E2480">
        <v>175.33</v>
      </c>
      <c r="F2480">
        <v>162.12</v>
      </c>
      <c r="G2480">
        <v>354</v>
      </c>
      <c r="H2480">
        <v>235.98</v>
      </c>
      <c r="I2480">
        <v>148.36000000000001</v>
      </c>
      <c r="J2480">
        <v>146.22999999999999</v>
      </c>
      <c r="K2480">
        <v>75.367500000000007</v>
      </c>
      <c r="L2480" s="8">
        <v>34.22</v>
      </c>
      <c r="M2480" s="8">
        <v>143.54</v>
      </c>
      <c r="N2480" s="8">
        <v>227.35</v>
      </c>
      <c r="O2480" s="8">
        <v>119.491</v>
      </c>
      <c r="P2480" s="8">
        <v>149.69</v>
      </c>
      <c r="Q2480" s="8">
        <v>118.57</v>
      </c>
      <c r="R2480" s="8">
        <v>301.10000000000002</v>
      </c>
      <c r="S2480" s="8">
        <v>87.83</v>
      </c>
      <c r="T2480" s="8">
        <v>165.64</v>
      </c>
      <c r="U2480" s="8">
        <v>73.400000000000006</v>
      </c>
      <c r="X2480" s="1">
        <v>44117</v>
      </c>
      <c r="Y2480" s="4">
        <f t="shared" si="82"/>
        <v>153.2972894736842</v>
      </c>
      <c r="Z2480" s="4">
        <f t="shared" si="81"/>
        <v>75.150000000000006</v>
      </c>
    </row>
    <row r="2481" spans="1:26" x14ac:dyDescent="0.3">
      <c r="A2481" s="1">
        <v>44118</v>
      </c>
      <c r="B2481">
        <v>75.099999999999994</v>
      </c>
      <c r="C2481">
        <v>144.04</v>
      </c>
      <c r="D2481">
        <v>50.12</v>
      </c>
      <c r="E2481">
        <v>173.61</v>
      </c>
      <c r="F2481">
        <v>163.61000000000001</v>
      </c>
      <c r="G2481">
        <v>351.51</v>
      </c>
      <c r="H2481">
        <v>234.86</v>
      </c>
      <c r="I2481">
        <v>148.1</v>
      </c>
      <c r="J2481">
        <v>143.94</v>
      </c>
      <c r="K2481">
        <v>75.16</v>
      </c>
      <c r="L2481" s="8">
        <v>34.15</v>
      </c>
      <c r="M2481" s="8">
        <v>142.52000000000001</v>
      </c>
      <c r="N2481" s="8">
        <v>227.62</v>
      </c>
      <c r="O2481" s="8">
        <v>120.29340000000001</v>
      </c>
      <c r="P2481" s="8">
        <v>148.51</v>
      </c>
      <c r="Q2481" s="8">
        <v>118.56</v>
      </c>
      <c r="R2481" s="8">
        <v>297.91000000000003</v>
      </c>
      <c r="S2481" s="8">
        <v>86.07</v>
      </c>
      <c r="T2481" s="8">
        <v>163.97</v>
      </c>
      <c r="U2481" s="8">
        <v>72.95</v>
      </c>
      <c r="X2481" s="1">
        <v>44118</v>
      </c>
      <c r="Y2481" s="4">
        <f t="shared" si="82"/>
        <v>152.50017894736843</v>
      </c>
      <c r="Z2481" s="4">
        <f t="shared" si="81"/>
        <v>75.099999999999994</v>
      </c>
    </row>
    <row r="2482" spans="1:26" x14ac:dyDescent="0.3">
      <c r="A2482" s="1">
        <v>44119</v>
      </c>
      <c r="B2482">
        <v>75.34</v>
      </c>
      <c r="C2482">
        <v>143.83000000000001</v>
      </c>
      <c r="D2482">
        <v>49.99</v>
      </c>
      <c r="E2482">
        <v>176.15</v>
      </c>
      <c r="F2482">
        <v>165.04</v>
      </c>
      <c r="G2482">
        <v>347.45</v>
      </c>
      <c r="H2482">
        <v>229.6</v>
      </c>
      <c r="I2482">
        <v>147.19</v>
      </c>
      <c r="J2482">
        <v>144.53</v>
      </c>
      <c r="K2482">
        <v>74.614999999999995</v>
      </c>
      <c r="L2482" s="8">
        <v>34.450000000000003</v>
      </c>
      <c r="M2482" s="8">
        <v>141.43</v>
      </c>
      <c r="N2482" s="8">
        <v>229.64</v>
      </c>
      <c r="O2482" s="8">
        <v>119.29040000000001</v>
      </c>
      <c r="P2482" s="8">
        <v>147.38999999999999</v>
      </c>
      <c r="Q2482" s="8">
        <v>120.16</v>
      </c>
      <c r="R2482" s="8">
        <v>295.95999999999998</v>
      </c>
      <c r="S2482" s="8">
        <v>85.23</v>
      </c>
      <c r="T2482" s="8">
        <v>165.46</v>
      </c>
      <c r="U2482" s="8">
        <v>73.510000000000005</v>
      </c>
      <c r="X2482" s="1">
        <v>44119</v>
      </c>
      <c r="Y2482" s="4">
        <f t="shared" si="82"/>
        <v>152.15344210526314</v>
      </c>
      <c r="Z2482" s="4">
        <f t="shared" si="81"/>
        <v>75.34</v>
      </c>
    </row>
    <row r="2483" spans="1:26" x14ac:dyDescent="0.3">
      <c r="A2483" s="1">
        <v>44120</v>
      </c>
      <c r="B2483">
        <v>75.400000000000006</v>
      </c>
      <c r="C2483">
        <v>144.38999999999999</v>
      </c>
      <c r="D2483">
        <v>50.03</v>
      </c>
      <c r="E2483">
        <v>177.7</v>
      </c>
      <c r="F2483">
        <v>168.75</v>
      </c>
      <c r="G2483">
        <v>348.17</v>
      </c>
      <c r="H2483">
        <v>233.08</v>
      </c>
      <c r="I2483">
        <v>148.1</v>
      </c>
      <c r="J2483">
        <v>144.71</v>
      </c>
      <c r="K2483">
        <v>76.400000000000006</v>
      </c>
      <c r="L2483" s="8">
        <v>34.1</v>
      </c>
      <c r="M2483" s="8">
        <v>141.72999999999999</v>
      </c>
      <c r="N2483" s="8">
        <v>229.37</v>
      </c>
      <c r="O2483" s="8">
        <v>120.2838</v>
      </c>
      <c r="P2483" s="8">
        <v>148.41999999999999</v>
      </c>
      <c r="Q2483" s="8">
        <v>119.26</v>
      </c>
      <c r="R2483" s="8">
        <v>298.14</v>
      </c>
      <c r="S2483" s="8">
        <v>86.27</v>
      </c>
      <c r="T2483" s="8">
        <v>164.92</v>
      </c>
      <c r="U2483" s="8">
        <v>72.89</v>
      </c>
      <c r="X2483" s="1">
        <v>44120</v>
      </c>
      <c r="Y2483" s="4">
        <f t="shared" si="82"/>
        <v>152.98493684210524</v>
      </c>
      <c r="Z2483" s="4">
        <f t="shared" si="81"/>
        <v>75.400000000000006</v>
      </c>
    </row>
    <row r="2484" spans="1:26" x14ac:dyDescent="0.3">
      <c r="A2484" s="1">
        <v>44121</v>
      </c>
      <c r="B2484">
        <v>75.400000000000006</v>
      </c>
      <c r="C2484">
        <v>144.38999999999999</v>
      </c>
      <c r="D2484">
        <v>50.03</v>
      </c>
      <c r="E2484">
        <v>177.7</v>
      </c>
      <c r="F2484">
        <v>168.75</v>
      </c>
      <c r="G2484">
        <v>348.17</v>
      </c>
      <c r="H2484">
        <v>233.08</v>
      </c>
      <c r="I2484">
        <v>148.1</v>
      </c>
      <c r="J2484">
        <v>144.71</v>
      </c>
      <c r="K2484">
        <v>76.400000000000006</v>
      </c>
      <c r="L2484" s="8">
        <v>34.1</v>
      </c>
      <c r="M2484" s="8">
        <v>141.72999999999999</v>
      </c>
      <c r="N2484" s="8">
        <v>229.37</v>
      </c>
      <c r="O2484" s="8">
        <v>120.2838</v>
      </c>
      <c r="P2484" s="8">
        <v>148.41999999999999</v>
      </c>
      <c r="Q2484" s="8">
        <v>119.26</v>
      </c>
      <c r="R2484" s="8">
        <v>298.14</v>
      </c>
      <c r="S2484" s="8">
        <v>86.27</v>
      </c>
      <c r="T2484" s="8">
        <v>164.92</v>
      </c>
      <c r="U2484" s="8">
        <v>72.89</v>
      </c>
      <c r="X2484" s="1">
        <v>44121</v>
      </c>
      <c r="Y2484" s="4">
        <f t="shared" si="82"/>
        <v>152.98493684210524</v>
      </c>
      <c r="Z2484" s="4">
        <f t="shared" si="81"/>
        <v>75.400000000000006</v>
      </c>
    </row>
    <row r="2485" spans="1:26" x14ac:dyDescent="0.3">
      <c r="A2485" s="1">
        <v>44122</v>
      </c>
      <c r="B2485">
        <v>75.400000000000006</v>
      </c>
      <c r="C2485">
        <v>144.38999999999999</v>
      </c>
      <c r="D2485">
        <v>50.03</v>
      </c>
      <c r="E2485">
        <v>177.7</v>
      </c>
      <c r="F2485">
        <v>168.75</v>
      </c>
      <c r="G2485">
        <v>348.17</v>
      </c>
      <c r="H2485">
        <v>233.08</v>
      </c>
      <c r="I2485">
        <v>148.1</v>
      </c>
      <c r="J2485">
        <v>144.71</v>
      </c>
      <c r="K2485">
        <v>76.400000000000006</v>
      </c>
      <c r="L2485" s="8">
        <v>34.1</v>
      </c>
      <c r="M2485" s="8">
        <v>141.72999999999999</v>
      </c>
      <c r="N2485" s="8">
        <v>229.37</v>
      </c>
      <c r="O2485" s="8">
        <v>120.2838</v>
      </c>
      <c r="P2485" s="8">
        <v>148.41999999999999</v>
      </c>
      <c r="Q2485" s="8">
        <v>119.26</v>
      </c>
      <c r="R2485" s="8">
        <v>298.14</v>
      </c>
      <c r="S2485" s="8">
        <v>86.27</v>
      </c>
      <c r="T2485" s="8">
        <v>164.92</v>
      </c>
      <c r="U2485" s="8">
        <v>72.89</v>
      </c>
      <c r="X2485" s="1">
        <v>44122</v>
      </c>
      <c r="Y2485" s="4">
        <f t="shared" si="82"/>
        <v>152.98493684210524</v>
      </c>
      <c r="Z2485" s="4">
        <f t="shared" si="81"/>
        <v>75.400000000000006</v>
      </c>
    </row>
    <row r="2486" spans="1:26" x14ac:dyDescent="0.3">
      <c r="A2486" s="1">
        <v>44123</v>
      </c>
      <c r="B2486">
        <v>74.290000000000006</v>
      </c>
      <c r="C2486">
        <v>141.91</v>
      </c>
      <c r="D2486">
        <v>49.62</v>
      </c>
      <c r="E2486">
        <v>175.13</v>
      </c>
      <c r="F2486">
        <v>167.53</v>
      </c>
      <c r="G2486">
        <v>341.15</v>
      </c>
      <c r="H2486">
        <v>229.87</v>
      </c>
      <c r="I2486">
        <v>144.32</v>
      </c>
      <c r="J2486">
        <v>142.94999999999999</v>
      </c>
      <c r="K2486">
        <v>74.887500000000003</v>
      </c>
      <c r="L2486" s="8">
        <v>33.42</v>
      </c>
      <c r="M2486" s="8">
        <v>139.68</v>
      </c>
      <c r="N2486" s="8">
        <v>226</v>
      </c>
      <c r="O2486" s="8">
        <v>119.8922</v>
      </c>
      <c r="P2486" s="8">
        <v>145.05000000000001</v>
      </c>
      <c r="Q2486" s="8">
        <v>116.92</v>
      </c>
      <c r="R2486" s="8">
        <v>294.16000000000003</v>
      </c>
      <c r="S2486" s="8">
        <v>84.31</v>
      </c>
      <c r="T2486" s="8">
        <v>164.05</v>
      </c>
      <c r="U2486" s="8">
        <v>71.28</v>
      </c>
      <c r="X2486" s="1">
        <v>44123</v>
      </c>
      <c r="Y2486" s="4">
        <f t="shared" si="82"/>
        <v>150.63840526315789</v>
      </c>
      <c r="Z2486" s="4">
        <f t="shared" si="81"/>
        <v>74.290000000000006</v>
      </c>
    </row>
    <row r="2487" spans="1:26" x14ac:dyDescent="0.3">
      <c r="A2487" s="1">
        <v>44124</v>
      </c>
      <c r="B2487">
        <v>74.64</v>
      </c>
      <c r="C2487">
        <v>142.47999999999999</v>
      </c>
      <c r="D2487">
        <v>50.25</v>
      </c>
      <c r="E2487">
        <v>177.09</v>
      </c>
      <c r="F2487">
        <v>168.99</v>
      </c>
      <c r="G2487">
        <v>340.15</v>
      </c>
      <c r="H2487">
        <v>233.24</v>
      </c>
      <c r="I2487">
        <v>144.55000000000001</v>
      </c>
      <c r="J2487">
        <v>143.9</v>
      </c>
      <c r="K2487">
        <v>75.247500000000002</v>
      </c>
      <c r="L2487" s="8">
        <v>33.700000000000003</v>
      </c>
      <c r="M2487" s="8">
        <v>139.71</v>
      </c>
      <c r="N2487" s="8">
        <v>227.45</v>
      </c>
      <c r="O2487" s="8">
        <v>112.10760000000001</v>
      </c>
      <c r="P2487" s="8">
        <v>146.62</v>
      </c>
      <c r="Q2487" s="8">
        <v>119.3</v>
      </c>
      <c r="R2487" s="8">
        <v>294.49</v>
      </c>
      <c r="S2487" s="8">
        <v>84.25</v>
      </c>
      <c r="T2487" s="8">
        <v>164.87</v>
      </c>
      <c r="U2487" s="8">
        <v>71.680000000000007</v>
      </c>
      <c r="X2487" s="1">
        <v>44124</v>
      </c>
      <c r="Y2487" s="4">
        <f t="shared" si="82"/>
        <v>151.05658421052627</v>
      </c>
      <c r="Z2487" s="4">
        <f t="shared" si="81"/>
        <v>74.64</v>
      </c>
    </row>
    <row r="2488" spans="1:26" x14ac:dyDescent="0.3">
      <c r="A2488" s="1">
        <v>44125</v>
      </c>
      <c r="B2488">
        <v>74.510000000000005</v>
      </c>
      <c r="C2488">
        <v>143.25</v>
      </c>
      <c r="D2488">
        <v>49.99</v>
      </c>
      <c r="E2488">
        <v>174.5</v>
      </c>
      <c r="F2488">
        <v>167.4</v>
      </c>
      <c r="G2488">
        <v>337.91</v>
      </c>
      <c r="H2488">
        <v>230.91</v>
      </c>
      <c r="I2488">
        <v>143.93</v>
      </c>
      <c r="J2488">
        <v>144.4</v>
      </c>
      <c r="K2488">
        <v>74.42</v>
      </c>
      <c r="L2488" s="8">
        <v>33.159999999999997</v>
      </c>
      <c r="M2488" s="8">
        <v>139.6</v>
      </c>
      <c r="N2488" s="8">
        <v>228.19</v>
      </c>
      <c r="O2488" s="8">
        <v>109.9012</v>
      </c>
      <c r="P2488" s="8">
        <v>146.85</v>
      </c>
      <c r="Q2488" s="8">
        <v>128.22</v>
      </c>
      <c r="R2488" s="8">
        <v>293.26</v>
      </c>
      <c r="S2488" s="8">
        <v>82.89</v>
      </c>
      <c r="T2488" s="8">
        <v>163.29</v>
      </c>
      <c r="U2488" s="8">
        <v>70.87</v>
      </c>
      <c r="X2488" s="1">
        <v>44125</v>
      </c>
      <c r="Y2488" s="4">
        <f t="shared" si="82"/>
        <v>150.68111578947367</v>
      </c>
      <c r="Z2488" s="4">
        <f t="shared" si="81"/>
        <v>74.510000000000005</v>
      </c>
    </row>
    <row r="2489" spans="1:26" x14ac:dyDescent="0.3">
      <c r="A2489" s="1">
        <v>44126</v>
      </c>
      <c r="B2489">
        <v>74.989999999999995</v>
      </c>
      <c r="C2489">
        <v>141.44999999999999</v>
      </c>
      <c r="D2489">
        <v>50.68</v>
      </c>
      <c r="E2489">
        <v>171.25</v>
      </c>
      <c r="F2489">
        <v>169.66</v>
      </c>
      <c r="G2489">
        <v>337.25</v>
      </c>
      <c r="H2489">
        <v>233.2</v>
      </c>
      <c r="I2489">
        <v>145.08000000000001</v>
      </c>
      <c r="J2489">
        <v>143.55000000000001</v>
      </c>
      <c r="K2489">
        <v>75.567499999999995</v>
      </c>
      <c r="L2489" s="8">
        <v>34.86</v>
      </c>
      <c r="M2489" s="8">
        <v>139.61000000000001</v>
      </c>
      <c r="N2489" s="8">
        <v>229.15</v>
      </c>
      <c r="O2489" s="8">
        <v>110.5698</v>
      </c>
      <c r="P2489" s="8">
        <v>148.85</v>
      </c>
      <c r="Q2489" s="8">
        <v>127.63</v>
      </c>
      <c r="R2489" s="8">
        <v>292.25</v>
      </c>
      <c r="S2489" s="8">
        <v>84.31</v>
      </c>
      <c r="T2489" s="8">
        <v>159.6</v>
      </c>
      <c r="U2489" s="8">
        <v>73.400000000000006</v>
      </c>
      <c r="X2489" s="1">
        <v>44126</v>
      </c>
      <c r="Y2489" s="4">
        <f t="shared" si="82"/>
        <v>150.94301578947366</v>
      </c>
      <c r="Z2489" s="4">
        <f t="shared" si="81"/>
        <v>74.989999999999995</v>
      </c>
    </row>
    <row r="2490" spans="1:26" x14ac:dyDescent="0.3">
      <c r="A2490" s="1">
        <v>44127</v>
      </c>
      <c r="B2490">
        <v>75.27</v>
      </c>
      <c r="C2490">
        <v>142.38</v>
      </c>
      <c r="D2490">
        <v>50.52</v>
      </c>
      <c r="E2490">
        <v>172.14</v>
      </c>
      <c r="F2490">
        <v>168.59</v>
      </c>
      <c r="G2490">
        <v>337.43</v>
      </c>
      <c r="H2490">
        <v>234.27</v>
      </c>
      <c r="I2490">
        <v>145.24</v>
      </c>
      <c r="J2490">
        <v>143.85</v>
      </c>
      <c r="K2490">
        <v>75.767499999999998</v>
      </c>
      <c r="L2490" s="8">
        <v>34.159999999999997</v>
      </c>
      <c r="M2490" s="8">
        <v>139.56</v>
      </c>
      <c r="N2490" s="8">
        <v>228.71</v>
      </c>
      <c r="O2490" s="8">
        <v>110.79900000000001</v>
      </c>
      <c r="P2490" s="8">
        <v>149.19999999999999</v>
      </c>
      <c r="Q2490" s="8">
        <v>129.02000000000001</v>
      </c>
      <c r="R2490" s="8">
        <v>294</v>
      </c>
      <c r="S2490" s="8">
        <v>84.34</v>
      </c>
      <c r="T2490" s="8">
        <v>160.22999999999999</v>
      </c>
      <c r="U2490" s="8">
        <v>72.569999999999993</v>
      </c>
      <c r="X2490" s="1">
        <v>44127</v>
      </c>
      <c r="Y2490" s="4">
        <f t="shared" si="82"/>
        <v>151.19876315789472</v>
      </c>
      <c r="Z2490" s="4">
        <f t="shared" si="81"/>
        <v>75.27</v>
      </c>
    </row>
    <row r="2491" spans="1:26" x14ac:dyDescent="0.3">
      <c r="A2491" s="1">
        <v>44128</v>
      </c>
      <c r="B2491">
        <v>75.27</v>
      </c>
      <c r="C2491">
        <v>142.38</v>
      </c>
      <c r="D2491">
        <v>50.52</v>
      </c>
      <c r="E2491">
        <v>172.14</v>
      </c>
      <c r="F2491">
        <v>168.59</v>
      </c>
      <c r="G2491">
        <v>337.43</v>
      </c>
      <c r="H2491">
        <v>234.27</v>
      </c>
      <c r="I2491">
        <v>145.24</v>
      </c>
      <c r="J2491">
        <v>143.85</v>
      </c>
      <c r="K2491">
        <v>75.767499999999998</v>
      </c>
      <c r="L2491" s="8">
        <v>34.159999999999997</v>
      </c>
      <c r="M2491" s="8">
        <v>139.56</v>
      </c>
      <c r="N2491" s="8">
        <v>228.71</v>
      </c>
      <c r="O2491" s="8">
        <v>110.79900000000001</v>
      </c>
      <c r="P2491" s="8">
        <v>149.19999999999999</v>
      </c>
      <c r="Q2491" s="8">
        <v>129.02000000000001</v>
      </c>
      <c r="R2491" s="8">
        <v>294</v>
      </c>
      <c r="S2491" s="8">
        <v>84.34</v>
      </c>
      <c r="T2491" s="8">
        <v>160.22999999999999</v>
      </c>
      <c r="U2491" s="8">
        <v>72.569999999999993</v>
      </c>
      <c r="X2491" s="1">
        <v>44128</v>
      </c>
      <c r="Y2491" s="4">
        <f t="shared" si="82"/>
        <v>151.19876315789472</v>
      </c>
      <c r="Z2491" s="4">
        <f t="shared" si="81"/>
        <v>75.27</v>
      </c>
    </row>
    <row r="2492" spans="1:26" x14ac:dyDescent="0.3">
      <c r="A2492" s="1">
        <v>44129</v>
      </c>
      <c r="B2492">
        <v>75.27</v>
      </c>
      <c r="C2492">
        <v>142.38</v>
      </c>
      <c r="D2492">
        <v>50.52</v>
      </c>
      <c r="E2492">
        <v>172.14</v>
      </c>
      <c r="F2492">
        <v>168.59</v>
      </c>
      <c r="G2492">
        <v>337.43</v>
      </c>
      <c r="H2492">
        <v>234.27</v>
      </c>
      <c r="I2492">
        <v>145.24</v>
      </c>
      <c r="J2492">
        <v>143.85</v>
      </c>
      <c r="K2492">
        <v>75.767499999999998</v>
      </c>
      <c r="L2492" s="8">
        <v>34.159999999999997</v>
      </c>
      <c r="M2492" s="8">
        <v>139.56</v>
      </c>
      <c r="N2492" s="8">
        <v>228.71</v>
      </c>
      <c r="O2492" s="8">
        <v>110.79900000000001</v>
      </c>
      <c r="P2492" s="8">
        <v>149.19999999999999</v>
      </c>
      <c r="Q2492" s="8">
        <v>129.02000000000001</v>
      </c>
      <c r="R2492" s="8">
        <v>294</v>
      </c>
      <c r="S2492" s="8">
        <v>84.34</v>
      </c>
      <c r="T2492" s="8">
        <v>160.22999999999999</v>
      </c>
      <c r="U2492" s="8">
        <v>72.569999999999993</v>
      </c>
      <c r="X2492" s="1">
        <v>44129</v>
      </c>
      <c r="Y2492" s="4">
        <f t="shared" si="82"/>
        <v>151.19876315789472</v>
      </c>
      <c r="Z2492" s="4">
        <f t="shared" si="81"/>
        <v>75.27</v>
      </c>
    </row>
    <row r="2493" spans="1:26" x14ac:dyDescent="0.3">
      <c r="A2493" s="1">
        <v>44130</v>
      </c>
      <c r="B2493">
        <v>73.73</v>
      </c>
      <c r="C2493">
        <v>141.30000000000001</v>
      </c>
      <c r="D2493">
        <v>49.8</v>
      </c>
      <c r="E2493">
        <v>168.13</v>
      </c>
      <c r="F2493">
        <v>163.19999999999999</v>
      </c>
      <c r="G2493">
        <v>333.55</v>
      </c>
      <c r="H2493">
        <v>227.99</v>
      </c>
      <c r="I2493">
        <v>143.97</v>
      </c>
      <c r="J2493">
        <v>142.16</v>
      </c>
      <c r="K2493">
        <v>75.662499999999994</v>
      </c>
      <c r="L2493" s="8">
        <v>33.35</v>
      </c>
      <c r="M2493" s="8">
        <v>138.06</v>
      </c>
      <c r="N2493" s="8">
        <v>224.27</v>
      </c>
      <c r="O2493" s="8">
        <v>107.1885</v>
      </c>
      <c r="P2493" s="8">
        <v>145.77000000000001</v>
      </c>
      <c r="Q2493" s="8">
        <v>125.99</v>
      </c>
      <c r="R2493" s="8">
        <v>286.39999999999998</v>
      </c>
      <c r="S2493" s="8">
        <v>83.92</v>
      </c>
      <c r="T2493" s="8">
        <v>157.97</v>
      </c>
      <c r="U2493" s="8">
        <v>70.94</v>
      </c>
      <c r="X2493" s="1">
        <v>44130</v>
      </c>
      <c r="Y2493" s="4">
        <f t="shared" si="82"/>
        <v>148.40110526315786</v>
      </c>
      <c r="Z2493" s="4">
        <f t="shared" si="81"/>
        <v>73.73</v>
      </c>
    </row>
    <row r="2494" spans="1:26" x14ac:dyDescent="0.3">
      <c r="A2494" s="1">
        <v>44131</v>
      </c>
      <c r="B2494">
        <v>72.53</v>
      </c>
      <c r="C2494">
        <v>142.36000000000001</v>
      </c>
      <c r="D2494">
        <v>49.9</v>
      </c>
      <c r="E2494">
        <v>165.14</v>
      </c>
      <c r="F2494">
        <v>157.91</v>
      </c>
      <c r="G2494">
        <v>330.85</v>
      </c>
      <c r="H2494">
        <v>225.47</v>
      </c>
      <c r="I2494">
        <v>143.15</v>
      </c>
      <c r="J2494">
        <v>142.87</v>
      </c>
      <c r="K2494">
        <v>75.78</v>
      </c>
      <c r="L2494" s="8">
        <v>32.82</v>
      </c>
      <c r="M2494" s="8">
        <v>139.12</v>
      </c>
      <c r="N2494" s="8">
        <v>222.97</v>
      </c>
      <c r="O2494" s="8">
        <v>105.60290000000001</v>
      </c>
      <c r="P2494" s="8">
        <v>146.03</v>
      </c>
      <c r="Q2494" s="8">
        <v>123.41</v>
      </c>
      <c r="R2494" s="8">
        <v>283.5</v>
      </c>
      <c r="S2494" s="8">
        <v>82.71</v>
      </c>
      <c r="T2494" s="8">
        <v>157.03</v>
      </c>
      <c r="U2494" s="8">
        <v>69.510000000000005</v>
      </c>
      <c r="X2494" s="1">
        <v>44131</v>
      </c>
      <c r="Y2494" s="4">
        <f t="shared" si="82"/>
        <v>147.16488947368424</v>
      </c>
      <c r="Z2494" s="4">
        <f t="shared" si="81"/>
        <v>72.53</v>
      </c>
    </row>
    <row r="2495" spans="1:26" x14ac:dyDescent="0.3">
      <c r="A2495" s="1">
        <v>44132</v>
      </c>
      <c r="B2495">
        <v>70.5</v>
      </c>
      <c r="C2495">
        <v>137.66</v>
      </c>
      <c r="D2495">
        <v>47.96</v>
      </c>
      <c r="E2495">
        <v>161.41999999999999</v>
      </c>
      <c r="F2495">
        <v>151.16</v>
      </c>
      <c r="G2495">
        <v>326.7</v>
      </c>
      <c r="H2495">
        <v>216.91</v>
      </c>
      <c r="I2495">
        <v>138.36000000000001</v>
      </c>
      <c r="J2495">
        <v>140.04</v>
      </c>
      <c r="K2495">
        <v>74.459999999999994</v>
      </c>
      <c r="L2495" s="8">
        <v>31.57</v>
      </c>
      <c r="M2495" s="8">
        <v>134.16999999999999</v>
      </c>
      <c r="N2495" s="8">
        <v>214.69</v>
      </c>
      <c r="O2495" s="8">
        <v>101.8682</v>
      </c>
      <c r="P2495" s="8">
        <v>155.08000000000001</v>
      </c>
      <c r="Q2495" s="8">
        <v>127.42</v>
      </c>
      <c r="R2495" s="8">
        <v>272.98</v>
      </c>
      <c r="S2495" s="8">
        <v>80.489999999999995</v>
      </c>
      <c r="T2495" s="8">
        <v>155.21</v>
      </c>
      <c r="U2495" s="8">
        <v>66.88</v>
      </c>
      <c r="X2495" s="1">
        <v>44132</v>
      </c>
      <c r="Y2495" s="4">
        <f t="shared" si="82"/>
        <v>143.94885263157892</v>
      </c>
      <c r="Z2495" s="4">
        <f t="shared" si="81"/>
        <v>70.5</v>
      </c>
    </row>
    <row r="2496" spans="1:26" x14ac:dyDescent="0.3">
      <c r="A2496" s="1">
        <v>44133</v>
      </c>
      <c r="B2496">
        <v>71.03</v>
      </c>
      <c r="C2496">
        <v>137.57</v>
      </c>
      <c r="D2496">
        <v>48.02</v>
      </c>
      <c r="E2496">
        <v>160.75</v>
      </c>
      <c r="F2496">
        <v>154.66999999999999</v>
      </c>
      <c r="G2496">
        <v>325.74</v>
      </c>
      <c r="H2496">
        <v>219.84</v>
      </c>
      <c r="I2496">
        <v>137.19</v>
      </c>
      <c r="J2496">
        <v>139.91999999999999</v>
      </c>
      <c r="K2496">
        <v>74.010000000000005</v>
      </c>
      <c r="L2496" s="8">
        <v>32.97</v>
      </c>
      <c r="M2496" s="8">
        <v>133.99</v>
      </c>
      <c r="N2496" s="8">
        <v>214.95</v>
      </c>
      <c r="O2496" s="8">
        <v>104.0269</v>
      </c>
      <c r="P2496" s="8">
        <v>158.19</v>
      </c>
      <c r="Q2496" s="8">
        <v>132.75</v>
      </c>
      <c r="R2496" s="8">
        <v>276.77</v>
      </c>
      <c r="S2496" s="8">
        <v>80.67</v>
      </c>
      <c r="T2496" s="8">
        <v>154.25</v>
      </c>
      <c r="U2496" s="8">
        <v>68.8</v>
      </c>
      <c r="X2496" s="1">
        <v>44133</v>
      </c>
      <c r="Y2496" s="4">
        <f t="shared" si="82"/>
        <v>145.00404736842106</v>
      </c>
      <c r="Z2496" s="4">
        <f t="shared" si="81"/>
        <v>71.03</v>
      </c>
    </row>
    <row r="2497" spans="1:26" x14ac:dyDescent="0.3">
      <c r="A2497" s="1">
        <v>44134</v>
      </c>
      <c r="B2497">
        <v>70.760000000000005</v>
      </c>
      <c r="C2497">
        <v>137.1</v>
      </c>
      <c r="D2497">
        <v>48.06</v>
      </c>
      <c r="E2497">
        <v>158.1</v>
      </c>
      <c r="F2497">
        <v>157.05000000000001</v>
      </c>
      <c r="G2497">
        <v>322.73</v>
      </c>
      <c r="H2497">
        <v>220.34</v>
      </c>
      <c r="I2497">
        <v>137.11000000000001</v>
      </c>
      <c r="J2497">
        <v>138.75</v>
      </c>
      <c r="K2497">
        <v>73.209999999999994</v>
      </c>
      <c r="L2497" s="8">
        <v>32.619999999999997</v>
      </c>
      <c r="M2497" s="8">
        <v>133.29</v>
      </c>
      <c r="N2497" s="8">
        <v>213</v>
      </c>
      <c r="O2497" s="8">
        <v>106.6536</v>
      </c>
      <c r="P2497" s="8">
        <v>157.96</v>
      </c>
      <c r="Q2497" s="8">
        <v>129.91</v>
      </c>
      <c r="R2497" s="8">
        <v>276.24</v>
      </c>
      <c r="S2497" s="8">
        <v>85.1</v>
      </c>
      <c r="T2497" s="8">
        <v>152.22</v>
      </c>
      <c r="U2497" s="8">
        <v>69.5</v>
      </c>
      <c r="X2497" s="1">
        <v>44134</v>
      </c>
      <c r="Y2497" s="4">
        <f t="shared" si="82"/>
        <v>144.68124210526312</v>
      </c>
      <c r="Z2497" s="4">
        <f t="shared" si="81"/>
        <v>70.760000000000005</v>
      </c>
    </row>
    <row r="2498" spans="1:26" x14ac:dyDescent="0.3">
      <c r="A2498" s="1">
        <v>44135</v>
      </c>
      <c r="B2498">
        <v>70.760000000000005</v>
      </c>
      <c r="C2498">
        <v>137.1</v>
      </c>
      <c r="D2498">
        <v>48.06</v>
      </c>
      <c r="E2498">
        <v>158.1</v>
      </c>
      <c r="F2498">
        <v>157.05000000000001</v>
      </c>
      <c r="G2498">
        <v>322.73</v>
      </c>
      <c r="H2498">
        <v>220.34</v>
      </c>
      <c r="I2498">
        <v>137.11000000000001</v>
      </c>
      <c r="J2498">
        <v>138.75</v>
      </c>
      <c r="K2498">
        <v>73.209999999999994</v>
      </c>
      <c r="L2498" s="8">
        <v>32.619999999999997</v>
      </c>
      <c r="M2498" s="8">
        <v>133.29</v>
      </c>
      <c r="N2498" s="8">
        <v>213</v>
      </c>
      <c r="O2498" s="8">
        <v>106.6536</v>
      </c>
      <c r="P2498" s="8">
        <v>157.96</v>
      </c>
      <c r="Q2498" s="8">
        <v>129.91</v>
      </c>
      <c r="R2498" s="8">
        <v>276.24</v>
      </c>
      <c r="S2498" s="8">
        <v>85.1</v>
      </c>
      <c r="T2498" s="8">
        <v>152.22</v>
      </c>
      <c r="U2498" s="8">
        <v>69.5</v>
      </c>
      <c r="X2498" s="1">
        <v>44135</v>
      </c>
      <c r="Y2498" s="4">
        <f t="shared" si="82"/>
        <v>144.68124210526312</v>
      </c>
      <c r="Z2498" s="4">
        <f t="shared" ref="Z2498:Z2561" si="83">B2498</f>
        <v>70.760000000000005</v>
      </c>
    </row>
    <row r="2499" spans="1:26" x14ac:dyDescent="0.3">
      <c r="A2499" s="1">
        <v>44136</v>
      </c>
      <c r="B2499">
        <v>70.760000000000005</v>
      </c>
      <c r="C2499">
        <v>137.1</v>
      </c>
      <c r="D2499">
        <v>48.06</v>
      </c>
      <c r="E2499">
        <v>158.1</v>
      </c>
      <c r="F2499">
        <v>157.05000000000001</v>
      </c>
      <c r="G2499">
        <v>322.73</v>
      </c>
      <c r="H2499">
        <v>220.34</v>
      </c>
      <c r="I2499">
        <v>137.11000000000001</v>
      </c>
      <c r="J2499">
        <v>138.75</v>
      </c>
      <c r="K2499">
        <v>73.209999999999994</v>
      </c>
      <c r="L2499" s="8">
        <v>32.619999999999997</v>
      </c>
      <c r="M2499" s="8">
        <v>133.29</v>
      </c>
      <c r="N2499" s="8">
        <v>213</v>
      </c>
      <c r="O2499" s="8">
        <v>106.6536</v>
      </c>
      <c r="P2499" s="8">
        <v>157.96</v>
      </c>
      <c r="Q2499" s="8">
        <v>129.91</v>
      </c>
      <c r="R2499" s="8">
        <v>276.24</v>
      </c>
      <c r="S2499" s="8">
        <v>85.1</v>
      </c>
      <c r="T2499" s="8">
        <v>152.22</v>
      </c>
      <c r="U2499" s="8">
        <v>69.5</v>
      </c>
      <c r="X2499" s="1">
        <v>44136</v>
      </c>
      <c r="Y2499" s="4">
        <f t="shared" si="82"/>
        <v>144.68124210526312</v>
      </c>
      <c r="Z2499" s="4">
        <f t="shared" si="83"/>
        <v>70.760000000000005</v>
      </c>
    </row>
    <row r="2500" spans="1:26" x14ac:dyDescent="0.3">
      <c r="A2500" s="1">
        <v>44137</v>
      </c>
      <c r="B2500">
        <v>72.77</v>
      </c>
      <c r="C2500">
        <v>138.5</v>
      </c>
      <c r="D2500">
        <v>48.62</v>
      </c>
      <c r="E2500">
        <v>160.22999999999999</v>
      </c>
      <c r="F2500">
        <v>163.27000000000001</v>
      </c>
      <c r="G2500">
        <v>327.92</v>
      </c>
      <c r="H2500">
        <v>228.58</v>
      </c>
      <c r="I2500">
        <v>138.69</v>
      </c>
      <c r="J2500">
        <v>140.4</v>
      </c>
      <c r="K2500">
        <v>75.13</v>
      </c>
      <c r="L2500" s="8">
        <v>33.99</v>
      </c>
      <c r="M2500" s="8">
        <v>135.15</v>
      </c>
      <c r="N2500" s="8">
        <v>212.56</v>
      </c>
      <c r="O2500" s="8">
        <v>107.8476</v>
      </c>
      <c r="P2500" s="8">
        <v>161.46</v>
      </c>
      <c r="Q2500" s="8">
        <v>134.62</v>
      </c>
      <c r="R2500" s="8">
        <v>286.69</v>
      </c>
      <c r="S2500" s="8">
        <v>88.25</v>
      </c>
      <c r="T2500" s="8">
        <v>154.38999999999999</v>
      </c>
      <c r="U2500" s="8">
        <v>72.150000000000006</v>
      </c>
      <c r="X2500" s="1">
        <v>44137</v>
      </c>
      <c r="Y2500" s="4">
        <f t="shared" ref="Y2500:Y2563" si="84">SUMPRODUCT(C2500:U2500,$C$1:$U$1)</f>
        <v>147.81303157894735</v>
      </c>
      <c r="Z2500" s="4">
        <f t="shared" si="83"/>
        <v>72.77</v>
      </c>
    </row>
    <row r="2501" spans="1:26" x14ac:dyDescent="0.3">
      <c r="A2501" s="1">
        <v>44138</v>
      </c>
      <c r="B2501">
        <v>74.05</v>
      </c>
      <c r="C2501">
        <v>141.22</v>
      </c>
      <c r="D2501">
        <v>49.35</v>
      </c>
      <c r="E2501">
        <v>164.65</v>
      </c>
      <c r="F2501">
        <v>167.69</v>
      </c>
      <c r="G2501">
        <v>334.75</v>
      </c>
      <c r="H2501">
        <v>234.09</v>
      </c>
      <c r="I2501">
        <v>138.5</v>
      </c>
      <c r="J2501">
        <v>142.78</v>
      </c>
      <c r="K2501">
        <v>76.02</v>
      </c>
      <c r="L2501" s="8">
        <v>33.409999999999997</v>
      </c>
      <c r="M2501" s="8">
        <v>137.04</v>
      </c>
      <c r="N2501" s="8">
        <v>216.8</v>
      </c>
      <c r="O2501" s="8">
        <v>109.0415</v>
      </c>
      <c r="P2501" s="8">
        <v>166.48</v>
      </c>
      <c r="Q2501" s="8">
        <v>135.28</v>
      </c>
      <c r="R2501" s="8">
        <v>289.04000000000002</v>
      </c>
      <c r="S2501" s="8">
        <v>87.96</v>
      </c>
      <c r="T2501" s="8">
        <v>156.72999999999999</v>
      </c>
      <c r="U2501" s="8">
        <v>71.739999999999995</v>
      </c>
      <c r="X2501" s="1">
        <v>44138</v>
      </c>
      <c r="Y2501" s="4">
        <f t="shared" si="84"/>
        <v>150.13534210526313</v>
      </c>
      <c r="Z2501" s="4">
        <f t="shared" si="83"/>
        <v>74.05</v>
      </c>
    </row>
    <row r="2502" spans="1:26" x14ac:dyDescent="0.3">
      <c r="A2502" s="1">
        <v>44139</v>
      </c>
      <c r="B2502">
        <v>73.5</v>
      </c>
      <c r="C2502">
        <v>140.63999999999999</v>
      </c>
      <c r="D2502">
        <v>49.17</v>
      </c>
      <c r="E2502">
        <v>168.22</v>
      </c>
      <c r="F2502">
        <v>155.22999999999999</v>
      </c>
      <c r="G2502">
        <v>351.1</v>
      </c>
      <c r="H2502">
        <v>235.29</v>
      </c>
      <c r="I2502">
        <v>139.4</v>
      </c>
      <c r="J2502">
        <v>141.96</v>
      </c>
      <c r="K2502">
        <v>73.319999999999993</v>
      </c>
      <c r="L2502" s="8">
        <v>33.229999999999997</v>
      </c>
      <c r="M2502" s="8">
        <v>137.86000000000001</v>
      </c>
      <c r="N2502" s="8">
        <v>214.87</v>
      </c>
      <c r="O2502" s="8">
        <v>106.88290000000001</v>
      </c>
      <c r="P2502" s="8">
        <v>164.58</v>
      </c>
      <c r="Q2502" s="8">
        <v>132.94999999999999</v>
      </c>
      <c r="R2502" s="8">
        <v>289.29000000000002</v>
      </c>
      <c r="S2502" s="8">
        <v>94.5</v>
      </c>
      <c r="T2502" s="8">
        <v>156.62</v>
      </c>
      <c r="U2502" s="8">
        <v>71.77</v>
      </c>
      <c r="X2502" s="1">
        <v>44139</v>
      </c>
      <c r="Y2502" s="4">
        <f t="shared" si="84"/>
        <v>150.36225789473684</v>
      </c>
      <c r="Z2502" s="4">
        <f t="shared" si="83"/>
        <v>73.5</v>
      </c>
    </row>
    <row r="2503" spans="1:26" x14ac:dyDescent="0.3">
      <c r="A2503" s="1">
        <v>44140</v>
      </c>
      <c r="B2503">
        <v>74.78</v>
      </c>
      <c r="C2503">
        <v>142.38</v>
      </c>
      <c r="D2503">
        <v>49.44</v>
      </c>
      <c r="E2503">
        <v>169.25</v>
      </c>
      <c r="F2503">
        <v>163.09</v>
      </c>
      <c r="G2503">
        <v>355.99</v>
      </c>
      <c r="H2503">
        <v>249.76</v>
      </c>
      <c r="I2503">
        <v>139.76</v>
      </c>
      <c r="J2503">
        <v>143.47</v>
      </c>
      <c r="K2503">
        <v>74.75</v>
      </c>
      <c r="L2503" s="8">
        <v>33.17</v>
      </c>
      <c r="M2503" s="8">
        <v>138.05000000000001</v>
      </c>
      <c r="N2503" s="8">
        <v>216.31</v>
      </c>
      <c r="O2503" s="8">
        <v>109.6242</v>
      </c>
      <c r="P2503" s="8">
        <v>162.71</v>
      </c>
      <c r="Q2503" s="8">
        <v>136.72999999999999</v>
      </c>
      <c r="R2503" s="8">
        <v>303.33999999999997</v>
      </c>
      <c r="S2503" s="8">
        <v>93.69</v>
      </c>
      <c r="T2503" s="8">
        <v>158.63</v>
      </c>
      <c r="U2503" s="8">
        <v>72.14</v>
      </c>
      <c r="X2503" s="1">
        <v>44140</v>
      </c>
      <c r="Y2503" s="4">
        <f t="shared" si="84"/>
        <v>153.27811578947367</v>
      </c>
      <c r="Z2503" s="4">
        <f t="shared" si="83"/>
        <v>74.78</v>
      </c>
    </row>
    <row r="2504" spans="1:26" x14ac:dyDescent="0.3">
      <c r="A2504" s="1">
        <v>44141</v>
      </c>
      <c r="B2504">
        <v>74.88</v>
      </c>
      <c r="C2504">
        <v>143.22999999999999</v>
      </c>
      <c r="D2504">
        <v>49.45</v>
      </c>
      <c r="E2504">
        <v>168.52</v>
      </c>
      <c r="F2504">
        <v>161.29</v>
      </c>
      <c r="G2504">
        <v>354.36</v>
      </c>
      <c r="H2504">
        <v>250.32</v>
      </c>
      <c r="I2504">
        <v>142.25</v>
      </c>
      <c r="J2504">
        <v>145.77000000000001</v>
      </c>
      <c r="K2504">
        <v>75.72</v>
      </c>
      <c r="L2504" s="8">
        <v>32.78</v>
      </c>
      <c r="M2504" s="8">
        <v>138.38</v>
      </c>
      <c r="N2504" s="8">
        <v>216.56</v>
      </c>
      <c r="O2504" s="8">
        <v>108.9269</v>
      </c>
      <c r="P2504" s="8">
        <v>166.23</v>
      </c>
      <c r="Q2504" s="8">
        <v>137.69</v>
      </c>
      <c r="R2504" s="8">
        <v>306.72000000000003</v>
      </c>
      <c r="S2504" s="8">
        <v>92.85</v>
      </c>
      <c r="T2504" s="8">
        <v>161.5</v>
      </c>
      <c r="U2504" s="8">
        <v>71.150000000000006</v>
      </c>
      <c r="X2504" s="1">
        <v>44141</v>
      </c>
      <c r="Y2504" s="4">
        <f t="shared" si="84"/>
        <v>153.87878421052628</v>
      </c>
      <c r="Z2504" s="4">
        <f t="shared" si="83"/>
        <v>74.88</v>
      </c>
    </row>
    <row r="2505" spans="1:26" x14ac:dyDescent="0.3">
      <c r="A2505" s="1">
        <v>44142</v>
      </c>
      <c r="B2505">
        <v>74.88</v>
      </c>
      <c r="C2505">
        <v>143.22999999999999</v>
      </c>
      <c r="D2505">
        <v>49.45</v>
      </c>
      <c r="E2505">
        <v>168.52</v>
      </c>
      <c r="F2505">
        <v>161.29</v>
      </c>
      <c r="G2505">
        <v>354.36</v>
      </c>
      <c r="H2505">
        <v>250.32</v>
      </c>
      <c r="I2505">
        <v>142.25</v>
      </c>
      <c r="J2505">
        <v>145.77000000000001</v>
      </c>
      <c r="K2505">
        <v>75.72</v>
      </c>
      <c r="L2505" s="8">
        <v>32.78</v>
      </c>
      <c r="M2505" s="8">
        <v>138.38</v>
      </c>
      <c r="N2505" s="8">
        <v>216.56</v>
      </c>
      <c r="O2505" s="8">
        <v>108.9269</v>
      </c>
      <c r="P2505" s="8">
        <v>166.23</v>
      </c>
      <c r="Q2505" s="8">
        <v>137.69</v>
      </c>
      <c r="R2505" s="8">
        <v>306.72000000000003</v>
      </c>
      <c r="S2505" s="8">
        <v>92.85</v>
      </c>
      <c r="T2505" s="8">
        <v>161.5</v>
      </c>
      <c r="U2505" s="8">
        <v>71.150000000000006</v>
      </c>
      <c r="X2505" s="1">
        <v>44142</v>
      </c>
      <c r="Y2505" s="4">
        <f t="shared" si="84"/>
        <v>153.87878421052628</v>
      </c>
      <c r="Z2505" s="4">
        <f t="shared" si="83"/>
        <v>74.88</v>
      </c>
    </row>
    <row r="2506" spans="1:26" x14ac:dyDescent="0.3">
      <c r="A2506" s="1">
        <v>44143</v>
      </c>
      <c r="B2506">
        <v>74.88</v>
      </c>
      <c r="C2506">
        <v>143.22999999999999</v>
      </c>
      <c r="D2506">
        <v>49.45</v>
      </c>
      <c r="E2506">
        <v>168.52</v>
      </c>
      <c r="F2506">
        <v>161.29</v>
      </c>
      <c r="G2506">
        <v>354.36</v>
      </c>
      <c r="H2506">
        <v>250.32</v>
      </c>
      <c r="I2506">
        <v>142.25</v>
      </c>
      <c r="J2506">
        <v>145.77000000000001</v>
      </c>
      <c r="K2506">
        <v>75.72</v>
      </c>
      <c r="L2506" s="8">
        <v>32.78</v>
      </c>
      <c r="M2506" s="8">
        <v>138.38</v>
      </c>
      <c r="N2506" s="8">
        <v>216.56</v>
      </c>
      <c r="O2506" s="8">
        <v>108.9269</v>
      </c>
      <c r="P2506" s="8">
        <v>166.23</v>
      </c>
      <c r="Q2506" s="8">
        <v>137.69</v>
      </c>
      <c r="R2506" s="8">
        <v>306.72000000000003</v>
      </c>
      <c r="S2506" s="8">
        <v>92.85</v>
      </c>
      <c r="T2506" s="8">
        <v>161.5</v>
      </c>
      <c r="U2506" s="8">
        <v>71.150000000000006</v>
      </c>
      <c r="X2506" s="1">
        <v>44143</v>
      </c>
      <c r="Y2506" s="4">
        <f t="shared" si="84"/>
        <v>153.87878421052628</v>
      </c>
      <c r="Z2506" s="4">
        <f t="shared" si="83"/>
        <v>74.88</v>
      </c>
    </row>
    <row r="2507" spans="1:26" x14ac:dyDescent="0.3">
      <c r="A2507" s="1">
        <v>44144</v>
      </c>
      <c r="B2507">
        <v>77.53</v>
      </c>
      <c r="C2507">
        <v>137.99</v>
      </c>
      <c r="D2507">
        <v>52.57</v>
      </c>
      <c r="E2507">
        <v>153.44999999999999</v>
      </c>
      <c r="F2507">
        <v>170.82</v>
      </c>
      <c r="G2507">
        <v>346.41</v>
      </c>
      <c r="H2507">
        <v>257.64999999999998</v>
      </c>
      <c r="I2507">
        <v>146.08000000000001</v>
      </c>
      <c r="J2507">
        <v>143.54</v>
      </c>
      <c r="K2507">
        <v>75.510000000000005</v>
      </c>
      <c r="L2507" s="8">
        <v>36.93</v>
      </c>
      <c r="M2507" s="8">
        <v>138.44999999999999</v>
      </c>
      <c r="N2507" s="8">
        <v>213.22</v>
      </c>
      <c r="O2507" s="8">
        <v>110.3501</v>
      </c>
      <c r="P2507" s="8">
        <v>169.89</v>
      </c>
      <c r="Q2507" s="8">
        <v>146.97999999999999</v>
      </c>
      <c r="R2507" s="8">
        <v>312.67</v>
      </c>
      <c r="S2507" s="8">
        <v>95.12</v>
      </c>
      <c r="T2507" s="8">
        <v>154.91</v>
      </c>
      <c r="U2507" s="8">
        <v>79.400000000000006</v>
      </c>
      <c r="X2507" s="1">
        <v>44144</v>
      </c>
      <c r="Y2507" s="4">
        <f t="shared" si="84"/>
        <v>154.83895263157896</v>
      </c>
      <c r="Z2507" s="4">
        <f t="shared" si="83"/>
        <v>77.53</v>
      </c>
    </row>
    <row r="2508" spans="1:26" x14ac:dyDescent="0.3">
      <c r="A2508" s="1">
        <v>44145</v>
      </c>
      <c r="B2508">
        <v>78.81</v>
      </c>
      <c r="C2508">
        <v>140.26</v>
      </c>
      <c r="D2508">
        <v>53.98</v>
      </c>
      <c r="E2508">
        <v>155.71</v>
      </c>
      <c r="F2508">
        <v>172.3</v>
      </c>
      <c r="G2508">
        <v>335.1</v>
      </c>
      <c r="H2508">
        <v>262.04000000000002</v>
      </c>
      <c r="I2508">
        <v>148.28</v>
      </c>
      <c r="J2508">
        <v>145.56</v>
      </c>
      <c r="K2508">
        <v>75.989999999999995</v>
      </c>
      <c r="L2508" s="8">
        <v>36.86</v>
      </c>
      <c r="M2508" s="8">
        <v>141.72</v>
      </c>
      <c r="N2508" s="8">
        <v>213.32</v>
      </c>
      <c r="O2508" s="8">
        <v>112.6234</v>
      </c>
      <c r="P2508" s="8">
        <v>171.07</v>
      </c>
      <c r="Q2508" s="8">
        <v>151.5</v>
      </c>
      <c r="R2508" s="8">
        <v>309.97000000000003</v>
      </c>
      <c r="S2508" s="8">
        <v>98.87</v>
      </c>
      <c r="T2508" s="8">
        <v>158.07</v>
      </c>
      <c r="U2508" s="8">
        <v>83.07</v>
      </c>
      <c r="X2508" s="1">
        <v>44145</v>
      </c>
      <c r="Y2508" s="4">
        <f t="shared" si="84"/>
        <v>156.12070526315787</v>
      </c>
      <c r="Z2508" s="4">
        <f t="shared" si="83"/>
        <v>78.81</v>
      </c>
    </row>
    <row r="2509" spans="1:26" x14ac:dyDescent="0.3">
      <c r="A2509" s="1">
        <v>44146</v>
      </c>
      <c r="B2509">
        <v>78.23</v>
      </c>
      <c r="C2509">
        <v>142.07</v>
      </c>
      <c r="D2509">
        <v>53.58</v>
      </c>
      <c r="E2509">
        <v>158</v>
      </c>
      <c r="F2509">
        <v>169.46</v>
      </c>
      <c r="G2509">
        <v>343.97</v>
      </c>
      <c r="H2509">
        <v>259.62</v>
      </c>
      <c r="I2509">
        <v>147.80000000000001</v>
      </c>
      <c r="J2509">
        <v>147.97999999999999</v>
      </c>
      <c r="K2509">
        <v>77.540000000000006</v>
      </c>
      <c r="L2509" s="8">
        <v>36.479999999999997</v>
      </c>
      <c r="M2509" s="8">
        <v>143.9</v>
      </c>
      <c r="N2509" s="8">
        <v>218.02</v>
      </c>
      <c r="O2509" s="8">
        <v>111.9452</v>
      </c>
      <c r="P2509" s="8">
        <v>171.87</v>
      </c>
      <c r="Q2509" s="8">
        <v>149.03</v>
      </c>
      <c r="R2509" s="8">
        <v>280.83999999999997</v>
      </c>
      <c r="S2509" s="8">
        <v>98.15</v>
      </c>
      <c r="T2509" s="8">
        <v>159.69</v>
      </c>
      <c r="U2509" s="8">
        <v>82.46</v>
      </c>
      <c r="X2509" s="1">
        <v>44146</v>
      </c>
      <c r="Y2509" s="4">
        <f t="shared" si="84"/>
        <v>155.38974736842101</v>
      </c>
      <c r="Z2509" s="4">
        <f t="shared" si="83"/>
        <v>78.23</v>
      </c>
    </row>
    <row r="2510" spans="1:26" x14ac:dyDescent="0.3">
      <c r="A2510" s="1">
        <v>44147</v>
      </c>
      <c r="B2510">
        <v>77.16</v>
      </c>
      <c r="C2510">
        <v>142.15</v>
      </c>
      <c r="D2510">
        <v>53.01</v>
      </c>
      <c r="E2510">
        <v>157.97999999999999</v>
      </c>
      <c r="F2510">
        <v>169.13</v>
      </c>
      <c r="G2510">
        <v>341.72</v>
      </c>
      <c r="H2510">
        <v>255.07</v>
      </c>
      <c r="I2510">
        <v>148.30000000000001</v>
      </c>
      <c r="J2510">
        <v>148.22999999999999</v>
      </c>
      <c r="K2510">
        <v>76.67</v>
      </c>
      <c r="L2510" s="8">
        <v>35.229999999999997</v>
      </c>
      <c r="M2510" s="8">
        <v>143.84</v>
      </c>
      <c r="N2510" s="8">
        <v>213.07</v>
      </c>
      <c r="O2510" s="8">
        <v>109.3663</v>
      </c>
      <c r="P2510" s="8">
        <v>169.43</v>
      </c>
      <c r="Q2510" s="8">
        <v>146.18</v>
      </c>
      <c r="R2510" s="8">
        <v>265.31</v>
      </c>
      <c r="S2510" s="8">
        <v>97.6</v>
      </c>
      <c r="T2510" s="8">
        <v>159.53</v>
      </c>
      <c r="U2510" s="8">
        <v>80.67</v>
      </c>
      <c r="X2510" s="1">
        <v>44147</v>
      </c>
      <c r="Y2510" s="4">
        <f t="shared" si="84"/>
        <v>153.28875263157894</v>
      </c>
      <c r="Z2510" s="4">
        <f t="shared" si="83"/>
        <v>77.16</v>
      </c>
    </row>
    <row r="2511" spans="1:26" x14ac:dyDescent="0.3">
      <c r="A2511" s="1">
        <v>44148</v>
      </c>
      <c r="B2511">
        <v>78.66</v>
      </c>
      <c r="C2511">
        <v>144.28</v>
      </c>
      <c r="D2511">
        <v>53.45</v>
      </c>
      <c r="E2511">
        <v>159.22999999999999</v>
      </c>
      <c r="F2511">
        <v>171.71</v>
      </c>
      <c r="G2511">
        <v>341.92</v>
      </c>
      <c r="H2511">
        <v>257.06</v>
      </c>
      <c r="I2511">
        <v>149.9</v>
      </c>
      <c r="J2511">
        <v>150.54</v>
      </c>
      <c r="K2511">
        <v>77.19</v>
      </c>
      <c r="L2511" s="8">
        <v>36.08</v>
      </c>
      <c r="M2511" s="8">
        <v>144.71</v>
      </c>
      <c r="N2511" s="8">
        <v>213.28</v>
      </c>
      <c r="O2511" s="8">
        <v>111.6109</v>
      </c>
      <c r="P2511" s="8">
        <v>171.63</v>
      </c>
      <c r="Q2511" s="8">
        <v>149.26</v>
      </c>
      <c r="R2511" s="8">
        <v>263.87</v>
      </c>
      <c r="S2511" s="8">
        <v>99.04</v>
      </c>
      <c r="T2511" s="8">
        <v>162.88</v>
      </c>
      <c r="U2511" s="8">
        <v>83.03</v>
      </c>
      <c r="X2511" s="1">
        <v>44148</v>
      </c>
      <c r="Y2511" s="4">
        <f t="shared" si="84"/>
        <v>154.77215263157896</v>
      </c>
      <c r="Z2511" s="4">
        <f t="shared" si="83"/>
        <v>78.66</v>
      </c>
    </row>
    <row r="2512" spans="1:26" x14ac:dyDescent="0.3">
      <c r="A2512" s="1">
        <v>44149</v>
      </c>
      <c r="B2512">
        <v>78.66</v>
      </c>
      <c r="C2512">
        <v>144.28</v>
      </c>
      <c r="D2512">
        <v>53.45</v>
      </c>
      <c r="E2512">
        <v>159.22999999999999</v>
      </c>
      <c r="F2512">
        <v>171.71</v>
      </c>
      <c r="G2512">
        <v>341.92</v>
      </c>
      <c r="H2512">
        <v>257.06</v>
      </c>
      <c r="I2512">
        <v>149.9</v>
      </c>
      <c r="J2512">
        <v>150.54</v>
      </c>
      <c r="K2512">
        <v>77.19</v>
      </c>
      <c r="L2512" s="8">
        <v>36.08</v>
      </c>
      <c r="M2512" s="8">
        <v>144.71</v>
      </c>
      <c r="N2512" s="8">
        <v>213.28</v>
      </c>
      <c r="O2512" s="8">
        <v>111.6109</v>
      </c>
      <c r="P2512" s="8">
        <v>171.63</v>
      </c>
      <c r="Q2512" s="8">
        <v>149.26</v>
      </c>
      <c r="R2512" s="8">
        <v>263.87</v>
      </c>
      <c r="S2512" s="8">
        <v>99.04</v>
      </c>
      <c r="T2512" s="8">
        <v>162.88</v>
      </c>
      <c r="U2512" s="8">
        <v>83.03</v>
      </c>
      <c r="X2512" s="1">
        <v>44149</v>
      </c>
      <c r="Y2512" s="4">
        <f t="shared" si="84"/>
        <v>154.77215263157896</v>
      </c>
      <c r="Z2512" s="4">
        <f t="shared" si="83"/>
        <v>78.66</v>
      </c>
    </row>
    <row r="2513" spans="1:26" x14ac:dyDescent="0.3">
      <c r="A2513" s="1">
        <v>44150</v>
      </c>
      <c r="B2513">
        <v>78.66</v>
      </c>
      <c r="C2513">
        <v>144.28</v>
      </c>
      <c r="D2513">
        <v>53.45</v>
      </c>
      <c r="E2513">
        <v>159.22999999999999</v>
      </c>
      <c r="F2513">
        <v>171.71</v>
      </c>
      <c r="G2513">
        <v>341.92</v>
      </c>
      <c r="H2513">
        <v>257.06</v>
      </c>
      <c r="I2513">
        <v>149.9</v>
      </c>
      <c r="J2513">
        <v>150.54</v>
      </c>
      <c r="K2513">
        <v>77.19</v>
      </c>
      <c r="L2513" s="8">
        <v>36.08</v>
      </c>
      <c r="M2513" s="8">
        <v>144.71</v>
      </c>
      <c r="N2513" s="8">
        <v>213.28</v>
      </c>
      <c r="O2513" s="8">
        <v>111.6109</v>
      </c>
      <c r="P2513" s="8">
        <v>171.63</v>
      </c>
      <c r="Q2513" s="8">
        <v>149.26</v>
      </c>
      <c r="R2513" s="8">
        <v>263.87</v>
      </c>
      <c r="S2513" s="8">
        <v>99.04</v>
      </c>
      <c r="T2513" s="8">
        <v>162.88</v>
      </c>
      <c r="U2513" s="8">
        <v>83.03</v>
      </c>
      <c r="X2513" s="1">
        <v>44150</v>
      </c>
      <c r="Y2513" s="4">
        <f t="shared" si="84"/>
        <v>154.77215263157896</v>
      </c>
      <c r="Z2513" s="4">
        <f t="shared" si="83"/>
        <v>78.66</v>
      </c>
    </row>
    <row r="2514" spans="1:26" x14ac:dyDescent="0.3">
      <c r="A2514" s="1">
        <v>44151</v>
      </c>
      <c r="B2514">
        <v>80.22</v>
      </c>
      <c r="C2514">
        <v>142.43</v>
      </c>
      <c r="D2514">
        <v>53.85</v>
      </c>
      <c r="E2514">
        <v>161.9</v>
      </c>
      <c r="F2514">
        <v>173.19</v>
      </c>
      <c r="G2514">
        <v>339.62</v>
      </c>
      <c r="H2514">
        <v>255.46</v>
      </c>
      <c r="I2514">
        <v>150.85</v>
      </c>
      <c r="J2514">
        <v>152.44</v>
      </c>
      <c r="K2514">
        <v>77.75</v>
      </c>
      <c r="L2514" s="8">
        <v>38.159999999999997</v>
      </c>
      <c r="M2514" s="8">
        <v>145.76</v>
      </c>
      <c r="N2514" s="8">
        <v>216.73</v>
      </c>
      <c r="O2514" s="8">
        <v>113.0532</v>
      </c>
      <c r="P2514" s="8">
        <v>177.05</v>
      </c>
      <c r="Q2514" s="8">
        <v>151.36000000000001</v>
      </c>
      <c r="R2514" s="8">
        <v>266.44</v>
      </c>
      <c r="S2514" s="8">
        <v>98.36</v>
      </c>
      <c r="T2514" s="8">
        <v>165.18</v>
      </c>
      <c r="U2514" s="8">
        <v>88.96</v>
      </c>
      <c r="X2514" s="1">
        <v>44151</v>
      </c>
      <c r="Y2514" s="4">
        <f t="shared" si="84"/>
        <v>156.23911578947369</v>
      </c>
      <c r="Z2514" s="4">
        <f t="shared" si="83"/>
        <v>80.22</v>
      </c>
    </row>
    <row r="2515" spans="1:26" x14ac:dyDescent="0.3">
      <c r="A2515" s="1">
        <v>44152</v>
      </c>
      <c r="B2515">
        <v>79.56</v>
      </c>
      <c r="C2515">
        <v>141.88</v>
      </c>
      <c r="D2515">
        <v>53.68</v>
      </c>
      <c r="E2515">
        <v>159.86000000000001</v>
      </c>
      <c r="F2515">
        <v>171.91</v>
      </c>
      <c r="G2515">
        <v>336.66</v>
      </c>
      <c r="H2515">
        <v>252.14</v>
      </c>
      <c r="I2515">
        <v>149.35</v>
      </c>
      <c r="J2515">
        <v>149.37</v>
      </c>
      <c r="K2515">
        <v>76.61</v>
      </c>
      <c r="L2515" s="8">
        <v>38.67</v>
      </c>
      <c r="M2515" s="8">
        <v>145.24</v>
      </c>
      <c r="N2515" s="8">
        <v>216.01</v>
      </c>
      <c r="O2515" s="8">
        <v>112.4228</v>
      </c>
      <c r="P2515" s="8">
        <v>176.15</v>
      </c>
      <c r="Q2515" s="8">
        <v>150.03</v>
      </c>
      <c r="R2515" s="8">
        <v>266.29000000000002</v>
      </c>
      <c r="S2515" s="8">
        <v>99.21</v>
      </c>
      <c r="T2515" s="8">
        <v>163.04</v>
      </c>
      <c r="U2515" s="8">
        <v>87.04</v>
      </c>
      <c r="X2515" s="1">
        <v>44152</v>
      </c>
      <c r="Y2515" s="4">
        <f t="shared" si="84"/>
        <v>155.02962105263157</v>
      </c>
      <c r="Z2515" s="4">
        <f t="shared" si="83"/>
        <v>79.56</v>
      </c>
    </row>
    <row r="2516" spans="1:26" x14ac:dyDescent="0.3">
      <c r="A2516" s="1">
        <v>44153</v>
      </c>
      <c r="B2516">
        <v>78.61</v>
      </c>
      <c r="C2516">
        <v>139.69999999999999</v>
      </c>
      <c r="D2516">
        <v>52.61</v>
      </c>
      <c r="E2516">
        <v>146.74</v>
      </c>
      <c r="F2516">
        <v>172.74</v>
      </c>
      <c r="G2516">
        <v>336.48</v>
      </c>
      <c r="H2516">
        <v>250.3</v>
      </c>
      <c r="I2516">
        <v>147.37</v>
      </c>
      <c r="J2516">
        <v>149.09</v>
      </c>
      <c r="K2516">
        <v>75.790000000000006</v>
      </c>
      <c r="L2516" s="8">
        <v>37.21</v>
      </c>
      <c r="M2516" s="8">
        <v>143.38</v>
      </c>
      <c r="N2516" s="8">
        <v>215.52</v>
      </c>
      <c r="O2516" s="8">
        <v>111.53449999999999</v>
      </c>
      <c r="P2516" s="8">
        <v>173.16</v>
      </c>
      <c r="Q2516" s="8">
        <v>149.28</v>
      </c>
      <c r="R2516" s="8">
        <v>267.7</v>
      </c>
      <c r="S2516" s="8">
        <v>98.72</v>
      </c>
      <c r="T2516" s="8">
        <v>166.85</v>
      </c>
      <c r="U2516" s="8">
        <v>84.28</v>
      </c>
      <c r="X2516" s="1">
        <v>44153</v>
      </c>
      <c r="Y2516" s="4">
        <f t="shared" si="84"/>
        <v>153.60286842105265</v>
      </c>
      <c r="Z2516" s="4">
        <f t="shared" si="83"/>
        <v>78.61</v>
      </c>
    </row>
    <row r="2517" spans="1:26" x14ac:dyDescent="0.3">
      <c r="A2517" s="1">
        <v>44154</v>
      </c>
      <c r="B2517">
        <v>78.83</v>
      </c>
      <c r="C2517">
        <v>139.53</v>
      </c>
      <c r="D2517">
        <v>53.13</v>
      </c>
      <c r="E2517">
        <v>149.6</v>
      </c>
      <c r="F2517">
        <v>172.9</v>
      </c>
      <c r="G2517">
        <v>338.63</v>
      </c>
      <c r="H2517">
        <v>253.07</v>
      </c>
      <c r="I2517">
        <v>147.13999999999999</v>
      </c>
      <c r="J2517">
        <v>152.12</v>
      </c>
      <c r="K2517">
        <v>75.13</v>
      </c>
      <c r="L2517" s="8">
        <v>37.4</v>
      </c>
      <c r="M2517" s="8">
        <v>143.32</v>
      </c>
      <c r="N2517" s="8">
        <v>215.11</v>
      </c>
      <c r="O2517" s="8">
        <v>111.92610000000001</v>
      </c>
      <c r="P2517" s="8">
        <v>173.63</v>
      </c>
      <c r="Q2517" s="8">
        <v>147.37</v>
      </c>
      <c r="R2517" s="8">
        <v>270.36</v>
      </c>
      <c r="S2517" s="8">
        <v>99.67</v>
      </c>
      <c r="T2517" s="8">
        <v>171.37</v>
      </c>
      <c r="U2517" s="8">
        <v>85.73</v>
      </c>
      <c r="X2517" s="1">
        <v>44154</v>
      </c>
      <c r="Y2517" s="4">
        <f t="shared" si="84"/>
        <v>154.58611052631579</v>
      </c>
      <c r="Z2517" s="4">
        <f t="shared" si="83"/>
        <v>78.83</v>
      </c>
    </row>
    <row r="2518" spans="1:26" x14ac:dyDescent="0.3">
      <c r="A2518" s="1">
        <v>44155</v>
      </c>
      <c r="B2518">
        <v>78.38</v>
      </c>
      <c r="C2518">
        <v>139.30000000000001</v>
      </c>
      <c r="D2518">
        <v>52.67</v>
      </c>
      <c r="E2518">
        <v>149.93</v>
      </c>
      <c r="F2518">
        <v>172.23</v>
      </c>
      <c r="G2518">
        <v>338.28</v>
      </c>
      <c r="H2518">
        <v>252.07</v>
      </c>
      <c r="I2518">
        <v>146.36000000000001</v>
      </c>
      <c r="J2518">
        <v>150.24</v>
      </c>
      <c r="K2518">
        <v>75.55</v>
      </c>
      <c r="L2518" s="8">
        <v>36.94</v>
      </c>
      <c r="M2518" s="8">
        <v>143.41999999999999</v>
      </c>
      <c r="N2518" s="8">
        <v>214.09</v>
      </c>
      <c r="O2518" s="8">
        <v>111.6969</v>
      </c>
      <c r="P2518" s="8">
        <v>171.27</v>
      </c>
      <c r="Q2518" s="8">
        <v>148.88</v>
      </c>
      <c r="R2518" s="8">
        <v>270.48</v>
      </c>
      <c r="S2518" s="8">
        <v>100.84</v>
      </c>
      <c r="T2518" s="8">
        <v>172.31</v>
      </c>
      <c r="U2518" s="8">
        <v>85.79</v>
      </c>
      <c r="X2518" s="1">
        <v>44155</v>
      </c>
      <c r="Y2518" s="4">
        <f t="shared" si="84"/>
        <v>154.3340473684211</v>
      </c>
      <c r="Z2518" s="4">
        <f t="shared" si="83"/>
        <v>78.38</v>
      </c>
    </row>
    <row r="2519" spans="1:26" x14ac:dyDescent="0.3">
      <c r="A2519" s="1">
        <v>44156</v>
      </c>
      <c r="B2519">
        <v>78.38</v>
      </c>
      <c r="C2519">
        <v>139.30000000000001</v>
      </c>
      <c r="D2519">
        <v>52.67</v>
      </c>
      <c r="E2519">
        <v>149.93</v>
      </c>
      <c r="F2519">
        <v>172.23</v>
      </c>
      <c r="G2519">
        <v>338.28</v>
      </c>
      <c r="H2519">
        <v>252.07</v>
      </c>
      <c r="I2519">
        <v>146.36000000000001</v>
      </c>
      <c r="J2519">
        <v>150.24</v>
      </c>
      <c r="K2519">
        <v>75.55</v>
      </c>
      <c r="L2519" s="8">
        <v>36.94</v>
      </c>
      <c r="M2519" s="8">
        <v>143.41999999999999</v>
      </c>
      <c r="N2519" s="8">
        <v>214.09</v>
      </c>
      <c r="O2519" s="8">
        <v>111.6969</v>
      </c>
      <c r="P2519" s="8">
        <v>171.27</v>
      </c>
      <c r="Q2519" s="8">
        <v>148.88</v>
      </c>
      <c r="R2519" s="8">
        <v>270.48</v>
      </c>
      <c r="S2519" s="8">
        <v>100.84</v>
      </c>
      <c r="T2519" s="8">
        <v>172.31</v>
      </c>
      <c r="U2519" s="8">
        <v>85.79</v>
      </c>
      <c r="X2519" s="1">
        <v>44156</v>
      </c>
      <c r="Y2519" s="4">
        <f t="shared" si="84"/>
        <v>154.3340473684211</v>
      </c>
      <c r="Z2519" s="4">
        <f t="shared" si="83"/>
        <v>78.38</v>
      </c>
    </row>
    <row r="2520" spans="1:26" x14ac:dyDescent="0.3">
      <c r="A2520" s="1">
        <v>44157</v>
      </c>
      <c r="B2520">
        <v>78.38</v>
      </c>
      <c r="C2520">
        <v>139.30000000000001</v>
      </c>
      <c r="D2520">
        <v>52.67</v>
      </c>
      <c r="E2520">
        <v>149.93</v>
      </c>
      <c r="F2520">
        <v>172.23</v>
      </c>
      <c r="G2520">
        <v>338.28</v>
      </c>
      <c r="H2520">
        <v>252.07</v>
      </c>
      <c r="I2520">
        <v>146.36000000000001</v>
      </c>
      <c r="J2520">
        <v>150.24</v>
      </c>
      <c r="K2520">
        <v>75.55</v>
      </c>
      <c r="L2520" s="8">
        <v>36.94</v>
      </c>
      <c r="M2520" s="8">
        <v>143.41999999999999</v>
      </c>
      <c r="N2520" s="8">
        <v>214.09</v>
      </c>
      <c r="O2520" s="8">
        <v>111.6969</v>
      </c>
      <c r="P2520" s="8">
        <v>171.27</v>
      </c>
      <c r="Q2520" s="8">
        <v>148.88</v>
      </c>
      <c r="R2520" s="8">
        <v>270.48</v>
      </c>
      <c r="S2520" s="8">
        <v>100.84</v>
      </c>
      <c r="T2520" s="8">
        <v>172.31</v>
      </c>
      <c r="U2520" s="8">
        <v>85.79</v>
      </c>
      <c r="X2520" s="1">
        <v>44157</v>
      </c>
      <c r="Y2520" s="4">
        <f t="shared" si="84"/>
        <v>154.3340473684211</v>
      </c>
      <c r="Z2520" s="4">
        <f t="shared" si="83"/>
        <v>78.38</v>
      </c>
    </row>
    <row r="2521" spans="1:26" x14ac:dyDescent="0.3">
      <c r="A2521" s="1">
        <v>44158</v>
      </c>
      <c r="B2521">
        <v>79.3</v>
      </c>
      <c r="C2521">
        <v>138.76</v>
      </c>
      <c r="D2521">
        <v>52.68</v>
      </c>
      <c r="E2521">
        <v>153.66999999999999</v>
      </c>
      <c r="F2521">
        <v>174.78</v>
      </c>
      <c r="G2521">
        <v>337.12</v>
      </c>
      <c r="H2521">
        <v>252.14</v>
      </c>
      <c r="I2521">
        <v>143.87</v>
      </c>
      <c r="J2521">
        <v>150.93</v>
      </c>
      <c r="K2521">
        <v>74.569999999999993</v>
      </c>
      <c r="L2521" s="8">
        <v>39.36</v>
      </c>
      <c r="M2521" s="8">
        <v>143.02000000000001</v>
      </c>
      <c r="N2521" s="8">
        <v>217</v>
      </c>
      <c r="O2521" s="8">
        <v>114.7056</v>
      </c>
      <c r="P2521" s="8">
        <v>172.06</v>
      </c>
      <c r="Q2521" s="8">
        <v>149.03</v>
      </c>
      <c r="R2521" s="8">
        <v>275.26</v>
      </c>
      <c r="S2521" s="8">
        <v>102.18</v>
      </c>
      <c r="T2521" s="8">
        <v>177.56</v>
      </c>
      <c r="U2521" s="8">
        <v>91.03</v>
      </c>
      <c r="X2521" s="1">
        <v>44158</v>
      </c>
      <c r="Y2521" s="4">
        <f t="shared" si="84"/>
        <v>155.77503157894736</v>
      </c>
      <c r="Z2521" s="4">
        <f t="shared" si="83"/>
        <v>79.3</v>
      </c>
    </row>
    <row r="2522" spans="1:26" x14ac:dyDescent="0.3">
      <c r="A2522" s="1">
        <v>44159</v>
      </c>
      <c r="B2522">
        <v>80.650000000000006</v>
      </c>
      <c r="C2522">
        <v>138.31</v>
      </c>
      <c r="D2522">
        <v>53.22</v>
      </c>
      <c r="E2522">
        <v>154.96</v>
      </c>
      <c r="F2522">
        <v>176.9</v>
      </c>
      <c r="G2522">
        <v>334.21</v>
      </c>
      <c r="H2522">
        <v>256.16000000000003</v>
      </c>
      <c r="I2522">
        <v>143.87</v>
      </c>
      <c r="J2522">
        <v>151.36000000000001</v>
      </c>
      <c r="K2522">
        <v>74.98</v>
      </c>
      <c r="L2522" s="8">
        <v>41.98</v>
      </c>
      <c r="M2522" s="8">
        <v>144.03</v>
      </c>
      <c r="N2522" s="8">
        <v>219.71</v>
      </c>
      <c r="O2522" s="8">
        <v>118.8415</v>
      </c>
      <c r="P2522" s="8">
        <v>175.27</v>
      </c>
      <c r="Q2522" s="8">
        <v>154.75</v>
      </c>
      <c r="R2522" s="8">
        <v>284.02</v>
      </c>
      <c r="S2522" s="8">
        <v>103.96</v>
      </c>
      <c r="T2522" s="8">
        <v>177.86</v>
      </c>
      <c r="U2522" s="8">
        <v>95.62</v>
      </c>
      <c r="X2522" s="1">
        <v>44159</v>
      </c>
      <c r="Y2522" s="4">
        <f t="shared" si="84"/>
        <v>157.89534210526313</v>
      </c>
      <c r="Z2522" s="4">
        <f t="shared" si="83"/>
        <v>80.650000000000006</v>
      </c>
    </row>
    <row r="2523" spans="1:26" x14ac:dyDescent="0.3">
      <c r="A2523" s="1">
        <v>44160</v>
      </c>
      <c r="B2523">
        <v>79.97</v>
      </c>
      <c r="C2523">
        <v>138.68</v>
      </c>
      <c r="D2523">
        <v>52.93</v>
      </c>
      <c r="E2523">
        <v>154.88</v>
      </c>
      <c r="F2523">
        <v>174.63</v>
      </c>
      <c r="G2523">
        <v>338.04</v>
      </c>
      <c r="H2523">
        <v>253.34</v>
      </c>
      <c r="I2523">
        <v>143.68</v>
      </c>
      <c r="J2523">
        <v>151.83000000000001</v>
      </c>
      <c r="K2523">
        <v>75.97</v>
      </c>
      <c r="L2523" s="8">
        <v>40.81</v>
      </c>
      <c r="M2523" s="8">
        <v>144.16</v>
      </c>
      <c r="N2523" s="8">
        <v>219.34</v>
      </c>
      <c r="O2523" s="8">
        <v>118.6314</v>
      </c>
      <c r="P2523" s="8">
        <v>174.08</v>
      </c>
      <c r="Q2523" s="8">
        <v>152.53</v>
      </c>
      <c r="R2523" s="8">
        <v>278.12</v>
      </c>
      <c r="S2523" s="8">
        <v>104.2</v>
      </c>
      <c r="T2523" s="8">
        <v>179.82</v>
      </c>
      <c r="U2523" s="8">
        <v>92.14</v>
      </c>
      <c r="X2523" s="1">
        <v>44160</v>
      </c>
      <c r="Y2523" s="4">
        <f t="shared" si="84"/>
        <v>157.25323157894738</v>
      </c>
      <c r="Z2523" s="4">
        <f t="shared" si="83"/>
        <v>79.97</v>
      </c>
    </row>
    <row r="2524" spans="1:26" x14ac:dyDescent="0.3">
      <c r="A2524" s="1">
        <v>44161</v>
      </c>
      <c r="B2524">
        <v>79.97</v>
      </c>
      <c r="C2524">
        <v>138.68</v>
      </c>
      <c r="D2524">
        <v>52.93</v>
      </c>
      <c r="E2524">
        <v>154.88</v>
      </c>
      <c r="F2524">
        <v>174.63</v>
      </c>
      <c r="G2524">
        <v>338.04</v>
      </c>
      <c r="H2524">
        <v>253.34</v>
      </c>
      <c r="I2524">
        <v>143.68</v>
      </c>
      <c r="J2524">
        <v>151.83000000000001</v>
      </c>
      <c r="K2524">
        <v>75.97</v>
      </c>
      <c r="L2524" s="8">
        <v>40.81</v>
      </c>
      <c r="M2524" s="8">
        <v>144.16</v>
      </c>
      <c r="N2524" s="8">
        <v>219.34</v>
      </c>
      <c r="O2524" s="8">
        <v>118.6314</v>
      </c>
      <c r="P2524" s="8">
        <v>174.08</v>
      </c>
      <c r="Q2524" s="8">
        <v>152.53</v>
      </c>
      <c r="R2524" s="8">
        <v>278.12</v>
      </c>
      <c r="S2524" s="8">
        <v>104.2</v>
      </c>
      <c r="T2524" s="8">
        <v>179.82</v>
      </c>
      <c r="U2524" s="8">
        <v>92.14</v>
      </c>
      <c r="X2524" s="1">
        <v>44161</v>
      </c>
      <c r="Y2524" s="4">
        <f t="shared" si="84"/>
        <v>157.25323157894738</v>
      </c>
      <c r="Z2524" s="4">
        <f t="shared" si="83"/>
        <v>79.97</v>
      </c>
    </row>
    <row r="2525" spans="1:26" x14ac:dyDescent="0.3">
      <c r="A2525" s="1">
        <v>44162</v>
      </c>
      <c r="B2525">
        <v>79.98</v>
      </c>
      <c r="C2525">
        <v>138.61000000000001</v>
      </c>
      <c r="D2525">
        <v>52.7</v>
      </c>
      <c r="E2525">
        <v>154.66999999999999</v>
      </c>
      <c r="F2525">
        <v>175.08</v>
      </c>
      <c r="G2525">
        <v>341.57</v>
      </c>
      <c r="H2525">
        <v>257.43</v>
      </c>
      <c r="I2525">
        <v>144</v>
      </c>
      <c r="J2525">
        <v>151.6</v>
      </c>
      <c r="K2525">
        <v>75.13</v>
      </c>
      <c r="L2525" s="8">
        <v>40.19</v>
      </c>
      <c r="M2525" s="8">
        <v>144.6</v>
      </c>
      <c r="N2525" s="8">
        <v>218.33</v>
      </c>
      <c r="O2525" s="8">
        <v>118.77460000000001</v>
      </c>
      <c r="P2525" s="8">
        <v>175.25</v>
      </c>
      <c r="Q2525" s="8">
        <v>151.41999999999999</v>
      </c>
      <c r="R2525" s="8">
        <v>277.83</v>
      </c>
      <c r="S2525" s="8">
        <v>104.89</v>
      </c>
      <c r="T2525" s="8">
        <v>179.77</v>
      </c>
      <c r="U2525" s="8">
        <v>91.31</v>
      </c>
      <c r="X2525" s="1">
        <v>44162</v>
      </c>
      <c r="Y2525" s="4">
        <f t="shared" si="84"/>
        <v>157.53445263157894</v>
      </c>
      <c r="Z2525" s="4">
        <f t="shared" si="83"/>
        <v>79.98</v>
      </c>
    </row>
    <row r="2526" spans="1:26" x14ac:dyDescent="0.3">
      <c r="A2526" s="1">
        <v>44163</v>
      </c>
      <c r="B2526">
        <v>79.98</v>
      </c>
      <c r="C2526">
        <v>138.61000000000001</v>
      </c>
      <c r="D2526">
        <v>52.7</v>
      </c>
      <c r="E2526">
        <v>154.66999999999999</v>
      </c>
      <c r="F2526">
        <v>175.08</v>
      </c>
      <c r="G2526">
        <v>341.57</v>
      </c>
      <c r="H2526">
        <v>257.43</v>
      </c>
      <c r="I2526">
        <v>144</v>
      </c>
      <c r="J2526">
        <v>151.6</v>
      </c>
      <c r="K2526">
        <v>75.13</v>
      </c>
      <c r="L2526" s="8">
        <v>40.19</v>
      </c>
      <c r="M2526" s="8">
        <v>144.6</v>
      </c>
      <c r="N2526" s="8">
        <v>218.33</v>
      </c>
      <c r="O2526" s="8">
        <v>118.77460000000001</v>
      </c>
      <c r="P2526" s="8">
        <v>175.25</v>
      </c>
      <c r="Q2526" s="8">
        <v>151.41999999999999</v>
      </c>
      <c r="R2526" s="8">
        <v>277.83</v>
      </c>
      <c r="S2526" s="8">
        <v>104.89</v>
      </c>
      <c r="T2526" s="8">
        <v>179.77</v>
      </c>
      <c r="U2526" s="8">
        <v>91.31</v>
      </c>
      <c r="X2526" s="1">
        <v>44163</v>
      </c>
      <c r="Y2526" s="4">
        <f t="shared" si="84"/>
        <v>157.53445263157894</v>
      </c>
      <c r="Z2526" s="4">
        <f t="shared" si="83"/>
        <v>79.98</v>
      </c>
    </row>
    <row r="2527" spans="1:26" x14ac:dyDescent="0.3">
      <c r="A2527" s="1">
        <v>44164</v>
      </c>
      <c r="B2527">
        <v>79.98</v>
      </c>
      <c r="C2527">
        <v>138.61000000000001</v>
      </c>
      <c r="D2527">
        <v>52.7</v>
      </c>
      <c r="E2527">
        <v>154.66999999999999</v>
      </c>
      <c r="F2527">
        <v>175.08</v>
      </c>
      <c r="G2527">
        <v>341.57</v>
      </c>
      <c r="H2527">
        <v>257.43</v>
      </c>
      <c r="I2527">
        <v>144</v>
      </c>
      <c r="J2527">
        <v>151.6</v>
      </c>
      <c r="K2527">
        <v>75.13</v>
      </c>
      <c r="L2527" s="8">
        <v>40.19</v>
      </c>
      <c r="M2527" s="8">
        <v>144.6</v>
      </c>
      <c r="N2527" s="8">
        <v>218.33</v>
      </c>
      <c r="O2527" s="8">
        <v>118.77460000000001</v>
      </c>
      <c r="P2527" s="8">
        <v>175.25</v>
      </c>
      <c r="Q2527" s="8">
        <v>151.41999999999999</v>
      </c>
      <c r="R2527" s="8">
        <v>277.83</v>
      </c>
      <c r="S2527" s="8">
        <v>104.89</v>
      </c>
      <c r="T2527" s="8">
        <v>179.77</v>
      </c>
      <c r="U2527" s="8">
        <v>91.31</v>
      </c>
      <c r="X2527" s="1">
        <v>44164</v>
      </c>
      <c r="Y2527" s="4">
        <f t="shared" si="84"/>
        <v>157.53445263157894</v>
      </c>
      <c r="Z2527" s="4">
        <f t="shared" si="83"/>
        <v>79.98</v>
      </c>
    </row>
    <row r="2528" spans="1:26" x14ac:dyDescent="0.3">
      <c r="A2528" s="1">
        <v>44165</v>
      </c>
      <c r="B2528">
        <v>79.22</v>
      </c>
      <c r="C2528">
        <v>138.87</v>
      </c>
      <c r="D2528">
        <v>51.6</v>
      </c>
      <c r="E2528">
        <v>155.82</v>
      </c>
      <c r="F2528">
        <v>173.59</v>
      </c>
      <c r="G2528">
        <v>351.78</v>
      </c>
      <c r="H2528">
        <v>256.42</v>
      </c>
      <c r="I2528">
        <v>144.68</v>
      </c>
      <c r="J2528">
        <v>152.79</v>
      </c>
      <c r="K2528">
        <v>73.59</v>
      </c>
      <c r="L2528" s="8">
        <v>38.130000000000003</v>
      </c>
      <c r="M2528" s="8">
        <v>144.22999999999999</v>
      </c>
      <c r="N2528" s="8">
        <v>217.44</v>
      </c>
      <c r="O2528" s="8">
        <v>117.9819</v>
      </c>
      <c r="P2528" s="8">
        <v>173.88</v>
      </c>
      <c r="Q2528" s="8">
        <v>147.83000000000001</v>
      </c>
      <c r="R2528" s="8">
        <v>280.14</v>
      </c>
      <c r="S2528" s="8">
        <v>104.58</v>
      </c>
      <c r="T2528" s="8">
        <v>179.53</v>
      </c>
      <c r="U2528" s="8">
        <v>87.18</v>
      </c>
      <c r="X2528" s="1">
        <v>44165</v>
      </c>
      <c r="Y2528" s="4">
        <f t="shared" si="84"/>
        <v>157.37167894736842</v>
      </c>
      <c r="Z2528" s="4">
        <f t="shared" si="83"/>
        <v>79.22</v>
      </c>
    </row>
    <row r="2529" spans="1:26" x14ac:dyDescent="0.3">
      <c r="A2529" s="1">
        <v>44166</v>
      </c>
      <c r="B2529">
        <v>79.569999999999993</v>
      </c>
      <c r="C2529">
        <v>139.37</v>
      </c>
      <c r="D2529">
        <v>52.04</v>
      </c>
      <c r="E2529">
        <v>153.4</v>
      </c>
      <c r="F2529">
        <v>173.26</v>
      </c>
      <c r="G2529">
        <v>334.32</v>
      </c>
      <c r="H2529">
        <v>258.89999999999998</v>
      </c>
      <c r="I2529">
        <v>147.44999999999999</v>
      </c>
      <c r="J2529">
        <v>152.63999999999999</v>
      </c>
      <c r="K2529">
        <v>74.150000000000006</v>
      </c>
      <c r="L2529" s="8">
        <v>38.5</v>
      </c>
      <c r="M2529" s="8">
        <v>146.07</v>
      </c>
      <c r="N2529" s="8">
        <v>216.14</v>
      </c>
      <c r="O2529" s="8">
        <v>117.63800000000001</v>
      </c>
      <c r="P2529" s="8">
        <v>174.67</v>
      </c>
      <c r="Q2529" s="8">
        <v>152.63</v>
      </c>
      <c r="R2529" s="8">
        <v>283.18</v>
      </c>
      <c r="S2529" s="8">
        <v>104.04</v>
      </c>
      <c r="T2529" s="8">
        <v>179.05</v>
      </c>
      <c r="U2529" s="8">
        <v>87.45</v>
      </c>
      <c r="X2529" s="1">
        <v>44166</v>
      </c>
      <c r="Y2529" s="4">
        <f t="shared" si="84"/>
        <v>157.09989473684212</v>
      </c>
      <c r="Z2529" s="4">
        <f t="shared" si="83"/>
        <v>79.569999999999993</v>
      </c>
    </row>
    <row r="2530" spans="1:26" x14ac:dyDescent="0.3">
      <c r="A2530" s="1">
        <v>44167</v>
      </c>
      <c r="B2530">
        <v>79.28</v>
      </c>
      <c r="C2530">
        <v>138.36000000000001</v>
      </c>
      <c r="D2530">
        <v>52.11</v>
      </c>
      <c r="E2530">
        <v>151.81</v>
      </c>
      <c r="F2530">
        <v>173.87</v>
      </c>
      <c r="G2530">
        <v>333.28</v>
      </c>
      <c r="H2530">
        <v>251</v>
      </c>
      <c r="I2530">
        <v>148.13999999999999</v>
      </c>
      <c r="J2530">
        <v>150.52000000000001</v>
      </c>
      <c r="K2530">
        <v>74.31</v>
      </c>
      <c r="L2530" s="8">
        <v>39.94</v>
      </c>
      <c r="M2530" s="8">
        <v>144.62</v>
      </c>
      <c r="N2530" s="8">
        <v>210.86</v>
      </c>
      <c r="O2530" s="8">
        <v>119.0325</v>
      </c>
      <c r="P2530" s="8">
        <v>171.58</v>
      </c>
      <c r="Q2530" s="8">
        <v>153.18</v>
      </c>
      <c r="R2530" s="8">
        <v>273.88</v>
      </c>
      <c r="S2530" s="8">
        <v>104.99</v>
      </c>
      <c r="T2530" s="8">
        <v>176.41</v>
      </c>
      <c r="U2530" s="8">
        <v>89.87</v>
      </c>
      <c r="X2530" s="1">
        <v>44167</v>
      </c>
      <c r="Y2530" s="4">
        <f t="shared" si="84"/>
        <v>155.67171052631576</v>
      </c>
      <c r="Z2530" s="4">
        <f t="shared" si="83"/>
        <v>79.28</v>
      </c>
    </row>
    <row r="2531" spans="1:26" x14ac:dyDescent="0.3">
      <c r="A2531" s="1">
        <v>44168</v>
      </c>
      <c r="B2531">
        <v>79.42</v>
      </c>
      <c r="C2531">
        <v>137.34</v>
      </c>
      <c r="D2531">
        <v>52.78</v>
      </c>
      <c r="E2531">
        <v>151.97</v>
      </c>
      <c r="F2531">
        <v>174.63</v>
      </c>
      <c r="G2531">
        <v>326.61</v>
      </c>
      <c r="H2531">
        <v>246.2</v>
      </c>
      <c r="I2531">
        <v>149</v>
      </c>
      <c r="J2531">
        <v>149.30000000000001</v>
      </c>
      <c r="K2531">
        <v>73.349999999999994</v>
      </c>
      <c r="L2531" s="8">
        <v>40.21</v>
      </c>
      <c r="M2531" s="8">
        <v>144.44999999999999</v>
      </c>
      <c r="N2531" s="8">
        <v>211.51</v>
      </c>
      <c r="O2531" s="8">
        <v>118.06780000000001</v>
      </c>
      <c r="P2531" s="8">
        <v>172.09</v>
      </c>
      <c r="Q2531" s="8">
        <v>153.99</v>
      </c>
      <c r="R2531" s="8">
        <v>267.25</v>
      </c>
      <c r="S2531" s="8">
        <v>104.74</v>
      </c>
      <c r="T2531" s="8">
        <v>174.92</v>
      </c>
      <c r="U2531" s="8">
        <v>89.8</v>
      </c>
      <c r="X2531" s="1">
        <v>44168</v>
      </c>
      <c r="Y2531" s="4">
        <f t="shared" si="84"/>
        <v>154.64251578947369</v>
      </c>
      <c r="Z2531" s="4">
        <f t="shared" si="83"/>
        <v>79.42</v>
      </c>
    </row>
    <row r="2532" spans="1:26" x14ac:dyDescent="0.3">
      <c r="A2532" s="1">
        <v>44169</v>
      </c>
      <c r="B2532">
        <v>80.56</v>
      </c>
      <c r="C2532">
        <v>137.47</v>
      </c>
      <c r="D2532">
        <v>53.85</v>
      </c>
      <c r="E2532">
        <v>150</v>
      </c>
      <c r="F2532">
        <v>182.21</v>
      </c>
      <c r="G2532">
        <v>339.45</v>
      </c>
      <c r="H2532">
        <v>250.62</v>
      </c>
      <c r="I2532">
        <v>150.27000000000001</v>
      </c>
      <c r="J2532">
        <v>148.91</v>
      </c>
      <c r="K2532">
        <v>72.52</v>
      </c>
      <c r="L2532" s="8">
        <v>41.68</v>
      </c>
      <c r="M2532" s="8">
        <v>145.85</v>
      </c>
      <c r="N2532" s="8">
        <v>210.74</v>
      </c>
      <c r="O2532" s="8">
        <v>121.4969</v>
      </c>
      <c r="P2532" s="8">
        <v>174.79</v>
      </c>
      <c r="Q2532" s="8">
        <v>155.41999999999999</v>
      </c>
      <c r="R2532" s="8">
        <v>273.76</v>
      </c>
      <c r="S2532" s="8">
        <v>107.28</v>
      </c>
      <c r="T2532" s="8">
        <v>175.03</v>
      </c>
      <c r="U2532" s="8">
        <v>93.28</v>
      </c>
      <c r="X2532" s="1">
        <v>44169</v>
      </c>
      <c r="Y2532" s="4">
        <f t="shared" si="84"/>
        <v>157.08562631578948</v>
      </c>
      <c r="Z2532" s="4">
        <f t="shared" si="83"/>
        <v>80.56</v>
      </c>
    </row>
    <row r="2533" spans="1:26" x14ac:dyDescent="0.3">
      <c r="A2533" s="1">
        <v>44170</v>
      </c>
      <c r="B2533">
        <v>80.56</v>
      </c>
      <c r="C2533">
        <v>137.47</v>
      </c>
      <c r="D2533">
        <v>53.85</v>
      </c>
      <c r="E2533">
        <v>150</v>
      </c>
      <c r="F2533">
        <v>182.21</v>
      </c>
      <c r="G2533">
        <v>339.45</v>
      </c>
      <c r="H2533">
        <v>250.62</v>
      </c>
      <c r="I2533">
        <v>150.27000000000001</v>
      </c>
      <c r="J2533">
        <v>148.91</v>
      </c>
      <c r="K2533">
        <v>72.52</v>
      </c>
      <c r="L2533" s="8">
        <v>41.68</v>
      </c>
      <c r="M2533" s="8">
        <v>145.85</v>
      </c>
      <c r="N2533" s="8">
        <v>210.74</v>
      </c>
      <c r="O2533" s="8">
        <v>121.4969</v>
      </c>
      <c r="P2533" s="8">
        <v>174.79</v>
      </c>
      <c r="Q2533" s="8">
        <v>155.41999999999999</v>
      </c>
      <c r="R2533" s="8">
        <v>273.76</v>
      </c>
      <c r="S2533" s="8">
        <v>107.28</v>
      </c>
      <c r="T2533" s="8">
        <v>175.03</v>
      </c>
      <c r="U2533" s="8">
        <v>93.28</v>
      </c>
      <c r="X2533" s="1">
        <v>44170</v>
      </c>
      <c r="Y2533" s="4">
        <f t="shared" si="84"/>
        <v>157.08562631578948</v>
      </c>
      <c r="Z2533" s="4">
        <f t="shared" si="83"/>
        <v>80.56</v>
      </c>
    </row>
    <row r="2534" spans="1:26" x14ac:dyDescent="0.3">
      <c r="A2534" s="1">
        <v>44171</v>
      </c>
      <c r="B2534">
        <v>80.56</v>
      </c>
      <c r="C2534">
        <v>137.47</v>
      </c>
      <c r="D2534">
        <v>53.85</v>
      </c>
      <c r="E2534">
        <v>150</v>
      </c>
      <c r="F2534">
        <v>182.21</v>
      </c>
      <c r="G2534">
        <v>339.45</v>
      </c>
      <c r="H2534">
        <v>250.62</v>
      </c>
      <c r="I2534">
        <v>150.27000000000001</v>
      </c>
      <c r="J2534">
        <v>148.91</v>
      </c>
      <c r="K2534">
        <v>72.52</v>
      </c>
      <c r="L2534" s="8">
        <v>41.68</v>
      </c>
      <c r="M2534" s="8">
        <v>145.85</v>
      </c>
      <c r="N2534" s="8">
        <v>210.74</v>
      </c>
      <c r="O2534" s="8">
        <v>121.4969</v>
      </c>
      <c r="P2534" s="8">
        <v>174.79</v>
      </c>
      <c r="Q2534" s="8">
        <v>155.41999999999999</v>
      </c>
      <c r="R2534" s="8">
        <v>273.76</v>
      </c>
      <c r="S2534" s="8">
        <v>107.28</v>
      </c>
      <c r="T2534" s="8">
        <v>175.03</v>
      </c>
      <c r="U2534" s="8">
        <v>93.28</v>
      </c>
      <c r="X2534" s="1">
        <v>44171</v>
      </c>
      <c r="Y2534" s="4">
        <f t="shared" si="84"/>
        <v>157.08562631578948</v>
      </c>
      <c r="Z2534" s="4">
        <f t="shared" si="83"/>
        <v>80.56</v>
      </c>
    </row>
    <row r="2535" spans="1:26" x14ac:dyDescent="0.3">
      <c r="A2535" s="1">
        <v>44172</v>
      </c>
      <c r="B2535">
        <v>79.790000000000006</v>
      </c>
      <c r="C2535">
        <v>137.68</v>
      </c>
      <c r="D2535">
        <v>52.99</v>
      </c>
      <c r="E2535">
        <v>151.99</v>
      </c>
      <c r="F2535">
        <v>178.71</v>
      </c>
      <c r="G2535">
        <v>336.24</v>
      </c>
      <c r="H2535">
        <v>249.78</v>
      </c>
      <c r="I2535">
        <v>148.97</v>
      </c>
      <c r="J2535">
        <v>148.11000000000001</v>
      </c>
      <c r="K2535">
        <v>73.27</v>
      </c>
      <c r="L2535" s="8">
        <v>40.9</v>
      </c>
      <c r="M2535" s="8">
        <v>145.37</v>
      </c>
      <c r="N2535" s="8">
        <v>208.89</v>
      </c>
      <c r="O2535" s="8">
        <v>119.10899999999999</v>
      </c>
      <c r="P2535" s="8">
        <v>174.57</v>
      </c>
      <c r="Q2535" s="8">
        <v>152.34</v>
      </c>
      <c r="R2535" s="8">
        <v>269.18</v>
      </c>
      <c r="S2535" s="8">
        <v>105.84</v>
      </c>
      <c r="T2535" s="8">
        <v>172.91</v>
      </c>
      <c r="U2535" s="8">
        <v>90.76</v>
      </c>
      <c r="X2535" s="1">
        <v>44172</v>
      </c>
      <c r="Y2535" s="4">
        <f t="shared" si="84"/>
        <v>155.66363157894736</v>
      </c>
      <c r="Z2535" s="4">
        <f t="shared" si="83"/>
        <v>79.790000000000006</v>
      </c>
    </row>
    <row r="2536" spans="1:26" x14ac:dyDescent="0.3">
      <c r="A2536" s="1">
        <v>44173</v>
      </c>
      <c r="B2536">
        <v>80.27</v>
      </c>
      <c r="C2536">
        <v>138.05000000000001</v>
      </c>
      <c r="D2536">
        <v>53.18</v>
      </c>
      <c r="E2536">
        <v>151.24</v>
      </c>
      <c r="F2536">
        <v>178.84</v>
      </c>
      <c r="G2536">
        <v>333.7</v>
      </c>
      <c r="H2536">
        <v>249.24</v>
      </c>
      <c r="I2536">
        <v>151.55000000000001</v>
      </c>
      <c r="J2536">
        <v>149.44999999999999</v>
      </c>
      <c r="K2536">
        <v>73.680000000000007</v>
      </c>
      <c r="L2536" s="8">
        <v>42.24</v>
      </c>
      <c r="M2536" s="8">
        <v>145.52000000000001</v>
      </c>
      <c r="N2536" s="8">
        <v>208.39</v>
      </c>
      <c r="O2536" s="8">
        <v>120.0737</v>
      </c>
      <c r="P2536" s="8">
        <v>174.53</v>
      </c>
      <c r="Q2536" s="8">
        <v>152.4</v>
      </c>
      <c r="R2536" s="8">
        <v>268.23</v>
      </c>
      <c r="S2536" s="8">
        <v>107.69</v>
      </c>
      <c r="T2536" s="8">
        <v>172.72</v>
      </c>
      <c r="U2536" s="8">
        <v>91.54</v>
      </c>
      <c r="X2536" s="1">
        <v>44173</v>
      </c>
      <c r="Y2536" s="4">
        <f t="shared" si="84"/>
        <v>155.90861578947366</v>
      </c>
      <c r="Z2536" s="4">
        <f t="shared" si="83"/>
        <v>80.27</v>
      </c>
    </row>
    <row r="2537" spans="1:26" x14ac:dyDescent="0.3">
      <c r="A2537" s="1">
        <v>44174</v>
      </c>
      <c r="B2537">
        <v>80.38</v>
      </c>
      <c r="C2537">
        <v>136.41</v>
      </c>
      <c r="D2537">
        <v>53.33</v>
      </c>
      <c r="E2537">
        <v>160.13</v>
      </c>
      <c r="F2537">
        <v>180.07</v>
      </c>
      <c r="G2537">
        <v>327.27999999999997</v>
      </c>
      <c r="H2537">
        <v>251.14</v>
      </c>
      <c r="I2537">
        <v>153.1</v>
      </c>
      <c r="J2537">
        <v>148.27000000000001</v>
      </c>
      <c r="K2537">
        <v>73.67</v>
      </c>
      <c r="L2537" s="8">
        <v>42.8</v>
      </c>
      <c r="M2537" s="8">
        <v>145.69</v>
      </c>
      <c r="N2537" s="8">
        <v>208.69</v>
      </c>
      <c r="O2537" s="8">
        <v>121.1052</v>
      </c>
      <c r="P2537" s="8">
        <v>173.84</v>
      </c>
      <c r="Q2537" s="8">
        <v>153.03</v>
      </c>
      <c r="R2537" s="8">
        <v>270.57</v>
      </c>
      <c r="S2537" s="8">
        <v>108.67</v>
      </c>
      <c r="T2537" s="8">
        <v>174.07</v>
      </c>
      <c r="U2537" s="8">
        <v>90.44</v>
      </c>
      <c r="X2537" s="1">
        <v>44174</v>
      </c>
      <c r="Y2537" s="4">
        <f t="shared" si="84"/>
        <v>156.43711578947367</v>
      </c>
      <c r="Z2537" s="4">
        <f t="shared" si="83"/>
        <v>80.38</v>
      </c>
    </row>
    <row r="2538" spans="1:26" x14ac:dyDescent="0.3">
      <c r="A2538" s="1">
        <v>44175</v>
      </c>
      <c r="B2538">
        <v>79.959999999999994</v>
      </c>
      <c r="C2538">
        <v>135.51</v>
      </c>
      <c r="D2538">
        <v>53.05</v>
      </c>
      <c r="E2538">
        <v>160.22</v>
      </c>
      <c r="F2538">
        <v>178.85</v>
      </c>
      <c r="G2538">
        <v>325.83</v>
      </c>
      <c r="H2538">
        <v>250.95</v>
      </c>
      <c r="I2538">
        <v>152.25</v>
      </c>
      <c r="J2538">
        <v>147.04</v>
      </c>
      <c r="K2538">
        <v>73.28</v>
      </c>
      <c r="L2538" s="8">
        <v>44.01</v>
      </c>
      <c r="M2538" s="8">
        <v>144.66999999999999</v>
      </c>
      <c r="N2538" s="8">
        <v>208.04</v>
      </c>
      <c r="O2538" s="8">
        <v>119.3573</v>
      </c>
      <c r="P2538" s="8">
        <v>172</v>
      </c>
      <c r="Q2538" s="8">
        <v>153.68</v>
      </c>
      <c r="R2538" s="8">
        <v>268.82</v>
      </c>
      <c r="S2538" s="8">
        <v>107.49</v>
      </c>
      <c r="T2538" s="8">
        <v>172.4</v>
      </c>
      <c r="U2538" s="8">
        <v>93.35</v>
      </c>
      <c r="X2538" s="1">
        <v>44175</v>
      </c>
      <c r="Y2538" s="4">
        <f t="shared" si="84"/>
        <v>155.83143684210526</v>
      </c>
      <c r="Z2538" s="4">
        <f t="shared" si="83"/>
        <v>79.959999999999994</v>
      </c>
    </row>
    <row r="2539" spans="1:26" x14ac:dyDescent="0.3">
      <c r="A2539" s="1">
        <v>44176</v>
      </c>
      <c r="B2539">
        <v>79.790000000000006</v>
      </c>
      <c r="C2539">
        <v>136.51</v>
      </c>
      <c r="D2539">
        <v>53.35</v>
      </c>
      <c r="E2539">
        <v>157.82</v>
      </c>
      <c r="F2539">
        <v>179.29</v>
      </c>
      <c r="G2539">
        <v>324.82</v>
      </c>
      <c r="H2539">
        <v>249.4</v>
      </c>
      <c r="I2539">
        <v>152.94999999999999</v>
      </c>
      <c r="J2539">
        <v>147</v>
      </c>
      <c r="K2539">
        <v>73.8</v>
      </c>
      <c r="L2539" s="8">
        <v>43.8</v>
      </c>
      <c r="M2539" s="8">
        <v>144.97</v>
      </c>
      <c r="N2539" s="8">
        <v>207.76</v>
      </c>
      <c r="O2539" s="8">
        <v>118.6982</v>
      </c>
      <c r="P2539" s="8">
        <v>173.53</v>
      </c>
      <c r="Q2539" s="8">
        <v>153.74</v>
      </c>
      <c r="R2539" s="8">
        <v>267.36</v>
      </c>
      <c r="S2539" s="8">
        <v>106.34</v>
      </c>
      <c r="T2539" s="8">
        <v>171.71</v>
      </c>
      <c r="U2539" s="8">
        <v>92.45</v>
      </c>
      <c r="X2539" s="1">
        <v>44176</v>
      </c>
      <c r="Y2539" s="4">
        <f t="shared" si="84"/>
        <v>155.54201052631578</v>
      </c>
      <c r="Z2539" s="4">
        <f t="shared" si="83"/>
        <v>79.790000000000006</v>
      </c>
    </row>
    <row r="2540" spans="1:26" x14ac:dyDescent="0.3">
      <c r="A2540" s="1">
        <v>44177</v>
      </c>
      <c r="B2540">
        <v>79.790000000000006</v>
      </c>
      <c r="C2540">
        <v>136.51</v>
      </c>
      <c r="D2540">
        <v>53.35</v>
      </c>
      <c r="E2540">
        <v>157.82</v>
      </c>
      <c r="F2540">
        <v>179.29</v>
      </c>
      <c r="G2540">
        <v>324.82</v>
      </c>
      <c r="H2540">
        <v>249.4</v>
      </c>
      <c r="I2540">
        <v>152.94999999999999</v>
      </c>
      <c r="J2540">
        <v>147</v>
      </c>
      <c r="K2540">
        <v>73.8</v>
      </c>
      <c r="L2540" s="8">
        <v>43.8</v>
      </c>
      <c r="M2540" s="8">
        <v>144.97</v>
      </c>
      <c r="N2540" s="8">
        <v>207.76</v>
      </c>
      <c r="O2540" s="8">
        <v>118.6982</v>
      </c>
      <c r="P2540" s="8">
        <v>173.53</v>
      </c>
      <c r="Q2540" s="8">
        <v>153.74</v>
      </c>
      <c r="R2540" s="8">
        <v>267.36</v>
      </c>
      <c r="S2540" s="8">
        <v>106.34</v>
      </c>
      <c r="T2540" s="8">
        <v>171.71</v>
      </c>
      <c r="U2540" s="8">
        <v>92.45</v>
      </c>
      <c r="X2540" s="1">
        <v>44177</v>
      </c>
      <c r="Y2540" s="4">
        <f t="shared" si="84"/>
        <v>155.54201052631578</v>
      </c>
      <c r="Z2540" s="4">
        <f t="shared" si="83"/>
        <v>79.790000000000006</v>
      </c>
    </row>
    <row r="2541" spans="1:26" x14ac:dyDescent="0.3">
      <c r="A2541" s="1">
        <v>44178</v>
      </c>
      <c r="B2541">
        <v>79.790000000000006</v>
      </c>
      <c r="C2541">
        <v>136.51</v>
      </c>
      <c r="D2541">
        <v>53.35</v>
      </c>
      <c r="E2541">
        <v>157.82</v>
      </c>
      <c r="F2541">
        <v>179.29</v>
      </c>
      <c r="G2541">
        <v>324.82</v>
      </c>
      <c r="H2541">
        <v>249.4</v>
      </c>
      <c r="I2541">
        <v>152.94999999999999</v>
      </c>
      <c r="J2541">
        <v>147</v>
      </c>
      <c r="K2541">
        <v>73.8</v>
      </c>
      <c r="L2541" s="8">
        <v>43.8</v>
      </c>
      <c r="M2541" s="8">
        <v>144.97</v>
      </c>
      <c r="N2541" s="8">
        <v>207.76</v>
      </c>
      <c r="O2541" s="8">
        <v>118.6982</v>
      </c>
      <c r="P2541" s="8">
        <v>173.53</v>
      </c>
      <c r="Q2541" s="8">
        <v>153.74</v>
      </c>
      <c r="R2541" s="8">
        <v>267.36</v>
      </c>
      <c r="S2541" s="8">
        <v>106.34</v>
      </c>
      <c r="T2541" s="8">
        <v>171.71</v>
      </c>
      <c r="U2541" s="8">
        <v>92.45</v>
      </c>
      <c r="X2541" s="1">
        <v>44178</v>
      </c>
      <c r="Y2541" s="4">
        <f t="shared" si="84"/>
        <v>155.54201052631578</v>
      </c>
      <c r="Z2541" s="4">
        <f t="shared" si="83"/>
        <v>79.790000000000006</v>
      </c>
    </row>
    <row r="2542" spans="1:26" x14ac:dyDescent="0.3">
      <c r="A2542" s="1">
        <v>44179</v>
      </c>
      <c r="B2542">
        <v>78.97</v>
      </c>
      <c r="C2542">
        <v>135.85</v>
      </c>
      <c r="D2542">
        <v>53.27</v>
      </c>
      <c r="E2542">
        <v>160.09</v>
      </c>
      <c r="F2542">
        <v>178.05</v>
      </c>
      <c r="G2542">
        <v>323.68</v>
      </c>
      <c r="H2542">
        <v>247.6</v>
      </c>
      <c r="I2542">
        <v>149.07</v>
      </c>
      <c r="J2542">
        <v>145.65</v>
      </c>
      <c r="K2542">
        <v>73.55</v>
      </c>
      <c r="L2542" s="8">
        <v>42.22</v>
      </c>
      <c r="M2542" s="8">
        <v>144.22999999999999</v>
      </c>
      <c r="N2542" s="8">
        <v>211.92</v>
      </c>
      <c r="O2542" s="8">
        <v>117.9914</v>
      </c>
      <c r="P2542" s="8">
        <v>173.15</v>
      </c>
      <c r="Q2542" s="8">
        <v>150.86000000000001</v>
      </c>
      <c r="R2542" s="8">
        <v>265.39999999999998</v>
      </c>
      <c r="S2542" s="8">
        <v>104.2</v>
      </c>
      <c r="T2542" s="8">
        <v>170.99</v>
      </c>
      <c r="U2542" s="8">
        <v>89.44</v>
      </c>
      <c r="X2542" s="1">
        <v>44179</v>
      </c>
      <c r="Y2542" s="4">
        <f t="shared" si="84"/>
        <v>154.59007368421052</v>
      </c>
      <c r="Z2542" s="4">
        <f t="shared" si="83"/>
        <v>78.97</v>
      </c>
    </row>
    <row r="2543" spans="1:26" x14ac:dyDescent="0.3">
      <c r="A2543" s="1">
        <v>44180</v>
      </c>
      <c r="B2543">
        <v>80.03</v>
      </c>
      <c r="C2543">
        <v>136.65</v>
      </c>
      <c r="D2543">
        <v>53.84</v>
      </c>
      <c r="E2543">
        <v>163.33000000000001</v>
      </c>
      <c r="F2543">
        <v>181.74</v>
      </c>
      <c r="G2543">
        <v>323.83999999999997</v>
      </c>
      <c r="H2543">
        <v>251.66</v>
      </c>
      <c r="I2543">
        <v>150.57</v>
      </c>
      <c r="J2543">
        <v>145.58000000000001</v>
      </c>
      <c r="K2543">
        <v>74.91</v>
      </c>
      <c r="L2543" s="8">
        <v>43.04</v>
      </c>
      <c r="M2543" s="8">
        <v>144.77000000000001</v>
      </c>
      <c r="N2543" s="8">
        <v>214.86</v>
      </c>
      <c r="O2543" s="8">
        <v>120.2838</v>
      </c>
      <c r="P2543" s="8">
        <v>175.75</v>
      </c>
      <c r="Q2543" s="8">
        <v>154.38999999999999</v>
      </c>
      <c r="R2543" s="8">
        <v>270.01</v>
      </c>
      <c r="S2543" s="8">
        <v>102.82</v>
      </c>
      <c r="T2543" s="8">
        <v>171.41</v>
      </c>
      <c r="U2543" s="8">
        <v>89.37</v>
      </c>
      <c r="X2543" s="1">
        <v>44180</v>
      </c>
      <c r="Y2543" s="4">
        <f t="shared" si="84"/>
        <v>156.25388421052631</v>
      </c>
      <c r="Z2543" s="4">
        <f t="shared" si="83"/>
        <v>80.03</v>
      </c>
    </row>
    <row r="2544" spans="1:26" x14ac:dyDescent="0.3">
      <c r="A2544" s="1">
        <v>44181</v>
      </c>
      <c r="B2544">
        <v>79.84</v>
      </c>
      <c r="C2544">
        <v>137.27000000000001</v>
      </c>
      <c r="D2544">
        <v>53.06</v>
      </c>
      <c r="E2544">
        <v>163.19999999999999</v>
      </c>
      <c r="F2544">
        <v>179.5</v>
      </c>
      <c r="G2544">
        <v>320.87</v>
      </c>
      <c r="H2544">
        <v>250.13</v>
      </c>
      <c r="I2544">
        <v>149.66999999999999</v>
      </c>
      <c r="J2544">
        <v>145.43</v>
      </c>
      <c r="K2544">
        <v>74.44</v>
      </c>
      <c r="L2544" s="8">
        <v>43.7</v>
      </c>
      <c r="M2544" s="8">
        <v>144.88999999999999</v>
      </c>
      <c r="N2544" s="8">
        <v>213.8</v>
      </c>
      <c r="O2544" s="8">
        <v>119.9208</v>
      </c>
      <c r="P2544" s="8">
        <v>175.59</v>
      </c>
      <c r="Q2544" s="8">
        <v>154.16</v>
      </c>
      <c r="R2544" s="8">
        <v>268.89999999999998</v>
      </c>
      <c r="S2544" s="8">
        <v>104.64</v>
      </c>
      <c r="T2544" s="8">
        <v>171.69</v>
      </c>
      <c r="U2544" s="8">
        <v>88.69</v>
      </c>
      <c r="X2544" s="1">
        <v>44181</v>
      </c>
      <c r="Y2544" s="4">
        <f t="shared" si="84"/>
        <v>155.76583157894737</v>
      </c>
      <c r="Z2544" s="4">
        <f t="shared" si="83"/>
        <v>79.84</v>
      </c>
    </row>
    <row r="2545" spans="1:26" x14ac:dyDescent="0.3">
      <c r="A2545" s="1">
        <v>44182</v>
      </c>
      <c r="B2545">
        <v>80.180000000000007</v>
      </c>
      <c r="C2545">
        <v>138.25</v>
      </c>
      <c r="D2545">
        <v>53.27</v>
      </c>
      <c r="E2545">
        <v>163.54</v>
      </c>
      <c r="F2545">
        <v>179.17</v>
      </c>
      <c r="G2545">
        <v>321.06</v>
      </c>
      <c r="H2545">
        <v>256.63</v>
      </c>
      <c r="I2545">
        <v>153.62</v>
      </c>
      <c r="J2545">
        <v>146.1</v>
      </c>
      <c r="K2545">
        <v>75.06</v>
      </c>
      <c r="L2545" s="8">
        <v>43.48</v>
      </c>
      <c r="M2545" s="8">
        <v>145.71</v>
      </c>
      <c r="N2545" s="8">
        <v>214.25</v>
      </c>
      <c r="O2545" s="8">
        <v>119.9208</v>
      </c>
      <c r="P2545" s="8">
        <v>177.34</v>
      </c>
      <c r="Q2545" s="8">
        <v>153.41</v>
      </c>
      <c r="R2545" s="8">
        <v>268.60000000000002</v>
      </c>
      <c r="S2545" s="8">
        <v>104.89</v>
      </c>
      <c r="T2545" s="8">
        <v>171.24</v>
      </c>
      <c r="U2545" s="8">
        <v>88.41</v>
      </c>
      <c r="X2545" s="1">
        <v>44182</v>
      </c>
      <c r="Y2545" s="4">
        <f t="shared" si="84"/>
        <v>156.52372631578947</v>
      </c>
      <c r="Z2545" s="4">
        <f t="shared" si="83"/>
        <v>80.180000000000007</v>
      </c>
    </row>
    <row r="2546" spans="1:26" x14ac:dyDescent="0.3">
      <c r="A2546" s="1">
        <v>44183</v>
      </c>
      <c r="B2546">
        <v>79.930000000000007</v>
      </c>
      <c r="C2546">
        <v>139.04</v>
      </c>
      <c r="D2546">
        <v>53.74</v>
      </c>
      <c r="E2546">
        <v>163.19999999999999</v>
      </c>
      <c r="F2546">
        <v>180.96</v>
      </c>
      <c r="G2546">
        <v>322.5</v>
      </c>
      <c r="H2546">
        <v>257.67</v>
      </c>
      <c r="I2546">
        <v>154.51</v>
      </c>
      <c r="J2546">
        <v>145.94999999999999</v>
      </c>
      <c r="K2546">
        <v>74.510000000000005</v>
      </c>
      <c r="L2546" s="8">
        <v>42.73</v>
      </c>
      <c r="M2546" s="8">
        <v>146.93</v>
      </c>
      <c r="N2546" s="8">
        <v>215.08</v>
      </c>
      <c r="O2546" s="8">
        <v>120.20740000000001</v>
      </c>
      <c r="P2546" s="8">
        <v>179.24</v>
      </c>
      <c r="Q2546" s="8">
        <v>152.36000000000001</v>
      </c>
      <c r="R2546" s="8">
        <v>269.55</v>
      </c>
      <c r="S2546" s="8">
        <v>104.45</v>
      </c>
      <c r="T2546" s="8">
        <v>170.42</v>
      </c>
      <c r="U2546" s="8">
        <v>87.19</v>
      </c>
      <c r="X2546" s="1">
        <v>44183</v>
      </c>
      <c r="Y2546" s="4">
        <f t="shared" si="84"/>
        <v>156.8546</v>
      </c>
      <c r="Z2546" s="4">
        <f t="shared" si="83"/>
        <v>79.930000000000007</v>
      </c>
    </row>
    <row r="2547" spans="1:26" x14ac:dyDescent="0.3">
      <c r="A2547" s="1">
        <v>44184</v>
      </c>
      <c r="B2547">
        <v>79.930000000000007</v>
      </c>
      <c r="C2547">
        <v>139.04</v>
      </c>
      <c r="D2547">
        <v>53.74</v>
      </c>
      <c r="E2547">
        <v>163.19999999999999</v>
      </c>
      <c r="F2547">
        <v>180.96</v>
      </c>
      <c r="G2547">
        <v>322.5</v>
      </c>
      <c r="H2547">
        <v>257.67</v>
      </c>
      <c r="I2547">
        <v>154.51</v>
      </c>
      <c r="J2547">
        <v>145.94999999999999</v>
      </c>
      <c r="K2547">
        <v>74.510000000000005</v>
      </c>
      <c r="L2547" s="8">
        <v>42.73</v>
      </c>
      <c r="M2547" s="8">
        <v>146.93</v>
      </c>
      <c r="N2547" s="8">
        <v>215.08</v>
      </c>
      <c r="O2547" s="8">
        <v>120.20740000000001</v>
      </c>
      <c r="P2547" s="8">
        <v>179.24</v>
      </c>
      <c r="Q2547" s="8">
        <v>152.36000000000001</v>
      </c>
      <c r="R2547" s="8">
        <v>269.55</v>
      </c>
      <c r="S2547" s="8">
        <v>104.45</v>
      </c>
      <c r="T2547" s="8">
        <v>170.42</v>
      </c>
      <c r="U2547" s="8">
        <v>87.19</v>
      </c>
      <c r="X2547" s="1">
        <v>44184</v>
      </c>
      <c r="Y2547" s="4">
        <f t="shared" si="84"/>
        <v>156.8546</v>
      </c>
      <c r="Z2547" s="4">
        <f t="shared" si="83"/>
        <v>79.930000000000007</v>
      </c>
    </row>
    <row r="2548" spans="1:26" x14ac:dyDescent="0.3">
      <c r="A2548" s="1">
        <v>44185</v>
      </c>
      <c r="B2548">
        <v>79.930000000000007</v>
      </c>
      <c r="C2548">
        <v>139.04</v>
      </c>
      <c r="D2548">
        <v>53.74</v>
      </c>
      <c r="E2548">
        <v>163.19999999999999</v>
      </c>
      <c r="F2548">
        <v>180.96</v>
      </c>
      <c r="G2548">
        <v>322.5</v>
      </c>
      <c r="H2548">
        <v>257.67</v>
      </c>
      <c r="I2548">
        <v>154.51</v>
      </c>
      <c r="J2548">
        <v>145.94999999999999</v>
      </c>
      <c r="K2548">
        <v>74.510000000000005</v>
      </c>
      <c r="L2548" s="8">
        <v>42.73</v>
      </c>
      <c r="M2548" s="8">
        <v>146.93</v>
      </c>
      <c r="N2548" s="8">
        <v>215.08</v>
      </c>
      <c r="O2548" s="8">
        <v>120.20740000000001</v>
      </c>
      <c r="P2548" s="8">
        <v>179.24</v>
      </c>
      <c r="Q2548" s="8">
        <v>152.36000000000001</v>
      </c>
      <c r="R2548" s="8">
        <v>269.55</v>
      </c>
      <c r="S2548" s="8">
        <v>104.45</v>
      </c>
      <c r="T2548" s="8">
        <v>170.42</v>
      </c>
      <c r="U2548" s="8">
        <v>87.19</v>
      </c>
      <c r="X2548" s="1">
        <v>44185</v>
      </c>
      <c r="Y2548" s="4">
        <f t="shared" si="84"/>
        <v>156.8546</v>
      </c>
      <c r="Z2548" s="4">
        <f t="shared" si="83"/>
        <v>79.930000000000007</v>
      </c>
    </row>
    <row r="2549" spans="1:26" x14ac:dyDescent="0.3">
      <c r="A2549" s="1">
        <v>44186</v>
      </c>
      <c r="B2549">
        <v>79.5</v>
      </c>
      <c r="C2549">
        <v>137.52000000000001</v>
      </c>
      <c r="D2549">
        <v>52.81</v>
      </c>
      <c r="E2549">
        <v>164.33</v>
      </c>
      <c r="F2549">
        <v>180.16</v>
      </c>
      <c r="G2549">
        <v>319.58</v>
      </c>
      <c r="H2549">
        <v>254.17</v>
      </c>
      <c r="I2549">
        <v>153.02000000000001</v>
      </c>
      <c r="J2549">
        <v>145.97</v>
      </c>
      <c r="K2549">
        <v>74.400000000000006</v>
      </c>
      <c r="L2549" s="8">
        <v>41.95</v>
      </c>
      <c r="M2549" s="8">
        <v>145.4</v>
      </c>
      <c r="N2549" s="8">
        <v>211.67</v>
      </c>
      <c r="O2549" s="8">
        <v>117.85769999999999</v>
      </c>
      <c r="P2549" s="8">
        <v>177.49</v>
      </c>
      <c r="Q2549" s="8">
        <v>151.75</v>
      </c>
      <c r="R2549" s="8">
        <v>264.49</v>
      </c>
      <c r="S2549" s="8">
        <v>103.71</v>
      </c>
      <c r="T2549" s="8">
        <v>171.76</v>
      </c>
      <c r="U2549" s="8">
        <v>86.09</v>
      </c>
      <c r="X2549" s="1">
        <v>44186</v>
      </c>
      <c r="Y2549" s="4">
        <f t="shared" si="84"/>
        <v>155.48040526315788</v>
      </c>
      <c r="Z2549" s="4">
        <f t="shared" si="83"/>
        <v>79.5</v>
      </c>
    </row>
    <row r="2550" spans="1:26" x14ac:dyDescent="0.3">
      <c r="A2550" s="1">
        <v>44187</v>
      </c>
      <c r="B2550">
        <v>79.02</v>
      </c>
      <c r="C2550">
        <v>136.55000000000001</v>
      </c>
      <c r="D2550">
        <v>52.76</v>
      </c>
      <c r="E2550">
        <v>164.61</v>
      </c>
      <c r="F2550">
        <v>176.58</v>
      </c>
      <c r="G2550">
        <v>318.93</v>
      </c>
      <c r="H2550">
        <v>253.46</v>
      </c>
      <c r="I2550">
        <v>152.72</v>
      </c>
      <c r="J2550">
        <v>144.19999999999999</v>
      </c>
      <c r="K2550">
        <v>74.709999999999994</v>
      </c>
      <c r="L2550" s="8">
        <v>41.24</v>
      </c>
      <c r="M2550" s="8">
        <v>144.02000000000001</v>
      </c>
      <c r="N2550" s="8">
        <v>211.92</v>
      </c>
      <c r="O2550" s="8">
        <v>118.06780000000001</v>
      </c>
      <c r="P2550" s="8">
        <v>176.34</v>
      </c>
      <c r="Q2550" s="8">
        <v>150.16999999999999</v>
      </c>
      <c r="R2550" s="8">
        <v>264.01</v>
      </c>
      <c r="S2550" s="8">
        <v>102.8</v>
      </c>
      <c r="T2550" s="8">
        <v>172.35</v>
      </c>
      <c r="U2550" s="8">
        <v>84.36</v>
      </c>
      <c r="X2550" s="1">
        <v>44187</v>
      </c>
      <c r="Y2550" s="4">
        <f t="shared" si="84"/>
        <v>154.72619999999995</v>
      </c>
      <c r="Z2550" s="4">
        <f t="shared" si="83"/>
        <v>79.02</v>
      </c>
    </row>
    <row r="2551" spans="1:26" x14ac:dyDescent="0.3">
      <c r="A2551" s="1">
        <v>44188</v>
      </c>
      <c r="B2551">
        <v>78.760000000000005</v>
      </c>
      <c r="C2551">
        <v>136.34</v>
      </c>
      <c r="D2551">
        <v>53.08</v>
      </c>
      <c r="E2551">
        <v>162.43</v>
      </c>
      <c r="F2551">
        <v>178.42</v>
      </c>
      <c r="G2551">
        <v>313.63</v>
      </c>
      <c r="H2551">
        <v>255.1</v>
      </c>
      <c r="I2551">
        <v>151.94</v>
      </c>
      <c r="J2551">
        <v>143.22</v>
      </c>
      <c r="K2551">
        <v>74.33</v>
      </c>
      <c r="L2551" s="8">
        <v>41.77</v>
      </c>
      <c r="M2551" s="8">
        <v>144.41</v>
      </c>
      <c r="N2551" s="8">
        <v>212.02</v>
      </c>
      <c r="O2551" s="8">
        <v>118.34480000000001</v>
      </c>
      <c r="P2551" s="8">
        <v>175.19</v>
      </c>
      <c r="Q2551" s="8">
        <v>151.06</v>
      </c>
      <c r="R2551" s="8">
        <v>266.25</v>
      </c>
      <c r="S2551" s="8">
        <v>103.28</v>
      </c>
      <c r="T2551" s="8">
        <v>174.91</v>
      </c>
      <c r="U2551" s="8">
        <v>85.69</v>
      </c>
      <c r="X2551" s="1">
        <v>44188</v>
      </c>
      <c r="Y2551" s="4">
        <f t="shared" si="84"/>
        <v>154.81130526315786</v>
      </c>
      <c r="Z2551" s="4">
        <f t="shared" si="83"/>
        <v>78.760000000000005</v>
      </c>
    </row>
    <row r="2552" spans="1:26" x14ac:dyDescent="0.3">
      <c r="A2552" s="1">
        <v>44189</v>
      </c>
      <c r="B2552">
        <v>78.98</v>
      </c>
      <c r="C2552">
        <v>137.72</v>
      </c>
      <c r="D2552">
        <v>53.44</v>
      </c>
      <c r="E2552">
        <v>162.77000000000001</v>
      </c>
      <c r="F2552">
        <v>179.56</v>
      </c>
      <c r="G2552">
        <v>316.58</v>
      </c>
      <c r="H2552">
        <v>256.62</v>
      </c>
      <c r="I2552">
        <v>152.47</v>
      </c>
      <c r="J2552">
        <v>143.5</v>
      </c>
      <c r="K2552">
        <v>74.98</v>
      </c>
      <c r="L2552" s="8">
        <v>41.6</v>
      </c>
      <c r="M2552" s="8">
        <v>145.06</v>
      </c>
      <c r="N2552" s="8">
        <v>211.39</v>
      </c>
      <c r="O2552" s="8">
        <v>119.0994</v>
      </c>
      <c r="P2552" s="8">
        <v>176.56</v>
      </c>
      <c r="Q2552" s="8">
        <v>150.83000000000001</v>
      </c>
      <c r="R2552" s="8">
        <v>268.35000000000002</v>
      </c>
      <c r="S2552" s="8">
        <v>103.26</v>
      </c>
      <c r="T2552" s="8">
        <v>175.19</v>
      </c>
      <c r="U2552" s="8">
        <v>85.33</v>
      </c>
      <c r="X2552" s="1">
        <v>44189</v>
      </c>
      <c r="Y2552" s="4">
        <f t="shared" si="84"/>
        <v>155.48996842105262</v>
      </c>
      <c r="Z2552" s="4">
        <f t="shared" si="83"/>
        <v>78.98</v>
      </c>
    </row>
    <row r="2553" spans="1:26" x14ac:dyDescent="0.3">
      <c r="A2553" s="1">
        <v>44190</v>
      </c>
      <c r="B2553">
        <v>78.98</v>
      </c>
      <c r="C2553">
        <v>137.72</v>
      </c>
      <c r="D2553">
        <v>53.44</v>
      </c>
      <c r="E2553">
        <v>162.77000000000001</v>
      </c>
      <c r="F2553">
        <v>179.56</v>
      </c>
      <c r="G2553">
        <v>316.58</v>
      </c>
      <c r="H2553">
        <v>256.62</v>
      </c>
      <c r="I2553">
        <v>152.47</v>
      </c>
      <c r="J2553">
        <v>143.5</v>
      </c>
      <c r="K2553">
        <v>74.98</v>
      </c>
      <c r="L2553" s="8">
        <v>41.6</v>
      </c>
      <c r="M2553" s="8">
        <v>145.06</v>
      </c>
      <c r="N2553" s="8">
        <v>211.39</v>
      </c>
      <c r="O2553" s="8">
        <v>119.0994</v>
      </c>
      <c r="P2553" s="8">
        <v>176.56</v>
      </c>
      <c r="Q2553" s="8">
        <v>150.83000000000001</v>
      </c>
      <c r="R2553" s="8">
        <v>268.35000000000002</v>
      </c>
      <c r="S2553" s="8">
        <v>103.26</v>
      </c>
      <c r="T2553" s="8">
        <v>175.19</v>
      </c>
      <c r="U2553" s="8">
        <v>85.33</v>
      </c>
      <c r="X2553" s="1">
        <v>44190</v>
      </c>
      <c r="Y2553" s="4">
        <f t="shared" si="84"/>
        <v>155.48996842105262</v>
      </c>
      <c r="Z2553" s="4">
        <f t="shared" si="83"/>
        <v>78.98</v>
      </c>
    </row>
    <row r="2554" spans="1:26" x14ac:dyDescent="0.3">
      <c r="A2554" s="1">
        <v>44191</v>
      </c>
      <c r="B2554">
        <v>78.98</v>
      </c>
      <c r="C2554">
        <v>137.72</v>
      </c>
      <c r="D2554">
        <v>53.44</v>
      </c>
      <c r="E2554">
        <v>162.77000000000001</v>
      </c>
      <c r="F2554">
        <v>179.56</v>
      </c>
      <c r="G2554">
        <v>316.58</v>
      </c>
      <c r="H2554">
        <v>256.62</v>
      </c>
      <c r="I2554">
        <v>152.47</v>
      </c>
      <c r="J2554">
        <v>143.5</v>
      </c>
      <c r="K2554">
        <v>74.98</v>
      </c>
      <c r="L2554" s="8">
        <v>41.6</v>
      </c>
      <c r="M2554" s="8">
        <v>145.06</v>
      </c>
      <c r="N2554" s="8">
        <v>211.39</v>
      </c>
      <c r="O2554" s="8">
        <v>119.0994</v>
      </c>
      <c r="P2554" s="8">
        <v>176.56</v>
      </c>
      <c r="Q2554" s="8">
        <v>150.83000000000001</v>
      </c>
      <c r="R2554" s="8">
        <v>268.35000000000002</v>
      </c>
      <c r="S2554" s="8">
        <v>103.26</v>
      </c>
      <c r="T2554" s="8">
        <v>175.19</v>
      </c>
      <c r="U2554" s="8">
        <v>85.33</v>
      </c>
      <c r="X2554" s="1">
        <v>44191</v>
      </c>
      <c r="Y2554" s="4">
        <f t="shared" si="84"/>
        <v>155.48996842105262</v>
      </c>
      <c r="Z2554" s="4">
        <f t="shared" si="83"/>
        <v>78.98</v>
      </c>
    </row>
    <row r="2555" spans="1:26" x14ac:dyDescent="0.3">
      <c r="A2555" s="1">
        <v>44192</v>
      </c>
      <c r="B2555">
        <v>78.98</v>
      </c>
      <c r="C2555">
        <v>137.72</v>
      </c>
      <c r="D2555">
        <v>53.44</v>
      </c>
      <c r="E2555">
        <v>162.77000000000001</v>
      </c>
      <c r="F2555">
        <v>179.56</v>
      </c>
      <c r="G2555">
        <v>316.58</v>
      </c>
      <c r="H2555">
        <v>256.62</v>
      </c>
      <c r="I2555">
        <v>152.47</v>
      </c>
      <c r="J2555">
        <v>143.5</v>
      </c>
      <c r="K2555">
        <v>74.98</v>
      </c>
      <c r="L2555" s="8">
        <v>41.6</v>
      </c>
      <c r="M2555" s="8">
        <v>145.06</v>
      </c>
      <c r="N2555" s="8">
        <v>211.39</v>
      </c>
      <c r="O2555" s="8">
        <v>119.0994</v>
      </c>
      <c r="P2555" s="8">
        <v>176.56</v>
      </c>
      <c r="Q2555" s="8">
        <v>150.83000000000001</v>
      </c>
      <c r="R2555" s="8">
        <v>268.35000000000002</v>
      </c>
      <c r="S2555" s="8">
        <v>103.26</v>
      </c>
      <c r="T2555" s="8">
        <v>175.19</v>
      </c>
      <c r="U2555" s="8">
        <v>85.33</v>
      </c>
      <c r="X2555" s="1">
        <v>44192</v>
      </c>
      <c r="Y2555" s="4">
        <f t="shared" si="84"/>
        <v>155.48996842105262</v>
      </c>
      <c r="Z2555" s="4">
        <f t="shared" si="83"/>
        <v>78.98</v>
      </c>
    </row>
    <row r="2556" spans="1:26" x14ac:dyDescent="0.3">
      <c r="A2556" s="1">
        <v>44193</v>
      </c>
      <c r="B2556">
        <v>79.260000000000005</v>
      </c>
      <c r="C2556">
        <v>138.68</v>
      </c>
      <c r="D2556">
        <v>54.16</v>
      </c>
      <c r="E2556">
        <v>162.04</v>
      </c>
      <c r="F2556">
        <v>178.37</v>
      </c>
      <c r="G2556">
        <v>318.04000000000002</v>
      </c>
      <c r="H2556">
        <v>260.02</v>
      </c>
      <c r="I2556">
        <v>153.19</v>
      </c>
      <c r="J2556">
        <v>145.22</v>
      </c>
      <c r="K2556">
        <v>75.489999999999995</v>
      </c>
      <c r="L2556" s="8">
        <v>41.74</v>
      </c>
      <c r="M2556" s="8">
        <v>146.91</v>
      </c>
      <c r="N2556" s="8">
        <v>214.02</v>
      </c>
      <c r="O2556" s="8">
        <v>119.2236</v>
      </c>
      <c r="P2556" s="8">
        <v>176.61</v>
      </c>
      <c r="Q2556" s="8">
        <v>151.88</v>
      </c>
      <c r="R2556" s="8">
        <v>268.60000000000002</v>
      </c>
      <c r="S2556" s="8">
        <v>103.45</v>
      </c>
      <c r="T2556" s="8">
        <v>176.39</v>
      </c>
      <c r="U2556" s="8">
        <v>84.9</v>
      </c>
      <c r="X2556" s="1">
        <v>44193</v>
      </c>
      <c r="Y2556" s="4">
        <f t="shared" si="84"/>
        <v>156.25966315789475</v>
      </c>
      <c r="Z2556" s="4">
        <f t="shared" si="83"/>
        <v>79.260000000000005</v>
      </c>
    </row>
    <row r="2557" spans="1:26" x14ac:dyDescent="0.3">
      <c r="A2557" s="1">
        <v>44194</v>
      </c>
      <c r="B2557">
        <v>78.819999999999993</v>
      </c>
      <c r="C2557">
        <v>138.41999999999999</v>
      </c>
      <c r="D2557">
        <v>54.13</v>
      </c>
      <c r="E2557">
        <v>160.54</v>
      </c>
      <c r="F2557">
        <v>176.65</v>
      </c>
      <c r="G2557">
        <v>321.49</v>
      </c>
      <c r="H2557">
        <v>259.42</v>
      </c>
      <c r="I2557">
        <v>154.13999999999999</v>
      </c>
      <c r="J2557">
        <v>144.30000000000001</v>
      </c>
      <c r="K2557">
        <v>75.33</v>
      </c>
      <c r="L2557" s="8">
        <v>41.27</v>
      </c>
      <c r="M2557" s="8">
        <v>147.41999999999999</v>
      </c>
      <c r="N2557" s="8">
        <v>212.71</v>
      </c>
      <c r="O2557" s="8">
        <v>118.24930000000001</v>
      </c>
      <c r="P2557" s="8">
        <v>174.87</v>
      </c>
      <c r="Q2557" s="8">
        <v>150.9</v>
      </c>
      <c r="R2557" s="8">
        <v>268.73</v>
      </c>
      <c r="S2557" s="8">
        <v>104.7</v>
      </c>
      <c r="T2557" s="8">
        <v>175.04</v>
      </c>
      <c r="U2557" s="8">
        <v>84.61</v>
      </c>
      <c r="X2557" s="1">
        <v>44194</v>
      </c>
      <c r="Y2557" s="4">
        <f t="shared" si="84"/>
        <v>155.94312105263157</v>
      </c>
      <c r="Z2557" s="4">
        <f t="shared" si="83"/>
        <v>78.819999999999993</v>
      </c>
    </row>
    <row r="2558" spans="1:26" x14ac:dyDescent="0.3">
      <c r="A2558" s="1">
        <v>44195</v>
      </c>
      <c r="B2558">
        <v>79.28</v>
      </c>
      <c r="C2558">
        <v>137.77000000000001</v>
      </c>
      <c r="D2558">
        <v>54.44</v>
      </c>
      <c r="E2558">
        <v>160.56</v>
      </c>
      <c r="F2558">
        <v>180.04</v>
      </c>
      <c r="G2558">
        <v>323.63</v>
      </c>
      <c r="H2558">
        <v>261.77</v>
      </c>
      <c r="I2558">
        <v>156.05000000000001</v>
      </c>
      <c r="J2558">
        <v>144.18</v>
      </c>
      <c r="K2558">
        <v>75.91</v>
      </c>
      <c r="L2558" s="8">
        <v>41.6</v>
      </c>
      <c r="M2558" s="8">
        <v>147.31</v>
      </c>
      <c r="N2558" s="8">
        <v>211.56</v>
      </c>
      <c r="O2558" s="8">
        <v>118.7651</v>
      </c>
      <c r="P2558" s="8">
        <v>173.81</v>
      </c>
      <c r="Q2558" s="8">
        <v>151.93</v>
      </c>
      <c r="R2558" s="8">
        <v>271.10000000000002</v>
      </c>
      <c r="S2558" s="8">
        <v>105.27</v>
      </c>
      <c r="T2558" s="8">
        <v>173.88</v>
      </c>
      <c r="U2558" s="8">
        <v>85.33</v>
      </c>
      <c r="X2558" s="1">
        <v>44195</v>
      </c>
      <c r="Y2558" s="4">
        <f t="shared" si="84"/>
        <v>156.57395263157895</v>
      </c>
      <c r="Z2558" s="4">
        <f t="shared" si="83"/>
        <v>79.28</v>
      </c>
    </row>
    <row r="2559" spans="1:26" x14ac:dyDescent="0.3">
      <c r="A2559" s="1">
        <v>44196</v>
      </c>
      <c r="B2559">
        <v>79.88</v>
      </c>
      <c r="C2559">
        <v>139.13999999999999</v>
      </c>
      <c r="D2559">
        <v>54.84</v>
      </c>
      <c r="E2559">
        <v>160.51</v>
      </c>
      <c r="F2559">
        <v>182.02</v>
      </c>
      <c r="G2559">
        <v>328.73</v>
      </c>
      <c r="H2559">
        <v>263.51</v>
      </c>
      <c r="I2559">
        <v>157.38</v>
      </c>
      <c r="J2559">
        <v>144.15</v>
      </c>
      <c r="K2559">
        <v>77.150000000000006</v>
      </c>
      <c r="L2559" s="8">
        <v>41.22</v>
      </c>
      <c r="M2559" s="8">
        <v>148.30000000000001</v>
      </c>
      <c r="N2559" s="8">
        <v>214.58</v>
      </c>
      <c r="O2559" s="8">
        <v>120.236</v>
      </c>
      <c r="P2559" s="8">
        <v>176.2</v>
      </c>
      <c r="Q2559" s="8">
        <v>153.91999999999999</v>
      </c>
      <c r="R2559" s="8">
        <v>273.22000000000003</v>
      </c>
      <c r="S2559" s="8">
        <v>107.15</v>
      </c>
      <c r="T2559" s="8">
        <v>176.53</v>
      </c>
      <c r="U2559" s="8">
        <v>84.45</v>
      </c>
      <c r="X2559" s="1">
        <v>44196</v>
      </c>
      <c r="Y2559" s="4">
        <f t="shared" si="84"/>
        <v>158.06505263157894</v>
      </c>
      <c r="Z2559" s="4">
        <f t="shared" si="83"/>
        <v>79.88</v>
      </c>
    </row>
    <row r="2560" spans="1:26" x14ac:dyDescent="0.3">
      <c r="A2560" s="1">
        <v>44197</v>
      </c>
      <c r="B2560">
        <v>79.88</v>
      </c>
      <c r="C2560">
        <v>139.13999999999999</v>
      </c>
      <c r="D2560">
        <v>54.84</v>
      </c>
      <c r="E2560">
        <v>160.51</v>
      </c>
      <c r="F2560">
        <v>182.02</v>
      </c>
      <c r="G2560">
        <v>328.73</v>
      </c>
      <c r="H2560">
        <v>263.51</v>
      </c>
      <c r="I2560">
        <v>157.38</v>
      </c>
      <c r="J2560">
        <v>144.15</v>
      </c>
      <c r="K2560">
        <v>77.150000000000006</v>
      </c>
      <c r="L2560" s="8">
        <v>41.22</v>
      </c>
      <c r="M2560" s="8">
        <v>148.30000000000001</v>
      </c>
      <c r="N2560" s="8">
        <v>214.58</v>
      </c>
      <c r="O2560" s="8">
        <v>120.236</v>
      </c>
      <c r="P2560" s="8">
        <v>176.2</v>
      </c>
      <c r="Q2560" s="8">
        <v>153.91999999999999</v>
      </c>
      <c r="R2560" s="8">
        <v>273.22000000000003</v>
      </c>
      <c r="S2560" s="8">
        <v>107.15</v>
      </c>
      <c r="T2560" s="8">
        <v>176.53</v>
      </c>
      <c r="U2560" s="8">
        <v>84.45</v>
      </c>
      <c r="X2560" s="1">
        <v>44197</v>
      </c>
      <c r="Y2560" s="4">
        <f t="shared" si="84"/>
        <v>158.06505263157894</v>
      </c>
      <c r="Z2560" s="4">
        <f t="shared" si="83"/>
        <v>79.88</v>
      </c>
    </row>
    <row r="2561" spans="1:26" x14ac:dyDescent="0.3">
      <c r="A2561" s="1">
        <v>44198</v>
      </c>
      <c r="B2561">
        <v>79.88</v>
      </c>
      <c r="C2561">
        <v>139.13999999999999</v>
      </c>
      <c r="D2561">
        <v>54.84</v>
      </c>
      <c r="E2561">
        <v>160.51</v>
      </c>
      <c r="F2561">
        <v>182.02</v>
      </c>
      <c r="G2561">
        <v>328.73</v>
      </c>
      <c r="H2561">
        <v>263.51</v>
      </c>
      <c r="I2561">
        <v>157.38</v>
      </c>
      <c r="J2561">
        <v>144.15</v>
      </c>
      <c r="K2561">
        <v>77.150000000000006</v>
      </c>
      <c r="L2561" s="8">
        <v>41.22</v>
      </c>
      <c r="M2561" s="8">
        <v>148.30000000000001</v>
      </c>
      <c r="N2561" s="8">
        <v>214.58</v>
      </c>
      <c r="O2561" s="8">
        <v>120.236</v>
      </c>
      <c r="P2561" s="8">
        <v>176.2</v>
      </c>
      <c r="Q2561" s="8">
        <v>153.91999999999999</v>
      </c>
      <c r="R2561" s="8">
        <v>273.22000000000003</v>
      </c>
      <c r="S2561" s="8">
        <v>107.15</v>
      </c>
      <c r="T2561" s="8">
        <v>176.53</v>
      </c>
      <c r="U2561" s="8">
        <v>84.45</v>
      </c>
      <c r="X2561" s="1">
        <v>44198</v>
      </c>
      <c r="Y2561" s="4">
        <f t="shared" si="84"/>
        <v>158.06505263157894</v>
      </c>
      <c r="Z2561" s="4">
        <f t="shared" si="83"/>
        <v>79.88</v>
      </c>
    </row>
    <row r="2562" spans="1:26" x14ac:dyDescent="0.3">
      <c r="A2562" s="1">
        <v>44199</v>
      </c>
      <c r="B2562">
        <v>79.88</v>
      </c>
      <c r="C2562">
        <v>139.13999999999999</v>
      </c>
      <c r="D2562">
        <v>54.84</v>
      </c>
      <c r="E2562">
        <v>160.51</v>
      </c>
      <c r="F2562">
        <v>182.02</v>
      </c>
      <c r="G2562">
        <v>328.73</v>
      </c>
      <c r="H2562">
        <v>263.51</v>
      </c>
      <c r="I2562">
        <v>157.38</v>
      </c>
      <c r="J2562">
        <v>144.15</v>
      </c>
      <c r="K2562">
        <v>77.150000000000006</v>
      </c>
      <c r="L2562" s="8">
        <v>41.22</v>
      </c>
      <c r="M2562" s="8">
        <v>148.30000000000001</v>
      </c>
      <c r="N2562" s="8">
        <v>214.58</v>
      </c>
      <c r="O2562" s="8">
        <v>120.236</v>
      </c>
      <c r="P2562" s="8">
        <v>176.2</v>
      </c>
      <c r="Q2562" s="8">
        <v>153.91999999999999</v>
      </c>
      <c r="R2562" s="8">
        <v>273.22000000000003</v>
      </c>
      <c r="S2562" s="8">
        <v>107.15</v>
      </c>
      <c r="T2562" s="8">
        <v>176.53</v>
      </c>
      <c r="U2562" s="8">
        <v>84.45</v>
      </c>
      <c r="X2562" s="1">
        <v>44199</v>
      </c>
      <c r="Y2562" s="4">
        <f t="shared" si="84"/>
        <v>158.06505263157894</v>
      </c>
      <c r="Z2562" s="4">
        <f t="shared" ref="Z2562:Z2625" si="85">B2562</f>
        <v>79.88</v>
      </c>
    </row>
    <row r="2563" spans="1:26" x14ac:dyDescent="0.3">
      <c r="A2563" s="1">
        <v>44200</v>
      </c>
      <c r="B2563">
        <v>78.62</v>
      </c>
      <c r="C2563">
        <v>137.82</v>
      </c>
      <c r="D2563">
        <v>52.76</v>
      </c>
      <c r="E2563">
        <v>160.38</v>
      </c>
      <c r="F2563">
        <v>182.15</v>
      </c>
      <c r="G2563">
        <v>333.25</v>
      </c>
      <c r="H2563">
        <v>258.81</v>
      </c>
      <c r="I2563">
        <v>156.5</v>
      </c>
      <c r="J2563">
        <v>146.53</v>
      </c>
      <c r="K2563">
        <v>74.22</v>
      </c>
      <c r="L2563" s="8">
        <v>41.5</v>
      </c>
      <c r="M2563" s="8">
        <v>144.27000000000001</v>
      </c>
      <c r="N2563" s="8">
        <v>210.22</v>
      </c>
      <c r="O2563" s="8">
        <v>118.383</v>
      </c>
      <c r="P2563" s="8">
        <v>168.96</v>
      </c>
      <c r="Q2563" s="8">
        <v>149.72999999999999</v>
      </c>
      <c r="R2563" s="8">
        <v>268.2</v>
      </c>
      <c r="S2563" s="8">
        <v>105.41</v>
      </c>
      <c r="T2563" s="8">
        <v>177.63</v>
      </c>
      <c r="U2563" s="8">
        <v>84.71</v>
      </c>
      <c r="X2563" s="1">
        <v>44200</v>
      </c>
      <c r="Y2563" s="4">
        <f t="shared" si="84"/>
        <v>156.39121052631577</v>
      </c>
      <c r="Z2563" s="4">
        <f t="shared" si="85"/>
        <v>78.62</v>
      </c>
    </row>
    <row r="2564" spans="1:26" x14ac:dyDescent="0.3">
      <c r="A2564" s="1">
        <v>44201</v>
      </c>
      <c r="B2564">
        <v>79.19</v>
      </c>
      <c r="C2564">
        <v>138.69999999999999</v>
      </c>
      <c r="D2564">
        <v>52.18</v>
      </c>
      <c r="E2564">
        <v>160.91999999999999</v>
      </c>
      <c r="F2564">
        <v>183.64</v>
      </c>
      <c r="G2564">
        <v>328.45</v>
      </c>
      <c r="H2564">
        <v>262.87</v>
      </c>
      <c r="I2564">
        <v>158.34</v>
      </c>
      <c r="J2564">
        <v>145.75</v>
      </c>
      <c r="K2564">
        <v>74.77</v>
      </c>
      <c r="L2564" s="8">
        <v>43.5</v>
      </c>
      <c r="M2564" s="8">
        <v>144.69999999999999</v>
      </c>
      <c r="N2564" s="8">
        <v>211.48</v>
      </c>
      <c r="O2564" s="8">
        <v>120.48439999999999</v>
      </c>
      <c r="P2564" s="8">
        <v>168.49</v>
      </c>
      <c r="Q2564" s="8">
        <v>149.85</v>
      </c>
      <c r="R2564" s="8">
        <v>282.39</v>
      </c>
      <c r="S2564" s="8">
        <v>106.5</v>
      </c>
      <c r="T2564" s="8">
        <v>180.37</v>
      </c>
      <c r="U2564" s="8">
        <v>87</v>
      </c>
      <c r="X2564" s="1">
        <v>44201</v>
      </c>
      <c r="Y2564" s="4">
        <f t="shared" ref="Y2564:Y2627" si="86">SUMPRODUCT(C2564:U2564,$C$1:$U$1)</f>
        <v>157.91496842105258</v>
      </c>
      <c r="Z2564" s="4">
        <f t="shared" si="85"/>
        <v>79.19</v>
      </c>
    </row>
    <row r="2565" spans="1:26" x14ac:dyDescent="0.3">
      <c r="A2565" s="1">
        <v>44202</v>
      </c>
      <c r="B2565">
        <v>81.069999999999993</v>
      </c>
      <c r="C2565">
        <v>140.16</v>
      </c>
      <c r="D2565">
        <v>50.52</v>
      </c>
      <c r="E2565">
        <v>163.07</v>
      </c>
      <c r="F2565">
        <v>193.86</v>
      </c>
      <c r="G2565">
        <v>328.86</v>
      </c>
      <c r="H2565">
        <v>271.5</v>
      </c>
      <c r="I2565">
        <v>159.83000000000001</v>
      </c>
      <c r="J2565">
        <v>146.66</v>
      </c>
      <c r="K2565">
        <v>78.430000000000007</v>
      </c>
      <c r="L2565" s="8">
        <v>44.61</v>
      </c>
      <c r="M2565" s="8">
        <v>142.93</v>
      </c>
      <c r="N2565" s="8">
        <v>211</v>
      </c>
      <c r="O2565" s="8">
        <v>123.4932</v>
      </c>
      <c r="P2565" s="8">
        <v>167.9</v>
      </c>
      <c r="Q2565" s="8">
        <v>156.97999999999999</v>
      </c>
      <c r="R2565" s="8">
        <v>289.97000000000003</v>
      </c>
      <c r="S2565" s="8">
        <v>105.58</v>
      </c>
      <c r="T2565" s="8">
        <v>188.92</v>
      </c>
      <c r="U2565" s="8">
        <v>89.8</v>
      </c>
      <c r="X2565" s="1">
        <v>44202</v>
      </c>
      <c r="Y2565" s="4">
        <f t="shared" si="86"/>
        <v>160.7406947368421</v>
      </c>
      <c r="Z2565" s="4">
        <f t="shared" si="85"/>
        <v>81.069999999999993</v>
      </c>
    </row>
    <row r="2566" spans="1:26" x14ac:dyDescent="0.3">
      <c r="A2566" s="1">
        <v>44203</v>
      </c>
      <c r="B2566">
        <v>81.349999999999994</v>
      </c>
      <c r="C2566">
        <v>138.85</v>
      </c>
      <c r="D2566">
        <v>49.96</v>
      </c>
      <c r="E2566">
        <v>163.71</v>
      </c>
      <c r="F2566">
        <v>194.23</v>
      </c>
      <c r="G2566">
        <v>329.07</v>
      </c>
      <c r="H2566">
        <v>270.72000000000003</v>
      </c>
      <c r="I2566">
        <v>160.37</v>
      </c>
      <c r="J2566">
        <v>146.65</v>
      </c>
      <c r="K2566">
        <v>79.290000000000006</v>
      </c>
      <c r="L2566" s="8">
        <v>44.96</v>
      </c>
      <c r="M2566" s="8">
        <v>142.47</v>
      </c>
      <c r="N2566" s="8">
        <v>211.98</v>
      </c>
      <c r="O2566" s="8">
        <v>123.20659999999999</v>
      </c>
      <c r="P2566" s="8">
        <v>168.85</v>
      </c>
      <c r="Q2566" s="8">
        <v>155.86000000000001</v>
      </c>
      <c r="R2566" s="8">
        <v>285.29000000000002</v>
      </c>
      <c r="S2566" s="8">
        <v>106.71</v>
      </c>
      <c r="T2566" s="8">
        <v>191.1</v>
      </c>
      <c r="U2566" s="8">
        <v>90.22</v>
      </c>
      <c r="X2566" s="1">
        <v>44203</v>
      </c>
      <c r="Y2566" s="4">
        <f t="shared" si="86"/>
        <v>160.71034736842105</v>
      </c>
      <c r="Z2566" s="4">
        <f t="shared" si="85"/>
        <v>81.349999999999994</v>
      </c>
    </row>
    <row r="2567" spans="1:26" x14ac:dyDescent="0.3">
      <c r="A2567" s="1">
        <v>44204</v>
      </c>
      <c r="B2567">
        <v>81.3</v>
      </c>
      <c r="C2567">
        <v>138.79</v>
      </c>
      <c r="D2567">
        <v>51.08</v>
      </c>
      <c r="E2567">
        <v>165.05</v>
      </c>
      <c r="F2567">
        <v>194.26</v>
      </c>
      <c r="G2567">
        <v>326.85000000000002</v>
      </c>
      <c r="H2567">
        <v>270.39999999999998</v>
      </c>
      <c r="I2567">
        <v>160.04</v>
      </c>
      <c r="J2567">
        <v>146.63</v>
      </c>
      <c r="K2567">
        <v>81.13</v>
      </c>
      <c r="L2567" s="8">
        <v>45.46</v>
      </c>
      <c r="M2567" s="8">
        <v>144.18</v>
      </c>
      <c r="N2567" s="8">
        <v>215.87</v>
      </c>
      <c r="O2567" s="8">
        <v>122.7672</v>
      </c>
      <c r="P2567" s="8">
        <v>171.05</v>
      </c>
      <c r="Q2567" s="8">
        <v>155.4</v>
      </c>
      <c r="R2567" s="8">
        <v>285.74</v>
      </c>
      <c r="S2567" s="8">
        <v>107.27</v>
      </c>
      <c r="T2567" s="8">
        <v>193.6</v>
      </c>
      <c r="U2567" s="8">
        <v>91.08</v>
      </c>
      <c r="X2567" s="1">
        <v>44204</v>
      </c>
      <c r="Y2567" s="4">
        <f t="shared" si="86"/>
        <v>161.4024842105263</v>
      </c>
      <c r="Z2567" s="4">
        <f t="shared" si="85"/>
        <v>81.3</v>
      </c>
    </row>
    <row r="2568" spans="1:26" x14ac:dyDescent="0.3">
      <c r="A2568" s="1">
        <v>44205</v>
      </c>
      <c r="B2568">
        <v>81.3</v>
      </c>
      <c r="C2568">
        <v>138.79</v>
      </c>
      <c r="D2568">
        <v>51.08</v>
      </c>
      <c r="E2568">
        <v>165.05</v>
      </c>
      <c r="F2568">
        <v>194.26</v>
      </c>
      <c r="G2568">
        <v>326.85000000000002</v>
      </c>
      <c r="H2568">
        <v>270.39999999999998</v>
      </c>
      <c r="I2568">
        <v>160.04</v>
      </c>
      <c r="J2568">
        <v>146.63</v>
      </c>
      <c r="K2568">
        <v>81.13</v>
      </c>
      <c r="L2568" s="8">
        <v>45.46</v>
      </c>
      <c r="M2568" s="8">
        <v>144.18</v>
      </c>
      <c r="N2568" s="8">
        <v>215.87</v>
      </c>
      <c r="O2568" s="8">
        <v>122.7672</v>
      </c>
      <c r="P2568" s="8">
        <v>171.05</v>
      </c>
      <c r="Q2568" s="8">
        <v>155.4</v>
      </c>
      <c r="R2568" s="8">
        <v>285.74</v>
      </c>
      <c r="S2568" s="8">
        <v>107.27</v>
      </c>
      <c r="T2568" s="8">
        <v>193.6</v>
      </c>
      <c r="U2568" s="8">
        <v>91.08</v>
      </c>
      <c r="X2568" s="1">
        <v>44205</v>
      </c>
      <c r="Y2568" s="4">
        <f t="shared" si="86"/>
        <v>161.4024842105263</v>
      </c>
      <c r="Z2568" s="4">
        <f t="shared" si="85"/>
        <v>81.3</v>
      </c>
    </row>
    <row r="2569" spans="1:26" x14ac:dyDescent="0.3">
      <c r="A2569" s="1">
        <v>44206</v>
      </c>
      <c r="B2569">
        <v>81.3</v>
      </c>
      <c r="C2569">
        <v>138.79</v>
      </c>
      <c r="D2569">
        <v>51.08</v>
      </c>
      <c r="E2569">
        <v>165.05</v>
      </c>
      <c r="F2569">
        <v>194.26</v>
      </c>
      <c r="G2569">
        <v>326.85000000000002</v>
      </c>
      <c r="H2569">
        <v>270.39999999999998</v>
      </c>
      <c r="I2569">
        <v>160.04</v>
      </c>
      <c r="J2569">
        <v>146.63</v>
      </c>
      <c r="K2569">
        <v>81.13</v>
      </c>
      <c r="L2569" s="8">
        <v>45.46</v>
      </c>
      <c r="M2569" s="8">
        <v>144.18</v>
      </c>
      <c r="N2569" s="8">
        <v>215.87</v>
      </c>
      <c r="O2569" s="8">
        <v>122.7672</v>
      </c>
      <c r="P2569" s="8">
        <v>171.05</v>
      </c>
      <c r="Q2569" s="8">
        <v>155.4</v>
      </c>
      <c r="R2569" s="8">
        <v>285.74</v>
      </c>
      <c r="S2569" s="8">
        <v>107.27</v>
      </c>
      <c r="T2569" s="8">
        <v>193.6</v>
      </c>
      <c r="U2569" s="8">
        <v>91.08</v>
      </c>
      <c r="X2569" s="1">
        <v>44206</v>
      </c>
      <c r="Y2569" s="4">
        <f t="shared" si="86"/>
        <v>161.4024842105263</v>
      </c>
      <c r="Z2569" s="4">
        <f t="shared" si="85"/>
        <v>81.3</v>
      </c>
    </row>
    <row r="2570" spans="1:26" x14ac:dyDescent="0.3">
      <c r="A2570" s="1">
        <v>44207</v>
      </c>
      <c r="B2570">
        <v>81.19</v>
      </c>
      <c r="C2570">
        <v>137.85</v>
      </c>
      <c r="D2570">
        <v>50.2</v>
      </c>
      <c r="E2570">
        <v>166.32</v>
      </c>
      <c r="F2570">
        <v>193.86</v>
      </c>
      <c r="G2570">
        <v>319.2</v>
      </c>
      <c r="H2570">
        <v>267.52999999999997</v>
      </c>
      <c r="I2570">
        <v>159.37</v>
      </c>
      <c r="J2570">
        <v>147.29</v>
      </c>
      <c r="K2570">
        <v>79.69</v>
      </c>
      <c r="L2570" s="8">
        <v>46.84</v>
      </c>
      <c r="M2570" s="8">
        <v>142.09</v>
      </c>
      <c r="N2570" s="8">
        <v>214.23</v>
      </c>
      <c r="O2570" s="8">
        <v>122.815</v>
      </c>
      <c r="P2570" s="8">
        <v>168.51</v>
      </c>
      <c r="Q2570" s="8">
        <v>154.13</v>
      </c>
      <c r="R2570" s="8">
        <v>283.13</v>
      </c>
      <c r="S2570" s="8">
        <v>109.02</v>
      </c>
      <c r="T2570" s="8">
        <v>195.28</v>
      </c>
      <c r="U2570" s="8">
        <v>91.6</v>
      </c>
      <c r="X2570" s="1">
        <v>44207</v>
      </c>
      <c r="Y2570" s="4">
        <f t="shared" si="86"/>
        <v>160.47131578947364</v>
      </c>
      <c r="Z2570" s="4">
        <f t="shared" si="85"/>
        <v>81.19</v>
      </c>
    </row>
    <row r="2571" spans="1:26" x14ac:dyDescent="0.3">
      <c r="A2571" s="1">
        <v>44208</v>
      </c>
      <c r="B2571">
        <v>81.87</v>
      </c>
      <c r="C2571">
        <v>137.05000000000001</v>
      </c>
      <c r="D2571">
        <v>50.11</v>
      </c>
      <c r="E2571">
        <v>168.99</v>
      </c>
      <c r="F2571">
        <v>197.54</v>
      </c>
      <c r="G2571">
        <v>315.86</v>
      </c>
      <c r="H2571">
        <v>266.62</v>
      </c>
      <c r="I2571">
        <v>158.13</v>
      </c>
      <c r="J2571">
        <v>148.97</v>
      </c>
      <c r="K2571">
        <v>79.75</v>
      </c>
      <c r="L2571" s="8">
        <v>47.88</v>
      </c>
      <c r="M2571" s="8">
        <v>141.43</v>
      </c>
      <c r="N2571" s="8">
        <v>211.6</v>
      </c>
      <c r="O2571" s="8">
        <v>123.41670000000001</v>
      </c>
      <c r="P2571" s="8">
        <v>169.06</v>
      </c>
      <c r="Q2571" s="8">
        <v>156.61000000000001</v>
      </c>
      <c r="R2571" s="8">
        <v>283.06</v>
      </c>
      <c r="S2571" s="8">
        <v>109.78</v>
      </c>
      <c r="T2571" s="8">
        <v>199.1</v>
      </c>
      <c r="U2571" s="8">
        <v>93.34</v>
      </c>
      <c r="X2571" s="1">
        <v>44208</v>
      </c>
      <c r="Y2571" s="4">
        <f t="shared" si="86"/>
        <v>160.96298421052632</v>
      </c>
      <c r="Z2571" s="4">
        <f t="shared" si="85"/>
        <v>81.87</v>
      </c>
    </row>
    <row r="2572" spans="1:26" x14ac:dyDescent="0.3">
      <c r="A2572" s="1">
        <v>44209</v>
      </c>
      <c r="B2572">
        <v>81.510000000000005</v>
      </c>
      <c r="C2572">
        <v>137.26</v>
      </c>
      <c r="D2572">
        <v>50.16</v>
      </c>
      <c r="E2572">
        <v>169.83</v>
      </c>
      <c r="F2572">
        <v>195.89</v>
      </c>
      <c r="G2572">
        <v>312.05</v>
      </c>
      <c r="H2572">
        <v>267.73</v>
      </c>
      <c r="I2572">
        <v>157.88999999999999</v>
      </c>
      <c r="J2572">
        <v>147.44999999999999</v>
      </c>
      <c r="K2572">
        <v>81.84</v>
      </c>
      <c r="L2572" s="8">
        <v>48.42</v>
      </c>
      <c r="M2572" s="8">
        <v>142.59</v>
      </c>
      <c r="N2572" s="8">
        <v>212.09</v>
      </c>
      <c r="O2572" s="8">
        <v>121.2294</v>
      </c>
      <c r="P2572" s="8">
        <v>164.66</v>
      </c>
      <c r="Q2572" s="8">
        <v>157.12</v>
      </c>
      <c r="R2572" s="8">
        <v>290.67</v>
      </c>
      <c r="S2572" s="8">
        <v>112.45</v>
      </c>
      <c r="T2572" s="8">
        <v>196.82</v>
      </c>
      <c r="U2572" s="8">
        <v>93.25</v>
      </c>
      <c r="X2572" s="1">
        <v>44209</v>
      </c>
      <c r="Y2572" s="4">
        <f t="shared" si="86"/>
        <v>161.02102105263157</v>
      </c>
      <c r="Z2572" s="4">
        <f t="shared" si="85"/>
        <v>81.510000000000005</v>
      </c>
    </row>
    <row r="2573" spans="1:26" x14ac:dyDescent="0.3">
      <c r="A2573" s="1">
        <v>44210</v>
      </c>
      <c r="B2573">
        <v>81.459999999999994</v>
      </c>
      <c r="C2573">
        <v>135.80000000000001</v>
      </c>
      <c r="D2573">
        <v>49.23</v>
      </c>
      <c r="E2573">
        <v>170.39</v>
      </c>
      <c r="F2573">
        <v>197.4</v>
      </c>
      <c r="G2573">
        <v>306.18</v>
      </c>
      <c r="H2573">
        <v>263.69</v>
      </c>
      <c r="I2573">
        <v>160.65</v>
      </c>
      <c r="J2573">
        <v>146.97</v>
      </c>
      <c r="K2573">
        <v>82.53</v>
      </c>
      <c r="L2573" s="8">
        <v>50.31</v>
      </c>
      <c r="M2573" s="8">
        <v>141.76</v>
      </c>
      <c r="N2573" s="8">
        <v>208.5</v>
      </c>
      <c r="O2573" s="8">
        <v>123.1875</v>
      </c>
      <c r="P2573" s="8">
        <v>161.91</v>
      </c>
      <c r="Q2573" s="8">
        <v>155.82</v>
      </c>
      <c r="R2573" s="8">
        <v>286.25</v>
      </c>
      <c r="S2573" s="8">
        <v>111.63</v>
      </c>
      <c r="T2573" s="8">
        <v>198.01</v>
      </c>
      <c r="U2573" s="8">
        <v>95.49</v>
      </c>
      <c r="X2573" s="1">
        <v>44210</v>
      </c>
      <c r="Y2573" s="4">
        <f t="shared" si="86"/>
        <v>160.30039473684209</v>
      </c>
      <c r="Z2573" s="4">
        <f t="shared" si="85"/>
        <v>81.459999999999994</v>
      </c>
    </row>
    <row r="2574" spans="1:26" x14ac:dyDescent="0.3">
      <c r="A2574" s="1">
        <v>44211</v>
      </c>
      <c r="B2574">
        <v>80.930000000000007</v>
      </c>
      <c r="C2574">
        <v>134.78</v>
      </c>
      <c r="D2574">
        <v>48.7</v>
      </c>
      <c r="E2574">
        <v>171.34</v>
      </c>
      <c r="F2574">
        <v>194.62</v>
      </c>
      <c r="G2574">
        <v>305.95</v>
      </c>
      <c r="H2574">
        <v>258.08999999999997</v>
      </c>
      <c r="I2574">
        <v>160.30000000000001</v>
      </c>
      <c r="J2574">
        <v>144.63999999999999</v>
      </c>
      <c r="K2574">
        <v>82.04</v>
      </c>
      <c r="L2574" s="8">
        <v>47.89</v>
      </c>
      <c r="M2574" s="8">
        <v>141.38999999999999</v>
      </c>
      <c r="N2574" s="8">
        <v>209.91</v>
      </c>
      <c r="O2574" s="8">
        <v>122.6335</v>
      </c>
      <c r="P2574" s="8">
        <v>161.12</v>
      </c>
      <c r="Q2574" s="8">
        <v>155.19</v>
      </c>
      <c r="R2574" s="8">
        <v>286.91000000000003</v>
      </c>
      <c r="S2574" s="8">
        <v>110.52</v>
      </c>
      <c r="T2574" s="8">
        <v>194.8</v>
      </c>
      <c r="U2574" s="8">
        <v>92.09</v>
      </c>
      <c r="X2574" s="1">
        <v>44211</v>
      </c>
      <c r="Y2574" s="4">
        <f t="shared" si="86"/>
        <v>159.10071052631579</v>
      </c>
      <c r="Z2574" s="4">
        <f t="shared" si="85"/>
        <v>80.930000000000007</v>
      </c>
    </row>
    <row r="2575" spans="1:26" x14ac:dyDescent="0.3">
      <c r="A2575" s="1">
        <v>44212</v>
      </c>
      <c r="B2575">
        <v>80.930000000000007</v>
      </c>
      <c r="C2575">
        <v>134.78</v>
      </c>
      <c r="D2575">
        <v>48.7</v>
      </c>
      <c r="E2575">
        <v>171.34</v>
      </c>
      <c r="F2575">
        <v>194.62</v>
      </c>
      <c r="G2575">
        <v>305.95</v>
      </c>
      <c r="H2575">
        <v>258.08999999999997</v>
      </c>
      <c r="I2575">
        <v>160.30000000000001</v>
      </c>
      <c r="J2575">
        <v>144.63999999999999</v>
      </c>
      <c r="K2575">
        <v>82.04</v>
      </c>
      <c r="L2575" s="8">
        <v>47.89</v>
      </c>
      <c r="M2575" s="8">
        <v>141.38999999999999</v>
      </c>
      <c r="N2575" s="8">
        <v>209.91</v>
      </c>
      <c r="O2575" s="8">
        <v>122.6335</v>
      </c>
      <c r="P2575" s="8">
        <v>161.12</v>
      </c>
      <c r="Q2575" s="8">
        <v>155.19</v>
      </c>
      <c r="R2575" s="8">
        <v>286.91000000000003</v>
      </c>
      <c r="S2575" s="8">
        <v>110.52</v>
      </c>
      <c r="T2575" s="8">
        <v>194.8</v>
      </c>
      <c r="U2575" s="8">
        <v>92.09</v>
      </c>
      <c r="X2575" s="1">
        <v>44212</v>
      </c>
      <c r="Y2575" s="4">
        <f t="shared" si="86"/>
        <v>159.10071052631579</v>
      </c>
      <c r="Z2575" s="4">
        <f t="shared" si="85"/>
        <v>80.930000000000007</v>
      </c>
    </row>
    <row r="2576" spans="1:26" x14ac:dyDescent="0.3">
      <c r="A2576" s="1">
        <v>44213</v>
      </c>
      <c r="B2576">
        <v>80.930000000000007</v>
      </c>
      <c r="C2576">
        <v>134.78</v>
      </c>
      <c r="D2576">
        <v>48.7</v>
      </c>
      <c r="E2576">
        <v>171.34</v>
      </c>
      <c r="F2576">
        <v>194.62</v>
      </c>
      <c r="G2576">
        <v>305.95</v>
      </c>
      <c r="H2576">
        <v>258.08999999999997</v>
      </c>
      <c r="I2576">
        <v>160.30000000000001</v>
      </c>
      <c r="J2576">
        <v>144.63999999999999</v>
      </c>
      <c r="K2576">
        <v>82.04</v>
      </c>
      <c r="L2576" s="8">
        <v>47.89</v>
      </c>
      <c r="M2576" s="8">
        <v>141.38999999999999</v>
      </c>
      <c r="N2576" s="8">
        <v>209.91</v>
      </c>
      <c r="O2576" s="8">
        <v>122.6335</v>
      </c>
      <c r="P2576" s="8">
        <v>161.12</v>
      </c>
      <c r="Q2576" s="8">
        <v>155.19</v>
      </c>
      <c r="R2576" s="8">
        <v>286.91000000000003</v>
      </c>
      <c r="S2576" s="8">
        <v>110.52</v>
      </c>
      <c r="T2576" s="8">
        <v>194.8</v>
      </c>
      <c r="U2576" s="8">
        <v>92.09</v>
      </c>
      <c r="X2576" s="1">
        <v>44213</v>
      </c>
      <c r="Y2576" s="4">
        <f t="shared" si="86"/>
        <v>159.10071052631579</v>
      </c>
      <c r="Z2576" s="4">
        <f t="shared" si="85"/>
        <v>80.930000000000007</v>
      </c>
    </row>
    <row r="2577" spans="1:26" x14ac:dyDescent="0.3">
      <c r="A2577" s="1">
        <v>44214</v>
      </c>
      <c r="B2577">
        <v>80.930000000000007</v>
      </c>
      <c r="C2577">
        <v>134.78</v>
      </c>
      <c r="D2577">
        <v>48.7</v>
      </c>
      <c r="E2577">
        <v>171.34</v>
      </c>
      <c r="F2577">
        <v>194.62</v>
      </c>
      <c r="G2577">
        <v>305.95</v>
      </c>
      <c r="H2577">
        <v>258.08999999999997</v>
      </c>
      <c r="I2577">
        <v>160.30000000000001</v>
      </c>
      <c r="J2577">
        <v>144.63999999999999</v>
      </c>
      <c r="K2577">
        <v>82.04</v>
      </c>
      <c r="L2577" s="8">
        <v>47.89</v>
      </c>
      <c r="M2577" s="8">
        <v>141.38999999999999</v>
      </c>
      <c r="N2577" s="8">
        <v>209.91</v>
      </c>
      <c r="O2577" s="8">
        <v>122.6335</v>
      </c>
      <c r="P2577" s="8">
        <v>161.12</v>
      </c>
      <c r="Q2577" s="8">
        <v>155.19</v>
      </c>
      <c r="R2577" s="8">
        <v>286.91000000000003</v>
      </c>
      <c r="S2577" s="8">
        <v>110.52</v>
      </c>
      <c r="T2577" s="8">
        <v>194.8</v>
      </c>
      <c r="U2577" s="8">
        <v>92.09</v>
      </c>
      <c r="X2577" s="1">
        <v>44214</v>
      </c>
      <c r="Y2577" s="4">
        <f t="shared" si="86"/>
        <v>159.10071052631579</v>
      </c>
      <c r="Z2577" s="4">
        <f t="shared" si="85"/>
        <v>80.930000000000007</v>
      </c>
    </row>
    <row r="2578" spans="1:26" x14ac:dyDescent="0.3">
      <c r="A2578" s="1">
        <v>44215</v>
      </c>
      <c r="B2578">
        <v>81.12</v>
      </c>
      <c r="C2578">
        <v>133.6</v>
      </c>
      <c r="D2578">
        <v>48.51</v>
      </c>
      <c r="E2578">
        <v>170.76</v>
      </c>
      <c r="F2578">
        <v>194.06</v>
      </c>
      <c r="G2578">
        <v>313.14</v>
      </c>
      <c r="H2578">
        <v>259.04000000000002</v>
      </c>
      <c r="I2578">
        <v>162.78</v>
      </c>
      <c r="J2578">
        <v>143.38999999999999</v>
      </c>
      <c r="K2578">
        <v>82.81</v>
      </c>
      <c r="L2578" s="8">
        <v>48.84</v>
      </c>
      <c r="M2578" s="8">
        <v>142.06</v>
      </c>
      <c r="N2578" s="8">
        <v>209.09</v>
      </c>
      <c r="O2578" s="8">
        <v>123.2353</v>
      </c>
      <c r="P2578" s="8">
        <v>161.97999999999999</v>
      </c>
      <c r="Q2578" s="8">
        <v>155.36000000000001</v>
      </c>
      <c r="R2578" s="8">
        <v>285.66000000000003</v>
      </c>
      <c r="S2578" s="8">
        <v>112.18</v>
      </c>
      <c r="T2578" s="8">
        <v>188.16</v>
      </c>
      <c r="U2578" s="8">
        <v>94.51</v>
      </c>
      <c r="X2578" s="1">
        <v>44215</v>
      </c>
      <c r="Y2578" s="4">
        <f t="shared" si="86"/>
        <v>159.42975263157896</v>
      </c>
      <c r="Z2578" s="4">
        <f t="shared" si="85"/>
        <v>81.12</v>
      </c>
    </row>
    <row r="2579" spans="1:26" x14ac:dyDescent="0.3">
      <c r="A2579" s="1">
        <v>44216</v>
      </c>
      <c r="B2579">
        <v>81.44</v>
      </c>
      <c r="C2579">
        <v>131.93</v>
      </c>
      <c r="D2579">
        <v>48.68</v>
      </c>
      <c r="E2579">
        <v>172.39</v>
      </c>
      <c r="F2579">
        <v>192.34</v>
      </c>
      <c r="G2579">
        <v>321.94</v>
      </c>
      <c r="H2579">
        <v>257.39999999999998</v>
      </c>
      <c r="I2579">
        <v>162.38</v>
      </c>
      <c r="J2579">
        <v>145.51</v>
      </c>
      <c r="K2579">
        <v>84.05</v>
      </c>
      <c r="L2579" s="8">
        <v>49.53</v>
      </c>
      <c r="M2579" s="8">
        <v>141.33000000000001</v>
      </c>
      <c r="N2579" s="8">
        <v>213.63</v>
      </c>
      <c r="O2579" s="8">
        <v>124.24769999999999</v>
      </c>
      <c r="P2579" s="8">
        <v>162.35</v>
      </c>
      <c r="Q2579" s="8">
        <v>155.82</v>
      </c>
      <c r="R2579" s="8">
        <v>286.56</v>
      </c>
      <c r="S2579" s="8">
        <v>112.62</v>
      </c>
      <c r="T2579" s="8">
        <v>188.3</v>
      </c>
      <c r="U2579" s="8">
        <v>95.38</v>
      </c>
      <c r="X2579" s="1">
        <v>44216</v>
      </c>
      <c r="Y2579" s="4">
        <f t="shared" si="86"/>
        <v>160.33619473684209</v>
      </c>
      <c r="Z2579" s="4">
        <f t="shared" si="85"/>
        <v>81.44</v>
      </c>
    </row>
    <row r="2580" spans="1:26" x14ac:dyDescent="0.3">
      <c r="A2580" s="1">
        <v>44217</v>
      </c>
      <c r="B2580">
        <v>80.81</v>
      </c>
      <c r="C2580">
        <v>131.01</v>
      </c>
      <c r="D2580">
        <v>48.95</v>
      </c>
      <c r="E2580">
        <v>172.34</v>
      </c>
      <c r="F2580">
        <v>192.19</v>
      </c>
      <c r="G2580">
        <v>317.72000000000003</v>
      </c>
      <c r="H2580">
        <v>253.2</v>
      </c>
      <c r="I2580">
        <v>161.72999999999999</v>
      </c>
      <c r="J2580">
        <v>144.85</v>
      </c>
      <c r="K2580">
        <v>83.71</v>
      </c>
      <c r="L2580" s="8">
        <v>48.11</v>
      </c>
      <c r="M2580" s="8">
        <v>139.61000000000001</v>
      </c>
      <c r="N2580" s="8">
        <v>213.53</v>
      </c>
      <c r="O2580" s="8">
        <v>125.7473</v>
      </c>
      <c r="P2580" s="8">
        <v>161.03</v>
      </c>
      <c r="Q2580" s="8">
        <v>157.16999999999999</v>
      </c>
      <c r="R2580" s="8">
        <v>282.61</v>
      </c>
      <c r="S2580" s="8">
        <v>111.26</v>
      </c>
      <c r="T2580" s="8">
        <v>191.27</v>
      </c>
      <c r="U2580" s="8">
        <v>92.01</v>
      </c>
      <c r="X2580" s="1">
        <v>44217</v>
      </c>
      <c r="Y2580" s="4">
        <f t="shared" si="86"/>
        <v>159.37091052631578</v>
      </c>
      <c r="Z2580" s="4">
        <f t="shared" si="85"/>
        <v>80.81</v>
      </c>
    </row>
    <row r="2581" spans="1:26" x14ac:dyDescent="0.3">
      <c r="A2581" s="1">
        <v>44218</v>
      </c>
      <c r="B2581">
        <v>80.61</v>
      </c>
      <c r="C2581">
        <v>130</v>
      </c>
      <c r="D2581">
        <v>48.49</v>
      </c>
      <c r="E2581">
        <v>172.4</v>
      </c>
      <c r="F2581">
        <v>191.94</v>
      </c>
      <c r="G2581">
        <v>315.14</v>
      </c>
      <c r="H2581">
        <v>251.48</v>
      </c>
      <c r="I2581">
        <v>163.55000000000001</v>
      </c>
      <c r="J2581">
        <v>146.33000000000001</v>
      </c>
      <c r="K2581">
        <v>84.21</v>
      </c>
      <c r="L2581" s="8">
        <v>47.43</v>
      </c>
      <c r="M2581" s="8">
        <v>138.59</v>
      </c>
      <c r="N2581" s="8">
        <v>213.38</v>
      </c>
      <c r="O2581" s="8">
        <v>113.292</v>
      </c>
      <c r="P2581" s="8">
        <v>161.97999999999999</v>
      </c>
      <c r="Q2581" s="8">
        <v>152.53</v>
      </c>
      <c r="R2581" s="8">
        <v>283.60000000000002</v>
      </c>
      <c r="S2581" s="8">
        <v>110.86</v>
      </c>
      <c r="T2581" s="8">
        <v>191.91</v>
      </c>
      <c r="U2581" s="8">
        <v>91.73</v>
      </c>
      <c r="X2581" s="1">
        <v>44218</v>
      </c>
      <c r="Y2581" s="4">
        <f t="shared" si="86"/>
        <v>158.36010526315786</v>
      </c>
      <c r="Z2581" s="4">
        <f t="shared" si="85"/>
        <v>80.61</v>
      </c>
    </row>
    <row r="2582" spans="1:26" x14ac:dyDescent="0.3">
      <c r="A2582" s="1">
        <v>44219</v>
      </c>
      <c r="B2582">
        <v>80.61</v>
      </c>
      <c r="C2582">
        <v>130</v>
      </c>
      <c r="D2582">
        <v>48.49</v>
      </c>
      <c r="E2582">
        <v>172.4</v>
      </c>
      <c r="F2582">
        <v>191.94</v>
      </c>
      <c r="G2582">
        <v>315.14</v>
      </c>
      <c r="H2582">
        <v>251.48</v>
      </c>
      <c r="I2582">
        <v>163.55000000000001</v>
      </c>
      <c r="J2582">
        <v>146.33000000000001</v>
      </c>
      <c r="K2582">
        <v>84.21</v>
      </c>
      <c r="L2582" s="8">
        <v>47.43</v>
      </c>
      <c r="M2582" s="8">
        <v>138.59</v>
      </c>
      <c r="N2582" s="8">
        <v>213.38</v>
      </c>
      <c r="O2582" s="8">
        <v>113.292</v>
      </c>
      <c r="P2582" s="8">
        <v>161.97999999999999</v>
      </c>
      <c r="Q2582" s="8">
        <v>152.53</v>
      </c>
      <c r="R2582" s="8">
        <v>283.60000000000002</v>
      </c>
      <c r="S2582" s="8">
        <v>110.86</v>
      </c>
      <c r="T2582" s="8">
        <v>191.91</v>
      </c>
      <c r="U2582" s="8">
        <v>91.73</v>
      </c>
      <c r="X2582" s="1">
        <v>44219</v>
      </c>
      <c r="Y2582" s="4">
        <f t="shared" si="86"/>
        <v>158.36010526315786</v>
      </c>
      <c r="Z2582" s="4">
        <f t="shared" si="85"/>
        <v>80.61</v>
      </c>
    </row>
    <row r="2583" spans="1:26" x14ac:dyDescent="0.3">
      <c r="A2583" s="1">
        <v>44220</v>
      </c>
      <c r="B2583">
        <v>80.61</v>
      </c>
      <c r="C2583">
        <v>130</v>
      </c>
      <c r="D2583">
        <v>48.49</v>
      </c>
      <c r="E2583">
        <v>172.4</v>
      </c>
      <c r="F2583">
        <v>191.94</v>
      </c>
      <c r="G2583">
        <v>315.14</v>
      </c>
      <c r="H2583">
        <v>251.48</v>
      </c>
      <c r="I2583">
        <v>163.55000000000001</v>
      </c>
      <c r="J2583">
        <v>146.33000000000001</v>
      </c>
      <c r="K2583">
        <v>84.21</v>
      </c>
      <c r="L2583" s="8">
        <v>47.43</v>
      </c>
      <c r="M2583" s="8">
        <v>138.59</v>
      </c>
      <c r="N2583" s="8">
        <v>213.38</v>
      </c>
      <c r="O2583" s="8">
        <v>113.292</v>
      </c>
      <c r="P2583" s="8">
        <v>161.97999999999999</v>
      </c>
      <c r="Q2583" s="8">
        <v>152.53</v>
      </c>
      <c r="R2583" s="8">
        <v>283.60000000000002</v>
      </c>
      <c r="S2583" s="8">
        <v>110.86</v>
      </c>
      <c r="T2583" s="8">
        <v>191.91</v>
      </c>
      <c r="U2583" s="8">
        <v>91.73</v>
      </c>
      <c r="X2583" s="1">
        <v>44220</v>
      </c>
      <c r="Y2583" s="4">
        <f t="shared" si="86"/>
        <v>158.36010526315786</v>
      </c>
      <c r="Z2583" s="4">
        <f t="shared" si="85"/>
        <v>80.61</v>
      </c>
    </row>
    <row r="2584" spans="1:26" x14ac:dyDescent="0.3">
      <c r="A2584" s="1">
        <v>44221</v>
      </c>
      <c r="B2584">
        <v>80.790000000000006</v>
      </c>
      <c r="C2584">
        <v>132.24</v>
      </c>
      <c r="D2584">
        <v>48.78</v>
      </c>
      <c r="E2584">
        <v>174.1</v>
      </c>
      <c r="F2584">
        <v>187.34</v>
      </c>
      <c r="G2584">
        <v>314.93</v>
      </c>
      <c r="H2584">
        <v>253.12</v>
      </c>
      <c r="I2584">
        <v>165.98</v>
      </c>
      <c r="J2584">
        <v>146.19999999999999</v>
      </c>
      <c r="K2584">
        <v>86.87</v>
      </c>
      <c r="L2584" s="8">
        <v>46.9</v>
      </c>
      <c r="M2584" s="8">
        <v>140.18</v>
      </c>
      <c r="N2584" s="8">
        <v>213.34</v>
      </c>
      <c r="O2584" s="8">
        <v>113.2633</v>
      </c>
      <c r="P2584" s="8">
        <v>163.68</v>
      </c>
      <c r="Q2584" s="8">
        <v>152.69</v>
      </c>
      <c r="R2584" s="8">
        <v>279.02</v>
      </c>
      <c r="S2584" s="8">
        <v>110.5</v>
      </c>
      <c r="T2584" s="8">
        <v>190.15</v>
      </c>
      <c r="U2584" s="8">
        <v>90.9</v>
      </c>
      <c r="X2584" s="1">
        <v>44221</v>
      </c>
      <c r="Y2584" s="4">
        <f t="shared" si="86"/>
        <v>158.4307</v>
      </c>
      <c r="Z2584" s="4">
        <f t="shared" si="85"/>
        <v>80.790000000000006</v>
      </c>
    </row>
    <row r="2585" spans="1:26" x14ac:dyDescent="0.3">
      <c r="A2585" s="1">
        <v>44222</v>
      </c>
      <c r="B2585">
        <v>80.77</v>
      </c>
      <c r="C2585">
        <v>133.09</v>
      </c>
      <c r="D2585">
        <v>49.29</v>
      </c>
      <c r="E2585">
        <v>173.7</v>
      </c>
      <c r="F2585">
        <v>187.21</v>
      </c>
      <c r="G2585">
        <v>319.01</v>
      </c>
      <c r="H2585">
        <v>255.85</v>
      </c>
      <c r="I2585">
        <v>170.48</v>
      </c>
      <c r="J2585">
        <v>147.51</v>
      </c>
      <c r="K2585">
        <v>85.23</v>
      </c>
      <c r="L2585" s="8">
        <v>45.87</v>
      </c>
      <c r="M2585" s="8">
        <v>141.80000000000001</v>
      </c>
      <c r="N2585" s="8">
        <v>215.38</v>
      </c>
      <c r="O2585" s="8">
        <v>116.998</v>
      </c>
      <c r="P2585" s="8">
        <v>164.53</v>
      </c>
      <c r="Q2585" s="8">
        <v>150.19999999999999</v>
      </c>
      <c r="R2585" s="8">
        <v>277.99</v>
      </c>
      <c r="S2585" s="8">
        <v>108.8</v>
      </c>
      <c r="T2585" s="8">
        <v>187.7</v>
      </c>
      <c r="U2585" s="8">
        <v>89.36</v>
      </c>
      <c r="X2585" s="1">
        <v>44222</v>
      </c>
      <c r="Y2585" s="4">
        <f t="shared" si="86"/>
        <v>158.94726315789472</v>
      </c>
      <c r="Z2585" s="4">
        <f t="shared" si="85"/>
        <v>80.77</v>
      </c>
    </row>
    <row r="2586" spans="1:26" x14ac:dyDescent="0.3">
      <c r="A2586" s="1">
        <v>44223</v>
      </c>
      <c r="B2586">
        <v>79.38</v>
      </c>
      <c r="C2586">
        <v>128.38</v>
      </c>
      <c r="D2586">
        <v>48.53</v>
      </c>
      <c r="E2586">
        <v>167.71</v>
      </c>
      <c r="F2586">
        <v>180.63</v>
      </c>
      <c r="G2586">
        <v>306.3</v>
      </c>
      <c r="H2586">
        <v>242.91</v>
      </c>
      <c r="I2586">
        <v>167.88</v>
      </c>
      <c r="J2586">
        <v>143.84</v>
      </c>
      <c r="K2586">
        <v>80.19</v>
      </c>
      <c r="L2586" s="8">
        <v>45.35</v>
      </c>
      <c r="M2586" s="8">
        <v>138.04</v>
      </c>
      <c r="N2586" s="8">
        <v>207</v>
      </c>
      <c r="O2586" s="8">
        <v>116.9789</v>
      </c>
      <c r="P2586" s="8">
        <v>165.67</v>
      </c>
      <c r="Q2586" s="8">
        <v>145.1</v>
      </c>
      <c r="R2586" s="8">
        <v>269.98</v>
      </c>
      <c r="S2586" s="8">
        <v>102.79</v>
      </c>
      <c r="T2586" s="8">
        <v>178.28</v>
      </c>
      <c r="U2586" s="8">
        <v>88.2</v>
      </c>
      <c r="X2586" s="1">
        <v>44223</v>
      </c>
      <c r="Y2586" s="4">
        <f t="shared" si="86"/>
        <v>153.88204736842107</v>
      </c>
      <c r="Z2586" s="4">
        <f t="shared" si="85"/>
        <v>79.38</v>
      </c>
    </row>
    <row r="2587" spans="1:26" x14ac:dyDescent="0.3">
      <c r="A2587" s="1">
        <v>44224</v>
      </c>
      <c r="B2587">
        <v>79.959999999999994</v>
      </c>
      <c r="C2587">
        <v>130.36000000000001</v>
      </c>
      <c r="D2587">
        <v>49.15</v>
      </c>
      <c r="E2587">
        <v>172.34</v>
      </c>
      <c r="F2587">
        <v>184.34</v>
      </c>
      <c r="G2587">
        <v>318.97000000000003</v>
      </c>
      <c r="H2587">
        <v>249.54</v>
      </c>
      <c r="I2587">
        <v>169.16</v>
      </c>
      <c r="J2587">
        <v>143.75</v>
      </c>
      <c r="K2587">
        <v>82.46</v>
      </c>
      <c r="L2587" s="8">
        <v>46.06</v>
      </c>
      <c r="M2587" s="8">
        <v>139.19</v>
      </c>
      <c r="N2587" s="8">
        <v>206.82</v>
      </c>
      <c r="O2587" s="8">
        <v>114.6961</v>
      </c>
      <c r="P2587" s="8">
        <v>166.75</v>
      </c>
      <c r="Q2587" s="8">
        <v>147.13</v>
      </c>
      <c r="R2587" s="8">
        <v>275.86</v>
      </c>
      <c r="S2587" s="8">
        <v>104.21</v>
      </c>
      <c r="T2587" s="8">
        <v>183.58</v>
      </c>
      <c r="U2587" s="8">
        <v>89.02</v>
      </c>
      <c r="X2587" s="1">
        <v>44224</v>
      </c>
      <c r="Y2587" s="4">
        <f t="shared" si="86"/>
        <v>156.49400526315787</v>
      </c>
      <c r="Z2587" s="4">
        <f t="shared" si="85"/>
        <v>79.959999999999994</v>
      </c>
    </row>
    <row r="2588" spans="1:26" x14ac:dyDescent="0.3">
      <c r="A2588" s="1">
        <v>44225</v>
      </c>
      <c r="B2588">
        <v>78.239999999999995</v>
      </c>
      <c r="C2588">
        <v>128.21</v>
      </c>
      <c r="D2588">
        <v>48.15</v>
      </c>
      <c r="E2588">
        <v>166.85</v>
      </c>
      <c r="F2588">
        <v>182.84</v>
      </c>
      <c r="G2588">
        <v>317</v>
      </c>
      <c r="H2588">
        <v>245.4</v>
      </c>
      <c r="I2588">
        <v>163.13</v>
      </c>
      <c r="J2588">
        <v>140.49</v>
      </c>
      <c r="K2588">
        <v>80.87</v>
      </c>
      <c r="L2588" s="8">
        <v>44.84</v>
      </c>
      <c r="M2588" s="8">
        <v>136.57</v>
      </c>
      <c r="N2588" s="8">
        <v>207.84</v>
      </c>
      <c r="O2588" s="8">
        <v>113.7696</v>
      </c>
      <c r="P2588" s="8">
        <v>165.12</v>
      </c>
      <c r="Q2588" s="8">
        <v>145.66999999999999</v>
      </c>
      <c r="R2588" s="8">
        <v>266.76</v>
      </c>
      <c r="S2588" s="8">
        <v>102.48</v>
      </c>
      <c r="T2588" s="8">
        <v>181.17</v>
      </c>
      <c r="U2588" s="8">
        <v>85.2</v>
      </c>
      <c r="X2588" s="1">
        <v>44225</v>
      </c>
      <c r="Y2588" s="4">
        <f t="shared" si="86"/>
        <v>153.80840000000003</v>
      </c>
      <c r="Z2588" s="4">
        <f t="shared" si="85"/>
        <v>78.239999999999995</v>
      </c>
    </row>
    <row r="2589" spans="1:26" x14ac:dyDescent="0.3">
      <c r="A2589" s="1">
        <v>44226</v>
      </c>
      <c r="B2589">
        <v>78.239999999999995</v>
      </c>
      <c r="C2589">
        <v>128.21</v>
      </c>
      <c r="D2589">
        <v>48.15</v>
      </c>
      <c r="E2589">
        <v>166.85</v>
      </c>
      <c r="F2589">
        <v>182.84</v>
      </c>
      <c r="G2589">
        <v>317</v>
      </c>
      <c r="H2589">
        <v>245.4</v>
      </c>
      <c r="I2589">
        <v>163.13</v>
      </c>
      <c r="J2589">
        <v>140.49</v>
      </c>
      <c r="K2589">
        <v>80.87</v>
      </c>
      <c r="L2589" s="8">
        <v>44.84</v>
      </c>
      <c r="M2589" s="8">
        <v>136.57</v>
      </c>
      <c r="N2589" s="8">
        <v>207.84</v>
      </c>
      <c r="O2589" s="8">
        <v>113.7696</v>
      </c>
      <c r="P2589" s="8">
        <v>165.12</v>
      </c>
      <c r="Q2589" s="8">
        <v>145.66999999999999</v>
      </c>
      <c r="R2589" s="8">
        <v>266.76</v>
      </c>
      <c r="S2589" s="8">
        <v>102.48</v>
      </c>
      <c r="T2589" s="8">
        <v>181.17</v>
      </c>
      <c r="U2589" s="8">
        <v>85.2</v>
      </c>
      <c r="X2589" s="1">
        <v>44226</v>
      </c>
      <c r="Y2589" s="4">
        <f t="shared" si="86"/>
        <v>153.80840000000003</v>
      </c>
      <c r="Z2589" s="4">
        <f t="shared" si="85"/>
        <v>78.239999999999995</v>
      </c>
    </row>
    <row r="2590" spans="1:26" x14ac:dyDescent="0.3">
      <c r="A2590" s="1">
        <v>44227</v>
      </c>
      <c r="B2590">
        <v>78.239999999999995</v>
      </c>
      <c r="C2590">
        <v>128.21</v>
      </c>
      <c r="D2590">
        <v>48.15</v>
      </c>
      <c r="E2590">
        <v>166.85</v>
      </c>
      <c r="F2590">
        <v>182.84</v>
      </c>
      <c r="G2590">
        <v>317</v>
      </c>
      <c r="H2590">
        <v>245.4</v>
      </c>
      <c r="I2590">
        <v>163.13</v>
      </c>
      <c r="J2590">
        <v>140.49</v>
      </c>
      <c r="K2590">
        <v>80.87</v>
      </c>
      <c r="L2590" s="8">
        <v>44.84</v>
      </c>
      <c r="M2590" s="8">
        <v>136.57</v>
      </c>
      <c r="N2590" s="8">
        <v>207.84</v>
      </c>
      <c r="O2590" s="8">
        <v>113.7696</v>
      </c>
      <c r="P2590" s="8">
        <v>165.12</v>
      </c>
      <c r="Q2590" s="8">
        <v>145.66999999999999</v>
      </c>
      <c r="R2590" s="8">
        <v>266.76</v>
      </c>
      <c r="S2590" s="8">
        <v>102.48</v>
      </c>
      <c r="T2590" s="8">
        <v>181.17</v>
      </c>
      <c r="U2590" s="8">
        <v>85.2</v>
      </c>
      <c r="X2590" s="1">
        <v>44227</v>
      </c>
      <c r="Y2590" s="4">
        <f t="shared" si="86"/>
        <v>153.80840000000003</v>
      </c>
      <c r="Z2590" s="4">
        <f t="shared" si="85"/>
        <v>78.239999999999995</v>
      </c>
    </row>
    <row r="2591" spans="1:26" x14ac:dyDescent="0.3">
      <c r="A2591" s="1">
        <v>44228</v>
      </c>
      <c r="B2591">
        <v>78.8</v>
      </c>
      <c r="C2591">
        <v>128.97</v>
      </c>
      <c r="D2591">
        <v>48.48</v>
      </c>
      <c r="E2591">
        <v>163.37</v>
      </c>
      <c r="F2591">
        <v>184.72</v>
      </c>
      <c r="G2591">
        <v>321.83999999999997</v>
      </c>
      <c r="H2591">
        <v>250.43</v>
      </c>
      <c r="I2591">
        <v>162.71</v>
      </c>
      <c r="J2591">
        <v>139.27000000000001</v>
      </c>
      <c r="K2591">
        <v>81.7</v>
      </c>
      <c r="L2591" s="8">
        <v>44.92</v>
      </c>
      <c r="M2591" s="8">
        <v>136.97999999999999</v>
      </c>
      <c r="N2591" s="8">
        <v>207.93</v>
      </c>
      <c r="O2591" s="8">
        <v>115.13549999999999</v>
      </c>
      <c r="P2591" s="8">
        <v>166.35</v>
      </c>
      <c r="Q2591" s="8">
        <v>148.04</v>
      </c>
      <c r="R2591" s="8">
        <v>268.95</v>
      </c>
      <c r="S2591" s="8">
        <v>102.3</v>
      </c>
      <c r="T2591" s="8">
        <v>183.57</v>
      </c>
      <c r="U2591" s="8">
        <v>86.41</v>
      </c>
      <c r="X2591" s="1">
        <v>44228</v>
      </c>
      <c r="Y2591" s="4">
        <f t="shared" si="86"/>
        <v>154.84607894736837</v>
      </c>
      <c r="Z2591" s="4">
        <f t="shared" si="85"/>
        <v>78.8</v>
      </c>
    </row>
    <row r="2592" spans="1:26" x14ac:dyDescent="0.3">
      <c r="A2592" s="1">
        <v>44229</v>
      </c>
      <c r="B2592">
        <v>79.55</v>
      </c>
      <c r="C2592">
        <v>128.79</v>
      </c>
      <c r="D2592">
        <v>48.96</v>
      </c>
      <c r="E2592">
        <v>166.66</v>
      </c>
      <c r="F2592">
        <v>192.5</v>
      </c>
      <c r="G2592">
        <v>330.1</v>
      </c>
      <c r="H2592">
        <v>252.25</v>
      </c>
      <c r="I2592">
        <v>161.25</v>
      </c>
      <c r="J2592">
        <v>140.77000000000001</v>
      </c>
      <c r="K2592">
        <v>82.93</v>
      </c>
      <c r="L2592" s="8">
        <v>45.63</v>
      </c>
      <c r="M2592" s="8">
        <v>138.38</v>
      </c>
      <c r="N2592" s="8">
        <v>209.76</v>
      </c>
      <c r="O2592" s="8">
        <v>114.0848</v>
      </c>
      <c r="P2592" s="8">
        <v>168.38</v>
      </c>
      <c r="Q2592" s="8">
        <v>150.63999999999999</v>
      </c>
      <c r="R2592" s="8">
        <v>273.95</v>
      </c>
      <c r="S2592" s="8">
        <v>103.47</v>
      </c>
      <c r="T2592" s="8">
        <v>185.59</v>
      </c>
      <c r="U2592" s="8">
        <v>87.06</v>
      </c>
      <c r="X2592" s="1">
        <v>44229</v>
      </c>
      <c r="Y2592" s="4">
        <f t="shared" si="86"/>
        <v>156.90288421052631</v>
      </c>
      <c r="Z2592" s="4">
        <f t="shared" si="85"/>
        <v>79.55</v>
      </c>
    </row>
    <row r="2593" spans="1:26" x14ac:dyDescent="0.3">
      <c r="A2593" s="1">
        <v>44230</v>
      </c>
      <c r="B2593">
        <v>79.709999999999994</v>
      </c>
      <c r="C2593">
        <v>128.94999999999999</v>
      </c>
      <c r="D2593">
        <v>48.77</v>
      </c>
      <c r="E2593">
        <v>169.88</v>
      </c>
      <c r="F2593">
        <v>191.45</v>
      </c>
      <c r="G2593">
        <v>324.25</v>
      </c>
      <c r="H2593">
        <v>250.13</v>
      </c>
      <c r="I2593">
        <v>160.5</v>
      </c>
      <c r="J2593">
        <v>141.19999999999999</v>
      </c>
      <c r="K2593">
        <v>83.05</v>
      </c>
      <c r="L2593" s="8">
        <v>47.42</v>
      </c>
      <c r="M2593" s="8">
        <v>138.02000000000001</v>
      </c>
      <c r="N2593" s="8">
        <v>208.71</v>
      </c>
      <c r="O2593" s="8">
        <v>113.7791</v>
      </c>
      <c r="P2593" s="8">
        <v>166.83</v>
      </c>
      <c r="Q2593" s="8">
        <v>155.32</v>
      </c>
      <c r="R2593" s="8">
        <v>276.60000000000002</v>
      </c>
      <c r="S2593" s="8">
        <v>106.95</v>
      </c>
      <c r="T2593" s="8">
        <v>185.11</v>
      </c>
      <c r="U2593" s="8">
        <v>88.96</v>
      </c>
      <c r="X2593" s="1">
        <v>44230</v>
      </c>
      <c r="Y2593" s="4">
        <f t="shared" si="86"/>
        <v>157.15153157894738</v>
      </c>
      <c r="Z2593" s="4">
        <f t="shared" si="85"/>
        <v>79.709999999999994</v>
      </c>
    </row>
    <row r="2594" spans="1:26" x14ac:dyDescent="0.3">
      <c r="A2594" s="1">
        <v>44231</v>
      </c>
      <c r="B2594">
        <v>80.28</v>
      </c>
      <c r="C2594">
        <v>129.03</v>
      </c>
      <c r="D2594">
        <v>49.01</v>
      </c>
      <c r="E2594">
        <v>173.03</v>
      </c>
      <c r="F2594">
        <v>191.65</v>
      </c>
      <c r="G2594">
        <v>328.45</v>
      </c>
      <c r="H2594">
        <v>249.18</v>
      </c>
      <c r="I2594">
        <v>161.99</v>
      </c>
      <c r="J2594">
        <v>142.53</v>
      </c>
      <c r="K2594">
        <v>83</v>
      </c>
      <c r="L2594" s="8">
        <v>48.33</v>
      </c>
      <c r="M2594" s="8">
        <v>139.68</v>
      </c>
      <c r="N2594" s="8">
        <v>211.03</v>
      </c>
      <c r="O2594" s="8">
        <v>115.5939</v>
      </c>
      <c r="P2594" s="8">
        <v>170.56</v>
      </c>
      <c r="Q2594" s="8">
        <v>162.72999999999999</v>
      </c>
      <c r="R2594" s="8">
        <v>256.7</v>
      </c>
      <c r="S2594" s="8">
        <v>108.53</v>
      </c>
      <c r="T2594" s="8">
        <v>188.59</v>
      </c>
      <c r="U2594" s="8">
        <v>89</v>
      </c>
      <c r="X2594" s="1">
        <v>44231</v>
      </c>
      <c r="Y2594" s="4">
        <f t="shared" si="86"/>
        <v>157.82178421052629</v>
      </c>
      <c r="Z2594" s="4">
        <f t="shared" si="85"/>
        <v>80.28</v>
      </c>
    </row>
    <row r="2595" spans="1:26" x14ac:dyDescent="0.3">
      <c r="A2595" s="1">
        <v>44232</v>
      </c>
      <c r="B2595">
        <v>80.930000000000007</v>
      </c>
      <c r="C2595">
        <v>129.57</v>
      </c>
      <c r="D2595">
        <v>49.65</v>
      </c>
      <c r="E2595">
        <v>175.03</v>
      </c>
      <c r="F2595">
        <v>193</v>
      </c>
      <c r="G2595">
        <v>324.02</v>
      </c>
      <c r="H2595">
        <v>257.37</v>
      </c>
      <c r="I2595">
        <v>164.45</v>
      </c>
      <c r="J2595">
        <v>144.36000000000001</v>
      </c>
      <c r="K2595">
        <v>83.6</v>
      </c>
      <c r="L2595" s="8">
        <v>49.95</v>
      </c>
      <c r="M2595" s="8">
        <v>140.96</v>
      </c>
      <c r="N2595" s="8">
        <v>212.58</v>
      </c>
      <c r="O2595" s="8">
        <v>116.32940000000001</v>
      </c>
      <c r="P2595" s="8">
        <v>167.28</v>
      </c>
      <c r="Q2595" s="8">
        <v>162.55000000000001</v>
      </c>
      <c r="R2595" s="8">
        <v>253.15</v>
      </c>
      <c r="S2595" s="8">
        <v>108.73</v>
      </c>
      <c r="T2595" s="8">
        <v>188.86</v>
      </c>
      <c r="U2595" s="8">
        <v>89.26</v>
      </c>
      <c r="X2595" s="1">
        <v>44232</v>
      </c>
      <c r="Y2595" s="4">
        <f t="shared" si="86"/>
        <v>158.45786315789474</v>
      </c>
      <c r="Z2595" s="4">
        <f t="shared" si="85"/>
        <v>80.930000000000007</v>
      </c>
    </row>
    <row r="2596" spans="1:26" x14ac:dyDescent="0.3">
      <c r="A2596" s="1">
        <v>44233</v>
      </c>
      <c r="B2596">
        <v>80.930000000000007</v>
      </c>
      <c r="C2596">
        <v>129.57</v>
      </c>
      <c r="D2596">
        <v>49.65</v>
      </c>
      <c r="E2596">
        <v>175.03</v>
      </c>
      <c r="F2596">
        <v>193</v>
      </c>
      <c r="G2596">
        <v>324.02</v>
      </c>
      <c r="H2596">
        <v>257.37</v>
      </c>
      <c r="I2596">
        <v>164.45</v>
      </c>
      <c r="J2596">
        <v>144.36000000000001</v>
      </c>
      <c r="K2596">
        <v>83.6</v>
      </c>
      <c r="L2596" s="8">
        <v>49.95</v>
      </c>
      <c r="M2596" s="8">
        <v>140.96</v>
      </c>
      <c r="N2596" s="8">
        <v>212.58</v>
      </c>
      <c r="O2596" s="8">
        <v>116.32940000000001</v>
      </c>
      <c r="P2596" s="8">
        <v>167.28</v>
      </c>
      <c r="Q2596" s="8">
        <v>162.55000000000001</v>
      </c>
      <c r="R2596" s="8">
        <v>253.15</v>
      </c>
      <c r="S2596" s="8">
        <v>108.73</v>
      </c>
      <c r="T2596" s="8">
        <v>188.86</v>
      </c>
      <c r="U2596" s="8">
        <v>89.26</v>
      </c>
      <c r="X2596" s="1">
        <v>44233</v>
      </c>
      <c r="Y2596" s="4">
        <f t="shared" si="86"/>
        <v>158.45786315789474</v>
      </c>
      <c r="Z2596" s="4">
        <f t="shared" si="85"/>
        <v>80.930000000000007</v>
      </c>
    </row>
    <row r="2597" spans="1:26" x14ac:dyDescent="0.3">
      <c r="A2597" s="1">
        <v>44234</v>
      </c>
      <c r="B2597">
        <v>80.930000000000007</v>
      </c>
      <c r="C2597">
        <v>129.57</v>
      </c>
      <c r="D2597">
        <v>49.65</v>
      </c>
      <c r="E2597">
        <v>175.03</v>
      </c>
      <c r="F2597">
        <v>193</v>
      </c>
      <c r="G2597">
        <v>324.02</v>
      </c>
      <c r="H2597">
        <v>257.37</v>
      </c>
      <c r="I2597">
        <v>164.45</v>
      </c>
      <c r="J2597">
        <v>144.36000000000001</v>
      </c>
      <c r="K2597">
        <v>83.6</v>
      </c>
      <c r="L2597" s="8">
        <v>49.95</v>
      </c>
      <c r="M2597" s="8">
        <v>140.96</v>
      </c>
      <c r="N2597" s="8">
        <v>212.58</v>
      </c>
      <c r="O2597" s="8">
        <v>116.32940000000001</v>
      </c>
      <c r="P2597" s="8">
        <v>167.28</v>
      </c>
      <c r="Q2597" s="8">
        <v>162.55000000000001</v>
      </c>
      <c r="R2597" s="8">
        <v>253.15</v>
      </c>
      <c r="S2597" s="8">
        <v>108.73</v>
      </c>
      <c r="T2597" s="8">
        <v>188.86</v>
      </c>
      <c r="U2597" s="8">
        <v>89.26</v>
      </c>
      <c r="X2597" s="1">
        <v>44234</v>
      </c>
      <c r="Y2597" s="4">
        <f t="shared" si="86"/>
        <v>158.45786315789474</v>
      </c>
      <c r="Z2597" s="4">
        <f t="shared" si="85"/>
        <v>80.930000000000007</v>
      </c>
    </row>
    <row r="2598" spans="1:26" x14ac:dyDescent="0.3">
      <c r="A2598" s="1">
        <v>44235</v>
      </c>
      <c r="B2598">
        <v>81.599999999999994</v>
      </c>
      <c r="C2598">
        <v>129.16999999999999</v>
      </c>
      <c r="D2598">
        <v>49.92</v>
      </c>
      <c r="E2598">
        <v>179.17</v>
      </c>
      <c r="F2598">
        <v>197.45</v>
      </c>
      <c r="G2598">
        <v>325.44</v>
      </c>
      <c r="H2598">
        <v>257.33999999999997</v>
      </c>
      <c r="I2598">
        <v>164.92</v>
      </c>
      <c r="J2598">
        <v>145.03</v>
      </c>
      <c r="K2598">
        <v>83.4</v>
      </c>
      <c r="L2598" s="8">
        <v>52.1</v>
      </c>
      <c r="M2598" s="8">
        <v>140.4</v>
      </c>
      <c r="N2598" s="8">
        <v>211.58</v>
      </c>
      <c r="O2598" s="8">
        <v>118.06780000000001</v>
      </c>
      <c r="P2598" s="8">
        <v>167.92</v>
      </c>
      <c r="Q2598" s="8">
        <v>166.18</v>
      </c>
      <c r="R2598" s="8">
        <v>253.64</v>
      </c>
      <c r="S2598" s="8">
        <v>106.84</v>
      </c>
      <c r="T2598" s="8">
        <v>193.95</v>
      </c>
      <c r="U2598" s="8">
        <v>91.48</v>
      </c>
      <c r="X2598" s="1">
        <v>44235</v>
      </c>
      <c r="Y2598" s="4">
        <f t="shared" si="86"/>
        <v>159.6840947368421</v>
      </c>
      <c r="Z2598" s="4">
        <f t="shared" si="85"/>
        <v>81.599999999999994</v>
      </c>
    </row>
    <row r="2599" spans="1:26" x14ac:dyDescent="0.3">
      <c r="A2599" s="1">
        <v>44236</v>
      </c>
      <c r="B2599">
        <v>81.48</v>
      </c>
      <c r="C2599">
        <v>128.66999999999999</v>
      </c>
      <c r="D2599">
        <v>49.7</v>
      </c>
      <c r="E2599">
        <v>177.78</v>
      </c>
      <c r="F2599">
        <v>197.28</v>
      </c>
      <c r="G2599">
        <v>332.39</v>
      </c>
      <c r="H2599">
        <v>255.62</v>
      </c>
      <c r="I2599">
        <v>166.27</v>
      </c>
      <c r="J2599">
        <v>145.83000000000001</v>
      </c>
      <c r="K2599">
        <v>83.83</v>
      </c>
      <c r="L2599" s="8">
        <v>50.63</v>
      </c>
      <c r="M2599" s="8">
        <v>139.6</v>
      </c>
      <c r="N2599" s="8">
        <v>215.98</v>
      </c>
      <c r="O2599" s="8">
        <v>116.6255</v>
      </c>
      <c r="P2599" s="8">
        <v>167.38</v>
      </c>
      <c r="Q2599" s="8">
        <v>164.53</v>
      </c>
      <c r="R2599" s="8">
        <v>254.44</v>
      </c>
      <c r="S2599" s="8">
        <v>105.4</v>
      </c>
      <c r="T2599" s="8">
        <v>194.29</v>
      </c>
      <c r="U2599" s="8">
        <v>90.96</v>
      </c>
      <c r="X2599" s="1">
        <v>44236</v>
      </c>
      <c r="Y2599" s="4">
        <f t="shared" si="86"/>
        <v>159.85292105263159</v>
      </c>
      <c r="Z2599" s="4">
        <f t="shared" si="85"/>
        <v>81.48</v>
      </c>
    </row>
    <row r="2600" spans="1:26" x14ac:dyDescent="0.3">
      <c r="A2600" s="1">
        <v>44237</v>
      </c>
      <c r="B2600">
        <v>81.739999999999995</v>
      </c>
      <c r="C2600">
        <v>128.22</v>
      </c>
      <c r="D2600">
        <v>49.6</v>
      </c>
      <c r="E2600">
        <v>177.24</v>
      </c>
      <c r="F2600">
        <v>197.72</v>
      </c>
      <c r="G2600">
        <v>333</v>
      </c>
      <c r="H2600">
        <v>252.72</v>
      </c>
      <c r="I2600">
        <v>166.81</v>
      </c>
      <c r="J2600">
        <v>144.13</v>
      </c>
      <c r="K2600">
        <v>83.91</v>
      </c>
      <c r="L2600" s="8">
        <v>51.12</v>
      </c>
      <c r="M2600" s="8">
        <v>137.69999999999999</v>
      </c>
      <c r="N2600" s="8">
        <v>214.4</v>
      </c>
      <c r="O2600" s="8">
        <v>116.75920000000001</v>
      </c>
      <c r="P2600" s="8">
        <v>166.94</v>
      </c>
      <c r="Q2600" s="8">
        <v>164.28</v>
      </c>
      <c r="R2600" s="8">
        <v>253.58</v>
      </c>
      <c r="S2600" s="8">
        <v>104.05</v>
      </c>
      <c r="T2600" s="8">
        <v>192.44</v>
      </c>
      <c r="U2600" s="8">
        <v>92.52</v>
      </c>
      <c r="X2600" s="1">
        <v>44237</v>
      </c>
      <c r="Y2600" s="4">
        <f t="shared" si="86"/>
        <v>159.32311578947369</v>
      </c>
      <c r="Z2600" s="4">
        <f t="shared" si="85"/>
        <v>81.739999999999995</v>
      </c>
    </row>
    <row r="2601" spans="1:26" x14ac:dyDescent="0.3">
      <c r="A2601" s="1">
        <v>44238</v>
      </c>
      <c r="B2601">
        <v>81.47</v>
      </c>
      <c r="C2601">
        <v>128.33000000000001</v>
      </c>
      <c r="D2601">
        <v>50.3</v>
      </c>
      <c r="E2601">
        <v>175.73</v>
      </c>
      <c r="F2601">
        <v>198.35</v>
      </c>
      <c r="G2601">
        <v>339.39</v>
      </c>
      <c r="H2601">
        <v>253.11</v>
      </c>
      <c r="I2601">
        <v>166.06</v>
      </c>
      <c r="J2601">
        <v>144.02000000000001</v>
      </c>
      <c r="K2601">
        <v>83.95</v>
      </c>
      <c r="L2601" s="8">
        <v>49.84</v>
      </c>
      <c r="M2601" s="8">
        <v>134.97</v>
      </c>
      <c r="N2601" s="8">
        <v>214.27</v>
      </c>
      <c r="O2601" s="8">
        <v>115.4889</v>
      </c>
      <c r="P2601" s="8">
        <v>166.8</v>
      </c>
      <c r="Q2601" s="8">
        <v>165.85</v>
      </c>
      <c r="R2601" s="8">
        <v>257.69</v>
      </c>
      <c r="S2601" s="8">
        <v>103.75</v>
      </c>
      <c r="T2601" s="8">
        <v>190.41</v>
      </c>
      <c r="U2601" s="8">
        <v>92.02</v>
      </c>
      <c r="X2601" s="1">
        <v>44238</v>
      </c>
      <c r="Y2601" s="4">
        <f t="shared" si="86"/>
        <v>159.49099473684208</v>
      </c>
      <c r="Z2601" s="4">
        <f t="shared" si="85"/>
        <v>81.47</v>
      </c>
    </row>
    <row r="2602" spans="1:26" x14ac:dyDescent="0.3">
      <c r="A2602" s="1">
        <v>44239</v>
      </c>
      <c r="B2602">
        <v>81.81</v>
      </c>
      <c r="C2602">
        <v>127.62</v>
      </c>
      <c r="D2602">
        <v>50.69</v>
      </c>
      <c r="E2602">
        <v>177.16</v>
      </c>
      <c r="F2602">
        <v>197.99</v>
      </c>
      <c r="G2602">
        <v>339.45</v>
      </c>
      <c r="H2602">
        <v>252.68</v>
      </c>
      <c r="I2602">
        <v>166.58</v>
      </c>
      <c r="J2602">
        <v>144.47</v>
      </c>
      <c r="K2602">
        <v>83.13</v>
      </c>
      <c r="L2602" s="8">
        <v>50.52</v>
      </c>
      <c r="M2602" s="8">
        <v>133.87</v>
      </c>
      <c r="N2602" s="8">
        <v>213.9</v>
      </c>
      <c r="O2602" s="8">
        <v>115.38379999999999</v>
      </c>
      <c r="P2602" s="8">
        <v>167.03</v>
      </c>
      <c r="Q2602" s="8">
        <v>164.16</v>
      </c>
      <c r="R2602" s="8">
        <v>260.55</v>
      </c>
      <c r="S2602" s="8">
        <v>104.44</v>
      </c>
      <c r="T2602" s="8">
        <v>191.43</v>
      </c>
      <c r="U2602" s="8">
        <v>92.55</v>
      </c>
      <c r="X2602" s="1">
        <v>44239</v>
      </c>
      <c r="Y2602" s="4">
        <f t="shared" si="86"/>
        <v>159.66335789473686</v>
      </c>
      <c r="Z2602" s="4">
        <f t="shared" si="85"/>
        <v>81.81</v>
      </c>
    </row>
    <row r="2603" spans="1:26" x14ac:dyDescent="0.3">
      <c r="A2603" s="1">
        <v>44240</v>
      </c>
      <c r="B2603">
        <v>81.81</v>
      </c>
      <c r="C2603">
        <v>127.62</v>
      </c>
      <c r="D2603">
        <v>50.69</v>
      </c>
      <c r="E2603">
        <v>177.16</v>
      </c>
      <c r="F2603">
        <v>197.99</v>
      </c>
      <c r="G2603">
        <v>339.45</v>
      </c>
      <c r="H2603">
        <v>252.68</v>
      </c>
      <c r="I2603">
        <v>166.58</v>
      </c>
      <c r="J2603">
        <v>144.47</v>
      </c>
      <c r="K2603">
        <v>83.13</v>
      </c>
      <c r="L2603" s="8">
        <v>50.52</v>
      </c>
      <c r="M2603" s="8">
        <v>133.87</v>
      </c>
      <c r="N2603" s="8">
        <v>213.9</v>
      </c>
      <c r="O2603" s="8">
        <v>115.38379999999999</v>
      </c>
      <c r="P2603" s="8">
        <v>167.03</v>
      </c>
      <c r="Q2603" s="8">
        <v>164.16</v>
      </c>
      <c r="R2603" s="8">
        <v>260.55</v>
      </c>
      <c r="S2603" s="8">
        <v>104.44</v>
      </c>
      <c r="T2603" s="8">
        <v>191.43</v>
      </c>
      <c r="U2603" s="8">
        <v>92.55</v>
      </c>
      <c r="X2603" s="1">
        <v>44240</v>
      </c>
      <c r="Y2603" s="4">
        <f t="shared" si="86"/>
        <v>159.66335789473686</v>
      </c>
      <c r="Z2603" s="4">
        <f t="shared" si="85"/>
        <v>81.81</v>
      </c>
    </row>
    <row r="2604" spans="1:26" x14ac:dyDescent="0.3">
      <c r="A2604" s="1">
        <v>44241</v>
      </c>
      <c r="B2604">
        <v>81.81</v>
      </c>
      <c r="C2604">
        <v>127.62</v>
      </c>
      <c r="D2604">
        <v>50.69</v>
      </c>
      <c r="E2604">
        <v>177.16</v>
      </c>
      <c r="F2604">
        <v>197.99</v>
      </c>
      <c r="G2604">
        <v>339.45</v>
      </c>
      <c r="H2604">
        <v>252.68</v>
      </c>
      <c r="I2604">
        <v>166.58</v>
      </c>
      <c r="J2604">
        <v>144.47</v>
      </c>
      <c r="K2604">
        <v>83.13</v>
      </c>
      <c r="L2604" s="8">
        <v>50.52</v>
      </c>
      <c r="M2604" s="8">
        <v>133.87</v>
      </c>
      <c r="N2604" s="8">
        <v>213.9</v>
      </c>
      <c r="O2604" s="8">
        <v>115.38379999999999</v>
      </c>
      <c r="P2604" s="8">
        <v>167.03</v>
      </c>
      <c r="Q2604" s="8">
        <v>164.16</v>
      </c>
      <c r="R2604" s="8">
        <v>260.55</v>
      </c>
      <c r="S2604" s="8">
        <v>104.44</v>
      </c>
      <c r="T2604" s="8">
        <v>191.43</v>
      </c>
      <c r="U2604" s="8">
        <v>92.55</v>
      </c>
      <c r="X2604" s="1">
        <v>44241</v>
      </c>
      <c r="Y2604" s="4">
        <f t="shared" si="86"/>
        <v>159.66335789473686</v>
      </c>
      <c r="Z2604" s="4">
        <f t="shared" si="85"/>
        <v>81.81</v>
      </c>
    </row>
    <row r="2605" spans="1:26" x14ac:dyDescent="0.3">
      <c r="A2605" s="1">
        <v>44242</v>
      </c>
      <c r="B2605">
        <v>81.81</v>
      </c>
      <c r="C2605">
        <v>127.62</v>
      </c>
      <c r="D2605">
        <v>50.69</v>
      </c>
      <c r="E2605">
        <v>177.16</v>
      </c>
      <c r="F2605">
        <v>197.99</v>
      </c>
      <c r="G2605">
        <v>339.45</v>
      </c>
      <c r="H2605">
        <v>252.68</v>
      </c>
      <c r="I2605">
        <v>166.58</v>
      </c>
      <c r="J2605">
        <v>144.47</v>
      </c>
      <c r="K2605">
        <v>83.13</v>
      </c>
      <c r="L2605" s="8">
        <v>50.52</v>
      </c>
      <c r="M2605" s="8">
        <v>133.87</v>
      </c>
      <c r="N2605" s="8">
        <v>213.9</v>
      </c>
      <c r="O2605" s="8">
        <v>115.38379999999999</v>
      </c>
      <c r="P2605" s="8">
        <v>167.03</v>
      </c>
      <c r="Q2605" s="8">
        <v>164.16</v>
      </c>
      <c r="R2605" s="8">
        <v>260.55</v>
      </c>
      <c r="S2605" s="8">
        <v>104.44</v>
      </c>
      <c r="T2605" s="8">
        <v>191.43</v>
      </c>
      <c r="U2605" s="8">
        <v>92.55</v>
      </c>
      <c r="X2605" s="1">
        <v>44242</v>
      </c>
      <c r="Y2605" s="4">
        <f t="shared" si="86"/>
        <v>159.66335789473686</v>
      </c>
      <c r="Z2605" s="4">
        <f t="shared" si="85"/>
        <v>81.81</v>
      </c>
    </row>
    <row r="2606" spans="1:26" x14ac:dyDescent="0.3">
      <c r="A2606" s="1">
        <v>44243</v>
      </c>
      <c r="B2606">
        <v>81.41</v>
      </c>
      <c r="C2606">
        <v>127.92</v>
      </c>
      <c r="D2606">
        <v>50.27</v>
      </c>
      <c r="E2606">
        <v>174.06</v>
      </c>
      <c r="F2606">
        <v>202.38</v>
      </c>
      <c r="G2606">
        <v>338.33</v>
      </c>
      <c r="H2606">
        <v>250.14</v>
      </c>
      <c r="I2606">
        <v>165.07</v>
      </c>
      <c r="J2606">
        <v>145.66</v>
      </c>
      <c r="K2606">
        <v>81.19</v>
      </c>
      <c r="L2606" s="8">
        <v>52.04</v>
      </c>
      <c r="M2606" s="8">
        <v>134.38</v>
      </c>
      <c r="N2606" s="8">
        <v>215.03</v>
      </c>
      <c r="O2606" s="8">
        <v>114.6865</v>
      </c>
      <c r="P2606" s="8">
        <v>166.16</v>
      </c>
      <c r="Q2606" s="8">
        <v>164.56</v>
      </c>
      <c r="R2606" s="8">
        <v>260.73</v>
      </c>
      <c r="S2606" s="8">
        <v>104.2</v>
      </c>
      <c r="T2606" s="8">
        <v>190.59</v>
      </c>
      <c r="U2606" s="8">
        <v>93.13</v>
      </c>
      <c r="X2606" s="1">
        <v>44243</v>
      </c>
      <c r="Y2606" s="4">
        <f t="shared" si="86"/>
        <v>159.50139473684209</v>
      </c>
      <c r="Z2606" s="4">
        <f t="shared" si="85"/>
        <v>81.41</v>
      </c>
    </row>
    <row r="2607" spans="1:26" x14ac:dyDescent="0.3">
      <c r="A2607" s="1">
        <v>44244</v>
      </c>
      <c r="B2607">
        <v>81.55</v>
      </c>
      <c r="C2607">
        <v>128.46</v>
      </c>
      <c r="D2607">
        <v>50.13</v>
      </c>
      <c r="E2607">
        <v>177.13</v>
      </c>
      <c r="F2607">
        <v>202.3</v>
      </c>
      <c r="G2607">
        <v>338.93</v>
      </c>
      <c r="H2607">
        <v>249.28</v>
      </c>
      <c r="I2607">
        <v>165.66</v>
      </c>
      <c r="J2607">
        <v>147.19999999999999</v>
      </c>
      <c r="K2607">
        <v>80.680000000000007</v>
      </c>
      <c r="L2607" s="8">
        <v>52.85</v>
      </c>
      <c r="M2607" s="8">
        <v>134.46</v>
      </c>
      <c r="N2607" s="8">
        <v>213.45</v>
      </c>
      <c r="O2607" s="8">
        <v>114.59099999999999</v>
      </c>
      <c r="P2607" s="8">
        <v>167.13</v>
      </c>
      <c r="Q2607" s="8">
        <v>166.38</v>
      </c>
      <c r="R2607" s="8">
        <v>260.01</v>
      </c>
      <c r="S2607" s="8">
        <v>106.29</v>
      </c>
      <c r="T2607" s="8">
        <v>193.6</v>
      </c>
      <c r="U2607" s="8">
        <v>95.92</v>
      </c>
      <c r="X2607" s="1">
        <v>44244</v>
      </c>
      <c r="Y2607" s="4">
        <f t="shared" si="86"/>
        <v>160.2342631578947</v>
      </c>
      <c r="Z2607" s="4">
        <f t="shared" si="85"/>
        <v>81.55</v>
      </c>
    </row>
    <row r="2608" spans="1:26" x14ac:dyDescent="0.3">
      <c r="A2608" s="1">
        <v>44245</v>
      </c>
      <c r="B2608">
        <v>81.33</v>
      </c>
      <c r="C2608">
        <v>129.53</v>
      </c>
      <c r="D2608">
        <v>50.77</v>
      </c>
      <c r="E2608">
        <v>177.16</v>
      </c>
      <c r="F2608">
        <v>199.92</v>
      </c>
      <c r="G2608">
        <v>338.46</v>
      </c>
      <c r="H2608">
        <v>249.93</v>
      </c>
      <c r="I2608">
        <v>165.74</v>
      </c>
      <c r="J2608">
        <v>137.66</v>
      </c>
      <c r="K2608">
        <v>80.73</v>
      </c>
      <c r="L2608" s="8">
        <v>52.02</v>
      </c>
      <c r="M2608" s="8">
        <v>135.37</v>
      </c>
      <c r="N2608" s="8">
        <v>215.43</v>
      </c>
      <c r="O2608" s="8">
        <v>115.3169</v>
      </c>
      <c r="P2608" s="8">
        <v>172.6</v>
      </c>
      <c r="Q2608" s="8">
        <v>164.78</v>
      </c>
      <c r="R2608" s="8">
        <v>262.64999999999998</v>
      </c>
      <c r="S2608" s="8">
        <v>106.06</v>
      </c>
      <c r="T2608" s="8">
        <v>191.41</v>
      </c>
      <c r="U2608" s="8">
        <v>95</v>
      </c>
      <c r="X2608" s="1">
        <v>44245</v>
      </c>
      <c r="Y2608" s="4">
        <f t="shared" si="86"/>
        <v>160.02825789473684</v>
      </c>
      <c r="Z2608" s="4">
        <f t="shared" si="85"/>
        <v>81.33</v>
      </c>
    </row>
    <row r="2609" spans="1:26" x14ac:dyDescent="0.3">
      <c r="A2609" s="1">
        <v>44246</v>
      </c>
      <c r="B2609">
        <v>81.36</v>
      </c>
      <c r="C2609">
        <v>127.12</v>
      </c>
      <c r="D2609">
        <v>50.11</v>
      </c>
      <c r="E2609">
        <v>177.54</v>
      </c>
      <c r="F2609">
        <v>209.91</v>
      </c>
      <c r="G2609">
        <v>339.24</v>
      </c>
      <c r="H2609">
        <v>250.88</v>
      </c>
      <c r="I2609">
        <v>162.97999999999999</v>
      </c>
      <c r="J2609">
        <v>138.34</v>
      </c>
      <c r="K2609">
        <v>78.099999999999994</v>
      </c>
      <c r="L2609" s="8">
        <v>52.37</v>
      </c>
      <c r="M2609" s="8">
        <v>132.51</v>
      </c>
      <c r="N2609" s="8">
        <v>212.24</v>
      </c>
      <c r="O2609" s="8">
        <v>113.655</v>
      </c>
      <c r="P2609" s="8">
        <v>169.29</v>
      </c>
      <c r="Q2609" s="8">
        <v>164.7</v>
      </c>
      <c r="R2609" s="8">
        <v>263.88</v>
      </c>
      <c r="S2609" s="8">
        <v>105.01</v>
      </c>
      <c r="T2609" s="8">
        <v>188.82</v>
      </c>
      <c r="U2609" s="8">
        <v>95.8</v>
      </c>
      <c r="X2609" s="1">
        <v>44246</v>
      </c>
      <c r="Y2609" s="4">
        <f t="shared" si="86"/>
        <v>159.60500000000002</v>
      </c>
      <c r="Z2609" s="4">
        <f t="shared" si="85"/>
        <v>81.36</v>
      </c>
    </row>
    <row r="2610" spans="1:26" x14ac:dyDescent="0.3">
      <c r="A2610" s="1">
        <v>44247</v>
      </c>
      <c r="B2610">
        <v>81.36</v>
      </c>
      <c r="C2610">
        <v>127.12</v>
      </c>
      <c r="D2610">
        <v>50.11</v>
      </c>
      <c r="E2610">
        <v>177.54</v>
      </c>
      <c r="F2610">
        <v>209.91</v>
      </c>
      <c r="G2610">
        <v>339.24</v>
      </c>
      <c r="H2610">
        <v>250.88</v>
      </c>
      <c r="I2610">
        <v>162.97999999999999</v>
      </c>
      <c r="J2610">
        <v>138.34</v>
      </c>
      <c r="K2610">
        <v>78.099999999999994</v>
      </c>
      <c r="L2610" s="8">
        <v>52.37</v>
      </c>
      <c r="M2610" s="8">
        <v>132.51</v>
      </c>
      <c r="N2610" s="8">
        <v>212.24</v>
      </c>
      <c r="O2610" s="8">
        <v>113.655</v>
      </c>
      <c r="P2610" s="8">
        <v>169.29</v>
      </c>
      <c r="Q2610" s="8">
        <v>164.7</v>
      </c>
      <c r="R2610" s="8">
        <v>263.88</v>
      </c>
      <c r="S2610" s="8">
        <v>105.01</v>
      </c>
      <c r="T2610" s="8">
        <v>188.82</v>
      </c>
      <c r="U2610" s="8">
        <v>95.8</v>
      </c>
      <c r="X2610" s="1">
        <v>44247</v>
      </c>
      <c r="Y2610" s="4">
        <f t="shared" si="86"/>
        <v>159.60500000000002</v>
      </c>
      <c r="Z2610" s="4">
        <f t="shared" si="85"/>
        <v>81.36</v>
      </c>
    </row>
    <row r="2611" spans="1:26" x14ac:dyDescent="0.3">
      <c r="A2611" s="1">
        <v>44248</v>
      </c>
      <c r="B2611">
        <v>81.36</v>
      </c>
      <c r="C2611">
        <v>127.12</v>
      </c>
      <c r="D2611">
        <v>50.11</v>
      </c>
      <c r="E2611">
        <v>177.54</v>
      </c>
      <c r="F2611">
        <v>209.91</v>
      </c>
      <c r="G2611">
        <v>339.24</v>
      </c>
      <c r="H2611">
        <v>250.88</v>
      </c>
      <c r="I2611">
        <v>162.97999999999999</v>
      </c>
      <c r="J2611">
        <v>138.34</v>
      </c>
      <c r="K2611">
        <v>78.099999999999994</v>
      </c>
      <c r="L2611" s="8">
        <v>52.37</v>
      </c>
      <c r="M2611" s="8">
        <v>132.51</v>
      </c>
      <c r="N2611" s="8">
        <v>212.24</v>
      </c>
      <c r="O2611" s="8">
        <v>113.655</v>
      </c>
      <c r="P2611" s="8">
        <v>169.29</v>
      </c>
      <c r="Q2611" s="8">
        <v>164.7</v>
      </c>
      <c r="R2611" s="8">
        <v>263.88</v>
      </c>
      <c r="S2611" s="8">
        <v>105.01</v>
      </c>
      <c r="T2611" s="8">
        <v>188.82</v>
      </c>
      <c r="U2611" s="8">
        <v>95.8</v>
      </c>
      <c r="X2611" s="1">
        <v>44248</v>
      </c>
      <c r="Y2611" s="4">
        <f t="shared" si="86"/>
        <v>159.60500000000002</v>
      </c>
      <c r="Z2611" s="4">
        <f t="shared" si="85"/>
        <v>81.36</v>
      </c>
    </row>
    <row r="2612" spans="1:26" x14ac:dyDescent="0.3">
      <c r="A2612" s="1">
        <v>44249</v>
      </c>
      <c r="B2612">
        <v>81.760000000000005</v>
      </c>
      <c r="C2612">
        <v>126.58</v>
      </c>
      <c r="D2612">
        <v>50.63</v>
      </c>
      <c r="E2612">
        <v>172.41</v>
      </c>
      <c r="F2612">
        <v>218.06</v>
      </c>
      <c r="G2612">
        <v>333.29</v>
      </c>
      <c r="H2612">
        <v>251.07</v>
      </c>
      <c r="I2612">
        <v>161.87</v>
      </c>
      <c r="J2612">
        <v>137.69</v>
      </c>
      <c r="K2612">
        <v>75.099999999999994</v>
      </c>
      <c r="L2612" s="8">
        <v>54.3</v>
      </c>
      <c r="M2612" s="8">
        <v>131.99</v>
      </c>
      <c r="N2612" s="8">
        <v>212.06</v>
      </c>
      <c r="O2612" s="8">
        <v>115.44110000000001</v>
      </c>
      <c r="P2612" s="8">
        <v>170.82</v>
      </c>
      <c r="Q2612" s="8">
        <v>168.56</v>
      </c>
      <c r="R2612" s="8">
        <v>265.48</v>
      </c>
      <c r="S2612" s="8">
        <v>107.06</v>
      </c>
      <c r="T2612" s="8">
        <v>188.99</v>
      </c>
      <c r="U2612" s="8">
        <v>98.39</v>
      </c>
      <c r="X2612" s="1">
        <v>44249</v>
      </c>
      <c r="Y2612" s="4">
        <f t="shared" si="86"/>
        <v>159.98900526315788</v>
      </c>
      <c r="Z2612" s="4">
        <f t="shared" si="85"/>
        <v>81.760000000000005</v>
      </c>
    </row>
    <row r="2613" spans="1:26" x14ac:dyDescent="0.3">
      <c r="A2613" s="1">
        <v>44250</v>
      </c>
      <c r="B2613">
        <v>81.98</v>
      </c>
      <c r="C2613">
        <v>127.52</v>
      </c>
      <c r="D2613">
        <v>50.54</v>
      </c>
      <c r="E2613">
        <v>168.59</v>
      </c>
      <c r="F2613">
        <v>220.18</v>
      </c>
      <c r="G2613">
        <v>325.18</v>
      </c>
      <c r="H2613">
        <v>258.64</v>
      </c>
      <c r="I2613">
        <v>160.44</v>
      </c>
      <c r="J2613">
        <v>135.47</v>
      </c>
      <c r="K2613">
        <v>74.709999999999994</v>
      </c>
      <c r="L2613" s="8">
        <v>55.05</v>
      </c>
      <c r="M2613" s="8">
        <v>132.78</v>
      </c>
      <c r="N2613" s="8">
        <v>211.32</v>
      </c>
      <c r="O2613" s="8">
        <v>115.2978</v>
      </c>
      <c r="P2613" s="8">
        <v>172.065</v>
      </c>
      <c r="Q2613" s="8">
        <v>168.75</v>
      </c>
      <c r="R2613" s="8">
        <v>263.33</v>
      </c>
      <c r="S2613" s="8">
        <v>106.27</v>
      </c>
      <c r="T2613" s="8">
        <v>186.36</v>
      </c>
      <c r="U2613" s="8">
        <v>99.63</v>
      </c>
      <c r="X2613" s="1">
        <v>44250</v>
      </c>
      <c r="Y2613" s="4">
        <f t="shared" si="86"/>
        <v>159.58541052631577</v>
      </c>
      <c r="Z2613" s="4">
        <f t="shared" si="85"/>
        <v>81.98</v>
      </c>
    </row>
    <row r="2614" spans="1:26" x14ac:dyDescent="0.3">
      <c r="A2614" s="1">
        <v>44251</v>
      </c>
      <c r="B2614">
        <v>82.74</v>
      </c>
      <c r="C2614">
        <v>127.66</v>
      </c>
      <c r="D2614">
        <v>50.71</v>
      </c>
      <c r="E2614">
        <v>162.31</v>
      </c>
      <c r="F2614">
        <v>222.47</v>
      </c>
      <c r="G2614">
        <v>331.79</v>
      </c>
      <c r="H2614">
        <v>254.61</v>
      </c>
      <c r="I2614">
        <v>162.59</v>
      </c>
      <c r="J2614">
        <v>133.21</v>
      </c>
      <c r="K2614">
        <v>73.760000000000005</v>
      </c>
      <c r="L2614" s="8">
        <v>56.7</v>
      </c>
      <c r="M2614" s="8">
        <v>132.09</v>
      </c>
      <c r="N2614" s="8">
        <v>213.27</v>
      </c>
      <c r="O2614" s="8">
        <v>117.6858</v>
      </c>
      <c r="P2614" s="8">
        <v>176.62</v>
      </c>
      <c r="Q2614" s="8">
        <v>170.66</v>
      </c>
      <c r="R2614" s="8">
        <v>263.26</v>
      </c>
      <c r="S2614" s="8">
        <v>108.69</v>
      </c>
      <c r="T2614" s="8">
        <v>187.08</v>
      </c>
      <c r="U2614" s="8">
        <v>103.31</v>
      </c>
      <c r="X2614" s="1">
        <v>44251</v>
      </c>
      <c r="Y2614" s="4">
        <f t="shared" si="86"/>
        <v>160.4460947368421</v>
      </c>
      <c r="Z2614" s="4">
        <f t="shared" si="85"/>
        <v>82.74</v>
      </c>
    </row>
    <row r="2615" spans="1:26" x14ac:dyDescent="0.3">
      <c r="A2615" s="1">
        <v>44252</v>
      </c>
      <c r="B2615">
        <v>81.540000000000006</v>
      </c>
      <c r="C2615">
        <v>126.58</v>
      </c>
      <c r="D2615">
        <v>50.17</v>
      </c>
      <c r="E2615">
        <v>158.52000000000001</v>
      </c>
      <c r="F2615">
        <v>221.82</v>
      </c>
      <c r="G2615">
        <v>330.55</v>
      </c>
      <c r="H2615">
        <v>247</v>
      </c>
      <c r="I2615">
        <v>162.76</v>
      </c>
      <c r="J2615">
        <v>131.94999999999999</v>
      </c>
      <c r="K2615">
        <v>74.06</v>
      </c>
      <c r="L2615" s="8">
        <v>55.76</v>
      </c>
      <c r="M2615" s="8">
        <v>130</v>
      </c>
      <c r="N2615" s="8">
        <v>210.95</v>
      </c>
      <c r="O2615" s="8">
        <v>116.9789</v>
      </c>
      <c r="P2615" s="8">
        <v>175.53</v>
      </c>
      <c r="Q2615" s="8">
        <v>164.94</v>
      </c>
      <c r="R2615" s="8">
        <v>260.38</v>
      </c>
      <c r="S2615" s="8">
        <v>107.33</v>
      </c>
      <c r="T2615" s="8">
        <v>185.08</v>
      </c>
      <c r="U2615" s="8">
        <v>102.35</v>
      </c>
      <c r="X2615" s="1">
        <v>44252</v>
      </c>
      <c r="Y2615" s="4">
        <f t="shared" si="86"/>
        <v>158.56362631578946</v>
      </c>
      <c r="Z2615" s="4">
        <f t="shared" si="85"/>
        <v>81.540000000000006</v>
      </c>
    </row>
    <row r="2616" spans="1:26" x14ac:dyDescent="0.3">
      <c r="A2616" s="1">
        <v>44253</v>
      </c>
      <c r="B2616">
        <v>80.5</v>
      </c>
      <c r="C2616">
        <v>123.53</v>
      </c>
      <c r="D2616">
        <v>48.99</v>
      </c>
      <c r="E2616">
        <v>159.75</v>
      </c>
      <c r="F2616">
        <v>215.88</v>
      </c>
      <c r="G2616">
        <v>329.36</v>
      </c>
      <c r="H2616">
        <v>244.27</v>
      </c>
      <c r="I2616">
        <v>158.46</v>
      </c>
      <c r="J2616">
        <v>129.91999999999999</v>
      </c>
      <c r="K2616">
        <v>73.48</v>
      </c>
      <c r="L2616" s="8">
        <v>54.37</v>
      </c>
      <c r="M2616" s="8">
        <v>129.19</v>
      </c>
      <c r="N2616" s="8">
        <v>206.14</v>
      </c>
      <c r="O2616" s="8">
        <v>113.5977</v>
      </c>
      <c r="P2616" s="8">
        <v>174.02</v>
      </c>
      <c r="Q2616" s="8">
        <v>162.58000000000001</v>
      </c>
      <c r="R2616" s="8">
        <v>255.62</v>
      </c>
      <c r="S2616" s="8">
        <v>107.74</v>
      </c>
      <c r="T2616" s="8">
        <v>183.44</v>
      </c>
      <c r="U2616" s="8">
        <v>100</v>
      </c>
      <c r="X2616" s="1">
        <v>44253</v>
      </c>
      <c r="Y2616" s="4">
        <f t="shared" si="86"/>
        <v>156.3335631578947</v>
      </c>
      <c r="Z2616" s="4">
        <f t="shared" si="85"/>
        <v>80.5</v>
      </c>
    </row>
    <row r="2617" spans="1:26" x14ac:dyDescent="0.3">
      <c r="A2617" s="1">
        <v>44254</v>
      </c>
      <c r="B2617">
        <v>80.5</v>
      </c>
      <c r="C2617">
        <v>123.53</v>
      </c>
      <c r="D2617">
        <v>48.99</v>
      </c>
      <c r="E2617">
        <v>159.75</v>
      </c>
      <c r="F2617">
        <v>215.88</v>
      </c>
      <c r="G2617">
        <v>329.36</v>
      </c>
      <c r="H2617">
        <v>244.27</v>
      </c>
      <c r="I2617">
        <v>158.46</v>
      </c>
      <c r="J2617">
        <v>129.91999999999999</v>
      </c>
      <c r="K2617">
        <v>73.48</v>
      </c>
      <c r="L2617" s="8">
        <v>54.37</v>
      </c>
      <c r="M2617" s="8">
        <v>129.19</v>
      </c>
      <c r="N2617" s="8">
        <v>206.14</v>
      </c>
      <c r="O2617" s="8">
        <v>113.5977</v>
      </c>
      <c r="P2617" s="8">
        <v>174.02</v>
      </c>
      <c r="Q2617" s="8">
        <v>162.58000000000001</v>
      </c>
      <c r="R2617" s="8">
        <v>255.62</v>
      </c>
      <c r="S2617" s="8">
        <v>107.74</v>
      </c>
      <c r="T2617" s="8">
        <v>183.44</v>
      </c>
      <c r="U2617" s="8">
        <v>100</v>
      </c>
      <c r="X2617" s="1">
        <v>44254</v>
      </c>
      <c r="Y2617" s="4">
        <f t="shared" si="86"/>
        <v>156.3335631578947</v>
      </c>
      <c r="Z2617" s="4">
        <f t="shared" si="85"/>
        <v>80.5</v>
      </c>
    </row>
    <row r="2618" spans="1:26" x14ac:dyDescent="0.3">
      <c r="A2618" s="1">
        <v>44255</v>
      </c>
      <c r="B2618">
        <v>80.5</v>
      </c>
      <c r="C2618">
        <v>123.53</v>
      </c>
      <c r="D2618">
        <v>48.99</v>
      </c>
      <c r="E2618">
        <v>159.75</v>
      </c>
      <c r="F2618">
        <v>215.88</v>
      </c>
      <c r="G2618">
        <v>329.36</v>
      </c>
      <c r="H2618">
        <v>244.27</v>
      </c>
      <c r="I2618">
        <v>158.46</v>
      </c>
      <c r="J2618">
        <v>129.91999999999999</v>
      </c>
      <c r="K2618">
        <v>73.48</v>
      </c>
      <c r="L2618" s="8">
        <v>54.37</v>
      </c>
      <c r="M2618" s="8">
        <v>129.19</v>
      </c>
      <c r="N2618" s="8">
        <v>206.14</v>
      </c>
      <c r="O2618" s="8">
        <v>113.5977</v>
      </c>
      <c r="P2618" s="8">
        <v>174.02</v>
      </c>
      <c r="Q2618" s="8">
        <v>162.58000000000001</v>
      </c>
      <c r="R2618" s="8">
        <v>255.62</v>
      </c>
      <c r="S2618" s="8">
        <v>107.74</v>
      </c>
      <c r="T2618" s="8">
        <v>183.44</v>
      </c>
      <c r="U2618" s="8">
        <v>100</v>
      </c>
      <c r="X2618" s="1">
        <v>44255</v>
      </c>
      <c r="Y2618" s="4">
        <f t="shared" si="86"/>
        <v>156.3335631578947</v>
      </c>
      <c r="Z2618" s="4">
        <f t="shared" si="85"/>
        <v>80.5</v>
      </c>
    </row>
    <row r="2619" spans="1:26" x14ac:dyDescent="0.3">
      <c r="A2619" s="1">
        <v>44256</v>
      </c>
      <c r="B2619">
        <v>82.02</v>
      </c>
      <c r="C2619">
        <v>124.29</v>
      </c>
      <c r="D2619">
        <v>49.9</v>
      </c>
      <c r="E2619">
        <v>161.94</v>
      </c>
      <c r="F2619">
        <v>219.76</v>
      </c>
      <c r="G2619">
        <v>337.53</v>
      </c>
      <c r="H2619">
        <v>251.49</v>
      </c>
      <c r="I2619">
        <v>159.32</v>
      </c>
      <c r="J2619">
        <v>131.37</v>
      </c>
      <c r="K2619">
        <v>75.91</v>
      </c>
      <c r="L2619" s="8">
        <v>56.4</v>
      </c>
      <c r="M2619" s="8">
        <v>130.62</v>
      </c>
      <c r="N2619" s="8">
        <v>208.25</v>
      </c>
      <c r="O2619" s="8">
        <v>115.3265</v>
      </c>
      <c r="P2619" s="8">
        <v>177.5</v>
      </c>
      <c r="Q2619" s="8">
        <v>167.36</v>
      </c>
      <c r="R2619" s="8">
        <v>261.19</v>
      </c>
      <c r="S2619" s="8">
        <v>108.41</v>
      </c>
      <c r="T2619" s="8">
        <v>186.09</v>
      </c>
      <c r="U2619" s="8">
        <v>102.05</v>
      </c>
      <c r="X2619" s="1">
        <v>44256</v>
      </c>
      <c r="Y2619" s="4">
        <f t="shared" si="86"/>
        <v>159.19507894736842</v>
      </c>
      <c r="Z2619" s="4">
        <f t="shared" si="85"/>
        <v>82.02</v>
      </c>
    </row>
    <row r="2620" spans="1:26" x14ac:dyDescent="0.3">
      <c r="A2620" s="1">
        <v>44257</v>
      </c>
      <c r="B2620">
        <v>82</v>
      </c>
      <c r="C2620">
        <v>123.9</v>
      </c>
      <c r="D2620">
        <v>50.1</v>
      </c>
      <c r="E2620">
        <v>163.05000000000001</v>
      </c>
      <c r="F2620">
        <v>215.82</v>
      </c>
      <c r="G2620">
        <v>332.94</v>
      </c>
      <c r="H2620">
        <v>254.01</v>
      </c>
      <c r="I2620">
        <v>159.02000000000001</v>
      </c>
      <c r="J2620">
        <v>130.11000000000001</v>
      </c>
      <c r="K2620">
        <v>75.540000000000006</v>
      </c>
      <c r="L2620" s="8">
        <v>56.07</v>
      </c>
      <c r="M2620" s="8">
        <v>131.07</v>
      </c>
      <c r="N2620" s="8">
        <v>208.67</v>
      </c>
      <c r="O2620" s="8">
        <v>114.9349</v>
      </c>
      <c r="P2620" s="8">
        <v>174.94</v>
      </c>
      <c r="Q2620" s="8">
        <v>167.61</v>
      </c>
      <c r="R2620" s="8">
        <v>266</v>
      </c>
      <c r="S2620" s="8">
        <v>107.85</v>
      </c>
      <c r="T2620" s="8">
        <v>173.49</v>
      </c>
      <c r="U2620" s="8">
        <v>102.44</v>
      </c>
      <c r="X2620" s="1">
        <v>44257</v>
      </c>
      <c r="Y2620" s="4">
        <f t="shared" si="86"/>
        <v>158.2928894736842</v>
      </c>
      <c r="Z2620" s="4">
        <f t="shared" si="85"/>
        <v>82</v>
      </c>
    </row>
    <row r="2621" spans="1:26" x14ac:dyDescent="0.3">
      <c r="A2621" s="1">
        <v>44258</v>
      </c>
      <c r="B2621">
        <v>81.7</v>
      </c>
      <c r="C2621">
        <v>123.16</v>
      </c>
      <c r="D2621">
        <v>49.98</v>
      </c>
      <c r="E2621">
        <v>158.29</v>
      </c>
      <c r="F2621">
        <v>214.91</v>
      </c>
      <c r="G2621">
        <v>326.52999999999997</v>
      </c>
      <c r="H2621">
        <v>247.55</v>
      </c>
      <c r="I2621">
        <v>156.22</v>
      </c>
      <c r="J2621">
        <v>127.59</v>
      </c>
      <c r="K2621">
        <v>72.52</v>
      </c>
      <c r="L2621" s="8">
        <v>56.52</v>
      </c>
      <c r="M2621" s="8">
        <v>129.13999999999999</v>
      </c>
      <c r="N2621" s="8">
        <v>205.82</v>
      </c>
      <c r="O2621" s="8">
        <v>116.87390000000001</v>
      </c>
      <c r="P2621" s="8">
        <v>174.49</v>
      </c>
      <c r="Q2621" s="8">
        <v>167.5</v>
      </c>
      <c r="R2621" s="8">
        <v>262.33999999999997</v>
      </c>
      <c r="S2621" s="8">
        <v>106.71</v>
      </c>
      <c r="T2621" s="8">
        <v>173.61</v>
      </c>
      <c r="U2621" s="8">
        <v>103.59</v>
      </c>
      <c r="X2621" s="1">
        <v>44258</v>
      </c>
      <c r="Y2621" s="4">
        <f t="shared" si="86"/>
        <v>156.4917842105263</v>
      </c>
      <c r="Z2621" s="4">
        <f t="shared" si="85"/>
        <v>81.7</v>
      </c>
    </row>
    <row r="2622" spans="1:26" x14ac:dyDescent="0.3">
      <c r="A2622" s="1">
        <v>44259</v>
      </c>
      <c r="B2622">
        <v>80.61</v>
      </c>
      <c r="C2622">
        <v>122.15</v>
      </c>
      <c r="D2622">
        <v>49.94</v>
      </c>
      <c r="E2622">
        <v>153.77000000000001</v>
      </c>
      <c r="F2622">
        <v>212.77</v>
      </c>
      <c r="G2622">
        <v>327.54000000000002</v>
      </c>
      <c r="H2622">
        <v>245.42</v>
      </c>
      <c r="I2622">
        <v>153.07</v>
      </c>
      <c r="J2622">
        <v>127.53</v>
      </c>
      <c r="K2622">
        <v>71.290000000000006</v>
      </c>
      <c r="L2622" s="8">
        <v>58.71</v>
      </c>
      <c r="M2622" s="8">
        <v>128.83000000000001</v>
      </c>
      <c r="N2622" s="8">
        <v>204.84</v>
      </c>
      <c r="O2622" s="8">
        <v>114.7247</v>
      </c>
      <c r="P2622" s="8">
        <v>171.01</v>
      </c>
      <c r="Q2622" s="8">
        <v>166</v>
      </c>
      <c r="R2622" s="8">
        <v>256.43</v>
      </c>
      <c r="S2622" s="8">
        <v>105.65</v>
      </c>
      <c r="T2622" s="8">
        <v>169.82</v>
      </c>
      <c r="U2622" s="8">
        <v>104.5</v>
      </c>
      <c r="X2622" s="1">
        <v>44259</v>
      </c>
      <c r="Y2622" s="4">
        <f t="shared" si="86"/>
        <v>154.9470894736842</v>
      </c>
      <c r="Z2622" s="4">
        <f t="shared" si="85"/>
        <v>80.61</v>
      </c>
    </row>
    <row r="2623" spans="1:26" x14ac:dyDescent="0.3">
      <c r="A2623" s="1">
        <v>44260</v>
      </c>
      <c r="B2623">
        <v>82.78</v>
      </c>
      <c r="C2623">
        <v>125.98</v>
      </c>
      <c r="D2623">
        <v>50.79</v>
      </c>
      <c r="E2623">
        <v>158.58000000000001</v>
      </c>
      <c r="F2623">
        <v>220.16</v>
      </c>
      <c r="G2623">
        <v>334.52</v>
      </c>
      <c r="H2623">
        <v>247.64</v>
      </c>
      <c r="I2623">
        <v>156.1</v>
      </c>
      <c r="J2623">
        <v>129.12</v>
      </c>
      <c r="K2623">
        <v>70.7</v>
      </c>
      <c r="L2623" s="8">
        <v>60.93</v>
      </c>
      <c r="M2623" s="8">
        <v>133.03</v>
      </c>
      <c r="N2623" s="8">
        <v>207.37</v>
      </c>
      <c r="O2623" s="8">
        <v>117.3228</v>
      </c>
      <c r="P2623" s="8">
        <v>178.26</v>
      </c>
      <c r="Q2623" s="8">
        <v>171.67</v>
      </c>
      <c r="R2623" s="8">
        <v>263.82</v>
      </c>
      <c r="S2623" s="8">
        <v>106.7</v>
      </c>
      <c r="T2623" s="8">
        <v>172.61</v>
      </c>
      <c r="U2623" s="8">
        <v>109</v>
      </c>
      <c r="X2623" s="1">
        <v>44260</v>
      </c>
      <c r="Y2623" s="4">
        <f t="shared" si="86"/>
        <v>158.64751578947363</v>
      </c>
      <c r="Z2623" s="4">
        <f t="shared" si="85"/>
        <v>82.78</v>
      </c>
    </row>
    <row r="2624" spans="1:26" x14ac:dyDescent="0.3">
      <c r="A2624" s="1">
        <v>44261</v>
      </c>
      <c r="B2624">
        <v>82.78</v>
      </c>
      <c r="C2624">
        <v>125.98</v>
      </c>
      <c r="D2624">
        <v>50.79</v>
      </c>
      <c r="E2624">
        <v>158.58000000000001</v>
      </c>
      <c r="F2624">
        <v>220.16</v>
      </c>
      <c r="G2624">
        <v>334.52</v>
      </c>
      <c r="H2624">
        <v>247.64</v>
      </c>
      <c r="I2624">
        <v>156.1</v>
      </c>
      <c r="J2624">
        <v>129.12</v>
      </c>
      <c r="K2624">
        <v>70.7</v>
      </c>
      <c r="L2624" s="8">
        <v>60.93</v>
      </c>
      <c r="M2624" s="8">
        <v>133.03</v>
      </c>
      <c r="N2624" s="8">
        <v>207.37</v>
      </c>
      <c r="O2624" s="8">
        <v>117.3228</v>
      </c>
      <c r="P2624" s="8">
        <v>178.26</v>
      </c>
      <c r="Q2624" s="8">
        <v>171.67</v>
      </c>
      <c r="R2624" s="8">
        <v>263.82</v>
      </c>
      <c r="S2624" s="8">
        <v>106.7</v>
      </c>
      <c r="T2624" s="8">
        <v>172.61</v>
      </c>
      <c r="U2624" s="8">
        <v>109</v>
      </c>
      <c r="X2624" s="1">
        <v>44261</v>
      </c>
      <c r="Y2624" s="4">
        <f t="shared" si="86"/>
        <v>158.64751578947363</v>
      </c>
      <c r="Z2624" s="4">
        <f t="shared" si="85"/>
        <v>82.78</v>
      </c>
    </row>
    <row r="2625" spans="1:26" x14ac:dyDescent="0.3">
      <c r="A2625" s="1">
        <v>44262</v>
      </c>
      <c r="B2625">
        <v>82.78</v>
      </c>
      <c r="C2625">
        <v>125.98</v>
      </c>
      <c r="D2625">
        <v>50.79</v>
      </c>
      <c r="E2625">
        <v>158.58000000000001</v>
      </c>
      <c r="F2625">
        <v>220.16</v>
      </c>
      <c r="G2625">
        <v>334.52</v>
      </c>
      <c r="H2625">
        <v>247.64</v>
      </c>
      <c r="I2625">
        <v>156.1</v>
      </c>
      <c r="J2625">
        <v>129.12</v>
      </c>
      <c r="K2625">
        <v>70.7</v>
      </c>
      <c r="L2625" s="8">
        <v>60.93</v>
      </c>
      <c r="M2625" s="8">
        <v>133.03</v>
      </c>
      <c r="N2625" s="8">
        <v>207.37</v>
      </c>
      <c r="O2625" s="8">
        <v>117.3228</v>
      </c>
      <c r="P2625" s="8">
        <v>178.26</v>
      </c>
      <c r="Q2625" s="8">
        <v>171.67</v>
      </c>
      <c r="R2625" s="8">
        <v>263.82</v>
      </c>
      <c r="S2625" s="8">
        <v>106.7</v>
      </c>
      <c r="T2625" s="8">
        <v>172.61</v>
      </c>
      <c r="U2625" s="8">
        <v>109</v>
      </c>
      <c r="X2625" s="1">
        <v>44262</v>
      </c>
      <c r="Y2625" s="4">
        <f t="shared" si="86"/>
        <v>158.64751578947363</v>
      </c>
      <c r="Z2625" s="4">
        <f t="shared" si="85"/>
        <v>82.78</v>
      </c>
    </row>
    <row r="2626" spans="1:26" x14ac:dyDescent="0.3">
      <c r="A2626" s="1">
        <v>44263</v>
      </c>
      <c r="B2626">
        <v>83.79</v>
      </c>
      <c r="C2626">
        <v>127.31</v>
      </c>
      <c r="D2626">
        <v>51.64</v>
      </c>
      <c r="E2626">
        <v>162.91999999999999</v>
      </c>
      <c r="F2626">
        <v>221.58</v>
      </c>
      <c r="G2626">
        <v>342.72</v>
      </c>
      <c r="H2626">
        <v>253.68</v>
      </c>
      <c r="I2626">
        <v>157.4</v>
      </c>
      <c r="J2626">
        <v>127.88</v>
      </c>
      <c r="K2626">
        <v>70.86</v>
      </c>
      <c r="L2626" s="8">
        <v>60.87</v>
      </c>
      <c r="M2626" s="8">
        <v>132.13</v>
      </c>
      <c r="N2626" s="8">
        <v>209.11</v>
      </c>
      <c r="O2626" s="8">
        <v>119.214</v>
      </c>
      <c r="P2626" s="8">
        <v>180.42</v>
      </c>
      <c r="Q2626" s="8">
        <v>173.23</v>
      </c>
      <c r="R2626" s="8">
        <v>266.88</v>
      </c>
      <c r="S2626" s="8">
        <v>106.11</v>
      </c>
      <c r="T2626" s="8">
        <v>176.87</v>
      </c>
      <c r="U2626" s="8">
        <v>109.75</v>
      </c>
      <c r="X2626" s="1">
        <v>44263</v>
      </c>
      <c r="Y2626" s="4">
        <f t="shared" si="86"/>
        <v>160.55652631578948</v>
      </c>
      <c r="Z2626" s="4">
        <f t="shared" ref="Z2626:Z2689" si="87">B2626</f>
        <v>83.79</v>
      </c>
    </row>
    <row r="2627" spans="1:26" x14ac:dyDescent="0.3">
      <c r="A2627" s="1">
        <v>44264</v>
      </c>
      <c r="B2627">
        <v>83.42</v>
      </c>
      <c r="C2627">
        <v>126.18</v>
      </c>
      <c r="D2627">
        <v>50.86</v>
      </c>
      <c r="E2627">
        <v>165.99</v>
      </c>
      <c r="F2627">
        <v>216.8</v>
      </c>
      <c r="G2627">
        <v>342.12</v>
      </c>
      <c r="H2627">
        <v>262.33999999999997</v>
      </c>
      <c r="I2627">
        <v>157.69999999999999</v>
      </c>
      <c r="J2627">
        <v>128.88999999999999</v>
      </c>
      <c r="K2627">
        <v>74.02</v>
      </c>
      <c r="L2627" s="8">
        <v>59.93</v>
      </c>
      <c r="M2627" s="8">
        <v>132.25</v>
      </c>
      <c r="N2627" s="8">
        <v>208.55</v>
      </c>
      <c r="O2627" s="8">
        <v>118.6123</v>
      </c>
      <c r="P2627" s="8">
        <v>183.06</v>
      </c>
      <c r="Q2627" s="8">
        <v>169.65</v>
      </c>
      <c r="R2627" s="8">
        <v>267.51</v>
      </c>
      <c r="S2627" s="8">
        <v>106.79</v>
      </c>
      <c r="T2627" s="8">
        <v>179.18</v>
      </c>
      <c r="U2627" s="8">
        <v>109.5</v>
      </c>
      <c r="X2627" s="1">
        <v>44264</v>
      </c>
      <c r="Y2627" s="4">
        <f t="shared" si="86"/>
        <v>161.04906842105265</v>
      </c>
      <c r="Z2627" s="4">
        <f t="shared" si="87"/>
        <v>83.42</v>
      </c>
    </row>
    <row r="2628" spans="1:26" x14ac:dyDescent="0.3">
      <c r="A2628" s="1">
        <v>44265</v>
      </c>
      <c r="B2628">
        <v>84.74</v>
      </c>
      <c r="C2628">
        <v>127.34</v>
      </c>
      <c r="D2628">
        <v>51.44</v>
      </c>
      <c r="E2628">
        <v>168.46</v>
      </c>
      <c r="F2628">
        <v>221.06</v>
      </c>
      <c r="G2628">
        <v>344.35</v>
      </c>
      <c r="H2628">
        <v>265.64</v>
      </c>
      <c r="I2628">
        <v>159.15</v>
      </c>
      <c r="J2628">
        <v>132.18</v>
      </c>
      <c r="K2628">
        <v>74.459999999999994</v>
      </c>
      <c r="L2628" s="8">
        <v>61.77</v>
      </c>
      <c r="M2628" s="8">
        <v>133.58000000000001</v>
      </c>
      <c r="N2628" s="8">
        <v>213.31</v>
      </c>
      <c r="O2628" s="8">
        <v>122.13679999999999</v>
      </c>
      <c r="P2628" s="8">
        <v>182.07</v>
      </c>
      <c r="Q2628" s="8">
        <v>173.48</v>
      </c>
      <c r="R2628" s="8">
        <v>271.62</v>
      </c>
      <c r="S2628" s="8">
        <v>108</v>
      </c>
      <c r="T2628" s="8">
        <v>178.58</v>
      </c>
      <c r="U2628" s="8">
        <v>111.37</v>
      </c>
      <c r="X2628" s="1">
        <v>44265</v>
      </c>
      <c r="Y2628" s="4">
        <f t="shared" ref="Y2628:Y2691" si="88">SUMPRODUCT(C2628:U2628,$C$1:$U$1)</f>
        <v>163.15772631578949</v>
      </c>
      <c r="Z2628" s="4">
        <f t="shared" si="87"/>
        <v>84.74</v>
      </c>
    </row>
    <row r="2629" spans="1:26" x14ac:dyDescent="0.3">
      <c r="A2629" s="1">
        <v>44266</v>
      </c>
      <c r="B2629">
        <v>84.67</v>
      </c>
      <c r="C2629">
        <v>126.91</v>
      </c>
      <c r="D2629">
        <v>50.88</v>
      </c>
      <c r="E2629">
        <v>170.75</v>
      </c>
      <c r="F2629">
        <v>219.76</v>
      </c>
      <c r="G2629">
        <v>345.14</v>
      </c>
      <c r="H2629">
        <v>267.37</v>
      </c>
      <c r="I2629">
        <v>159.13999999999999</v>
      </c>
      <c r="J2629">
        <v>132.13</v>
      </c>
      <c r="K2629">
        <v>74.86</v>
      </c>
      <c r="L2629" s="8">
        <v>61.31</v>
      </c>
      <c r="M2629" s="8">
        <v>133.22</v>
      </c>
      <c r="N2629" s="8">
        <v>211.57</v>
      </c>
      <c r="O2629" s="8">
        <v>121.4396</v>
      </c>
      <c r="P2629" s="8">
        <v>181.56</v>
      </c>
      <c r="Q2629" s="8">
        <v>171.61</v>
      </c>
      <c r="R2629" s="8">
        <v>272.69</v>
      </c>
      <c r="S2629" s="8">
        <v>107.87</v>
      </c>
      <c r="T2629" s="8">
        <v>179.32</v>
      </c>
      <c r="U2629" s="8">
        <v>111.19</v>
      </c>
      <c r="X2629" s="1">
        <v>44266</v>
      </c>
      <c r="Y2629" s="4">
        <f t="shared" si="88"/>
        <v>163.09050526315787</v>
      </c>
      <c r="Z2629" s="4">
        <f t="shared" si="87"/>
        <v>84.67</v>
      </c>
    </row>
    <row r="2630" spans="1:26" x14ac:dyDescent="0.3">
      <c r="A2630" s="1">
        <v>44267</v>
      </c>
      <c r="B2630">
        <v>85.37</v>
      </c>
      <c r="C2630">
        <v>128.13999999999999</v>
      </c>
      <c r="D2630">
        <v>50.36</v>
      </c>
      <c r="E2630">
        <v>171.55</v>
      </c>
      <c r="F2630">
        <v>229</v>
      </c>
      <c r="G2630">
        <v>345.61</v>
      </c>
      <c r="H2630">
        <v>268.5</v>
      </c>
      <c r="I2630">
        <v>159.6</v>
      </c>
      <c r="J2630">
        <v>134.12</v>
      </c>
      <c r="K2630">
        <v>75.67</v>
      </c>
      <c r="L2630" s="8">
        <v>61.97</v>
      </c>
      <c r="M2630" s="8">
        <v>133.04</v>
      </c>
      <c r="N2630" s="8">
        <v>212.34</v>
      </c>
      <c r="O2630" s="8">
        <v>121.88849999999999</v>
      </c>
      <c r="P2630" s="8">
        <v>182.77</v>
      </c>
      <c r="Q2630" s="8">
        <v>175.05</v>
      </c>
      <c r="R2630" s="8">
        <v>273.26</v>
      </c>
      <c r="S2630" s="8">
        <v>108.22</v>
      </c>
      <c r="T2630" s="8">
        <v>180.01</v>
      </c>
      <c r="U2630" s="8">
        <v>111.56</v>
      </c>
      <c r="X2630" s="1">
        <v>44267</v>
      </c>
      <c r="Y2630" s="4">
        <f t="shared" si="88"/>
        <v>164.35044736842104</v>
      </c>
      <c r="Z2630" s="4">
        <f t="shared" si="87"/>
        <v>85.37</v>
      </c>
    </row>
    <row r="2631" spans="1:26" x14ac:dyDescent="0.3">
      <c r="A2631" s="1">
        <v>44268</v>
      </c>
      <c r="B2631">
        <v>85.37</v>
      </c>
      <c r="C2631">
        <v>128.13999999999999</v>
      </c>
      <c r="D2631">
        <v>50.36</v>
      </c>
      <c r="E2631">
        <v>171.55</v>
      </c>
      <c r="F2631">
        <v>229</v>
      </c>
      <c r="G2631">
        <v>345.61</v>
      </c>
      <c r="H2631">
        <v>268.5</v>
      </c>
      <c r="I2631">
        <v>159.6</v>
      </c>
      <c r="J2631">
        <v>134.12</v>
      </c>
      <c r="K2631">
        <v>75.67</v>
      </c>
      <c r="L2631" s="8">
        <v>61.97</v>
      </c>
      <c r="M2631" s="8">
        <v>133.04</v>
      </c>
      <c r="N2631" s="8">
        <v>212.34</v>
      </c>
      <c r="O2631" s="8">
        <v>121.88849999999999</v>
      </c>
      <c r="P2631" s="8">
        <v>182.77</v>
      </c>
      <c r="Q2631" s="8">
        <v>175.05</v>
      </c>
      <c r="R2631" s="8">
        <v>273.26</v>
      </c>
      <c r="S2631" s="8">
        <v>108.22</v>
      </c>
      <c r="T2631" s="8">
        <v>180.01</v>
      </c>
      <c r="U2631" s="8">
        <v>111.56</v>
      </c>
      <c r="X2631" s="1">
        <v>44268</v>
      </c>
      <c r="Y2631" s="4">
        <f t="shared" si="88"/>
        <v>164.35044736842104</v>
      </c>
      <c r="Z2631" s="4">
        <f t="shared" si="87"/>
        <v>85.37</v>
      </c>
    </row>
    <row r="2632" spans="1:26" x14ac:dyDescent="0.3">
      <c r="A2632" s="1">
        <v>44269</v>
      </c>
      <c r="B2632">
        <v>85.37</v>
      </c>
      <c r="C2632">
        <v>128.13999999999999</v>
      </c>
      <c r="D2632">
        <v>50.36</v>
      </c>
      <c r="E2632">
        <v>171.55</v>
      </c>
      <c r="F2632">
        <v>229</v>
      </c>
      <c r="G2632">
        <v>345.61</v>
      </c>
      <c r="H2632">
        <v>268.5</v>
      </c>
      <c r="I2632">
        <v>159.6</v>
      </c>
      <c r="J2632">
        <v>134.12</v>
      </c>
      <c r="K2632">
        <v>75.67</v>
      </c>
      <c r="L2632" s="8">
        <v>61.97</v>
      </c>
      <c r="M2632" s="8">
        <v>133.04</v>
      </c>
      <c r="N2632" s="8">
        <v>212.34</v>
      </c>
      <c r="O2632" s="8">
        <v>121.88849999999999</v>
      </c>
      <c r="P2632" s="8">
        <v>182.77</v>
      </c>
      <c r="Q2632" s="8">
        <v>175.05</v>
      </c>
      <c r="R2632" s="8">
        <v>273.26</v>
      </c>
      <c r="S2632" s="8">
        <v>108.22</v>
      </c>
      <c r="T2632" s="8">
        <v>180.01</v>
      </c>
      <c r="U2632" s="8">
        <v>111.56</v>
      </c>
      <c r="X2632" s="1">
        <v>44269</v>
      </c>
      <c r="Y2632" s="4">
        <f t="shared" si="88"/>
        <v>164.35044736842104</v>
      </c>
      <c r="Z2632" s="4">
        <f t="shared" si="87"/>
        <v>85.37</v>
      </c>
    </row>
    <row r="2633" spans="1:26" x14ac:dyDescent="0.3">
      <c r="A2633" s="1">
        <v>44270</v>
      </c>
      <c r="B2633">
        <v>86.02</v>
      </c>
      <c r="C2633">
        <v>128.56</v>
      </c>
      <c r="D2633">
        <v>51.03</v>
      </c>
      <c r="E2633">
        <v>174.2</v>
      </c>
      <c r="F2633">
        <v>230.74</v>
      </c>
      <c r="G2633">
        <v>351.49</v>
      </c>
      <c r="H2633">
        <v>269</v>
      </c>
      <c r="I2633">
        <v>160.41999999999999</v>
      </c>
      <c r="J2633">
        <v>133.43</v>
      </c>
      <c r="K2633">
        <v>75.52</v>
      </c>
      <c r="L2633" s="8">
        <v>60.39</v>
      </c>
      <c r="M2633" s="8">
        <v>133.03</v>
      </c>
      <c r="N2633" s="8">
        <v>220.46</v>
      </c>
      <c r="O2633" s="8">
        <v>122.815</v>
      </c>
      <c r="P2633" s="8">
        <v>189.08</v>
      </c>
      <c r="Q2633" s="8">
        <v>174.2</v>
      </c>
      <c r="R2633" s="8">
        <v>272.95999999999998</v>
      </c>
      <c r="S2633" s="8">
        <v>110.26</v>
      </c>
      <c r="T2633" s="8">
        <v>181.1</v>
      </c>
      <c r="U2633" s="8">
        <v>110.25</v>
      </c>
      <c r="X2633" s="1">
        <v>44270</v>
      </c>
      <c r="Y2633" s="4">
        <f t="shared" si="88"/>
        <v>165.73342105263154</v>
      </c>
      <c r="Z2633" s="4">
        <f t="shared" si="87"/>
        <v>86.02</v>
      </c>
    </row>
    <row r="2634" spans="1:26" x14ac:dyDescent="0.3">
      <c r="A2634" s="1">
        <v>44271</v>
      </c>
      <c r="B2634">
        <v>85.33</v>
      </c>
      <c r="C2634">
        <v>128.94</v>
      </c>
      <c r="D2634">
        <v>51.22</v>
      </c>
      <c r="E2634">
        <v>175.33</v>
      </c>
      <c r="F2634">
        <v>226.46</v>
      </c>
      <c r="G2634">
        <v>348.61</v>
      </c>
      <c r="H2634">
        <v>270.79000000000002</v>
      </c>
      <c r="I2634">
        <v>161.37</v>
      </c>
      <c r="J2634">
        <v>133.38999999999999</v>
      </c>
      <c r="K2634">
        <v>75.38</v>
      </c>
      <c r="L2634" s="8">
        <v>59.11</v>
      </c>
      <c r="M2634" s="8">
        <v>134.01</v>
      </c>
      <c r="N2634" s="8">
        <v>219.86</v>
      </c>
      <c r="O2634" s="8">
        <v>122.4902</v>
      </c>
      <c r="P2634" s="8">
        <v>188.28</v>
      </c>
      <c r="Q2634" s="8">
        <v>172.42</v>
      </c>
      <c r="R2634" s="8">
        <v>274.51</v>
      </c>
      <c r="S2634" s="8">
        <v>110.84</v>
      </c>
      <c r="T2634" s="8">
        <v>180.21</v>
      </c>
      <c r="U2634" s="8">
        <v>107.64</v>
      </c>
      <c r="X2634" s="1">
        <v>44271</v>
      </c>
      <c r="Y2634" s="4">
        <f t="shared" si="88"/>
        <v>165.30843157894736</v>
      </c>
      <c r="Z2634" s="4">
        <f t="shared" si="87"/>
        <v>85.33</v>
      </c>
    </row>
    <row r="2635" spans="1:26" x14ac:dyDescent="0.3">
      <c r="A2635" s="1">
        <v>44272</v>
      </c>
      <c r="B2635">
        <v>85.53</v>
      </c>
      <c r="C2635">
        <v>128.41999999999999</v>
      </c>
      <c r="D2635">
        <v>51.24</v>
      </c>
      <c r="E2635">
        <v>174.44</v>
      </c>
      <c r="F2635">
        <v>233.63</v>
      </c>
      <c r="G2635">
        <v>350.19</v>
      </c>
      <c r="H2635">
        <v>269.55</v>
      </c>
      <c r="I2635">
        <v>160.77000000000001</v>
      </c>
      <c r="J2635">
        <v>132.28</v>
      </c>
      <c r="K2635">
        <v>72.959999999999994</v>
      </c>
      <c r="L2635" s="8">
        <v>59.37</v>
      </c>
      <c r="M2635" s="8">
        <v>133.62</v>
      </c>
      <c r="N2635" s="8">
        <v>224.11</v>
      </c>
      <c r="O2635" s="8">
        <v>123.2448</v>
      </c>
      <c r="P2635" s="8">
        <v>187.88</v>
      </c>
      <c r="Q2635" s="8">
        <v>173.45</v>
      </c>
      <c r="R2635" s="8">
        <v>270.67</v>
      </c>
      <c r="S2635" s="8">
        <v>105.04</v>
      </c>
      <c r="T2635" s="8">
        <v>178.4</v>
      </c>
      <c r="U2635" s="8">
        <v>108.03</v>
      </c>
      <c r="X2635" s="1">
        <v>44272</v>
      </c>
      <c r="Y2635" s="4">
        <f t="shared" si="88"/>
        <v>165.12077894736842</v>
      </c>
      <c r="Z2635" s="4">
        <f t="shared" si="87"/>
        <v>85.53</v>
      </c>
    </row>
    <row r="2636" spans="1:26" x14ac:dyDescent="0.3">
      <c r="A2636" s="1">
        <v>44273</v>
      </c>
      <c r="B2636">
        <v>85.09</v>
      </c>
      <c r="C2636">
        <v>128.69999999999999</v>
      </c>
      <c r="D2636">
        <v>50.57</v>
      </c>
      <c r="E2636">
        <v>174.87</v>
      </c>
      <c r="F2636">
        <v>230.68</v>
      </c>
      <c r="G2636">
        <v>348.46</v>
      </c>
      <c r="H2636">
        <v>267.89999999999998</v>
      </c>
      <c r="I2636">
        <v>160.47</v>
      </c>
      <c r="J2636">
        <v>130.01</v>
      </c>
      <c r="K2636">
        <v>71.13</v>
      </c>
      <c r="L2636" s="8">
        <v>56.81</v>
      </c>
      <c r="M2636" s="8">
        <v>132.53</v>
      </c>
      <c r="N2636" s="8">
        <v>222.9</v>
      </c>
      <c r="O2636" s="8">
        <v>124.2286</v>
      </c>
      <c r="P2636" s="8">
        <v>186.06</v>
      </c>
      <c r="Q2636" s="8">
        <v>168.13</v>
      </c>
      <c r="R2636" s="8">
        <v>269.02999999999997</v>
      </c>
      <c r="S2636" s="8">
        <v>103.77</v>
      </c>
      <c r="T2636" s="8">
        <v>179.61</v>
      </c>
      <c r="U2636" s="8">
        <v>104.12</v>
      </c>
      <c r="X2636" s="1">
        <v>44273</v>
      </c>
      <c r="Y2636" s="4">
        <f t="shared" si="88"/>
        <v>163.68308421052629</v>
      </c>
      <c r="Z2636" s="4">
        <f t="shared" si="87"/>
        <v>85.09</v>
      </c>
    </row>
    <row r="2637" spans="1:26" x14ac:dyDescent="0.3">
      <c r="A2637" s="1">
        <v>44274</v>
      </c>
      <c r="B2637">
        <v>84.73</v>
      </c>
      <c r="C2637">
        <v>128.01</v>
      </c>
      <c r="D2637">
        <v>50.81</v>
      </c>
      <c r="E2637">
        <v>179.49</v>
      </c>
      <c r="F2637">
        <v>225.29</v>
      </c>
      <c r="G2637">
        <v>347.37</v>
      </c>
      <c r="H2637">
        <v>269.12</v>
      </c>
      <c r="I2637">
        <v>160.04</v>
      </c>
      <c r="J2637">
        <v>131.74</v>
      </c>
      <c r="K2637">
        <v>70.84</v>
      </c>
      <c r="L2637" s="8">
        <v>56.49</v>
      </c>
      <c r="M2637" s="8">
        <v>134.5</v>
      </c>
      <c r="N2637" s="8">
        <v>222.44</v>
      </c>
      <c r="O2637" s="8">
        <v>123.1206</v>
      </c>
      <c r="P2637" s="8">
        <v>183.93</v>
      </c>
      <c r="Q2637" s="8">
        <v>159.22999999999999</v>
      </c>
      <c r="R2637" s="8">
        <v>275.39999999999998</v>
      </c>
      <c r="S2637" s="8">
        <v>103.42</v>
      </c>
      <c r="T2637" s="8">
        <v>187.55</v>
      </c>
      <c r="U2637" s="8">
        <v>103.38</v>
      </c>
      <c r="X2637" s="1">
        <v>44274</v>
      </c>
      <c r="Y2637" s="4">
        <f t="shared" si="88"/>
        <v>163.79845263157893</v>
      </c>
      <c r="Z2637" s="4">
        <f t="shared" si="87"/>
        <v>84.73</v>
      </c>
    </row>
    <row r="2638" spans="1:26" x14ac:dyDescent="0.3">
      <c r="A2638" s="1">
        <v>44275</v>
      </c>
      <c r="B2638">
        <v>84.73</v>
      </c>
      <c r="C2638">
        <v>128.01</v>
      </c>
      <c r="D2638">
        <v>50.81</v>
      </c>
      <c r="E2638">
        <v>179.49</v>
      </c>
      <c r="F2638">
        <v>225.29</v>
      </c>
      <c r="G2638">
        <v>347.37</v>
      </c>
      <c r="H2638">
        <v>269.12</v>
      </c>
      <c r="I2638">
        <v>160.04</v>
      </c>
      <c r="J2638">
        <v>131.74</v>
      </c>
      <c r="K2638">
        <v>70.84</v>
      </c>
      <c r="L2638" s="8">
        <v>56.49</v>
      </c>
      <c r="M2638" s="8">
        <v>134.5</v>
      </c>
      <c r="N2638" s="8">
        <v>222.44</v>
      </c>
      <c r="O2638" s="8">
        <v>123.1206</v>
      </c>
      <c r="P2638" s="8">
        <v>183.93</v>
      </c>
      <c r="Q2638" s="8">
        <v>159.22999999999999</v>
      </c>
      <c r="R2638" s="8">
        <v>275.39999999999998</v>
      </c>
      <c r="S2638" s="8">
        <v>103.42</v>
      </c>
      <c r="T2638" s="8">
        <v>187.55</v>
      </c>
      <c r="U2638" s="8">
        <v>103.38</v>
      </c>
      <c r="X2638" s="1">
        <v>44275</v>
      </c>
      <c r="Y2638" s="4">
        <f t="shared" si="88"/>
        <v>163.79845263157893</v>
      </c>
      <c r="Z2638" s="4">
        <f t="shared" si="87"/>
        <v>84.73</v>
      </c>
    </row>
    <row r="2639" spans="1:26" x14ac:dyDescent="0.3">
      <c r="A2639" s="1">
        <v>44276</v>
      </c>
      <c r="B2639">
        <v>84.73</v>
      </c>
      <c r="C2639">
        <v>128.01</v>
      </c>
      <c r="D2639">
        <v>50.81</v>
      </c>
      <c r="E2639">
        <v>179.49</v>
      </c>
      <c r="F2639">
        <v>225.29</v>
      </c>
      <c r="G2639">
        <v>347.37</v>
      </c>
      <c r="H2639">
        <v>269.12</v>
      </c>
      <c r="I2639">
        <v>160.04</v>
      </c>
      <c r="J2639">
        <v>131.74</v>
      </c>
      <c r="K2639">
        <v>70.84</v>
      </c>
      <c r="L2639" s="8">
        <v>56.49</v>
      </c>
      <c r="M2639" s="8">
        <v>134.5</v>
      </c>
      <c r="N2639" s="8">
        <v>222.44</v>
      </c>
      <c r="O2639" s="8">
        <v>123.1206</v>
      </c>
      <c r="P2639" s="8">
        <v>183.93</v>
      </c>
      <c r="Q2639" s="8">
        <v>159.22999999999999</v>
      </c>
      <c r="R2639" s="8">
        <v>275.39999999999998</v>
      </c>
      <c r="S2639" s="8">
        <v>103.42</v>
      </c>
      <c r="T2639" s="8">
        <v>187.55</v>
      </c>
      <c r="U2639" s="8">
        <v>103.38</v>
      </c>
      <c r="X2639" s="1">
        <v>44276</v>
      </c>
      <c r="Y2639" s="4">
        <f t="shared" si="88"/>
        <v>163.79845263157893</v>
      </c>
      <c r="Z2639" s="4">
        <f t="shared" si="87"/>
        <v>84.73</v>
      </c>
    </row>
    <row r="2640" spans="1:26" x14ac:dyDescent="0.3">
      <c r="A2640" s="1">
        <v>44277</v>
      </c>
      <c r="B2640">
        <v>85</v>
      </c>
      <c r="C2640">
        <v>130.18</v>
      </c>
      <c r="D2640">
        <v>51</v>
      </c>
      <c r="E2640">
        <v>181.89</v>
      </c>
      <c r="F2640">
        <v>226.02</v>
      </c>
      <c r="G2640">
        <v>345.54</v>
      </c>
      <c r="H2640">
        <v>270.36</v>
      </c>
      <c r="I2640">
        <v>160.5</v>
      </c>
      <c r="J2640">
        <v>132.37</v>
      </c>
      <c r="K2640">
        <v>71.69</v>
      </c>
      <c r="L2640" s="8">
        <v>55.91</v>
      </c>
      <c r="M2640" s="8">
        <v>137.80000000000001</v>
      </c>
      <c r="N2640" s="8">
        <v>225.07</v>
      </c>
      <c r="O2640" s="8">
        <v>124.69670000000001</v>
      </c>
      <c r="P2640" s="8">
        <v>184.39</v>
      </c>
      <c r="Q2640" s="8">
        <v>157.05000000000001</v>
      </c>
      <c r="R2640" s="8">
        <v>278.82</v>
      </c>
      <c r="S2640" s="8">
        <v>105.9</v>
      </c>
      <c r="T2640" s="8">
        <v>188.04</v>
      </c>
      <c r="U2640" s="8">
        <v>102.54</v>
      </c>
      <c r="X2640" s="1">
        <v>44277</v>
      </c>
      <c r="Y2640" s="4">
        <f t="shared" si="88"/>
        <v>164.72456315789472</v>
      </c>
      <c r="Z2640" s="4">
        <f t="shared" si="87"/>
        <v>85</v>
      </c>
    </row>
    <row r="2641" spans="1:26" x14ac:dyDescent="0.3">
      <c r="A2641" s="1">
        <v>44278</v>
      </c>
      <c r="B2641">
        <v>83.93</v>
      </c>
      <c r="C2641">
        <v>132.6</v>
      </c>
      <c r="D2641">
        <v>51.39</v>
      </c>
      <c r="E2641">
        <v>180.4</v>
      </c>
      <c r="F2641">
        <v>218.25</v>
      </c>
      <c r="G2641">
        <v>346.83</v>
      </c>
      <c r="H2641">
        <v>267.88</v>
      </c>
      <c r="I2641">
        <v>160.35</v>
      </c>
      <c r="J2641">
        <v>133.94</v>
      </c>
      <c r="K2641">
        <v>74.02</v>
      </c>
      <c r="L2641" s="8">
        <v>55.22</v>
      </c>
      <c r="M2641" s="8">
        <v>139.46</v>
      </c>
      <c r="N2641" s="8">
        <v>224.37</v>
      </c>
      <c r="O2641" s="8">
        <v>124.61069999999999</v>
      </c>
      <c r="P2641" s="8">
        <v>184.04</v>
      </c>
      <c r="Q2641" s="8">
        <v>157.38</v>
      </c>
      <c r="R2641" s="8">
        <v>274.69</v>
      </c>
      <c r="S2641" s="8">
        <v>104.84</v>
      </c>
      <c r="T2641" s="8">
        <v>188.92</v>
      </c>
      <c r="U2641" s="8">
        <v>101.97</v>
      </c>
      <c r="X2641" s="1">
        <v>44278</v>
      </c>
      <c r="Y2641" s="4">
        <f t="shared" si="88"/>
        <v>164.27161578947363</v>
      </c>
      <c r="Z2641" s="4">
        <f t="shared" si="87"/>
        <v>83.93</v>
      </c>
    </row>
    <row r="2642" spans="1:26" x14ac:dyDescent="0.3">
      <c r="A2642" s="1">
        <v>44279</v>
      </c>
      <c r="B2642">
        <v>84.26</v>
      </c>
      <c r="C2642">
        <v>132.56</v>
      </c>
      <c r="D2642">
        <v>51.52</v>
      </c>
      <c r="E2642">
        <v>180.68</v>
      </c>
      <c r="F2642">
        <v>221.23</v>
      </c>
      <c r="G2642">
        <v>351.79</v>
      </c>
      <c r="H2642">
        <v>269.77</v>
      </c>
      <c r="I2642">
        <v>161.91</v>
      </c>
      <c r="J2642">
        <v>133.11000000000001</v>
      </c>
      <c r="K2642">
        <v>72.83</v>
      </c>
      <c r="L2642" s="8">
        <v>56.34</v>
      </c>
      <c r="M2642" s="8">
        <v>138.81</v>
      </c>
      <c r="N2642" s="8">
        <v>224.05</v>
      </c>
      <c r="O2642" s="8">
        <v>124.76349999999999</v>
      </c>
      <c r="P2642" s="8">
        <v>185.27</v>
      </c>
      <c r="Q2642" s="8">
        <v>156.62</v>
      </c>
      <c r="R2642" s="8">
        <v>278.01</v>
      </c>
      <c r="S2642" s="8">
        <v>103.06</v>
      </c>
      <c r="T2642" s="8">
        <v>188.28</v>
      </c>
      <c r="U2642" s="8">
        <v>104.7</v>
      </c>
      <c r="X2642" s="1">
        <v>44279</v>
      </c>
      <c r="Y2642" s="4">
        <f t="shared" si="88"/>
        <v>165.01597368421051</v>
      </c>
      <c r="Z2642" s="4">
        <f t="shared" si="87"/>
        <v>84.26</v>
      </c>
    </row>
    <row r="2643" spans="1:26" x14ac:dyDescent="0.3">
      <c r="A2643" s="1">
        <v>44280</v>
      </c>
      <c r="B2643">
        <v>85.36</v>
      </c>
      <c r="C2643">
        <v>133.47999999999999</v>
      </c>
      <c r="D2643">
        <v>52.02</v>
      </c>
      <c r="E2643">
        <v>185.17</v>
      </c>
      <c r="F2643">
        <v>224.25</v>
      </c>
      <c r="G2643">
        <v>351.3</v>
      </c>
      <c r="H2643">
        <v>273.38</v>
      </c>
      <c r="I2643">
        <v>161.97</v>
      </c>
      <c r="J2643">
        <v>134.01</v>
      </c>
      <c r="K2643">
        <v>73.45</v>
      </c>
      <c r="L2643" s="8">
        <v>56.18</v>
      </c>
      <c r="M2643" s="8">
        <v>139.63</v>
      </c>
      <c r="N2643" s="8">
        <v>224.2</v>
      </c>
      <c r="O2643" s="8">
        <v>127.1037</v>
      </c>
      <c r="P2643" s="8">
        <v>187</v>
      </c>
      <c r="Q2643" s="8">
        <v>158.91</v>
      </c>
      <c r="R2643" s="8">
        <v>277.27</v>
      </c>
      <c r="S2643" s="8">
        <v>103.88</v>
      </c>
      <c r="T2643" s="8">
        <v>192.7</v>
      </c>
      <c r="U2643" s="8">
        <v>105.07</v>
      </c>
      <c r="X2643" s="1">
        <v>44280</v>
      </c>
      <c r="Y2643" s="4">
        <f t="shared" si="88"/>
        <v>166.36703684210525</v>
      </c>
      <c r="Z2643" s="4">
        <f t="shared" si="87"/>
        <v>85.36</v>
      </c>
    </row>
    <row r="2644" spans="1:26" x14ac:dyDescent="0.3">
      <c r="A2644" s="1">
        <v>44281</v>
      </c>
      <c r="B2644">
        <v>86.95</v>
      </c>
      <c r="C2644">
        <v>135.44999999999999</v>
      </c>
      <c r="D2644">
        <v>53.04</v>
      </c>
      <c r="E2644">
        <v>191.61</v>
      </c>
      <c r="F2644">
        <v>229.5</v>
      </c>
      <c r="G2644">
        <v>359.55</v>
      </c>
      <c r="H2644">
        <v>281.39999999999998</v>
      </c>
      <c r="I2644">
        <v>164.93</v>
      </c>
      <c r="J2644">
        <v>135.13</v>
      </c>
      <c r="K2644">
        <v>74.06</v>
      </c>
      <c r="L2644" s="8">
        <v>57.71</v>
      </c>
      <c r="M2644" s="8">
        <v>142.69999999999999</v>
      </c>
      <c r="N2644" s="8">
        <v>225.21</v>
      </c>
      <c r="O2644" s="8">
        <v>130.2653</v>
      </c>
      <c r="P2644" s="8">
        <v>192.69</v>
      </c>
      <c r="Q2644" s="8">
        <v>159.78</v>
      </c>
      <c r="R2644" s="8">
        <v>287.22000000000003</v>
      </c>
      <c r="S2644" s="8">
        <v>105.98</v>
      </c>
      <c r="T2644" s="8">
        <v>200.95</v>
      </c>
      <c r="U2644" s="8">
        <v>107.48</v>
      </c>
      <c r="X2644" s="1">
        <v>44281</v>
      </c>
      <c r="Y2644" s="4">
        <f t="shared" si="88"/>
        <v>170.24501578947368</v>
      </c>
      <c r="Z2644" s="4">
        <f t="shared" si="87"/>
        <v>86.95</v>
      </c>
    </row>
    <row r="2645" spans="1:26" x14ac:dyDescent="0.3">
      <c r="A2645" s="1">
        <v>44282</v>
      </c>
      <c r="B2645">
        <v>86.95</v>
      </c>
      <c r="C2645">
        <v>135.44999999999999</v>
      </c>
      <c r="D2645">
        <v>53.04</v>
      </c>
      <c r="E2645">
        <v>191.61</v>
      </c>
      <c r="F2645">
        <v>229.5</v>
      </c>
      <c r="G2645">
        <v>359.55</v>
      </c>
      <c r="H2645">
        <v>281.39999999999998</v>
      </c>
      <c r="I2645">
        <v>164.93</v>
      </c>
      <c r="J2645">
        <v>135.13</v>
      </c>
      <c r="K2645">
        <v>74.06</v>
      </c>
      <c r="L2645" s="8">
        <v>57.71</v>
      </c>
      <c r="M2645" s="8">
        <v>142.69999999999999</v>
      </c>
      <c r="N2645" s="8">
        <v>225.21</v>
      </c>
      <c r="O2645" s="8">
        <v>130.2653</v>
      </c>
      <c r="P2645" s="8">
        <v>192.69</v>
      </c>
      <c r="Q2645" s="8">
        <v>159.78</v>
      </c>
      <c r="R2645" s="8">
        <v>287.22000000000003</v>
      </c>
      <c r="S2645" s="8">
        <v>105.98</v>
      </c>
      <c r="T2645" s="8">
        <v>200.95</v>
      </c>
      <c r="U2645" s="8">
        <v>107.48</v>
      </c>
      <c r="X2645" s="1">
        <v>44282</v>
      </c>
      <c r="Y2645" s="4">
        <f t="shared" si="88"/>
        <v>170.24501578947368</v>
      </c>
      <c r="Z2645" s="4">
        <f t="shared" si="87"/>
        <v>86.95</v>
      </c>
    </row>
    <row r="2646" spans="1:26" x14ac:dyDescent="0.3">
      <c r="A2646" s="1">
        <v>44283</v>
      </c>
      <c r="B2646">
        <v>86.95</v>
      </c>
      <c r="C2646">
        <v>135.44999999999999</v>
      </c>
      <c r="D2646">
        <v>53.04</v>
      </c>
      <c r="E2646">
        <v>191.61</v>
      </c>
      <c r="F2646">
        <v>229.5</v>
      </c>
      <c r="G2646">
        <v>359.55</v>
      </c>
      <c r="H2646">
        <v>281.39999999999998</v>
      </c>
      <c r="I2646">
        <v>164.93</v>
      </c>
      <c r="J2646">
        <v>135.13</v>
      </c>
      <c r="K2646">
        <v>74.06</v>
      </c>
      <c r="L2646" s="8">
        <v>57.71</v>
      </c>
      <c r="M2646" s="8">
        <v>142.69999999999999</v>
      </c>
      <c r="N2646" s="8">
        <v>225.21</v>
      </c>
      <c r="O2646" s="8">
        <v>130.2653</v>
      </c>
      <c r="P2646" s="8">
        <v>192.69</v>
      </c>
      <c r="Q2646" s="8">
        <v>159.78</v>
      </c>
      <c r="R2646" s="8">
        <v>287.22000000000003</v>
      </c>
      <c r="S2646" s="8">
        <v>105.98</v>
      </c>
      <c r="T2646" s="8">
        <v>200.95</v>
      </c>
      <c r="U2646" s="8">
        <v>107.48</v>
      </c>
      <c r="X2646" s="1">
        <v>44283</v>
      </c>
      <c r="Y2646" s="4">
        <f t="shared" si="88"/>
        <v>170.24501578947368</v>
      </c>
      <c r="Z2646" s="4">
        <f t="shared" si="87"/>
        <v>86.95</v>
      </c>
    </row>
    <row r="2647" spans="1:26" x14ac:dyDescent="0.3">
      <c r="A2647" s="1">
        <v>44284</v>
      </c>
      <c r="B2647">
        <v>86.84</v>
      </c>
      <c r="C2647">
        <v>137.57</v>
      </c>
      <c r="D2647">
        <v>53.85</v>
      </c>
      <c r="E2647">
        <v>188.62</v>
      </c>
      <c r="F2647">
        <v>230.22</v>
      </c>
      <c r="G2647">
        <v>361.74</v>
      </c>
      <c r="H2647">
        <v>281</v>
      </c>
      <c r="I2647">
        <v>166.04</v>
      </c>
      <c r="J2647">
        <v>136.66999999999999</v>
      </c>
      <c r="K2647">
        <v>74.8</v>
      </c>
      <c r="L2647" s="8">
        <v>57.4</v>
      </c>
      <c r="M2647" s="8">
        <v>144.81</v>
      </c>
      <c r="N2647" s="8">
        <v>227.35</v>
      </c>
      <c r="O2647" s="8">
        <v>129.76859999999999</v>
      </c>
      <c r="P2647" s="8">
        <v>192.5</v>
      </c>
      <c r="Q2647" s="8">
        <v>160.34</v>
      </c>
      <c r="R2647" s="8">
        <v>283.97000000000003</v>
      </c>
      <c r="S2647" s="8">
        <v>106.73</v>
      </c>
      <c r="T2647" s="8">
        <v>198.21</v>
      </c>
      <c r="U2647" s="8">
        <v>106.92</v>
      </c>
      <c r="X2647" s="1">
        <v>44284</v>
      </c>
      <c r="Y2647" s="4">
        <f t="shared" si="88"/>
        <v>170.44782105263155</v>
      </c>
      <c r="Z2647" s="4">
        <f t="shared" si="87"/>
        <v>86.84</v>
      </c>
    </row>
    <row r="2648" spans="1:26" x14ac:dyDescent="0.3">
      <c r="A2648" s="1">
        <v>44285</v>
      </c>
      <c r="B2648">
        <v>86.61</v>
      </c>
      <c r="C2648">
        <v>135.44999999999999</v>
      </c>
      <c r="D2648">
        <v>53.15</v>
      </c>
      <c r="E2648">
        <v>190.02</v>
      </c>
      <c r="F2648">
        <v>233.08</v>
      </c>
      <c r="G2648">
        <v>352.78</v>
      </c>
      <c r="H2648">
        <v>279.26</v>
      </c>
      <c r="I2648">
        <v>165.01</v>
      </c>
      <c r="J2648">
        <v>135.74</v>
      </c>
      <c r="K2648">
        <v>74.22</v>
      </c>
      <c r="L2648" s="8">
        <v>56.69</v>
      </c>
      <c r="M2648" s="8">
        <v>142.54</v>
      </c>
      <c r="N2648" s="8">
        <v>224.98</v>
      </c>
      <c r="O2648" s="8">
        <v>128.6797</v>
      </c>
      <c r="P2648" s="8">
        <v>187.89</v>
      </c>
      <c r="Q2648" s="8">
        <v>161.51</v>
      </c>
      <c r="R2648" s="8">
        <v>282.61</v>
      </c>
      <c r="S2648" s="8">
        <v>106.79</v>
      </c>
      <c r="T2648" s="8">
        <v>199.65</v>
      </c>
      <c r="U2648" s="8">
        <v>105.93</v>
      </c>
      <c r="X2648" s="1">
        <v>44285</v>
      </c>
      <c r="Y2648" s="4">
        <f t="shared" si="88"/>
        <v>169.26208947368423</v>
      </c>
      <c r="Z2648" s="4">
        <f t="shared" si="87"/>
        <v>86.61</v>
      </c>
    </row>
    <row r="2649" spans="1:26" x14ac:dyDescent="0.3">
      <c r="A2649" s="1">
        <v>44286</v>
      </c>
      <c r="B2649">
        <v>86.26</v>
      </c>
      <c r="C2649">
        <v>135.43</v>
      </c>
      <c r="D2649">
        <v>52.71</v>
      </c>
      <c r="E2649">
        <v>190.18</v>
      </c>
      <c r="F2649">
        <v>231.87</v>
      </c>
      <c r="G2649">
        <v>352.87</v>
      </c>
      <c r="H2649">
        <v>280.14</v>
      </c>
      <c r="I2649">
        <v>164.35</v>
      </c>
      <c r="J2649">
        <v>135.83000000000001</v>
      </c>
      <c r="K2649">
        <v>75.61</v>
      </c>
      <c r="L2649" s="8">
        <v>55.83</v>
      </c>
      <c r="M2649" s="8">
        <v>141.44999999999999</v>
      </c>
      <c r="N2649" s="8">
        <v>224.14</v>
      </c>
      <c r="O2649" s="8">
        <v>127.2852</v>
      </c>
      <c r="P2649" s="8">
        <v>188.47</v>
      </c>
      <c r="Q2649" s="8">
        <v>157.97</v>
      </c>
      <c r="R2649" s="8">
        <v>281.33999999999997</v>
      </c>
      <c r="S2649" s="8">
        <v>108.22</v>
      </c>
      <c r="T2649" s="8">
        <v>198.07</v>
      </c>
      <c r="U2649" s="8">
        <v>104.79</v>
      </c>
      <c r="X2649" s="1">
        <v>44286</v>
      </c>
      <c r="Y2649" s="4">
        <f t="shared" si="88"/>
        <v>168.76606315789473</v>
      </c>
      <c r="Z2649" s="4">
        <f t="shared" si="87"/>
        <v>86.26</v>
      </c>
    </row>
    <row r="2650" spans="1:26" x14ac:dyDescent="0.3">
      <c r="A2650" s="1">
        <v>44287</v>
      </c>
      <c r="B2650">
        <v>86.66</v>
      </c>
      <c r="C2650">
        <v>134.28</v>
      </c>
      <c r="D2650">
        <v>52.51</v>
      </c>
      <c r="E2650">
        <v>191.32</v>
      </c>
      <c r="F2650">
        <v>232.74</v>
      </c>
      <c r="G2650">
        <v>362.65</v>
      </c>
      <c r="H2650">
        <v>280.83999999999997</v>
      </c>
      <c r="I2650">
        <v>162.83000000000001</v>
      </c>
      <c r="J2650">
        <v>135.62</v>
      </c>
      <c r="K2650">
        <v>75.77</v>
      </c>
      <c r="L2650" s="8">
        <v>57.39</v>
      </c>
      <c r="M2650" s="8">
        <v>141.28</v>
      </c>
      <c r="N2650" s="8">
        <v>225.21</v>
      </c>
      <c r="O2650" s="8">
        <v>127.2565</v>
      </c>
      <c r="P2650" s="8">
        <v>189.4</v>
      </c>
      <c r="Q2650" s="8">
        <v>158.99</v>
      </c>
      <c r="R2650" s="8">
        <v>284.89999999999998</v>
      </c>
      <c r="S2650" s="8">
        <v>108.52</v>
      </c>
      <c r="T2650" s="8">
        <v>200.72</v>
      </c>
      <c r="U2650" s="8">
        <v>105.75</v>
      </c>
      <c r="X2650" s="1">
        <v>44287</v>
      </c>
      <c r="Y2650" s="4">
        <f t="shared" si="88"/>
        <v>169.89349999999996</v>
      </c>
      <c r="Z2650" s="4">
        <f t="shared" si="87"/>
        <v>86.66</v>
      </c>
    </row>
    <row r="2651" spans="1:26" x14ac:dyDescent="0.3">
      <c r="A2651" s="1">
        <v>44288</v>
      </c>
      <c r="B2651">
        <v>86.66</v>
      </c>
      <c r="C2651">
        <v>134.28</v>
      </c>
      <c r="D2651">
        <v>52.51</v>
      </c>
      <c r="E2651">
        <v>191.32</v>
      </c>
      <c r="F2651">
        <v>232.74</v>
      </c>
      <c r="G2651">
        <v>362.65</v>
      </c>
      <c r="H2651">
        <v>280.83999999999997</v>
      </c>
      <c r="I2651">
        <v>162.83000000000001</v>
      </c>
      <c r="J2651">
        <v>135.62</v>
      </c>
      <c r="K2651">
        <v>75.77</v>
      </c>
      <c r="L2651" s="8">
        <v>57.39</v>
      </c>
      <c r="M2651" s="8">
        <v>141.28</v>
      </c>
      <c r="N2651" s="8">
        <v>225.21</v>
      </c>
      <c r="O2651" s="8">
        <v>127.2565</v>
      </c>
      <c r="P2651" s="8">
        <v>189.4</v>
      </c>
      <c r="Q2651" s="8">
        <v>158.99</v>
      </c>
      <c r="R2651" s="8">
        <v>284.89999999999998</v>
      </c>
      <c r="S2651" s="8">
        <v>108.52</v>
      </c>
      <c r="T2651" s="8">
        <v>200.72</v>
      </c>
      <c r="U2651" s="8">
        <v>105.75</v>
      </c>
      <c r="X2651" s="1">
        <v>44288</v>
      </c>
      <c r="Y2651" s="4">
        <f t="shared" si="88"/>
        <v>169.89349999999996</v>
      </c>
      <c r="Z2651" s="4">
        <f t="shared" si="87"/>
        <v>86.66</v>
      </c>
    </row>
    <row r="2652" spans="1:26" x14ac:dyDescent="0.3">
      <c r="A2652" s="1">
        <v>44289</v>
      </c>
      <c r="B2652">
        <v>86.66</v>
      </c>
      <c r="C2652">
        <v>134.28</v>
      </c>
      <c r="D2652">
        <v>52.51</v>
      </c>
      <c r="E2652">
        <v>191.32</v>
      </c>
      <c r="F2652">
        <v>232.74</v>
      </c>
      <c r="G2652">
        <v>362.65</v>
      </c>
      <c r="H2652">
        <v>280.83999999999997</v>
      </c>
      <c r="I2652">
        <v>162.83000000000001</v>
      </c>
      <c r="J2652">
        <v>135.62</v>
      </c>
      <c r="K2652">
        <v>75.77</v>
      </c>
      <c r="L2652" s="8">
        <v>57.39</v>
      </c>
      <c r="M2652" s="8">
        <v>141.28</v>
      </c>
      <c r="N2652" s="8">
        <v>225.21</v>
      </c>
      <c r="O2652" s="8">
        <v>127.2565</v>
      </c>
      <c r="P2652" s="8">
        <v>189.4</v>
      </c>
      <c r="Q2652" s="8">
        <v>158.99</v>
      </c>
      <c r="R2652" s="8">
        <v>284.89999999999998</v>
      </c>
      <c r="S2652" s="8">
        <v>108.52</v>
      </c>
      <c r="T2652" s="8">
        <v>200.72</v>
      </c>
      <c r="U2652" s="8">
        <v>105.75</v>
      </c>
      <c r="X2652" s="1">
        <v>44289</v>
      </c>
      <c r="Y2652" s="4">
        <f t="shared" si="88"/>
        <v>169.89349999999996</v>
      </c>
      <c r="Z2652" s="4">
        <f t="shared" si="87"/>
        <v>86.66</v>
      </c>
    </row>
    <row r="2653" spans="1:26" x14ac:dyDescent="0.3">
      <c r="A2653" s="1">
        <v>44290</v>
      </c>
      <c r="B2653">
        <v>86.66</v>
      </c>
      <c r="C2653">
        <v>134.28</v>
      </c>
      <c r="D2653">
        <v>52.51</v>
      </c>
      <c r="E2653">
        <v>191.32</v>
      </c>
      <c r="F2653">
        <v>232.74</v>
      </c>
      <c r="G2653">
        <v>362.65</v>
      </c>
      <c r="H2653">
        <v>280.83999999999997</v>
      </c>
      <c r="I2653">
        <v>162.83000000000001</v>
      </c>
      <c r="J2653">
        <v>135.62</v>
      </c>
      <c r="K2653">
        <v>75.77</v>
      </c>
      <c r="L2653" s="8">
        <v>57.39</v>
      </c>
      <c r="M2653" s="8">
        <v>141.28</v>
      </c>
      <c r="N2653" s="8">
        <v>225.21</v>
      </c>
      <c r="O2653" s="8">
        <v>127.2565</v>
      </c>
      <c r="P2653" s="8">
        <v>189.4</v>
      </c>
      <c r="Q2653" s="8">
        <v>158.99</v>
      </c>
      <c r="R2653" s="8">
        <v>284.89999999999998</v>
      </c>
      <c r="S2653" s="8">
        <v>108.52</v>
      </c>
      <c r="T2653" s="8">
        <v>200.72</v>
      </c>
      <c r="U2653" s="8">
        <v>105.75</v>
      </c>
      <c r="X2653" s="1">
        <v>44290</v>
      </c>
      <c r="Y2653" s="4">
        <f t="shared" si="88"/>
        <v>169.89349999999996</v>
      </c>
      <c r="Z2653" s="4">
        <f t="shared" si="87"/>
        <v>86.66</v>
      </c>
    </row>
    <row r="2654" spans="1:26" x14ac:dyDescent="0.3">
      <c r="A2654" s="1">
        <v>44291</v>
      </c>
      <c r="B2654">
        <v>87.49</v>
      </c>
      <c r="C2654">
        <v>136.44999999999999</v>
      </c>
      <c r="D2654">
        <v>52.81</v>
      </c>
      <c r="E2654">
        <v>193.73</v>
      </c>
      <c r="F2654">
        <v>233.71</v>
      </c>
      <c r="G2654">
        <v>367.17</v>
      </c>
      <c r="H2654">
        <v>285.39999999999998</v>
      </c>
      <c r="I2654">
        <v>163.43</v>
      </c>
      <c r="J2654">
        <v>139.43</v>
      </c>
      <c r="K2654">
        <v>76.78</v>
      </c>
      <c r="L2654" s="8">
        <v>56.5</v>
      </c>
      <c r="M2654" s="8">
        <v>143.16</v>
      </c>
      <c r="N2654" s="8">
        <v>228.85</v>
      </c>
      <c r="O2654" s="8">
        <v>129.83539999999999</v>
      </c>
      <c r="P2654" s="8">
        <v>193.07</v>
      </c>
      <c r="Q2654" s="8">
        <v>159.91</v>
      </c>
      <c r="R2654" s="8">
        <v>289.51</v>
      </c>
      <c r="S2654" s="8">
        <v>106.14</v>
      </c>
      <c r="T2654" s="8">
        <v>205.35</v>
      </c>
      <c r="U2654" s="8">
        <v>104.51</v>
      </c>
      <c r="X2654" s="1">
        <v>44291</v>
      </c>
      <c r="Y2654" s="4">
        <f t="shared" si="88"/>
        <v>171.88133684210524</v>
      </c>
      <c r="Z2654" s="4">
        <f t="shared" si="87"/>
        <v>87.49</v>
      </c>
    </row>
    <row r="2655" spans="1:26" x14ac:dyDescent="0.3">
      <c r="A2655" s="1">
        <v>44292</v>
      </c>
      <c r="B2655">
        <v>87.6</v>
      </c>
      <c r="C2655">
        <v>136.5</v>
      </c>
      <c r="D2655">
        <v>53.19</v>
      </c>
      <c r="E2655">
        <v>194.2</v>
      </c>
      <c r="F2655">
        <v>230.64</v>
      </c>
      <c r="G2655">
        <v>365.85</v>
      </c>
      <c r="H2655">
        <v>284.11</v>
      </c>
      <c r="I2655">
        <v>163.38999999999999</v>
      </c>
      <c r="J2655">
        <v>140.1</v>
      </c>
      <c r="K2655">
        <v>77.56</v>
      </c>
      <c r="L2655" s="8">
        <v>56.34</v>
      </c>
      <c r="M2655" s="8">
        <v>143.66999999999999</v>
      </c>
      <c r="N2655" s="8">
        <v>231.91</v>
      </c>
      <c r="O2655" s="8">
        <v>128.2021</v>
      </c>
      <c r="P2655" s="8">
        <v>189.41</v>
      </c>
      <c r="Q2655" s="8">
        <v>161.04</v>
      </c>
      <c r="R2655" s="8">
        <v>288.02</v>
      </c>
      <c r="S2655" s="8">
        <v>105.38</v>
      </c>
      <c r="T2655" s="8">
        <v>205.43</v>
      </c>
      <c r="U2655" s="8">
        <v>103.58</v>
      </c>
      <c r="X2655" s="1">
        <v>44292</v>
      </c>
      <c r="Y2655" s="4">
        <f t="shared" si="88"/>
        <v>171.50116315789475</v>
      </c>
      <c r="Z2655" s="4">
        <f t="shared" si="87"/>
        <v>87.6</v>
      </c>
    </row>
    <row r="2656" spans="1:26" x14ac:dyDescent="0.3">
      <c r="A2656" s="1">
        <v>44293</v>
      </c>
      <c r="B2656">
        <v>87.05</v>
      </c>
      <c r="C2656">
        <v>136.74</v>
      </c>
      <c r="D2656">
        <v>53.28</v>
      </c>
      <c r="E2656">
        <v>193.67</v>
      </c>
      <c r="F2656">
        <v>230.41</v>
      </c>
      <c r="G2656">
        <v>361.2</v>
      </c>
      <c r="H2656">
        <v>281.35000000000002</v>
      </c>
      <c r="I2656">
        <v>163.61000000000001</v>
      </c>
      <c r="J2656">
        <v>139.80000000000001</v>
      </c>
      <c r="K2656">
        <v>77.41</v>
      </c>
      <c r="L2656" s="8">
        <v>56.59</v>
      </c>
      <c r="M2656" s="8">
        <v>143.41</v>
      </c>
      <c r="N2656" s="8">
        <v>232.61</v>
      </c>
      <c r="O2656" s="8">
        <v>128.88030000000001</v>
      </c>
      <c r="P2656" s="8">
        <v>185.81</v>
      </c>
      <c r="Q2656" s="8">
        <v>160.94999999999999</v>
      </c>
      <c r="R2656" s="8">
        <v>282.49</v>
      </c>
      <c r="S2656" s="8">
        <v>105.21</v>
      </c>
      <c r="T2656" s="8">
        <v>204.45</v>
      </c>
      <c r="U2656" s="8">
        <v>104.19</v>
      </c>
      <c r="X2656" s="1">
        <v>44293</v>
      </c>
      <c r="Y2656" s="4">
        <f t="shared" si="88"/>
        <v>170.63475263157895</v>
      </c>
      <c r="Z2656" s="4">
        <f t="shared" si="87"/>
        <v>87.05</v>
      </c>
    </row>
    <row r="2657" spans="1:26" x14ac:dyDescent="0.3">
      <c r="A2657" s="1">
        <v>44294</v>
      </c>
      <c r="B2657">
        <v>86.96</v>
      </c>
      <c r="C2657">
        <v>137.26</v>
      </c>
      <c r="D2657">
        <v>53.12</v>
      </c>
      <c r="E2657">
        <v>194.21</v>
      </c>
      <c r="F2657">
        <v>230.48</v>
      </c>
      <c r="G2657">
        <v>365.61</v>
      </c>
      <c r="H2657">
        <v>282.2</v>
      </c>
      <c r="I2657">
        <v>162.97</v>
      </c>
      <c r="J2657">
        <v>139.71</v>
      </c>
      <c r="K2657">
        <v>77.760000000000005</v>
      </c>
      <c r="L2657" s="8">
        <v>56</v>
      </c>
      <c r="M2657" s="8">
        <v>142.54</v>
      </c>
      <c r="N2657" s="8">
        <v>230.25</v>
      </c>
      <c r="O2657" s="8">
        <v>129.06180000000001</v>
      </c>
      <c r="P2657" s="8">
        <v>188.2</v>
      </c>
      <c r="Q2657" s="8">
        <v>159.91</v>
      </c>
      <c r="R2657" s="8">
        <v>283.11</v>
      </c>
      <c r="S2657" s="8">
        <v>106.1</v>
      </c>
      <c r="T2657" s="8">
        <v>203.46</v>
      </c>
      <c r="U2657" s="8">
        <v>103.02</v>
      </c>
      <c r="X2657" s="1">
        <v>44294</v>
      </c>
      <c r="Y2657" s="4">
        <f t="shared" si="88"/>
        <v>170.78798947368421</v>
      </c>
      <c r="Z2657" s="4">
        <f t="shared" si="87"/>
        <v>86.96</v>
      </c>
    </row>
    <row r="2658" spans="1:26" x14ac:dyDescent="0.3">
      <c r="A2658" s="1">
        <v>44295</v>
      </c>
      <c r="B2658">
        <v>87.44</v>
      </c>
      <c r="C2658">
        <v>136.37</v>
      </c>
      <c r="D2658">
        <v>53.18</v>
      </c>
      <c r="E2658">
        <v>198.51</v>
      </c>
      <c r="F2658">
        <v>230.75</v>
      </c>
      <c r="G2658">
        <v>369.1</v>
      </c>
      <c r="H2658">
        <v>284.8</v>
      </c>
      <c r="I2658">
        <v>161.25</v>
      </c>
      <c r="J2658">
        <v>139.78</v>
      </c>
      <c r="K2658">
        <v>77.94</v>
      </c>
      <c r="L2658" s="8">
        <v>55.87</v>
      </c>
      <c r="M2658" s="8">
        <v>142.57</v>
      </c>
      <c r="N2658" s="8">
        <v>231.48</v>
      </c>
      <c r="O2658" s="8">
        <v>129.64439999999999</v>
      </c>
      <c r="P2658" s="8">
        <v>189.44</v>
      </c>
      <c r="Q2658" s="8">
        <v>160.69</v>
      </c>
      <c r="R2658" s="8">
        <v>284.36</v>
      </c>
      <c r="S2658" s="8">
        <v>107.54</v>
      </c>
      <c r="T2658" s="8">
        <v>205.36</v>
      </c>
      <c r="U2658" s="8">
        <v>102.92</v>
      </c>
      <c r="X2658" s="1">
        <v>44295</v>
      </c>
      <c r="Y2658" s="4">
        <f t="shared" si="88"/>
        <v>171.66075789473683</v>
      </c>
      <c r="Z2658" s="4">
        <f t="shared" si="87"/>
        <v>87.44</v>
      </c>
    </row>
    <row r="2659" spans="1:26" x14ac:dyDescent="0.3">
      <c r="A2659" s="1">
        <v>44296</v>
      </c>
      <c r="B2659">
        <v>87.44</v>
      </c>
      <c r="C2659">
        <v>136.37</v>
      </c>
      <c r="D2659">
        <v>53.18</v>
      </c>
      <c r="E2659">
        <v>198.51</v>
      </c>
      <c r="F2659">
        <v>230.75</v>
      </c>
      <c r="G2659">
        <v>369.1</v>
      </c>
      <c r="H2659">
        <v>284.8</v>
      </c>
      <c r="I2659">
        <v>161.25</v>
      </c>
      <c r="J2659">
        <v>139.78</v>
      </c>
      <c r="K2659">
        <v>77.94</v>
      </c>
      <c r="L2659" s="8">
        <v>55.87</v>
      </c>
      <c r="M2659" s="8">
        <v>142.57</v>
      </c>
      <c r="N2659" s="8">
        <v>231.48</v>
      </c>
      <c r="O2659" s="8">
        <v>129.64439999999999</v>
      </c>
      <c r="P2659" s="8">
        <v>189.44</v>
      </c>
      <c r="Q2659" s="8">
        <v>160.69</v>
      </c>
      <c r="R2659" s="8">
        <v>284.36</v>
      </c>
      <c r="S2659" s="8">
        <v>107.54</v>
      </c>
      <c r="T2659" s="8">
        <v>205.36</v>
      </c>
      <c r="U2659" s="8">
        <v>102.92</v>
      </c>
      <c r="X2659" s="1">
        <v>44296</v>
      </c>
      <c r="Y2659" s="4">
        <f t="shared" si="88"/>
        <v>171.66075789473683</v>
      </c>
      <c r="Z2659" s="4">
        <f t="shared" si="87"/>
        <v>87.44</v>
      </c>
    </row>
    <row r="2660" spans="1:26" x14ac:dyDescent="0.3">
      <c r="A2660" s="1">
        <v>44297</v>
      </c>
      <c r="B2660">
        <v>87.44</v>
      </c>
      <c r="C2660">
        <v>136.37</v>
      </c>
      <c r="D2660">
        <v>53.18</v>
      </c>
      <c r="E2660">
        <v>198.51</v>
      </c>
      <c r="F2660">
        <v>230.75</v>
      </c>
      <c r="G2660">
        <v>369.1</v>
      </c>
      <c r="H2660">
        <v>284.8</v>
      </c>
      <c r="I2660">
        <v>161.25</v>
      </c>
      <c r="J2660">
        <v>139.78</v>
      </c>
      <c r="K2660">
        <v>77.94</v>
      </c>
      <c r="L2660" s="8">
        <v>55.87</v>
      </c>
      <c r="M2660" s="8">
        <v>142.57</v>
      </c>
      <c r="N2660" s="8">
        <v>231.48</v>
      </c>
      <c r="O2660" s="8">
        <v>129.64439999999999</v>
      </c>
      <c r="P2660" s="8">
        <v>189.44</v>
      </c>
      <c r="Q2660" s="8">
        <v>160.69</v>
      </c>
      <c r="R2660" s="8">
        <v>284.36</v>
      </c>
      <c r="S2660" s="8">
        <v>107.54</v>
      </c>
      <c r="T2660" s="8">
        <v>205.36</v>
      </c>
      <c r="U2660" s="8">
        <v>102.92</v>
      </c>
      <c r="X2660" s="1">
        <v>44297</v>
      </c>
      <c r="Y2660" s="4">
        <f t="shared" si="88"/>
        <v>171.66075789473683</v>
      </c>
      <c r="Z2660" s="4">
        <f t="shared" si="87"/>
        <v>87.44</v>
      </c>
    </row>
    <row r="2661" spans="1:26" x14ac:dyDescent="0.3">
      <c r="A2661" s="1">
        <v>44298</v>
      </c>
      <c r="B2661">
        <v>87.89</v>
      </c>
      <c r="C2661">
        <v>136.91999999999999</v>
      </c>
      <c r="D2661">
        <v>53.35</v>
      </c>
      <c r="E2661">
        <v>200.65</v>
      </c>
      <c r="F2661">
        <v>230.93</v>
      </c>
      <c r="G2661">
        <v>371.11</v>
      </c>
      <c r="H2661">
        <v>285.43</v>
      </c>
      <c r="I2661">
        <v>161.63999999999999</v>
      </c>
      <c r="J2661">
        <v>139.80000000000001</v>
      </c>
      <c r="K2661">
        <v>77.64</v>
      </c>
      <c r="L2661" s="8">
        <v>55.5</v>
      </c>
      <c r="M2661" s="8">
        <v>143.02000000000001</v>
      </c>
      <c r="N2661" s="8">
        <v>230.96</v>
      </c>
      <c r="O2661" s="8">
        <v>128.55549999999999</v>
      </c>
      <c r="P2661" s="8">
        <v>189.76</v>
      </c>
      <c r="Q2661" s="8">
        <v>160.94</v>
      </c>
      <c r="R2661" s="8">
        <v>282.88</v>
      </c>
      <c r="S2661" s="8">
        <v>108.25</v>
      </c>
      <c r="T2661" s="8">
        <v>205.1</v>
      </c>
      <c r="U2661" s="8">
        <v>101.78</v>
      </c>
      <c r="X2661" s="1">
        <v>44298</v>
      </c>
      <c r="Y2661" s="4">
        <f t="shared" si="88"/>
        <v>171.80081578947366</v>
      </c>
      <c r="Z2661" s="4">
        <f t="shared" si="87"/>
        <v>87.89</v>
      </c>
    </row>
    <row r="2662" spans="1:26" x14ac:dyDescent="0.3">
      <c r="A2662" s="1">
        <v>44299</v>
      </c>
      <c r="B2662">
        <v>87.48</v>
      </c>
      <c r="C2662">
        <v>135.11000000000001</v>
      </c>
      <c r="D2662">
        <v>53.09</v>
      </c>
      <c r="E2662">
        <v>199.72</v>
      </c>
      <c r="F2662">
        <v>229.35</v>
      </c>
      <c r="G2662">
        <v>372.97</v>
      </c>
      <c r="H2662">
        <v>286.29000000000002</v>
      </c>
      <c r="I2662">
        <v>159.47999999999999</v>
      </c>
      <c r="J2662">
        <v>139.37</v>
      </c>
      <c r="K2662">
        <v>79.040000000000006</v>
      </c>
      <c r="L2662" s="8">
        <v>55.71</v>
      </c>
      <c r="M2662" s="8">
        <v>143.05000000000001</v>
      </c>
      <c r="N2662" s="8">
        <v>231.32</v>
      </c>
      <c r="O2662" s="8">
        <v>125.2984</v>
      </c>
      <c r="P2662" s="8">
        <v>191.92</v>
      </c>
      <c r="Q2662" s="8">
        <v>160.91999999999999</v>
      </c>
      <c r="R2662" s="8">
        <v>285.11</v>
      </c>
      <c r="S2662" s="8">
        <v>108.22</v>
      </c>
      <c r="T2662" s="8">
        <v>204.94</v>
      </c>
      <c r="U2662" s="8">
        <v>102.24</v>
      </c>
      <c r="X2662" s="1">
        <v>44299</v>
      </c>
      <c r="Y2662" s="4">
        <f t="shared" si="88"/>
        <v>171.74465263157896</v>
      </c>
      <c r="Z2662" s="4">
        <f t="shared" si="87"/>
        <v>87.48</v>
      </c>
    </row>
    <row r="2663" spans="1:26" x14ac:dyDescent="0.3">
      <c r="A2663" s="1">
        <v>44300</v>
      </c>
      <c r="B2663">
        <v>87.63</v>
      </c>
      <c r="C2663">
        <v>135.6</v>
      </c>
      <c r="D2663">
        <v>53.08</v>
      </c>
      <c r="E2663">
        <v>201.52</v>
      </c>
      <c r="F2663">
        <v>232.58</v>
      </c>
      <c r="G2663">
        <v>372.03</v>
      </c>
      <c r="H2663">
        <v>285.05</v>
      </c>
      <c r="I2663">
        <v>159.91999999999999</v>
      </c>
      <c r="J2663">
        <v>139.32</v>
      </c>
      <c r="K2663">
        <v>79.13</v>
      </c>
      <c r="L2663" s="8">
        <v>57.32</v>
      </c>
      <c r="M2663" s="8">
        <v>142.11000000000001</v>
      </c>
      <c r="N2663" s="8">
        <v>230.31</v>
      </c>
      <c r="O2663" s="8">
        <v>126.68340000000001</v>
      </c>
      <c r="P2663" s="8">
        <v>191.15</v>
      </c>
      <c r="Q2663" s="8">
        <v>164.11</v>
      </c>
      <c r="R2663" s="8">
        <v>282.88</v>
      </c>
      <c r="S2663" s="8">
        <v>105.9</v>
      </c>
      <c r="T2663" s="8">
        <v>205.71</v>
      </c>
      <c r="U2663" s="8">
        <v>104.27</v>
      </c>
      <c r="X2663" s="1">
        <v>44300</v>
      </c>
      <c r="Y2663" s="4">
        <f t="shared" si="88"/>
        <v>172.03544210526314</v>
      </c>
      <c r="Z2663" s="4">
        <f t="shared" si="87"/>
        <v>87.63</v>
      </c>
    </row>
    <row r="2664" spans="1:26" x14ac:dyDescent="0.3">
      <c r="A2664" s="1">
        <v>44301</v>
      </c>
      <c r="B2664">
        <v>88.25</v>
      </c>
      <c r="C2664">
        <v>137.24</v>
      </c>
      <c r="D2664">
        <v>53.33</v>
      </c>
      <c r="E2664">
        <v>204.57</v>
      </c>
      <c r="F2664">
        <v>232.52</v>
      </c>
      <c r="G2664">
        <v>375.07</v>
      </c>
      <c r="H2664">
        <v>287.97000000000003</v>
      </c>
      <c r="I2664">
        <v>160.38999999999999</v>
      </c>
      <c r="J2664">
        <v>140.16</v>
      </c>
      <c r="K2664">
        <v>80.180000000000007</v>
      </c>
      <c r="L2664" s="8">
        <v>56.98</v>
      </c>
      <c r="M2664" s="8">
        <v>142.31</v>
      </c>
      <c r="N2664" s="8">
        <v>231.28</v>
      </c>
      <c r="O2664" s="8">
        <v>126.6356</v>
      </c>
      <c r="P2664" s="8">
        <v>191.89</v>
      </c>
      <c r="Q2664" s="8">
        <v>162.1</v>
      </c>
      <c r="R2664" s="8">
        <v>287.14999999999998</v>
      </c>
      <c r="S2664" s="8">
        <v>106.89</v>
      </c>
      <c r="T2664" s="8">
        <v>205.76</v>
      </c>
      <c r="U2664" s="8">
        <v>103.42</v>
      </c>
      <c r="X2664" s="1">
        <v>44301</v>
      </c>
      <c r="Y2664" s="4">
        <f t="shared" si="88"/>
        <v>172.93924210526313</v>
      </c>
      <c r="Z2664" s="4">
        <f t="shared" si="87"/>
        <v>88.25</v>
      </c>
    </row>
    <row r="2665" spans="1:26" x14ac:dyDescent="0.3">
      <c r="A2665" s="1">
        <v>44302</v>
      </c>
      <c r="B2665">
        <v>88.81</v>
      </c>
      <c r="C2665">
        <v>137.25</v>
      </c>
      <c r="D2665">
        <v>53.68</v>
      </c>
      <c r="E2665">
        <v>208.25</v>
      </c>
      <c r="F2665">
        <v>233.36</v>
      </c>
      <c r="G2665">
        <v>378.07</v>
      </c>
      <c r="H2665">
        <v>289.95999999999998</v>
      </c>
      <c r="I2665">
        <v>162.24</v>
      </c>
      <c r="J2665">
        <v>140.61000000000001</v>
      </c>
      <c r="K2665">
        <v>80.94</v>
      </c>
      <c r="L2665" s="8">
        <v>56.66</v>
      </c>
      <c r="M2665" s="8">
        <v>144.16</v>
      </c>
      <c r="N2665" s="8">
        <v>233.08</v>
      </c>
      <c r="O2665" s="8">
        <v>127.60039999999999</v>
      </c>
      <c r="P2665" s="8">
        <v>192.94</v>
      </c>
      <c r="Q2665" s="8">
        <v>162.77000000000001</v>
      </c>
      <c r="R2665" s="8">
        <v>287.48</v>
      </c>
      <c r="S2665" s="8">
        <v>107.91</v>
      </c>
      <c r="T2665" s="8">
        <v>208.55</v>
      </c>
      <c r="U2665" s="8">
        <v>102.96</v>
      </c>
      <c r="X2665" s="1">
        <v>44302</v>
      </c>
      <c r="Y2665" s="4">
        <f t="shared" si="88"/>
        <v>174.13002105263158</v>
      </c>
      <c r="Z2665" s="4">
        <f t="shared" si="87"/>
        <v>88.81</v>
      </c>
    </row>
    <row r="2666" spans="1:26" x14ac:dyDescent="0.3">
      <c r="A2666" s="1">
        <v>44303</v>
      </c>
      <c r="B2666">
        <v>88.81</v>
      </c>
      <c r="C2666">
        <v>137.25</v>
      </c>
      <c r="D2666">
        <v>53.68</v>
      </c>
      <c r="E2666">
        <v>208.25</v>
      </c>
      <c r="F2666">
        <v>233.36</v>
      </c>
      <c r="G2666">
        <v>378.07</v>
      </c>
      <c r="H2666">
        <v>289.95999999999998</v>
      </c>
      <c r="I2666">
        <v>162.24</v>
      </c>
      <c r="J2666">
        <v>140.61000000000001</v>
      </c>
      <c r="K2666">
        <v>80.94</v>
      </c>
      <c r="L2666" s="8">
        <v>56.66</v>
      </c>
      <c r="M2666" s="8">
        <v>144.16</v>
      </c>
      <c r="N2666" s="8">
        <v>233.08</v>
      </c>
      <c r="O2666" s="8">
        <v>127.60039999999999</v>
      </c>
      <c r="P2666" s="8">
        <v>192.94</v>
      </c>
      <c r="Q2666" s="8">
        <v>162.77000000000001</v>
      </c>
      <c r="R2666" s="8">
        <v>287.48</v>
      </c>
      <c r="S2666" s="8">
        <v>107.91</v>
      </c>
      <c r="T2666" s="8">
        <v>208.55</v>
      </c>
      <c r="U2666" s="8">
        <v>102.96</v>
      </c>
      <c r="X2666" s="1">
        <v>44303</v>
      </c>
      <c r="Y2666" s="4">
        <f t="shared" si="88"/>
        <v>174.13002105263158</v>
      </c>
      <c r="Z2666" s="4">
        <f t="shared" si="87"/>
        <v>88.81</v>
      </c>
    </row>
    <row r="2667" spans="1:26" x14ac:dyDescent="0.3">
      <c r="A2667" s="1">
        <v>44304</v>
      </c>
      <c r="B2667">
        <v>88.81</v>
      </c>
      <c r="C2667">
        <v>137.25</v>
      </c>
      <c r="D2667">
        <v>53.68</v>
      </c>
      <c r="E2667">
        <v>208.25</v>
      </c>
      <c r="F2667">
        <v>233.36</v>
      </c>
      <c r="G2667">
        <v>378.07</v>
      </c>
      <c r="H2667">
        <v>289.95999999999998</v>
      </c>
      <c r="I2667">
        <v>162.24</v>
      </c>
      <c r="J2667">
        <v>140.61000000000001</v>
      </c>
      <c r="K2667">
        <v>80.94</v>
      </c>
      <c r="L2667" s="8">
        <v>56.66</v>
      </c>
      <c r="M2667" s="8">
        <v>144.16</v>
      </c>
      <c r="N2667" s="8">
        <v>233.08</v>
      </c>
      <c r="O2667" s="8">
        <v>127.60039999999999</v>
      </c>
      <c r="P2667" s="8">
        <v>192.94</v>
      </c>
      <c r="Q2667" s="8">
        <v>162.77000000000001</v>
      </c>
      <c r="R2667" s="8">
        <v>287.48</v>
      </c>
      <c r="S2667" s="8">
        <v>107.91</v>
      </c>
      <c r="T2667" s="8">
        <v>208.55</v>
      </c>
      <c r="U2667" s="8">
        <v>102.96</v>
      </c>
      <c r="X2667" s="1">
        <v>44304</v>
      </c>
      <c r="Y2667" s="4">
        <f t="shared" si="88"/>
        <v>174.13002105263158</v>
      </c>
      <c r="Z2667" s="4">
        <f t="shared" si="87"/>
        <v>88.81</v>
      </c>
    </row>
    <row r="2668" spans="1:26" x14ac:dyDescent="0.3">
      <c r="A2668" s="1">
        <v>44305</v>
      </c>
      <c r="B2668">
        <v>88.81</v>
      </c>
      <c r="C2668">
        <v>136.61000000000001</v>
      </c>
      <c r="D2668">
        <v>54</v>
      </c>
      <c r="E2668">
        <v>204.01</v>
      </c>
      <c r="F2668">
        <v>232.39</v>
      </c>
      <c r="G2668">
        <v>376.44</v>
      </c>
      <c r="H2668">
        <v>288.45</v>
      </c>
      <c r="I2668">
        <v>162.69</v>
      </c>
      <c r="J2668">
        <v>139.71</v>
      </c>
      <c r="K2668">
        <v>79.790000000000006</v>
      </c>
      <c r="L2668" s="8">
        <v>56.48</v>
      </c>
      <c r="M2668" s="8">
        <v>144.75</v>
      </c>
      <c r="N2668" s="8">
        <v>231.81</v>
      </c>
      <c r="O2668" s="8">
        <v>127.1514</v>
      </c>
      <c r="P2668" s="8">
        <v>192.75</v>
      </c>
      <c r="Q2668" s="8">
        <v>161.71</v>
      </c>
      <c r="R2668" s="8">
        <v>284.39999999999998</v>
      </c>
      <c r="S2668" s="8">
        <v>108.61</v>
      </c>
      <c r="T2668" s="8">
        <v>208.65</v>
      </c>
      <c r="U2668" s="8">
        <v>103.26</v>
      </c>
      <c r="X2668" s="1">
        <v>44305</v>
      </c>
      <c r="Y2668" s="4">
        <f t="shared" si="88"/>
        <v>173.35059999999999</v>
      </c>
      <c r="Z2668" s="4">
        <f t="shared" si="87"/>
        <v>88.81</v>
      </c>
    </row>
    <row r="2669" spans="1:26" x14ac:dyDescent="0.3">
      <c r="A2669" s="1">
        <v>44306</v>
      </c>
      <c r="B2669">
        <v>88.8</v>
      </c>
      <c r="C2669">
        <v>137.75</v>
      </c>
      <c r="D2669">
        <v>54.17</v>
      </c>
      <c r="E2669">
        <v>202.77</v>
      </c>
      <c r="F2669">
        <v>227.63</v>
      </c>
      <c r="G2669">
        <v>379.06</v>
      </c>
      <c r="H2669">
        <v>285.83999999999997</v>
      </c>
      <c r="I2669">
        <v>166.48</v>
      </c>
      <c r="J2669">
        <v>140.79</v>
      </c>
      <c r="K2669">
        <v>80.53</v>
      </c>
      <c r="L2669" s="8">
        <v>55.29</v>
      </c>
      <c r="M2669" s="8">
        <v>145.71</v>
      </c>
      <c r="N2669" s="8">
        <v>233.01</v>
      </c>
      <c r="O2669" s="8">
        <v>131.96549999999999</v>
      </c>
      <c r="P2669" s="8">
        <v>192.81</v>
      </c>
      <c r="Q2669" s="8">
        <v>161.71</v>
      </c>
      <c r="R2669" s="8">
        <v>284.54000000000002</v>
      </c>
      <c r="S2669" s="8">
        <v>109.03</v>
      </c>
      <c r="T2669" s="8">
        <v>207.27</v>
      </c>
      <c r="U2669" s="8">
        <v>101.33</v>
      </c>
      <c r="X2669" s="1">
        <v>44306</v>
      </c>
      <c r="Y2669" s="4">
        <f t="shared" si="88"/>
        <v>173.56239473684209</v>
      </c>
      <c r="Z2669" s="4">
        <f t="shared" si="87"/>
        <v>88.8</v>
      </c>
    </row>
    <row r="2670" spans="1:26" x14ac:dyDescent="0.3">
      <c r="A2670" s="1">
        <v>44307</v>
      </c>
      <c r="B2670">
        <v>89.93</v>
      </c>
      <c r="C2670">
        <v>136.85</v>
      </c>
      <c r="D2670">
        <v>54.61</v>
      </c>
      <c r="E2670">
        <v>203.91</v>
      </c>
      <c r="F2670">
        <v>232.46</v>
      </c>
      <c r="G2670">
        <v>382.76</v>
      </c>
      <c r="H2670">
        <v>291.97000000000003</v>
      </c>
      <c r="I2670">
        <v>166.59</v>
      </c>
      <c r="J2670">
        <v>141.19999999999999</v>
      </c>
      <c r="K2670">
        <v>77.97</v>
      </c>
      <c r="L2670" s="8">
        <v>56</v>
      </c>
      <c r="M2670" s="8">
        <v>146.97999999999999</v>
      </c>
      <c r="N2670" s="8">
        <v>232.26</v>
      </c>
      <c r="O2670" s="8">
        <v>137.1138</v>
      </c>
      <c r="P2670" s="8">
        <v>194.31</v>
      </c>
      <c r="Q2670" s="8">
        <v>165.07</v>
      </c>
      <c r="R2670" s="8">
        <v>288.63</v>
      </c>
      <c r="S2670" s="8">
        <v>110.8</v>
      </c>
      <c r="T2670" s="8">
        <v>206.77</v>
      </c>
      <c r="U2670" s="8">
        <v>102.73</v>
      </c>
      <c r="X2670" s="1">
        <v>44307</v>
      </c>
      <c r="Y2670" s="4">
        <f t="shared" si="88"/>
        <v>175.20967368421051</v>
      </c>
      <c r="Z2670" s="4">
        <f t="shared" si="87"/>
        <v>89.93</v>
      </c>
    </row>
    <row r="2671" spans="1:26" x14ac:dyDescent="0.3">
      <c r="A2671" s="1">
        <v>44308</v>
      </c>
      <c r="B2671">
        <v>89.28</v>
      </c>
      <c r="C2671">
        <v>134.63</v>
      </c>
      <c r="D2671">
        <v>54.44</v>
      </c>
      <c r="E2671">
        <v>201.3</v>
      </c>
      <c r="F2671">
        <v>228.89</v>
      </c>
      <c r="G2671">
        <v>383.31</v>
      </c>
      <c r="H2671">
        <v>288.7</v>
      </c>
      <c r="I2671">
        <v>165.18</v>
      </c>
      <c r="J2671">
        <v>139.66999999999999</v>
      </c>
      <c r="K2671">
        <v>78.319999999999993</v>
      </c>
      <c r="L2671" s="8">
        <v>55.27</v>
      </c>
      <c r="M2671" s="8">
        <v>146.07</v>
      </c>
      <c r="N2671" s="8">
        <v>232.96</v>
      </c>
      <c r="O2671" s="8">
        <v>134.94560000000001</v>
      </c>
      <c r="P2671" s="8">
        <v>194.83</v>
      </c>
      <c r="Q2671" s="8">
        <v>166.92</v>
      </c>
      <c r="R2671" s="8">
        <v>284.74</v>
      </c>
      <c r="S2671" s="8">
        <v>110.05</v>
      </c>
      <c r="T2671" s="8">
        <v>205.57</v>
      </c>
      <c r="U2671" s="8">
        <v>100.95</v>
      </c>
      <c r="X2671" s="1">
        <v>44308</v>
      </c>
      <c r="Y2671" s="4">
        <f t="shared" si="88"/>
        <v>174.03924210526316</v>
      </c>
      <c r="Z2671" s="4">
        <f t="shared" si="87"/>
        <v>89.28</v>
      </c>
    </row>
    <row r="2672" spans="1:26" x14ac:dyDescent="0.3">
      <c r="A2672" s="1">
        <v>44309</v>
      </c>
      <c r="B2672">
        <v>89.85</v>
      </c>
      <c r="C2672">
        <v>133.94</v>
      </c>
      <c r="D2672">
        <v>54.47</v>
      </c>
      <c r="E2672">
        <v>200.93</v>
      </c>
      <c r="F2672">
        <v>230.11</v>
      </c>
      <c r="G2672">
        <v>388.14</v>
      </c>
      <c r="H2672">
        <v>291.60000000000002</v>
      </c>
      <c r="I2672">
        <v>165.52</v>
      </c>
      <c r="J2672">
        <v>139.9</v>
      </c>
      <c r="K2672">
        <v>78.239999999999995</v>
      </c>
      <c r="L2672" s="8">
        <v>55.57</v>
      </c>
      <c r="M2672" s="8">
        <v>145.83000000000001</v>
      </c>
      <c r="N2672" s="8">
        <v>234.58</v>
      </c>
      <c r="O2672" s="8">
        <v>136.04400000000001</v>
      </c>
      <c r="P2672" s="8">
        <v>195.86</v>
      </c>
      <c r="Q2672" s="8">
        <v>169.26</v>
      </c>
      <c r="R2672" s="8">
        <v>290.3</v>
      </c>
      <c r="S2672" s="8">
        <v>111.38</v>
      </c>
      <c r="T2672" s="8">
        <v>206.01</v>
      </c>
      <c r="U2672" s="8">
        <v>101.55</v>
      </c>
      <c r="X2672" s="1">
        <v>44309</v>
      </c>
      <c r="Y2672" s="4">
        <f t="shared" si="88"/>
        <v>175.22284210526317</v>
      </c>
      <c r="Z2672" s="4">
        <f t="shared" si="87"/>
        <v>89.85</v>
      </c>
    </row>
    <row r="2673" spans="1:26" x14ac:dyDescent="0.3">
      <c r="A2673" s="1">
        <v>44310</v>
      </c>
      <c r="B2673">
        <v>89.85</v>
      </c>
      <c r="C2673">
        <v>133.94</v>
      </c>
      <c r="D2673">
        <v>54.47</v>
      </c>
      <c r="E2673">
        <v>200.93</v>
      </c>
      <c r="F2673">
        <v>230.11</v>
      </c>
      <c r="G2673">
        <v>388.14</v>
      </c>
      <c r="H2673">
        <v>291.60000000000002</v>
      </c>
      <c r="I2673">
        <v>165.52</v>
      </c>
      <c r="J2673">
        <v>139.9</v>
      </c>
      <c r="K2673">
        <v>78.239999999999995</v>
      </c>
      <c r="L2673" s="8">
        <v>55.57</v>
      </c>
      <c r="M2673" s="8">
        <v>145.83000000000001</v>
      </c>
      <c r="N2673" s="8">
        <v>234.58</v>
      </c>
      <c r="O2673" s="8">
        <v>136.04400000000001</v>
      </c>
      <c r="P2673" s="8">
        <v>195.86</v>
      </c>
      <c r="Q2673" s="8">
        <v>169.26</v>
      </c>
      <c r="R2673" s="8">
        <v>290.3</v>
      </c>
      <c r="S2673" s="8">
        <v>111.38</v>
      </c>
      <c r="T2673" s="8">
        <v>206.01</v>
      </c>
      <c r="U2673" s="8">
        <v>101.55</v>
      </c>
      <c r="X2673" s="1">
        <v>44310</v>
      </c>
      <c r="Y2673" s="4">
        <f t="shared" si="88"/>
        <v>175.22284210526317</v>
      </c>
      <c r="Z2673" s="4">
        <f t="shared" si="87"/>
        <v>89.85</v>
      </c>
    </row>
    <row r="2674" spans="1:26" x14ac:dyDescent="0.3">
      <c r="A2674" s="1">
        <v>44311</v>
      </c>
      <c r="B2674">
        <v>89.85</v>
      </c>
      <c r="C2674">
        <v>133.94</v>
      </c>
      <c r="D2674">
        <v>54.47</v>
      </c>
      <c r="E2674">
        <v>200.93</v>
      </c>
      <c r="F2674">
        <v>230.11</v>
      </c>
      <c r="G2674">
        <v>388.14</v>
      </c>
      <c r="H2674">
        <v>291.60000000000002</v>
      </c>
      <c r="I2674">
        <v>165.52</v>
      </c>
      <c r="J2674">
        <v>139.9</v>
      </c>
      <c r="K2674">
        <v>78.239999999999995</v>
      </c>
      <c r="L2674" s="8">
        <v>55.57</v>
      </c>
      <c r="M2674" s="8">
        <v>145.83000000000001</v>
      </c>
      <c r="N2674" s="8">
        <v>234.58</v>
      </c>
      <c r="O2674" s="8">
        <v>136.04400000000001</v>
      </c>
      <c r="P2674" s="8">
        <v>195.86</v>
      </c>
      <c r="Q2674" s="8">
        <v>169.26</v>
      </c>
      <c r="R2674" s="8">
        <v>290.3</v>
      </c>
      <c r="S2674" s="8">
        <v>111.38</v>
      </c>
      <c r="T2674" s="8">
        <v>206.01</v>
      </c>
      <c r="U2674" s="8">
        <v>101.55</v>
      </c>
      <c r="X2674" s="1">
        <v>44311</v>
      </c>
      <c r="Y2674" s="4">
        <f t="shared" si="88"/>
        <v>175.22284210526317</v>
      </c>
      <c r="Z2674" s="4">
        <f t="shared" si="87"/>
        <v>89.85</v>
      </c>
    </row>
    <row r="2675" spans="1:26" x14ac:dyDescent="0.3">
      <c r="A2675" s="1">
        <v>44312</v>
      </c>
      <c r="B2675">
        <v>89.4</v>
      </c>
      <c r="C2675">
        <v>131.26</v>
      </c>
      <c r="D2675">
        <v>53.66</v>
      </c>
      <c r="E2675">
        <v>199.19</v>
      </c>
      <c r="F2675">
        <v>230.56</v>
      </c>
      <c r="G2675">
        <v>383.93</v>
      </c>
      <c r="H2675">
        <v>289.52</v>
      </c>
      <c r="I2675">
        <v>164.12</v>
      </c>
      <c r="J2675">
        <v>137.91</v>
      </c>
      <c r="K2675">
        <v>77.930000000000007</v>
      </c>
      <c r="L2675" s="8">
        <v>55.68</v>
      </c>
      <c r="M2675" s="8">
        <v>143.36000000000001</v>
      </c>
      <c r="N2675" s="8">
        <v>232.31</v>
      </c>
      <c r="O2675" s="8">
        <v>135.2226</v>
      </c>
      <c r="P2675" s="8">
        <v>195.14</v>
      </c>
      <c r="Q2675" s="8">
        <v>166.03</v>
      </c>
      <c r="R2675" s="8">
        <v>290.18</v>
      </c>
      <c r="S2675" s="8">
        <v>111.39</v>
      </c>
      <c r="T2675" s="8">
        <v>203.63</v>
      </c>
      <c r="U2675" s="8">
        <v>101.52</v>
      </c>
      <c r="X2675" s="1">
        <v>44312</v>
      </c>
      <c r="Y2675" s="4">
        <f t="shared" si="88"/>
        <v>173.81803157894737</v>
      </c>
      <c r="Z2675" s="4">
        <f t="shared" si="87"/>
        <v>89.4</v>
      </c>
    </row>
    <row r="2676" spans="1:26" x14ac:dyDescent="0.3">
      <c r="A2676" s="1">
        <v>44313</v>
      </c>
      <c r="B2676">
        <v>89.48</v>
      </c>
      <c r="C2676">
        <v>131.18</v>
      </c>
      <c r="D2676">
        <v>53.58</v>
      </c>
      <c r="E2676">
        <v>199.05</v>
      </c>
      <c r="F2676">
        <v>230.34</v>
      </c>
      <c r="G2676">
        <v>384.14</v>
      </c>
      <c r="H2676">
        <v>290.20999999999998</v>
      </c>
      <c r="I2676">
        <v>163.18</v>
      </c>
      <c r="J2676">
        <v>138.38</v>
      </c>
      <c r="K2676">
        <v>77.28</v>
      </c>
      <c r="L2676" s="8">
        <v>56.41</v>
      </c>
      <c r="M2676" s="8">
        <v>142.88999999999999</v>
      </c>
      <c r="N2676" s="8">
        <v>234.98</v>
      </c>
      <c r="O2676" s="8">
        <v>135.64279999999999</v>
      </c>
      <c r="P2676" s="8">
        <v>195.89</v>
      </c>
      <c r="Q2676" s="8">
        <v>166.6</v>
      </c>
      <c r="R2676" s="8">
        <v>289.79000000000002</v>
      </c>
      <c r="S2676" s="8">
        <v>111.44</v>
      </c>
      <c r="T2676" s="8">
        <v>204.36</v>
      </c>
      <c r="U2676" s="8">
        <v>102.7</v>
      </c>
      <c r="X2676" s="1">
        <v>44313</v>
      </c>
      <c r="Y2676" s="4">
        <f t="shared" si="88"/>
        <v>174.10751578947367</v>
      </c>
      <c r="Z2676" s="4">
        <f t="shared" si="87"/>
        <v>89.48</v>
      </c>
    </row>
    <row r="2677" spans="1:26" x14ac:dyDescent="0.3">
      <c r="A2677" s="1">
        <v>44314</v>
      </c>
      <c r="B2677">
        <v>89.47</v>
      </c>
      <c r="C2677">
        <v>131.4</v>
      </c>
      <c r="D2677">
        <v>53.59</v>
      </c>
      <c r="E2677">
        <v>196.06</v>
      </c>
      <c r="F2677">
        <v>232.3</v>
      </c>
      <c r="G2677">
        <v>380.08</v>
      </c>
      <c r="H2677">
        <v>287.14</v>
      </c>
      <c r="I2677">
        <v>161.97999999999999</v>
      </c>
      <c r="J2677">
        <v>137.88999999999999</v>
      </c>
      <c r="K2677">
        <v>77.09</v>
      </c>
      <c r="L2677" s="8">
        <v>58.11</v>
      </c>
      <c r="M2677" s="8">
        <v>141.83000000000001</v>
      </c>
      <c r="N2677" s="8">
        <v>232.41</v>
      </c>
      <c r="O2677" s="8">
        <v>136.58850000000001</v>
      </c>
      <c r="P2677" s="8">
        <v>186.62</v>
      </c>
      <c r="Q2677" s="8">
        <v>164.06</v>
      </c>
      <c r="R2677" s="8">
        <v>289.58999999999997</v>
      </c>
      <c r="S2677" s="8">
        <v>111.93</v>
      </c>
      <c r="T2677" s="8">
        <v>204.46</v>
      </c>
      <c r="U2677" s="8">
        <v>105.22</v>
      </c>
      <c r="X2677" s="1">
        <v>44314</v>
      </c>
      <c r="Y2677" s="4">
        <f t="shared" si="88"/>
        <v>173.07097368421051</v>
      </c>
      <c r="Z2677" s="4">
        <f t="shared" si="87"/>
        <v>89.47</v>
      </c>
    </row>
    <row r="2678" spans="1:26" x14ac:dyDescent="0.3">
      <c r="A2678" s="1">
        <v>44315</v>
      </c>
      <c r="B2678">
        <v>90.43</v>
      </c>
      <c r="C2678">
        <v>132.51</v>
      </c>
      <c r="D2678">
        <v>54.26</v>
      </c>
      <c r="E2678">
        <v>198.44</v>
      </c>
      <c r="F2678">
        <v>227.47</v>
      </c>
      <c r="G2678">
        <v>392.7</v>
      </c>
      <c r="H2678">
        <v>289.33999999999997</v>
      </c>
      <c r="I2678">
        <v>164.2</v>
      </c>
      <c r="J2678">
        <v>139.63</v>
      </c>
      <c r="K2678">
        <v>77.22</v>
      </c>
      <c r="L2678" s="8">
        <v>58.94</v>
      </c>
      <c r="M2678" s="8">
        <v>143.94</v>
      </c>
      <c r="N2678" s="8">
        <v>235.21</v>
      </c>
      <c r="O2678" s="8">
        <v>137.77289999999999</v>
      </c>
      <c r="P2678" s="8">
        <v>188.4</v>
      </c>
      <c r="Q2678" s="8">
        <v>169.5</v>
      </c>
      <c r="R2678" s="8">
        <v>292.3</v>
      </c>
      <c r="S2678" s="8">
        <v>110.89</v>
      </c>
      <c r="T2678" s="8">
        <v>207.38</v>
      </c>
      <c r="U2678" s="8">
        <v>106.9</v>
      </c>
      <c r="X2678" s="1">
        <v>44315</v>
      </c>
      <c r="Y2678" s="4">
        <f t="shared" si="88"/>
        <v>175.10541578947368</v>
      </c>
      <c r="Z2678" s="4">
        <f t="shared" si="87"/>
        <v>90.43</v>
      </c>
    </row>
    <row r="2679" spans="1:26" x14ac:dyDescent="0.3">
      <c r="A2679" s="1">
        <v>44316</v>
      </c>
      <c r="B2679">
        <v>90.03</v>
      </c>
      <c r="C2679">
        <v>133.41999999999999</v>
      </c>
      <c r="D2679">
        <v>53.98</v>
      </c>
      <c r="E2679">
        <v>196.25</v>
      </c>
      <c r="F2679">
        <v>228.11</v>
      </c>
      <c r="G2679">
        <v>390.39</v>
      </c>
      <c r="H2679">
        <v>285.83999999999997</v>
      </c>
      <c r="I2679">
        <v>162.72999999999999</v>
      </c>
      <c r="J2679">
        <v>139.91</v>
      </c>
      <c r="K2679">
        <v>77.510000000000005</v>
      </c>
      <c r="L2679" s="8">
        <v>57.24</v>
      </c>
      <c r="M2679" s="8">
        <v>144.16</v>
      </c>
      <c r="N2679" s="8">
        <v>236.08</v>
      </c>
      <c r="O2679" s="8">
        <v>135.5187</v>
      </c>
      <c r="P2679" s="8">
        <v>186.99</v>
      </c>
      <c r="Q2679" s="8">
        <v>171.59</v>
      </c>
      <c r="R2679" s="8">
        <v>288.48</v>
      </c>
      <c r="S2679" s="8">
        <v>111.5</v>
      </c>
      <c r="T2679" s="8">
        <v>207.26</v>
      </c>
      <c r="U2679" s="8">
        <v>103.07</v>
      </c>
      <c r="X2679" s="1">
        <v>44316</v>
      </c>
      <c r="Y2679" s="4">
        <f t="shared" si="88"/>
        <v>174.21203684210525</v>
      </c>
      <c r="Z2679" s="4">
        <f t="shared" si="87"/>
        <v>90.03</v>
      </c>
    </row>
    <row r="2680" spans="1:26" x14ac:dyDescent="0.3">
      <c r="A2680" s="1">
        <v>44317</v>
      </c>
      <c r="B2680">
        <v>90.03</v>
      </c>
      <c r="C2680">
        <v>133.41999999999999</v>
      </c>
      <c r="D2680">
        <v>53.98</v>
      </c>
      <c r="E2680">
        <v>196.25</v>
      </c>
      <c r="F2680">
        <v>228.11</v>
      </c>
      <c r="G2680">
        <v>390.39</v>
      </c>
      <c r="H2680">
        <v>285.83999999999997</v>
      </c>
      <c r="I2680">
        <v>162.72999999999999</v>
      </c>
      <c r="J2680">
        <v>139.91</v>
      </c>
      <c r="K2680">
        <v>77.510000000000005</v>
      </c>
      <c r="L2680" s="8">
        <v>57.24</v>
      </c>
      <c r="M2680" s="8">
        <v>144.16</v>
      </c>
      <c r="N2680" s="8">
        <v>236.08</v>
      </c>
      <c r="O2680" s="8">
        <v>135.5187</v>
      </c>
      <c r="P2680" s="8">
        <v>186.99</v>
      </c>
      <c r="Q2680" s="8">
        <v>171.59</v>
      </c>
      <c r="R2680" s="8">
        <v>288.48</v>
      </c>
      <c r="S2680" s="8">
        <v>111.5</v>
      </c>
      <c r="T2680" s="8">
        <v>207.26</v>
      </c>
      <c r="U2680" s="8">
        <v>103.07</v>
      </c>
      <c r="X2680" s="1">
        <v>44317</v>
      </c>
      <c r="Y2680" s="4">
        <f t="shared" si="88"/>
        <v>174.21203684210525</v>
      </c>
      <c r="Z2680" s="4">
        <f t="shared" si="87"/>
        <v>90.03</v>
      </c>
    </row>
    <row r="2681" spans="1:26" x14ac:dyDescent="0.3">
      <c r="A2681" s="1">
        <v>44318</v>
      </c>
      <c r="B2681">
        <v>90.03</v>
      </c>
      <c r="C2681">
        <v>133.41999999999999</v>
      </c>
      <c r="D2681">
        <v>53.98</v>
      </c>
      <c r="E2681">
        <v>196.25</v>
      </c>
      <c r="F2681">
        <v>228.11</v>
      </c>
      <c r="G2681">
        <v>390.39</v>
      </c>
      <c r="H2681">
        <v>285.83999999999997</v>
      </c>
      <c r="I2681">
        <v>162.72999999999999</v>
      </c>
      <c r="J2681">
        <v>139.91</v>
      </c>
      <c r="K2681">
        <v>77.510000000000005</v>
      </c>
      <c r="L2681" s="8">
        <v>57.24</v>
      </c>
      <c r="M2681" s="8">
        <v>144.16</v>
      </c>
      <c r="N2681" s="8">
        <v>236.08</v>
      </c>
      <c r="O2681" s="8">
        <v>135.5187</v>
      </c>
      <c r="P2681" s="8">
        <v>186.99</v>
      </c>
      <c r="Q2681" s="8">
        <v>171.59</v>
      </c>
      <c r="R2681" s="8">
        <v>288.48</v>
      </c>
      <c r="S2681" s="8">
        <v>111.5</v>
      </c>
      <c r="T2681" s="8">
        <v>207.26</v>
      </c>
      <c r="U2681" s="8">
        <v>103.07</v>
      </c>
      <c r="X2681" s="1">
        <v>44318</v>
      </c>
      <c r="Y2681" s="4">
        <f t="shared" si="88"/>
        <v>174.21203684210525</v>
      </c>
      <c r="Z2681" s="4">
        <f t="shared" si="87"/>
        <v>90.03</v>
      </c>
    </row>
    <row r="2682" spans="1:26" x14ac:dyDescent="0.3">
      <c r="A2682" s="1">
        <v>44319</v>
      </c>
      <c r="B2682">
        <v>90.96</v>
      </c>
      <c r="C2682">
        <v>135</v>
      </c>
      <c r="D2682">
        <v>54.48</v>
      </c>
      <c r="E2682">
        <v>199.2</v>
      </c>
      <c r="F2682">
        <v>228.17</v>
      </c>
      <c r="G2682">
        <v>393.9</v>
      </c>
      <c r="H2682">
        <v>288.7</v>
      </c>
      <c r="I2682">
        <v>165.21</v>
      </c>
      <c r="J2682">
        <v>142.12</v>
      </c>
      <c r="K2682">
        <v>76.7</v>
      </c>
      <c r="L2682" s="8">
        <v>58.82</v>
      </c>
      <c r="M2682" s="8">
        <v>145.79</v>
      </c>
      <c r="N2682" s="8">
        <v>235.56</v>
      </c>
      <c r="O2682" s="8">
        <v>138.26</v>
      </c>
      <c r="P2682" s="8">
        <v>191.46</v>
      </c>
      <c r="Q2682" s="8">
        <v>172.01</v>
      </c>
      <c r="R2682" s="8">
        <v>290.19</v>
      </c>
      <c r="S2682" s="8">
        <v>114.68</v>
      </c>
      <c r="T2682" s="8">
        <v>211.28</v>
      </c>
      <c r="U2682" s="8">
        <v>105.53</v>
      </c>
      <c r="X2682" s="1">
        <v>44319</v>
      </c>
      <c r="Y2682" s="4">
        <f t="shared" si="88"/>
        <v>176.16105263157894</v>
      </c>
      <c r="Z2682" s="4">
        <f t="shared" si="87"/>
        <v>90.96</v>
      </c>
    </row>
    <row r="2683" spans="1:26" x14ac:dyDescent="0.3">
      <c r="A2683" s="1">
        <v>44320</v>
      </c>
      <c r="B2683">
        <v>91.58</v>
      </c>
      <c r="C2683">
        <v>134.54</v>
      </c>
      <c r="D2683">
        <v>54.14</v>
      </c>
      <c r="E2683">
        <v>200.3</v>
      </c>
      <c r="F2683">
        <v>233.41</v>
      </c>
      <c r="G2683">
        <v>397.13</v>
      </c>
      <c r="H2683">
        <v>283</v>
      </c>
      <c r="I2683">
        <v>167.77</v>
      </c>
      <c r="J2683">
        <v>140.72</v>
      </c>
      <c r="K2683">
        <v>75.69</v>
      </c>
      <c r="L2683" s="8">
        <v>59.19</v>
      </c>
      <c r="M2683" s="8">
        <v>143.96</v>
      </c>
      <c r="N2683" s="8">
        <v>233.86</v>
      </c>
      <c r="O2683" s="8">
        <v>139.21520000000001</v>
      </c>
      <c r="P2683" s="8">
        <v>193.97</v>
      </c>
      <c r="Q2683" s="8">
        <v>172.71</v>
      </c>
      <c r="R2683" s="8">
        <v>290.27</v>
      </c>
      <c r="S2683" s="8">
        <v>113.9</v>
      </c>
      <c r="T2683" s="8">
        <v>211.61</v>
      </c>
      <c r="U2683" s="8">
        <v>106.11</v>
      </c>
      <c r="X2683" s="1">
        <v>44320</v>
      </c>
      <c r="Y2683" s="4">
        <f t="shared" si="88"/>
        <v>176.39448421052629</v>
      </c>
      <c r="Z2683" s="4">
        <f t="shared" si="87"/>
        <v>91.58</v>
      </c>
    </row>
    <row r="2684" spans="1:26" x14ac:dyDescent="0.3">
      <c r="A2684" s="1">
        <v>44321</v>
      </c>
      <c r="B2684">
        <v>91.78</v>
      </c>
      <c r="C2684">
        <v>133.46</v>
      </c>
      <c r="D2684">
        <v>54</v>
      </c>
      <c r="E2684">
        <v>200</v>
      </c>
      <c r="F2684">
        <v>237.88</v>
      </c>
      <c r="G2684">
        <v>392.06</v>
      </c>
      <c r="H2684">
        <v>291.61</v>
      </c>
      <c r="I2684">
        <v>167.07</v>
      </c>
      <c r="J2684">
        <v>140.6</v>
      </c>
      <c r="K2684">
        <v>73.78</v>
      </c>
      <c r="L2684" s="8">
        <v>60.97</v>
      </c>
      <c r="M2684" s="8">
        <v>143.88999999999999</v>
      </c>
      <c r="N2684" s="8">
        <v>235.04</v>
      </c>
      <c r="O2684" s="8">
        <v>138.7089</v>
      </c>
      <c r="P2684" s="8">
        <v>193.66</v>
      </c>
      <c r="Q2684" s="8">
        <v>171.34</v>
      </c>
      <c r="R2684" s="8">
        <v>292.58999999999997</v>
      </c>
      <c r="S2684" s="8">
        <v>115.78</v>
      </c>
      <c r="T2684" s="8">
        <v>212.41</v>
      </c>
      <c r="U2684" s="8">
        <v>108.96</v>
      </c>
      <c r="X2684" s="1">
        <v>44321</v>
      </c>
      <c r="Y2684" s="4">
        <f t="shared" si="88"/>
        <v>177.04257368421051</v>
      </c>
      <c r="Z2684" s="4">
        <f t="shared" si="87"/>
        <v>91.78</v>
      </c>
    </row>
    <row r="2685" spans="1:26" x14ac:dyDescent="0.3">
      <c r="A2685" s="1">
        <v>44322</v>
      </c>
      <c r="B2685">
        <v>92.38</v>
      </c>
      <c r="C2685">
        <v>135.13999999999999</v>
      </c>
      <c r="D2685">
        <v>54.54</v>
      </c>
      <c r="E2685">
        <v>205.94</v>
      </c>
      <c r="F2685">
        <v>237.07</v>
      </c>
      <c r="G2685">
        <v>389.57</v>
      </c>
      <c r="H2685">
        <v>296.39999999999998</v>
      </c>
      <c r="I2685">
        <v>167.74</v>
      </c>
      <c r="J2685">
        <v>141.05000000000001</v>
      </c>
      <c r="K2685">
        <v>74.010000000000005</v>
      </c>
      <c r="L2685" s="8">
        <v>61.55</v>
      </c>
      <c r="M2685" s="8">
        <v>145.55500000000001</v>
      </c>
      <c r="N2685" s="8">
        <v>234.86</v>
      </c>
      <c r="O2685" s="8">
        <v>141.7654</v>
      </c>
      <c r="P2685" s="8">
        <v>195.32</v>
      </c>
      <c r="Q2685" s="8">
        <v>173.24</v>
      </c>
      <c r="R2685" s="8">
        <v>293.64999999999998</v>
      </c>
      <c r="S2685" s="8">
        <v>116.08</v>
      </c>
      <c r="T2685" s="8">
        <v>213</v>
      </c>
      <c r="U2685" s="8">
        <v>109.02</v>
      </c>
      <c r="X2685" s="1">
        <v>44322</v>
      </c>
      <c r="Y2685" s="4">
        <f t="shared" si="88"/>
        <v>178.18423157894733</v>
      </c>
      <c r="Z2685" s="4">
        <f t="shared" si="87"/>
        <v>92.38</v>
      </c>
    </row>
    <row r="2686" spans="1:26" x14ac:dyDescent="0.3">
      <c r="A2686" s="1">
        <v>44323</v>
      </c>
      <c r="B2686">
        <v>92.9</v>
      </c>
      <c r="C2686">
        <v>135.15</v>
      </c>
      <c r="D2686">
        <v>54.51</v>
      </c>
      <c r="E2686">
        <v>208.4</v>
      </c>
      <c r="F2686">
        <v>240.99</v>
      </c>
      <c r="G2686">
        <v>390.71</v>
      </c>
      <c r="H2686">
        <v>298.93</v>
      </c>
      <c r="I2686">
        <v>168.5</v>
      </c>
      <c r="J2686">
        <v>140.19999999999999</v>
      </c>
      <c r="K2686">
        <v>74.53</v>
      </c>
      <c r="L2686" s="8">
        <v>62.43</v>
      </c>
      <c r="M2686" s="8">
        <v>145.56</v>
      </c>
      <c r="N2686" s="8">
        <v>234.84</v>
      </c>
      <c r="O2686" s="8">
        <v>138.93819999999999</v>
      </c>
      <c r="P2686" s="8">
        <v>194.89</v>
      </c>
      <c r="Q2686" s="8">
        <v>176.39</v>
      </c>
      <c r="R2686" s="8">
        <v>290.55</v>
      </c>
      <c r="S2686" s="8">
        <v>115.75</v>
      </c>
      <c r="T2686" s="8">
        <v>214.71</v>
      </c>
      <c r="U2686" s="8">
        <v>110.02</v>
      </c>
      <c r="X2686" s="1">
        <v>44323</v>
      </c>
      <c r="Y2686" s="4">
        <f t="shared" si="88"/>
        <v>178.73674736842102</v>
      </c>
      <c r="Z2686" s="4">
        <f t="shared" si="87"/>
        <v>92.9</v>
      </c>
    </row>
    <row r="2687" spans="1:26" x14ac:dyDescent="0.3">
      <c r="A2687" s="1">
        <v>44324</v>
      </c>
      <c r="B2687">
        <v>92.9</v>
      </c>
      <c r="C2687">
        <v>135.15</v>
      </c>
      <c r="D2687">
        <v>54.51</v>
      </c>
      <c r="E2687">
        <v>208.4</v>
      </c>
      <c r="F2687">
        <v>240.99</v>
      </c>
      <c r="G2687">
        <v>390.71</v>
      </c>
      <c r="H2687">
        <v>298.93</v>
      </c>
      <c r="I2687">
        <v>168.5</v>
      </c>
      <c r="J2687">
        <v>140.19999999999999</v>
      </c>
      <c r="K2687">
        <v>74.53</v>
      </c>
      <c r="L2687" s="8">
        <v>62.43</v>
      </c>
      <c r="M2687" s="8">
        <v>145.56</v>
      </c>
      <c r="N2687" s="8">
        <v>234.84</v>
      </c>
      <c r="O2687" s="8">
        <v>138.93819999999999</v>
      </c>
      <c r="P2687" s="8">
        <v>194.89</v>
      </c>
      <c r="Q2687" s="8">
        <v>176.39</v>
      </c>
      <c r="R2687" s="8">
        <v>290.55</v>
      </c>
      <c r="S2687" s="8">
        <v>115.75</v>
      </c>
      <c r="T2687" s="8">
        <v>214.71</v>
      </c>
      <c r="U2687" s="8">
        <v>110.02</v>
      </c>
      <c r="X2687" s="1">
        <v>44324</v>
      </c>
      <c r="Y2687" s="4">
        <f t="shared" si="88"/>
        <v>178.73674736842102</v>
      </c>
      <c r="Z2687" s="4">
        <f t="shared" si="87"/>
        <v>92.9</v>
      </c>
    </row>
    <row r="2688" spans="1:26" x14ac:dyDescent="0.3">
      <c r="A2688" s="1">
        <v>44325</v>
      </c>
      <c r="B2688">
        <v>92.9</v>
      </c>
      <c r="C2688">
        <v>135.15</v>
      </c>
      <c r="D2688">
        <v>54.51</v>
      </c>
      <c r="E2688">
        <v>208.4</v>
      </c>
      <c r="F2688">
        <v>240.99</v>
      </c>
      <c r="G2688">
        <v>390.71</v>
      </c>
      <c r="H2688">
        <v>298.93</v>
      </c>
      <c r="I2688">
        <v>168.5</v>
      </c>
      <c r="J2688">
        <v>140.19999999999999</v>
      </c>
      <c r="K2688">
        <v>74.53</v>
      </c>
      <c r="L2688" s="8">
        <v>62.43</v>
      </c>
      <c r="M2688" s="8">
        <v>145.56</v>
      </c>
      <c r="N2688" s="8">
        <v>234.84</v>
      </c>
      <c r="O2688" s="8">
        <v>138.93819999999999</v>
      </c>
      <c r="P2688" s="8">
        <v>194.89</v>
      </c>
      <c r="Q2688" s="8">
        <v>176.39</v>
      </c>
      <c r="R2688" s="8">
        <v>290.55</v>
      </c>
      <c r="S2688" s="8">
        <v>115.75</v>
      </c>
      <c r="T2688" s="8">
        <v>214.71</v>
      </c>
      <c r="U2688" s="8">
        <v>110.02</v>
      </c>
      <c r="X2688" s="1">
        <v>44325</v>
      </c>
      <c r="Y2688" s="4">
        <f t="shared" si="88"/>
        <v>178.73674736842102</v>
      </c>
      <c r="Z2688" s="4">
        <f t="shared" si="87"/>
        <v>92.9</v>
      </c>
    </row>
    <row r="2689" spans="1:26" x14ac:dyDescent="0.3">
      <c r="A2689" s="1">
        <v>44326</v>
      </c>
      <c r="B2689">
        <v>93.41</v>
      </c>
      <c r="C2689">
        <v>137.66999999999999</v>
      </c>
      <c r="D2689">
        <v>54.91</v>
      </c>
      <c r="E2689">
        <v>211.31</v>
      </c>
      <c r="F2689">
        <v>242.61</v>
      </c>
      <c r="G2689">
        <v>390.36</v>
      </c>
      <c r="H2689">
        <v>301.01</v>
      </c>
      <c r="I2689">
        <v>170.27</v>
      </c>
      <c r="J2689">
        <v>140.82</v>
      </c>
      <c r="K2689">
        <v>74.8</v>
      </c>
      <c r="L2689" s="8">
        <v>62.58</v>
      </c>
      <c r="M2689" s="8">
        <v>146.72</v>
      </c>
      <c r="N2689" s="8">
        <v>237.11</v>
      </c>
      <c r="O2689" s="8">
        <v>139.6163</v>
      </c>
      <c r="P2689" s="8">
        <v>194.4</v>
      </c>
      <c r="Q2689" s="8">
        <v>173.83</v>
      </c>
      <c r="R2689" s="8">
        <v>293.52999999999997</v>
      </c>
      <c r="S2689" s="8">
        <v>116.22</v>
      </c>
      <c r="T2689" s="8">
        <v>214.03</v>
      </c>
      <c r="U2689" s="8">
        <v>109.57</v>
      </c>
      <c r="X2689" s="1">
        <v>44326</v>
      </c>
      <c r="Y2689" s="4">
        <f t="shared" si="88"/>
        <v>179.54559473684211</v>
      </c>
      <c r="Z2689" s="4">
        <f t="shared" si="87"/>
        <v>93.41</v>
      </c>
    </row>
    <row r="2690" spans="1:26" x14ac:dyDescent="0.3">
      <c r="A2690" s="1">
        <v>44327</v>
      </c>
      <c r="B2690">
        <v>92.14</v>
      </c>
      <c r="C2690">
        <v>136.99</v>
      </c>
      <c r="D2690">
        <v>54.32</v>
      </c>
      <c r="E2690">
        <v>205.34</v>
      </c>
      <c r="F2690">
        <v>239.3</v>
      </c>
      <c r="G2690">
        <v>379.67</v>
      </c>
      <c r="H2690">
        <v>298.61</v>
      </c>
      <c r="I2690">
        <v>168.88</v>
      </c>
      <c r="J2690">
        <v>139.55000000000001</v>
      </c>
      <c r="K2690">
        <v>74.069999999999993</v>
      </c>
      <c r="L2690" s="8">
        <v>60.59</v>
      </c>
      <c r="M2690" s="8">
        <v>145.65</v>
      </c>
      <c r="N2690" s="8">
        <v>233.86</v>
      </c>
      <c r="O2690" s="8">
        <v>137.75380000000001</v>
      </c>
      <c r="P2690" s="8">
        <v>194.47</v>
      </c>
      <c r="Q2690" s="8">
        <v>167.76</v>
      </c>
      <c r="R2690" s="8">
        <v>300.74</v>
      </c>
      <c r="S2690" s="8">
        <v>114.89</v>
      </c>
      <c r="T2690" s="8">
        <v>209.24</v>
      </c>
      <c r="U2690" s="8">
        <v>106.7</v>
      </c>
      <c r="X2690" s="1">
        <v>44327</v>
      </c>
      <c r="Y2690" s="4">
        <f t="shared" si="88"/>
        <v>177.28335789473684</v>
      </c>
      <c r="Z2690" s="4">
        <f t="shared" ref="Z2690:Z2753" si="89">B2690</f>
        <v>92.14</v>
      </c>
    </row>
    <row r="2691" spans="1:26" x14ac:dyDescent="0.3">
      <c r="A2691" s="1">
        <v>44328</v>
      </c>
      <c r="B2691">
        <v>90.25</v>
      </c>
      <c r="C2691">
        <v>135.54</v>
      </c>
      <c r="D2691">
        <v>54.04</v>
      </c>
      <c r="E2691">
        <v>195.54</v>
      </c>
      <c r="F2691">
        <v>237.32</v>
      </c>
      <c r="G2691">
        <v>369.69</v>
      </c>
      <c r="H2691">
        <v>293.98</v>
      </c>
      <c r="I2691">
        <v>168.2</v>
      </c>
      <c r="J2691">
        <v>135.94</v>
      </c>
      <c r="K2691">
        <v>71.540000000000006</v>
      </c>
      <c r="L2691" s="8">
        <v>60.04</v>
      </c>
      <c r="M2691" s="8">
        <v>144.22999999999999</v>
      </c>
      <c r="N2691" s="8">
        <v>227.94</v>
      </c>
      <c r="O2691" s="8">
        <v>134.96469999999999</v>
      </c>
      <c r="P2691" s="8">
        <v>189.44</v>
      </c>
      <c r="Q2691" s="8">
        <v>164.92</v>
      </c>
      <c r="R2691" s="8">
        <v>293.16000000000003</v>
      </c>
      <c r="S2691" s="8">
        <v>114.96</v>
      </c>
      <c r="T2691" s="8">
        <v>202.96</v>
      </c>
      <c r="U2691" s="8">
        <v>107.37</v>
      </c>
      <c r="X2691" s="1">
        <v>44328</v>
      </c>
      <c r="Y2691" s="4">
        <f t="shared" si="88"/>
        <v>173.77761578947369</v>
      </c>
      <c r="Z2691" s="4">
        <f t="shared" si="89"/>
        <v>90.25</v>
      </c>
    </row>
    <row r="2692" spans="1:26" x14ac:dyDescent="0.3">
      <c r="A2692" s="1">
        <v>44329</v>
      </c>
      <c r="B2692">
        <v>91.92</v>
      </c>
      <c r="C2692">
        <v>137.72</v>
      </c>
      <c r="D2692">
        <v>54.51</v>
      </c>
      <c r="E2692">
        <v>200.34</v>
      </c>
      <c r="F2692">
        <v>240.07</v>
      </c>
      <c r="G2692">
        <v>379.7</v>
      </c>
      <c r="H2692">
        <v>297.95</v>
      </c>
      <c r="I2692">
        <v>169.96</v>
      </c>
      <c r="J2692">
        <v>138.24</v>
      </c>
      <c r="K2692">
        <v>72.63</v>
      </c>
      <c r="L2692" s="8">
        <v>59.3</v>
      </c>
      <c r="M2692" s="8">
        <v>146.37</v>
      </c>
      <c r="N2692" s="8">
        <v>229.77</v>
      </c>
      <c r="O2692" s="8">
        <v>137.70599999999999</v>
      </c>
      <c r="P2692" s="8">
        <v>192.52</v>
      </c>
      <c r="Q2692" s="8">
        <v>168.79</v>
      </c>
      <c r="R2692" s="8">
        <v>299.77999999999997</v>
      </c>
      <c r="S2692" s="8">
        <v>116.6</v>
      </c>
      <c r="T2692" s="8">
        <v>208.61</v>
      </c>
      <c r="U2692" s="8">
        <v>106.68</v>
      </c>
      <c r="X2692" s="1">
        <v>44329</v>
      </c>
      <c r="Y2692" s="4">
        <f t="shared" ref="Y2692:Y2755" si="90">SUMPRODUCT(C2692:U2692,$C$1:$U$1)</f>
        <v>176.69715789473685</v>
      </c>
      <c r="Z2692" s="4">
        <f t="shared" si="89"/>
        <v>91.92</v>
      </c>
    </row>
    <row r="2693" spans="1:26" x14ac:dyDescent="0.3">
      <c r="A2693" s="1">
        <v>44330</v>
      </c>
      <c r="B2693">
        <v>92.59</v>
      </c>
      <c r="C2693">
        <v>138.01</v>
      </c>
      <c r="D2693">
        <v>54.73</v>
      </c>
      <c r="E2693">
        <v>198.91</v>
      </c>
      <c r="F2693">
        <v>242.23</v>
      </c>
      <c r="G2693">
        <v>379.16</v>
      </c>
      <c r="H2693">
        <v>301.17</v>
      </c>
      <c r="I2693">
        <v>170.22</v>
      </c>
      <c r="J2693">
        <v>139.52000000000001</v>
      </c>
      <c r="K2693">
        <v>73.12</v>
      </c>
      <c r="L2693" s="8">
        <v>60.77</v>
      </c>
      <c r="M2693" s="8">
        <v>146.59</v>
      </c>
      <c r="N2693" s="8">
        <v>231.72</v>
      </c>
      <c r="O2693" s="8">
        <v>138.19309999999999</v>
      </c>
      <c r="P2693" s="8">
        <v>194.64</v>
      </c>
      <c r="Q2693" s="8">
        <v>170.18</v>
      </c>
      <c r="R2693" s="8">
        <v>301.05</v>
      </c>
      <c r="S2693" s="8">
        <v>116.43</v>
      </c>
      <c r="T2693" s="8">
        <v>211.16</v>
      </c>
      <c r="U2693" s="8">
        <v>109.47</v>
      </c>
      <c r="X2693" s="1">
        <v>44330</v>
      </c>
      <c r="Y2693" s="4">
        <f t="shared" si="90"/>
        <v>177.75121578947369</v>
      </c>
      <c r="Z2693" s="4">
        <f t="shared" si="89"/>
        <v>92.59</v>
      </c>
    </row>
    <row r="2694" spans="1:26" x14ac:dyDescent="0.3">
      <c r="A2694" s="1">
        <v>44331</v>
      </c>
      <c r="B2694">
        <v>92.59</v>
      </c>
      <c r="C2694">
        <v>138.01</v>
      </c>
      <c r="D2694">
        <v>54.73</v>
      </c>
      <c r="E2694">
        <v>198.91</v>
      </c>
      <c r="F2694">
        <v>242.23</v>
      </c>
      <c r="G2694">
        <v>379.16</v>
      </c>
      <c r="H2694">
        <v>301.17</v>
      </c>
      <c r="I2694">
        <v>170.22</v>
      </c>
      <c r="J2694">
        <v>139.52000000000001</v>
      </c>
      <c r="K2694">
        <v>73.12</v>
      </c>
      <c r="L2694" s="8">
        <v>60.77</v>
      </c>
      <c r="M2694" s="8">
        <v>146.59</v>
      </c>
      <c r="N2694" s="8">
        <v>231.72</v>
      </c>
      <c r="O2694" s="8">
        <v>138.19309999999999</v>
      </c>
      <c r="P2694" s="8">
        <v>194.64</v>
      </c>
      <c r="Q2694" s="8">
        <v>170.18</v>
      </c>
      <c r="R2694" s="8">
        <v>301.05</v>
      </c>
      <c r="S2694" s="8">
        <v>116.43</v>
      </c>
      <c r="T2694" s="8">
        <v>211.16</v>
      </c>
      <c r="U2694" s="8">
        <v>109.47</v>
      </c>
      <c r="X2694" s="1">
        <v>44331</v>
      </c>
      <c r="Y2694" s="4">
        <f t="shared" si="90"/>
        <v>177.75121578947369</v>
      </c>
      <c r="Z2694" s="4">
        <f t="shared" si="89"/>
        <v>92.59</v>
      </c>
    </row>
    <row r="2695" spans="1:26" x14ac:dyDescent="0.3">
      <c r="A2695" s="1">
        <v>44332</v>
      </c>
      <c r="B2695">
        <v>92.59</v>
      </c>
      <c r="C2695">
        <v>138.01</v>
      </c>
      <c r="D2695">
        <v>54.73</v>
      </c>
      <c r="E2695">
        <v>198.91</v>
      </c>
      <c r="F2695">
        <v>242.23</v>
      </c>
      <c r="G2695">
        <v>379.16</v>
      </c>
      <c r="H2695">
        <v>301.17</v>
      </c>
      <c r="I2695">
        <v>170.22</v>
      </c>
      <c r="J2695">
        <v>139.52000000000001</v>
      </c>
      <c r="K2695">
        <v>73.12</v>
      </c>
      <c r="L2695" s="8">
        <v>60.77</v>
      </c>
      <c r="M2695" s="8">
        <v>146.59</v>
      </c>
      <c r="N2695" s="8">
        <v>231.72</v>
      </c>
      <c r="O2695" s="8">
        <v>138.19309999999999</v>
      </c>
      <c r="P2695" s="8">
        <v>194.64</v>
      </c>
      <c r="Q2695" s="8">
        <v>170.18</v>
      </c>
      <c r="R2695" s="8">
        <v>301.05</v>
      </c>
      <c r="S2695" s="8">
        <v>116.43</v>
      </c>
      <c r="T2695" s="8">
        <v>211.16</v>
      </c>
      <c r="U2695" s="8">
        <v>109.47</v>
      </c>
      <c r="X2695" s="1">
        <v>44332</v>
      </c>
      <c r="Y2695" s="4">
        <f t="shared" si="90"/>
        <v>177.75121578947369</v>
      </c>
      <c r="Z2695" s="4">
        <f t="shared" si="89"/>
        <v>92.59</v>
      </c>
    </row>
    <row r="2696" spans="1:26" x14ac:dyDescent="0.3">
      <c r="A2696" s="1">
        <v>44333</v>
      </c>
      <c r="B2696">
        <v>92.38</v>
      </c>
      <c r="C2696">
        <v>137.72999999999999</v>
      </c>
      <c r="D2696">
        <v>54.64</v>
      </c>
      <c r="E2696">
        <v>194.13</v>
      </c>
      <c r="F2696">
        <v>244.79</v>
      </c>
      <c r="G2696">
        <v>374.95</v>
      </c>
      <c r="H2696">
        <v>300.88</v>
      </c>
      <c r="I2696">
        <v>170.39</v>
      </c>
      <c r="J2696">
        <v>138.88999999999999</v>
      </c>
      <c r="K2696">
        <v>71.900000000000006</v>
      </c>
      <c r="L2696" s="8">
        <v>62.19</v>
      </c>
      <c r="M2696" s="8">
        <v>146.16999999999999</v>
      </c>
      <c r="N2696" s="8">
        <v>231.68</v>
      </c>
      <c r="O2696" s="8">
        <v>138.60380000000001</v>
      </c>
      <c r="P2696" s="8">
        <v>194.57</v>
      </c>
      <c r="Q2696" s="8">
        <v>168.49</v>
      </c>
      <c r="R2696" s="8">
        <v>301.64999999999998</v>
      </c>
      <c r="S2696" s="8">
        <v>116.89</v>
      </c>
      <c r="T2696" s="8">
        <v>210.02</v>
      </c>
      <c r="U2696" s="8">
        <v>110.81</v>
      </c>
      <c r="X2696" s="1">
        <v>44333</v>
      </c>
      <c r="Y2696" s="4">
        <f t="shared" si="90"/>
        <v>177.33546315789476</v>
      </c>
      <c r="Z2696" s="4">
        <f t="shared" si="89"/>
        <v>92.38</v>
      </c>
    </row>
    <row r="2697" spans="1:26" x14ac:dyDescent="0.3">
      <c r="A2697" s="1">
        <v>44334</v>
      </c>
      <c r="B2697">
        <v>91.46</v>
      </c>
      <c r="C2697">
        <v>136.32</v>
      </c>
      <c r="D2697">
        <v>54.34</v>
      </c>
      <c r="E2697">
        <v>192.75</v>
      </c>
      <c r="F2697">
        <v>239.47</v>
      </c>
      <c r="G2697">
        <v>370.12</v>
      </c>
      <c r="H2697">
        <v>298</v>
      </c>
      <c r="I2697">
        <v>170.45</v>
      </c>
      <c r="J2697">
        <v>141.91</v>
      </c>
      <c r="K2697">
        <v>72.290000000000006</v>
      </c>
      <c r="L2697" s="8">
        <v>60.43</v>
      </c>
      <c r="M2697" s="8">
        <v>145.51</v>
      </c>
      <c r="N2697" s="8">
        <v>231.93</v>
      </c>
      <c r="O2697" s="8">
        <v>137.45769999999999</v>
      </c>
      <c r="P2697" s="8">
        <v>192.54</v>
      </c>
      <c r="Q2697" s="8">
        <v>165.82</v>
      </c>
      <c r="R2697" s="8">
        <v>299.63</v>
      </c>
      <c r="S2697" s="8">
        <v>117.21</v>
      </c>
      <c r="T2697" s="8">
        <v>206.43</v>
      </c>
      <c r="U2697" s="8">
        <v>106.18</v>
      </c>
      <c r="X2697" s="1">
        <v>44334</v>
      </c>
      <c r="Y2697" s="4">
        <f t="shared" si="90"/>
        <v>175.72566842105263</v>
      </c>
      <c r="Z2697" s="4">
        <f t="shared" si="89"/>
        <v>91.46</v>
      </c>
    </row>
    <row r="2698" spans="1:26" x14ac:dyDescent="0.3">
      <c r="A2698" s="1">
        <v>44335</v>
      </c>
      <c r="B2698">
        <v>91.02</v>
      </c>
      <c r="C2698">
        <v>136.6</v>
      </c>
      <c r="D2698">
        <v>54.17</v>
      </c>
      <c r="E2698">
        <v>190.72</v>
      </c>
      <c r="F2698">
        <v>236.87</v>
      </c>
      <c r="G2698">
        <v>370.67</v>
      </c>
      <c r="H2698">
        <v>296.07</v>
      </c>
      <c r="I2698">
        <v>170.08</v>
      </c>
      <c r="J2698">
        <v>141.91999999999999</v>
      </c>
      <c r="K2698">
        <v>72.66</v>
      </c>
      <c r="L2698" s="8">
        <v>58.98</v>
      </c>
      <c r="M2698" s="8">
        <v>145.43</v>
      </c>
      <c r="N2698" s="8">
        <v>230.15</v>
      </c>
      <c r="O2698" s="8">
        <v>136.76990000000001</v>
      </c>
      <c r="P2698" s="8">
        <v>190.84</v>
      </c>
      <c r="Q2698" s="8">
        <v>166.1</v>
      </c>
      <c r="R2698" s="8">
        <v>298.27</v>
      </c>
      <c r="S2698" s="8">
        <v>115.85</v>
      </c>
      <c r="T2698" s="8">
        <v>219.01</v>
      </c>
      <c r="U2698" s="8">
        <v>103.2</v>
      </c>
      <c r="X2698" s="1">
        <v>44335</v>
      </c>
      <c r="Y2698" s="4">
        <f t="shared" si="90"/>
        <v>175.49262631578947</v>
      </c>
      <c r="Z2698" s="4">
        <f t="shared" si="89"/>
        <v>91.02</v>
      </c>
    </row>
    <row r="2699" spans="1:26" x14ac:dyDescent="0.3">
      <c r="A2699" s="1">
        <v>44336</v>
      </c>
      <c r="B2699">
        <v>91.69</v>
      </c>
      <c r="C2699">
        <v>138</v>
      </c>
      <c r="D2699">
        <v>54.65</v>
      </c>
      <c r="E2699">
        <v>193.41</v>
      </c>
      <c r="F2699">
        <v>234.99</v>
      </c>
      <c r="G2699">
        <v>374.53</v>
      </c>
      <c r="H2699">
        <v>298.13</v>
      </c>
      <c r="I2699">
        <v>171.07</v>
      </c>
      <c r="J2699">
        <v>142.41999999999999</v>
      </c>
      <c r="K2699">
        <v>74.290000000000006</v>
      </c>
      <c r="L2699" s="8">
        <v>58.84</v>
      </c>
      <c r="M2699" s="8">
        <v>147.22999999999999</v>
      </c>
      <c r="N2699" s="8">
        <v>232.18</v>
      </c>
      <c r="O2699" s="8">
        <v>137.429</v>
      </c>
      <c r="P2699" s="8">
        <v>194.14</v>
      </c>
      <c r="Q2699" s="8">
        <v>166.16</v>
      </c>
      <c r="R2699" s="8">
        <v>297.06</v>
      </c>
      <c r="S2699" s="8">
        <v>117.11</v>
      </c>
      <c r="T2699" s="8">
        <v>221.79</v>
      </c>
      <c r="U2699" s="8">
        <v>103.56</v>
      </c>
      <c r="X2699" s="1">
        <v>44336</v>
      </c>
      <c r="Y2699" s="4">
        <f t="shared" si="90"/>
        <v>176.68363157894737</v>
      </c>
      <c r="Z2699" s="4">
        <f t="shared" si="89"/>
        <v>91.69</v>
      </c>
    </row>
    <row r="2700" spans="1:26" x14ac:dyDescent="0.3">
      <c r="A2700" s="1">
        <v>44337</v>
      </c>
      <c r="B2700">
        <v>91.75</v>
      </c>
      <c r="C2700">
        <v>138</v>
      </c>
      <c r="D2700">
        <v>54.62</v>
      </c>
      <c r="E2700">
        <v>192.47</v>
      </c>
      <c r="F2700">
        <v>237.24</v>
      </c>
      <c r="G2700">
        <v>377.5</v>
      </c>
      <c r="H2700">
        <v>298.57</v>
      </c>
      <c r="I2700">
        <v>170.96</v>
      </c>
      <c r="J2700">
        <v>141.75</v>
      </c>
      <c r="K2700">
        <v>74.44</v>
      </c>
      <c r="L2700" s="8">
        <v>58.92</v>
      </c>
      <c r="M2700" s="8">
        <v>147.1</v>
      </c>
      <c r="N2700" s="8">
        <v>231.24</v>
      </c>
      <c r="O2700" s="8">
        <v>138.25040000000001</v>
      </c>
      <c r="P2700" s="8">
        <v>195.28</v>
      </c>
      <c r="Q2700" s="8">
        <v>166.71</v>
      </c>
      <c r="R2700" s="8">
        <v>298.19</v>
      </c>
      <c r="S2700" s="8">
        <v>116.12</v>
      </c>
      <c r="T2700" s="8">
        <v>225.09</v>
      </c>
      <c r="U2700" s="8">
        <v>104.12</v>
      </c>
      <c r="X2700" s="1">
        <v>44337</v>
      </c>
      <c r="Y2700" s="4">
        <f t="shared" si="90"/>
        <v>177.18791578947369</v>
      </c>
      <c r="Z2700" s="4">
        <f t="shared" si="89"/>
        <v>91.75</v>
      </c>
    </row>
    <row r="2701" spans="1:26" x14ac:dyDescent="0.3">
      <c r="A2701" s="1">
        <v>44338</v>
      </c>
      <c r="B2701">
        <v>91.75</v>
      </c>
      <c r="C2701">
        <v>138</v>
      </c>
      <c r="D2701">
        <v>54.62</v>
      </c>
      <c r="E2701">
        <v>192.47</v>
      </c>
      <c r="F2701">
        <v>237.24</v>
      </c>
      <c r="G2701">
        <v>377.5</v>
      </c>
      <c r="H2701">
        <v>298.57</v>
      </c>
      <c r="I2701">
        <v>170.96</v>
      </c>
      <c r="J2701">
        <v>141.75</v>
      </c>
      <c r="K2701">
        <v>74.44</v>
      </c>
      <c r="L2701" s="8">
        <v>58.92</v>
      </c>
      <c r="M2701" s="8">
        <v>147.1</v>
      </c>
      <c r="N2701" s="8">
        <v>231.24</v>
      </c>
      <c r="O2701" s="8">
        <v>138.25040000000001</v>
      </c>
      <c r="P2701" s="8">
        <v>195.28</v>
      </c>
      <c r="Q2701" s="8">
        <v>166.71</v>
      </c>
      <c r="R2701" s="8">
        <v>298.19</v>
      </c>
      <c r="S2701" s="8">
        <v>116.12</v>
      </c>
      <c r="T2701" s="8">
        <v>225.09</v>
      </c>
      <c r="U2701" s="8">
        <v>104.12</v>
      </c>
      <c r="X2701" s="1">
        <v>44338</v>
      </c>
      <c r="Y2701" s="4">
        <f t="shared" si="90"/>
        <v>177.18791578947369</v>
      </c>
      <c r="Z2701" s="4">
        <f t="shared" si="89"/>
        <v>91.75</v>
      </c>
    </row>
    <row r="2702" spans="1:26" x14ac:dyDescent="0.3">
      <c r="A2702" s="1">
        <v>44339</v>
      </c>
      <c r="B2702">
        <v>91.75</v>
      </c>
      <c r="C2702">
        <v>138</v>
      </c>
      <c r="D2702">
        <v>54.62</v>
      </c>
      <c r="E2702">
        <v>192.47</v>
      </c>
      <c r="F2702">
        <v>237.24</v>
      </c>
      <c r="G2702">
        <v>377.5</v>
      </c>
      <c r="H2702">
        <v>298.57</v>
      </c>
      <c r="I2702">
        <v>170.96</v>
      </c>
      <c r="J2702">
        <v>141.75</v>
      </c>
      <c r="K2702">
        <v>74.44</v>
      </c>
      <c r="L2702" s="8">
        <v>58.92</v>
      </c>
      <c r="M2702" s="8">
        <v>147.1</v>
      </c>
      <c r="N2702" s="8">
        <v>231.24</v>
      </c>
      <c r="O2702" s="8">
        <v>138.25040000000001</v>
      </c>
      <c r="P2702" s="8">
        <v>195.28</v>
      </c>
      <c r="Q2702" s="8">
        <v>166.71</v>
      </c>
      <c r="R2702" s="8">
        <v>298.19</v>
      </c>
      <c r="S2702" s="8">
        <v>116.12</v>
      </c>
      <c r="T2702" s="8">
        <v>225.09</v>
      </c>
      <c r="U2702" s="8">
        <v>104.12</v>
      </c>
      <c r="X2702" s="1">
        <v>44339</v>
      </c>
      <c r="Y2702" s="4">
        <f t="shared" si="90"/>
        <v>177.18791578947369</v>
      </c>
      <c r="Z2702" s="4">
        <f t="shared" si="89"/>
        <v>91.75</v>
      </c>
    </row>
    <row r="2703" spans="1:26" x14ac:dyDescent="0.3">
      <c r="A2703" s="1">
        <v>44340</v>
      </c>
      <c r="B2703">
        <v>91.99</v>
      </c>
      <c r="C2703">
        <v>137.96</v>
      </c>
      <c r="D2703">
        <v>54.8</v>
      </c>
      <c r="E2703">
        <v>190.66</v>
      </c>
      <c r="F2703">
        <v>239.05</v>
      </c>
      <c r="G2703">
        <v>379.05</v>
      </c>
      <c r="H2703">
        <v>301.27</v>
      </c>
      <c r="I2703">
        <v>170.55</v>
      </c>
      <c r="J2703">
        <v>141.76</v>
      </c>
      <c r="K2703">
        <v>74.03</v>
      </c>
      <c r="L2703" s="8">
        <v>59.61</v>
      </c>
      <c r="M2703" s="8">
        <v>147.85</v>
      </c>
      <c r="N2703" s="8">
        <v>231.91</v>
      </c>
      <c r="O2703" s="8">
        <v>138.2313</v>
      </c>
      <c r="P2703" s="8">
        <v>197.04</v>
      </c>
      <c r="Q2703" s="8">
        <v>166.66</v>
      </c>
      <c r="R2703" s="8">
        <v>299.57</v>
      </c>
      <c r="S2703" s="8">
        <v>115.91</v>
      </c>
      <c r="T2703" s="8">
        <v>225.41</v>
      </c>
      <c r="U2703" s="8">
        <v>105.6</v>
      </c>
      <c r="X2703" s="1">
        <v>44340</v>
      </c>
      <c r="Y2703" s="4">
        <f t="shared" si="90"/>
        <v>177.73269999999999</v>
      </c>
      <c r="Z2703" s="4">
        <f t="shared" si="89"/>
        <v>91.99</v>
      </c>
    </row>
    <row r="2704" spans="1:26" x14ac:dyDescent="0.3">
      <c r="A2704" s="1">
        <v>44341</v>
      </c>
      <c r="B2704">
        <v>91.74</v>
      </c>
      <c r="C2704">
        <v>138.43</v>
      </c>
      <c r="D2704">
        <v>54.79</v>
      </c>
      <c r="E2704">
        <v>193.02</v>
      </c>
      <c r="F2704">
        <v>237.17</v>
      </c>
      <c r="G2704">
        <v>378.59</v>
      </c>
      <c r="H2704">
        <v>301.25</v>
      </c>
      <c r="I2704">
        <v>170.08</v>
      </c>
      <c r="J2704">
        <v>142.34</v>
      </c>
      <c r="K2704">
        <v>73.37</v>
      </c>
      <c r="L2704" s="8">
        <v>58.26</v>
      </c>
      <c r="M2704" s="8">
        <v>148.30000000000001</v>
      </c>
      <c r="N2704" s="8">
        <v>232.14</v>
      </c>
      <c r="O2704" s="8">
        <v>137.34299999999999</v>
      </c>
      <c r="P2704" s="8">
        <v>195.2</v>
      </c>
      <c r="Q2704" s="8">
        <v>165.67</v>
      </c>
      <c r="R2704" s="8">
        <v>301.05</v>
      </c>
      <c r="S2704" s="8">
        <v>114.56</v>
      </c>
      <c r="T2704" s="8">
        <v>225.3</v>
      </c>
      <c r="U2704" s="8">
        <v>103.87</v>
      </c>
      <c r="X2704" s="1">
        <v>44341</v>
      </c>
      <c r="Y2704" s="4">
        <f t="shared" si="90"/>
        <v>177.40699999999998</v>
      </c>
      <c r="Z2704" s="4">
        <f t="shared" si="89"/>
        <v>91.74</v>
      </c>
    </row>
    <row r="2705" spans="1:26" x14ac:dyDescent="0.3">
      <c r="A2705" s="1">
        <v>44342</v>
      </c>
      <c r="B2705">
        <v>91.77</v>
      </c>
      <c r="C2705">
        <v>138.12</v>
      </c>
      <c r="D2705">
        <v>55.03</v>
      </c>
      <c r="E2705">
        <v>193.6</v>
      </c>
      <c r="F2705">
        <v>237.71</v>
      </c>
      <c r="G2705">
        <v>378.67</v>
      </c>
      <c r="H2705">
        <v>299.77</v>
      </c>
      <c r="I2705">
        <v>169.07</v>
      </c>
      <c r="J2705">
        <v>142.16999999999999</v>
      </c>
      <c r="K2705">
        <v>73.47</v>
      </c>
      <c r="L2705" s="8">
        <v>58.94</v>
      </c>
      <c r="M2705" s="8">
        <v>148.30000000000001</v>
      </c>
      <c r="N2705" s="8">
        <v>232.35</v>
      </c>
      <c r="O2705" s="8">
        <v>136.95140000000001</v>
      </c>
      <c r="P2705" s="8">
        <v>194.38</v>
      </c>
      <c r="Q2705" s="8">
        <v>166.15</v>
      </c>
      <c r="R2705" s="8">
        <v>297.39999999999998</v>
      </c>
      <c r="S2705" s="8">
        <v>114.7</v>
      </c>
      <c r="T2705" s="8">
        <v>227.11</v>
      </c>
      <c r="U2705" s="8">
        <v>104.12</v>
      </c>
      <c r="X2705" s="1">
        <v>44342</v>
      </c>
      <c r="Y2705" s="4">
        <f t="shared" si="90"/>
        <v>177.26375789473681</v>
      </c>
      <c r="Z2705" s="4">
        <f t="shared" si="89"/>
        <v>91.77</v>
      </c>
    </row>
    <row r="2706" spans="1:26" x14ac:dyDescent="0.3">
      <c r="A2706" s="1">
        <v>44343</v>
      </c>
      <c r="B2706">
        <v>92.04</v>
      </c>
      <c r="C2706">
        <v>134.97999999999999</v>
      </c>
      <c r="D2706">
        <v>55.49</v>
      </c>
      <c r="E2706">
        <v>193.77</v>
      </c>
      <c r="F2706">
        <v>241.28</v>
      </c>
      <c r="G2706">
        <v>380.54</v>
      </c>
      <c r="H2706">
        <v>300.77999999999997</v>
      </c>
      <c r="I2706">
        <v>168.81</v>
      </c>
      <c r="J2706">
        <v>141.69</v>
      </c>
      <c r="K2706">
        <v>73</v>
      </c>
      <c r="L2706" s="8">
        <v>58.56</v>
      </c>
      <c r="M2706" s="8">
        <v>146.51</v>
      </c>
      <c r="N2706" s="8">
        <v>234.86</v>
      </c>
      <c r="O2706" s="8">
        <v>137.3717</v>
      </c>
      <c r="P2706" s="8">
        <v>197.24</v>
      </c>
      <c r="Q2706" s="8">
        <v>169.35</v>
      </c>
      <c r="R2706" s="8">
        <v>298.27999999999997</v>
      </c>
      <c r="S2706" s="8">
        <v>112.32</v>
      </c>
      <c r="T2706" s="8">
        <v>227.37</v>
      </c>
      <c r="U2706" s="8">
        <v>103.01</v>
      </c>
      <c r="X2706" s="1">
        <v>44343</v>
      </c>
      <c r="Y2706" s="4">
        <f t="shared" si="90"/>
        <v>177.6427210526316</v>
      </c>
      <c r="Z2706" s="4">
        <f t="shared" si="89"/>
        <v>92.04</v>
      </c>
    </row>
    <row r="2707" spans="1:26" x14ac:dyDescent="0.3">
      <c r="A2707" s="1">
        <v>44344</v>
      </c>
      <c r="B2707">
        <v>92.24</v>
      </c>
      <c r="C2707">
        <v>134.85</v>
      </c>
      <c r="D2707">
        <v>55.29</v>
      </c>
      <c r="E2707">
        <v>194.83</v>
      </c>
      <c r="F2707">
        <v>241.08</v>
      </c>
      <c r="G2707">
        <v>379.47</v>
      </c>
      <c r="H2707">
        <v>300.60000000000002</v>
      </c>
      <c r="I2707">
        <v>169.25</v>
      </c>
      <c r="J2707">
        <v>142.03</v>
      </c>
      <c r="K2707">
        <v>73.22</v>
      </c>
      <c r="L2707" s="8">
        <v>58.37</v>
      </c>
      <c r="M2707" s="8">
        <v>147.94</v>
      </c>
      <c r="N2707" s="8">
        <v>233.89</v>
      </c>
      <c r="O2707" s="8">
        <v>137.2953</v>
      </c>
      <c r="P2707" s="8">
        <v>196.02</v>
      </c>
      <c r="Q2707" s="8">
        <v>169.99</v>
      </c>
      <c r="R2707" s="8">
        <v>299.66000000000003</v>
      </c>
      <c r="S2707" s="8">
        <v>113.2</v>
      </c>
      <c r="T2707" s="8">
        <v>226.92</v>
      </c>
      <c r="U2707" s="8">
        <v>103.79</v>
      </c>
      <c r="X2707" s="1">
        <v>44344</v>
      </c>
      <c r="Y2707" s="4">
        <f t="shared" si="90"/>
        <v>177.77343684210524</v>
      </c>
      <c r="Z2707" s="4">
        <f t="shared" si="89"/>
        <v>92.24</v>
      </c>
    </row>
    <row r="2708" spans="1:26" x14ac:dyDescent="0.3">
      <c r="A2708" s="1">
        <v>44345</v>
      </c>
      <c r="B2708">
        <v>92.24</v>
      </c>
      <c r="C2708">
        <v>134.85</v>
      </c>
      <c r="D2708">
        <v>55.29</v>
      </c>
      <c r="E2708">
        <v>194.83</v>
      </c>
      <c r="F2708">
        <v>241.08</v>
      </c>
      <c r="G2708">
        <v>379.47</v>
      </c>
      <c r="H2708">
        <v>300.60000000000002</v>
      </c>
      <c r="I2708">
        <v>169.25</v>
      </c>
      <c r="J2708">
        <v>142.03</v>
      </c>
      <c r="K2708">
        <v>73.22</v>
      </c>
      <c r="L2708" s="8">
        <v>58.37</v>
      </c>
      <c r="M2708" s="8">
        <v>147.94</v>
      </c>
      <c r="N2708" s="8">
        <v>233.89</v>
      </c>
      <c r="O2708" s="8">
        <v>137.2953</v>
      </c>
      <c r="P2708" s="8">
        <v>196.02</v>
      </c>
      <c r="Q2708" s="8">
        <v>169.99</v>
      </c>
      <c r="R2708" s="8">
        <v>299.66000000000003</v>
      </c>
      <c r="S2708" s="8">
        <v>113.2</v>
      </c>
      <c r="T2708" s="8">
        <v>226.92</v>
      </c>
      <c r="U2708" s="8">
        <v>103.79</v>
      </c>
      <c r="X2708" s="1">
        <v>44345</v>
      </c>
      <c r="Y2708" s="4">
        <f t="shared" si="90"/>
        <v>177.77343684210524</v>
      </c>
      <c r="Z2708" s="4">
        <f t="shared" si="89"/>
        <v>92.24</v>
      </c>
    </row>
    <row r="2709" spans="1:26" x14ac:dyDescent="0.3">
      <c r="A2709" s="1">
        <v>44346</v>
      </c>
      <c r="B2709">
        <v>92.24</v>
      </c>
      <c r="C2709">
        <v>134.85</v>
      </c>
      <c r="D2709">
        <v>55.29</v>
      </c>
      <c r="E2709">
        <v>194.83</v>
      </c>
      <c r="F2709">
        <v>241.08</v>
      </c>
      <c r="G2709">
        <v>379.47</v>
      </c>
      <c r="H2709">
        <v>300.60000000000002</v>
      </c>
      <c r="I2709">
        <v>169.25</v>
      </c>
      <c r="J2709">
        <v>142.03</v>
      </c>
      <c r="K2709">
        <v>73.22</v>
      </c>
      <c r="L2709" s="8">
        <v>58.37</v>
      </c>
      <c r="M2709" s="8">
        <v>147.94</v>
      </c>
      <c r="N2709" s="8">
        <v>233.89</v>
      </c>
      <c r="O2709" s="8">
        <v>137.2953</v>
      </c>
      <c r="P2709" s="8">
        <v>196.02</v>
      </c>
      <c r="Q2709" s="8">
        <v>169.99</v>
      </c>
      <c r="R2709" s="8">
        <v>299.66000000000003</v>
      </c>
      <c r="S2709" s="8">
        <v>113.2</v>
      </c>
      <c r="T2709" s="8">
        <v>226.92</v>
      </c>
      <c r="U2709" s="8">
        <v>103.79</v>
      </c>
      <c r="X2709" s="1">
        <v>44346</v>
      </c>
      <c r="Y2709" s="4">
        <f t="shared" si="90"/>
        <v>177.77343684210524</v>
      </c>
      <c r="Z2709" s="4">
        <f t="shared" si="89"/>
        <v>92.24</v>
      </c>
    </row>
    <row r="2710" spans="1:26" x14ac:dyDescent="0.3">
      <c r="A2710" s="1">
        <v>44347</v>
      </c>
      <c r="B2710">
        <v>92.24</v>
      </c>
      <c r="C2710">
        <v>134.85</v>
      </c>
      <c r="D2710">
        <v>55.29</v>
      </c>
      <c r="E2710">
        <v>194.83</v>
      </c>
      <c r="F2710">
        <v>241.08</v>
      </c>
      <c r="G2710">
        <v>379.47</v>
      </c>
      <c r="H2710">
        <v>300.60000000000002</v>
      </c>
      <c r="I2710">
        <v>169.25</v>
      </c>
      <c r="J2710">
        <v>142.03</v>
      </c>
      <c r="K2710">
        <v>73.22</v>
      </c>
      <c r="L2710" s="8">
        <v>58.37</v>
      </c>
      <c r="M2710" s="8">
        <v>147.94</v>
      </c>
      <c r="N2710" s="8">
        <v>233.89</v>
      </c>
      <c r="O2710" s="8">
        <v>137.2953</v>
      </c>
      <c r="P2710" s="8">
        <v>196.02</v>
      </c>
      <c r="Q2710" s="8">
        <v>169.99</v>
      </c>
      <c r="R2710" s="8">
        <v>299.66000000000003</v>
      </c>
      <c r="S2710" s="8">
        <v>113.2</v>
      </c>
      <c r="T2710" s="8">
        <v>226.92</v>
      </c>
      <c r="U2710" s="8">
        <v>103.79</v>
      </c>
      <c r="X2710" s="1">
        <v>44347</v>
      </c>
      <c r="Y2710" s="4">
        <f t="shared" si="90"/>
        <v>177.77343684210524</v>
      </c>
      <c r="Z2710" s="4">
        <f t="shared" si="89"/>
        <v>92.24</v>
      </c>
    </row>
    <row r="2711" spans="1:26" x14ac:dyDescent="0.3">
      <c r="A2711" s="1">
        <v>44348</v>
      </c>
      <c r="B2711">
        <v>92.36</v>
      </c>
      <c r="C2711">
        <v>132.88</v>
      </c>
      <c r="D2711">
        <v>55.28</v>
      </c>
      <c r="E2711">
        <v>191.85</v>
      </c>
      <c r="F2711">
        <v>242.76</v>
      </c>
      <c r="G2711">
        <v>373.46</v>
      </c>
      <c r="H2711">
        <v>302.26</v>
      </c>
      <c r="I2711">
        <v>165.53</v>
      </c>
      <c r="J2711">
        <v>141.66</v>
      </c>
      <c r="K2711">
        <v>72.12</v>
      </c>
      <c r="L2711" s="8">
        <v>60.46</v>
      </c>
      <c r="M2711" s="8">
        <v>147.63</v>
      </c>
      <c r="N2711" s="8">
        <v>233.24</v>
      </c>
      <c r="O2711" s="8">
        <v>137.7251</v>
      </c>
      <c r="P2711" s="8">
        <v>196.71</v>
      </c>
      <c r="Q2711" s="8">
        <v>171.49</v>
      </c>
      <c r="R2711" s="8">
        <v>302.54000000000002</v>
      </c>
      <c r="S2711" s="8">
        <v>112.21</v>
      </c>
      <c r="T2711" s="8">
        <v>227.27</v>
      </c>
      <c r="U2711" s="8">
        <v>106.65</v>
      </c>
      <c r="X2711" s="1">
        <v>44348</v>
      </c>
      <c r="Y2711" s="4">
        <f t="shared" si="90"/>
        <v>177.56447894736843</v>
      </c>
      <c r="Z2711" s="4">
        <f t="shared" si="89"/>
        <v>92.36</v>
      </c>
    </row>
    <row r="2712" spans="1:26" x14ac:dyDescent="0.3">
      <c r="A2712" s="1">
        <v>44349</v>
      </c>
      <c r="B2712">
        <v>92.59</v>
      </c>
      <c r="C2712">
        <v>133.46</v>
      </c>
      <c r="D2712">
        <v>55.5</v>
      </c>
      <c r="E2712">
        <v>190.77</v>
      </c>
      <c r="F2712">
        <v>243.46</v>
      </c>
      <c r="G2712">
        <v>379.83</v>
      </c>
      <c r="H2712">
        <v>299.88</v>
      </c>
      <c r="I2712">
        <v>166.2</v>
      </c>
      <c r="J2712">
        <v>141.35</v>
      </c>
      <c r="K2712">
        <v>72.709999999999994</v>
      </c>
      <c r="L2712" s="8">
        <v>60.94</v>
      </c>
      <c r="M2712" s="8">
        <v>148.22</v>
      </c>
      <c r="N2712" s="8">
        <v>233.78</v>
      </c>
      <c r="O2712" s="8">
        <v>139.1865</v>
      </c>
      <c r="P2712" s="8">
        <v>198.44</v>
      </c>
      <c r="Q2712" s="8">
        <v>171.39</v>
      </c>
      <c r="R2712" s="8">
        <v>305.66000000000003</v>
      </c>
      <c r="S2712" s="8">
        <v>111.4</v>
      </c>
      <c r="T2712" s="8">
        <v>228.38</v>
      </c>
      <c r="U2712" s="8">
        <v>108.08</v>
      </c>
      <c r="X2712" s="1">
        <v>44349</v>
      </c>
      <c r="Y2712" s="4">
        <f t="shared" si="90"/>
        <v>178.34928947368422</v>
      </c>
      <c r="Z2712" s="4">
        <f t="shared" si="89"/>
        <v>92.59</v>
      </c>
    </row>
    <row r="2713" spans="1:26" x14ac:dyDescent="0.3">
      <c r="A2713" s="1">
        <v>44350</v>
      </c>
      <c r="B2713">
        <v>92.72</v>
      </c>
      <c r="C2713">
        <v>135.85</v>
      </c>
      <c r="D2713">
        <v>55.64</v>
      </c>
      <c r="E2713">
        <v>190.3</v>
      </c>
      <c r="F2713">
        <v>243.84</v>
      </c>
      <c r="G2713">
        <v>381.35</v>
      </c>
      <c r="H2713">
        <v>298.32</v>
      </c>
      <c r="I2713">
        <v>166.04</v>
      </c>
      <c r="J2713">
        <v>141.6</v>
      </c>
      <c r="K2713">
        <v>72.37</v>
      </c>
      <c r="L2713" s="8">
        <v>61.18</v>
      </c>
      <c r="M2713" s="8">
        <v>147.66999999999999</v>
      </c>
      <c r="N2713" s="8">
        <v>232.45</v>
      </c>
      <c r="O2713" s="8">
        <v>139.0241</v>
      </c>
      <c r="P2713" s="8">
        <v>196.99</v>
      </c>
      <c r="Q2713" s="8">
        <v>173.4</v>
      </c>
      <c r="R2713" s="8">
        <v>304.11</v>
      </c>
      <c r="S2713" s="8">
        <v>112.21</v>
      </c>
      <c r="T2713" s="8">
        <v>229.18</v>
      </c>
      <c r="U2713" s="8">
        <v>107.59</v>
      </c>
      <c r="X2713" s="1">
        <v>44350</v>
      </c>
      <c r="Y2713" s="4">
        <f t="shared" si="90"/>
        <v>178.37442631578949</v>
      </c>
      <c r="Z2713" s="4">
        <f t="shared" si="89"/>
        <v>92.72</v>
      </c>
    </row>
    <row r="2714" spans="1:26" x14ac:dyDescent="0.3">
      <c r="A2714" s="1">
        <v>44351</v>
      </c>
      <c r="B2714">
        <v>93.08</v>
      </c>
      <c r="C2714">
        <v>135.94999999999999</v>
      </c>
      <c r="D2714">
        <v>56.24</v>
      </c>
      <c r="E2714">
        <v>189.91</v>
      </c>
      <c r="F2714">
        <v>244.02</v>
      </c>
      <c r="G2714">
        <v>384.58</v>
      </c>
      <c r="H2714">
        <v>299.86</v>
      </c>
      <c r="I2714">
        <v>165.97</v>
      </c>
      <c r="J2714">
        <v>141.85</v>
      </c>
      <c r="K2714">
        <v>72.34</v>
      </c>
      <c r="L2714" s="8">
        <v>61.45</v>
      </c>
      <c r="M2714" s="8">
        <v>147.84</v>
      </c>
      <c r="N2714" s="8">
        <v>233.38</v>
      </c>
      <c r="O2714" s="8">
        <v>140.81030000000001</v>
      </c>
      <c r="P2714" s="8">
        <v>197.72</v>
      </c>
      <c r="Q2714" s="8">
        <v>173.01</v>
      </c>
      <c r="R2714" s="8">
        <v>304.76</v>
      </c>
      <c r="S2714" s="8">
        <v>112.36</v>
      </c>
      <c r="T2714" s="8">
        <v>231.34</v>
      </c>
      <c r="U2714" s="8">
        <v>108.45</v>
      </c>
      <c r="X2714" s="1">
        <v>44351</v>
      </c>
      <c r="Y2714" s="4">
        <f t="shared" si="90"/>
        <v>179.04422631578947</v>
      </c>
      <c r="Z2714" s="4">
        <f t="shared" si="89"/>
        <v>93.08</v>
      </c>
    </row>
    <row r="2715" spans="1:26" x14ac:dyDescent="0.3">
      <c r="A2715" s="1">
        <v>44352</v>
      </c>
      <c r="B2715">
        <v>93.08</v>
      </c>
      <c r="C2715">
        <v>135.94999999999999</v>
      </c>
      <c r="D2715">
        <v>56.24</v>
      </c>
      <c r="E2715">
        <v>189.91</v>
      </c>
      <c r="F2715">
        <v>244.02</v>
      </c>
      <c r="G2715">
        <v>384.58</v>
      </c>
      <c r="H2715">
        <v>299.86</v>
      </c>
      <c r="I2715">
        <v>165.97</v>
      </c>
      <c r="J2715">
        <v>141.85</v>
      </c>
      <c r="K2715">
        <v>72.34</v>
      </c>
      <c r="L2715" s="8">
        <v>61.45</v>
      </c>
      <c r="M2715" s="8">
        <v>147.84</v>
      </c>
      <c r="N2715" s="8">
        <v>233.38</v>
      </c>
      <c r="O2715" s="8">
        <v>140.81030000000001</v>
      </c>
      <c r="P2715" s="8">
        <v>197.72</v>
      </c>
      <c r="Q2715" s="8">
        <v>173.01</v>
      </c>
      <c r="R2715" s="8">
        <v>304.76</v>
      </c>
      <c r="S2715" s="8">
        <v>112.36</v>
      </c>
      <c r="T2715" s="8">
        <v>231.34</v>
      </c>
      <c r="U2715" s="8">
        <v>108.45</v>
      </c>
      <c r="X2715" s="1">
        <v>44352</v>
      </c>
      <c r="Y2715" s="4">
        <f t="shared" si="90"/>
        <v>179.04422631578947</v>
      </c>
      <c r="Z2715" s="4">
        <f t="shared" si="89"/>
        <v>93.08</v>
      </c>
    </row>
    <row r="2716" spans="1:26" x14ac:dyDescent="0.3">
      <c r="A2716" s="1">
        <v>44353</v>
      </c>
      <c r="B2716">
        <v>93.08</v>
      </c>
      <c r="C2716">
        <v>135.94999999999999</v>
      </c>
      <c r="D2716">
        <v>56.24</v>
      </c>
      <c r="E2716">
        <v>189.91</v>
      </c>
      <c r="F2716">
        <v>244.02</v>
      </c>
      <c r="G2716">
        <v>384.58</v>
      </c>
      <c r="H2716">
        <v>299.86</v>
      </c>
      <c r="I2716">
        <v>165.97</v>
      </c>
      <c r="J2716">
        <v>141.85</v>
      </c>
      <c r="K2716">
        <v>72.34</v>
      </c>
      <c r="L2716" s="8">
        <v>61.45</v>
      </c>
      <c r="M2716" s="8">
        <v>147.84</v>
      </c>
      <c r="N2716" s="8">
        <v>233.38</v>
      </c>
      <c r="O2716" s="8">
        <v>140.81030000000001</v>
      </c>
      <c r="P2716" s="8">
        <v>197.72</v>
      </c>
      <c r="Q2716" s="8">
        <v>173.01</v>
      </c>
      <c r="R2716" s="8">
        <v>304.76</v>
      </c>
      <c r="S2716" s="8">
        <v>112.36</v>
      </c>
      <c r="T2716" s="8">
        <v>231.34</v>
      </c>
      <c r="U2716" s="8">
        <v>108.45</v>
      </c>
      <c r="X2716" s="1">
        <v>44353</v>
      </c>
      <c r="Y2716" s="4">
        <f t="shared" si="90"/>
        <v>179.04422631578947</v>
      </c>
      <c r="Z2716" s="4">
        <f t="shared" si="89"/>
        <v>93.08</v>
      </c>
    </row>
    <row r="2717" spans="1:26" x14ac:dyDescent="0.3">
      <c r="A2717" s="1">
        <v>44354</v>
      </c>
      <c r="B2717">
        <v>92.65</v>
      </c>
      <c r="C2717">
        <v>136.41999999999999</v>
      </c>
      <c r="D2717">
        <v>56.04</v>
      </c>
      <c r="E2717">
        <v>190.25</v>
      </c>
      <c r="F2717">
        <v>239.76</v>
      </c>
      <c r="G2717">
        <v>381.23</v>
      </c>
      <c r="H2717">
        <v>291.58</v>
      </c>
      <c r="I2717">
        <v>164.84</v>
      </c>
      <c r="J2717">
        <v>140.9</v>
      </c>
      <c r="K2717">
        <v>72.47</v>
      </c>
      <c r="L2717" s="8">
        <v>61.05</v>
      </c>
      <c r="M2717" s="8">
        <v>147.75</v>
      </c>
      <c r="N2717" s="8">
        <v>231.69</v>
      </c>
      <c r="O2717" s="8">
        <v>141.38339999999999</v>
      </c>
      <c r="P2717" s="8">
        <v>196.72</v>
      </c>
      <c r="Q2717" s="8">
        <v>169.45</v>
      </c>
      <c r="R2717" s="8">
        <v>301.81</v>
      </c>
      <c r="S2717" s="8">
        <v>113.01</v>
      </c>
      <c r="T2717" s="8">
        <v>230.89</v>
      </c>
      <c r="U2717" s="8">
        <v>107.75</v>
      </c>
      <c r="X2717" s="1">
        <v>44354</v>
      </c>
      <c r="Y2717" s="4">
        <f t="shared" si="90"/>
        <v>177.63123157894736</v>
      </c>
      <c r="Z2717" s="4">
        <f t="shared" si="89"/>
        <v>92.65</v>
      </c>
    </row>
    <row r="2718" spans="1:26" x14ac:dyDescent="0.3">
      <c r="A2718" s="1">
        <v>44355</v>
      </c>
      <c r="B2718">
        <v>92.65</v>
      </c>
      <c r="C2718">
        <v>134.84</v>
      </c>
      <c r="D2718">
        <v>55.65</v>
      </c>
      <c r="E2718">
        <v>191.4</v>
      </c>
      <c r="F2718">
        <v>240.16</v>
      </c>
      <c r="G2718">
        <v>384.39</v>
      </c>
      <c r="H2718">
        <v>292.5</v>
      </c>
      <c r="I2718">
        <v>163.38999999999999</v>
      </c>
      <c r="J2718">
        <v>139.83000000000001</v>
      </c>
      <c r="K2718">
        <v>72.14</v>
      </c>
      <c r="L2718" s="8">
        <v>62.13</v>
      </c>
      <c r="M2718" s="8">
        <v>146.37</v>
      </c>
      <c r="N2718" s="8">
        <v>232.64</v>
      </c>
      <c r="O2718" s="8">
        <v>142.38630000000001</v>
      </c>
      <c r="P2718" s="8">
        <v>198.88</v>
      </c>
      <c r="Q2718" s="8">
        <v>169.82</v>
      </c>
      <c r="R2718" s="8">
        <v>299.62</v>
      </c>
      <c r="S2718" s="8">
        <v>112.34</v>
      </c>
      <c r="T2718" s="8">
        <v>235.1</v>
      </c>
      <c r="U2718" s="8">
        <v>108.73</v>
      </c>
      <c r="X2718" s="1">
        <v>44355</v>
      </c>
      <c r="Y2718" s="4">
        <f t="shared" si="90"/>
        <v>178.01664736842102</v>
      </c>
      <c r="Z2718" s="4">
        <f t="shared" si="89"/>
        <v>92.65</v>
      </c>
    </row>
    <row r="2719" spans="1:26" x14ac:dyDescent="0.3">
      <c r="A2719" s="1">
        <v>44356</v>
      </c>
      <c r="B2719">
        <v>92.26</v>
      </c>
      <c r="C2719">
        <v>134.79</v>
      </c>
      <c r="D2719">
        <v>55.48</v>
      </c>
      <c r="E2719">
        <v>190.6</v>
      </c>
      <c r="F2719">
        <v>234.65</v>
      </c>
      <c r="G2719">
        <v>384.61</v>
      </c>
      <c r="H2719">
        <v>290.48</v>
      </c>
      <c r="I2719">
        <v>165.59</v>
      </c>
      <c r="J2719">
        <v>139.08000000000001</v>
      </c>
      <c r="K2719">
        <v>72.45</v>
      </c>
      <c r="L2719" s="8">
        <v>62.65</v>
      </c>
      <c r="M2719" s="8">
        <v>146.1</v>
      </c>
      <c r="N2719" s="8">
        <v>231.47</v>
      </c>
      <c r="O2719" s="8">
        <v>143.91460000000001</v>
      </c>
      <c r="P2719" s="8">
        <v>198.19</v>
      </c>
      <c r="Q2719" s="8">
        <v>167.3</v>
      </c>
      <c r="R2719" s="8">
        <v>297.35000000000002</v>
      </c>
      <c r="S2719" s="8">
        <v>114</v>
      </c>
      <c r="T2719" s="8">
        <v>231.94</v>
      </c>
      <c r="U2719" s="8">
        <v>107.78</v>
      </c>
      <c r="X2719" s="1">
        <v>44356</v>
      </c>
      <c r="Y2719" s="4">
        <f t="shared" si="90"/>
        <v>177.28550526315789</v>
      </c>
      <c r="Z2719" s="4">
        <f t="shared" si="89"/>
        <v>92.26</v>
      </c>
    </row>
    <row r="2720" spans="1:26" x14ac:dyDescent="0.3">
      <c r="A2720" s="1">
        <v>44357</v>
      </c>
      <c r="B2720">
        <v>92.37</v>
      </c>
      <c r="C2720">
        <v>135.79</v>
      </c>
      <c r="D2720">
        <v>55.91</v>
      </c>
      <c r="E2720">
        <v>188.78</v>
      </c>
      <c r="F2720">
        <v>225.73</v>
      </c>
      <c r="G2720">
        <v>386.73</v>
      </c>
      <c r="H2720">
        <v>290.33</v>
      </c>
      <c r="I2720">
        <v>167.08</v>
      </c>
      <c r="J2720">
        <v>139.88</v>
      </c>
      <c r="K2720">
        <v>73.510000000000005</v>
      </c>
      <c r="L2720" s="8">
        <v>62.75</v>
      </c>
      <c r="M2720" s="8">
        <v>147.6</v>
      </c>
      <c r="N2720" s="8">
        <v>234.59</v>
      </c>
      <c r="O2720" s="8">
        <v>143.79040000000001</v>
      </c>
      <c r="P2720" s="8">
        <v>200.06</v>
      </c>
      <c r="Q2720" s="8">
        <v>165.46</v>
      </c>
      <c r="R2720" s="8">
        <v>298.60000000000002</v>
      </c>
      <c r="S2720" s="8">
        <v>116.24</v>
      </c>
      <c r="T2720" s="8">
        <v>231.66</v>
      </c>
      <c r="U2720" s="8">
        <v>108.41</v>
      </c>
      <c r="X2720" s="1">
        <v>44357</v>
      </c>
      <c r="Y2720" s="4">
        <f t="shared" si="90"/>
        <v>177.52107368421051</v>
      </c>
      <c r="Z2720" s="4">
        <f t="shared" si="89"/>
        <v>92.37</v>
      </c>
    </row>
    <row r="2721" spans="1:26" x14ac:dyDescent="0.3">
      <c r="A2721" s="1">
        <v>44358</v>
      </c>
      <c r="B2721">
        <v>92.52</v>
      </c>
      <c r="C2721">
        <v>134.86000000000001</v>
      </c>
      <c r="D2721">
        <v>56.16</v>
      </c>
      <c r="E2721">
        <v>190.81</v>
      </c>
      <c r="F2721">
        <v>220.7</v>
      </c>
      <c r="G2721">
        <v>392.49</v>
      </c>
      <c r="H2721">
        <v>291.22000000000003</v>
      </c>
      <c r="I2721">
        <v>164.96</v>
      </c>
      <c r="J2721">
        <v>140.75</v>
      </c>
      <c r="K2721">
        <v>73.489999999999995</v>
      </c>
      <c r="L2721" s="8">
        <v>62.17</v>
      </c>
      <c r="M2721" s="8">
        <v>147.69</v>
      </c>
      <c r="N2721" s="8">
        <v>236.93</v>
      </c>
      <c r="O2721" s="8">
        <v>144.49719999999999</v>
      </c>
      <c r="P2721" s="8">
        <v>199.65</v>
      </c>
      <c r="Q2721" s="8">
        <v>167.09</v>
      </c>
      <c r="R2721" s="8">
        <v>300.45</v>
      </c>
      <c r="S2721" s="8">
        <v>115.42</v>
      </c>
      <c r="T2721" s="8">
        <v>232.94</v>
      </c>
      <c r="U2721" s="8">
        <v>107.91</v>
      </c>
      <c r="X2721" s="1">
        <v>44358</v>
      </c>
      <c r="Y2721" s="4">
        <f t="shared" si="90"/>
        <v>177.90458947368421</v>
      </c>
      <c r="Z2721" s="4">
        <f t="shared" si="89"/>
        <v>92.52</v>
      </c>
    </row>
    <row r="2722" spans="1:26" x14ac:dyDescent="0.3">
      <c r="A2722" s="1">
        <v>44359</v>
      </c>
      <c r="B2722">
        <v>92.52</v>
      </c>
      <c r="C2722">
        <v>134.86000000000001</v>
      </c>
      <c r="D2722">
        <v>56.16</v>
      </c>
      <c r="E2722">
        <v>190.81</v>
      </c>
      <c r="F2722">
        <v>220.7</v>
      </c>
      <c r="G2722">
        <v>392.49</v>
      </c>
      <c r="H2722">
        <v>291.22000000000003</v>
      </c>
      <c r="I2722">
        <v>164.96</v>
      </c>
      <c r="J2722">
        <v>140.75</v>
      </c>
      <c r="K2722">
        <v>73.489999999999995</v>
      </c>
      <c r="L2722" s="8">
        <v>62.17</v>
      </c>
      <c r="M2722" s="8">
        <v>147.69</v>
      </c>
      <c r="N2722" s="8">
        <v>236.93</v>
      </c>
      <c r="O2722" s="8">
        <v>144.49719999999999</v>
      </c>
      <c r="P2722" s="8">
        <v>199.65</v>
      </c>
      <c r="Q2722" s="8">
        <v>167.09</v>
      </c>
      <c r="R2722" s="8">
        <v>300.45</v>
      </c>
      <c r="S2722" s="8">
        <v>115.42</v>
      </c>
      <c r="T2722" s="8">
        <v>232.94</v>
      </c>
      <c r="U2722" s="8">
        <v>107.91</v>
      </c>
      <c r="X2722" s="1">
        <v>44359</v>
      </c>
      <c r="Y2722" s="4">
        <f t="shared" si="90"/>
        <v>177.90458947368421</v>
      </c>
      <c r="Z2722" s="4">
        <f t="shared" si="89"/>
        <v>92.52</v>
      </c>
    </row>
    <row r="2723" spans="1:26" x14ac:dyDescent="0.3">
      <c r="A2723" s="1">
        <v>44360</v>
      </c>
      <c r="B2723">
        <v>92.52</v>
      </c>
      <c r="C2723">
        <v>134.86000000000001</v>
      </c>
      <c r="D2723">
        <v>56.16</v>
      </c>
      <c r="E2723">
        <v>190.81</v>
      </c>
      <c r="F2723">
        <v>220.7</v>
      </c>
      <c r="G2723">
        <v>392.49</v>
      </c>
      <c r="H2723">
        <v>291.22000000000003</v>
      </c>
      <c r="I2723">
        <v>164.96</v>
      </c>
      <c r="J2723">
        <v>140.75</v>
      </c>
      <c r="K2723">
        <v>73.489999999999995</v>
      </c>
      <c r="L2723" s="8">
        <v>62.17</v>
      </c>
      <c r="M2723" s="8">
        <v>147.69</v>
      </c>
      <c r="N2723" s="8">
        <v>236.93</v>
      </c>
      <c r="O2723" s="8">
        <v>144.49719999999999</v>
      </c>
      <c r="P2723" s="8">
        <v>199.65</v>
      </c>
      <c r="Q2723" s="8">
        <v>167.09</v>
      </c>
      <c r="R2723" s="8">
        <v>300.45</v>
      </c>
      <c r="S2723" s="8">
        <v>115.42</v>
      </c>
      <c r="T2723" s="8">
        <v>232.94</v>
      </c>
      <c r="U2723" s="8">
        <v>107.91</v>
      </c>
      <c r="X2723" s="1">
        <v>44360</v>
      </c>
      <c r="Y2723" s="4">
        <f t="shared" si="90"/>
        <v>177.90458947368421</v>
      </c>
      <c r="Z2723" s="4">
        <f t="shared" si="89"/>
        <v>92.52</v>
      </c>
    </row>
    <row r="2724" spans="1:26" x14ac:dyDescent="0.3">
      <c r="A2724" s="1">
        <v>44361</v>
      </c>
      <c r="B2724">
        <v>92.12</v>
      </c>
      <c r="C2724">
        <v>134.91</v>
      </c>
      <c r="D2724">
        <v>55.55</v>
      </c>
      <c r="E2724">
        <v>189.66</v>
      </c>
      <c r="F2724">
        <v>219.01</v>
      </c>
      <c r="G2724">
        <v>396.37</v>
      </c>
      <c r="H2724">
        <v>290.91000000000003</v>
      </c>
      <c r="I2724">
        <v>165.37</v>
      </c>
      <c r="J2724">
        <v>140.56</v>
      </c>
      <c r="K2724">
        <v>73.31</v>
      </c>
      <c r="L2724" s="8">
        <v>62.07</v>
      </c>
      <c r="M2724" s="8">
        <v>148.57</v>
      </c>
      <c r="N2724" s="8">
        <v>236.98</v>
      </c>
      <c r="O2724" s="8">
        <v>143.30330000000001</v>
      </c>
      <c r="P2724" s="8">
        <v>199.17</v>
      </c>
      <c r="Q2724" s="8">
        <v>166.46</v>
      </c>
      <c r="R2724" s="8">
        <v>299.12</v>
      </c>
      <c r="S2724" s="8">
        <v>115.4</v>
      </c>
      <c r="T2724" s="8">
        <v>233.07</v>
      </c>
      <c r="U2724" s="8">
        <v>107.97</v>
      </c>
      <c r="X2724" s="1">
        <v>44361</v>
      </c>
      <c r="Y2724" s="4">
        <f t="shared" si="90"/>
        <v>177.77701578947367</v>
      </c>
      <c r="Z2724" s="4">
        <f t="shared" si="89"/>
        <v>92.12</v>
      </c>
    </row>
    <row r="2725" spans="1:26" x14ac:dyDescent="0.3">
      <c r="A2725" s="1">
        <v>44362</v>
      </c>
      <c r="B2725">
        <v>92.24</v>
      </c>
      <c r="C2725">
        <v>134.65</v>
      </c>
      <c r="D2725">
        <v>55.41</v>
      </c>
      <c r="E2725">
        <v>187.88</v>
      </c>
      <c r="F2725">
        <v>219.46</v>
      </c>
      <c r="G2725">
        <v>396.02</v>
      </c>
      <c r="H2725">
        <v>290.91000000000003</v>
      </c>
      <c r="I2725">
        <v>164.49</v>
      </c>
      <c r="J2725">
        <v>140</v>
      </c>
      <c r="K2725">
        <v>73.430000000000007</v>
      </c>
      <c r="L2725" s="8">
        <v>64.33</v>
      </c>
      <c r="M2725" s="8">
        <v>148.58000000000001</v>
      </c>
      <c r="N2725" s="8">
        <v>236.35</v>
      </c>
      <c r="O2725" s="8">
        <v>142.66329999999999</v>
      </c>
      <c r="P2725" s="8">
        <v>199.03</v>
      </c>
      <c r="Q2725" s="8">
        <v>168.1</v>
      </c>
      <c r="R2725" s="8">
        <v>301.08</v>
      </c>
      <c r="S2725" s="8">
        <v>115.83</v>
      </c>
      <c r="T2725" s="8">
        <v>232.57</v>
      </c>
      <c r="U2725" s="8">
        <v>110.3</v>
      </c>
      <c r="X2725" s="1">
        <v>44362</v>
      </c>
      <c r="Y2725" s="4">
        <f t="shared" si="90"/>
        <v>177.95175263157896</v>
      </c>
      <c r="Z2725" s="4">
        <f t="shared" si="89"/>
        <v>92.24</v>
      </c>
    </row>
    <row r="2726" spans="1:26" x14ac:dyDescent="0.3">
      <c r="A2726" s="1">
        <v>44363</v>
      </c>
      <c r="B2726">
        <v>91.34</v>
      </c>
      <c r="C2726">
        <v>132.78</v>
      </c>
      <c r="D2726">
        <v>54.67</v>
      </c>
      <c r="E2726">
        <v>186.2</v>
      </c>
      <c r="F2726">
        <v>217.16</v>
      </c>
      <c r="G2726">
        <v>392.76</v>
      </c>
      <c r="H2726">
        <v>289.56</v>
      </c>
      <c r="I2726">
        <v>164.43</v>
      </c>
      <c r="J2726">
        <v>137.15</v>
      </c>
      <c r="K2726">
        <v>73.3</v>
      </c>
      <c r="L2726" s="8">
        <v>64.099999999999994</v>
      </c>
      <c r="M2726" s="8">
        <v>147.1</v>
      </c>
      <c r="N2726" s="8">
        <v>235.58</v>
      </c>
      <c r="O2726" s="8">
        <v>141.20189999999999</v>
      </c>
      <c r="P2726" s="8">
        <v>197.23</v>
      </c>
      <c r="Q2726" s="8">
        <v>167.5</v>
      </c>
      <c r="R2726" s="8">
        <v>300.04000000000002</v>
      </c>
      <c r="S2726" s="8">
        <v>115.53</v>
      </c>
      <c r="T2726" s="8">
        <v>231.26</v>
      </c>
      <c r="U2726" s="8">
        <v>109.67</v>
      </c>
      <c r="X2726" s="1">
        <v>44363</v>
      </c>
      <c r="Y2726" s="4">
        <f t="shared" si="90"/>
        <v>176.69588947368425</v>
      </c>
      <c r="Z2726" s="4">
        <f t="shared" si="89"/>
        <v>91.34</v>
      </c>
    </row>
    <row r="2727" spans="1:26" x14ac:dyDescent="0.3">
      <c r="A2727" s="1">
        <v>44364</v>
      </c>
      <c r="B2727">
        <v>90.35</v>
      </c>
      <c r="C2727">
        <v>133.99</v>
      </c>
      <c r="D2727">
        <v>54.95</v>
      </c>
      <c r="E2727">
        <v>186.84</v>
      </c>
      <c r="F2727">
        <v>209.45</v>
      </c>
      <c r="G2727">
        <v>400.16</v>
      </c>
      <c r="H2727">
        <v>287.24</v>
      </c>
      <c r="I2727">
        <v>165.22</v>
      </c>
      <c r="J2727">
        <v>137.72</v>
      </c>
      <c r="K2727">
        <v>74.58</v>
      </c>
      <c r="L2727" s="8">
        <v>61.99</v>
      </c>
      <c r="M2727" s="8">
        <v>148.52000000000001</v>
      </c>
      <c r="N2727" s="8">
        <v>233.88</v>
      </c>
      <c r="O2727" s="8">
        <v>139.0719</v>
      </c>
      <c r="P2727" s="8">
        <v>197.5</v>
      </c>
      <c r="Q2727" s="8">
        <v>160.27000000000001</v>
      </c>
      <c r="R2727" s="8">
        <v>299.08999999999997</v>
      </c>
      <c r="S2727" s="8">
        <v>114.9</v>
      </c>
      <c r="T2727" s="8">
        <v>231.22</v>
      </c>
      <c r="U2727" s="8">
        <v>107.07</v>
      </c>
      <c r="X2727" s="1">
        <v>44364</v>
      </c>
      <c r="Y2727" s="4">
        <f t="shared" si="90"/>
        <v>175.98220526315788</v>
      </c>
      <c r="Z2727" s="4">
        <f t="shared" si="89"/>
        <v>90.35</v>
      </c>
    </row>
    <row r="2728" spans="1:26" x14ac:dyDescent="0.3">
      <c r="A2728" s="1">
        <v>44365</v>
      </c>
      <c r="B2728">
        <v>88.66</v>
      </c>
      <c r="C2728">
        <v>132.03</v>
      </c>
      <c r="D2728">
        <v>53.77</v>
      </c>
      <c r="E2728">
        <v>186.88</v>
      </c>
      <c r="F2728">
        <v>208.86</v>
      </c>
      <c r="G2728">
        <v>390.71</v>
      </c>
      <c r="H2728">
        <v>282.02</v>
      </c>
      <c r="I2728">
        <v>161.97999999999999</v>
      </c>
      <c r="J2728">
        <v>135.16999999999999</v>
      </c>
      <c r="K2728">
        <v>73.28</v>
      </c>
      <c r="L2728" s="8">
        <v>60.4</v>
      </c>
      <c r="M2728" s="8">
        <v>145.41999999999999</v>
      </c>
      <c r="N2728" s="8">
        <v>229.62</v>
      </c>
      <c r="O2728" s="8">
        <v>136.70310000000001</v>
      </c>
      <c r="P2728" s="8">
        <v>192.9</v>
      </c>
      <c r="Q2728" s="8">
        <v>156.01</v>
      </c>
      <c r="R2728" s="8">
        <v>292.7</v>
      </c>
      <c r="S2728" s="8">
        <v>113.12</v>
      </c>
      <c r="T2728" s="8">
        <v>230.53</v>
      </c>
      <c r="U2728" s="8">
        <v>103.03</v>
      </c>
      <c r="X2728" s="1">
        <v>44365</v>
      </c>
      <c r="Y2728" s="4">
        <f t="shared" si="90"/>
        <v>172.90174210526314</v>
      </c>
      <c r="Z2728" s="4">
        <f t="shared" si="89"/>
        <v>88.66</v>
      </c>
    </row>
    <row r="2729" spans="1:26" x14ac:dyDescent="0.3">
      <c r="A2729" s="1">
        <v>44366</v>
      </c>
      <c r="B2729">
        <v>88.66</v>
      </c>
      <c r="C2729">
        <v>132.03</v>
      </c>
      <c r="D2729">
        <v>53.77</v>
      </c>
      <c r="E2729">
        <v>186.88</v>
      </c>
      <c r="F2729">
        <v>208.86</v>
      </c>
      <c r="G2729">
        <v>390.71</v>
      </c>
      <c r="H2729">
        <v>282.02</v>
      </c>
      <c r="I2729">
        <v>161.97999999999999</v>
      </c>
      <c r="J2729">
        <v>135.16999999999999</v>
      </c>
      <c r="K2729">
        <v>73.28</v>
      </c>
      <c r="L2729" s="8">
        <v>60.4</v>
      </c>
      <c r="M2729" s="8">
        <v>145.41999999999999</v>
      </c>
      <c r="N2729" s="8">
        <v>229.62</v>
      </c>
      <c r="O2729" s="8">
        <v>136.70310000000001</v>
      </c>
      <c r="P2729" s="8">
        <v>192.9</v>
      </c>
      <c r="Q2729" s="8">
        <v>156.01</v>
      </c>
      <c r="R2729" s="8">
        <v>292.7</v>
      </c>
      <c r="S2729" s="8">
        <v>113.12</v>
      </c>
      <c r="T2729" s="8">
        <v>230.53</v>
      </c>
      <c r="U2729" s="8">
        <v>103.03</v>
      </c>
      <c r="X2729" s="1">
        <v>44366</v>
      </c>
      <c r="Y2729" s="4">
        <f t="shared" si="90"/>
        <v>172.90174210526314</v>
      </c>
      <c r="Z2729" s="4">
        <f t="shared" si="89"/>
        <v>88.66</v>
      </c>
    </row>
    <row r="2730" spans="1:26" x14ac:dyDescent="0.3">
      <c r="A2730" s="1">
        <v>44367</v>
      </c>
      <c r="B2730">
        <v>88.66</v>
      </c>
      <c r="C2730">
        <v>132.03</v>
      </c>
      <c r="D2730">
        <v>53.77</v>
      </c>
      <c r="E2730">
        <v>186.88</v>
      </c>
      <c r="F2730">
        <v>208.86</v>
      </c>
      <c r="G2730">
        <v>390.71</v>
      </c>
      <c r="H2730">
        <v>282.02</v>
      </c>
      <c r="I2730">
        <v>161.97999999999999</v>
      </c>
      <c r="J2730">
        <v>135.16999999999999</v>
      </c>
      <c r="K2730">
        <v>73.28</v>
      </c>
      <c r="L2730" s="8">
        <v>60.4</v>
      </c>
      <c r="M2730" s="8">
        <v>145.41999999999999</v>
      </c>
      <c r="N2730" s="8">
        <v>229.62</v>
      </c>
      <c r="O2730" s="8">
        <v>136.70310000000001</v>
      </c>
      <c r="P2730" s="8">
        <v>192.9</v>
      </c>
      <c r="Q2730" s="8">
        <v>156.01</v>
      </c>
      <c r="R2730" s="8">
        <v>292.7</v>
      </c>
      <c r="S2730" s="8">
        <v>113.12</v>
      </c>
      <c r="T2730" s="8">
        <v>230.53</v>
      </c>
      <c r="U2730" s="8">
        <v>103.03</v>
      </c>
      <c r="X2730" s="1">
        <v>44367</v>
      </c>
      <c r="Y2730" s="4">
        <f t="shared" si="90"/>
        <v>172.90174210526314</v>
      </c>
      <c r="Z2730" s="4">
        <f t="shared" si="89"/>
        <v>88.66</v>
      </c>
    </row>
    <row r="2731" spans="1:26" x14ac:dyDescent="0.3">
      <c r="A2731" s="1">
        <v>44368</v>
      </c>
      <c r="B2731">
        <v>90.43</v>
      </c>
      <c r="C2731">
        <v>133.07</v>
      </c>
      <c r="D2731">
        <v>54.36</v>
      </c>
      <c r="E2731">
        <v>188.88</v>
      </c>
      <c r="F2731">
        <v>213.21</v>
      </c>
      <c r="G2731">
        <v>399.52</v>
      </c>
      <c r="H2731">
        <v>288.33</v>
      </c>
      <c r="I2731">
        <v>163.84</v>
      </c>
      <c r="J2731">
        <v>136.4</v>
      </c>
      <c r="K2731">
        <v>74.33</v>
      </c>
      <c r="L2731" s="8">
        <v>62.59</v>
      </c>
      <c r="M2731" s="8">
        <v>146.56</v>
      </c>
      <c r="N2731" s="8">
        <v>232.9</v>
      </c>
      <c r="O2731" s="8">
        <v>140.07480000000001</v>
      </c>
      <c r="P2731" s="8">
        <v>196.47</v>
      </c>
      <c r="Q2731" s="8">
        <v>159.03</v>
      </c>
      <c r="R2731" s="8">
        <v>296.56</v>
      </c>
      <c r="S2731" s="8">
        <v>114.73</v>
      </c>
      <c r="T2731" s="8">
        <v>233.77</v>
      </c>
      <c r="U2731" s="8">
        <v>106.05</v>
      </c>
      <c r="X2731" s="1">
        <v>44368</v>
      </c>
      <c r="Y2731" s="4">
        <f t="shared" si="90"/>
        <v>175.82498947368418</v>
      </c>
      <c r="Z2731" s="4">
        <f t="shared" si="89"/>
        <v>90.43</v>
      </c>
    </row>
    <row r="2732" spans="1:26" x14ac:dyDescent="0.3">
      <c r="A2732" s="1">
        <v>44369</v>
      </c>
      <c r="B2732">
        <v>90.13</v>
      </c>
      <c r="C2732">
        <v>133.12</v>
      </c>
      <c r="D2732">
        <v>54.56</v>
      </c>
      <c r="E2732">
        <v>191.72</v>
      </c>
      <c r="F2732">
        <v>213.13</v>
      </c>
      <c r="G2732">
        <v>403.86</v>
      </c>
      <c r="H2732">
        <v>290.35000000000002</v>
      </c>
      <c r="I2732">
        <v>163.62</v>
      </c>
      <c r="J2732">
        <v>137.03</v>
      </c>
      <c r="K2732">
        <v>74.11</v>
      </c>
      <c r="L2732" s="8">
        <v>63.79</v>
      </c>
      <c r="M2732" s="8">
        <v>146.78</v>
      </c>
      <c r="N2732" s="8">
        <v>233.88</v>
      </c>
      <c r="O2732" s="8">
        <v>139.7978</v>
      </c>
      <c r="P2732" s="8">
        <v>196.79</v>
      </c>
      <c r="Q2732" s="8">
        <v>159.32</v>
      </c>
      <c r="R2732" s="8">
        <v>298.01</v>
      </c>
      <c r="S2732" s="8">
        <v>114.7</v>
      </c>
      <c r="T2732" s="8">
        <v>237.21</v>
      </c>
      <c r="U2732" s="8">
        <v>106.4</v>
      </c>
      <c r="X2732" s="1">
        <v>44369</v>
      </c>
      <c r="Y2732" s="4">
        <f t="shared" si="90"/>
        <v>176.74619999999999</v>
      </c>
      <c r="Z2732" s="4">
        <f t="shared" si="89"/>
        <v>90.13</v>
      </c>
    </row>
    <row r="2733" spans="1:26" x14ac:dyDescent="0.3">
      <c r="A2733" s="1">
        <v>44370</v>
      </c>
      <c r="B2733">
        <v>89.83</v>
      </c>
      <c r="C2733">
        <v>132.93</v>
      </c>
      <c r="D2733">
        <v>54.12</v>
      </c>
      <c r="E2733">
        <v>191.14</v>
      </c>
      <c r="F2733">
        <v>213.79</v>
      </c>
      <c r="G2733">
        <v>400.83</v>
      </c>
      <c r="H2733">
        <v>284.76</v>
      </c>
      <c r="I2733">
        <v>162.63</v>
      </c>
      <c r="J2733">
        <v>135.96</v>
      </c>
      <c r="K2733">
        <v>73.349999999999994</v>
      </c>
      <c r="L2733" s="8">
        <v>64.260000000000005</v>
      </c>
      <c r="M2733" s="8">
        <v>144.85</v>
      </c>
      <c r="N2733" s="8">
        <v>233.24</v>
      </c>
      <c r="O2733" s="8">
        <v>138.12629999999999</v>
      </c>
      <c r="P2733" s="8">
        <v>195.23</v>
      </c>
      <c r="Q2733" s="8">
        <v>159.49</v>
      </c>
      <c r="R2733" s="8">
        <v>290.83</v>
      </c>
      <c r="S2733" s="8">
        <v>114</v>
      </c>
      <c r="T2733" s="8">
        <v>237.31</v>
      </c>
      <c r="U2733" s="8">
        <v>106.27</v>
      </c>
      <c r="X2733" s="1">
        <v>44370</v>
      </c>
      <c r="Y2733" s="4">
        <f t="shared" si="90"/>
        <v>175.42717368421052</v>
      </c>
      <c r="Z2733" s="4">
        <f t="shared" si="89"/>
        <v>89.83</v>
      </c>
    </row>
    <row r="2734" spans="1:26" x14ac:dyDescent="0.3">
      <c r="A2734" s="1">
        <v>44371</v>
      </c>
      <c r="B2734">
        <v>90.23</v>
      </c>
      <c r="C2734">
        <v>133.02000000000001</v>
      </c>
      <c r="D2734">
        <v>54.39</v>
      </c>
      <c r="E2734">
        <v>191.75</v>
      </c>
      <c r="F2734">
        <v>219.34</v>
      </c>
      <c r="G2734">
        <v>411.18</v>
      </c>
      <c r="H2734">
        <v>285.13</v>
      </c>
      <c r="I2734">
        <v>163.37</v>
      </c>
      <c r="J2734">
        <v>136.91</v>
      </c>
      <c r="K2734">
        <v>72.88</v>
      </c>
      <c r="L2734" s="8">
        <v>64.52</v>
      </c>
      <c r="M2734" s="8">
        <v>145.66999999999999</v>
      </c>
      <c r="N2734" s="8">
        <v>233.33</v>
      </c>
      <c r="O2734" s="8">
        <v>138.91909999999999</v>
      </c>
      <c r="P2734" s="8">
        <v>196.08</v>
      </c>
      <c r="Q2734" s="8">
        <v>161.19999999999999</v>
      </c>
      <c r="R2734" s="8">
        <v>289.93</v>
      </c>
      <c r="S2734" s="8">
        <v>114.74</v>
      </c>
      <c r="T2734" s="8">
        <v>239.84</v>
      </c>
      <c r="U2734" s="8">
        <v>107.14</v>
      </c>
      <c r="X2734" s="1">
        <v>44371</v>
      </c>
      <c r="Y2734" s="4">
        <f t="shared" si="90"/>
        <v>176.80732105263155</v>
      </c>
      <c r="Z2734" s="4">
        <f t="shared" si="89"/>
        <v>90.23</v>
      </c>
    </row>
    <row r="2735" spans="1:26" x14ac:dyDescent="0.3">
      <c r="A2735" s="1">
        <v>44372</v>
      </c>
      <c r="B2735">
        <v>90.84</v>
      </c>
      <c r="C2735">
        <v>134.91999999999999</v>
      </c>
      <c r="D2735">
        <v>54.32</v>
      </c>
      <c r="E2735">
        <v>192.66</v>
      </c>
      <c r="F2735">
        <v>216.31</v>
      </c>
      <c r="G2735">
        <v>412.36</v>
      </c>
      <c r="H2735">
        <v>285.11</v>
      </c>
      <c r="I2735">
        <v>164.21</v>
      </c>
      <c r="J2735">
        <v>138.53</v>
      </c>
      <c r="K2735">
        <v>73.86</v>
      </c>
      <c r="L2735" s="8">
        <v>64.66</v>
      </c>
      <c r="M2735" s="8">
        <v>146.41</v>
      </c>
      <c r="N2735" s="8">
        <v>232.42</v>
      </c>
      <c r="O2735" s="8">
        <v>140.25630000000001</v>
      </c>
      <c r="P2735" s="8">
        <v>197.36</v>
      </c>
      <c r="Q2735" s="8">
        <v>162.29</v>
      </c>
      <c r="R2735" s="8">
        <v>288.54000000000002</v>
      </c>
      <c r="S2735" s="8">
        <v>112.98</v>
      </c>
      <c r="T2735" s="8">
        <v>240.55</v>
      </c>
      <c r="U2735" s="8">
        <v>107.3</v>
      </c>
      <c r="X2735" s="1">
        <v>44372</v>
      </c>
      <c r="Y2735" s="4">
        <f t="shared" si="90"/>
        <v>177.10769999999997</v>
      </c>
      <c r="Z2735" s="4">
        <f t="shared" si="89"/>
        <v>90.84</v>
      </c>
    </row>
    <row r="2736" spans="1:26" x14ac:dyDescent="0.3">
      <c r="A2736" s="1">
        <v>44373</v>
      </c>
      <c r="B2736">
        <v>90.84</v>
      </c>
      <c r="C2736">
        <v>134.91999999999999</v>
      </c>
      <c r="D2736">
        <v>54.32</v>
      </c>
      <c r="E2736">
        <v>192.66</v>
      </c>
      <c r="F2736">
        <v>216.31</v>
      </c>
      <c r="G2736">
        <v>412.36</v>
      </c>
      <c r="H2736">
        <v>285.11</v>
      </c>
      <c r="I2736">
        <v>164.21</v>
      </c>
      <c r="J2736">
        <v>138.53</v>
      </c>
      <c r="K2736">
        <v>73.86</v>
      </c>
      <c r="L2736" s="8">
        <v>64.66</v>
      </c>
      <c r="M2736" s="8">
        <v>146.41</v>
      </c>
      <c r="N2736" s="8">
        <v>232.42</v>
      </c>
      <c r="O2736" s="8">
        <v>140.25630000000001</v>
      </c>
      <c r="P2736" s="8">
        <v>197.36</v>
      </c>
      <c r="Q2736" s="8">
        <v>162.29</v>
      </c>
      <c r="R2736" s="8">
        <v>288.54000000000002</v>
      </c>
      <c r="S2736" s="8">
        <v>112.98</v>
      </c>
      <c r="T2736" s="8">
        <v>240.55</v>
      </c>
      <c r="U2736" s="8">
        <v>107.3</v>
      </c>
      <c r="X2736" s="1">
        <v>44373</v>
      </c>
      <c r="Y2736" s="4">
        <f t="shared" si="90"/>
        <v>177.10769999999997</v>
      </c>
      <c r="Z2736" s="4">
        <f t="shared" si="89"/>
        <v>90.84</v>
      </c>
    </row>
    <row r="2737" spans="1:26" x14ac:dyDescent="0.3">
      <c r="A2737" s="1">
        <v>44374</v>
      </c>
      <c r="B2737">
        <v>90.84</v>
      </c>
      <c r="C2737">
        <v>134.91999999999999</v>
      </c>
      <c r="D2737">
        <v>54.32</v>
      </c>
      <c r="E2737">
        <v>192.66</v>
      </c>
      <c r="F2737">
        <v>216.31</v>
      </c>
      <c r="G2737">
        <v>412.36</v>
      </c>
      <c r="H2737">
        <v>285.11</v>
      </c>
      <c r="I2737">
        <v>164.21</v>
      </c>
      <c r="J2737">
        <v>138.53</v>
      </c>
      <c r="K2737">
        <v>73.86</v>
      </c>
      <c r="L2737" s="8">
        <v>64.66</v>
      </c>
      <c r="M2737" s="8">
        <v>146.41</v>
      </c>
      <c r="N2737" s="8">
        <v>232.42</v>
      </c>
      <c r="O2737" s="8">
        <v>140.25630000000001</v>
      </c>
      <c r="P2737" s="8">
        <v>197.36</v>
      </c>
      <c r="Q2737" s="8">
        <v>162.29</v>
      </c>
      <c r="R2737" s="8">
        <v>288.54000000000002</v>
      </c>
      <c r="S2737" s="8">
        <v>112.98</v>
      </c>
      <c r="T2737" s="8">
        <v>240.55</v>
      </c>
      <c r="U2737" s="8">
        <v>107.3</v>
      </c>
      <c r="X2737" s="1">
        <v>44374</v>
      </c>
      <c r="Y2737" s="4">
        <f t="shared" si="90"/>
        <v>177.10769999999997</v>
      </c>
      <c r="Z2737" s="4">
        <f t="shared" si="89"/>
        <v>90.84</v>
      </c>
    </row>
    <row r="2738" spans="1:26" x14ac:dyDescent="0.3">
      <c r="A2738" s="1">
        <v>44375</v>
      </c>
      <c r="B2738">
        <v>90.57</v>
      </c>
      <c r="C2738">
        <v>135.32</v>
      </c>
      <c r="D2738">
        <v>54.26</v>
      </c>
      <c r="E2738">
        <v>193.21</v>
      </c>
      <c r="F2738">
        <v>216.27</v>
      </c>
      <c r="G2738">
        <v>410.8</v>
      </c>
      <c r="H2738">
        <v>289.69</v>
      </c>
      <c r="I2738">
        <v>164.02</v>
      </c>
      <c r="J2738">
        <v>138.1</v>
      </c>
      <c r="K2738">
        <v>75.150000000000006</v>
      </c>
      <c r="L2738" s="8">
        <v>63.01</v>
      </c>
      <c r="M2738" s="8">
        <v>147.04</v>
      </c>
      <c r="N2738" s="8">
        <v>231.09</v>
      </c>
      <c r="O2738" s="8">
        <v>138.7758</v>
      </c>
      <c r="P2738" s="8">
        <v>196.63</v>
      </c>
      <c r="Q2738" s="8">
        <v>158.94999999999999</v>
      </c>
      <c r="R2738" s="8">
        <v>289.05</v>
      </c>
      <c r="S2738" s="8">
        <v>113</v>
      </c>
      <c r="T2738" s="8">
        <v>241.26</v>
      </c>
      <c r="U2738" s="8">
        <v>103.99</v>
      </c>
      <c r="X2738" s="1">
        <v>44375</v>
      </c>
      <c r="Y2738" s="4">
        <f t="shared" si="90"/>
        <v>176.82188421052629</v>
      </c>
      <c r="Z2738" s="4">
        <f t="shared" si="89"/>
        <v>90.57</v>
      </c>
    </row>
    <row r="2739" spans="1:26" x14ac:dyDescent="0.3">
      <c r="A2739" s="1">
        <v>44376</v>
      </c>
      <c r="B2739">
        <v>90.37</v>
      </c>
      <c r="C2739">
        <v>134.4</v>
      </c>
      <c r="D2739">
        <v>53.86</v>
      </c>
      <c r="E2739">
        <v>194.2</v>
      </c>
      <c r="F2739">
        <v>215.1</v>
      </c>
      <c r="G2739">
        <v>410.58</v>
      </c>
      <c r="H2739">
        <v>290.37</v>
      </c>
      <c r="I2739">
        <v>164.03</v>
      </c>
      <c r="J2739">
        <v>137.30000000000001</v>
      </c>
      <c r="K2739">
        <v>74.08</v>
      </c>
      <c r="L2739" s="8">
        <v>62.62</v>
      </c>
      <c r="M2739" s="8">
        <v>146.94</v>
      </c>
      <c r="N2739" s="8">
        <v>230.37</v>
      </c>
      <c r="O2739" s="8">
        <v>139.0241</v>
      </c>
      <c r="P2739" s="8">
        <v>197.62</v>
      </c>
      <c r="Q2739" s="8">
        <v>158.4</v>
      </c>
      <c r="R2739" s="8">
        <v>288.29000000000002</v>
      </c>
      <c r="S2739" s="8">
        <v>112.3</v>
      </c>
      <c r="T2739" s="8">
        <v>241.85</v>
      </c>
      <c r="U2739" s="8">
        <v>103.76</v>
      </c>
      <c r="X2739" s="1">
        <v>44376</v>
      </c>
      <c r="Y2739" s="4">
        <f t="shared" si="90"/>
        <v>176.58389999999997</v>
      </c>
      <c r="Z2739" s="4">
        <f t="shared" si="89"/>
        <v>90.37</v>
      </c>
    </row>
    <row r="2740" spans="1:26" x14ac:dyDescent="0.3">
      <c r="A2740" s="1">
        <v>44377</v>
      </c>
      <c r="B2740">
        <v>90.63</v>
      </c>
      <c r="C2740">
        <v>134.93</v>
      </c>
      <c r="D2740">
        <v>54.11</v>
      </c>
      <c r="E2740">
        <v>193.97</v>
      </c>
      <c r="F2740">
        <v>217.63</v>
      </c>
      <c r="G2740">
        <v>410.45</v>
      </c>
      <c r="H2740">
        <v>289.10000000000002</v>
      </c>
      <c r="I2740">
        <v>164.74</v>
      </c>
      <c r="J2740">
        <v>141.02000000000001</v>
      </c>
      <c r="K2740">
        <v>73.28</v>
      </c>
      <c r="L2740" s="8">
        <v>63.08</v>
      </c>
      <c r="M2740" s="8">
        <v>148.16999999999999</v>
      </c>
      <c r="N2740" s="8">
        <v>230.99</v>
      </c>
      <c r="O2740" s="8">
        <v>140.01750000000001</v>
      </c>
      <c r="P2740" s="8">
        <v>198.62</v>
      </c>
      <c r="Q2740" s="8">
        <v>158.94</v>
      </c>
      <c r="R2740" s="8">
        <v>287.68</v>
      </c>
      <c r="S2740" s="8">
        <v>112.64</v>
      </c>
      <c r="T2740" s="8">
        <v>241.74</v>
      </c>
      <c r="U2740" s="8">
        <v>104.74</v>
      </c>
      <c r="X2740" s="1">
        <v>44377</v>
      </c>
      <c r="Y2740" s="4">
        <f t="shared" si="90"/>
        <v>177.14986842105262</v>
      </c>
      <c r="Z2740" s="4">
        <f t="shared" si="89"/>
        <v>90.63</v>
      </c>
    </row>
    <row r="2741" spans="1:26" x14ac:dyDescent="0.3">
      <c r="A2741" s="1">
        <v>44378</v>
      </c>
      <c r="B2741">
        <v>91.09</v>
      </c>
      <c r="C2741">
        <v>135.24</v>
      </c>
      <c r="D2741">
        <v>53.96</v>
      </c>
      <c r="E2741">
        <v>195.82</v>
      </c>
      <c r="F2741">
        <v>216.71</v>
      </c>
      <c r="G2741">
        <v>412.2</v>
      </c>
      <c r="H2741">
        <v>290.83999999999997</v>
      </c>
      <c r="I2741">
        <v>165.96</v>
      </c>
      <c r="J2741">
        <v>139.32</v>
      </c>
      <c r="K2741">
        <v>74.19</v>
      </c>
      <c r="L2741" s="8">
        <v>63.26</v>
      </c>
      <c r="M2741" s="8">
        <v>148.19999999999999</v>
      </c>
      <c r="N2741" s="8">
        <v>232.27</v>
      </c>
      <c r="O2741" s="8">
        <v>140.25630000000001</v>
      </c>
      <c r="P2741" s="8">
        <v>199.81</v>
      </c>
      <c r="Q2741" s="8">
        <v>161.82</v>
      </c>
      <c r="R2741" s="8">
        <v>288.8</v>
      </c>
      <c r="S2741" s="8">
        <v>114.26</v>
      </c>
      <c r="T2741" s="8">
        <v>243.47</v>
      </c>
      <c r="U2741" s="8">
        <v>106.21</v>
      </c>
      <c r="X2741" s="1">
        <v>44378</v>
      </c>
      <c r="Y2741" s="4">
        <f t="shared" si="90"/>
        <v>178.03138421052628</v>
      </c>
      <c r="Z2741" s="4">
        <f t="shared" si="89"/>
        <v>91.09</v>
      </c>
    </row>
    <row r="2742" spans="1:26" x14ac:dyDescent="0.3">
      <c r="A2742" s="1">
        <v>44379</v>
      </c>
      <c r="B2742">
        <v>91.25</v>
      </c>
      <c r="C2742">
        <v>135.9</v>
      </c>
      <c r="D2742">
        <v>54.18</v>
      </c>
      <c r="E2742">
        <v>195.71</v>
      </c>
      <c r="F2742">
        <v>217.76</v>
      </c>
      <c r="G2742">
        <v>414.63</v>
      </c>
      <c r="H2742">
        <v>291.76</v>
      </c>
      <c r="I2742">
        <v>168.98</v>
      </c>
      <c r="J2742">
        <v>140.11000000000001</v>
      </c>
      <c r="K2742">
        <v>74.28</v>
      </c>
      <c r="L2742" s="8">
        <v>63.17</v>
      </c>
      <c r="M2742" s="8">
        <v>148.91</v>
      </c>
      <c r="N2742" s="8">
        <v>233.63</v>
      </c>
      <c r="O2742" s="8">
        <v>133.74209999999999</v>
      </c>
      <c r="P2742" s="8">
        <v>201.48</v>
      </c>
      <c r="Q2742" s="8">
        <v>161.37</v>
      </c>
      <c r="R2742" s="8">
        <v>290.77</v>
      </c>
      <c r="S2742" s="8">
        <v>115.17</v>
      </c>
      <c r="T2742" s="8">
        <v>246.58</v>
      </c>
      <c r="U2742" s="8">
        <v>106.07</v>
      </c>
      <c r="X2742" s="1">
        <v>44379</v>
      </c>
      <c r="Y2742" s="4">
        <f t="shared" si="90"/>
        <v>178.64221578947368</v>
      </c>
      <c r="Z2742" s="4">
        <f t="shared" si="89"/>
        <v>91.25</v>
      </c>
    </row>
    <row r="2743" spans="1:26" x14ac:dyDescent="0.3">
      <c r="A2743" s="1">
        <v>44380</v>
      </c>
      <c r="B2743">
        <v>91.25</v>
      </c>
      <c r="C2743">
        <v>135.9</v>
      </c>
      <c r="D2743">
        <v>54.18</v>
      </c>
      <c r="E2743">
        <v>195.71</v>
      </c>
      <c r="F2743">
        <v>217.76</v>
      </c>
      <c r="G2743">
        <v>414.63</v>
      </c>
      <c r="H2743">
        <v>291.76</v>
      </c>
      <c r="I2743">
        <v>168.98</v>
      </c>
      <c r="J2743">
        <v>140.11000000000001</v>
      </c>
      <c r="K2743">
        <v>74.28</v>
      </c>
      <c r="L2743" s="8">
        <v>63.17</v>
      </c>
      <c r="M2743" s="8">
        <v>148.91</v>
      </c>
      <c r="N2743" s="8">
        <v>233.63</v>
      </c>
      <c r="O2743" s="8">
        <v>133.74209999999999</v>
      </c>
      <c r="P2743" s="8">
        <v>201.48</v>
      </c>
      <c r="Q2743" s="8">
        <v>161.37</v>
      </c>
      <c r="R2743" s="8">
        <v>290.77</v>
      </c>
      <c r="S2743" s="8">
        <v>115.17</v>
      </c>
      <c r="T2743" s="8">
        <v>246.58</v>
      </c>
      <c r="U2743" s="8">
        <v>106.07</v>
      </c>
      <c r="X2743" s="1">
        <v>44380</v>
      </c>
      <c r="Y2743" s="4">
        <f t="shared" si="90"/>
        <v>178.64221578947368</v>
      </c>
      <c r="Z2743" s="4">
        <f t="shared" si="89"/>
        <v>91.25</v>
      </c>
    </row>
    <row r="2744" spans="1:26" x14ac:dyDescent="0.3">
      <c r="A2744" s="1">
        <v>44381</v>
      </c>
      <c r="B2744">
        <v>91.25</v>
      </c>
      <c r="C2744">
        <v>135.9</v>
      </c>
      <c r="D2744">
        <v>54.18</v>
      </c>
      <c r="E2744">
        <v>195.71</v>
      </c>
      <c r="F2744">
        <v>217.76</v>
      </c>
      <c r="G2744">
        <v>414.63</v>
      </c>
      <c r="H2744">
        <v>291.76</v>
      </c>
      <c r="I2744">
        <v>168.98</v>
      </c>
      <c r="J2744">
        <v>140.11000000000001</v>
      </c>
      <c r="K2744">
        <v>74.28</v>
      </c>
      <c r="L2744" s="8">
        <v>63.17</v>
      </c>
      <c r="M2744" s="8">
        <v>148.91</v>
      </c>
      <c r="N2744" s="8">
        <v>233.63</v>
      </c>
      <c r="O2744" s="8">
        <v>133.74209999999999</v>
      </c>
      <c r="P2744" s="8">
        <v>201.48</v>
      </c>
      <c r="Q2744" s="8">
        <v>161.37</v>
      </c>
      <c r="R2744" s="8">
        <v>290.77</v>
      </c>
      <c r="S2744" s="8">
        <v>115.17</v>
      </c>
      <c r="T2744" s="8">
        <v>246.58</v>
      </c>
      <c r="U2744" s="8">
        <v>106.07</v>
      </c>
      <c r="X2744" s="1">
        <v>44381</v>
      </c>
      <c r="Y2744" s="4">
        <f t="shared" si="90"/>
        <v>178.64221578947368</v>
      </c>
      <c r="Z2744" s="4">
        <f t="shared" si="89"/>
        <v>91.25</v>
      </c>
    </row>
    <row r="2745" spans="1:26" x14ac:dyDescent="0.3">
      <c r="A2745" s="1">
        <v>44382</v>
      </c>
      <c r="B2745">
        <v>91.25</v>
      </c>
      <c r="C2745">
        <v>135.9</v>
      </c>
      <c r="D2745">
        <v>54.18</v>
      </c>
      <c r="E2745">
        <v>195.71</v>
      </c>
      <c r="F2745">
        <v>217.76</v>
      </c>
      <c r="G2745">
        <v>414.63</v>
      </c>
      <c r="H2745">
        <v>291.76</v>
      </c>
      <c r="I2745">
        <v>168.98</v>
      </c>
      <c r="J2745">
        <v>140.11000000000001</v>
      </c>
      <c r="K2745">
        <v>74.28</v>
      </c>
      <c r="L2745" s="8">
        <v>63.17</v>
      </c>
      <c r="M2745" s="8">
        <v>148.91</v>
      </c>
      <c r="N2745" s="8">
        <v>233.63</v>
      </c>
      <c r="O2745" s="8">
        <v>133.74209999999999</v>
      </c>
      <c r="P2745" s="8">
        <v>201.48</v>
      </c>
      <c r="Q2745" s="8">
        <v>161.37</v>
      </c>
      <c r="R2745" s="8">
        <v>290.77</v>
      </c>
      <c r="S2745" s="8">
        <v>115.17</v>
      </c>
      <c r="T2745" s="8">
        <v>246.58</v>
      </c>
      <c r="U2745" s="8">
        <v>106.07</v>
      </c>
      <c r="X2745" s="1">
        <v>44382</v>
      </c>
      <c r="Y2745" s="4">
        <f t="shared" si="90"/>
        <v>178.64221578947368</v>
      </c>
      <c r="Z2745" s="4">
        <f t="shared" si="89"/>
        <v>91.25</v>
      </c>
    </row>
    <row r="2746" spans="1:26" x14ac:dyDescent="0.3">
      <c r="A2746" s="1">
        <v>44383</v>
      </c>
      <c r="B2746">
        <v>90.63</v>
      </c>
      <c r="C2746">
        <v>135.97999999999999</v>
      </c>
      <c r="D2746">
        <v>53.88</v>
      </c>
      <c r="E2746">
        <v>194.75</v>
      </c>
      <c r="F2746">
        <v>213.52</v>
      </c>
      <c r="G2746">
        <v>415.67</v>
      </c>
      <c r="H2746">
        <v>288.5</v>
      </c>
      <c r="I2746">
        <v>167.97</v>
      </c>
      <c r="J2746">
        <v>139.94</v>
      </c>
      <c r="K2746">
        <v>75.13</v>
      </c>
      <c r="L2746" s="8">
        <v>61.37</v>
      </c>
      <c r="M2746" s="8">
        <v>149.13</v>
      </c>
      <c r="N2746" s="8">
        <v>232.75</v>
      </c>
      <c r="O2746" s="8">
        <v>132.55770000000001</v>
      </c>
      <c r="P2746" s="8">
        <v>201.11</v>
      </c>
      <c r="Q2746" s="8">
        <v>161.09</v>
      </c>
      <c r="R2746" s="8">
        <v>286.72000000000003</v>
      </c>
      <c r="S2746" s="8">
        <v>115.73</v>
      </c>
      <c r="T2746" s="8">
        <v>245.45</v>
      </c>
      <c r="U2746" s="8">
        <v>103.99</v>
      </c>
      <c r="X2746" s="1">
        <v>44383</v>
      </c>
      <c r="Y2746" s="4">
        <f t="shared" si="90"/>
        <v>177.64408947368418</v>
      </c>
      <c r="Z2746" s="4">
        <f t="shared" si="89"/>
        <v>90.63</v>
      </c>
    </row>
    <row r="2747" spans="1:26" x14ac:dyDescent="0.3">
      <c r="A2747" s="1">
        <v>44384</v>
      </c>
      <c r="B2747">
        <v>91.44</v>
      </c>
      <c r="C2747">
        <v>137</v>
      </c>
      <c r="D2747">
        <v>54.32</v>
      </c>
      <c r="E2747">
        <v>195.88</v>
      </c>
      <c r="F2747">
        <v>214.69</v>
      </c>
      <c r="G2747">
        <v>419.16</v>
      </c>
      <c r="H2747">
        <v>292.52999999999997</v>
      </c>
      <c r="I2747">
        <v>169.41</v>
      </c>
      <c r="J2747">
        <v>139.71</v>
      </c>
      <c r="K2747">
        <v>75.33</v>
      </c>
      <c r="L2747" s="8">
        <v>60.41</v>
      </c>
      <c r="M2747" s="8">
        <v>149.79</v>
      </c>
      <c r="N2747" s="8">
        <v>234.63</v>
      </c>
      <c r="O2747" s="8">
        <v>133.55099999999999</v>
      </c>
      <c r="P2747" s="8">
        <v>203.34</v>
      </c>
      <c r="Q2747" s="8">
        <v>161.97</v>
      </c>
      <c r="R2747" s="8">
        <v>290.79000000000002</v>
      </c>
      <c r="S2747" s="8">
        <v>116.75</v>
      </c>
      <c r="T2747" s="8">
        <v>247.55</v>
      </c>
      <c r="U2747" s="8">
        <v>102.93</v>
      </c>
      <c r="X2747" s="1">
        <v>44384</v>
      </c>
      <c r="Y2747" s="4">
        <f t="shared" si="90"/>
        <v>178.93373684210525</v>
      </c>
      <c r="Z2747" s="4">
        <f t="shared" si="89"/>
        <v>91.44</v>
      </c>
    </row>
    <row r="2748" spans="1:26" x14ac:dyDescent="0.3">
      <c r="A2748" s="1">
        <v>44385</v>
      </c>
      <c r="B2748">
        <v>90.52</v>
      </c>
      <c r="C2748">
        <v>136.97999999999999</v>
      </c>
      <c r="D2748">
        <v>54.13</v>
      </c>
      <c r="E2748">
        <v>192.8</v>
      </c>
      <c r="F2748">
        <v>212.11</v>
      </c>
      <c r="G2748">
        <v>417.06</v>
      </c>
      <c r="H2748">
        <v>286.99</v>
      </c>
      <c r="I2748">
        <v>169.08</v>
      </c>
      <c r="J2748">
        <v>139.59</v>
      </c>
      <c r="K2748">
        <v>75.13</v>
      </c>
      <c r="L2748" s="8">
        <v>60.14</v>
      </c>
      <c r="M2748" s="8">
        <v>149.86000000000001</v>
      </c>
      <c r="N2748" s="8">
        <v>232.84</v>
      </c>
      <c r="O2748" s="8">
        <v>134.4298</v>
      </c>
      <c r="P2748" s="8">
        <v>201.86</v>
      </c>
      <c r="Q2748" s="8">
        <v>157.94999999999999</v>
      </c>
      <c r="R2748" s="8">
        <v>287.36</v>
      </c>
      <c r="S2748" s="8">
        <v>116.35</v>
      </c>
      <c r="T2748" s="8">
        <v>248.58</v>
      </c>
      <c r="U2748" s="8">
        <v>102.6</v>
      </c>
      <c r="X2748" s="1">
        <v>44385</v>
      </c>
      <c r="Y2748" s="4">
        <f t="shared" si="90"/>
        <v>177.6757789473684</v>
      </c>
      <c r="Z2748" s="4">
        <f t="shared" si="89"/>
        <v>90.52</v>
      </c>
    </row>
    <row r="2749" spans="1:26" x14ac:dyDescent="0.3">
      <c r="A2749" s="1">
        <v>44386</v>
      </c>
      <c r="B2749">
        <v>91.7</v>
      </c>
      <c r="C2749">
        <v>137.03</v>
      </c>
      <c r="D2749">
        <v>54.46</v>
      </c>
      <c r="E2749">
        <v>195.33</v>
      </c>
      <c r="F2749">
        <v>217.42</v>
      </c>
      <c r="G2749">
        <v>414.68</v>
      </c>
      <c r="H2749">
        <v>292.70999999999998</v>
      </c>
      <c r="I2749">
        <v>169.75</v>
      </c>
      <c r="J2749">
        <v>140.30000000000001</v>
      </c>
      <c r="K2749">
        <v>74.989999999999995</v>
      </c>
      <c r="L2749" s="8">
        <v>61.23</v>
      </c>
      <c r="M2749" s="8">
        <v>149.47999999999999</v>
      </c>
      <c r="N2749" s="8">
        <v>235.68</v>
      </c>
      <c r="O2749" s="8">
        <v>135.1748</v>
      </c>
      <c r="P2749" s="8">
        <v>203.72</v>
      </c>
      <c r="Q2749" s="8">
        <v>162.72999999999999</v>
      </c>
      <c r="R2749" s="8">
        <v>291.67</v>
      </c>
      <c r="S2749" s="8">
        <v>116.58</v>
      </c>
      <c r="T2749" s="8">
        <v>248.58</v>
      </c>
      <c r="U2749" s="8">
        <v>104.07</v>
      </c>
      <c r="X2749" s="1">
        <v>44386</v>
      </c>
      <c r="Y2749" s="4">
        <f t="shared" si="90"/>
        <v>179.24130526315787</v>
      </c>
      <c r="Z2749" s="4">
        <f t="shared" si="89"/>
        <v>91.7</v>
      </c>
    </row>
    <row r="2750" spans="1:26" x14ac:dyDescent="0.3">
      <c r="A2750" s="1">
        <v>44387</v>
      </c>
      <c r="B2750">
        <v>91.7</v>
      </c>
      <c r="C2750">
        <v>137.03</v>
      </c>
      <c r="D2750">
        <v>54.46</v>
      </c>
      <c r="E2750">
        <v>195.33</v>
      </c>
      <c r="F2750">
        <v>217.42</v>
      </c>
      <c r="G2750">
        <v>414.68</v>
      </c>
      <c r="H2750">
        <v>292.70999999999998</v>
      </c>
      <c r="I2750">
        <v>169.75</v>
      </c>
      <c r="J2750">
        <v>140.30000000000001</v>
      </c>
      <c r="K2750">
        <v>74.989999999999995</v>
      </c>
      <c r="L2750" s="8">
        <v>61.23</v>
      </c>
      <c r="M2750" s="8">
        <v>149.47999999999999</v>
      </c>
      <c r="N2750" s="8">
        <v>235.68</v>
      </c>
      <c r="O2750" s="8">
        <v>135.1748</v>
      </c>
      <c r="P2750" s="8">
        <v>203.72</v>
      </c>
      <c r="Q2750" s="8">
        <v>162.72999999999999</v>
      </c>
      <c r="R2750" s="8">
        <v>291.67</v>
      </c>
      <c r="S2750" s="8">
        <v>116.58</v>
      </c>
      <c r="T2750" s="8">
        <v>248.58</v>
      </c>
      <c r="U2750" s="8">
        <v>104.07</v>
      </c>
      <c r="X2750" s="1">
        <v>44387</v>
      </c>
      <c r="Y2750" s="4">
        <f t="shared" si="90"/>
        <v>179.24130526315787</v>
      </c>
      <c r="Z2750" s="4">
        <f t="shared" si="89"/>
        <v>91.7</v>
      </c>
    </row>
    <row r="2751" spans="1:26" x14ac:dyDescent="0.3">
      <c r="A2751" s="1">
        <v>44388</v>
      </c>
      <c r="B2751">
        <v>91.7</v>
      </c>
      <c r="C2751">
        <v>137.03</v>
      </c>
      <c r="D2751">
        <v>54.46</v>
      </c>
      <c r="E2751">
        <v>195.33</v>
      </c>
      <c r="F2751">
        <v>217.42</v>
      </c>
      <c r="G2751">
        <v>414.68</v>
      </c>
      <c r="H2751">
        <v>292.70999999999998</v>
      </c>
      <c r="I2751">
        <v>169.75</v>
      </c>
      <c r="J2751">
        <v>140.30000000000001</v>
      </c>
      <c r="K2751">
        <v>74.989999999999995</v>
      </c>
      <c r="L2751" s="8">
        <v>61.23</v>
      </c>
      <c r="M2751" s="8">
        <v>149.47999999999999</v>
      </c>
      <c r="N2751" s="8">
        <v>235.68</v>
      </c>
      <c r="O2751" s="8">
        <v>135.1748</v>
      </c>
      <c r="P2751" s="8">
        <v>203.72</v>
      </c>
      <c r="Q2751" s="8">
        <v>162.72999999999999</v>
      </c>
      <c r="R2751" s="8">
        <v>291.67</v>
      </c>
      <c r="S2751" s="8">
        <v>116.58</v>
      </c>
      <c r="T2751" s="8">
        <v>248.58</v>
      </c>
      <c r="U2751" s="8">
        <v>104.07</v>
      </c>
      <c r="X2751" s="1">
        <v>44388</v>
      </c>
      <c r="Y2751" s="4">
        <f t="shared" si="90"/>
        <v>179.24130526315787</v>
      </c>
      <c r="Z2751" s="4">
        <f t="shared" si="89"/>
        <v>91.7</v>
      </c>
    </row>
    <row r="2752" spans="1:26" x14ac:dyDescent="0.3">
      <c r="A2752" s="1">
        <v>44389</v>
      </c>
      <c r="B2752">
        <v>91.98</v>
      </c>
      <c r="C2752">
        <v>137.13999999999999</v>
      </c>
      <c r="D2752">
        <v>54.48</v>
      </c>
      <c r="E2752">
        <v>195.57</v>
      </c>
      <c r="F2752">
        <v>218.58</v>
      </c>
      <c r="G2752">
        <v>411.75</v>
      </c>
      <c r="H2752">
        <v>292.52</v>
      </c>
      <c r="I2752">
        <v>169.48</v>
      </c>
      <c r="J2752">
        <v>140.05000000000001</v>
      </c>
      <c r="K2752">
        <v>75.09</v>
      </c>
      <c r="L2752" s="8">
        <v>61.17</v>
      </c>
      <c r="M2752" s="8">
        <v>149.51</v>
      </c>
      <c r="N2752" s="8">
        <v>235.61</v>
      </c>
      <c r="O2752" s="8">
        <v>134.60169999999999</v>
      </c>
      <c r="P2752" s="8">
        <v>203.75</v>
      </c>
      <c r="Q2752" s="8">
        <v>164.61</v>
      </c>
      <c r="R2752" s="8">
        <v>291.05</v>
      </c>
      <c r="S2752" s="8">
        <v>117.63</v>
      </c>
      <c r="T2752" s="8">
        <v>252.24</v>
      </c>
      <c r="U2752" s="8">
        <v>104.28</v>
      </c>
      <c r="X2752" s="1">
        <v>44389</v>
      </c>
      <c r="Y2752" s="4">
        <f t="shared" si="90"/>
        <v>179.42693157894735</v>
      </c>
      <c r="Z2752" s="4">
        <f t="shared" si="89"/>
        <v>91.98</v>
      </c>
    </row>
    <row r="2753" spans="1:26" x14ac:dyDescent="0.3">
      <c r="A2753" s="1">
        <v>44390</v>
      </c>
      <c r="B2753">
        <v>91.28</v>
      </c>
      <c r="C2753">
        <v>136.97</v>
      </c>
      <c r="D2753">
        <v>55.02</v>
      </c>
      <c r="E2753">
        <v>194.28</v>
      </c>
      <c r="F2753">
        <v>215.19</v>
      </c>
      <c r="G2753">
        <v>408.95</v>
      </c>
      <c r="H2753">
        <v>289.72000000000003</v>
      </c>
      <c r="I2753">
        <v>169.27</v>
      </c>
      <c r="J2753">
        <v>140.58000000000001</v>
      </c>
      <c r="K2753">
        <v>74.86</v>
      </c>
      <c r="L2753" s="8">
        <v>60.88</v>
      </c>
      <c r="M2753" s="8">
        <v>152.96</v>
      </c>
      <c r="N2753" s="8">
        <v>236.17</v>
      </c>
      <c r="O2753" s="8">
        <v>133.99039999999999</v>
      </c>
      <c r="P2753" s="8">
        <v>203.91</v>
      </c>
      <c r="Q2753" s="8">
        <v>163.02000000000001</v>
      </c>
      <c r="R2753" s="8">
        <v>288.86</v>
      </c>
      <c r="S2753" s="8">
        <v>117.91</v>
      </c>
      <c r="T2753" s="8">
        <v>251.75</v>
      </c>
      <c r="U2753" s="8">
        <v>103.93</v>
      </c>
      <c r="X2753" s="1">
        <v>44390</v>
      </c>
      <c r="Y2753" s="4">
        <f t="shared" si="90"/>
        <v>178.85370526315791</v>
      </c>
      <c r="Z2753" s="4">
        <f t="shared" si="89"/>
        <v>91.28</v>
      </c>
    </row>
    <row r="2754" spans="1:26" x14ac:dyDescent="0.3">
      <c r="A2754" s="1">
        <v>44391</v>
      </c>
      <c r="B2754">
        <v>91.36</v>
      </c>
      <c r="C2754">
        <v>137.97999999999999</v>
      </c>
      <c r="D2754">
        <v>56.26</v>
      </c>
      <c r="E2754">
        <v>192.74</v>
      </c>
      <c r="F2754">
        <v>211.64</v>
      </c>
      <c r="G2754">
        <v>410.58</v>
      </c>
      <c r="H2754">
        <v>291.08999999999997</v>
      </c>
      <c r="I2754">
        <v>170.42</v>
      </c>
      <c r="J2754">
        <v>141.55000000000001</v>
      </c>
      <c r="K2754">
        <v>75.7</v>
      </c>
      <c r="L2754" s="8">
        <v>59.53</v>
      </c>
      <c r="M2754" s="8">
        <v>154.54</v>
      </c>
      <c r="N2754" s="8">
        <v>237.13</v>
      </c>
      <c r="O2754" s="8">
        <v>133.55099999999999</v>
      </c>
      <c r="P2754" s="8">
        <v>204.5</v>
      </c>
      <c r="Q2754" s="8">
        <v>164.31</v>
      </c>
      <c r="R2754" s="8">
        <v>288.14</v>
      </c>
      <c r="S2754" s="8">
        <v>117.36</v>
      </c>
      <c r="T2754" s="8">
        <v>253.63</v>
      </c>
      <c r="U2754" s="8">
        <v>101.97</v>
      </c>
      <c r="X2754" s="1">
        <v>44391</v>
      </c>
      <c r="Y2754" s="4">
        <f t="shared" si="90"/>
        <v>179.08531578947364</v>
      </c>
      <c r="Z2754" s="4">
        <f t="shared" ref="Z2754:Z2817" si="91">B2754</f>
        <v>91.36</v>
      </c>
    </row>
    <row r="2755" spans="1:26" x14ac:dyDescent="0.3">
      <c r="A2755" s="1">
        <v>44392</v>
      </c>
      <c r="B2755">
        <v>91.5</v>
      </c>
      <c r="C2755">
        <v>139.16</v>
      </c>
      <c r="D2755">
        <v>56.44</v>
      </c>
      <c r="E2755">
        <v>195.75</v>
      </c>
      <c r="F2755">
        <v>211.41</v>
      </c>
      <c r="G2755">
        <v>411.52</v>
      </c>
      <c r="H2755">
        <v>292.05</v>
      </c>
      <c r="I2755">
        <v>168.37</v>
      </c>
      <c r="J2755">
        <v>141.66</v>
      </c>
      <c r="K2755">
        <v>76.819999999999993</v>
      </c>
      <c r="L2755" s="8">
        <v>58.95</v>
      </c>
      <c r="M2755" s="8">
        <v>155.25</v>
      </c>
      <c r="N2755" s="8">
        <v>236.88</v>
      </c>
      <c r="O2755" s="8">
        <v>134.15280000000001</v>
      </c>
      <c r="P2755" s="8">
        <v>207.03</v>
      </c>
      <c r="Q2755" s="8">
        <v>166.16</v>
      </c>
      <c r="R2755" s="8">
        <v>288.10000000000002</v>
      </c>
      <c r="S2755" s="8">
        <v>117.18</v>
      </c>
      <c r="T2755" s="8">
        <v>252.93</v>
      </c>
      <c r="U2755" s="8">
        <v>101.3</v>
      </c>
      <c r="X2755" s="1">
        <v>44392</v>
      </c>
      <c r="Y2755" s="4">
        <f t="shared" si="90"/>
        <v>179.53225263157893</v>
      </c>
      <c r="Z2755" s="4">
        <f t="shared" si="91"/>
        <v>91.5</v>
      </c>
    </row>
    <row r="2756" spans="1:26" x14ac:dyDescent="0.3">
      <c r="A2756" s="1">
        <v>44393</v>
      </c>
      <c r="B2756">
        <v>91.15</v>
      </c>
      <c r="C2756">
        <v>140.51</v>
      </c>
      <c r="D2756">
        <v>56.4</v>
      </c>
      <c r="E2756">
        <v>196.14</v>
      </c>
      <c r="F2756">
        <v>207.95</v>
      </c>
      <c r="G2756">
        <v>414.42</v>
      </c>
      <c r="H2756">
        <v>290.07</v>
      </c>
      <c r="I2756">
        <v>168.1</v>
      </c>
      <c r="J2756">
        <v>141.56</v>
      </c>
      <c r="K2756">
        <v>77.92</v>
      </c>
      <c r="L2756" s="8">
        <v>57.32</v>
      </c>
      <c r="M2756" s="8">
        <v>155.82</v>
      </c>
      <c r="N2756" s="8">
        <v>234.75</v>
      </c>
      <c r="O2756" s="8">
        <v>132.67230000000001</v>
      </c>
      <c r="P2756" s="8">
        <v>205.6</v>
      </c>
      <c r="Q2756" s="8">
        <v>166.75</v>
      </c>
      <c r="R2756" s="8">
        <v>285.54000000000002</v>
      </c>
      <c r="S2756" s="8">
        <v>117.5</v>
      </c>
      <c r="T2756" s="8">
        <v>251.15</v>
      </c>
      <c r="U2756" s="8">
        <v>98.62</v>
      </c>
      <c r="X2756" s="1">
        <v>44393</v>
      </c>
      <c r="Y2756" s="4">
        <f t="shared" ref="Y2756:Y2819" si="92">SUMPRODUCT(C2756:U2756,$C$1:$U$1)</f>
        <v>178.88380526315788</v>
      </c>
      <c r="Z2756" s="4">
        <f t="shared" si="91"/>
        <v>91.15</v>
      </c>
    </row>
    <row r="2757" spans="1:26" x14ac:dyDescent="0.3">
      <c r="A2757" s="1">
        <v>44394</v>
      </c>
      <c r="B2757">
        <v>91.15</v>
      </c>
      <c r="C2757">
        <v>140.51</v>
      </c>
      <c r="D2757">
        <v>56.4</v>
      </c>
      <c r="E2757">
        <v>196.14</v>
      </c>
      <c r="F2757">
        <v>207.95</v>
      </c>
      <c r="G2757">
        <v>414.42</v>
      </c>
      <c r="H2757">
        <v>290.07</v>
      </c>
      <c r="I2757">
        <v>168.1</v>
      </c>
      <c r="J2757">
        <v>141.56</v>
      </c>
      <c r="K2757">
        <v>77.92</v>
      </c>
      <c r="L2757" s="8">
        <v>57.32</v>
      </c>
      <c r="M2757" s="8">
        <v>155.82</v>
      </c>
      <c r="N2757" s="8">
        <v>234.75</v>
      </c>
      <c r="O2757" s="8">
        <v>132.67230000000001</v>
      </c>
      <c r="P2757" s="8">
        <v>205.6</v>
      </c>
      <c r="Q2757" s="8">
        <v>166.75</v>
      </c>
      <c r="R2757" s="8">
        <v>285.54000000000002</v>
      </c>
      <c r="S2757" s="8">
        <v>117.5</v>
      </c>
      <c r="T2757" s="8">
        <v>251.15</v>
      </c>
      <c r="U2757" s="8">
        <v>98.62</v>
      </c>
      <c r="X2757" s="1">
        <v>44394</v>
      </c>
      <c r="Y2757" s="4">
        <f t="shared" si="92"/>
        <v>178.88380526315788</v>
      </c>
      <c r="Z2757" s="4">
        <f t="shared" si="91"/>
        <v>91.15</v>
      </c>
    </row>
    <row r="2758" spans="1:26" x14ac:dyDescent="0.3">
      <c r="A2758" s="1">
        <v>44395</v>
      </c>
      <c r="B2758">
        <v>91.15</v>
      </c>
      <c r="C2758">
        <v>140.51</v>
      </c>
      <c r="D2758">
        <v>56.4</v>
      </c>
      <c r="E2758">
        <v>196.14</v>
      </c>
      <c r="F2758">
        <v>207.95</v>
      </c>
      <c r="G2758">
        <v>414.42</v>
      </c>
      <c r="H2758">
        <v>290.07</v>
      </c>
      <c r="I2758">
        <v>168.1</v>
      </c>
      <c r="J2758">
        <v>141.56</v>
      </c>
      <c r="K2758">
        <v>77.92</v>
      </c>
      <c r="L2758" s="8">
        <v>57.32</v>
      </c>
      <c r="M2758" s="8">
        <v>155.82</v>
      </c>
      <c r="N2758" s="8">
        <v>234.75</v>
      </c>
      <c r="O2758" s="8">
        <v>132.67230000000001</v>
      </c>
      <c r="P2758" s="8">
        <v>205.6</v>
      </c>
      <c r="Q2758" s="8">
        <v>166.75</v>
      </c>
      <c r="R2758" s="8">
        <v>285.54000000000002</v>
      </c>
      <c r="S2758" s="8">
        <v>117.5</v>
      </c>
      <c r="T2758" s="8">
        <v>251.15</v>
      </c>
      <c r="U2758" s="8">
        <v>98.62</v>
      </c>
      <c r="X2758" s="1">
        <v>44395</v>
      </c>
      <c r="Y2758" s="4">
        <f t="shared" si="92"/>
        <v>178.88380526315788</v>
      </c>
      <c r="Z2758" s="4">
        <f t="shared" si="91"/>
        <v>91.15</v>
      </c>
    </row>
    <row r="2759" spans="1:26" x14ac:dyDescent="0.3">
      <c r="A2759" s="1">
        <v>44396</v>
      </c>
      <c r="B2759">
        <v>89.76</v>
      </c>
      <c r="C2759">
        <v>140.44</v>
      </c>
      <c r="D2759">
        <v>55.73</v>
      </c>
      <c r="E2759">
        <v>192.9</v>
      </c>
      <c r="F2759">
        <v>203.08</v>
      </c>
      <c r="G2759">
        <v>409.15</v>
      </c>
      <c r="H2759">
        <v>284.67</v>
      </c>
      <c r="I2759">
        <v>166.88</v>
      </c>
      <c r="J2759">
        <v>141.22999999999999</v>
      </c>
      <c r="K2759">
        <v>76.989999999999995</v>
      </c>
      <c r="L2759" s="8">
        <v>55.35</v>
      </c>
      <c r="M2759" s="8">
        <v>155.80000000000001</v>
      </c>
      <c r="N2759" s="8">
        <v>229.26</v>
      </c>
      <c r="O2759" s="8">
        <v>131.7362</v>
      </c>
      <c r="P2759" s="8">
        <v>201.68</v>
      </c>
      <c r="Q2759" s="8">
        <v>160.79</v>
      </c>
      <c r="R2759" s="8">
        <v>282.10000000000002</v>
      </c>
      <c r="S2759" s="8">
        <v>115.42</v>
      </c>
      <c r="T2759" s="8">
        <v>251.12</v>
      </c>
      <c r="U2759" s="8">
        <v>95.96</v>
      </c>
      <c r="X2759" s="1">
        <v>44396</v>
      </c>
      <c r="Y2759" s="4">
        <f t="shared" si="92"/>
        <v>176.33085263157898</v>
      </c>
      <c r="Z2759" s="4">
        <f t="shared" si="91"/>
        <v>89.76</v>
      </c>
    </row>
    <row r="2760" spans="1:26" x14ac:dyDescent="0.3">
      <c r="A2760" s="1">
        <v>44397</v>
      </c>
      <c r="B2760">
        <v>91.1</v>
      </c>
      <c r="C2760">
        <v>139.69</v>
      </c>
      <c r="D2760">
        <v>55.83</v>
      </c>
      <c r="E2760">
        <v>194.11</v>
      </c>
      <c r="F2760">
        <v>207.96</v>
      </c>
      <c r="G2760">
        <v>416.38</v>
      </c>
      <c r="H2760">
        <v>290.37</v>
      </c>
      <c r="I2760">
        <v>168.45</v>
      </c>
      <c r="J2760">
        <v>141.87</v>
      </c>
      <c r="K2760">
        <v>77.17</v>
      </c>
      <c r="L2760" s="8">
        <v>55.96</v>
      </c>
      <c r="M2760" s="8">
        <v>155.82</v>
      </c>
      <c r="N2760" s="8">
        <v>234.27</v>
      </c>
      <c r="O2760" s="8">
        <v>133.6943</v>
      </c>
      <c r="P2760" s="8">
        <v>203.14</v>
      </c>
      <c r="Q2760" s="8">
        <v>167.67</v>
      </c>
      <c r="R2760" s="8">
        <v>285.95</v>
      </c>
      <c r="S2760" s="8">
        <v>116.05</v>
      </c>
      <c r="T2760" s="8">
        <v>254.71</v>
      </c>
      <c r="U2760" s="8">
        <v>96.53</v>
      </c>
      <c r="X2760" s="1">
        <v>44397</v>
      </c>
      <c r="Y2760" s="4">
        <f t="shared" si="92"/>
        <v>178.71706842105266</v>
      </c>
      <c r="Z2760" s="4">
        <f t="shared" si="91"/>
        <v>91.1</v>
      </c>
    </row>
    <row r="2761" spans="1:26" x14ac:dyDescent="0.3">
      <c r="A2761" s="1">
        <v>44398</v>
      </c>
      <c r="B2761">
        <v>91.44</v>
      </c>
      <c r="C2761">
        <v>139.19999999999999</v>
      </c>
      <c r="D2761">
        <v>56.55</v>
      </c>
      <c r="E2761">
        <v>195.13</v>
      </c>
      <c r="F2761">
        <v>210.73</v>
      </c>
      <c r="G2761">
        <v>417.06</v>
      </c>
      <c r="H2761">
        <v>294.2</v>
      </c>
      <c r="I2761">
        <v>169.49</v>
      </c>
      <c r="J2761">
        <v>141.16999999999999</v>
      </c>
      <c r="K2761">
        <v>75.88</v>
      </c>
      <c r="L2761" s="8">
        <v>57.76</v>
      </c>
      <c r="M2761" s="8">
        <v>155.24</v>
      </c>
      <c r="N2761" s="8">
        <v>235.93</v>
      </c>
      <c r="O2761" s="8">
        <v>134.96469999999999</v>
      </c>
      <c r="P2761" s="8">
        <v>204.47</v>
      </c>
      <c r="Q2761" s="8">
        <v>169.42</v>
      </c>
      <c r="R2761" s="8">
        <v>286.72000000000003</v>
      </c>
      <c r="S2761" s="8">
        <v>116.99</v>
      </c>
      <c r="T2761" s="8">
        <v>256.05</v>
      </c>
      <c r="U2761" s="8">
        <v>99.82</v>
      </c>
      <c r="X2761" s="1">
        <v>44398</v>
      </c>
      <c r="Y2761" s="4">
        <f t="shared" si="92"/>
        <v>179.83024736842106</v>
      </c>
      <c r="Z2761" s="4">
        <f t="shared" si="91"/>
        <v>91.44</v>
      </c>
    </row>
    <row r="2762" spans="1:26" x14ac:dyDescent="0.3">
      <c r="A2762" s="1">
        <v>44399</v>
      </c>
      <c r="B2762">
        <v>91.1</v>
      </c>
      <c r="C2762">
        <v>137.80000000000001</v>
      </c>
      <c r="D2762">
        <v>56.47</v>
      </c>
      <c r="E2762">
        <v>196.77</v>
      </c>
      <c r="F2762">
        <v>209.16</v>
      </c>
      <c r="G2762">
        <v>418.6</v>
      </c>
      <c r="H2762">
        <v>295.22000000000003</v>
      </c>
      <c r="I2762">
        <v>169.98</v>
      </c>
      <c r="J2762">
        <v>141.27000000000001</v>
      </c>
      <c r="K2762">
        <v>76.12</v>
      </c>
      <c r="L2762" s="8">
        <v>57.11</v>
      </c>
      <c r="M2762" s="8">
        <v>155.19</v>
      </c>
      <c r="N2762" s="8">
        <v>238.67</v>
      </c>
      <c r="O2762" s="8">
        <v>134.40110000000001</v>
      </c>
      <c r="P2762" s="8">
        <v>203.29</v>
      </c>
      <c r="Q2762" s="8">
        <v>167.25</v>
      </c>
      <c r="R2762" s="8">
        <v>288.45999999999998</v>
      </c>
      <c r="S2762" s="8">
        <v>117.54</v>
      </c>
      <c r="T2762" s="8">
        <v>257.01</v>
      </c>
      <c r="U2762" s="8">
        <v>98.82</v>
      </c>
      <c r="X2762" s="1">
        <v>44399</v>
      </c>
      <c r="Y2762" s="4">
        <f t="shared" si="92"/>
        <v>179.95426842105266</v>
      </c>
      <c r="Z2762" s="4">
        <f t="shared" si="91"/>
        <v>91.1</v>
      </c>
    </row>
    <row r="2763" spans="1:26" x14ac:dyDescent="0.3">
      <c r="A2763" s="1">
        <v>44400</v>
      </c>
      <c r="B2763">
        <v>91.93</v>
      </c>
      <c r="C2763">
        <v>139.79</v>
      </c>
      <c r="D2763">
        <v>57.01</v>
      </c>
      <c r="E2763">
        <v>200.84</v>
      </c>
      <c r="F2763">
        <v>209.53</v>
      </c>
      <c r="G2763">
        <v>418.5</v>
      </c>
      <c r="H2763">
        <v>298.81</v>
      </c>
      <c r="I2763">
        <v>171.79</v>
      </c>
      <c r="J2763">
        <v>142.43</v>
      </c>
      <c r="K2763">
        <v>77.2</v>
      </c>
      <c r="L2763" s="8">
        <v>57.04</v>
      </c>
      <c r="M2763" s="8">
        <v>157.18</v>
      </c>
      <c r="N2763" s="8">
        <v>242.96</v>
      </c>
      <c r="O2763" s="8">
        <v>135.00290000000001</v>
      </c>
      <c r="P2763" s="8">
        <v>206.08</v>
      </c>
      <c r="Q2763" s="8">
        <v>166.9</v>
      </c>
      <c r="R2763" s="8">
        <v>290.29000000000002</v>
      </c>
      <c r="S2763" s="8">
        <v>118.19</v>
      </c>
      <c r="T2763" s="8">
        <v>261.02999999999997</v>
      </c>
      <c r="U2763" s="8">
        <v>98.86</v>
      </c>
      <c r="X2763" s="1">
        <v>44400</v>
      </c>
      <c r="Y2763" s="4">
        <f t="shared" si="92"/>
        <v>181.54909999999998</v>
      </c>
      <c r="Z2763" s="4">
        <f t="shared" si="91"/>
        <v>91.93</v>
      </c>
    </row>
    <row r="2764" spans="1:26" x14ac:dyDescent="0.3">
      <c r="A2764" s="1">
        <v>44401</v>
      </c>
      <c r="B2764">
        <v>91.93</v>
      </c>
      <c r="C2764">
        <v>139.79</v>
      </c>
      <c r="D2764">
        <v>57.01</v>
      </c>
      <c r="E2764">
        <v>200.84</v>
      </c>
      <c r="F2764">
        <v>209.53</v>
      </c>
      <c r="G2764">
        <v>418.5</v>
      </c>
      <c r="H2764">
        <v>298.81</v>
      </c>
      <c r="I2764">
        <v>171.79</v>
      </c>
      <c r="J2764">
        <v>142.43</v>
      </c>
      <c r="K2764">
        <v>77.2</v>
      </c>
      <c r="L2764" s="8">
        <v>57.04</v>
      </c>
      <c r="M2764" s="8">
        <v>157.18</v>
      </c>
      <c r="N2764" s="8">
        <v>242.96</v>
      </c>
      <c r="O2764" s="8">
        <v>135.00290000000001</v>
      </c>
      <c r="P2764" s="8">
        <v>206.08</v>
      </c>
      <c r="Q2764" s="8">
        <v>166.9</v>
      </c>
      <c r="R2764" s="8">
        <v>290.29000000000002</v>
      </c>
      <c r="S2764" s="8">
        <v>118.19</v>
      </c>
      <c r="T2764" s="8">
        <v>261.02999999999997</v>
      </c>
      <c r="U2764" s="8">
        <v>98.86</v>
      </c>
      <c r="X2764" s="1">
        <v>44401</v>
      </c>
      <c r="Y2764" s="4">
        <f t="shared" si="92"/>
        <v>181.54909999999998</v>
      </c>
      <c r="Z2764" s="4">
        <f t="shared" si="91"/>
        <v>91.93</v>
      </c>
    </row>
    <row r="2765" spans="1:26" x14ac:dyDescent="0.3">
      <c r="A2765" s="1">
        <v>44402</v>
      </c>
      <c r="B2765">
        <v>91.93</v>
      </c>
      <c r="C2765">
        <v>139.79</v>
      </c>
      <c r="D2765">
        <v>57.01</v>
      </c>
      <c r="E2765">
        <v>200.84</v>
      </c>
      <c r="F2765">
        <v>209.53</v>
      </c>
      <c r="G2765">
        <v>418.5</v>
      </c>
      <c r="H2765">
        <v>298.81</v>
      </c>
      <c r="I2765">
        <v>171.79</v>
      </c>
      <c r="J2765">
        <v>142.43</v>
      </c>
      <c r="K2765">
        <v>77.2</v>
      </c>
      <c r="L2765" s="8">
        <v>57.04</v>
      </c>
      <c r="M2765" s="8">
        <v>157.18</v>
      </c>
      <c r="N2765" s="8">
        <v>242.96</v>
      </c>
      <c r="O2765" s="8">
        <v>135.00290000000001</v>
      </c>
      <c r="P2765" s="8">
        <v>206.08</v>
      </c>
      <c r="Q2765" s="8">
        <v>166.9</v>
      </c>
      <c r="R2765" s="8">
        <v>290.29000000000002</v>
      </c>
      <c r="S2765" s="8">
        <v>118.19</v>
      </c>
      <c r="T2765" s="8">
        <v>261.02999999999997</v>
      </c>
      <c r="U2765" s="8">
        <v>98.86</v>
      </c>
      <c r="X2765" s="1">
        <v>44402</v>
      </c>
      <c r="Y2765" s="4">
        <f t="shared" si="92"/>
        <v>181.54909999999998</v>
      </c>
      <c r="Z2765" s="4">
        <f t="shared" si="91"/>
        <v>91.93</v>
      </c>
    </row>
    <row r="2766" spans="1:26" x14ac:dyDescent="0.3">
      <c r="A2766" s="1">
        <v>44403</v>
      </c>
      <c r="B2766">
        <v>92.16</v>
      </c>
      <c r="C2766">
        <v>140.28</v>
      </c>
      <c r="D2766">
        <v>57.06</v>
      </c>
      <c r="E2766">
        <v>197.74</v>
      </c>
      <c r="F2766">
        <v>211.03</v>
      </c>
      <c r="G2766">
        <v>413.4</v>
      </c>
      <c r="H2766">
        <v>298.47000000000003</v>
      </c>
      <c r="I2766">
        <v>171.87</v>
      </c>
      <c r="J2766">
        <v>142.63</v>
      </c>
      <c r="K2766">
        <v>76.91</v>
      </c>
      <c r="L2766" s="8">
        <v>58.48</v>
      </c>
      <c r="M2766" s="8">
        <v>157.07</v>
      </c>
      <c r="N2766" s="8">
        <v>243.98</v>
      </c>
      <c r="O2766" s="8">
        <v>136.36879999999999</v>
      </c>
      <c r="P2766" s="8">
        <v>206.27</v>
      </c>
      <c r="Q2766" s="8">
        <v>168.14</v>
      </c>
      <c r="R2766" s="8">
        <v>289.12</v>
      </c>
      <c r="S2766" s="8">
        <v>117.79</v>
      </c>
      <c r="T2766" s="8">
        <v>260.86</v>
      </c>
      <c r="U2766" s="8">
        <v>100.95</v>
      </c>
      <c r="X2766" s="1">
        <v>44403</v>
      </c>
      <c r="Y2766" s="4">
        <f t="shared" si="92"/>
        <v>181.49572631578945</v>
      </c>
      <c r="Z2766" s="4">
        <f t="shared" si="91"/>
        <v>92.16</v>
      </c>
    </row>
    <row r="2767" spans="1:26" x14ac:dyDescent="0.3">
      <c r="A2767" s="1">
        <v>44404</v>
      </c>
      <c r="B2767">
        <v>92.29</v>
      </c>
      <c r="C2767">
        <v>140.85</v>
      </c>
      <c r="D2767">
        <v>57.26</v>
      </c>
      <c r="E2767">
        <v>193.51</v>
      </c>
      <c r="F2767">
        <v>209.9</v>
      </c>
      <c r="G2767">
        <v>412.79</v>
      </c>
      <c r="H2767">
        <v>298.85000000000002</v>
      </c>
      <c r="I2767">
        <v>172.66</v>
      </c>
      <c r="J2767">
        <v>142.63999999999999</v>
      </c>
      <c r="K2767">
        <v>77.86</v>
      </c>
      <c r="L2767" s="8">
        <v>57.83</v>
      </c>
      <c r="M2767" s="8">
        <v>157.94</v>
      </c>
      <c r="N2767" s="8">
        <v>246.35</v>
      </c>
      <c r="O2767" s="8">
        <v>136.34970000000001</v>
      </c>
      <c r="P2767" s="8">
        <v>207.89</v>
      </c>
      <c r="Q2767" s="8">
        <v>169.32</v>
      </c>
      <c r="R2767" s="8">
        <v>288.89999999999998</v>
      </c>
      <c r="S2767" s="8">
        <v>117.96</v>
      </c>
      <c r="T2767" s="8">
        <v>258.36</v>
      </c>
      <c r="U2767" s="8">
        <v>100.61</v>
      </c>
      <c r="X2767" s="1">
        <v>44404</v>
      </c>
      <c r="Y2767" s="4">
        <f t="shared" si="92"/>
        <v>181.46472105263157</v>
      </c>
      <c r="Z2767" s="4">
        <f t="shared" si="91"/>
        <v>92.29</v>
      </c>
    </row>
    <row r="2768" spans="1:26" x14ac:dyDescent="0.3">
      <c r="A2768" s="1">
        <v>44405</v>
      </c>
      <c r="B2768">
        <v>91.9</v>
      </c>
      <c r="C2768">
        <v>138.76</v>
      </c>
      <c r="D2768">
        <v>56.74</v>
      </c>
      <c r="E2768">
        <v>192.39</v>
      </c>
      <c r="F2768">
        <v>211.44</v>
      </c>
      <c r="G2768">
        <v>411.59</v>
      </c>
      <c r="H2768">
        <v>296.86</v>
      </c>
      <c r="I2768">
        <v>172.18</v>
      </c>
      <c r="J2768">
        <v>142.06</v>
      </c>
      <c r="K2768">
        <v>77.849999999999994</v>
      </c>
      <c r="L2768" s="8">
        <v>58.22</v>
      </c>
      <c r="M2768" s="8">
        <v>156.49</v>
      </c>
      <c r="N2768" s="8">
        <v>241.78</v>
      </c>
      <c r="O2768" s="8">
        <v>135.4136</v>
      </c>
      <c r="P2768" s="8">
        <v>206.88</v>
      </c>
      <c r="Q2768" s="8">
        <v>166.02</v>
      </c>
      <c r="R2768" s="8">
        <v>287.83</v>
      </c>
      <c r="S2768" s="8">
        <v>118.55</v>
      </c>
      <c r="T2768" s="8">
        <v>257.42</v>
      </c>
      <c r="U2768" s="8">
        <v>101.18</v>
      </c>
      <c r="X2768" s="1">
        <v>44405</v>
      </c>
      <c r="Y2768" s="4">
        <f t="shared" si="92"/>
        <v>180.50808421052631</v>
      </c>
      <c r="Z2768" s="4">
        <f t="shared" si="91"/>
        <v>91.9</v>
      </c>
    </row>
    <row r="2769" spans="1:26" x14ac:dyDescent="0.3">
      <c r="A2769" s="1">
        <v>44406</v>
      </c>
      <c r="B2769">
        <v>92.89</v>
      </c>
      <c r="C2769">
        <v>139.47999999999999</v>
      </c>
      <c r="D2769">
        <v>57.05</v>
      </c>
      <c r="E2769">
        <v>193.62</v>
      </c>
      <c r="F2769">
        <v>212.56</v>
      </c>
      <c r="G2769">
        <v>423.57</v>
      </c>
      <c r="H2769">
        <v>299.45</v>
      </c>
      <c r="I2769">
        <v>172.18</v>
      </c>
      <c r="J2769">
        <v>142.24</v>
      </c>
      <c r="K2769">
        <v>78.16</v>
      </c>
      <c r="L2769" s="8">
        <v>58.93</v>
      </c>
      <c r="M2769" s="8">
        <v>156.81</v>
      </c>
      <c r="N2769" s="8">
        <v>244.02</v>
      </c>
      <c r="O2769" s="8">
        <v>135.56639999999999</v>
      </c>
      <c r="P2769" s="8">
        <v>208.83</v>
      </c>
      <c r="Q2769" s="8">
        <v>167.43</v>
      </c>
      <c r="R2769" s="8">
        <v>289.67</v>
      </c>
      <c r="S2769" s="8">
        <v>118.87</v>
      </c>
      <c r="T2769" s="8">
        <v>261.66000000000003</v>
      </c>
      <c r="U2769" s="8">
        <v>102.57</v>
      </c>
      <c r="X2769" s="1">
        <v>44406</v>
      </c>
      <c r="Y2769" s="4">
        <f t="shared" si="92"/>
        <v>182.2456</v>
      </c>
      <c r="Z2769" s="4">
        <f t="shared" si="91"/>
        <v>92.89</v>
      </c>
    </row>
    <row r="2770" spans="1:26" x14ac:dyDescent="0.3">
      <c r="A2770" s="1">
        <v>44407</v>
      </c>
      <c r="B2770">
        <v>92.57</v>
      </c>
      <c r="C2770">
        <v>142.22999999999999</v>
      </c>
      <c r="D2770">
        <v>57.03</v>
      </c>
      <c r="E2770">
        <v>192.69</v>
      </c>
      <c r="F2770">
        <v>206.75</v>
      </c>
      <c r="G2770">
        <v>428.72</v>
      </c>
      <c r="H2770">
        <v>307.39</v>
      </c>
      <c r="I2770">
        <v>172.2</v>
      </c>
      <c r="J2770">
        <v>142.55000000000001</v>
      </c>
      <c r="K2770">
        <v>77.900000000000006</v>
      </c>
      <c r="L2770" s="8">
        <v>57.57</v>
      </c>
      <c r="M2770" s="8">
        <v>156.94999999999999</v>
      </c>
      <c r="N2770" s="8">
        <v>242.71</v>
      </c>
      <c r="O2770" s="8">
        <v>134.63990000000001</v>
      </c>
      <c r="P2770" s="8">
        <v>209.63</v>
      </c>
      <c r="Q2770" s="8">
        <v>168.74</v>
      </c>
      <c r="R2770" s="8">
        <v>291.02999999999997</v>
      </c>
      <c r="S2770" s="8">
        <v>116.3</v>
      </c>
      <c r="T2770" s="8">
        <v>261.05</v>
      </c>
      <c r="U2770" s="8">
        <v>101.81</v>
      </c>
      <c r="X2770" s="1">
        <v>44407</v>
      </c>
      <c r="Y2770" s="4">
        <f t="shared" si="92"/>
        <v>182.52052105263158</v>
      </c>
      <c r="Z2770" s="4">
        <f t="shared" si="91"/>
        <v>92.57</v>
      </c>
    </row>
    <row r="2771" spans="1:26" x14ac:dyDescent="0.3">
      <c r="A2771" s="1">
        <v>44408</v>
      </c>
      <c r="B2771">
        <v>92.57</v>
      </c>
      <c r="C2771">
        <v>142.22999999999999</v>
      </c>
      <c r="D2771">
        <v>57.03</v>
      </c>
      <c r="E2771">
        <v>192.69</v>
      </c>
      <c r="F2771">
        <v>206.75</v>
      </c>
      <c r="G2771">
        <v>428.72</v>
      </c>
      <c r="H2771">
        <v>307.39</v>
      </c>
      <c r="I2771">
        <v>172.2</v>
      </c>
      <c r="J2771">
        <v>142.55000000000001</v>
      </c>
      <c r="K2771">
        <v>77.900000000000006</v>
      </c>
      <c r="L2771" s="8">
        <v>57.57</v>
      </c>
      <c r="M2771" s="8">
        <v>156.94999999999999</v>
      </c>
      <c r="N2771" s="8">
        <v>242.71</v>
      </c>
      <c r="O2771" s="8">
        <v>134.63990000000001</v>
      </c>
      <c r="P2771" s="8">
        <v>209.63</v>
      </c>
      <c r="Q2771" s="8">
        <v>168.74</v>
      </c>
      <c r="R2771" s="8">
        <v>291.02999999999997</v>
      </c>
      <c r="S2771" s="8">
        <v>116.3</v>
      </c>
      <c r="T2771" s="8">
        <v>261.05</v>
      </c>
      <c r="U2771" s="8">
        <v>101.81</v>
      </c>
      <c r="X2771" s="1">
        <v>44408</v>
      </c>
      <c r="Y2771" s="4">
        <f t="shared" si="92"/>
        <v>182.52052105263158</v>
      </c>
      <c r="Z2771" s="4">
        <f t="shared" si="91"/>
        <v>92.57</v>
      </c>
    </row>
    <row r="2772" spans="1:26" x14ac:dyDescent="0.3">
      <c r="A2772" s="1">
        <v>44409</v>
      </c>
      <c r="B2772">
        <v>92.57</v>
      </c>
      <c r="C2772">
        <v>142.22999999999999</v>
      </c>
      <c r="D2772">
        <v>57.03</v>
      </c>
      <c r="E2772">
        <v>192.69</v>
      </c>
      <c r="F2772">
        <v>206.75</v>
      </c>
      <c r="G2772">
        <v>428.72</v>
      </c>
      <c r="H2772">
        <v>307.39</v>
      </c>
      <c r="I2772">
        <v>172.2</v>
      </c>
      <c r="J2772">
        <v>142.55000000000001</v>
      </c>
      <c r="K2772">
        <v>77.900000000000006</v>
      </c>
      <c r="L2772" s="8">
        <v>57.57</v>
      </c>
      <c r="M2772" s="8">
        <v>156.94999999999999</v>
      </c>
      <c r="N2772" s="8">
        <v>242.71</v>
      </c>
      <c r="O2772" s="8">
        <v>134.63990000000001</v>
      </c>
      <c r="P2772" s="8">
        <v>209.63</v>
      </c>
      <c r="Q2772" s="8">
        <v>168.74</v>
      </c>
      <c r="R2772" s="8">
        <v>291.02999999999997</v>
      </c>
      <c r="S2772" s="8">
        <v>116.3</v>
      </c>
      <c r="T2772" s="8">
        <v>261.05</v>
      </c>
      <c r="U2772" s="8">
        <v>101.81</v>
      </c>
      <c r="X2772" s="1">
        <v>44409</v>
      </c>
      <c r="Y2772" s="4">
        <f t="shared" si="92"/>
        <v>182.52052105263158</v>
      </c>
      <c r="Z2772" s="4">
        <f t="shared" si="91"/>
        <v>92.57</v>
      </c>
    </row>
    <row r="2773" spans="1:26" x14ac:dyDescent="0.3">
      <c r="A2773" s="1">
        <v>44410</v>
      </c>
      <c r="B2773">
        <v>92.42</v>
      </c>
      <c r="C2773">
        <v>141.88</v>
      </c>
      <c r="D2773">
        <v>56.88</v>
      </c>
      <c r="E2773">
        <v>190.96</v>
      </c>
      <c r="F2773">
        <v>205.16</v>
      </c>
      <c r="G2773">
        <v>434.25</v>
      </c>
      <c r="H2773">
        <v>300.22000000000003</v>
      </c>
      <c r="I2773">
        <v>172.27</v>
      </c>
      <c r="J2773">
        <v>142.22</v>
      </c>
      <c r="K2773">
        <v>78.81</v>
      </c>
      <c r="L2773" s="8">
        <v>57.58</v>
      </c>
      <c r="M2773" s="8">
        <v>156.32</v>
      </c>
      <c r="N2773" s="8">
        <v>240.1</v>
      </c>
      <c r="O2773" s="8">
        <v>135.07929999999999</v>
      </c>
      <c r="P2773" s="8">
        <v>209.45</v>
      </c>
      <c r="Q2773" s="8">
        <v>170.35</v>
      </c>
      <c r="R2773" s="8">
        <v>288.73</v>
      </c>
      <c r="S2773" s="8">
        <v>115.45</v>
      </c>
      <c r="T2773" s="8">
        <v>257.24</v>
      </c>
      <c r="U2773" s="8">
        <v>101.63</v>
      </c>
      <c r="X2773" s="1">
        <v>44410</v>
      </c>
      <c r="Y2773" s="4">
        <f t="shared" si="92"/>
        <v>181.8199631578947</v>
      </c>
      <c r="Z2773" s="4">
        <f t="shared" si="91"/>
        <v>92.42</v>
      </c>
    </row>
    <row r="2774" spans="1:26" x14ac:dyDescent="0.3">
      <c r="A2774" s="1">
        <v>44411</v>
      </c>
      <c r="B2774">
        <v>93.19</v>
      </c>
      <c r="C2774">
        <v>143.94999999999999</v>
      </c>
      <c r="D2774">
        <v>56.92</v>
      </c>
      <c r="E2774">
        <v>193.95</v>
      </c>
      <c r="F2774">
        <v>208.5</v>
      </c>
      <c r="G2774">
        <v>436.05</v>
      </c>
      <c r="H2774">
        <v>302.92</v>
      </c>
      <c r="I2774">
        <v>174.39</v>
      </c>
      <c r="J2774">
        <v>143.82</v>
      </c>
      <c r="K2774">
        <v>79.42</v>
      </c>
      <c r="L2774" s="8">
        <v>58.2</v>
      </c>
      <c r="M2774" s="8">
        <v>156.66999999999999</v>
      </c>
      <c r="N2774" s="8">
        <v>236.95</v>
      </c>
      <c r="O2774" s="8">
        <v>137.6105</v>
      </c>
      <c r="P2774" s="8">
        <v>213.44</v>
      </c>
      <c r="Q2774" s="8">
        <v>172.62</v>
      </c>
      <c r="R2774" s="8">
        <v>290.64999999999998</v>
      </c>
      <c r="S2774" s="8">
        <v>116.25</v>
      </c>
      <c r="T2774" s="8">
        <v>262.2</v>
      </c>
      <c r="U2774" s="8">
        <v>102.6</v>
      </c>
      <c r="X2774" s="1">
        <v>44411</v>
      </c>
      <c r="Y2774" s="4">
        <f t="shared" si="92"/>
        <v>183.53213157894734</v>
      </c>
      <c r="Z2774" s="4">
        <f t="shared" si="91"/>
        <v>93.19</v>
      </c>
    </row>
    <row r="2775" spans="1:26" x14ac:dyDescent="0.3">
      <c r="A2775" s="1">
        <v>44412</v>
      </c>
      <c r="B2775">
        <v>92.28</v>
      </c>
      <c r="C2775">
        <v>142.43</v>
      </c>
      <c r="D2775">
        <v>56.1</v>
      </c>
      <c r="E2775">
        <v>189.9</v>
      </c>
      <c r="F2775">
        <v>204.52</v>
      </c>
      <c r="G2775">
        <v>439.5</v>
      </c>
      <c r="H2775">
        <v>305.62</v>
      </c>
      <c r="I2775">
        <v>173.36</v>
      </c>
      <c r="J2775">
        <v>142.84</v>
      </c>
      <c r="K2775">
        <v>79.87</v>
      </c>
      <c r="L2775" s="8">
        <v>56.84</v>
      </c>
      <c r="M2775" s="8">
        <v>154.05000000000001</v>
      </c>
      <c r="N2775" s="8">
        <v>234.83</v>
      </c>
      <c r="O2775" s="8">
        <v>136.35919999999999</v>
      </c>
      <c r="P2775" s="8">
        <v>212</v>
      </c>
      <c r="Q2775" s="8">
        <v>172.09</v>
      </c>
      <c r="R2775" s="8">
        <v>287.67</v>
      </c>
      <c r="S2775" s="8">
        <v>115.08</v>
      </c>
      <c r="T2775" s="8">
        <v>260.52999999999997</v>
      </c>
      <c r="U2775" s="8">
        <v>100.3</v>
      </c>
      <c r="X2775" s="1">
        <v>44412</v>
      </c>
      <c r="Y2775" s="4">
        <f t="shared" si="92"/>
        <v>182.3099578947369</v>
      </c>
      <c r="Z2775" s="4">
        <f t="shared" si="91"/>
        <v>92.28</v>
      </c>
    </row>
    <row r="2776" spans="1:26" x14ac:dyDescent="0.3">
      <c r="A2776" s="1">
        <v>44413</v>
      </c>
      <c r="B2776">
        <v>92.46</v>
      </c>
      <c r="C2776">
        <v>142.5</v>
      </c>
      <c r="D2776">
        <v>56.5</v>
      </c>
      <c r="E2776">
        <v>190.68</v>
      </c>
      <c r="F2776">
        <v>207.19</v>
      </c>
      <c r="G2776">
        <v>441.72</v>
      </c>
      <c r="H2776">
        <v>304.83</v>
      </c>
      <c r="I2776">
        <v>173.69</v>
      </c>
      <c r="J2776">
        <v>145.49</v>
      </c>
      <c r="K2776">
        <v>80.489999999999995</v>
      </c>
      <c r="L2776" s="8">
        <v>57.2</v>
      </c>
      <c r="M2776" s="8">
        <v>154.31</v>
      </c>
      <c r="N2776" s="8">
        <v>236.42</v>
      </c>
      <c r="O2776" s="8">
        <v>136.36879999999999</v>
      </c>
      <c r="P2776" s="8">
        <v>213.29</v>
      </c>
      <c r="Q2776" s="8">
        <v>172.52</v>
      </c>
      <c r="R2776" s="8">
        <v>288.72000000000003</v>
      </c>
      <c r="S2776" s="8">
        <v>115.12</v>
      </c>
      <c r="T2776" s="8">
        <v>261.39999999999998</v>
      </c>
      <c r="U2776" s="8">
        <v>101.23</v>
      </c>
      <c r="X2776" s="1">
        <v>44413</v>
      </c>
      <c r="Y2776" s="4">
        <f t="shared" si="92"/>
        <v>183.14046315789474</v>
      </c>
      <c r="Z2776" s="4">
        <f t="shared" si="91"/>
        <v>92.46</v>
      </c>
    </row>
    <row r="2777" spans="1:26" x14ac:dyDescent="0.3">
      <c r="A2777" s="1">
        <v>44414</v>
      </c>
      <c r="B2777">
        <v>92.92</v>
      </c>
      <c r="C2777">
        <v>141.41</v>
      </c>
      <c r="D2777">
        <v>56.64</v>
      </c>
      <c r="E2777">
        <v>190.16</v>
      </c>
      <c r="F2777">
        <v>208.35</v>
      </c>
      <c r="G2777">
        <v>441.58</v>
      </c>
      <c r="H2777">
        <v>305.87</v>
      </c>
      <c r="I2777">
        <v>173.11</v>
      </c>
      <c r="J2777">
        <v>145.22999999999999</v>
      </c>
      <c r="K2777">
        <v>80.61</v>
      </c>
      <c r="L2777" s="8">
        <v>57.86</v>
      </c>
      <c r="M2777" s="8">
        <v>154.33000000000001</v>
      </c>
      <c r="N2777" s="8">
        <v>236.26</v>
      </c>
      <c r="O2777" s="8">
        <v>137.62960000000001</v>
      </c>
      <c r="P2777" s="8">
        <v>213</v>
      </c>
      <c r="Q2777" s="8">
        <v>174.97</v>
      </c>
      <c r="R2777" s="8">
        <v>290.82</v>
      </c>
      <c r="S2777" s="8">
        <v>114.45</v>
      </c>
      <c r="T2777" s="8">
        <v>260.08999999999997</v>
      </c>
      <c r="U2777" s="8">
        <v>101.95</v>
      </c>
      <c r="X2777" s="1">
        <v>44414</v>
      </c>
      <c r="Y2777" s="4">
        <f t="shared" si="92"/>
        <v>183.38524210526313</v>
      </c>
      <c r="Z2777" s="4">
        <f t="shared" si="91"/>
        <v>92.92</v>
      </c>
    </row>
    <row r="2778" spans="1:26" x14ac:dyDescent="0.3">
      <c r="A2778" s="1">
        <v>44415</v>
      </c>
      <c r="B2778">
        <v>92.92</v>
      </c>
      <c r="C2778">
        <v>141.41</v>
      </c>
      <c r="D2778">
        <v>56.64</v>
      </c>
      <c r="E2778">
        <v>190.16</v>
      </c>
      <c r="F2778">
        <v>208.35</v>
      </c>
      <c r="G2778">
        <v>441.58</v>
      </c>
      <c r="H2778">
        <v>305.87</v>
      </c>
      <c r="I2778">
        <v>173.11</v>
      </c>
      <c r="J2778">
        <v>145.22999999999999</v>
      </c>
      <c r="K2778">
        <v>80.61</v>
      </c>
      <c r="L2778" s="8">
        <v>57.86</v>
      </c>
      <c r="M2778" s="8">
        <v>154.33000000000001</v>
      </c>
      <c r="N2778" s="8">
        <v>236.26</v>
      </c>
      <c r="O2778" s="8">
        <v>137.62960000000001</v>
      </c>
      <c r="P2778" s="8">
        <v>213</v>
      </c>
      <c r="Q2778" s="8">
        <v>174.97</v>
      </c>
      <c r="R2778" s="8">
        <v>290.82</v>
      </c>
      <c r="S2778" s="8">
        <v>114.45</v>
      </c>
      <c r="T2778" s="8">
        <v>260.08999999999997</v>
      </c>
      <c r="U2778" s="8">
        <v>101.95</v>
      </c>
      <c r="X2778" s="1">
        <v>44415</v>
      </c>
      <c r="Y2778" s="4">
        <f t="shared" si="92"/>
        <v>183.38524210526313</v>
      </c>
      <c r="Z2778" s="4">
        <f t="shared" si="91"/>
        <v>92.92</v>
      </c>
    </row>
    <row r="2779" spans="1:26" x14ac:dyDescent="0.3">
      <c r="A2779" s="1">
        <v>44416</v>
      </c>
      <c r="B2779">
        <v>92.92</v>
      </c>
      <c r="C2779">
        <v>141.41</v>
      </c>
      <c r="D2779">
        <v>56.64</v>
      </c>
      <c r="E2779">
        <v>190.16</v>
      </c>
      <c r="F2779">
        <v>208.35</v>
      </c>
      <c r="G2779">
        <v>441.58</v>
      </c>
      <c r="H2779">
        <v>305.87</v>
      </c>
      <c r="I2779">
        <v>173.11</v>
      </c>
      <c r="J2779">
        <v>145.22999999999999</v>
      </c>
      <c r="K2779">
        <v>80.61</v>
      </c>
      <c r="L2779" s="8">
        <v>57.86</v>
      </c>
      <c r="M2779" s="8">
        <v>154.33000000000001</v>
      </c>
      <c r="N2779" s="8">
        <v>236.26</v>
      </c>
      <c r="O2779" s="8">
        <v>137.62960000000001</v>
      </c>
      <c r="P2779" s="8">
        <v>213</v>
      </c>
      <c r="Q2779" s="8">
        <v>174.97</v>
      </c>
      <c r="R2779" s="8">
        <v>290.82</v>
      </c>
      <c r="S2779" s="8">
        <v>114.45</v>
      </c>
      <c r="T2779" s="8">
        <v>260.08999999999997</v>
      </c>
      <c r="U2779" s="8">
        <v>101.95</v>
      </c>
      <c r="X2779" s="1">
        <v>44416</v>
      </c>
      <c r="Y2779" s="4">
        <f t="shared" si="92"/>
        <v>183.38524210526313</v>
      </c>
      <c r="Z2779" s="4">
        <f t="shared" si="91"/>
        <v>92.92</v>
      </c>
    </row>
    <row r="2780" spans="1:26" x14ac:dyDescent="0.3">
      <c r="A2780" s="1">
        <v>44417</v>
      </c>
      <c r="B2780">
        <v>92.79</v>
      </c>
      <c r="C2780">
        <v>142.18</v>
      </c>
      <c r="D2780">
        <v>56.65</v>
      </c>
      <c r="E2780">
        <v>187.99</v>
      </c>
      <c r="F2780">
        <v>208.89</v>
      </c>
      <c r="G2780">
        <v>436.11</v>
      </c>
      <c r="H2780">
        <v>303.26</v>
      </c>
      <c r="I2780">
        <v>173.71</v>
      </c>
      <c r="J2780">
        <v>145.58000000000001</v>
      </c>
      <c r="K2780">
        <v>80.56</v>
      </c>
      <c r="L2780" s="8">
        <v>57.2</v>
      </c>
      <c r="M2780" s="8">
        <v>154.35</v>
      </c>
      <c r="N2780" s="8">
        <v>234.68</v>
      </c>
      <c r="O2780" s="8">
        <v>134.9169</v>
      </c>
      <c r="P2780" s="8">
        <v>213.7</v>
      </c>
      <c r="Q2780" s="8">
        <v>175.77</v>
      </c>
      <c r="R2780" s="8">
        <v>275.75</v>
      </c>
      <c r="S2780" s="8">
        <v>114.06</v>
      </c>
      <c r="T2780" s="8">
        <v>262.41000000000003</v>
      </c>
      <c r="U2780" s="8">
        <v>100.25</v>
      </c>
      <c r="X2780" s="1">
        <v>44417</v>
      </c>
      <c r="Y2780" s="4">
        <f t="shared" si="92"/>
        <v>182.0008894736842</v>
      </c>
      <c r="Z2780" s="4">
        <f t="shared" si="91"/>
        <v>92.79</v>
      </c>
    </row>
    <row r="2781" spans="1:26" x14ac:dyDescent="0.3">
      <c r="A2781" s="1">
        <v>44418</v>
      </c>
      <c r="B2781">
        <v>93.54</v>
      </c>
      <c r="C2781">
        <v>142.27000000000001</v>
      </c>
      <c r="D2781">
        <v>56.8</v>
      </c>
      <c r="E2781">
        <v>189.73</v>
      </c>
      <c r="F2781">
        <v>214.07</v>
      </c>
      <c r="G2781">
        <v>434.49</v>
      </c>
      <c r="H2781">
        <v>301.77999999999997</v>
      </c>
      <c r="I2781">
        <v>173.77</v>
      </c>
      <c r="J2781">
        <v>148.68</v>
      </c>
      <c r="K2781">
        <v>80.53</v>
      </c>
      <c r="L2781" s="8">
        <v>58.18</v>
      </c>
      <c r="M2781" s="8">
        <v>154.43</v>
      </c>
      <c r="N2781" s="8">
        <v>233.45</v>
      </c>
      <c r="O2781" s="8">
        <v>135.0411</v>
      </c>
      <c r="P2781" s="8">
        <v>216.72</v>
      </c>
      <c r="Q2781" s="8">
        <v>178.1</v>
      </c>
      <c r="R2781" s="8">
        <v>277.87</v>
      </c>
      <c r="S2781" s="8">
        <v>114.82</v>
      </c>
      <c r="T2781" s="8">
        <v>264.07</v>
      </c>
      <c r="U2781" s="8">
        <v>102.08</v>
      </c>
      <c r="X2781" s="1">
        <v>44418</v>
      </c>
      <c r="Y2781" s="4">
        <f t="shared" si="92"/>
        <v>182.99374210526312</v>
      </c>
      <c r="Z2781" s="4">
        <f t="shared" si="91"/>
        <v>93.54</v>
      </c>
    </row>
    <row r="2782" spans="1:26" x14ac:dyDescent="0.3">
      <c r="A2782" s="1">
        <v>44419</v>
      </c>
      <c r="B2782">
        <v>94.33</v>
      </c>
      <c r="C2782">
        <v>142.62</v>
      </c>
      <c r="D2782">
        <v>56.73</v>
      </c>
      <c r="E2782">
        <v>194.52</v>
      </c>
      <c r="F2782">
        <v>221.66</v>
      </c>
      <c r="G2782">
        <v>433.6</v>
      </c>
      <c r="H2782">
        <v>306.3</v>
      </c>
      <c r="I2782">
        <v>173.8</v>
      </c>
      <c r="J2782">
        <v>150.01</v>
      </c>
      <c r="K2782">
        <v>82.37</v>
      </c>
      <c r="L2782" s="8">
        <v>58.35</v>
      </c>
      <c r="M2782" s="8">
        <v>155.04</v>
      </c>
      <c r="N2782" s="8">
        <v>235.55</v>
      </c>
      <c r="O2782" s="8">
        <v>135.75749999999999</v>
      </c>
      <c r="P2782" s="8">
        <v>216.25</v>
      </c>
      <c r="Q2782" s="8">
        <v>181.08</v>
      </c>
      <c r="R2782" s="8">
        <v>278.73</v>
      </c>
      <c r="S2782" s="8">
        <v>113.72</v>
      </c>
      <c r="T2782" s="8">
        <v>263.01</v>
      </c>
      <c r="U2782" s="8">
        <v>102.85</v>
      </c>
      <c r="X2782" s="1">
        <v>44419</v>
      </c>
      <c r="Y2782" s="4">
        <f t="shared" si="92"/>
        <v>184.31302631578944</v>
      </c>
      <c r="Z2782" s="4">
        <f t="shared" si="91"/>
        <v>94.33</v>
      </c>
    </row>
    <row r="2783" spans="1:26" x14ac:dyDescent="0.3">
      <c r="A2783" s="1">
        <v>44420</v>
      </c>
      <c r="B2783">
        <v>94.3</v>
      </c>
      <c r="C2783">
        <v>142.94999999999999</v>
      </c>
      <c r="D2783">
        <v>56.84</v>
      </c>
      <c r="E2783">
        <v>192</v>
      </c>
      <c r="F2783">
        <v>220.24</v>
      </c>
      <c r="G2783">
        <v>436.75</v>
      </c>
      <c r="H2783">
        <v>306.66000000000003</v>
      </c>
      <c r="I2783">
        <v>175.2</v>
      </c>
      <c r="J2783">
        <v>149.06</v>
      </c>
      <c r="K2783">
        <v>83</v>
      </c>
      <c r="L2783" s="8">
        <v>57.35</v>
      </c>
      <c r="M2783" s="8">
        <v>155.07</v>
      </c>
      <c r="N2783" s="8">
        <v>236.67</v>
      </c>
      <c r="O2783" s="8">
        <v>136.65530000000001</v>
      </c>
      <c r="P2783" s="8">
        <v>214.9</v>
      </c>
      <c r="Q2783" s="8">
        <v>181.68</v>
      </c>
      <c r="R2783" s="8">
        <v>277.61</v>
      </c>
      <c r="S2783" s="8">
        <v>115.64</v>
      </c>
      <c r="T2783" s="8">
        <v>261.88</v>
      </c>
      <c r="U2783" s="8">
        <v>102.64</v>
      </c>
      <c r="X2783" s="1">
        <v>44420</v>
      </c>
      <c r="Y2783" s="4">
        <f t="shared" si="92"/>
        <v>184.35764736842103</v>
      </c>
      <c r="Z2783" s="4">
        <f t="shared" si="91"/>
        <v>94.3</v>
      </c>
    </row>
    <row r="2784" spans="1:26" x14ac:dyDescent="0.3">
      <c r="A2784" s="1">
        <v>44421</v>
      </c>
      <c r="B2784">
        <v>94.64</v>
      </c>
      <c r="C2784">
        <v>143.63999999999999</v>
      </c>
      <c r="D2784">
        <v>57.23</v>
      </c>
      <c r="E2784">
        <v>190.51</v>
      </c>
      <c r="F2784">
        <v>218.57</v>
      </c>
      <c r="G2784">
        <v>441.74</v>
      </c>
      <c r="H2784">
        <v>309.39999999999998</v>
      </c>
      <c r="I2784">
        <v>176.25</v>
      </c>
      <c r="J2784">
        <v>149.53</v>
      </c>
      <c r="K2784">
        <v>83.45</v>
      </c>
      <c r="L2784" s="8">
        <v>56.77</v>
      </c>
      <c r="M2784" s="8">
        <v>156.52000000000001</v>
      </c>
      <c r="N2784" s="8">
        <v>238.82</v>
      </c>
      <c r="O2784" s="8">
        <v>136.7604</v>
      </c>
      <c r="P2784" s="8">
        <v>215.17</v>
      </c>
      <c r="Q2784" s="8">
        <v>182.73</v>
      </c>
      <c r="R2784" s="8">
        <v>279.74</v>
      </c>
      <c r="S2784" s="8">
        <v>116.48</v>
      </c>
      <c r="T2784" s="8">
        <v>261.54000000000002</v>
      </c>
      <c r="U2784" s="8">
        <v>101.96</v>
      </c>
      <c r="X2784" s="1">
        <v>44421</v>
      </c>
      <c r="Y2784" s="4">
        <f t="shared" si="92"/>
        <v>185.09528421052627</v>
      </c>
      <c r="Z2784" s="4">
        <f t="shared" si="91"/>
        <v>94.64</v>
      </c>
    </row>
    <row r="2785" spans="1:26" x14ac:dyDescent="0.3">
      <c r="A2785" s="1">
        <v>44422</v>
      </c>
      <c r="B2785">
        <v>94.64</v>
      </c>
      <c r="C2785">
        <v>143.63999999999999</v>
      </c>
      <c r="D2785">
        <v>57.23</v>
      </c>
      <c r="E2785">
        <v>190.51</v>
      </c>
      <c r="F2785">
        <v>218.57</v>
      </c>
      <c r="G2785">
        <v>441.74</v>
      </c>
      <c r="H2785">
        <v>309.39999999999998</v>
      </c>
      <c r="I2785">
        <v>176.25</v>
      </c>
      <c r="J2785">
        <v>149.53</v>
      </c>
      <c r="K2785">
        <v>83.45</v>
      </c>
      <c r="L2785" s="8">
        <v>56.77</v>
      </c>
      <c r="M2785" s="8">
        <v>156.52000000000001</v>
      </c>
      <c r="N2785" s="8">
        <v>238.82</v>
      </c>
      <c r="O2785" s="8">
        <v>136.7604</v>
      </c>
      <c r="P2785" s="8">
        <v>215.17</v>
      </c>
      <c r="Q2785" s="8">
        <v>182.73</v>
      </c>
      <c r="R2785" s="8">
        <v>279.74</v>
      </c>
      <c r="S2785" s="8">
        <v>116.48</v>
      </c>
      <c r="T2785" s="8">
        <v>261.54000000000002</v>
      </c>
      <c r="U2785" s="8">
        <v>101.96</v>
      </c>
      <c r="X2785" s="1">
        <v>44422</v>
      </c>
      <c r="Y2785" s="4">
        <f t="shared" si="92"/>
        <v>185.09528421052627</v>
      </c>
      <c r="Z2785" s="4">
        <f t="shared" si="91"/>
        <v>94.64</v>
      </c>
    </row>
    <row r="2786" spans="1:26" x14ac:dyDescent="0.3">
      <c r="A2786" s="1">
        <v>44423</v>
      </c>
      <c r="B2786">
        <v>94.64</v>
      </c>
      <c r="C2786">
        <v>143.63999999999999</v>
      </c>
      <c r="D2786">
        <v>57.23</v>
      </c>
      <c r="E2786">
        <v>190.51</v>
      </c>
      <c r="F2786">
        <v>218.57</v>
      </c>
      <c r="G2786">
        <v>441.74</v>
      </c>
      <c r="H2786">
        <v>309.39999999999998</v>
      </c>
      <c r="I2786">
        <v>176.25</v>
      </c>
      <c r="J2786">
        <v>149.53</v>
      </c>
      <c r="K2786">
        <v>83.45</v>
      </c>
      <c r="L2786" s="8">
        <v>56.77</v>
      </c>
      <c r="M2786" s="8">
        <v>156.52000000000001</v>
      </c>
      <c r="N2786" s="8">
        <v>238.82</v>
      </c>
      <c r="O2786" s="8">
        <v>136.7604</v>
      </c>
      <c r="P2786" s="8">
        <v>215.17</v>
      </c>
      <c r="Q2786" s="8">
        <v>182.73</v>
      </c>
      <c r="R2786" s="8">
        <v>279.74</v>
      </c>
      <c r="S2786" s="8">
        <v>116.48</v>
      </c>
      <c r="T2786" s="8">
        <v>261.54000000000002</v>
      </c>
      <c r="U2786" s="8">
        <v>101.96</v>
      </c>
      <c r="X2786" s="1">
        <v>44423</v>
      </c>
      <c r="Y2786" s="4">
        <f t="shared" si="92"/>
        <v>185.09528421052627</v>
      </c>
      <c r="Z2786" s="4">
        <f t="shared" si="91"/>
        <v>94.64</v>
      </c>
    </row>
    <row r="2787" spans="1:26" x14ac:dyDescent="0.3">
      <c r="A2787" s="1">
        <v>44424</v>
      </c>
      <c r="B2787">
        <v>94.95</v>
      </c>
      <c r="C2787">
        <v>144.63999999999999</v>
      </c>
      <c r="D2787">
        <v>57.48</v>
      </c>
      <c r="E2787">
        <v>193.48</v>
      </c>
      <c r="F2787">
        <v>217.71</v>
      </c>
      <c r="G2787">
        <v>446.11</v>
      </c>
      <c r="H2787">
        <v>311.35000000000002</v>
      </c>
      <c r="I2787">
        <v>177.84</v>
      </c>
      <c r="J2787">
        <v>150.75</v>
      </c>
      <c r="K2787">
        <v>83.95</v>
      </c>
      <c r="L2787" s="8">
        <v>55.94</v>
      </c>
      <c r="M2787" s="8">
        <v>158.05000000000001</v>
      </c>
      <c r="N2787" s="8">
        <v>240.97</v>
      </c>
      <c r="O2787" s="8">
        <v>137.15199999999999</v>
      </c>
      <c r="P2787" s="8">
        <v>216.56</v>
      </c>
      <c r="Q2787" s="8">
        <v>184.23</v>
      </c>
      <c r="R2787" s="8">
        <v>281.55</v>
      </c>
      <c r="S2787" s="8">
        <v>118.41</v>
      </c>
      <c r="T2787" s="8">
        <v>263.14999999999998</v>
      </c>
      <c r="U2787" s="8">
        <v>100.92</v>
      </c>
      <c r="X2787" s="1">
        <v>44424</v>
      </c>
      <c r="Y2787" s="4">
        <f t="shared" si="92"/>
        <v>186.32852631578947</v>
      </c>
      <c r="Z2787" s="4">
        <f t="shared" si="91"/>
        <v>94.95</v>
      </c>
    </row>
    <row r="2788" spans="1:26" x14ac:dyDescent="0.3">
      <c r="A2788" s="1">
        <v>44425</v>
      </c>
      <c r="B2788">
        <v>94.24</v>
      </c>
      <c r="C2788">
        <v>144.88</v>
      </c>
      <c r="D2788">
        <v>57.28</v>
      </c>
      <c r="E2788">
        <v>182.26</v>
      </c>
      <c r="F2788">
        <v>213.44</v>
      </c>
      <c r="G2788">
        <v>444.18</v>
      </c>
      <c r="H2788">
        <v>311.52</v>
      </c>
      <c r="I2788">
        <v>179.47</v>
      </c>
      <c r="J2788">
        <v>150.69999999999999</v>
      </c>
      <c r="K2788">
        <v>83.96</v>
      </c>
      <c r="L2788" s="8">
        <v>55.56</v>
      </c>
      <c r="M2788" s="8">
        <v>157.9</v>
      </c>
      <c r="N2788" s="8">
        <v>240.28</v>
      </c>
      <c r="O2788" s="8">
        <v>136.03450000000001</v>
      </c>
      <c r="P2788" s="8">
        <v>214.8</v>
      </c>
      <c r="Q2788" s="8">
        <v>184.71</v>
      </c>
      <c r="R2788" s="8">
        <v>281.41000000000003</v>
      </c>
      <c r="S2788" s="8">
        <v>119.66</v>
      </c>
      <c r="T2788" s="8">
        <v>254.65</v>
      </c>
      <c r="U2788" s="8">
        <v>100.73</v>
      </c>
      <c r="X2788" s="1">
        <v>44425</v>
      </c>
      <c r="Y2788" s="4">
        <f t="shared" si="92"/>
        <v>184.91707894736842</v>
      </c>
      <c r="Z2788" s="4">
        <f t="shared" si="91"/>
        <v>94.24</v>
      </c>
    </row>
    <row r="2789" spans="1:26" x14ac:dyDescent="0.3">
      <c r="A2789" s="1">
        <v>44426</v>
      </c>
      <c r="B2789">
        <v>93.21</v>
      </c>
      <c r="C2789">
        <v>143.30000000000001</v>
      </c>
      <c r="D2789">
        <v>56.5</v>
      </c>
      <c r="E2789">
        <v>199.73</v>
      </c>
      <c r="F2789">
        <v>209.81</v>
      </c>
      <c r="G2789">
        <v>430</v>
      </c>
      <c r="H2789">
        <v>309.91000000000003</v>
      </c>
      <c r="I2789">
        <v>177.19</v>
      </c>
      <c r="J2789">
        <v>149.1</v>
      </c>
      <c r="K2789">
        <v>84.42</v>
      </c>
      <c r="L2789" s="8">
        <v>54.39</v>
      </c>
      <c r="M2789" s="8">
        <v>156.28</v>
      </c>
      <c r="N2789" s="8">
        <v>238.08</v>
      </c>
      <c r="O2789" s="8">
        <v>133.2167</v>
      </c>
      <c r="P2789" s="8">
        <v>208.47</v>
      </c>
      <c r="Q2789" s="8">
        <v>184.47</v>
      </c>
      <c r="R2789" s="8">
        <v>272.14999999999998</v>
      </c>
      <c r="S2789" s="8">
        <v>117.29</v>
      </c>
      <c r="T2789" s="8">
        <v>247.58</v>
      </c>
      <c r="U2789" s="8">
        <v>96.7</v>
      </c>
      <c r="X2789" s="1">
        <v>44426</v>
      </c>
      <c r="Y2789" s="4">
        <f t="shared" si="92"/>
        <v>182.55719473684215</v>
      </c>
      <c r="Z2789" s="4">
        <f t="shared" si="91"/>
        <v>93.21</v>
      </c>
    </row>
    <row r="2790" spans="1:26" x14ac:dyDescent="0.3">
      <c r="A2790" s="1">
        <v>44427</v>
      </c>
      <c r="B2790">
        <v>93.09</v>
      </c>
      <c r="C2790">
        <v>144.99</v>
      </c>
      <c r="D2790">
        <v>56.86</v>
      </c>
      <c r="E2790">
        <v>202.59</v>
      </c>
      <c r="F2790">
        <v>204.45</v>
      </c>
      <c r="G2790">
        <v>433.94</v>
      </c>
      <c r="H2790">
        <v>311.17</v>
      </c>
      <c r="I2790">
        <v>178.57</v>
      </c>
      <c r="J2790">
        <v>150.11000000000001</v>
      </c>
      <c r="K2790">
        <v>84.55</v>
      </c>
      <c r="L2790" s="8">
        <v>52.73</v>
      </c>
      <c r="M2790" s="8">
        <v>158.91</v>
      </c>
      <c r="N2790" s="8">
        <v>237.23</v>
      </c>
      <c r="O2790" s="8">
        <v>131.83170000000001</v>
      </c>
      <c r="P2790" s="8">
        <v>211.12</v>
      </c>
      <c r="Q2790" s="8">
        <v>185.44</v>
      </c>
      <c r="R2790" s="8">
        <v>271.39</v>
      </c>
      <c r="S2790" s="8">
        <v>117.93</v>
      </c>
      <c r="T2790" s="8">
        <v>245.41</v>
      </c>
      <c r="U2790" s="8">
        <v>94.29</v>
      </c>
      <c r="X2790" s="1">
        <v>44427</v>
      </c>
      <c r="Y2790" s="4">
        <f t="shared" si="92"/>
        <v>182.81640526315786</v>
      </c>
      <c r="Z2790" s="4">
        <f t="shared" si="91"/>
        <v>93.09</v>
      </c>
    </row>
    <row r="2791" spans="1:26" x14ac:dyDescent="0.3">
      <c r="A2791" s="1">
        <v>44428</v>
      </c>
      <c r="B2791">
        <v>93.67</v>
      </c>
      <c r="C2791">
        <v>145.09</v>
      </c>
      <c r="D2791">
        <v>56.64</v>
      </c>
      <c r="E2791">
        <v>208.21</v>
      </c>
      <c r="F2791">
        <v>204.94</v>
      </c>
      <c r="G2791">
        <v>437.52</v>
      </c>
      <c r="H2791">
        <v>313.85000000000002</v>
      </c>
      <c r="I2791">
        <v>179.44</v>
      </c>
      <c r="J2791">
        <v>151.44999999999999</v>
      </c>
      <c r="K2791">
        <v>86.28</v>
      </c>
      <c r="L2791" s="8">
        <v>52.74</v>
      </c>
      <c r="M2791" s="8">
        <v>158.35</v>
      </c>
      <c r="N2791" s="8">
        <v>238.49</v>
      </c>
      <c r="O2791" s="8">
        <v>132.87289999999999</v>
      </c>
      <c r="P2791" s="8">
        <v>211.58</v>
      </c>
      <c r="Q2791" s="8">
        <v>186.21</v>
      </c>
      <c r="R2791" s="8">
        <v>267.44</v>
      </c>
      <c r="S2791" s="8">
        <v>118.82</v>
      </c>
      <c r="T2791" s="8">
        <v>253.4</v>
      </c>
      <c r="U2791" s="8">
        <v>94.3</v>
      </c>
      <c r="X2791" s="1">
        <v>44428</v>
      </c>
      <c r="Y2791" s="4">
        <f t="shared" si="92"/>
        <v>184.08541578947367</v>
      </c>
      <c r="Z2791" s="4">
        <f t="shared" si="91"/>
        <v>93.67</v>
      </c>
    </row>
    <row r="2792" spans="1:26" x14ac:dyDescent="0.3">
      <c r="A2792" s="1">
        <v>44429</v>
      </c>
      <c r="B2792">
        <v>93.67</v>
      </c>
      <c r="C2792">
        <v>145.09</v>
      </c>
      <c r="D2792">
        <v>56.64</v>
      </c>
      <c r="E2792">
        <v>208.21</v>
      </c>
      <c r="F2792">
        <v>204.94</v>
      </c>
      <c r="G2792">
        <v>437.52</v>
      </c>
      <c r="H2792">
        <v>313.85000000000002</v>
      </c>
      <c r="I2792">
        <v>179.44</v>
      </c>
      <c r="J2792">
        <v>151.44999999999999</v>
      </c>
      <c r="K2792">
        <v>86.28</v>
      </c>
      <c r="L2792" s="8">
        <v>52.74</v>
      </c>
      <c r="M2792" s="8">
        <v>158.35</v>
      </c>
      <c r="N2792" s="8">
        <v>238.49</v>
      </c>
      <c r="O2792" s="8">
        <v>132.87289999999999</v>
      </c>
      <c r="P2792" s="8">
        <v>211.58</v>
      </c>
      <c r="Q2792" s="8">
        <v>186.21</v>
      </c>
      <c r="R2792" s="8">
        <v>267.44</v>
      </c>
      <c r="S2792" s="8">
        <v>118.82</v>
      </c>
      <c r="T2792" s="8">
        <v>253.4</v>
      </c>
      <c r="U2792" s="8">
        <v>94.3</v>
      </c>
      <c r="X2792" s="1">
        <v>44429</v>
      </c>
      <c r="Y2792" s="4">
        <f t="shared" si="92"/>
        <v>184.08541578947367</v>
      </c>
      <c r="Z2792" s="4">
        <f t="shared" si="91"/>
        <v>93.67</v>
      </c>
    </row>
    <row r="2793" spans="1:26" x14ac:dyDescent="0.3">
      <c r="A2793" s="1">
        <v>44430</v>
      </c>
      <c r="B2793">
        <v>93.67</v>
      </c>
      <c r="C2793">
        <v>145.09</v>
      </c>
      <c r="D2793">
        <v>56.64</v>
      </c>
      <c r="E2793">
        <v>208.21</v>
      </c>
      <c r="F2793">
        <v>204.94</v>
      </c>
      <c r="G2793">
        <v>437.52</v>
      </c>
      <c r="H2793">
        <v>313.85000000000002</v>
      </c>
      <c r="I2793">
        <v>179.44</v>
      </c>
      <c r="J2793">
        <v>151.44999999999999</v>
      </c>
      <c r="K2793">
        <v>86.28</v>
      </c>
      <c r="L2793" s="8">
        <v>52.74</v>
      </c>
      <c r="M2793" s="8">
        <v>158.35</v>
      </c>
      <c r="N2793" s="8">
        <v>238.49</v>
      </c>
      <c r="O2793" s="8">
        <v>132.87289999999999</v>
      </c>
      <c r="P2793" s="8">
        <v>211.58</v>
      </c>
      <c r="Q2793" s="8">
        <v>186.21</v>
      </c>
      <c r="R2793" s="8">
        <v>267.44</v>
      </c>
      <c r="S2793" s="8">
        <v>118.82</v>
      </c>
      <c r="T2793" s="8">
        <v>253.4</v>
      </c>
      <c r="U2793" s="8">
        <v>94.3</v>
      </c>
      <c r="X2793" s="1">
        <v>44430</v>
      </c>
      <c r="Y2793" s="4">
        <f t="shared" si="92"/>
        <v>184.08541578947367</v>
      </c>
      <c r="Z2793" s="4">
        <f t="shared" si="91"/>
        <v>93.67</v>
      </c>
    </row>
    <row r="2794" spans="1:26" x14ac:dyDescent="0.3">
      <c r="A2794" s="1">
        <v>44431</v>
      </c>
      <c r="B2794">
        <v>93.85</v>
      </c>
      <c r="C2794">
        <v>144.35</v>
      </c>
      <c r="D2794">
        <v>56.44</v>
      </c>
      <c r="E2794">
        <v>206.06</v>
      </c>
      <c r="F2794">
        <v>209.14</v>
      </c>
      <c r="G2794">
        <v>439.02</v>
      </c>
      <c r="H2794">
        <v>312.83</v>
      </c>
      <c r="I2794">
        <v>177.61</v>
      </c>
      <c r="J2794">
        <v>150.44999999999999</v>
      </c>
      <c r="K2794">
        <v>84.4</v>
      </c>
      <c r="L2794" s="8">
        <v>54.91</v>
      </c>
      <c r="M2794" s="8">
        <v>157.85</v>
      </c>
      <c r="N2794" s="8">
        <v>239.66</v>
      </c>
      <c r="O2794" s="8">
        <v>133.36000000000001</v>
      </c>
      <c r="P2794" s="8">
        <v>211.73</v>
      </c>
      <c r="Q2794" s="8">
        <v>185.49</v>
      </c>
      <c r="R2794" s="8">
        <v>270.49</v>
      </c>
      <c r="S2794" s="8">
        <v>119.36</v>
      </c>
      <c r="T2794" s="8">
        <v>252.53</v>
      </c>
      <c r="U2794" s="8">
        <v>96.73</v>
      </c>
      <c r="X2794" s="1">
        <v>44431</v>
      </c>
      <c r="Y2794" s="4">
        <f t="shared" si="92"/>
        <v>184.33736842105262</v>
      </c>
      <c r="Z2794" s="4">
        <f t="shared" si="91"/>
        <v>93.85</v>
      </c>
    </row>
    <row r="2795" spans="1:26" x14ac:dyDescent="0.3">
      <c r="A2795" s="1">
        <v>44432</v>
      </c>
      <c r="B2795">
        <v>93.86</v>
      </c>
      <c r="C2795">
        <v>143.18</v>
      </c>
      <c r="D2795">
        <v>56.01</v>
      </c>
      <c r="E2795">
        <v>203.39</v>
      </c>
      <c r="F2795">
        <v>212.59</v>
      </c>
      <c r="G2795">
        <v>437.6</v>
      </c>
      <c r="H2795">
        <v>312.48</v>
      </c>
      <c r="I2795">
        <v>175.39</v>
      </c>
      <c r="J2795">
        <v>148.9</v>
      </c>
      <c r="K2795">
        <v>84.14</v>
      </c>
      <c r="L2795" s="8">
        <v>55.36</v>
      </c>
      <c r="M2795" s="8">
        <v>155.88999999999999</v>
      </c>
      <c r="N2795" s="8">
        <v>238.43</v>
      </c>
      <c r="O2795" s="8">
        <v>133.5701</v>
      </c>
      <c r="P2795" s="8">
        <v>208.19</v>
      </c>
      <c r="Q2795" s="8">
        <v>185.34</v>
      </c>
      <c r="R2795" s="8">
        <v>270.52</v>
      </c>
      <c r="S2795" s="8">
        <v>119.68</v>
      </c>
      <c r="T2795" s="8">
        <v>250.65</v>
      </c>
      <c r="U2795" s="8">
        <v>97.84</v>
      </c>
      <c r="X2795" s="1">
        <v>44432</v>
      </c>
      <c r="Y2795" s="4">
        <f t="shared" si="92"/>
        <v>183.63947894736839</v>
      </c>
      <c r="Z2795" s="4">
        <f t="shared" si="91"/>
        <v>93.86</v>
      </c>
    </row>
    <row r="2796" spans="1:26" x14ac:dyDescent="0.3">
      <c r="A2796" s="1">
        <v>44433</v>
      </c>
      <c r="B2796">
        <v>94.14</v>
      </c>
      <c r="C2796">
        <v>142.66999999999999</v>
      </c>
      <c r="D2796">
        <v>56.07</v>
      </c>
      <c r="E2796">
        <v>206.18</v>
      </c>
      <c r="F2796">
        <v>214.76</v>
      </c>
      <c r="G2796">
        <v>437.85</v>
      </c>
      <c r="H2796">
        <v>312.85000000000002</v>
      </c>
      <c r="I2796">
        <v>174.23</v>
      </c>
      <c r="J2796">
        <v>148.96</v>
      </c>
      <c r="K2796">
        <v>84.53</v>
      </c>
      <c r="L2796" s="8">
        <v>55.46</v>
      </c>
      <c r="M2796" s="8">
        <v>155.19999999999999</v>
      </c>
      <c r="N2796" s="8">
        <v>238.83</v>
      </c>
      <c r="O2796" s="8">
        <v>133.58920000000001</v>
      </c>
      <c r="P2796" s="8">
        <v>208.19</v>
      </c>
      <c r="Q2796" s="8">
        <v>186.68</v>
      </c>
      <c r="R2796" s="8">
        <v>269.17</v>
      </c>
      <c r="S2796" s="8">
        <v>120.4</v>
      </c>
      <c r="T2796" s="8">
        <v>251.15</v>
      </c>
      <c r="U2796" s="8">
        <v>98.51</v>
      </c>
      <c r="X2796" s="1">
        <v>44433</v>
      </c>
      <c r="Y2796" s="4">
        <f t="shared" si="92"/>
        <v>183.9620631578947</v>
      </c>
      <c r="Z2796" s="4">
        <f t="shared" si="91"/>
        <v>94.14</v>
      </c>
    </row>
    <row r="2797" spans="1:26" x14ac:dyDescent="0.3">
      <c r="A2797" s="1">
        <v>44434</v>
      </c>
      <c r="B2797">
        <v>93.52</v>
      </c>
      <c r="C2797">
        <v>142.41999999999999</v>
      </c>
      <c r="D2797">
        <v>55.54</v>
      </c>
      <c r="E2797">
        <v>205.65</v>
      </c>
      <c r="F2797">
        <v>211.24</v>
      </c>
      <c r="G2797">
        <v>437.16</v>
      </c>
      <c r="H2797">
        <v>311.32</v>
      </c>
      <c r="I2797">
        <v>173.3</v>
      </c>
      <c r="J2797">
        <v>147.35</v>
      </c>
      <c r="K2797">
        <v>83.81</v>
      </c>
      <c r="L2797" s="8">
        <v>54.71</v>
      </c>
      <c r="M2797" s="8">
        <v>154.63</v>
      </c>
      <c r="N2797" s="8">
        <v>236.95</v>
      </c>
      <c r="O2797" s="8">
        <v>132.55770000000001</v>
      </c>
      <c r="P2797" s="8">
        <v>207.08</v>
      </c>
      <c r="Q2797" s="8">
        <v>184.31</v>
      </c>
      <c r="R2797" s="8">
        <v>268.42</v>
      </c>
      <c r="S2797" s="8">
        <v>120.4</v>
      </c>
      <c r="T2797" s="8">
        <v>248.96</v>
      </c>
      <c r="U2797" s="8">
        <v>97.22</v>
      </c>
      <c r="X2797" s="1">
        <v>44434</v>
      </c>
      <c r="Y2797" s="4">
        <f t="shared" si="92"/>
        <v>182.79093157894732</v>
      </c>
      <c r="Z2797" s="4">
        <f t="shared" si="91"/>
        <v>93.52</v>
      </c>
    </row>
    <row r="2798" spans="1:26" x14ac:dyDescent="0.3">
      <c r="A2798" s="1">
        <v>44435</v>
      </c>
      <c r="B2798">
        <v>94.15</v>
      </c>
      <c r="C2798">
        <v>142.31</v>
      </c>
      <c r="D2798">
        <v>55.65</v>
      </c>
      <c r="E2798">
        <v>205.9</v>
      </c>
      <c r="F2798">
        <v>212.83</v>
      </c>
      <c r="G2798">
        <v>438.3</v>
      </c>
      <c r="H2798">
        <v>314.54000000000002</v>
      </c>
      <c r="I2798">
        <v>172.93</v>
      </c>
      <c r="J2798">
        <v>146.52000000000001</v>
      </c>
      <c r="K2798">
        <v>83.41</v>
      </c>
      <c r="L2798" s="8">
        <v>55.77</v>
      </c>
      <c r="M2798" s="8">
        <v>154.94</v>
      </c>
      <c r="N2798" s="8">
        <v>237.48</v>
      </c>
      <c r="O2798" s="8">
        <v>133.15940000000001</v>
      </c>
      <c r="P2798" s="8">
        <v>208.96</v>
      </c>
      <c r="Q2798" s="8">
        <v>186.32</v>
      </c>
      <c r="R2798" s="8">
        <v>268.5</v>
      </c>
      <c r="S2798" s="8">
        <v>119.58</v>
      </c>
      <c r="T2798" s="8">
        <v>249.18</v>
      </c>
      <c r="U2798" s="8">
        <v>98.64</v>
      </c>
      <c r="X2798" s="1">
        <v>44435</v>
      </c>
      <c r="Y2798" s="4">
        <f t="shared" si="92"/>
        <v>183.41681052631577</v>
      </c>
      <c r="Z2798" s="4">
        <f t="shared" si="91"/>
        <v>94.15</v>
      </c>
    </row>
    <row r="2799" spans="1:26" x14ac:dyDescent="0.3">
      <c r="A2799" s="1">
        <v>44436</v>
      </c>
      <c r="B2799">
        <v>94.15</v>
      </c>
      <c r="C2799">
        <v>142.31</v>
      </c>
      <c r="D2799">
        <v>55.65</v>
      </c>
      <c r="E2799">
        <v>205.9</v>
      </c>
      <c r="F2799">
        <v>212.83</v>
      </c>
      <c r="G2799">
        <v>438.3</v>
      </c>
      <c r="H2799">
        <v>314.54000000000002</v>
      </c>
      <c r="I2799">
        <v>172.93</v>
      </c>
      <c r="J2799">
        <v>146.52000000000001</v>
      </c>
      <c r="K2799">
        <v>83.41</v>
      </c>
      <c r="L2799" s="8">
        <v>55.77</v>
      </c>
      <c r="M2799" s="8">
        <v>154.94</v>
      </c>
      <c r="N2799" s="8">
        <v>237.48</v>
      </c>
      <c r="O2799" s="8">
        <v>133.15940000000001</v>
      </c>
      <c r="P2799" s="8">
        <v>208.96</v>
      </c>
      <c r="Q2799" s="8">
        <v>186.32</v>
      </c>
      <c r="R2799" s="8">
        <v>268.5</v>
      </c>
      <c r="S2799" s="8">
        <v>119.58</v>
      </c>
      <c r="T2799" s="8">
        <v>249.18</v>
      </c>
      <c r="U2799" s="8">
        <v>98.64</v>
      </c>
      <c r="X2799" s="1">
        <v>44436</v>
      </c>
      <c r="Y2799" s="4">
        <f t="shared" si="92"/>
        <v>183.41681052631577</v>
      </c>
      <c r="Z2799" s="4">
        <f t="shared" si="91"/>
        <v>94.15</v>
      </c>
    </row>
    <row r="2800" spans="1:26" x14ac:dyDescent="0.3">
      <c r="A2800" s="1">
        <v>44437</v>
      </c>
      <c r="B2800">
        <v>94.15</v>
      </c>
      <c r="C2800">
        <v>142.31</v>
      </c>
      <c r="D2800">
        <v>55.65</v>
      </c>
      <c r="E2800">
        <v>205.9</v>
      </c>
      <c r="F2800">
        <v>212.83</v>
      </c>
      <c r="G2800">
        <v>438.3</v>
      </c>
      <c r="H2800">
        <v>314.54000000000002</v>
      </c>
      <c r="I2800">
        <v>172.93</v>
      </c>
      <c r="J2800">
        <v>146.52000000000001</v>
      </c>
      <c r="K2800">
        <v>83.41</v>
      </c>
      <c r="L2800" s="8">
        <v>55.77</v>
      </c>
      <c r="M2800" s="8">
        <v>154.94</v>
      </c>
      <c r="N2800" s="8">
        <v>237.48</v>
      </c>
      <c r="O2800" s="8">
        <v>133.15940000000001</v>
      </c>
      <c r="P2800" s="8">
        <v>208.96</v>
      </c>
      <c r="Q2800" s="8">
        <v>186.32</v>
      </c>
      <c r="R2800" s="8">
        <v>268.5</v>
      </c>
      <c r="S2800" s="8">
        <v>119.58</v>
      </c>
      <c r="T2800" s="8">
        <v>249.18</v>
      </c>
      <c r="U2800" s="8">
        <v>98.64</v>
      </c>
      <c r="X2800" s="1">
        <v>44437</v>
      </c>
      <c r="Y2800" s="4">
        <f t="shared" si="92"/>
        <v>183.41681052631577</v>
      </c>
      <c r="Z2800" s="4">
        <f t="shared" si="91"/>
        <v>94.15</v>
      </c>
    </row>
    <row r="2801" spans="1:26" x14ac:dyDescent="0.3">
      <c r="A2801" s="1">
        <v>44438</v>
      </c>
      <c r="B2801">
        <v>94.3</v>
      </c>
      <c r="C2801">
        <v>142.93</v>
      </c>
      <c r="D2801">
        <v>56.18</v>
      </c>
      <c r="E2801">
        <v>204.99</v>
      </c>
      <c r="F2801">
        <v>211.45</v>
      </c>
      <c r="G2801">
        <v>444.07</v>
      </c>
      <c r="H2801">
        <v>315.55</v>
      </c>
      <c r="I2801">
        <v>173.66</v>
      </c>
      <c r="J2801">
        <v>147.69999999999999</v>
      </c>
      <c r="K2801">
        <v>83.95</v>
      </c>
      <c r="L2801" s="8">
        <v>55.16</v>
      </c>
      <c r="M2801" s="8">
        <v>156</v>
      </c>
      <c r="N2801" s="8">
        <v>236.59</v>
      </c>
      <c r="O2801" s="8">
        <v>132.73910000000001</v>
      </c>
      <c r="P2801" s="8">
        <v>209.07</v>
      </c>
      <c r="Q2801" s="8">
        <v>183.85</v>
      </c>
      <c r="R2801" s="8">
        <v>270.2</v>
      </c>
      <c r="S2801" s="8">
        <v>120.57</v>
      </c>
      <c r="T2801" s="8">
        <v>249.36</v>
      </c>
      <c r="U2801" s="8">
        <v>98.39</v>
      </c>
      <c r="X2801" s="1">
        <v>44438</v>
      </c>
      <c r="Y2801" s="4">
        <f t="shared" si="92"/>
        <v>183.81100526315785</v>
      </c>
      <c r="Z2801" s="4">
        <f t="shared" si="91"/>
        <v>94.3</v>
      </c>
    </row>
    <row r="2802" spans="1:26" x14ac:dyDescent="0.3">
      <c r="A2802" s="1">
        <v>44439</v>
      </c>
      <c r="B2802">
        <v>94.3</v>
      </c>
      <c r="C2802">
        <v>142.38999999999999</v>
      </c>
      <c r="D2802">
        <v>56.31</v>
      </c>
      <c r="E2802">
        <v>203.89</v>
      </c>
      <c r="F2802">
        <v>210.87</v>
      </c>
      <c r="G2802">
        <v>443.82</v>
      </c>
      <c r="H2802">
        <v>314.58999999999997</v>
      </c>
      <c r="I2802">
        <v>173.13</v>
      </c>
      <c r="J2802">
        <v>148.1</v>
      </c>
      <c r="K2802">
        <v>83.99</v>
      </c>
      <c r="L2802" s="8">
        <v>54.52</v>
      </c>
      <c r="M2802" s="8">
        <v>156.38999999999999</v>
      </c>
      <c r="N2802" s="8">
        <v>237.46</v>
      </c>
      <c r="O2802" s="8">
        <v>134.04769999999999</v>
      </c>
      <c r="P2802" s="8">
        <v>209.04</v>
      </c>
      <c r="Q2802" s="8">
        <v>183.92</v>
      </c>
      <c r="R2802" s="8">
        <v>269.51</v>
      </c>
      <c r="S2802" s="8">
        <v>120.78</v>
      </c>
      <c r="T2802" s="8">
        <v>246.98</v>
      </c>
      <c r="U2802" s="8">
        <v>96.77</v>
      </c>
      <c r="X2802" s="1">
        <v>44439</v>
      </c>
      <c r="Y2802" s="4">
        <f t="shared" si="92"/>
        <v>183.50040526315786</v>
      </c>
      <c r="Z2802" s="4">
        <f t="shared" si="91"/>
        <v>94.3</v>
      </c>
    </row>
    <row r="2803" spans="1:26" x14ac:dyDescent="0.3">
      <c r="A2803" s="1">
        <v>44440</v>
      </c>
      <c r="B2803">
        <v>94.19</v>
      </c>
      <c r="C2803">
        <v>143.84</v>
      </c>
      <c r="D2803">
        <v>56.69</v>
      </c>
      <c r="E2803">
        <v>203.43</v>
      </c>
      <c r="F2803">
        <v>207.96</v>
      </c>
      <c r="G2803">
        <v>448.62</v>
      </c>
      <c r="H2803">
        <v>313.88</v>
      </c>
      <c r="I2803">
        <v>173.74</v>
      </c>
      <c r="J2803">
        <v>147.78</v>
      </c>
      <c r="K2803">
        <v>85.34</v>
      </c>
      <c r="L2803" s="8">
        <v>53.77</v>
      </c>
      <c r="M2803" s="8">
        <v>157.91</v>
      </c>
      <c r="N2803" s="8">
        <v>238.15</v>
      </c>
      <c r="O2803" s="8">
        <v>133.05430000000001</v>
      </c>
      <c r="P2803" s="8">
        <v>206.86</v>
      </c>
      <c r="Q2803" s="8">
        <v>183.02</v>
      </c>
      <c r="R2803" s="8">
        <v>269.33999999999997</v>
      </c>
      <c r="S2803" s="8">
        <v>112.27</v>
      </c>
      <c r="T2803" s="8">
        <v>246.37</v>
      </c>
      <c r="U2803" s="8">
        <v>95.71</v>
      </c>
      <c r="X2803" s="1">
        <v>44440</v>
      </c>
      <c r="Y2803" s="4">
        <f t="shared" si="92"/>
        <v>183.03864736842107</v>
      </c>
      <c r="Z2803" s="4">
        <f t="shared" si="91"/>
        <v>94.19</v>
      </c>
    </row>
    <row r="2804" spans="1:26" x14ac:dyDescent="0.3">
      <c r="A2804" s="1">
        <v>44441</v>
      </c>
      <c r="B2804">
        <v>94.72</v>
      </c>
      <c r="C2804">
        <v>143.94999999999999</v>
      </c>
      <c r="D2804">
        <v>56.77</v>
      </c>
      <c r="E2804">
        <v>206.15</v>
      </c>
      <c r="F2804">
        <v>211.78</v>
      </c>
      <c r="G2804">
        <v>449.4</v>
      </c>
      <c r="H2804">
        <v>315.57</v>
      </c>
      <c r="I2804">
        <v>174.93</v>
      </c>
      <c r="J2804">
        <v>148.56</v>
      </c>
      <c r="K2804">
        <v>86.48</v>
      </c>
      <c r="L2804" s="8">
        <v>55.08</v>
      </c>
      <c r="M2804" s="8">
        <v>156.94999999999999</v>
      </c>
      <c r="N2804" s="8">
        <v>239.87</v>
      </c>
      <c r="O2804" s="8">
        <v>133.73249999999999</v>
      </c>
      <c r="P2804" s="8">
        <v>206.53</v>
      </c>
      <c r="Q2804" s="8">
        <v>183.02</v>
      </c>
      <c r="R2804" s="8">
        <v>270</v>
      </c>
      <c r="S2804" s="8">
        <v>112.02</v>
      </c>
      <c r="T2804" s="8">
        <v>245.81</v>
      </c>
      <c r="U2804" s="8">
        <v>97.71</v>
      </c>
      <c r="X2804" s="1">
        <v>44441</v>
      </c>
      <c r="Y2804" s="4">
        <f t="shared" si="92"/>
        <v>183.91118421052633</v>
      </c>
      <c r="Z2804" s="4">
        <f t="shared" si="91"/>
        <v>94.72</v>
      </c>
    </row>
    <row r="2805" spans="1:26" x14ac:dyDescent="0.3">
      <c r="A2805" s="1">
        <v>44442</v>
      </c>
      <c r="B2805">
        <v>94.37</v>
      </c>
      <c r="C2805">
        <v>144.05000000000001</v>
      </c>
      <c r="D2805">
        <v>56.73</v>
      </c>
      <c r="E2805">
        <v>205.98</v>
      </c>
      <c r="F2805">
        <v>210.37</v>
      </c>
      <c r="G2805">
        <v>452.08</v>
      </c>
      <c r="H2805">
        <v>313.43</v>
      </c>
      <c r="I2805">
        <v>175.04</v>
      </c>
      <c r="J2805">
        <v>149.25</v>
      </c>
      <c r="K2805">
        <v>85.69</v>
      </c>
      <c r="L2805" s="8">
        <v>54.87</v>
      </c>
      <c r="M2805" s="8">
        <v>157.09</v>
      </c>
      <c r="N2805" s="8">
        <v>238.82</v>
      </c>
      <c r="O2805" s="8">
        <v>133.3218</v>
      </c>
      <c r="P2805" s="8">
        <v>207.38</v>
      </c>
      <c r="Q2805" s="8">
        <v>183.46</v>
      </c>
      <c r="R2805" s="8">
        <v>268.27999999999997</v>
      </c>
      <c r="S2805" s="8">
        <v>111.62</v>
      </c>
      <c r="T2805" s="8">
        <v>244.31</v>
      </c>
      <c r="U2805" s="8">
        <v>97.49</v>
      </c>
      <c r="X2805" s="1">
        <v>44442</v>
      </c>
      <c r="Y2805" s="4">
        <f t="shared" si="92"/>
        <v>183.64535789473683</v>
      </c>
      <c r="Z2805" s="4">
        <f t="shared" si="91"/>
        <v>94.37</v>
      </c>
    </row>
    <row r="2806" spans="1:26" x14ac:dyDescent="0.3">
      <c r="A2806" s="1">
        <v>44443</v>
      </c>
      <c r="B2806">
        <v>94.37</v>
      </c>
      <c r="C2806">
        <v>144.05000000000001</v>
      </c>
      <c r="D2806">
        <v>56.73</v>
      </c>
      <c r="E2806">
        <v>205.98</v>
      </c>
      <c r="F2806">
        <v>210.37</v>
      </c>
      <c r="G2806">
        <v>452.08</v>
      </c>
      <c r="H2806">
        <v>313.43</v>
      </c>
      <c r="I2806">
        <v>175.04</v>
      </c>
      <c r="J2806">
        <v>149.25</v>
      </c>
      <c r="K2806">
        <v>85.69</v>
      </c>
      <c r="L2806" s="8">
        <v>54.87</v>
      </c>
      <c r="M2806" s="8">
        <v>157.09</v>
      </c>
      <c r="N2806" s="8">
        <v>238.82</v>
      </c>
      <c r="O2806" s="8">
        <v>133.3218</v>
      </c>
      <c r="P2806" s="8">
        <v>207.38</v>
      </c>
      <c r="Q2806" s="8">
        <v>183.46</v>
      </c>
      <c r="R2806" s="8">
        <v>268.27999999999997</v>
      </c>
      <c r="S2806" s="8">
        <v>111.62</v>
      </c>
      <c r="T2806" s="8">
        <v>244.31</v>
      </c>
      <c r="U2806" s="8">
        <v>97.49</v>
      </c>
      <c r="X2806" s="1">
        <v>44443</v>
      </c>
      <c r="Y2806" s="4">
        <f t="shared" si="92"/>
        <v>183.64535789473683</v>
      </c>
      <c r="Z2806" s="4">
        <f t="shared" si="91"/>
        <v>94.37</v>
      </c>
    </row>
    <row r="2807" spans="1:26" x14ac:dyDescent="0.3">
      <c r="A2807" s="1">
        <v>44444</v>
      </c>
      <c r="B2807">
        <v>94.37</v>
      </c>
      <c r="C2807">
        <v>144.05000000000001</v>
      </c>
      <c r="D2807">
        <v>56.73</v>
      </c>
      <c r="E2807">
        <v>205.98</v>
      </c>
      <c r="F2807">
        <v>210.37</v>
      </c>
      <c r="G2807">
        <v>452.08</v>
      </c>
      <c r="H2807">
        <v>313.43</v>
      </c>
      <c r="I2807">
        <v>175.04</v>
      </c>
      <c r="J2807">
        <v>149.25</v>
      </c>
      <c r="K2807">
        <v>85.69</v>
      </c>
      <c r="L2807" s="8">
        <v>54.87</v>
      </c>
      <c r="M2807" s="8">
        <v>157.09</v>
      </c>
      <c r="N2807" s="8">
        <v>238.82</v>
      </c>
      <c r="O2807" s="8">
        <v>133.3218</v>
      </c>
      <c r="P2807" s="8">
        <v>207.38</v>
      </c>
      <c r="Q2807" s="8">
        <v>183.46</v>
      </c>
      <c r="R2807" s="8">
        <v>268.27999999999997</v>
      </c>
      <c r="S2807" s="8">
        <v>111.62</v>
      </c>
      <c r="T2807" s="8">
        <v>244.31</v>
      </c>
      <c r="U2807" s="8">
        <v>97.49</v>
      </c>
      <c r="X2807" s="1">
        <v>44444</v>
      </c>
      <c r="Y2807" s="4">
        <f t="shared" si="92"/>
        <v>183.64535789473683</v>
      </c>
      <c r="Z2807" s="4">
        <f t="shared" si="91"/>
        <v>94.37</v>
      </c>
    </row>
    <row r="2808" spans="1:26" x14ac:dyDescent="0.3">
      <c r="A2808" s="1">
        <v>44445</v>
      </c>
      <c r="B2808">
        <v>94.37</v>
      </c>
      <c r="C2808">
        <v>144.05000000000001</v>
      </c>
      <c r="D2808">
        <v>56.73</v>
      </c>
      <c r="E2808">
        <v>205.98</v>
      </c>
      <c r="F2808">
        <v>210.37</v>
      </c>
      <c r="G2808">
        <v>452.08</v>
      </c>
      <c r="H2808">
        <v>313.43</v>
      </c>
      <c r="I2808">
        <v>175.04</v>
      </c>
      <c r="J2808">
        <v>149.25</v>
      </c>
      <c r="K2808">
        <v>85.69</v>
      </c>
      <c r="L2808" s="8">
        <v>54.87</v>
      </c>
      <c r="M2808" s="8">
        <v>157.09</v>
      </c>
      <c r="N2808" s="8">
        <v>238.82</v>
      </c>
      <c r="O2808" s="8">
        <v>133.3218</v>
      </c>
      <c r="P2808" s="8">
        <v>207.38</v>
      </c>
      <c r="Q2808" s="8">
        <v>183.46</v>
      </c>
      <c r="R2808" s="8">
        <v>268.27999999999997</v>
      </c>
      <c r="S2808" s="8">
        <v>111.62</v>
      </c>
      <c r="T2808" s="8">
        <v>244.31</v>
      </c>
      <c r="U2808" s="8">
        <v>97.49</v>
      </c>
      <c r="X2808" s="1">
        <v>44445</v>
      </c>
      <c r="Y2808" s="4">
        <f t="shared" si="92"/>
        <v>183.64535789473683</v>
      </c>
      <c r="Z2808" s="4">
        <f t="shared" si="91"/>
        <v>94.37</v>
      </c>
    </row>
    <row r="2809" spans="1:26" x14ac:dyDescent="0.3">
      <c r="A2809" s="1">
        <v>44446</v>
      </c>
      <c r="B2809">
        <v>93.18</v>
      </c>
      <c r="C2809">
        <v>143.51</v>
      </c>
      <c r="D2809">
        <v>55.67</v>
      </c>
      <c r="E2809">
        <v>205.15</v>
      </c>
      <c r="F2809">
        <v>208.23</v>
      </c>
      <c r="G2809">
        <v>446.72</v>
      </c>
      <c r="H2809">
        <v>315.64</v>
      </c>
      <c r="I2809">
        <v>172.32</v>
      </c>
      <c r="J2809">
        <v>147.27000000000001</v>
      </c>
      <c r="K2809">
        <v>85.03</v>
      </c>
      <c r="L2809" s="8">
        <v>54.55</v>
      </c>
      <c r="M2809" s="8">
        <v>154.53</v>
      </c>
      <c r="N2809" s="8">
        <v>236.19</v>
      </c>
      <c r="O2809" s="8">
        <v>131.8699</v>
      </c>
      <c r="P2809" s="8">
        <v>202.23</v>
      </c>
      <c r="Q2809" s="8">
        <v>181.77</v>
      </c>
      <c r="R2809" s="8">
        <v>267.10000000000002</v>
      </c>
      <c r="S2809" s="8">
        <v>109.03</v>
      </c>
      <c r="T2809" s="8">
        <v>242.72</v>
      </c>
      <c r="U2809" s="8">
        <v>97.06</v>
      </c>
      <c r="X2809" s="1">
        <v>44446</v>
      </c>
      <c r="Y2809" s="4">
        <f t="shared" si="92"/>
        <v>181.92578421052627</v>
      </c>
      <c r="Z2809" s="4">
        <f t="shared" si="91"/>
        <v>93.18</v>
      </c>
    </row>
    <row r="2810" spans="1:26" x14ac:dyDescent="0.3">
      <c r="A2810" s="1">
        <v>44447</v>
      </c>
      <c r="B2810">
        <v>93.66</v>
      </c>
      <c r="C2810">
        <v>144.6</v>
      </c>
      <c r="D2810">
        <v>56.42</v>
      </c>
      <c r="E2810">
        <v>204.09</v>
      </c>
      <c r="F2810">
        <v>206.77</v>
      </c>
      <c r="G2810">
        <v>450.61</v>
      </c>
      <c r="H2810">
        <v>311.58999999999997</v>
      </c>
      <c r="I2810">
        <v>171.9</v>
      </c>
      <c r="J2810">
        <v>147.46</v>
      </c>
      <c r="K2810">
        <v>86.44</v>
      </c>
      <c r="L2810" s="8">
        <v>54.05</v>
      </c>
      <c r="M2810" s="8">
        <v>156.72</v>
      </c>
      <c r="N2810" s="8">
        <v>238.62</v>
      </c>
      <c r="O2810" s="8">
        <v>132.45259999999999</v>
      </c>
      <c r="P2810" s="8">
        <v>205.13</v>
      </c>
      <c r="Q2810" s="8">
        <v>182.43</v>
      </c>
      <c r="R2810" s="8">
        <v>267.73</v>
      </c>
      <c r="S2810" s="8">
        <v>110.36</v>
      </c>
      <c r="T2810" s="8">
        <v>246.11</v>
      </c>
      <c r="U2810" s="8">
        <v>96.39</v>
      </c>
      <c r="X2810" s="1">
        <v>44447</v>
      </c>
      <c r="Y2810" s="4">
        <f t="shared" si="92"/>
        <v>182.62487368421051</v>
      </c>
      <c r="Z2810" s="4">
        <f t="shared" si="91"/>
        <v>93.66</v>
      </c>
    </row>
    <row r="2811" spans="1:26" x14ac:dyDescent="0.3">
      <c r="A2811" s="1">
        <v>44448</v>
      </c>
      <c r="B2811">
        <v>93.09</v>
      </c>
      <c r="C2811">
        <v>143.99</v>
      </c>
      <c r="D2811">
        <v>55.86</v>
      </c>
      <c r="E2811">
        <v>203.01</v>
      </c>
      <c r="F2811">
        <v>205.42</v>
      </c>
      <c r="G2811">
        <v>451.39</v>
      </c>
      <c r="H2811">
        <v>312.7</v>
      </c>
      <c r="I2811">
        <v>168.07</v>
      </c>
      <c r="J2811">
        <v>146.41999999999999</v>
      </c>
      <c r="K2811">
        <v>85.84</v>
      </c>
      <c r="L2811" s="8">
        <v>54.09</v>
      </c>
      <c r="M2811" s="8">
        <v>155.72999999999999</v>
      </c>
      <c r="N2811" s="8">
        <v>238.61</v>
      </c>
      <c r="O2811" s="8">
        <v>131.5643</v>
      </c>
      <c r="P2811" s="8">
        <v>203.16</v>
      </c>
      <c r="Q2811" s="8">
        <v>181.08</v>
      </c>
      <c r="R2811" s="8">
        <v>267.12</v>
      </c>
      <c r="S2811" s="8">
        <v>107.27</v>
      </c>
      <c r="T2811" s="8">
        <v>245.44</v>
      </c>
      <c r="U2811" s="8">
        <v>96</v>
      </c>
      <c r="X2811" s="1">
        <v>44448</v>
      </c>
      <c r="Y2811" s="4">
        <f t="shared" si="92"/>
        <v>181.72443684210523</v>
      </c>
      <c r="Z2811" s="4">
        <f t="shared" si="91"/>
        <v>93.09</v>
      </c>
    </row>
    <row r="2812" spans="1:26" x14ac:dyDescent="0.3">
      <c r="A2812" s="1">
        <v>44449</v>
      </c>
      <c r="B2812">
        <v>92.56</v>
      </c>
      <c r="C2812">
        <v>144.13</v>
      </c>
      <c r="D2812">
        <v>55.61</v>
      </c>
      <c r="E2812">
        <v>204.33</v>
      </c>
      <c r="F2812">
        <v>205.01</v>
      </c>
      <c r="G2812">
        <v>450.24</v>
      </c>
      <c r="H2812">
        <v>310.44</v>
      </c>
      <c r="I2812">
        <v>166.97</v>
      </c>
      <c r="J2812">
        <v>145.88999999999999</v>
      </c>
      <c r="K2812">
        <v>84.93</v>
      </c>
      <c r="L2812" s="8">
        <v>53.98</v>
      </c>
      <c r="M2812" s="8">
        <v>155.46</v>
      </c>
      <c r="N2812" s="8">
        <v>239.18</v>
      </c>
      <c r="O2812" s="8">
        <v>130.8766</v>
      </c>
      <c r="P2812" s="8">
        <v>200.83</v>
      </c>
      <c r="Q2812" s="8">
        <v>180.24</v>
      </c>
      <c r="R2812" s="8">
        <v>268</v>
      </c>
      <c r="S2812" s="8">
        <v>106.68</v>
      </c>
      <c r="T2812" s="8">
        <v>244.54</v>
      </c>
      <c r="U2812" s="8">
        <v>96.07</v>
      </c>
      <c r="X2812" s="1">
        <v>44449</v>
      </c>
      <c r="Y2812" s="4">
        <f t="shared" si="92"/>
        <v>181.23192631578945</v>
      </c>
      <c r="Z2812" s="4">
        <f t="shared" si="91"/>
        <v>92.56</v>
      </c>
    </row>
    <row r="2813" spans="1:26" x14ac:dyDescent="0.3">
      <c r="A2813" s="1">
        <v>44450</v>
      </c>
      <c r="B2813">
        <v>92.56</v>
      </c>
      <c r="C2813">
        <v>144.13</v>
      </c>
      <c r="D2813">
        <v>55.61</v>
      </c>
      <c r="E2813">
        <v>204.33</v>
      </c>
      <c r="F2813">
        <v>205.01</v>
      </c>
      <c r="G2813">
        <v>450.24</v>
      </c>
      <c r="H2813">
        <v>310.44</v>
      </c>
      <c r="I2813">
        <v>166.97</v>
      </c>
      <c r="J2813">
        <v>145.88999999999999</v>
      </c>
      <c r="K2813">
        <v>84.93</v>
      </c>
      <c r="L2813" s="8">
        <v>53.98</v>
      </c>
      <c r="M2813" s="8">
        <v>155.46</v>
      </c>
      <c r="N2813" s="8">
        <v>239.18</v>
      </c>
      <c r="O2813" s="8">
        <v>130.8766</v>
      </c>
      <c r="P2813" s="8">
        <v>200.83</v>
      </c>
      <c r="Q2813" s="8">
        <v>180.24</v>
      </c>
      <c r="R2813" s="8">
        <v>268</v>
      </c>
      <c r="S2813" s="8">
        <v>106.68</v>
      </c>
      <c r="T2813" s="8">
        <v>244.54</v>
      </c>
      <c r="U2813" s="8">
        <v>96.07</v>
      </c>
      <c r="X2813" s="1">
        <v>44450</v>
      </c>
      <c r="Y2813" s="4">
        <f t="shared" si="92"/>
        <v>181.23192631578945</v>
      </c>
      <c r="Z2813" s="4">
        <f t="shared" si="91"/>
        <v>92.56</v>
      </c>
    </row>
    <row r="2814" spans="1:26" x14ac:dyDescent="0.3">
      <c r="A2814" s="1">
        <v>44451</v>
      </c>
      <c r="B2814">
        <v>92.56</v>
      </c>
      <c r="C2814">
        <v>144.13</v>
      </c>
      <c r="D2814">
        <v>55.61</v>
      </c>
      <c r="E2814">
        <v>204.33</v>
      </c>
      <c r="F2814">
        <v>205.01</v>
      </c>
      <c r="G2814">
        <v>450.24</v>
      </c>
      <c r="H2814">
        <v>310.44</v>
      </c>
      <c r="I2814">
        <v>166.97</v>
      </c>
      <c r="J2814">
        <v>145.88999999999999</v>
      </c>
      <c r="K2814">
        <v>84.93</v>
      </c>
      <c r="L2814" s="8">
        <v>53.98</v>
      </c>
      <c r="M2814" s="8">
        <v>155.46</v>
      </c>
      <c r="N2814" s="8">
        <v>239.18</v>
      </c>
      <c r="O2814" s="8">
        <v>130.8766</v>
      </c>
      <c r="P2814" s="8">
        <v>200.83</v>
      </c>
      <c r="Q2814" s="8">
        <v>180.24</v>
      </c>
      <c r="R2814" s="8">
        <v>268</v>
      </c>
      <c r="S2814" s="8">
        <v>106.68</v>
      </c>
      <c r="T2814" s="8">
        <v>244.54</v>
      </c>
      <c r="U2814" s="8">
        <v>96.07</v>
      </c>
      <c r="X2814" s="1">
        <v>44451</v>
      </c>
      <c r="Y2814" s="4">
        <f t="shared" si="92"/>
        <v>181.23192631578945</v>
      </c>
      <c r="Z2814" s="4">
        <f t="shared" si="91"/>
        <v>92.56</v>
      </c>
    </row>
    <row r="2815" spans="1:26" x14ac:dyDescent="0.3">
      <c r="A2815" s="1">
        <v>44452</v>
      </c>
      <c r="B2815">
        <v>92.67</v>
      </c>
      <c r="C2815">
        <v>145.68</v>
      </c>
      <c r="D2815">
        <v>56.07</v>
      </c>
      <c r="E2815">
        <v>206.05</v>
      </c>
      <c r="F2815">
        <v>206.2</v>
      </c>
      <c r="G2815">
        <v>449.42</v>
      </c>
      <c r="H2815">
        <v>313.5</v>
      </c>
      <c r="I2815">
        <v>165.8</v>
      </c>
      <c r="J2815">
        <v>145.06</v>
      </c>
      <c r="K2815">
        <v>84.58</v>
      </c>
      <c r="L2815" s="8">
        <v>55.37</v>
      </c>
      <c r="M2815" s="8">
        <v>155.76</v>
      </c>
      <c r="N2815" s="8">
        <v>241.21</v>
      </c>
      <c r="O2815" s="8">
        <v>131.95590000000001</v>
      </c>
      <c r="P2815" s="8">
        <v>200</v>
      </c>
      <c r="Q2815" s="8">
        <v>183.34</v>
      </c>
      <c r="R2815" s="8">
        <v>269.5</v>
      </c>
      <c r="S2815" s="8">
        <v>107.48</v>
      </c>
      <c r="T2815" s="8">
        <v>243.1</v>
      </c>
      <c r="U2815" s="8">
        <v>97.97</v>
      </c>
      <c r="X2815" s="1">
        <v>44452</v>
      </c>
      <c r="Y2815" s="4">
        <f t="shared" si="92"/>
        <v>182.0024157894737</v>
      </c>
      <c r="Z2815" s="4">
        <f t="shared" si="91"/>
        <v>92.67</v>
      </c>
    </row>
    <row r="2816" spans="1:26" x14ac:dyDescent="0.3">
      <c r="A2816" s="1">
        <v>44453</v>
      </c>
      <c r="B2816">
        <v>92.03</v>
      </c>
      <c r="C2816">
        <v>145.43</v>
      </c>
      <c r="D2816">
        <v>55.69</v>
      </c>
      <c r="E2816">
        <v>204.17</v>
      </c>
      <c r="F2816">
        <v>202.33</v>
      </c>
      <c r="G2816">
        <v>451.59</v>
      </c>
      <c r="H2816">
        <v>311.94</v>
      </c>
      <c r="I2816">
        <v>164.8</v>
      </c>
      <c r="J2816">
        <v>144.30000000000001</v>
      </c>
      <c r="K2816">
        <v>84.64</v>
      </c>
      <c r="L2816" s="8">
        <v>54.58</v>
      </c>
      <c r="M2816" s="8">
        <v>155.15</v>
      </c>
      <c r="N2816" s="8">
        <v>241.13</v>
      </c>
      <c r="O2816" s="8">
        <v>130.11240000000001</v>
      </c>
      <c r="P2816" s="8">
        <v>199.74</v>
      </c>
      <c r="Q2816" s="8">
        <v>181.28</v>
      </c>
      <c r="R2816" s="8">
        <v>268.86</v>
      </c>
      <c r="S2816" s="8">
        <v>106.48</v>
      </c>
      <c r="T2816" s="8">
        <v>242.24</v>
      </c>
      <c r="U2816" s="8">
        <v>96.2</v>
      </c>
      <c r="X2816" s="1">
        <v>44453</v>
      </c>
      <c r="Y2816" s="4">
        <f t="shared" si="92"/>
        <v>181.08749473684207</v>
      </c>
      <c r="Z2816" s="4">
        <f t="shared" si="91"/>
        <v>92.03</v>
      </c>
    </row>
    <row r="2817" spans="1:26" x14ac:dyDescent="0.3">
      <c r="A2817" s="1">
        <v>44454</v>
      </c>
      <c r="B2817">
        <v>92.76</v>
      </c>
      <c r="C2817">
        <v>145.12</v>
      </c>
      <c r="D2817">
        <v>55.88</v>
      </c>
      <c r="E2817">
        <v>205.61</v>
      </c>
      <c r="F2817">
        <v>205.73</v>
      </c>
      <c r="G2817">
        <v>452.15</v>
      </c>
      <c r="H2817">
        <v>314.52999999999997</v>
      </c>
      <c r="I2817">
        <v>165.42</v>
      </c>
      <c r="J2817">
        <v>144.55000000000001</v>
      </c>
      <c r="K2817">
        <v>84.61</v>
      </c>
      <c r="L2817" s="8">
        <v>56.42</v>
      </c>
      <c r="M2817" s="8">
        <v>156.02000000000001</v>
      </c>
      <c r="N2817" s="8">
        <v>240.98</v>
      </c>
      <c r="O2817" s="8">
        <v>131.04849999999999</v>
      </c>
      <c r="P2817" s="8">
        <v>200.52</v>
      </c>
      <c r="Q2817" s="8">
        <v>182.76</v>
      </c>
      <c r="R2817" s="8">
        <v>269.5</v>
      </c>
      <c r="S2817" s="8">
        <v>107.77</v>
      </c>
      <c r="T2817" s="8">
        <v>244.14</v>
      </c>
      <c r="U2817" s="8">
        <v>98.24</v>
      </c>
      <c r="X2817" s="1">
        <v>44454</v>
      </c>
      <c r="Y2817" s="4">
        <f t="shared" si="92"/>
        <v>182.15781578947366</v>
      </c>
      <c r="Z2817" s="4">
        <f t="shared" si="91"/>
        <v>92.76</v>
      </c>
    </row>
    <row r="2818" spans="1:26" x14ac:dyDescent="0.3">
      <c r="A2818" s="1">
        <v>44455</v>
      </c>
      <c r="B2818">
        <v>92.41</v>
      </c>
      <c r="C2818">
        <v>144.11000000000001</v>
      </c>
      <c r="D2818">
        <v>55.35</v>
      </c>
      <c r="E2818">
        <v>208.48</v>
      </c>
      <c r="F2818">
        <v>203.6</v>
      </c>
      <c r="G2818">
        <v>454.05</v>
      </c>
      <c r="H2818">
        <v>313.08</v>
      </c>
      <c r="I2818">
        <v>165.22</v>
      </c>
      <c r="J2818">
        <v>145.03</v>
      </c>
      <c r="K2818">
        <v>84</v>
      </c>
      <c r="L2818" s="8">
        <v>55.82</v>
      </c>
      <c r="M2818" s="8">
        <v>155.56</v>
      </c>
      <c r="N2818" s="8">
        <v>243.21</v>
      </c>
      <c r="O2818" s="8">
        <v>130.31299999999999</v>
      </c>
      <c r="P2818" s="8">
        <v>198.4</v>
      </c>
      <c r="Q2818" s="8">
        <v>181.14</v>
      </c>
      <c r="R2818" s="8">
        <v>266.42</v>
      </c>
      <c r="S2818" s="8">
        <v>108.08</v>
      </c>
      <c r="T2818" s="8">
        <v>246.95</v>
      </c>
      <c r="U2818" s="8">
        <v>97.32</v>
      </c>
      <c r="X2818" s="1">
        <v>44455</v>
      </c>
      <c r="Y2818" s="4">
        <f t="shared" si="92"/>
        <v>181.90173684210527</v>
      </c>
      <c r="Z2818" s="4">
        <f t="shared" ref="Z2818:Z2881" si="93">B2818</f>
        <v>92.41</v>
      </c>
    </row>
    <row r="2819" spans="1:26" x14ac:dyDescent="0.3">
      <c r="A2819" s="1">
        <v>44456</v>
      </c>
      <c r="B2819">
        <v>91.44</v>
      </c>
      <c r="C2819">
        <v>144.34</v>
      </c>
      <c r="D2819">
        <v>54.44</v>
      </c>
      <c r="E2819">
        <v>209.03</v>
      </c>
      <c r="F2819">
        <v>199.75</v>
      </c>
      <c r="G2819">
        <v>446.42</v>
      </c>
      <c r="H2819">
        <v>309.32</v>
      </c>
      <c r="I2819">
        <v>164.75</v>
      </c>
      <c r="J2819">
        <v>144.72999999999999</v>
      </c>
      <c r="K2819">
        <v>81.64</v>
      </c>
      <c r="L2819" s="8">
        <v>55.16</v>
      </c>
      <c r="M2819" s="8">
        <v>154.13</v>
      </c>
      <c r="N2819" s="8">
        <v>242.49</v>
      </c>
      <c r="O2819" s="8">
        <v>129.16679999999999</v>
      </c>
      <c r="P2819" s="8">
        <v>198.67</v>
      </c>
      <c r="Q2819" s="8">
        <v>180.55</v>
      </c>
      <c r="R2819" s="8">
        <v>261.83</v>
      </c>
      <c r="S2819" s="8">
        <v>107.73</v>
      </c>
      <c r="T2819" s="8">
        <v>246.67</v>
      </c>
      <c r="U2819" s="8">
        <v>96.76</v>
      </c>
      <c r="X2819" s="1">
        <v>44456</v>
      </c>
      <c r="Y2819" s="4">
        <f t="shared" si="92"/>
        <v>180.39877894736838</v>
      </c>
      <c r="Z2819" s="4">
        <f t="shared" si="93"/>
        <v>91.44</v>
      </c>
    </row>
    <row r="2820" spans="1:26" x14ac:dyDescent="0.3">
      <c r="A2820" s="1">
        <v>44457</v>
      </c>
      <c r="B2820">
        <v>91.44</v>
      </c>
      <c r="C2820">
        <v>144.34</v>
      </c>
      <c r="D2820">
        <v>54.44</v>
      </c>
      <c r="E2820">
        <v>209.03</v>
      </c>
      <c r="F2820">
        <v>199.75</v>
      </c>
      <c r="G2820">
        <v>446.42</v>
      </c>
      <c r="H2820">
        <v>309.32</v>
      </c>
      <c r="I2820">
        <v>164.75</v>
      </c>
      <c r="J2820">
        <v>144.72999999999999</v>
      </c>
      <c r="K2820">
        <v>81.64</v>
      </c>
      <c r="L2820" s="8">
        <v>55.16</v>
      </c>
      <c r="M2820" s="8">
        <v>154.13</v>
      </c>
      <c r="N2820" s="8">
        <v>242.49</v>
      </c>
      <c r="O2820" s="8">
        <v>129.16679999999999</v>
      </c>
      <c r="P2820" s="8">
        <v>198.67</v>
      </c>
      <c r="Q2820" s="8">
        <v>180.55</v>
      </c>
      <c r="R2820" s="8">
        <v>261.83</v>
      </c>
      <c r="S2820" s="8">
        <v>107.73</v>
      </c>
      <c r="T2820" s="8">
        <v>246.67</v>
      </c>
      <c r="U2820" s="8">
        <v>96.76</v>
      </c>
      <c r="X2820" s="1">
        <v>44457</v>
      </c>
      <c r="Y2820" s="4">
        <f t="shared" ref="Y2820:Y2883" si="94">SUMPRODUCT(C2820:U2820,$C$1:$U$1)</f>
        <v>180.39877894736838</v>
      </c>
      <c r="Z2820" s="4">
        <f t="shared" si="93"/>
        <v>91.44</v>
      </c>
    </row>
    <row r="2821" spans="1:26" x14ac:dyDescent="0.3">
      <c r="A2821" s="1">
        <v>44458</v>
      </c>
      <c r="B2821">
        <v>91.44</v>
      </c>
      <c r="C2821">
        <v>144.34</v>
      </c>
      <c r="D2821">
        <v>54.44</v>
      </c>
      <c r="E2821">
        <v>209.03</v>
      </c>
      <c r="F2821">
        <v>199.75</v>
      </c>
      <c r="G2821">
        <v>446.42</v>
      </c>
      <c r="H2821">
        <v>309.32</v>
      </c>
      <c r="I2821">
        <v>164.75</v>
      </c>
      <c r="J2821">
        <v>144.72999999999999</v>
      </c>
      <c r="K2821">
        <v>81.64</v>
      </c>
      <c r="L2821" s="8">
        <v>55.16</v>
      </c>
      <c r="M2821" s="8">
        <v>154.13</v>
      </c>
      <c r="N2821" s="8">
        <v>242.49</v>
      </c>
      <c r="O2821" s="8">
        <v>129.16679999999999</v>
      </c>
      <c r="P2821" s="8">
        <v>198.67</v>
      </c>
      <c r="Q2821" s="8">
        <v>180.55</v>
      </c>
      <c r="R2821" s="8">
        <v>261.83</v>
      </c>
      <c r="S2821" s="8">
        <v>107.73</v>
      </c>
      <c r="T2821" s="8">
        <v>246.67</v>
      </c>
      <c r="U2821" s="8">
        <v>96.76</v>
      </c>
      <c r="X2821" s="1">
        <v>44458</v>
      </c>
      <c r="Y2821" s="4">
        <f t="shared" si="94"/>
        <v>180.39877894736838</v>
      </c>
      <c r="Z2821" s="4">
        <f t="shared" si="93"/>
        <v>91.44</v>
      </c>
    </row>
    <row r="2822" spans="1:26" x14ac:dyDescent="0.3">
      <c r="A2822" s="1">
        <v>44459</v>
      </c>
      <c r="B2822">
        <v>90.17</v>
      </c>
      <c r="C2822">
        <v>142.88999999999999</v>
      </c>
      <c r="D2822">
        <v>54.06</v>
      </c>
      <c r="E2822">
        <v>205.27</v>
      </c>
      <c r="F2822">
        <v>190.82</v>
      </c>
      <c r="G2822">
        <v>444.87</v>
      </c>
      <c r="H2822">
        <v>302.20999999999998</v>
      </c>
      <c r="I2822">
        <v>163.81</v>
      </c>
      <c r="J2822">
        <v>142.74</v>
      </c>
      <c r="K2822">
        <v>81.69</v>
      </c>
      <c r="L2822" s="8">
        <v>53.69</v>
      </c>
      <c r="M2822" s="8">
        <v>153.61000000000001</v>
      </c>
      <c r="N2822" s="8">
        <v>239.09</v>
      </c>
      <c r="O2822" s="8">
        <v>128.28809999999999</v>
      </c>
      <c r="P2822" s="8">
        <v>198.81</v>
      </c>
      <c r="Q2822" s="8">
        <v>177.89</v>
      </c>
      <c r="R2822" s="8">
        <v>258.18</v>
      </c>
      <c r="S2822" s="8">
        <v>106.4</v>
      </c>
      <c r="T2822" s="8">
        <v>242.14</v>
      </c>
      <c r="U2822" s="8">
        <v>94.78</v>
      </c>
      <c r="X2822" s="1">
        <v>44459</v>
      </c>
      <c r="Y2822" s="4">
        <f t="shared" si="94"/>
        <v>177.95989999999998</v>
      </c>
      <c r="Z2822" s="4">
        <f t="shared" si="93"/>
        <v>90.17</v>
      </c>
    </row>
    <row r="2823" spans="1:26" x14ac:dyDescent="0.3">
      <c r="A2823" s="1">
        <v>44460</v>
      </c>
      <c r="B2823">
        <v>89.75</v>
      </c>
      <c r="C2823">
        <v>143.11000000000001</v>
      </c>
      <c r="D2823">
        <v>54.05</v>
      </c>
      <c r="E2823">
        <v>206.27</v>
      </c>
      <c r="F2823">
        <v>189.84</v>
      </c>
      <c r="G2823">
        <v>445.2</v>
      </c>
      <c r="H2823">
        <v>304.95999999999998</v>
      </c>
      <c r="I2823">
        <v>164.53</v>
      </c>
      <c r="J2823">
        <v>143.02000000000001</v>
      </c>
      <c r="K2823">
        <v>81.92</v>
      </c>
      <c r="L2823" s="8">
        <v>53.64</v>
      </c>
      <c r="M2823" s="8">
        <v>153.54</v>
      </c>
      <c r="N2823" s="8">
        <v>240.5</v>
      </c>
      <c r="O2823" s="8">
        <v>127.0082</v>
      </c>
      <c r="P2823" s="8">
        <v>197.05</v>
      </c>
      <c r="Q2823" s="8">
        <v>175.8</v>
      </c>
      <c r="R2823" s="8">
        <v>257.39</v>
      </c>
      <c r="S2823" s="8">
        <v>107.15</v>
      </c>
      <c r="T2823" s="8">
        <v>241.31</v>
      </c>
      <c r="U2823" s="8">
        <v>94.85</v>
      </c>
      <c r="X2823" s="1">
        <v>44460</v>
      </c>
      <c r="Y2823" s="4">
        <f t="shared" si="94"/>
        <v>177.95464210526308</v>
      </c>
      <c r="Z2823" s="4">
        <f t="shared" si="93"/>
        <v>89.75</v>
      </c>
    </row>
    <row r="2824" spans="1:26" x14ac:dyDescent="0.3">
      <c r="A2824" s="1">
        <v>44461</v>
      </c>
      <c r="B2824">
        <v>89.99</v>
      </c>
      <c r="C2824">
        <v>143.6</v>
      </c>
      <c r="D2824">
        <v>54.13</v>
      </c>
      <c r="E2824">
        <v>208.89</v>
      </c>
      <c r="F2824">
        <v>191.35</v>
      </c>
      <c r="G2824">
        <v>445.64</v>
      </c>
      <c r="H2824">
        <v>306.06</v>
      </c>
      <c r="I2824">
        <v>163.93</v>
      </c>
      <c r="J2824">
        <v>142.69</v>
      </c>
      <c r="K2824">
        <v>81.900000000000006</v>
      </c>
      <c r="L2824" s="8">
        <v>55.21</v>
      </c>
      <c r="M2824" s="8">
        <v>154.01</v>
      </c>
      <c r="N2824" s="8">
        <v>243.13</v>
      </c>
      <c r="O2824" s="8">
        <v>128.59370000000001</v>
      </c>
      <c r="P2824" s="8">
        <v>198.31</v>
      </c>
      <c r="Q2824" s="8">
        <v>176.93</v>
      </c>
      <c r="R2824" s="8">
        <v>257.94</v>
      </c>
      <c r="S2824" s="8">
        <v>106.41</v>
      </c>
      <c r="T2824" s="8">
        <v>241.77</v>
      </c>
      <c r="U2824" s="8">
        <v>97.64</v>
      </c>
      <c r="X2824" s="1">
        <v>44461</v>
      </c>
      <c r="Y2824" s="4">
        <f t="shared" si="94"/>
        <v>178.84914210526316</v>
      </c>
      <c r="Z2824" s="4">
        <f t="shared" si="93"/>
        <v>89.99</v>
      </c>
    </row>
    <row r="2825" spans="1:26" x14ac:dyDescent="0.3">
      <c r="A2825" s="1">
        <v>44462</v>
      </c>
      <c r="B2825">
        <v>90.9</v>
      </c>
      <c r="C2825">
        <v>144.19</v>
      </c>
      <c r="D2825">
        <v>54.04</v>
      </c>
      <c r="E2825">
        <v>207.98</v>
      </c>
      <c r="F2825">
        <v>196.62</v>
      </c>
      <c r="G2825">
        <v>451.67</v>
      </c>
      <c r="H2825">
        <v>310.37</v>
      </c>
      <c r="I2825">
        <v>164.86</v>
      </c>
      <c r="J2825">
        <v>142.77000000000001</v>
      </c>
      <c r="K2825">
        <v>81.27</v>
      </c>
      <c r="L2825" s="8">
        <v>57.08</v>
      </c>
      <c r="M2825" s="8">
        <v>154.13</v>
      </c>
      <c r="N2825" s="8">
        <v>244.78</v>
      </c>
      <c r="O2825" s="8">
        <v>130.59960000000001</v>
      </c>
      <c r="P2825" s="8">
        <v>201.39</v>
      </c>
      <c r="Q2825" s="8">
        <v>177.49</v>
      </c>
      <c r="R2825" s="8">
        <v>260.41000000000003</v>
      </c>
      <c r="S2825" s="8">
        <v>107.36</v>
      </c>
      <c r="T2825" s="8">
        <v>242.67</v>
      </c>
      <c r="U2825" s="8">
        <v>100.06</v>
      </c>
      <c r="X2825" s="1">
        <v>44462</v>
      </c>
      <c r="Y2825" s="4">
        <f t="shared" si="94"/>
        <v>180.51261052631577</v>
      </c>
      <c r="Z2825" s="4">
        <f t="shared" si="93"/>
        <v>90.9</v>
      </c>
    </row>
    <row r="2826" spans="1:26" x14ac:dyDescent="0.3">
      <c r="A2826" s="1">
        <v>44463</v>
      </c>
      <c r="B2826">
        <v>90.9</v>
      </c>
      <c r="C2826">
        <v>143.55000000000001</v>
      </c>
      <c r="D2826">
        <v>53.89</v>
      </c>
      <c r="E2826">
        <v>207.87</v>
      </c>
      <c r="F2826">
        <v>196.82</v>
      </c>
      <c r="G2826">
        <v>453.08</v>
      </c>
      <c r="H2826">
        <v>310.26</v>
      </c>
      <c r="I2826">
        <v>164.36</v>
      </c>
      <c r="J2826">
        <v>143.16999999999999</v>
      </c>
      <c r="K2826">
        <v>80.7</v>
      </c>
      <c r="L2826" s="8">
        <v>57.59</v>
      </c>
      <c r="M2826" s="8">
        <v>154.19999999999999</v>
      </c>
      <c r="N2826" s="8">
        <v>246.42</v>
      </c>
      <c r="O2826" s="8">
        <v>131.32550000000001</v>
      </c>
      <c r="P2826" s="8">
        <v>202.22</v>
      </c>
      <c r="Q2826" s="8">
        <v>176.75</v>
      </c>
      <c r="R2826" s="8">
        <v>259.56</v>
      </c>
      <c r="S2826" s="8">
        <v>107.07</v>
      </c>
      <c r="T2826" s="8">
        <v>241.44</v>
      </c>
      <c r="U2826" s="8">
        <v>100.6</v>
      </c>
      <c r="X2826" s="1">
        <v>44463</v>
      </c>
      <c r="Y2826" s="4">
        <f t="shared" si="94"/>
        <v>180.57239473684206</v>
      </c>
      <c r="Z2826" s="4">
        <f t="shared" si="93"/>
        <v>90.9</v>
      </c>
    </row>
    <row r="2827" spans="1:26" x14ac:dyDescent="0.3">
      <c r="A2827" s="1">
        <v>44464</v>
      </c>
      <c r="B2827">
        <v>90.9</v>
      </c>
      <c r="C2827">
        <v>143.55000000000001</v>
      </c>
      <c r="D2827">
        <v>53.89</v>
      </c>
      <c r="E2827">
        <v>207.87</v>
      </c>
      <c r="F2827">
        <v>196.82</v>
      </c>
      <c r="G2827">
        <v>453.08</v>
      </c>
      <c r="H2827">
        <v>310.26</v>
      </c>
      <c r="I2827">
        <v>164.36</v>
      </c>
      <c r="J2827">
        <v>143.16999999999999</v>
      </c>
      <c r="K2827">
        <v>80.7</v>
      </c>
      <c r="L2827" s="8">
        <v>57.59</v>
      </c>
      <c r="M2827" s="8">
        <v>154.19999999999999</v>
      </c>
      <c r="N2827" s="8">
        <v>246.42</v>
      </c>
      <c r="O2827" s="8">
        <v>131.32550000000001</v>
      </c>
      <c r="P2827" s="8">
        <v>202.22</v>
      </c>
      <c r="Q2827" s="8">
        <v>176.75</v>
      </c>
      <c r="R2827" s="8">
        <v>259.56</v>
      </c>
      <c r="S2827" s="8">
        <v>107.07</v>
      </c>
      <c r="T2827" s="8">
        <v>241.44</v>
      </c>
      <c r="U2827" s="8">
        <v>100.6</v>
      </c>
      <c r="X2827" s="1">
        <v>44464</v>
      </c>
      <c r="Y2827" s="4">
        <f t="shared" si="94"/>
        <v>180.57239473684206</v>
      </c>
      <c r="Z2827" s="4">
        <f t="shared" si="93"/>
        <v>90.9</v>
      </c>
    </row>
    <row r="2828" spans="1:26" x14ac:dyDescent="0.3">
      <c r="A2828" s="1">
        <v>44465</v>
      </c>
      <c r="B2828">
        <v>90.9</v>
      </c>
      <c r="C2828">
        <v>143.55000000000001</v>
      </c>
      <c r="D2828">
        <v>53.89</v>
      </c>
      <c r="E2828">
        <v>207.87</v>
      </c>
      <c r="F2828">
        <v>196.82</v>
      </c>
      <c r="G2828">
        <v>453.08</v>
      </c>
      <c r="H2828">
        <v>310.26</v>
      </c>
      <c r="I2828">
        <v>164.36</v>
      </c>
      <c r="J2828">
        <v>143.16999999999999</v>
      </c>
      <c r="K2828">
        <v>80.7</v>
      </c>
      <c r="L2828" s="8">
        <v>57.59</v>
      </c>
      <c r="M2828" s="8">
        <v>154.19999999999999</v>
      </c>
      <c r="N2828" s="8">
        <v>246.42</v>
      </c>
      <c r="O2828" s="8">
        <v>131.32550000000001</v>
      </c>
      <c r="P2828" s="8">
        <v>202.22</v>
      </c>
      <c r="Q2828" s="8">
        <v>176.75</v>
      </c>
      <c r="R2828" s="8">
        <v>259.56</v>
      </c>
      <c r="S2828" s="8">
        <v>107.07</v>
      </c>
      <c r="T2828" s="8">
        <v>241.44</v>
      </c>
      <c r="U2828" s="8">
        <v>100.6</v>
      </c>
      <c r="X2828" s="1">
        <v>44465</v>
      </c>
      <c r="Y2828" s="4">
        <f t="shared" si="94"/>
        <v>180.57239473684206</v>
      </c>
      <c r="Z2828" s="4">
        <f t="shared" si="93"/>
        <v>90.9</v>
      </c>
    </row>
    <row r="2829" spans="1:26" x14ac:dyDescent="0.3">
      <c r="A2829" s="1">
        <v>44466</v>
      </c>
      <c r="B2829">
        <v>90.93</v>
      </c>
      <c r="C2829">
        <v>141.66</v>
      </c>
      <c r="D2829">
        <v>53.61</v>
      </c>
      <c r="E2829">
        <v>210.63</v>
      </c>
      <c r="F2829">
        <v>200</v>
      </c>
      <c r="G2829">
        <v>445.33</v>
      </c>
      <c r="H2829">
        <v>309.20999999999998</v>
      </c>
      <c r="I2829">
        <v>163.16999999999999</v>
      </c>
      <c r="J2829">
        <v>142.25</v>
      </c>
      <c r="K2829">
        <v>78.760000000000005</v>
      </c>
      <c r="L2829" s="8">
        <v>59.3</v>
      </c>
      <c r="M2829" s="8">
        <v>152.72</v>
      </c>
      <c r="N2829" s="8">
        <v>248.11</v>
      </c>
      <c r="O2829" s="8">
        <v>132.3475</v>
      </c>
      <c r="P2829" s="8">
        <v>201.72</v>
      </c>
      <c r="Q2829" s="8">
        <v>178.43</v>
      </c>
      <c r="R2829" s="8">
        <v>261.91000000000003</v>
      </c>
      <c r="S2829" s="8">
        <v>107.72</v>
      </c>
      <c r="T2829" s="8">
        <v>238.58</v>
      </c>
      <c r="U2829" s="8">
        <v>102.97</v>
      </c>
      <c r="X2829" s="1">
        <v>44466</v>
      </c>
      <c r="Y2829" s="4">
        <f t="shared" si="94"/>
        <v>180.44355263157894</v>
      </c>
      <c r="Z2829" s="4">
        <f t="shared" si="93"/>
        <v>90.93</v>
      </c>
    </row>
    <row r="2830" spans="1:26" x14ac:dyDescent="0.3">
      <c r="A2830" s="1">
        <v>44467</v>
      </c>
      <c r="B2830">
        <v>89.7</v>
      </c>
      <c r="C2830">
        <v>140.59</v>
      </c>
      <c r="D2830">
        <v>52.64</v>
      </c>
      <c r="E2830">
        <v>205.43</v>
      </c>
      <c r="F2830">
        <v>200.55</v>
      </c>
      <c r="G2830">
        <v>426.11</v>
      </c>
      <c r="H2830">
        <v>299.93</v>
      </c>
      <c r="I2830">
        <v>162.81</v>
      </c>
      <c r="J2830">
        <v>140.5</v>
      </c>
      <c r="K2830">
        <v>77.27</v>
      </c>
      <c r="L2830" s="8">
        <v>59.92</v>
      </c>
      <c r="M2830" s="8">
        <v>151.05000000000001</v>
      </c>
      <c r="N2830" s="8">
        <v>243.77</v>
      </c>
      <c r="O2830" s="8">
        <v>131.3064</v>
      </c>
      <c r="P2830" s="8">
        <v>197.28</v>
      </c>
      <c r="Q2830" s="8">
        <v>175.47</v>
      </c>
      <c r="R2830" s="8">
        <v>262.31</v>
      </c>
      <c r="S2830" s="8">
        <v>107.34</v>
      </c>
      <c r="T2830" s="8">
        <v>233.44</v>
      </c>
      <c r="U2830" s="8">
        <v>103.36</v>
      </c>
      <c r="X2830" s="1">
        <v>44467</v>
      </c>
      <c r="Y2830" s="4">
        <f t="shared" si="94"/>
        <v>177.42507368421053</v>
      </c>
      <c r="Z2830" s="4">
        <f t="shared" si="93"/>
        <v>89.7</v>
      </c>
    </row>
    <row r="2831" spans="1:26" x14ac:dyDescent="0.3">
      <c r="A2831" s="1">
        <v>44468</v>
      </c>
      <c r="B2831">
        <v>90.2</v>
      </c>
      <c r="C2831">
        <v>142.02000000000001</v>
      </c>
      <c r="D2831">
        <v>52.96</v>
      </c>
      <c r="E2831">
        <v>207.1</v>
      </c>
      <c r="F2831">
        <v>197.87</v>
      </c>
      <c r="G2831">
        <v>426.62</v>
      </c>
      <c r="H2831">
        <v>299.14</v>
      </c>
      <c r="I2831">
        <v>164.02</v>
      </c>
      <c r="J2831">
        <v>140.44</v>
      </c>
      <c r="K2831">
        <v>78.349999999999994</v>
      </c>
      <c r="L2831" s="8">
        <v>59.88</v>
      </c>
      <c r="M2831" s="8">
        <v>152.30000000000001</v>
      </c>
      <c r="N2831" s="8">
        <v>244.28</v>
      </c>
      <c r="O2831" s="8">
        <v>132.93969999999999</v>
      </c>
      <c r="P2831" s="8">
        <v>199.58</v>
      </c>
      <c r="Q2831" s="8">
        <v>176.39</v>
      </c>
      <c r="R2831" s="8">
        <v>260.22000000000003</v>
      </c>
      <c r="S2831" s="8">
        <v>108.84</v>
      </c>
      <c r="T2831" s="8">
        <v>235.85</v>
      </c>
      <c r="U2831" s="8">
        <v>103.33</v>
      </c>
      <c r="X2831" s="1">
        <v>44468</v>
      </c>
      <c r="Y2831" s="4">
        <f t="shared" si="94"/>
        <v>178.00682631578948</v>
      </c>
      <c r="Z2831" s="4">
        <f t="shared" si="93"/>
        <v>90.2</v>
      </c>
    </row>
    <row r="2832" spans="1:26" x14ac:dyDescent="0.3">
      <c r="A2832" s="1">
        <v>44469</v>
      </c>
      <c r="B2832">
        <v>88.53</v>
      </c>
      <c r="C2832">
        <v>139.80000000000001</v>
      </c>
      <c r="D2832">
        <v>52.47</v>
      </c>
      <c r="E2832">
        <v>202.86</v>
      </c>
      <c r="F2832">
        <v>191.97</v>
      </c>
      <c r="G2832">
        <v>424.89</v>
      </c>
      <c r="H2832">
        <v>293.38</v>
      </c>
      <c r="I2832">
        <v>161.5</v>
      </c>
      <c r="J2832">
        <v>139.38</v>
      </c>
      <c r="K2832">
        <v>78.52</v>
      </c>
      <c r="L2832" s="8">
        <v>58.82</v>
      </c>
      <c r="M2832" s="8">
        <v>150.41</v>
      </c>
      <c r="N2832" s="8">
        <v>241.11</v>
      </c>
      <c r="O2832" s="8">
        <v>132.70089999999999</v>
      </c>
      <c r="P2832" s="8">
        <v>199.92</v>
      </c>
      <c r="Q2832" s="8">
        <v>173.48</v>
      </c>
      <c r="R2832" s="8">
        <v>256.11</v>
      </c>
      <c r="S2832" s="8">
        <v>107.87</v>
      </c>
      <c r="T2832" s="8">
        <v>228.77</v>
      </c>
      <c r="U2832" s="8">
        <v>101.45</v>
      </c>
      <c r="X2832" s="1">
        <v>44469</v>
      </c>
      <c r="Y2832" s="4">
        <f t="shared" si="94"/>
        <v>175.5479421052631</v>
      </c>
      <c r="Z2832" s="4">
        <f t="shared" si="93"/>
        <v>88.53</v>
      </c>
    </row>
    <row r="2833" spans="1:26" x14ac:dyDescent="0.3">
      <c r="A2833" s="1">
        <v>44470</v>
      </c>
      <c r="B2833">
        <v>89.21</v>
      </c>
      <c r="C2833">
        <v>139.58000000000001</v>
      </c>
      <c r="D2833">
        <v>53.02</v>
      </c>
      <c r="E2833">
        <v>203.7</v>
      </c>
      <c r="F2833">
        <v>194.33</v>
      </c>
      <c r="G2833">
        <v>428.36</v>
      </c>
      <c r="H2833">
        <v>297.85000000000002</v>
      </c>
      <c r="I2833">
        <v>160.47</v>
      </c>
      <c r="J2833">
        <v>137.05000000000001</v>
      </c>
      <c r="K2833">
        <v>79.209999999999994</v>
      </c>
      <c r="L2833" s="8">
        <v>60.93</v>
      </c>
      <c r="M2833" s="8">
        <v>150.94999999999999</v>
      </c>
      <c r="N2833" s="8">
        <v>242.93</v>
      </c>
      <c r="O2833" s="8">
        <v>136.89410000000001</v>
      </c>
      <c r="P2833" s="8">
        <v>202</v>
      </c>
      <c r="Q2833" s="8">
        <v>175.41</v>
      </c>
      <c r="R2833" s="8">
        <v>257.43</v>
      </c>
      <c r="S2833" s="8">
        <v>109.09</v>
      </c>
      <c r="T2833" s="8">
        <v>228.42</v>
      </c>
      <c r="U2833" s="8">
        <v>104.33</v>
      </c>
      <c r="X2833" s="1">
        <v>44470</v>
      </c>
      <c r="Y2833" s="4">
        <f t="shared" si="94"/>
        <v>176.94495263157896</v>
      </c>
      <c r="Z2833" s="4">
        <f t="shared" si="93"/>
        <v>89.21</v>
      </c>
    </row>
    <row r="2834" spans="1:26" x14ac:dyDescent="0.3">
      <c r="A2834" s="1">
        <v>44471</v>
      </c>
      <c r="B2834">
        <v>89.21</v>
      </c>
      <c r="C2834">
        <v>139.58000000000001</v>
      </c>
      <c r="D2834">
        <v>53.02</v>
      </c>
      <c r="E2834">
        <v>203.7</v>
      </c>
      <c r="F2834">
        <v>194.33</v>
      </c>
      <c r="G2834">
        <v>428.36</v>
      </c>
      <c r="H2834">
        <v>297.85000000000002</v>
      </c>
      <c r="I2834">
        <v>160.47</v>
      </c>
      <c r="J2834">
        <v>137.05000000000001</v>
      </c>
      <c r="K2834">
        <v>79.209999999999994</v>
      </c>
      <c r="L2834" s="8">
        <v>60.93</v>
      </c>
      <c r="M2834" s="8">
        <v>150.94999999999999</v>
      </c>
      <c r="N2834" s="8">
        <v>242.93</v>
      </c>
      <c r="O2834" s="8">
        <v>136.89410000000001</v>
      </c>
      <c r="P2834" s="8">
        <v>202</v>
      </c>
      <c r="Q2834" s="8">
        <v>175.41</v>
      </c>
      <c r="R2834" s="8">
        <v>257.43</v>
      </c>
      <c r="S2834" s="8">
        <v>109.09</v>
      </c>
      <c r="T2834" s="8">
        <v>228.42</v>
      </c>
      <c r="U2834" s="8">
        <v>104.33</v>
      </c>
      <c r="X2834" s="1">
        <v>44471</v>
      </c>
      <c r="Y2834" s="4">
        <f t="shared" si="94"/>
        <v>176.94495263157896</v>
      </c>
      <c r="Z2834" s="4">
        <f t="shared" si="93"/>
        <v>89.21</v>
      </c>
    </row>
    <row r="2835" spans="1:26" x14ac:dyDescent="0.3">
      <c r="A2835" s="1">
        <v>44472</v>
      </c>
      <c r="B2835">
        <v>89.21</v>
      </c>
      <c r="C2835">
        <v>139.58000000000001</v>
      </c>
      <c r="D2835">
        <v>53.02</v>
      </c>
      <c r="E2835">
        <v>203.7</v>
      </c>
      <c r="F2835">
        <v>194.33</v>
      </c>
      <c r="G2835">
        <v>428.36</v>
      </c>
      <c r="H2835">
        <v>297.85000000000002</v>
      </c>
      <c r="I2835">
        <v>160.47</v>
      </c>
      <c r="J2835">
        <v>137.05000000000001</v>
      </c>
      <c r="K2835">
        <v>79.209999999999994</v>
      </c>
      <c r="L2835" s="8">
        <v>60.93</v>
      </c>
      <c r="M2835" s="8">
        <v>150.94999999999999</v>
      </c>
      <c r="N2835" s="8">
        <v>242.93</v>
      </c>
      <c r="O2835" s="8">
        <v>136.89410000000001</v>
      </c>
      <c r="P2835" s="8">
        <v>202</v>
      </c>
      <c r="Q2835" s="8">
        <v>175.41</v>
      </c>
      <c r="R2835" s="8">
        <v>257.43</v>
      </c>
      <c r="S2835" s="8">
        <v>109.09</v>
      </c>
      <c r="T2835" s="8">
        <v>228.42</v>
      </c>
      <c r="U2835" s="8">
        <v>104.33</v>
      </c>
      <c r="X2835" s="1">
        <v>44472</v>
      </c>
      <c r="Y2835" s="4">
        <f t="shared" si="94"/>
        <v>176.94495263157896</v>
      </c>
      <c r="Z2835" s="4">
        <f t="shared" si="93"/>
        <v>89.21</v>
      </c>
    </row>
    <row r="2836" spans="1:26" x14ac:dyDescent="0.3">
      <c r="A2836" s="1">
        <v>44473</v>
      </c>
      <c r="B2836">
        <v>88.93</v>
      </c>
      <c r="C2836">
        <v>138.79</v>
      </c>
      <c r="D2836">
        <v>52.99</v>
      </c>
      <c r="E2836">
        <v>204.51</v>
      </c>
      <c r="F2836">
        <v>193.13</v>
      </c>
      <c r="G2836">
        <v>415.85</v>
      </c>
      <c r="H2836">
        <v>294.64999999999998</v>
      </c>
      <c r="I2836">
        <v>159.22</v>
      </c>
      <c r="J2836">
        <v>135.72999999999999</v>
      </c>
      <c r="K2836">
        <v>79.36</v>
      </c>
      <c r="L2836" s="8">
        <v>61.72</v>
      </c>
      <c r="M2836" s="8">
        <v>150.19999999999999</v>
      </c>
      <c r="N2836" s="8">
        <v>243.08</v>
      </c>
      <c r="O2836" s="8">
        <v>137.64869999999999</v>
      </c>
      <c r="P2836" s="8">
        <v>199.97</v>
      </c>
      <c r="Q2836" s="8">
        <v>173.61</v>
      </c>
      <c r="R2836" s="8">
        <v>255.99</v>
      </c>
      <c r="S2836" s="8">
        <v>108.73</v>
      </c>
      <c r="T2836" s="8">
        <v>225.89</v>
      </c>
      <c r="U2836" s="8">
        <v>104.72</v>
      </c>
      <c r="X2836" s="1">
        <v>44473</v>
      </c>
      <c r="Y2836" s="4">
        <f t="shared" si="94"/>
        <v>175.56782631578943</v>
      </c>
      <c r="Z2836" s="4">
        <f t="shared" si="93"/>
        <v>88.93</v>
      </c>
    </row>
    <row r="2837" spans="1:26" x14ac:dyDescent="0.3">
      <c r="A2837" s="1">
        <v>44474</v>
      </c>
      <c r="B2837">
        <v>89.46</v>
      </c>
      <c r="C2837">
        <v>139.33000000000001</v>
      </c>
      <c r="D2837">
        <v>53.08</v>
      </c>
      <c r="E2837">
        <v>204.27</v>
      </c>
      <c r="F2837">
        <v>192.5</v>
      </c>
      <c r="G2837">
        <v>425.13</v>
      </c>
      <c r="H2837">
        <v>297.83</v>
      </c>
      <c r="I2837">
        <v>159.58000000000001</v>
      </c>
      <c r="J2837">
        <v>136.62</v>
      </c>
      <c r="K2837">
        <v>79.48</v>
      </c>
      <c r="L2837" s="8">
        <v>61.62</v>
      </c>
      <c r="M2837" s="8">
        <v>151.09</v>
      </c>
      <c r="N2837" s="8">
        <v>245.22</v>
      </c>
      <c r="O2837" s="8">
        <v>136.73169999999999</v>
      </c>
      <c r="P2837" s="8">
        <v>203.76</v>
      </c>
      <c r="Q2837" s="8">
        <v>175.15</v>
      </c>
      <c r="R2837" s="8">
        <v>257.02</v>
      </c>
      <c r="S2837" s="8">
        <v>109.51</v>
      </c>
      <c r="T2837" s="8">
        <v>227.56</v>
      </c>
      <c r="U2837" s="8">
        <v>105.86</v>
      </c>
      <c r="X2837" s="1">
        <v>44474</v>
      </c>
      <c r="Y2837" s="4">
        <f t="shared" si="94"/>
        <v>176.91272105263158</v>
      </c>
      <c r="Z2837" s="4">
        <f t="shared" si="93"/>
        <v>89.46</v>
      </c>
    </row>
    <row r="2838" spans="1:26" x14ac:dyDescent="0.3">
      <c r="A2838" s="1">
        <v>44475</v>
      </c>
      <c r="B2838">
        <v>89.75</v>
      </c>
      <c r="C2838">
        <v>141.19</v>
      </c>
      <c r="D2838">
        <v>53.71</v>
      </c>
      <c r="E2838">
        <v>204</v>
      </c>
      <c r="F2838">
        <v>191.86</v>
      </c>
      <c r="G2838">
        <v>427.76</v>
      </c>
      <c r="H2838">
        <v>296.05</v>
      </c>
      <c r="I2838">
        <v>159.91</v>
      </c>
      <c r="J2838">
        <v>137.62</v>
      </c>
      <c r="K2838">
        <v>81.180000000000007</v>
      </c>
      <c r="L2838" s="8">
        <v>60.49</v>
      </c>
      <c r="M2838" s="8">
        <v>154.96</v>
      </c>
      <c r="N2838" s="8">
        <v>247.1</v>
      </c>
      <c r="O2838" s="8">
        <v>135.97710000000001</v>
      </c>
      <c r="P2838" s="8">
        <v>204.99</v>
      </c>
      <c r="Q2838" s="8">
        <v>176.72</v>
      </c>
      <c r="R2838" s="8">
        <v>260.75</v>
      </c>
      <c r="S2838" s="8">
        <v>109.32</v>
      </c>
      <c r="T2838" s="8">
        <v>226.83</v>
      </c>
      <c r="U2838" s="8">
        <v>104.93</v>
      </c>
      <c r="X2838" s="1">
        <v>44475</v>
      </c>
      <c r="Y2838" s="4">
        <f t="shared" si="94"/>
        <v>177.64984736842104</v>
      </c>
      <c r="Z2838" s="4">
        <f t="shared" si="93"/>
        <v>89.75</v>
      </c>
    </row>
    <row r="2839" spans="1:26" x14ac:dyDescent="0.3">
      <c r="A2839" s="1">
        <v>44476</v>
      </c>
      <c r="B2839">
        <v>90.51</v>
      </c>
      <c r="C2839">
        <v>142.32</v>
      </c>
      <c r="D2839">
        <v>53.88</v>
      </c>
      <c r="E2839">
        <v>207.9</v>
      </c>
      <c r="F2839">
        <v>195.75</v>
      </c>
      <c r="G2839">
        <v>432.8</v>
      </c>
      <c r="H2839">
        <v>299.16000000000003</v>
      </c>
      <c r="I2839">
        <v>161.34</v>
      </c>
      <c r="J2839">
        <v>139.24</v>
      </c>
      <c r="K2839">
        <v>80.92</v>
      </c>
      <c r="L2839" s="8">
        <v>60.66</v>
      </c>
      <c r="M2839" s="8">
        <v>156.38999999999999</v>
      </c>
      <c r="N2839" s="8">
        <v>248.32</v>
      </c>
      <c r="O2839" s="8">
        <v>135.45179999999999</v>
      </c>
      <c r="P2839" s="8">
        <v>207.57</v>
      </c>
      <c r="Q2839" s="8">
        <v>178.32</v>
      </c>
      <c r="R2839" s="8">
        <v>263.35000000000002</v>
      </c>
      <c r="S2839" s="8">
        <v>110.87</v>
      </c>
      <c r="T2839" s="8">
        <v>229.82</v>
      </c>
      <c r="U2839" s="8">
        <v>105.68</v>
      </c>
      <c r="X2839" s="1">
        <v>44476</v>
      </c>
      <c r="Y2839" s="4">
        <f t="shared" si="94"/>
        <v>179.46009473684211</v>
      </c>
      <c r="Z2839" s="4">
        <f t="shared" si="93"/>
        <v>90.51</v>
      </c>
    </row>
    <row r="2840" spans="1:26" x14ac:dyDescent="0.3">
      <c r="A2840" s="1">
        <v>44477</v>
      </c>
      <c r="B2840">
        <v>90.25</v>
      </c>
      <c r="C2840">
        <v>141.72999999999999</v>
      </c>
      <c r="D2840">
        <v>54.12</v>
      </c>
      <c r="E2840">
        <v>206.16</v>
      </c>
      <c r="F2840">
        <v>195.16</v>
      </c>
      <c r="G2840">
        <v>429.72</v>
      </c>
      <c r="H2840">
        <v>296.19</v>
      </c>
      <c r="I2840">
        <v>160.93</v>
      </c>
      <c r="J2840">
        <v>139.66</v>
      </c>
      <c r="K2840">
        <v>80.209999999999994</v>
      </c>
      <c r="L2840" s="8">
        <v>62.18</v>
      </c>
      <c r="M2840" s="8">
        <v>156.03</v>
      </c>
      <c r="N2840" s="8">
        <v>247.7</v>
      </c>
      <c r="O2840" s="8">
        <v>136.79859999999999</v>
      </c>
      <c r="P2840" s="8">
        <v>206.16</v>
      </c>
      <c r="Q2840" s="8">
        <v>182.78</v>
      </c>
      <c r="R2840" s="8">
        <v>265.43</v>
      </c>
      <c r="S2840" s="8">
        <v>111.18</v>
      </c>
      <c r="T2840" s="8">
        <v>228.9</v>
      </c>
      <c r="U2840" s="8">
        <v>108.05</v>
      </c>
      <c r="X2840" s="1">
        <v>44477</v>
      </c>
      <c r="Y2840" s="4">
        <f t="shared" si="94"/>
        <v>179.42571578947366</v>
      </c>
      <c r="Z2840" s="4">
        <f t="shared" si="93"/>
        <v>90.25</v>
      </c>
    </row>
    <row r="2841" spans="1:26" x14ac:dyDescent="0.3">
      <c r="A2841" s="1">
        <v>44478</v>
      </c>
      <c r="B2841">
        <v>90.25</v>
      </c>
      <c r="C2841">
        <v>141.72999999999999</v>
      </c>
      <c r="D2841">
        <v>54.12</v>
      </c>
      <c r="E2841">
        <v>206.16</v>
      </c>
      <c r="F2841">
        <v>195.16</v>
      </c>
      <c r="G2841">
        <v>429.72</v>
      </c>
      <c r="H2841">
        <v>296.19</v>
      </c>
      <c r="I2841">
        <v>160.93</v>
      </c>
      <c r="J2841">
        <v>139.66</v>
      </c>
      <c r="K2841">
        <v>80.209999999999994</v>
      </c>
      <c r="L2841" s="8">
        <v>62.18</v>
      </c>
      <c r="M2841" s="8">
        <v>156.03</v>
      </c>
      <c r="N2841" s="8">
        <v>247.7</v>
      </c>
      <c r="O2841" s="8">
        <v>136.79859999999999</v>
      </c>
      <c r="P2841" s="8">
        <v>206.16</v>
      </c>
      <c r="Q2841" s="8">
        <v>182.78</v>
      </c>
      <c r="R2841" s="8">
        <v>265.43</v>
      </c>
      <c r="S2841" s="8">
        <v>111.18</v>
      </c>
      <c r="T2841" s="8">
        <v>228.9</v>
      </c>
      <c r="U2841" s="8">
        <v>108.05</v>
      </c>
      <c r="X2841" s="1">
        <v>44478</v>
      </c>
      <c r="Y2841" s="4">
        <f t="shared" si="94"/>
        <v>179.42571578947366</v>
      </c>
      <c r="Z2841" s="4">
        <f t="shared" si="93"/>
        <v>90.25</v>
      </c>
    </row>
    <row r="2842" spans="1:26" x14ac:dyDescent="0.3">
      <c r="A2842" s="1">
        <v>44479</v>
      </c>
      <c r="B2842">
        <v>90.25</v>
      </c>
      <c r="C2842">
        <v>141.72999999999999</v>
      </c>
      <c r="D2842">
        <v>54.12</v>
      </c>
      <c r="E2842">
        <v>206.16</v>
      </c>
      <c r="F2842">
        <v>195.16</v>
      </c>
      <c r="G2842">
        <v>429.72</v>
      </c>
      <c r="H2842">
        <v>296.19</v>
      </c>
      <c r="I2842">
        <v>160.93</v>
      </c>
      <c r="J2842">
        <v>139.66</v>
      </c>
      <c r="K2842">
        <v>80.209999999999994</v>
      </c>
      <c r="L2842" s="8">
        <v>62.18</v>
      </c>
      <c r="M2842" s="8">
        <v>156.03</v>
      </c>
      <c r="N2842" s="8">
        <v>247.7</v>
      </c>
      <c r="O2842" s="8">
        <v>136.79859999999999</v>
      </c>
      <c r="P2842" s="8">
        <v>206.16</v>
      </c>
      <c r="Q2842" s="8">
        <v>182.78</v>
      </c>
      <c r="R2842" s="8">
        <v>265.43</v>
      </c>
      <c r="S2842" s="8">
        <v>111.18</v>
      </c>
      <c r="T2842" s="8">
        <v>228.9</v>
      </c>
      <c r="U2842" s="8">
        <v>108.05</v>
      </c>
      <c r="X2842" s="1">
        <v>44479</v>
      </c>
      <c r="Y2842" s="4">
        <f t="shared" si="94"/>
        <v>179.42571578947366</v>
      </c>
      <c r="Z2842" s="4">
        <f t="shared" si="93"/>
        <v>90.25</v>
      </c>
    </row>
    <row r="2843" spans="1:26" x14ac:dyDescent="0.3">
      <c r="A2843" s="1">
        <v>44480</v>
      </c>
      <c r="B2843">
        <v>89.9</v>
      </c>
      <c r="C2843">
        <v>142.32</v>
      </c>
      <c r="D2843">
        <v>54.23</v>
      </c>
      <c r="E2843">
        <v>208.85</v>
      </c>
      <c r="F2843">
        <v>192.89</v>
      </c>
      <c r="G2843">
        <v>428.49</v>
      </c>
      <c r="H2843">
        <v>294.83999999999997</v>
      </c>
      <c r="I2843">
        <v>160.25</v>
      </c>
      <c r="J2843">
        <v>139.53</v>
      </c>
      <c r="K2843">
        <v>77.83</v>
      </c>
      <c r="L2843" s="8">
        <v>61.56</v>
      </c>
      <c r="M2843" s="8">
        <v>156.24</v>
      </c>
      <c r="N2843" s="8">
        <v>246.58</v>
      </c>
      <c r="O2843" s="8">
        <v>136.04400000000001</v>
      </c>
      <c r="P2843" s="8">
        <v>203.75</v>
      </c>
      <c r="Q2843" s="8">
        <v>182.76</v>
      </c>
      <c r="R2843" s="8">
        <v>268.73</v>
      </c>
      <c r="S2843" s="8">
        <v>110.34</v>
      </c>
      <c r="T2843" s="8">
        <v>228.72</v>
      </c>
      <c r="U2843" s="8">
        <v>107.13</v>
      </c>
      <c r="X2843" s="1">
        <v>44480</v>
      </c>
      <c r="Y2843" s="4">
        <f t="shared" si="94"/>
        <v>179.00442105263161</v>
      </c>
      <c r="Z2843" s="4">
        <f t="shared" si="93"/>
        <v>89.9</v>
      </c>
    </row>
    <row r="2844" spans="1:26" x14ac:dyDescent="0.3">
      <c r="A2844" s="1">
        <v>44481</v>
      </c>
      <c r="B2844">
        <v>89.86</v>
      </c>
      <c r="C2844">
        <v>142.11000000000001</v>
      </c>
      <c r="D2844">
        <v>54.23</v>
      </c>
      <c r="E2844">
        <v>209.8</v>
      </c>
      <c r="F2844">
        <v>189.92</v>
      </c>
      <c r="G2844">
        <v>430.67</v>
      </c>
      <c r="H2844">
        <v>295.81</v>
      </c>
      <c r="I2844">
        <v>157.69</v>
      </c>
      <c r="J2844">
        <v>139.38</v>
      </c>
      <c r="K2844">
        <v>78.87</v>
      </c>
      <c r="L2844" s="8">
        <v>61.24</v>
      </c>
      <c r="M2844" s="8">
        <v>156.93</v>
      </c>
      <c r="N2844" s="8">
        <v>244.52</v>
      </c>
      <c r="O2844" s="8">
        <v>134.17189999999999</v>
      </c>
      <c r="P2844" s="8">
        <v>203.84</v>
      </c>
      <c r="Q2844" s="8">
        <v>181.63</v>
      </c>
      <c r="R2844" s="8">
        <v>272.39999999999998</v>
      </c>
      <c r="S2844" s="8">
        <v>108.57</v>
      </c>
      <c r="T2844" s="8">
        <v>230.24</v>
      </c>
      <c r="U2844" s="8">
        <v>107.15</v>
      </c>
      <c r="X2844" s="1">
        <v>44481</v>
      </c>
      <c r="Y2844" s="4">
        <f t="shared" si="94"/>
        <v>178.90378421052631</v>
      </c>
      <c r="Z2844" s="4">
        <f t="shared" si="93"/>
        <v>89.86</v>
      </c>
    </row>
    <row r="2845" spans="1:26" x14ac:dyDescent="0.3">
      <c r="A2845" s="1">
        <v>44482</v>
      </c>
      <c r="B2845">
        <v>90.07</v>
      </c>
      <c r="C2845">
        <v>142.44</v>
      </c>
      <c r="D2845">
        <v>54.24</v>
      </c>
      <c r="E2845">
        <v>212.12</v>
      </c>
      <c r="F2845">
        <v>188.94</v>
      </c>
      <c r="G2845">
        <v>430.43</v>
      </c>
      <c r="H2845">
        <v>300.99</v>
      </c>
      <c r="I2845">
        <v>159.19999999999999</v>
      </c>
      <c r="J2845">
        <v>138.37</v>
      </c>
      <c r="K2845">
        <v>80.19</v>
      </c>
      <c r="L2845" s="8">
        <v>61.07</v>
      </c>
      <c r="M2845" s="8">
        <v>157.99</v>
      </c>
      <c r="N2845" s="8">
        <v>242.65</v>
      </c>
      <c r="O2845" s="8">
        <v>134.44890000000001</v>
      </c>
      <c r="P2845" s="8">
        <v>205.19</v>
      </c>
      <c r="Q2845" s="8">
        <v>182.24</v>
      </c>
      <c r="R2845" s="8">
        <v>278.42</v>
      </c>
      <c r="S2845" s="8">
        <v>108.53</v>
      </c>
      <c r="T2845" s="8">
        <v>236.75</v>
      </c>
      <c r="U2845" s="8">
        <v>107.79</v>
      </c>
      <c r="X2845" s="1">
        <v>44482</v>
      </c>
      <c r="Y2845" s="4">
        <f t="shared" si="94"/>
        <v>180.1052052631579</v>
      </c>
      <c r="Z2845" s="4">
        <f t="shared" si="93"/>
        <v>90.07</v>
      </c>
    </row>
    <row r="2846" spans="1:26" x14ac:dyDescent="0.3">
      <c r="A2846" s="1">
        <v>44483</v>
      </c>
      <c r="B2846">
        <v>91.8</v>
      </c>
      <c r="C2846">
        <v>144.05000000000001</v>
      </c>
      <c r="D2846">
        <v>54.61</v>
      </c>
      <c r="E2846">
        <v>216.45</v>
      </c>
      <c r="F2846">
        <v>194.33</v>
      </c>
      <c r="G2846">
        <v>441.78</v>
      </c>
      <c r="H2846">
        <v>308.77</v>
      </c>
      <c r="I2846">
        <v>160.11000000000001</v>
      </c>
      <c r="J2846">
        <v>139.87</v>
      </c>
      <c r="K2846">
        <v>81.459999999999994</v>
      </c>
      <c r="L2846" s="8">
        <v>62</v>
      </c>
      <c r="M2846" s="8">
        <v>159.26</v>
      </c>
      <c r="N2846" s="8">
        <v>244.55</v>
      </c>
      <c r="O2846" s="8">
        <v>136.96100000000001</v>
      </c>
      <c r="P2846" s="8">
        <v>208.52</v>
      </c>
      <c r="Q2846" s="8">
        <v>183.96</v>
      </c>
      <c r="R2846" s="8">
        <v>287.97000000000003</v>
      </c>
      <c r="S2846" s="8">
        <v>108.91</v>
      </c>
      <c r="T2846" s="8">
        <v>242.09</v>
      </c>
      <c r="U2846" s="8">
        <v>108.81</v>
      </c>
      <c r="X2846" s="1">
        <v>44483</v>
      </c>
      <c r="Y2846" s="4">
        <f t="shared" si="94"/>
        <v>183.39268421052634</v>
      </c>
      <c r="Z2846" s="4">
        <f t="shared" si="93"/>
        <v>91.8</v>
      </c>
    </row>
    <row r="2847" spans="1:26" x14ac:dyDescent="0.3">
      <c r="A2847" s="1">
        <v>44484</v>
      </c>
      <c r="B2847">
        <v>91.96</v>
      </c>
      <c r="C2847">
        <v>144.41999999999999</v>
      </c>
      <c r="D2847">
        <v>54.48</v>
      </c>
      <c r="E2847">
        <v>219.16</v>
      </c>
      <c r="F2847">
        <v>199.02</v>
      </c>
      <c r="G2847">
        <v>443.92</v>
      </c>
      <c r="H2847">
        <v>308.24</v>
      </c>
      <c r="I2847">
        <v>161.30000000000001</v>
      </c>
      <c r="J2847">
        <v>140.55000000000001</v>
      </c>
      <c r="K2847">
        <v>81.67</v>
      </c>
      <c r="L2847" s="8">
        <v>62.59</v>
      </c>
      <c r="M2847" s="8">
        <v>158.81</v>
      </c>
      <c r="N2847" s="8">
        <v>242.25</v>
      </c>
      <c r="O2847" s="8">
        <v>138.12629999999999</v>
      </c>
      <c r="P2847" s="8">
        <v>212.98</v>
      </c>
      <c r="Q2847" s="8">
        <v>181.31</v>
      </c>
      <c r="R2847" s="8">
        <v>292.7</v>
      </c>
      <c r="S2847" s="8">
        <v>109.33</v>
      </c>
      <c r="T2847" s="8">
        <v>245.71</v>
      </c>
      <c r="U2847" s="8">
        <v>109.61</v>
      </c>
      <c r="X2847" s="1">
        <v>44484</v>
      </c>
      <c r="Y2847" s="4">
        <f t="shared" si="94"/>
        <v>184.53559473684214</v>
      </c>
      <c r="Z2847" s="4">
        <f t="shared" si="93"/>
        <v>91.96</v>
      </c>
    </row>
    <row r="2848" spans="1:26" x14ac:dyDescent="0.3">
      <c r="A2848" s="1">
        <v>44485</v>
      </c>
      <c r="B2848">
        <v>91.96</v>
      </c>
      <c r="C2848">
        <v>144.41999999999999</v>
      </c>
      <c r="D2848">
        <v>54.48</v>
      </c>
      <c r="E2848">
        <v>219.16</v>
      </c>
      <c r="F2848">
        <v>199.02</v>
      </c>
      <c r="G2848">
        <v>443.92</v>
      </c>
      <c r="H2848">
        <v>308.24</v>
      </c>
      <c r="I2848">
        <v>161.30000000000001</v>
      </c>
      <c r="J2848">
        <v>140.55000000000001</v>
      </c>
      <c r="K2848">
        <v>81.67</v>
      </c>
      <c r="L2848" s="8">
        <v>62.59</v>
      </c>
      <c r="M2848" s="8">
        <v>158.81</v>
      </c>
      <c r="N2848" s="8">
        <v>242.25</v>
      </c>
      <c r="O2848" s="8">
        <v>138.12629999999999</v>
      </c>
      <c r="P2848" s="8">
        <v>212.98</v>
      </c>
      <c r="Q2848" s="8">
        <v>181.31</v>
      </c>
      <c r="R2848" s="8">
        <v>292.7</v>
      </c>
      <c r="S2848" s="8">
        <v>109.33</v>
      </c>
      <c r="T2848" s="8">
        <v>245.71</v>
      </c>
      <c r="U2848" s="8">
        <v>109.61</v>
      </c>
      <c r="X2848" s="1">
        <v>44485</v>
      </c>
      <c r="Y2848" s="4">
        <f t="shared" si="94"/>
        <v>184.53559473684214</v>
      </c>
      <c r="Z2848" s="4">
        <f t="shared" si="93"/>
        <v>91.96</v>
      </c>
    </row>
    <row r="2849" spans="1:26" x14ac:dyDescent="0.3">
      <c r="A2849" s="1">
        <v>44486</v>
      </c>
      <c r="B2849">
        <v>91.96</v>
      </c>
      <c r="C2849">
        <v>144.41999999999999</v>
      </c>
      <c r="D2849">
        <v>54.48</v>
      </c>
      <c r="E2849">
        <v>219.16</v>
      </c>
      <c r="F2849">
        <v>199.02</v>
      </c>
      <c r="G2849">
        <v>443.92</v>
      </c>
      <c r="H2849">
        <v>308.24</v>
      </c>
      <c r="I2849">
        <v>161.30000000000001</v>
      </c>
      <c r="J2849">
        <v>140.55000000000001</v>
      </c>
      <c r="K2849">
        <v>81.67</v>
      </c>
      <c r="L2849" s="8">
        <v>62.59</v>
      </c>
      <c r="M2849" s="8">
        <v>158.81</v>
      </c>
      <c r="N2849" s="8">
        <v>242.25</v>
      </c>
      <c r="O2849" s="8">
        <v>138.12629999999999</v>
      </c>
      <c r="P2849" s="8">
        <v>212.98</v>
      </c>
      <c r="Q2849" s="8">
        <v>181.31</v>
      </c>
      <c r="R2849" s="8">
        <v>292.7</v>
      </c>
      <c r="S2849" s="8">
        <v>109.33</v>
      </c>
      <c r="T2849" s="8">
        <v>245.71</v>
      </c>
      <c r="U2849" s="8">
        <v>109.61</v>
      </c>
      <c r="X2849" s="1">
        <v>44486</v>
      </c>
      <c r="Y2849" s="4">
        <f t="shared" si="94"/>
        <v>184.53559473684214</v>
      </c>
      <c r="Z2849" s="4">
        <f t="shared" si="93"/>
        <v>91.96</v>
      </c>
    </row>
    <row r="2850" spans="1:26" x14ac:dyDescent="0.3">
      <c r="A2850" s="1">
        <v>44487</v>
      </c>
      <c r="B2850">
        <v>91.67</v>
      </c>
      <c r="C2850">
        <v>142.34</v>
      </c>
      <c r="D2850">
        <v>53.94</v>
      </c>
      <c r="E2850">
        <v>221.74</v>
      </c>
      <c r="F2850">
        <v>198.18</v>
      </c>
      <c r="G2850">
        <v>447.86</v>
      </c>
      <c r="H2850">
        <v>307.97000000000003</v>
      </c>
      <c r="I2850">
        <v>160.12</v>
      </c>
      <c r="J2850">
        <v>141.68</v>
      </c>
      <c r="K2850">
        <v>80.989999999999995</v>
      </c>
      <c r="L2850" s="8">
        <v>62.56</v>
      </c>
      <c r="M2850" s="8">
        <v>158.09</v>
      </c>
      <c r="N2850" s="8">
        <v>242.26</v>
      </c>
      <c r="O2850" s="8">
        <v>135.93889999999999</v>
      </c>
      <c r="P2850" s="8">
        <v>212.57</v>
      </c>
      <c r="Q2850" s="8">
        <v>177.7</v>
      </c>
      <c r="R2850" s="8">
        <v>292.54000000000002</v>
      </c>
      <c r="S2850" s="8">
        <v>107.43</v>
      </c>
      <c r="T2850" s="8">
        <v>253.65</v>
      </c>
      <c r="U2850" s="8">
        <v>109.56</v>
      </c>
      <c r="X2850" s="1">
        <v>44487</v>
      </c>
      <c r="Y2850" s="4">
        <f t="shared" si="94"/>
        <v>184.58520526315786</v>
      </c>
      <c r="Z2850" s="4">
        <f t="shared" si="93"/>
        <v>91.67</v>
      </c>
    </row>
    <row r="2851" spans="1:26" x14ac:dyDescent="0.3">
      <c r="A2851" s="1">
        <v>44488</v>
      </c>
      <c r="B2851">
        <v>92.21</v>
      </c>
      <c r="C2851">
        <v>140.66</v>
      </c>
      <c r="D2851">
        <v>54.15</v>
      </c>
      <c r="E2851">
        <v>222.91</v>
      </c>
      <c r="F2851">
        <v>201.14</v>
      </c>
      <c r="G2851">
        <v>451.09</v>
      </c>
      <c r="H2851">
        <v>310.68</v>
      </c>
      <c r="I2851">
        <v>163.87</v>
      </c>
      <c r="J2851">
        <v>144.69</v>
      </c>
      <c r="K2851">
        <v>82.03</v>
      </c>
      <c r="L2851" s="8">
        <v>63.5</v>
      </c>
      <c r="M2851" s="8">
        <v>160.1</v>
      </c>
      <c r="N2851" s="8">
        <v>242.77</v>
      </c>
      <c r="O2851" s="8">
        <v>135.61420000000001</v>
      </c>
      <c r="P2851" s="8">
        <v>213.98</v>
      </c>
      <c r="Q2851" s="8">
        <v>182.19</v>
      </c>
      <c r="R2851" s="8">
        <v>294.49</v>
      </c>
      <c r="S2851" s="8">
        <v>107.45</v>
      </c>
      <c r="T2851" s="8">
        <v>252.19</v>
      </c>
      <c r="U2851" s="8">
        <v>111.7</v>
      </c>
      <c r="X2851" s="1">
        <v>44488</v>
      </c>
      <c r="Y2851" s="4">
        <f t="shared" si="94"/>
        <v>186.06337894736842</v>
      </c>
      <c r="Z2851" s="4">
        <f t="shared" si="93"/>
        <v>92.21</v>
      </c>
    </row>
    <row r="2852" spans="1:26" x14ac:dyDescent="0.3">
      <c r="A2852" s="1">
        <v>44489</v>
      </c>
      <c r="B2852">
        <v>93</v>
      </c>
      <c r="C2852">
        <v>141.21</v>
      </c>
      <c r="D2852">
        <v>54.63</v>
      </c>
      <c r="E2852">
        <v>225.01</v>
      </c>
      <c r="F2852">
        <v>204.19</v>
      </c>
      <c r="G2852">
        <v>440.56</v>
      </c>
      <c r="H2852">
        <v>311.22000000000003</v>
      </c>
      <c r="I2852">
        <v>163.78</v>
      </c>
      <c r="J2852">
        <v>146</v>
      </c>
      <c r="K2852">
        <v>83.92</v>
      </c>
      <c r="L2852" s="8">
        <v>63.85</v>
      </c>
      <c r="M2852" s="8">
        <v>161.31</v>
      </c>
      <c r="N2852" s="8">
        <v>239.72</v>
      </c>
      <c r="O2852" s="8">
        <v>135.5378</v>
      </c>
      <c r="P2852" s="8">
        <v>213.05</v>
      </c>
      <c r="Q2852" s="8">
        <v>185.48</v>
      </c>
      <c r="R2852" s="8">
        <v>293.7</v>
      </c>
      <c r="S2852" s="8">
        <v>108.41</v>
      </c>
      <c r="T2852" s="8">
        <v>251.83</v>
      </c>
      <c r="U2852" s="8">
        <v>113.16</v>
      </c>
      <c r="X2852" s="1">
        <v>44489</v>
      </c>
      <c r="Y2852" s="4">
        <f t="shared" si="94"/>
        <v>186.13514736842106</v>
      </c>
      <c r="Z2852" s="4">
        <f t="shared" si="93"/>
        <v>93</v>
      </c>
    </row>
    <row r="2853" spans="1:26" x14ac:dyDescent="0.3">
      <c r="A2853" s="1">
        <v>44490</v>
      </c>
      <c r="B2853">
        <v>92.95</v>
      </c>
      <c r="C2853">
        <v>139.33000000000001</v>
      </c>
      <c r="D2853">
        <v>54.35</v>
      </c>
      <c r="E2853">
        <v>227.42</v>
      </c>
      <c r="F2853">
        <v>202.14</v>
      </c>
      <c r="G2853">
        <v>445.44</v>
      </c>
      <c r="H2853">
        <v>311.31</v>
      </c>
      <c r="I2853">
        <v>163.4</v>
      </c>
      <c r="J2853">
        <v>146.81</v>
      </c>
      <c r="K2853">
        <v>83.81</v>
      </c>
      <c r="L2853" s="8">
        <v>62.69</v>
      </c>
      <c r="M2853" s="8">
        <v>159.18</v>
      </c>
      <c r="N2853" s="8">
        <v>241.4</v>
      </c>
      <c r="O2853" s="8">
        <v>122.5762</v>
      </c>
      <c r="P2853" s="8">
        <v>214.71</v>
      </c>
      <c r="Q2853" s="8">
        <v>186.22</v>
      </c>
      <c r="R2853" s="8">
        <v>293.89</v>
      </c>
      <c r="S2853" s="8">
        <v>108.76</v>
      </c>
      <c r="T2853" s="8">
        <v>254.21</v>
      </c>
      <c r="U2853" s="8">
        <v>111.74</v>
      </c>
      <c r="X2853" s="1">
        <v>44490</v>
      </c>
      <c r="Y2853" s="4">
        <f t="shared" si="94"/>
        <v>185.75716842105263</v>
      </c>
      <c r="Z2853" s="4">
        <f t="shared" si="93"/>
        <v>92.95</v>
      </c>
    </row>
    <row r="2854" spans="1:26" x14ac:dyDescent="0.3">
      <c r="A2854" s="1">
        <v>44491</v>
      </c>
      <c r="B2854">
        <v>93.26</v>
      </c>
      <c r="C2854">
        <v>140.83000000000001</v>
      </c>
      <c r="D2854">
        <v>54.45</v>
      </c>
      <c r="E2854">
        <v>228.77</v>
      </c>
      <c r="F2854">
        <v>200.65</v>
      </c>
      <c r="G2854">
        <v>450.49</v>
      </c>
      <c r="H2854">
        <v>314.14999999999998</v>
      </c>
      <c r="I2854">
        <v>163.72</v>
      </c>
      <c r="J2854">
        <v>148.34</v>
      </c>
      <c r="K2854">
        <v>84.42</v>
      </c>
      <c r="L2854" s="8">
        <v>63.12</v>
      </c>
      <c r="M2854" s="8">
        <v>159.97</v>
      </c>
      <c r="N2854" s="8">
        <v>238.44</v>
      </c>
      <c r="O2854" s="8">
        <v>122.1464</v>
      </c>
      <c r="P2854" s="8">
        <v>217.75</v>
      </c>
      <c r="Q2854" s="8">
        <v>188.11</v>
      </c>
      <c r="R2854" s="8">
        <v>291.23</v>
      </c>
      <c r="S2854" s="8">
        <v>109.14</v>
      </c>
      <c r="T2854" s="8">
        <v>255.93</v>
      </c>
      <c r="U2854" s="8">
        <v>112.8</v>
      </c>
      <c r="X2854" s="1">
        <v>44491</v>
      </c>
      <c r="Y2854" s="4">
        <f t="shared" si="94"/>
        <v>186.55033684210525</v>
      </c>
      <c r="Z2854" s="4">
        <f t="shared" si="93"/>
        <v>93.26</v>
      </c>
    </row>
    <row r="2855" spans="1:26" x14ac:dyDescent="0.3">
      <c r="A2855" s="1">
        <v>44492</v>
      </c>
      <c r="B2855">
        <v>93.26</v>
      </c>
      <c r="C2855">
        <v>140.83000000000001</v>
      </c>
      <c r="D2855">
        <v>54.45</v>
      </c>
      <c r="E2855">
        <v>228.77</v>
      </c>
      <c r="F2855">
        <v>200.65</v>
      </c>
      <c r="G2855">
        <v>450.49</v>
      </c>
      <c r="H2855">
        <v>314.14999999999998</v>
      </c>
      <c r="I2855">
        <v>163.72</v>
      </c>
      <c r="J2855">
        <v>148.34</v>
      </c>
      <c r="K2855">
        <v>84.42</v>
      </c>
      <c r="L2855" s="8">
        <v>63.12</v>
      </c>
      <c r="M2855" s="8">
        <v>159.97</v>
      </c>
      <c r="N2855" s="8">
        <v>238.44</v>
      </c>
      <c r="O2855" s="8">
        <v>122.1464</v>
      </c>
      <c r="P2855" s="8">
        <v>217.75</v>
      </c>
      <c r="Q2855" s="8">
        <v>188.11</v>
      </c>
      <c r="R2855" s="8">
        <v>291.23</v>
      </c>
      <c r="S2855" s="8">
        <v>109.14</v>
      </c>
      <c r="T2855" s="8">
        <v>255.93</v>
      </c>
      <c r="U2855" s="8">
        <v>112.8</v>
      </c>
      <c r="X2855" s="1">
        <v>44492</v>
      </c>
      <c r="Y2855" s="4">
        <f t="shared" si="94"/>
        <v>186.55033684210525</v>
      </c>
      <c r="Z2855" s="4">
        <f t="shared" si="93"/>
        <v>93.26</v>
      </c>
    </row>
    <row r="2856" spans="1:26" x14ac:dyDescent="0.3">
      <c r="A2856" s="1">
        <v>44493</v>
      </c>
      <c r="B2856">
        <v>93.26</v>
      </c>
      <c r="C2856">
        <v>140.83000000000001</v>
      </c>
      <c r="D2856">
        <v>54.45</v>
      </c>
      <c r="E2856">
        <v>228.77</v>
      </c>
      <c r="F2856">
        <v>200.65</v>
      </c>
      <c r="G2856">
        <v>450.49</v>
      </c>
      <c r="H2856">
        <v>314.14999999999998</v>
      </c>
      <c r="I2856">
        <v>163.72</v>
      </c>
      <c r="J2856">
        <v>148.34</v>
      </c>
      <c r="K2856">
        <v>84.42</v>
      </c>
      <c r="L2856" s="8">
        <v>63.12</v>
      </c>
      <c r="M2856" s="8">
        <v>159.97</v>
      </c>
      <c r="N2856" s="8">
        <v>238.44</v>
      </c>
      <c r="O2856" s="8">
        <v>122.1464</v>
      </c>
      <c r="P2856" s="8">
        <v>217.75</v>
      </c>
      <c r="Q2856" s="8">
        <v>188.11</v>
      </c>
      <c r="R2856" s="8">
        <v>291.23</v>
      </c>
      <c r="S2856" s="8">
        <v>109.14</v>
      </c>
      <c r="T2856" s="8">
        <v>255.93</v>
      </c>
      <c r="U2856" s="8">
        <v>112.8</v>
      </c>
      <c r="X2856" s="1">
        <v>44493</v>
      </c>
      <c r="Y2856" s="4">
        <f t="shared" si="94"/>
        <v>186.55033684210525</v>
      </c>
      <c r="Z2856" s="4">
        <f t="shared" si="93"/>
        <v>93.26</v>
      </c>
    </row>
    <row r="2857" spans="1:26" x14ac:dyDescent="0.3">
      <c r="A2857" s="1">
        <v>44494</v>
      </c>
      <c r="B2857">
        <v>93.64</v>
      </c>
      <c r="C2857">
        <v>140.85</v>
      </c>
      <c r="D2857">
        <v>54.23</v>
      </c>
      <c r="E2857">
        <v>231.82</v>
      </c>
      <c r="F2857">
        <v>202.21</v>
      </c>
      <c r="G2857">
        <v>447.37</v>
      </c>
      <c r="H2857">
        <v>316.68</v>
      </c>
      <c r="I2857">
        <v>164.08</v>
      </c>
      <c r="J2857">
        <v>150.06</v>
      </c>
      <c r="K2857">
        <v>84.29</v>
      </c>
      <c r="L2857" s="8">
        <v>64.349999999999994</v>
      </c>
      <c r="M2857" s="8">
        <v>159.22</v>
      </c>
      <c r="N2857" s="8">
        <v>237.34</v>
      </c>
      <c r="O2857" s="8">
        <v>121.9171</v>
      </c>
      <c r="P2857" s="8">
        <v>218.07</v>
      </c>
      <c r="Q2857" s="8">
        <v>188.07</v>
      </c>
      <c r="R2857" s="8">
        <v>293.92</v>
      </c>
      <c r="S2857" s="8">
        <v>108.5</v>
      </c>
      <c r="T2857" s="8">
        <v>260.35000000000002</v>
      </c>
      <c r="U2857" s="8">
        <v>113.85</v>
      </c>
      <c r="X2857" s="1">
        <v>44494</v>
      </c>
      <c r="Y2857" s="4">
        <f t="shared" si="94"/>
        <v>187.21984736842109</v>
      </c>
      <c r="Z2857" s="4">
        <f t="shared" si="93"/>
        <v>93.64</v>
      </c>
    </row>
    <row r="2858" spans="1:26" x14ac:dyDescent="0.3">
      <c r="A2858" s="1">
        <v>44495</v>
      </c>
      <c r="B2858">
        <v>93.71</v>
      </c>
      <c r="C2858">
        <v>142.85</v>
      </c>
      <c r="D2858">
        <v>54.47</v>
      </c>
      <c r="E2858">
        <v>231.07</v>
      </c>
      <c r="F2858">
        <v>199.64</v>
      </c>
      <c r="G2858">
        <v>464.62</v>
      </c>
      <c r="H2858">
        <v>316.77</v>
      </c>
      <c r="I2858">
        <v>165.75</v>
      </c>
      <c r="J2858">
        <v>148.75</v>
      </c>
      <c r="K2858">
        <v>85.47</v>
      </c>
      <c r="L2858" s="8">
        <v>65.84</v>
      </c>
      <c r="M2858" s="8">
        <v>161.16999999999999</v>
      </c>
      <c r="N2858" s="8">
        <v>236.42</v>
      </c>
      <c r="O2858" s="8">
        <v>121.43</v>
      </c>
      <c r="P2858" s="8">
        <v>218.8</v>
      </c>
      <c r="Q2858" s="8">
        <v>187.23</v>
      </c>
      <c r="R2858" s="8">
        <v>294.38</v>
      </c>
      <c r="S2858" s="8">
        <v>109.49</v>
      </c>
      <c r="T2858" s="8">
        <v>258.73</v>
      </c>
      <c r="U2858" s="8">
        <v>114.1</v>
      </c>
      <c r="X2858" s="1">
        <v>44495</v>
      </c>
      <c r="Y2858" s="4">
        <f t="shared" si="94"/>
        <v>188.26210526315791</v>
      </c>
      <c r="Z2858" s="4">
        <f t="shared" si="93"/>
        <v>93.71</v>
      </c>
    </row>
    <row r="2859" spans="1:26" x14ac:dyDescent="0.3">
      <c r="A2859" s="1">
        <v>44496</v>
      </c>
      <c r="B2859">
        <v>92.74</v>
      </c>
      <c r="C2859">
        <v>141.83000000000001</v>
      </c>
      <c r="D2859">
        <v>55.52</v>
      </c>
      <c r="E2859">
        <v>231.77</v>
      </c>
      <c r="F2859">
        <v>196.13</v>
      </c>
      <c r="G2859">
        <v>462.6</v>
      </c>
      <c r="H2859">
        <v>318.97000000000003</v>
      </c>
      <c r="I2859">
        <v>163.74</v>
      </c>
      <c r="J2859">
        <v>147.53</v>
      </c>
      <c r="K2859">
        <v>85.01</v>
      </c>
      <c r="L2859" s="8">
        <v>64.13</v>
      </c>
      <c r="M2859" s="8">
        <v>160.61000000000001</v>
      </c>
      <c r="N2859" s="8">
        <v>242.73</v>
      </c>
      <c r="O2859" s="8">
        <v>119.5579</v>
      </c>
      <c r="P2859" s="8">
        <v>221.95</v>
      </c>
      <c r="Q2859" s="8">
        <v>190.27</v>
      </c>
      <c r="R2859" s="8">
        <v>294.85000000000002</v>
      </c>
      <c r="S2859" s="8">
        <v>108.4</v>
      </c>
      <c r="T2859" s="8">
        <v>256.54000000000002</v>
      </c>
      <c r="U2859" s="8">
        <v>112.07</v>
      </c>
      <c r="X2859" s="1">
        <v>44496</v>
      </c>
      <c r="Y2859" s="4">
        <f t="shared" si="94"/>
        <v>188.11620526315789</v>
      </c>
      <c r="Z2859" s="4">
        <f t="shared" si="93"/>
        <v>92.74</v>
      </c>
    </row>
    <row r="2860" spans="1:26" x14ac:dyDescent="0.3">
      <c r="A2860" s="1">
        <v>44497</v>
      </c>
      <c r="B2860">
        <v>93.83</v>
      </c>
      <c r="C2860">
        <v>142.68</v>
      </c>
      <c r="D2860">
        <v>56.04</v>
      </c>
      <c r="E2860">
        <v>231.76</v>
      </c>
      <c r="F2860">
        <v>204.09</v>
      </c>
      <c r="G2860">
        <v>469.51</v>
      </c>
      <c r="H2860">
        <v>317.95999999999998</v>
      </c>
      <c r="I2860">
        <v>162.85</v>
      </c>
      <c r="J2860">
        <v>148.44999999999999</v>
      </c>
      <c r="K2860">
        <v>86.42</v>
      </c>
      <c r="L2860" s="8">
        <v>64.31</v>
      </c>
      <c r="M2860" s="8">
        <v>161.62</v>
      </c>
      <c r="N2860" s="8">
        <v>245.5</v>
      </c>
      <c r="O2860" s="8">
        <v>120.1978</v>
      </c>
      <c r="P2860" s="8">
        <v>222.94</v>
      </c>
      <c r="Q2860" s="8">
        <v>196.09</v>
      </c>
      <c r="R2860" s="8">
        <v>301.44</v>
      </c>
      <c r="S2860" s="8">
        <v>109.67</v>
      </c>
      <c r="T2860" s="8">
        <v>258.22000000000003</v>
      </c>
      <c r="U2860" s="8">
        <v>113.12</v>
      </c>
      <c r="X2860" s="1">
        <v>44497</v>
      </c>
      <c r="Y2860" s="4">
        <f t="shared" si="94"/>
        <v>190.15093684210527</v>
      </c>
      <c r="Z2860" s="4">
        <f t="shared" si="93"/>
        <v>93.83</v>
      </c>
    </row>
    <row r="2861" spans="1:26" x14ac:dyDescent="0.3">
      <c r="A2861" s="1">
        <v>44498</v>
      </c>
      <c r="B2861">
        <v>93.8</v>
      </c>
      <c r="C2861">
        <v>142.99</v>
      </c>
      <c r="D2861">
        <v>56.37</v>
      </c>
      <c r="E2861">
        <v>233.82</v>
      </c>
      <c r="F2861">
        <v>204.01</v>
      </c>
      <c r="G2861">
        <v>474.16</v>
      </c>
      <c r="H2861">
        <v>319.2</v>
      </c>
      <c r="I2861">
        <v>162.88</v>
      </c>
      <c r="J2861">
        <v>149.41999999999999</v>
      </c>
      <c r="K2861">
        <v>85.33</v>
      </c>
      <c r="L2861" s="8">
        <v>64.47</v>
      </c>
      <c r="M2861" s="8">
        <v>161.6</v>
      </c>
      <c r="N2861" s="8">
        <v>245.55</v>
      </c>
      <c r="O2861" s="8">
        <v>119.491</v>
      </c>
      <c r="P2861" s="8">
        <v>224.49</v>
      </c>
      <c r="Q2861" s="8">
        <v>195.38</v>
      </c>
      <c r="R2861" s="8">
        <v>299.81</v>
      </c>
      <c r="S2861" s="8">
        <v>114.67</v>
      </c>
      <c r="T2861" s="8">
        <v>259.62</v>
      </c>
      <c r="U2861" s="8">
        <v>114.49</v>
      </c>
      <c r="X2861" s="1">
        <v>44498</v>
      </c>
      <c r="Y2861" s="4">
        <f t="shared" si="94"/>
        <v>190.93426315789475</v>
      </c>
      <c r="Z2861" s="4">
        <f t="shared" si="93"/>
        <v>93.8</v>
      </c>
    </row>
    <row r="2862" spans="1:26" x14ac:dyDescent="0.3">
      <c r="A2862" s="1">
        <v>44499</v>
      </c>
      <c r="B2862">
        <v>93.8</v>
      </c>
      <c r="C2862">
        <v>142.99</v>
      </c>
      <c r="D2862">
        <v>56.37</v>
      </c>
      <c r="E2862">
        <v>233.82</v>
      </c>
      <c r="F2862">
        <v>204.01</v>
      </c>
      <c r="G2862">
        <v>474.16</v>
      </c>
      <c r="H2862">
        <v>319.2</v>
      </c>
      <c r="I2862">
        <v>162.88</v>
      </c>
      <c r="J2862">
        <v>149.41999999999999</v>
      </c>
      <c r="K2862">
        <v>85.33</v>
      </c>
      <c r="L2862" s="8">
        <v>64.47</v>
      </c>
      <c r="M2862" s="8">
        <v>161.6</v>
      </c>
      <c r="N2862" s="8">
        <v>245.55</v>
      </c>
      <c r="O2862" s="8">
        <v>119.491</v>
      </c>
      <c r="P2862" s="8">
        <v>224.49</v>
      </c>
      <c r="Q2862" s="8">
        <v>195.38</v>
      </c>
      <c r="R2862" s="8">
        <v>299.81</v>
      </c>
      <c r="S2862" s="8">
        <v>114.67</v>
      </c>
      <c r="T2862" s="8">
        <v>259.62</v>
      </c>
      <c r="U2862" s="8">
        <v>114.49</v>
      </c>
      <c r="X2862" s="1">
        <v>44499</v>
      </c>
      <c r="Y2862" s="4">
        <f t="shared" si="94"/>
        <v>190.93426315789475</v>
      </c>
      <c r="Z2862" s="4">
        <f t="shared" si="93"/>
        <v>93.8</v>
      </c>
    </row>
    <row r="2863" spans="1:26" x14ac:dyDescent="0.3">
      <c r="A2863" s="1">
        <v>44500</v>
      </c>
      <c r="B2863">
        <v>93.8</v>
      </c>
      <c r="C2863">
        <v>142.99</v>
      </c>
      <c r="D2863">
        <v>56.37</v>
      </c>
      <c r="E2863">
        <v>233.82</v>
      </c>
      <c r="F2863">
        <v>204.01</v>
      </c>
      <c r="G2863">
        <v>474.16</v>
      </c>
      <c r="H2863">
        <v>319.2</v>
      </c>
      <c r="I2863">
        <v>162.88</v>
      </c>
      <c r="J2863">
        <v>149.41999999999999</v>
      </c>
      <c r="K2863">
        <v>85.33</v>
      </c>
      <c r="L2863" s="8">
        <v>64.47</v>
      </c>
      <c r="M2863" s="8">
        <v>161.6</v>
      </c>
      <c r="N2863" s="8">
        <v>245.55</v>
      </c>
      <c r="O2863" s="8">
        <v>119.491</v>
      </c>
      <c r="P2863" s="8">
        <v>224.49</v>
      </c>
      <c r="Q2863" s="8">
        <v>195.38</v>
      </c>
      <c r="R2863" s="8">
        <v>299.81</v>
      </c>
      <c r="S2863" s="8">
        <v>114.67</v>
      </c>
      <c r="T2863" s="8">
        <v>259.62</v>
      </c>
      <c r="U2863" s="8">
        <v>114.49</v>
      </c>
      <c r="X2863" s="1">
        <v>44500</v>
      </c>
      <c r="Y2863" s="4">
        <f t="shared" si="94"/>
        <v>190.93426315789475</v>
      </c>
      <c r="Z2863" s="4">
        <f t="shared" si="93"/>
        <v>93.8</v>
      </c>
    </row>
    <row r="2864" spans="1:26" x14ac:dyDescent="0.3">
      <c r="A2864" s="1">
        <v>44501</v>
      </c>
      <c r="B2864">
        <v>94.28</v>
      </c>
      <c r="C2864">
        <v>142.63999999999999</v>
      </c>
      <c r="D2864">
        <v>56.17</v>
      </c>
      <c r="E2864">
        <v>231.75</v>
      </c>
      <c r="F2864">
        <v>205.38</v>
      </c>
      <c r="G2864">
        <v>463.18</v>
      </c>
      <c r="H2864">
        <v>322.97000000000003</v>
      </c>
      <c r="I2864">
        <v>163.02000000000001</v>
      </c>
      <c r="J2864">
        <v>149.79</v>
      </c>
      <c r="K2864">
        <v>85.59</v>
      </c>
      <c r="L2864" s="8">
        <v>65.63</v>
      </c>
      <c r="M2864" s="8">
        <v>161.26</v>
      </c>
      <c r="N2864" s="8">
        <v>250.58</v>
      </c>
      <c r="O2864" s="8">
        <v>120.6181</v>
      </c>
      <c r="P2864" s="8">
        <v>222.14</v>
      </c>
      <c r="Q2864" s="8">
        <v>192.31</v>
      </c>
      <c r="R2864" s="8">
        <v>297.99</v>
      </c>
      <c r="S2864" s="8">
        <v>114.81</v>
      </c>
      <c r="T2864" s="8">
        <v>257.92</v>
      </c>
      <c r="U2864" s="8">
        <v>114.53</v>
      </c>
      <c r="X2864" s="1">
        <v>44501</v>
      </c>
      <c r="Y2864" s="4">
        <f t="shared" si="94"/>
        <v>190.43568947368422</v>
      </c>
      <c r="Z2864" s="4">
        <f t="shared" si="93"/>
        <v>94.28</v>
      </c>
    </row>
    <row r="2865" spans="1:26" x14ac:dyDescent="0.3">
      <c r="A2865" s="1">
        <v>44502</v>
      </c>
      <c r="B2865">
        <v>94.87</v>
      </c>
      <c r="C2865">
        <v>144.06</v>
      </c>
      <c r="D2865">
        <v>56.1</v>
      </c>
      <c r="E2865">
        <v>233.03</v>
      </c>
      <c r="F2865">
        <v>207.12</v>
      </c>
      <c r="G2865">
        <v>461.18</v>
      </c>
      <c r="H2865">
        <v>327.57</v>
      </c>
      <c r="I2865">
        <v>165.59</v>
      </c>
      <c r="J2865">
        <v>149.72</v>
      </c>
      <c r="K2865">
        <v>85.42</v>
      </c>
      <c r="L2865" s="8">
        <v>64.819999999999993</v>
      </c>
      <c r="M2865" s="8">
        <v>162.74</v>
      </c>
      <c r="N2865" s="8">
        <v>249.24</v>
      </c>
      <c r="O2865" s="8">
        <v>120.5226</v>
      </c>
      <c r="P2865" s="8">
        <v>225.17</v>
      </c>
      <c r="Q2865" s="8">
        <v>190.53</v>
      </c>
      <c r="R2865" s="8">
        <v>298.08</v>
      </c>
      <c r="S2865" s="8">
        <v>116.53</v>
      </c>
      <c r="T2865" s="8">
        <v>260.26</v>
      </c>
      <c r="U2865" s="8">
        <v>113.83</v>
      </c>
      <c r="X2865" s="1">
        <v>44502</v>
      </c>
      <c r="Y2865" s="4">
        <f t="shared" si="94"/>
        <v>191.13224210526317</v>
      </c>
      <c r="Z2865" s="4">
        <f t="shared" si="93"/>
        <v>94.87</v>
      </c>
    </row>
    <row r="2866" spans="1:26" x14ac:dyDescent="0.3">
      <c r="A2866" s="1">
        <v>44503</v>
      </c>
      <c r="B2866">
        <v>95.41</v>
      </c>
      <c r="C2866">
        <v>145.05000000000001</v>
      </c>
      <c r="D2866">
        <v>56.29</v>
      </c>
      <c r="E2866">
        <v>234.3</v>
      </c>
      <c r="F2866">
        <v>203.55</v>
      </c>
      <c r="G2866">
        <v>455.05</v>
      </c>
      <c r="H2866">
        <v>328.41</v>
      </c>
      <c r="I2866">
        <v>165.06</v>
      </c>
      <c r="J2866">
        <v>150.18</v>
      </c>
      <c r="K2866">
        <v>85.24</v>
      </c>
      <c r="L2866" s="8">
        <v>63.93</v>
      </c>
      <c r="M2866" s="8">
        <v>164.3</v>
      </c>
      <c r="N2866" s="8">
        <v>250.4</v>
      </c>
      <c r="O2866" s="8">
        <v>121.43</v>
      </c>
      <c r="P2866" s="8">
        <v>225.75</v>
      </c>
      <c r="Q2866" s="8">
        <v>192.2</v>
      </c>
      <c r="R2866" s="8">
        <v>302.13</v>
      </c>
      <c r="S2866" s="8">
        <v>117.57</v>
      </c>
      <c r="T2866" s="8">
        <v>260.41000000000003</v>
      </c>
      <c r="U2866" s="8">
        <v>113.01</v>
      </c>
      <c r="X2866" s="1">
        <v>44503</v>
      </c>
      <c r="Y2866" s="4">
        <f t="shared" si="94"/>
        <v>191.27684210526311</v>
      </c>
      <c r="Z2866" s="4">
        <f t="shared" si="93"/>
        <v>95.41</v>
      </c>
    </row>
    <row r="2867" spans="1:26" x14ac:dyDescent="0.3">
      <c r="A2867" s="1">
        <v>44504</v>
      </c>
      <c r="B2867">
        <v>95.33</v>
      </c>
      <c r="C2867">
        <v>145.32</v>
      </c>
      <c r="D2867">
        <v>56.6</v>
      </c>
      <c r="E2867">
        <v>237.78</v>
      </c>
      <c r="F2867">
        <v>203.59</v>
      </c>
      <c r="G2867">
        <v>462.75</v>
      </c>
      <c r="H2867">
        <v>331.5</v>
      </c>
      <c r="I2867">
        <v>164.6</v>
      </c>
      <c r="J2867">
        <v>151.28</v>
      </c>
      <c r="K2867">
        <v>84.76</v>
      </c>
      <c r="L2867" s="8">
        <v>64.41</v>
      </c>
      <c r="M2867" s="8">
        <v>164.31</v>
      </c>
      <c r="N2867" s="8">
        <v>253.46</v>
      </c>
      <c r="O2867" s="8">
        <v>120.85</v>
      </c>
      <c r="P2867" s="8">
        <v>226.19</v>
      </c>
      <c r="Q2867" s="8">
        <v>190</v>
      </c>
      <c r="R2867" s="8">
        <v>301.20999999999998</v>
      </c>
      <c r="S2867" s="8">
        <v>117.06</v>
      </c>
      <c r="T2867" s="8">
        <v>260.44</v>
      </c>
      <c r="U2867" s="8">
        <v>113.51</v>
      </c>
      <c r="X2867" s="1">
        <v>44504</v>
      </c>
      <c r="Y2867" s="4">
        <f t="shared" si="94"/>
        <v>192.08526315789473</v>
      </c>
      <c r="Z2867" s="4">
        <f t="shared" si="93"/>
        <v>95.33</v>
      </c>
    </row>
    <row r="2868" spans="1:26" x14ac:dyDescent="0.3">
      <c r="A2868" s="1">
        <v>44505</v>
      </c>
      <c r="B2868">
        <v>95.71</v>
      </c>
      <c r="C2868">
        <v>146.04</v>
      </c>
      <c r="D2868">
        <v>56.84</v>
      </c>
      <c r="E2868">
        <v>235.54</v>
      </c>
      <c r="F2868">
        <v>205.88</v>
      </c>
      <c r="G2868">
        <v>460.29</v>
      </c>
      <c r="H2868">
        <v>331.99</v>
      </c>
      <c r="I2868">
        <v>163.43</v>
      </c>
      <c r="J2868">
        <v>150.22999999999999</v>
      </c>
      <c r="K2868">
        <v>85.53</v>
      </c>
      <c r="L2868" s="8">
        <v>65.02</v>
      </c>
      <c r="M2868" s="8">
        <v>166</v>
      </c>
      <c r="N2868" s="8">
        <v>254.71</v>
      </c>
      <c r="O2868" s="8">
        <v>123.61</v>
      </c>
      <c r="P2868" s="8">
        <v>229.6</v>
      </c>
      <c r="Q2868" s="8">
        <v>193.19</v>
      </c>
      <c r="R2868" s="8">
        <v>309.31</v>
      </c>
      <c r="S2868" s="8">
        <v>117.18</v>
      </c>
      <c r="T2868" s="8">
        <v>254.27</v>
      </c>
      <c r="U2868" s="8">
        <v>114.74</v>
      </c>
      <c r="X2868" s="1">
        <v>44505</v>
      </c>
      <c r="Y2868" s="4">
        <f t="shared" si="94"/>
        <v>192.81052631578942</v>
      </c>
      <c r="Z2868" s="4">
        <f t="shared" si="93"/>
        <v>95.71</v>
      </c>
    </row>
    <row r="2869" spans="1:26" x14ac:dyDescent="0.3">
      <c r="A2869" s="1">
        <v>44506</v>
      </c>
      <c r="B2869">
        <v>95.71</v>
      </c>
      <c r="C2869">
        <v>146.04</v>
      </c>
      <c r="D2869">
        <v>56.84</v>
      </c>
      <c r="E2869">
        <v>235.54</v>
      </c>
      <c r="F2869">
        <v>205.88</v>
      </c>
      <c r="G2869">
        <v>460.29</v>
      </c>
      <c r="H2869">
        <v>331.99</v>
      </c>
      <c r="I2869">
        <v>163.43</v>
      </c>
      <c r="J2869">
        <v>150.22999999999999</v>
      </c>
      <c r="K2869">
        <v>85.53</v>
      </c>
      <c r="L2869" s="8">
        <v>65.02</v>
      </c>
      <c r="M2869" s="8">
        <v>166</v>
      </c>
      <c r="N2869" s="8">
        <v>254.71</v>
      </c>
      <c r="O2869" s="8">
        <v>123.61</v>
      </c>
      <c r="P2869" s="8">
        <v>229.6</v>
      </c>
      <c r="Q2869" s="8">
        <v>193.19</v>
      </c>
      <c r="R2869" s="8">
        <v>309.31</v>
      </c>
      <c r="S2869" s="8">
        <v>117.18</v>
      </c>
      <c r="T2869" s="8">
        <v>254.27</v>
      </c>
      <c r="U2869" s="8">
        <v>114.74</v>
      </c>
      <c r="X2869" s="1">
        <v>44506</v>
      </c>
      <c r="Y2869" s="4">
        <f t="shared" si="94"/>
        <v>192.81052631578942</v>
      </c>
      <c r="Z2869" s="4">
        <f t="shared" si="93"/>
        <v>95.71</v>
      </c>
    </row>
    <row r="2870" spans="1:26" x14ac:dyDescent="0.3">
      <c r="A2870" s="1">
        <v>44507</v>
      </c>
      <c r="B2870">
        <v>95.71</v>
      </c>
      <c r="C2870">
        <v>146.04</v>
      </c>
      <c r="D2870">
        <v>56.84</v>
      </c>
      <c r="E2870">
        <v>235.54</v>
      </c>
      <c r="F2870">
        <v>205.88</v>
      </c>
      <c r="G2870">
        <v>460.29</v>
      </c>
      <c r="H2870">
        <v>331.99</v>
      </c>
      <c r="I2870">
        <v>163.43</v>
      </c>
      <c r="J2870">
        <v>150.22999999999999</v>
      </c>
      <c r="K2870">
        <v>85.53</v>
      </c>
      <c r="L2870" s="8">
        <v>65.02</v>
      </c>
      <c r="M2870" s="8">
        <v>166</v>
      </c>
      <c r="N2870" s="8">
        <v>254.71</v>
      </c>
      <c r="O2870" s="8">
        <v>123.61</v>
      </c>
      <c r="P2870" s="8">
        <v>229.6</v>
      </c>
      <c r="Q2870" s="8">
        <v>193.19</v>
      </c>
      <c r="R2870" s="8">
        <v>309.31</v>
      </c>
      <c r="S2870" s="8">
        <v>117.18</v>
      </c>
      <c r="T2870" s="8">
        <v>254.27</v>
      </c>
      <c r="U2870" s="8">
        <v>114.74</v>
      </c>
      <c r="X2870" s="1">
        <v>44507</v>
      </c>
      <c r="Y2870" s="4">
        <f t="shared" si="94"/>
        <v>192.81052631578942</v>
      </c>
      <c r="Z2870" s="4">
        <f t="shared" si="93"/>
        <v>95.71</v>
      </c>
    </row>
    <row r="2871" spans="1:26" x14ac:dyDescent="0.3">
      <c r="A2871" s="1">
        <v>44508</v>
      </c>
      <c r="B2871">
        <v>95.78</v>
      </c>
      <c r="C2871">
        <v>144.94999999999999</v>
      </c>
      <c r="D2871">
        <v>56.33</v>
      </c>
      <c r="E2871">
        <v>234.79</v>
      </c>
      <c r="F2871">
        <v>214.25</v>
      </c>
      <c r="G2871">
        <v>461.66</v>
      </c>
      <c r="H2871">
        <v>337.53</v>
      </c>
      <c r="I2871">
        <v>162.87</v>
      </c>
      <c r="J2871">
        <v>149.27000000000001</v>
      </c>
      <c r="K2871">
        <v>84.59</v>
      </c>
      <c r="L2871" s="8">
        <v>65.72</v>
      </c>
      <c r="M2871" s="8">
        <v>162.43</v>
      </c>
      <c r="N2871" s="8">
        <v>253.1</v>
      </c>
      <c r="O2871" s="8">
        <v>124.54</v>
      </c>
      <c r="P2871" s="8">
        <v>227.49</v>
      </c>
      <c r="Q2871" s="8">
        <v>191.9</v>
      </c>
      <c r="R2871" s="8">
        <v>312.60000000000002</v>
      </c>
      <c r="S2871" s="8">
        <v>116.06</v>
      </c>
      <c r="T2871" s="8">
        <v>253.33</v>
      </c>
      <c r="U2871" s="8">
        <v>115.15</v>
      </c>
      <c r="X2871" s="1">
        <v>44508</v>
      </c>
      <c r="Y2871" s="4">
        <f t="shared" si="94"/>
        <v>193.08210526315787</v>
      </c>
      <c r="Z2871" s="4">
        <f t="shared" si="93"/>
        <v>95.78</v>
      </c>
    </row>
    <row r="2872" spans="1:26" x14ac:dyDescent="0.3">
      <c r="A2872" s="1">
        <v>44509</v>
      </c>
      <c r="B2872">
        <v>95.72</v>
      </c>
      <c r="C2872">
        <v>145.38999999999999</v>
      </c>
      <c r="D2872">
        <v>56.49</v>
      </c>
      <c r="E2872">
        <v>233.91</v>
      </c>
      <c r="F2872">
        <v>209.81</v>
      </c>
      <c r="G2872">
        <v>461.98</v>
      </c>
      <c r="H2872">
        <v>338.62</v>
      </c>
      <c r="I2872">
        <v>162.51</v>
      </c>
      <c r="J2872">
        <v>149.79</v>
      </c>
      <c r="K2872">
        <v>84.94</v>
      </c>
      <c r="L2872" s="8">
        <v>66.36</v>
      </c>
      <c r="M2872" s="8">
        <v>163.51</v>
      </c>
      <c r="N2872" s="8">
        <v>252.65</v>
      </c>
      <c r="O2872" s="8">
        <v>120.85</v>
      </c>
      <c r="P2872" s="8">
        <v>229.2</v>
      </c>
      <c r="Q2872" s="8">
        <v>193.52</v>
      </c>
      <c r="R2872" s="8">
        <v>313.83999999999997</v>
      </c>
      <c r="S2872" s="8">
        <v>115.61</v>
      </c>
      <c r="T2872" s="8">
        <v>255.16</v>
      </c>
      <c r="U2872" s="8">
        <v>116</v>
      </c>
      <c r="X2872" s="1">
        <v>44509</v>
      </c>
      <c r="Y2872" s="4">
        <f t="shared" si="94"/>
        <v>193.16526315789471</v>
      </c>
      <c r="Z2872" s="4">
        <f t="shared" si="93"/>
        <v>95.72</v>
      </c>
    </row>
    <row r="2873" spans="1:26" x14ac:dyDescent="0.3">
      <c r="A2873" s="1">
        <v>44510</v>
      </c>
      <c r="B2873">
        <v>95.63</v>
      </c>
      <c r="C2873">
        <v>146.82</v>
      </c>
      <c r="D2873">
        <v>56.72</v>
      </c>
      <c r="E2873">
        <v>232.55</v>
      </c>
      <c r="F2873">
        <v>206.67</v>
      </c>
      <c r="G2873">
        <v>454.21</v>
      </c>
      <c r="H2873">
        <v>336.62</v>
      </c>
      <c r="I2873">
        <v>164.27</v>
      </c>
      <c r="J2873">
        <v>148.44</v>
      </c>
      <c r="K2873">
        <v>85.2</v>
      </c>
      <c r="L2873" s="8">
        <v>64.19</v>
      </c>
      <c r="M2873" s="8">
        <v>164.04</v>
      </c>
      <c r="N2873" s="8">
        <v>253.13</v>
      </c>
      <c r="O2873" s="8">
        <v>120.22</v>
      </c>
      <c r="P2873" s="8">
        <v>229.64</v>
      </c>
      <c r="Q2873" s="8">
        <v>193.05</v>
      </c>
      <c r="R2873" s="8">
        <v>314.27</v>
      </c>
      <c r="S2873" s="8">
        <v>116.75</v>
      </c>
      <c r="T2873" s="8">
        <v>254.05</v>
      </c>
      <c r="U2873" s="8">
        <v>114.15</v>
      </c>
      <c r="X2873" s="1">
        <v>44510</v>
      </c>
      <c r="Y2873" s="4">
        <f t="shared" si="94"/>
        <v>192.36789473684206</v>
      </c>
      <c r="Z2873" s="4">
        <f t="shared" si="93"/>
        <v>95.63</v>
      </c>
    </row>
    <row r="2874" spans="1:26" x14ac:dyDescent="0.3">
      <c r="A2874" s="1">
        <v>44511</v>
      </c>
      <c r="B2874">
        <v>95.67</v>
      </c>
      <c r="C2874">
        <v>146.4</v>
      </c>
      <c r="D2874">
        <v>56.74</v>
      </c>
      <c r="E2874">
        <v>232.32</v>
      </c>
      <c r="F2874">
        <v>208.53</v>
      </c>
      <c r="G2874">
        <v>451.52</v>
      </c>
      <c r="H2874">
        <v>335.66</v>
      </c>
      <c r="I2874">
        <v>163.06</v>
      </c>
      <c r="J2874">
        <v>148.5</v>
      </c>
      <c r="K2874">
        <v>85.37</v>
      </c>
      <c r="L2874" s="8">
        <v>64.31</v>
      </c>
      <c r="M2874" s="8">
        <v>162.69</v>
      </c>
      <c r="N2874" s="8">
        <v>250.16</v>
      </c>
      <c r="O2874" s="8">
        <v>120.27</v>
      </c>
      <c r="P2874" s="8">
        <v>228.55</v>
      </c>
      <c r="Q2874" s="8">
        <v>193.1</v>
      </c>
      <c r="R2874" s="8">
        <v>310.52</v>
      </c>
      <c r="S2874" s="8">
        <v>116.63</v>
      </c>
      <c r="T2874" s="8">
        <v>256.01</v>
      </c>
      <c r="U2874" s="8">
        <v>114.16</v>
      </c>
      <c r="X2874" s="1">
        <v>44511</v>
      </c>
      <c r="Y2874" s="4">
        <f t="shared" si="94"/>
        <v>191.81578947368419</v>
      </c>
      <c r="Z2874" s="4">
        <f t="shared" si="93"/>
        <v>95.67</v>
      </c>
    </row>
    <row r="2875" spans="1:26" x14ac:dyDescent="0.3">
      <c r="A2875" s="1">
        <v>44512</v>
      </c>
      <c r="B2875">
        <v>96.3</v>
      </c>
      <c r="C2875">
        <v>146.56</v>
      </c>
      <c r="D2875">
        <v>56.61</v>
      </c>
      <c r="E2875">
        <v>236.32</v>
      </c>
      <c r="F2875">
        <v>209.27</v>
      </c>
      <c r="G2875">
        <v>453.36</v>
      </c>
      <c r="H2875">
        <v>337.02</v>
      </c>
      <c r="I2875">
        <v>165.01</v>
      </c>
      <c r="J2875">
        <v>147.76</v>
      </c>
      <c r="K2875">
        <v>86.31</v>
      </c>
      <c r="L2875" s="8">
        <v>63.82</v>
      </c>
      <c r="M2875" s="8">
        <v>162.65</v>
      </c>
      <c r="N2875" s="8">
        <v>250.67</v>
      </c>
      <c r="O2875" s="8">
        <v>118.96</v>
      </c>
      <c r="P2875" s="8">
        <v>230.93</v>
      </c>
      <c r="Q2875" s="8">
        <v>192.84</v>
      </c>
      <c r="R2875" s="8">
        <v>310</v>
      </c>
      <c r="S2875" s="8">
        <v>116.97</v>
      </c>
      <c r="T2875" s="8">
        <v>260.02</v>
      </c>
      <c r="U2875" s="8">
        <v>114.23</v>
      </c>
      <c r="X2875" s="1">
        <v>44512</v>
      </c>
      <c r="Y2875" s="4">
        <f t="shared" si="94"/>
        <v>192.59526315789475</v>
      </c>
      <c r="Z2875" s="4">
        <f t="shared" si="93"/>
        <v>96.3</v>
      </c>
    </row>
    <row r="2876" spans="1:26" x14ac:dyDescent="0.3">
      <c r="A2876" s="1">
        <v>44513</v>
      </c>
      <c r="B2876">
        <v>96.3</v>
      </c>
      <c r="C2876">
        <v>146.56</v>
      </c>
      <c r="D2876">
        <v>56.61</v>
      </c>
      <c r="E2876">
        <v>236.32</v>
      </c>
      <c r="F2876">
        <v>209.27</v>
      </c>
      <c r="G2876">
        <v>453.36</v>
      </c>
      <c r="H2876">
        <v>337.02</v>
      </c>
      <c r="I2876">
        <v>165.01</v>
      </c>
      <c r="J2876">
        <v>147.76</v>
      </c>
      <c r="K2876">
        <v>86.31</v>
      </c>
      <c r="L2876" s="8">
        <v>63.82</v>
      </c>
      <c r="M2876" s="8">
        <v>162.65</v>
      </c>
      <c r="N2876" s="8">
        <v>250.67</v>
      </c>
      <c r="O2876" s="8">
        <v>118.96</v>
      </c>
      <c r="P2876" s="8">
        <v>230.93</v>
      </c>
      <c r="Q2876" s="8">
        <v>192.84</v>
      </c>
      <c r="R2876" s="8">
        <v>310</v>
      </c>
      <c r="S2876" s="8">
        <v>116.97</v>
      </c>
      <c r="T2876" s="8">
        <v>260.02</v>
      </c>
      <c r="U2876" s="8">
        <v>114.23</v>
      </c>
      <c r="X2876" s="1">
        <v>44513</v>
      </c>
      <c r="Y2876" s="4">
        <f t="shared" si="94"/>
        <v>192.59526315789475</v>
      </c>
      <c r="Z2876" s="4">
        <f t="shared" si="93"/>
        <v>96.3</v>
      </c>
    </row>
    <row r="2877" spans="1:26" x14ac:dyDescent="0.3">
      <c r="A2877" s="1">
        <v>44514</v>
      </c>
      <c r="B2877">
        <v>96.3</v>
      </c>
      <c r="C2877">
        <v>146.56</v>
      </c>
      <c r="D2877">
        <v>56.61</v>
      </c>
      <c r="E2877">
        <v>236.32</v>
      </c>
      <c r="F2877">
        <v>209.27</v>
      </c>
      <c r="G2877">
        <v>453.36</v>
      </c>
      <c r="H2877">
        <v>337.02</v>
      </c>
      <c r="I2877">
        <v>165.01</v>
      </c>
      <c r="J2877">
        <v>147.76</v>
      </c>
      <c r="K2877">
        <v>86.31</v>
      </c>
      <c r="L2877" s="8">
        <v>63.82</v>
      </c>
      <c r="M2877" s="8">
        <v>162.65</v>
      </c>
      <c r="N2877" s="8">
        <v>250.67</v>
      </c>
      <c r="O2877" s="8">
        <v>118.96</v>
      </c>
      <c r="P2877" s="8">
        <v>230.93</v>
      </c>
      <c r="Q2877" s="8">
        <v>192.84</v>
      </c>
      <c r="R2877" s="8">
        <v>310</v>
      </c>
      <c r="S2877" s="8">
        <v>116.97</v>
      </c>
      <c r="T2877" s="8">
        <v>260.02</v>
      </c>
      <c r="U2877" s="8">
        <v>114.23</v>
      </c>
      <c r="X2877" s="1">
        <v>44514</v>
      </c>
      <c r="Y2877" s="4">
        <f t="shared" si="94"/>
        <v>192.59526315789475</v>
      </c>
      <c r="Z2877" s="4">
        <f t="shared" si="93"/>
        <v>96.3</v>
      </c>
    </row>
    <row r="2878" spans="1:26" x14ac:dyDescent="0.3">
      <c r="A2878" s="1">
        <v>44515</v>
      </c>
      <c r="B2878">
        <v>96.48</v>
      </c>
      <c r="C2878">
        <v>147.4</v>
      </c>
      <c r="D2878">
        <v>56.62</v>
      </c>
      <c r="E2878">
        <v>234.92</v>
      </c>
      <c r="F2878">
        <v>207.71</v>
      </c>
      <c r="G2878">
        <v>459.28</v>
      </c>
      <c r="H2878">
        <v>334.01</v>
      </c>
      <c r="I2878">
        <v>163.52000000000001</v>
      </c>
      <c r="J2878">
        <v>146.91</v>
      </c>
      <c r="K2878">
        <v>87.34</v>
      </c>
      <c r="L2878" s="8">
        <v>64.37</v>
      </c>
      <c r="M2878" s="8">
        <v>163.80000000000001</v>
      </c>
      <c r="N2878" s="8">
        <v>252.94</v>
      </c>
      <c r="O2878" s="8">
        <v>118.87</v>
      </c>
      <c r="P2878" s="8">
        <v>233.06</v>
      </c>
      <c r="Q2878" s="8">
        <v>193.16</v>
      </c>
      <c r="R2878" s="8">
        <v>303.8</v>
      </c>
      <c r="S2878" s="8">
        <v>116.84</v>
      </c>
      <c r="T2878" s="8">
        <v>264.33</v>
      </c>
      <c r="U2878" s="8">
        <v>116.82</v>
      </c>
      <c r="X2878" s="1">
        <v>44515</v>
      </c>
      <c r="Y2878" s="4">
        <f t="shared" si="94"/>
        <v>192.93157894736845</v>
      </c>
      <c r="Z2878" s="4">
        <f t="shared" si="93"/>
        <v>96.48</v>
      </c>
    </row>
    <row r="2879" spans="1:26" x14ac:dyDescent="0.3">
      <c r="A2879" s="1">
        <v>44516</v>
      </c>
      <c r="B2879">
        <v>96.67</v>
      </c>
      <c r="C2879">
        <v>147.19</v>
      </c>
      <c r="D2879">
        <v>56.22</v>
      </c>
      <c r="E2879">
        <v>244.78</v>
      </c>
      <c r="F2879">
        <v>205.43</v>
      </c>
      <c r="G2879">
        <v>470.37</v>
      </c>
      <c r="H2879">
        <v>332.97</v>
      </c>
      <c r="I2879">
        <v>162.66999999999999</v>
      </c>
      <c r="J2879">
        <v>143.16999999999999</v>
      </c>
      <c r="K2879">
        <v>86.98</v>
      </c>
      <c r="L2879" s="8">
        <v>65.02</v>
      </c>
      <c r="M2879" s="8">
        <v>163.31</v>
      </c>
      <c r="N2879" s="8">
        <v>252.46</v>
      </c>
      <c r="O2879" s="8">
        <v>118.46</v>
      </c>
      <c r="P2879" s="8">
        <v>235.25</v>
      </c>
      <c r="Q2879" s="8">
        <v>193.15</v>
      </c>
      <c r="R2879" s="8">
        <v>301.5</v>
      </c>
      <c r="S2879" s="8">
        <v>116.42</v>
      </c>
      <c r="T2879" s="8">
        <v>266.39</v>
      </c>
      <c r="U2879" s="8">
        <v>117.28</v>
      </c>
      <c r="X2879" s="1">
        <v>44516</v>
      </c>
      <c r="Y2879" s="4">
        <f t="shared" si="94"/>
        <v>193.63263157894738</v>
      </c>
      <c r="Z2879" s="4">
        <f t="shared" si="93"/>
        <v>96.67</v>
      </c>
    </row>
    <row r="2880" spans="1:26" x14ac:dyDescent="0.3">
      <c r="A2880" s="1">
        <v>44517</v>
      </c>
      <c r="B2880">
        <v>96.15</v>
      </c>
      <c r="C2880">
        <v>147.1</v>
      </c>
      <c r="D2880">
        <v>55.91</v>
      </c>
      <c r="E2880">
        <v>245.73</v>
      </c>
      <c r="F2880">
        <v>202.98</v>
      </c>
      <c r="G2880">
        <v>465.5</v>
      </c>
      <c r="H2880">
        <v>331.48</v>
      </c>
      <c r="I2880">
        <v>163.28</v>
      </c>
      <c r="J2880">
        <v>141.94</v>
      </c>
      <c r="K2880">
        <v>87.78</v>
      </c>
      <c r="L2880" s="8">
        <v>64.31</v>
      </c>
      <c r="M2880" s="8">
        <v>163.37</v>
      </c>
      <c r="N2880" s="8">
        <v>252.69</v>
      </c>
      <c r="O2880" s="8">
        <v>118.06</v>
      </c>
      <c r="P2880" s="8">
        <v>236.88</v>
      </c>
      <c r="Q2880" s="8">
        <v>191.78</v>
      </c>
      <c r="R2880" s="8">
        <v>299.49</v>
      </c>
      <c r="S2880" s="8">
        <v>117.35</v>
      </c>
      <c r="T2880" s="8">
        <v>253.8</v>
      </c>
      <c r="U2880" s="8">
        <v>115.42</v>
      </c>
      <c r="X2880" s="1">
        <v>44517</v>
      </c>
      <c r="Y2880" s="4">
        <f t="shared" si="94"/>
        <v>192.36052631578949</v>
      </c>
      <c r="Z2880" s="4">
        <f t="shared" si="93"/>
        <v>96.15</v>
      </c>
    </row>
    <row r="2881" spans="1:26" x14ac:dyDescent="0.3">
      <c r="A2881" s="1">
        <v>44518</v>
      </c>
      <c r="B2881">
        <v>95.84</v>
      </c>
      <c r="C2881">
        <v>147.12</v>
      </c>
      <c r="D2881">
        <v>55.41</v>
      </c>
      <c r="E2881">
        <v>247.38</v>
      </c>
      <c r="F2881">
        <v>201.42</v>
      </c>
      <c r="G2881">
        <v>463.93</v>
      </c>
      <c r="H2881">
        <v>331</v>
      </c>
      <c r="I2881">
        <v>162.4</v>
      </c>
      <c r="J2881">
        <v>143.16</v>
      </c>
      <c r="K2881">
        <v>87.6</v>
      </c>
      <c r="L2881" s="8">
        <v>63.61</v>
      </c>
      <c r="M2881" s="8">
        <v>163.41999999999999</v>
      </c>
      <c r="N2881" s="8">
        <v>253.48</v>
      </c>
      <c r="O2881" s="8">
        <v>116.66</v>
      </c>
      <c r="P2881" s="8">
        <v>237.95</v>
      </c>
      <c r="Q2881" s="8">
        <v>191.93</v>
      </c>
      <c r="R2881" s="8">
        <v>296.24</v>
      </c>
      <c r="S2881" s="8">
        <v>117.07</v>
      </c>
      <c r="T2881" s="8">
        <v>252.05</v>
      </c>
      <c r="U2881" s="8">
        <v>114.45</v>
      </c>
      <c r="X2881" s="1">
        <v>44518</v>
      </c>
      <c r="Y2881" s="4">
        <f t="shared" si="94"/>
        <v>191.9094736842105</v>
      </c>
      <c r="Z2881" s="4">
        <f t="shared" si="93"/>
        <v>95.84</v>
      </c>
    </row>
    <row r="2882" spans="1:26" x14ac:dyDescent="0.3">
      <c r="A2882" s="1">
        <v>44519</v>
      </c>
      <c r="B2882">
        <v>95.69</v>
      </c>
      <c r="C2882">
        <v>146.82</v>
      </c>
      <c r="D2882">
        <v>55.13</v>
      </c>
      <c r="E2882">
        <v>249.52</v>
      </c>
      <c r="F2882">
        <v>200.44</v>
      </c>
      <c r="G2882">
        <v>461.31</v>
      </c>
      <c r="H2882">
        <v>332.19</v>
      </c>
      <c r="I2882">
        <v>162.88999999999999</v>
      </c>
      <c r="J2882">
        <v>142.38999999999999</v>
      </c>
      <c r="K2882">
        <v>88.31</v>
      </c>
      <c r="L2882" s="8">
        <v>60.67</v>
      </c>
      <c r="M2882" s="8">
        <v>163.81</v>
      </c>
      <c r="N2882" s="8">
        <v>251.95</v>
      </c>
      <c r="O2882" s="8">
        <v>116.05</v>
      </c>
      <c r="P2882" s="8">
        <v>237.91</v>
      </c>
      <c r="Q2882" s="8">
        <v>188.25</v>
      </c>
      <c r="R2882" s="8">
        <v>297.74</v>
      </c>
      <c r="S2882" s="8">
        <v>116.24</v>
      </c>
      <c r="T2882" s="8">
        <v>250.7</v>
      </c>
      <c r="U2882" s="8">
        <v>111.91</v>
      </c>
      <c r="X2882" s="1">
        <v>44519</v>
      </c>
      <c r="Y2882" s="4">
        <f t="shared" si="94"/>
        <v>191.27526315789476</v>
      </c>
      <c r="Z2882" s="4">
        <f t="shared" ref="Z2882:Z2924" si="95">B2882</f>
        <v>95.69</v>
      </c>
    </row>
    <row r="2883" spans="1:26" x14ac:dyDescent="0.3">
      <c r="A2883" s="1">
        <v>44520</v>
      </c>
      <c r="B2883">
        <v>95.69</v>
      </c>
      <c r="C2883">
        <v>146.82</v>
      </c>
      <c r="D2883">
        <v>55.13</v>
      </c>
      <c r="E2883">
        <v>249.52</v>
      </c>
      <c r="F2883">
        <v>200.44</v>
      </c>
      <c r="G2883">
        <v>461.31</v>
      </c>
      <c r="H2883">
        <v>332.19</v>
      </c>
      <c r="I2883">
        <v>162.88999999999999</v>
      </c>
      <c r="J2883">
        <v>142.38999999999999</v>
      </c>
      <c r="K2883">
        <v>88.31</v>
      </c>
      <c r="L2883" s="8">
        <v>60.67</v>
      </c>
      <c r="M2883" s="8">
        <v>163.81</v>
      </c>
      <c r="N2883" s="8">
        <v>251.95</v>
      </c>
      <c r="O2883" s="8">
        <v>116.05</v>
      </c>
      <c r="P2883" s="8">
        <v>237.91</v>
      </c>
      <c r="Q2883" s="8">
        <v>188.25</v>
      </c>
      <c r="R2883" s="8">
        <v>297.74</v>
      </c>
      <c r="S2883" s="8">
        <v>116.24</v>
      </c>
      <c r="T2883" s="8">
        <v>250.7</v>
      </c>
      <c r="U2883" s="8">
        <v>111.91</v>
      </c>
      <c r="X2883" s="1">
        <v>44520</v>
      </c>
      <c r="Y2883" s="4">
        <f t="shared" si="94"/>
        <v>191.27526315789476</v>
      </c>
      <c r="Z2883" s="4">
        <f t="shared" si="95"/>
        <v>95.69</v>
      </c>
    </row>
    <row r="2884" spans="1:26" x14ac:dyDescent="0.3">
      <c r="A2884" s="1">
        <v>44521</v>
      </c>
      <c r="B2884">
        <v>95.69</v>
      </c>
      <c r="C2884">
        <v>146.82</v>
      </c>
      <c r="D2884">
        <v>55.13</v>
      </c>
      <c r="E2884">
        <v>249.52</v>
      </c>
      <c r="F2884">
        <v>200.44</v>
      </c>
      <c r="G2884">
        <v>461.31</v>
      </c>
      <c r="H2884">
        <v>332.19</v>
      </c>
      <c r="I2884">
        <v>162.88999999999999</v>
      </c>
      <c r="J2884">
        <v>142.38999999999999</v>
      </c>
      <c r="K2884">
        <v>88.31</v>
      </c>
      <c r="L2884" s="8">
        <v>60.67</v>
      </c>
      <c r="M2884" s="8">
        <v>163.81</v>
      </c>
      <c r="N2884" s="8">
        <v>251.95</v>
      </c>
      <c r="O2884" s="8">
        <v>116.05</v>
      </c>
      <c r="P2884" s="8">
        <v>237.91</v>
      </c>
      <c r="Q2884" s="8">
        <v>188.25</v>
      </c>
      <c r="R2884" s="8">
        <v>297.74</v>
      </c>
      <c r="S2884" s="8">
        <v>116.24</v>
      </c>
      <c r="T2884" s="8">
        <v>250.7</v>
      </c>
      <c r="U2884" s="8">
        <v>111.91</v>
      </c>
      <c r="X2884" s="1">
        <v>44521</v>
      </c>
      <c r="Y2884" s="4">
        <f t="shared" ref="Y2884:Y2924" si="96">SUMPRODUCT(C2884:U2884,$C$1:$U$1)</f>
        <v>191.27526315789476</v>
      </c>
      <c r="Z2884" s="4">
        <f t="shared" si="95"/>
        <v>95.69</v>
      </c>
    </row>
    <row r="2885" spans="1:26" x14ac:dyDescent="0.3">
      <c r="A2885" s="1">
        <v>44522</v>
      </c>
      <c r="B2885">
        <v>96.03</v>
      </c>
      <c r="C2885">
        <v>147.80000000000001</v>
      </c>
      <c r="D2885">
        <v>55.47</v>
      </c>
      <c r="E2885">
        <v>252.35</v>
      </c>
      <c r="F2885">
        <v>202.38</v>
      </c>
      <c r="G2885">
        <v>458.13</v>
      </c>
      <c r="H2885">
        <v>329.74</v>
      </c>
      <c r="I2885">
        <v>159.69999999999999</v>
      </c>
      <c r="J2885">
        <v>144.78</v>
      </c>
      <c r="K2885">
        <v>87.36</v>
      </c>
      <c r="L2885" s="8">
        <v>61.51</v>
      </c>
      <c r="M2885" s="8">
        <v>164.15</v>
      </c>
      <c r="N2885" s="8">
        <v>253.48</v>
      </c>
      <c r="O2885" s="8">
        <v>116.47</v>
      </c>
      <c r="P2885" s="8">
        <v>236.82</v>
      </c>
      <c r="Q2885" s="8">
        <v>190.76</v>
      </c>
      <c r="R2885" s="8">
        <v>297.52</v>
      </c>
      <c r="S2885" s="8">
        <v>115.65</v>
      </c>
      <c r="T2885" s="8">
        <v>244.57</v>
      </c>
      <c r="U2885" s="8">
        <v>113.91</v>
      </c>
      <c r="X2885" s="1">
        <v>44522</v>
      </c>
      <c r="Y2885" s="4">
        <f t="shared" si="96"/>
        <v>191.18684210526314</v>
      </c>
      <c r="Z2885" s="4">
        <f t="shared" si="95"/>
        <v>96.03</v>
      </c>
    </row>
    <row r="2886" spans="1:26" x14ac:dyDescent="0.3">
      <c r="A2886" s="1">
        <v>44523</v>
      </c>
      <c r="B2886">
        <v>96.29</v>
      </c>
      <c r="C2886">
        <v>149.44</v>
      </c>
      <c r="D2886">
        <v>55.88</v>
      </c>
      <c r="E2886">
        <v>251.91</v>
      </c>
      <c r="F2886">
        <v>205.33</v>
      </c>
      <c r="G2886">
        <v>458.34</v>
      </c>
      <c r="H2886">
        <v>330.25</v>
      </c>
      <c r="I2886">
        <v>160.69</v>
      </c>
      <c r="J2886">
        <v>145.81</v>
      </c>
      <c r="K2886">
        <v>87.31</v>
      </c>
      <c r="L2886" s="8">
        <v>63.13</v>
      </c>
      <c r="M2886" s="8">
        <v>165.25</v>
      </c>
      <c r="N2886" s="8">
        <v>255.65</v>
      </c>
      <c r="O2886" s="8">
        <v>116.79</v>
      </c>
      <c r="P2886" s="8">
        <v>236.14</v>
      </c>
      <c r="Q2886" s="8">
        <v>192.95</v>
      </c>
      <c r="R2886" s="8">
        <v>299</v>
      </c>
      <c r="S2886" s="8">
        <v>118.88</v>
      </c>
      <c r="T2886" s="8">
        <v>249.18</v>
      </c>
      <c r="U2886" s="8">
        <v>116.3</v>
      </c>
      <c r="X2886" s="1">
        <v>44523</v>
      </c>
      <c r="Y2886" s="4">
        <f t="shared" si="96"/>
        <v>192.53842105263155</v>
      </c>
      <c r="Z2886" s="4">
        <f t="shared" si="95"/>
        <v>96.29</v>
      </c>
    </row>
    <row r="2887" spans="1:26" x14ac:dyDescent="0.3">
      <c r="A2887" s="1">
        <v>44524</v>
      </c>
      <c r="B2887">
        <v>95.97</v>
      </c>
      <c r="C2887">
        <v>148.66</v>
      </c>
      <c r="D2887">
        <v>55.43</v>
      </c>
      <c r="E2887">
        <v>252.63</v>
      </c>
      <c r="F2887">
        <v>207.07</v>
      </c>
      <c r="G2887">
        <v>463.53</v>
      </c>
      <c r="H2887">
        <v>327.25</v>
      </c>
      <c r="I2887">
        <v>160.24</v>
      </c>
      <c r="J2887">
        <v>146.54</v>
      </c>
      <c r="K2887">
        <v>87.21</v>
      </c>
      <c r="L2887" s="8">
        <v>63.48</v>
      </c>
      <c r="M2887" s="8">
        <v>163.74</v>
      </c>
      <c r="N2887" s="8">
        <v>257.11</v>
      </c>
      <c r="O2887" s="8">
        <v>116.73</v>
      </c>
      <c r="P2887" s="8">
        <v>234.37</v>
      </c>
      <c r="Q2887" s="8">
        <v>190.42</v>
      </c>
      <c r="R2887" s="8">
        <v>297.83999999999997</v>
      </c>
      <c r="S2887" s="8">
        <v>118.66</v>
      </c>
      <c r="T2887" s="8">
        <v>248.76</v>
      </c>
      <c r="U2887" s="8">
        <v>117.19</v>
      </c>
      <c r="X2887" s="1">
        <v>44524</v>
      </c>
      <c r="Y2887" s="4">
        <f t="shared" si="96"/>
        <v>192.46631578947364</v>
      </c>
      <c r="Z2887" s="4">
        <f t="shared" si="95"/>
        <v>95.97</v>
      </c>
    </row>
    <row r="2888" spans="1:26" x14ac:dyDescent="0.3">
      <c r="A2888" s="1">
        <v>44525</v>
      </c>
      <c r="B2888">
        <v>95.97</v>
      </c>
      <c r="C2888">
        <v>148.66</v>
      </c>
      <c r="D2888">
        <v>55.43</v>
      </c>
      <c r="E2888">
        <v>252.63</v>
      </c>
      <c r="F2888">
        <v>207.07</v>
      </c>
      <c r="G2888">
        <v>463.53</v>
      </c>
      <c r="H2888">
        <v>327.25</v>
      </c>
      <c r="I2888">
        <v>160.24</v>
      </c>
      <c r="J2888">
        <v>146.54</v>
      </c>
      <c r="K2888">
        <v>87.21</v>
      </c>
      <c r="L2888" s="8">
        <v>63.48</v>
      </c>
      <c r="M2888" s="8">
        <v>163.74</v>
      </c>
      <c r="N2888" s="8">
        <v>257.11</v>
      </c>
      <c r="O2888" s="8">
        <v>116.73</v>
      </c>
      <c r="P2888" s="8">
        <v>234.37</v>
      </c>
      <c r="Q2888" s="8">
        <v>190.42</v>
      </c>
      <c r="R2888" s="8">
        <v>297.83999999999997</v>
      </c>
      <c r="S2888" s="8">
        <v>118.66</v>
      </c>
      <c r="T2888" s="8">
        <v>248.76</v>
      </c>
      <c r="U2888" s="8">
        <v>117.19</v>
      </c>
      <c r="X2888" s="1">
        <v>44525</v>
      </c>
      <c r="Y2888" s="4">
        <f t="shared" si="96"/>
        <v>192.46631578947364</v>
      </c>
      <c r="Z2888" s="4">
        <f t="shared" si="95"/>
        <v>95.97</v>
      </c>
    </row>
    <row r="2889" spans="1:26" x14ac:dyDescent="0.3">
      <c r="A2889" s="1">
        <v>44526</v>
      </c>
      <c r="B2889">
        <v>94.31</v>
      </c>
      <c r="C2889">
        <v>147.47</v>
      </c>
      <c r="D2889">
        <v>53.73</v>
      </c>
      <c r="E2889">
        <v>247.69</v>
      </c>
      <c r="F2889">
        <v>198.73</v>
      </c>
      <c r="G2889">
        <v>454.53</v>
      </c>
      <c r="H2889">
        <v>320.57</v>
      </c>
      <c r="I2889">
        <v>159.19999999999999</v>
      </c>
      <c r="J2889">
        <v>144.9</v>
      </c>
      <c r="K2889">
        <v>86.09</v>
      </c>
      <c r="L2889" s="8">
        <v>61.25</v>
      </c>
      <c r="M2889" s="8">
        <v>161.13999999999999</v>
      </c>
      <c r="N2889" s="8">
        <v>250.01</v>
      </c>
      <c r="O2889" s="8">
        <v>115.81</v>
      </c>
      <c r="P2889" s="8">
        <v>229.62</v>
      </c>
      <c r="Q2889" s="8">
        <v>184.55</v>
      </c>
      <c r="R2889" s="8">
        <v>293.64</v>
      </c>
      <c r="S2889" s="8">
        <v>116.51</v>
      </c>
      <c r="T2889" s="8">
        <v>246.57</v>
      </c>
      <c r="U2889" s="8">
        <v>114.51</v>
      </c>
      <c r="X2889" s="1">
        <v>44526</v>
      </c>
      <c r="Y2889" s="4">
        <f t="shared" si="96"/>
        <v>188.76421052631576</v>
      </c>
      <c r="Z2889" s="4">
        <f t="shared" si="95"/>
        <v>94.31</v>
      </c>
    </row>
    <row r="2890" spans="1:26" x14ac:dyDescent="0.3">
      <c r="A2890" s="1">
        <v>44527</v>
      </c>
      <c r="B2890">
        <v>94.31</v>
      </c>
      <c r="C2890">
        <v>147.47</v>
      </c>
      <c r="D2890">
        <v>53.73</v>
      </c>
      <c r="E2890">
        <v>247.69</v>
      </c>
      <c r="F2890">
        <v>198.73</v>
      </c>
      <c r="G2890">
        <v>454.53</v>
      </c>
      <c r="H2890">
        <v>320.57</v>
      </c>
      <c r="I2890">
        <v>159.19999999999999</v>
      </c>
      <c r="J2890">
        <v>144.9</v>
      </c>
      <c r="K2890">
        <v>86.09</v>
      </c>
      <c r="L2890" s="8">
        <v>61.25</v>
      </c>
      <c r="M2890" s="8">
        <v>161.13999999999999</v>
      </c>
      <c r="N2890" s="8">
        <v>250.01</v>
      </c>
      <c r="O2890" s="8">
        <v>115.81</v>
      </c>
      <c r="P2890" s="8">
        <v>229.62</v>
      </c>
      <c r="Q2890" s="8">
        <v>184.55</v>
      </c>
      <c r="R2890" s="8">
        <v>293.64</v>
      </c>
      <c r="S2890" s="8">
        <v>116.51</v>
      </c>
      <c r="T2890" s="8">
        <v>246.57</v>
      </c>
      <c r="U2890" s="8">
        <v>114.51</v>
      </c>
      <c r="X2890" s="1">
        <v>44527</v>
      </c>
      <c r="Y2890" s="4">
        <f t="shared" si="96"/>
        <v>188.76421052631576</v>
      </c>
      <c r="Z2890" s="4">
        <f t="shared" si="95"/>
        <v>94.31</v>
      </c>
    </row>
    <row r="2891" spans="1:26" x14ac:dyDescent="0.3">
      <c r="A2891" s="1">
        <v>44528</v>
      </c>
      <c r="B2891">
        <v>94.31</v>
      </c>
      <c r="C2891">
        <v>147.47</v>
      </c>
      <c r="D2891">
        <v>53.73</v>
      </c>
      <c r="E2891">
        <v>247.69</v>
      </c>
      <c r="F2891">
        <v>198.73</v>
      </c>
      <c r="G2891">
        <v>454.53</v>
      </c>
      <c r="H2891">
        <v>320.57</v>
      </c>
      <c r="I2891">
        <v>159.19999999999999</v>
      </c>
      <c r="J2891">
        <v>144.9</v>
      </c>
      <c r="K2891">
        <v>86.09</v>
      </c>
      <c r="L2891" s="8">
        <v>61.25</v>
      </c>
      <c r="M2891" s="8">
        <v>161.13999999999999</v>
      </c>
      <c r="N2891" s="8">
        <v>250.01</v>
      </c>
      <c r="O2891" s="8">
        <v>115.81</v>
      </c>
      <c r="P2891" s="8">
        <v>229.62</v>
      </c>
      <c r="Q2891" s="8">
        <v>184.55</v>
      </c>
      <c r="R2891" s="8">
        <v>293.64</v>
      </c>
      <c r="S2891" s="8">
        <v>116.51</v>
      </c>
      <c r="T2891" s="8">
        <v>246.57</v>
      </c>
      <c r="U2891" s="8">
        <v>114.51</v>
      </c>
      <c r="X2891" s="1">
        <v>44528</v>
      </c>
      <c r="Y2891" s="4">
        <f t="shared" si="96"/>
        <v>188.76421052631576</v>
      </c>
      <c r="Z2891" s="4">
        <f t="shared" si="95"/>
        <v>94.31</v>
      </c>
    </row>
    <row r="2892" spans="1:26" x14ac:dyDescent="0.3">
      <c r="A2892" s="1">
        <v>44529</v>
      </c>
      <c r="B2892">
        <v>94.8</v>
      </c>
      <c r="C2892">
        <v>149.02000000000001</v>
      </c>
      <c r="D2892">
        <v>54.58</v>
      </c>
      <c r="E2892">
        <v>248.58</v>
      </c>
      <c r="F2892">
        <v>195.92</v>
      </c>
      <c r="G2892">
        <v>464.93</v>
      </c>
      <c r="H2892">
        <v>320.74</v>
      </c>
      <c r="I2892">
        <v>159.75</v>
      </c>
      <c r="J2892">
        <v>142.63</v>
      </c>
      <c r="K2892">
        <v>88.66</v>
      </c>
      <c r="L2892" s="8">
        <v>61.59</v>
      </c>
      <c r="M2892" s="8">
        <v>164.14</v>
      </c>
      <c r="N2892" s="8">
        <v>250.3</v>
      </c>
      <c r="O2892" s="8">
        <v>118.5</v>
      </c>
      <c r="P2892" s="8">
        <v>235.9</v>
      </c>
      <c r="Q2892" s="8">
        <v>185.04</v>
      </c>
      <c r="R2892" s="8">
        <v>291.35000000000002</v>
      </c>
      <c r="S2892" s="8">
        <v>116.89</v>
      </c>
      <c r="T2892" s="8">
        <v>249.16</v>
      </c>
      <c r="U2892" s="8">
        <v>114.85</v>
      </c>
      <c r="X2892" s="1">
        <v>44529</v>
      </c>
      <c r="Y2892" s="4">
        <f t="shared" si="96"/>
        <v>190.13315789473688</v>
      </c>
      <c r="Z2892" s="4">
        <f t="shared" si="95"/>
        <v>94.8</v>
      </c>
    </row>
    <row r="2893" spans="1:26" x14ac:dyDescent="0.3">
      <c r="A2893" s="1">
        <v>44530</v>
      </c>
      <c r="B2893">
        <v>92.15</v>
      </c>
      <c r="C2893">
        <v>144.58000000000001</v>
      </c>
      <c r="D2893">
        <v>52.45</v>
      </c>
      <c r="E2893">
        <v>244.59</v>
      </c>
      <c r="F2893">
        <v>193.35</v>
      </c>
      <c r="G2893">
        <v>455.73</v>
      </c>
      <c r="H2893">
        <v>318.14</v>
      </c>
      <c r="I2893">
        <v>155.93</v>
      </c>
      <c r="J2893">
        <v>140.63</v>
      </c>
      <c r="K2893">
        <v>86.78</v>
      </c>
      <c r="L2893" s="8">
        <v>59.84</v>
      </c>
      <c r="M2893" s="8">
        <v>159.78</v>
      </c>
      <c r="N2893" s="8">
        <v>244.6</v>
      </c>
      <c r="O2893" s="8">
        <v>117.1</v>
      </c>
      <c r="P2893" s="8">
        <v>230.89</v>
      </c>
      <c r="Q2893" s="8">
        <v>179.47</v>
      </c>
      <c r="R2893" s="8">
        <v>287.44</v>
      </c>
      <c r="S2893" s="8">
        <v>115.28</v>
      </c>
      <c r="T2893" s="8">
        <v>243.84</v>
      </c>
      <c r="U2893" s="8">
        <v>112.87</v>
      </c>
      <c r="X2893" s="1">
        <v>44530</v>
      </c>
      <c r="Y2893" s="4">
        <f t="shared" si="96"/>
        <v>186.48894736842104</v>
      </c>
      <c r="Z2893" s="4">
        <f t="shared" si="95"/>
        <v>92.15</v>
      </c>
    </row>
    <row r="2894" spans="1:26" x14ac:dyDescent="0.3">
      <c r="A2894" s="1">
        <v>44531</v>
      </c>
      <c r="B2894">
        <v>91.59</v>
      </c>
      <c r="C2894">
        <v>146.4</v>
      </c>
      <c r="D2894">
        <v>52.3</v>
      </c>
      <c r="E2894">
        <v>245.34</v>
      </c>
      <c r="F2894">
        <v>191.47</v>
      </c>
      <c r="G2894">
        <v>449.06</v>
      </c>
      <c r="H2894">
        <v>318.29000000000002</v>
      </c>
      <c r="I2894">
        <v>158.08000000000001</v>
      </c>
      <c r="J2894">
        <v>137.13999999999999</v>
      </c>
      <c r="K2894">
        <v>87.84</v>
      </c>
      <c r="L2894" s="8">
        <v>59.79</v>
      </c>
      <c r="M2894" s="8">
        <v>160.16</v>
      </c>
      <c r="N2894" s="8">
        <v>244.18</v>
      </c>
      <c r="O2894" s="8">
        <v>116.92</v>
      </c>
      <c r="P2894" s="8">
        <v>226.87</v>
      </c>
      <c r="Q2894" s="8">
        <v>175.14</v>
      </c>
      <c r="R2894" s="8">
        <v>284.94</v>
      </c>
      <c r="S2894" s="8">
        <v>115.91</v>
      </c>
      <c r="T2894" s="8">
        <v>240.39</v>
      </c>
      <c r="U2894" s="8">
        <v>112.1</v>
      </c>
      <c r="X2894" s="1">
        <v>44531</v>
      </c>
      <c r="Y2894" s="4">
        <f t="shared" si="96"/>
        <v>185.38526315789474</v>
      </c>
      <c r="Z2894" s="4">
        <f t="shared" si="95"/>
        <v>91.59</v>
      </c>
    </row>
    <row r="2895" spans="1:26" x14ac:dyDescent="0.3">
      <c r="A2895" s="1">
        <v>44532</v>
      </c>
      <c r="B2895">
        <v>93.33</v>
      </c>
      <c r="C2895">
        <v>147.26</v>
      </c>
      <c r="D2895">
        <v>53.07</v>
      </c>
      <c r="E2895">
        <v>250.39</v>
      </c>
      <c r="F2895">
        <v>196.79</v>
      </c>
      <c r="G2895">
        <v>460.97</v>
      </c>
      <c r="H2895">
        <v>324</v>
      </c>
      <c r="I2895">
        <v>157.09</v>
      </c>
      <c r="J2895">
        <v>135.47</v>
      </c>
      <c r="K2895">
        <v>88.62</v>
      </c>
      <c r="L2895" s="8">
        <v>61.28</v>
      </c>
      <c r="M2895" s="8">
        <v>160.62</v>
      </c>
      <c r="N2895" s="8">
        <v>248.8</v>
      </c>
      <c r="O2895" s="8">
        <v>116.9</v>
      </c>
      <c r="P2895" s="8">
        <v>232.43</v>
      </c>
      <c r="Q2895" s="8">
        <v>182.36</v>
      </c>
      <c r="R2895" s="8">
        <v>287.43</v>
      </c>
      <c r="S2895" s="8">
        <v>116.87</v>
      </c>
      <c r="T2895" s="8">
        <v>245.5</v>
      </c>
      <c r="U2895" s="8">
        <v>115.14</v>
      </c>
      <c r="X2895" s="1">
        <v>44532</v>
      </c>
      <c r="Y2895" s="4">
        <f t="shared" si="96"/>
        <v>188.47315789473686</v>
      </c>
      <c r="Z2895" s="4">
        <f t="shared" si="95"/>
        <v>93.33</v>
      </c>
    </row>
    <row r="2896" spans="1:26" x14ac:dyDescent="0.3">
      <c r="A2896" s="1">
        <v>44533</v>
      </c>
      <c r="B2896">
        <v>93.69</v>
      </c>
      <c r="C2896">
        <v>149.88</v>
      </c>
      <c r="D2896">
        <v>53.54</v>
      </c>
      <c r="E2896">
        <v>248.69</v>
      </c>
      <c r="F2896">
        <v>197.8</v>
      </c>
      <c r="G2896">
        <v>455.82</v>
      </c>
      <c r="H2896">
        <v>320.7</v>
      </c>
      <c r="I2896">
        <v>159.38</v>
      </c>
      <c r="J2896">
        <v>137.51</v>
      </c>
      <c r="K2896">
        <v>88.03</v>
      </c>
      <c r="L2896" s="8">
        <v>60.89</v>
      </c>
      <c r="M2896" s="8">
        <v>164.71</v>
      </c>
      <c r="N2896" s="8">
        <v>249.33</v>
      </c>
      <c r="O2896" s="8">
        <v>118.84</v>
      </c>
      <c r="P2896" s="8">
        <v>229.89</v>
      </c>
      <c r="Q2896" s="8">
        <v>181.46</v>
      </c>
      <c r="R2896" s="8">
        <v>288.62</v>
      </c>
      <c r="S2896" s="8">
        <v>118.85</v>
      </c>
      <c r="T2896" s="8">
        <v>247.57</v>
      </c>
      <c r="U2896" s="8">
        <v>114.41</v>
      </c>
      <c r="X2896" s="1">
        <v>44533</v>
      </c>
      <c r="Y2896" s="4">
        <f t="shared" si="96"/>
        <v>188.73263157894738</v>
      </c>
      <c r="Z2896" s="4">
        <f t="shared" si="95"/>
        <v>93.69</v>
      </c>
    </row>
    <row r="2897" spans="1:26" x14ac:dyDescent="0.3">
      <c r="A2897" s="1">
        <v>44534</v>
      </c>
      <c r="B2897">
        <v>93.69</v>
      </c>
      <c r="C2897">
        <v>149.88</v>
      </c>
      <c r="D2897">
        <v>53.54</v>
      </c>
      <c r="E2897">
        <v>248.69</v>
      </c>
      <c r="F2897">
        <v>197.8</v>
      </c>
      <c r="G2897">
        <v>455.82</v>
      </c>
      <c r="H2897">
        <v>320.7</v>
      </c>
      <c r="I2897">
        <v>159.38</v>
      </c>
      <c r="J2897">
        <v>137.51</v>
      </c>
      <c r="K2897">
        <v>88.03</v>
      </c>
      <c r="L2897" s="8">
        <v>60.89</v>
      </c>
      <c r="M2897" s="8">
        <v>164.71</v>
      </c>
      <c r="N2897" s="8">
        <v>249.33</v>
      </c>
      <c r="O2897" s="8">
        <v>118.84</v>
      </c>
      <c r="P2897" s="8">
        <v>229.89</v>
      </c>
      <c r="Q2897" s="8">
        <v>181.46</v>
      </c>
      <c r="R2897" s="8">
        <v>288.62</v>
      </c>
      <c r="S2897" s="8">
        <v>118.85</v>
      </c>
      <c r="T2897" s="8">
        <v>247.57</v>
      </c>
      <c r="U2897" s="8">
        <v>114.41</v>
      </c>
      <c r="X2897" s="1">
        <v>44534</v>
      </c>
      <c r="Y2897" s="4">
        <f t="shared" si="96"/>
        <v>188.73263157894738</v>
      </c>
      <c r="Z2897" s="4">
        <f t="shared" si="95"/>
        <v>93.69</v>
      </c>
    </row>
    <row r="2898" spans="1:26" x14ac:dyDescent="0.3">
      <c r="A2898" s="1">
        <v>44535</v>
      </c>
      <c r="B2898">
        <v>93.69</v>
      </c>
      <c r="C2898">
        <v>149.88</v>
      </c>
      <c r="D2898">
        <v>53.54</v>
      </c>
      <c r="E2898">
        <v>248.69</v>
      </c>
      <c r="F2898">
        <v>197.8</v>
      </c>
      <c r="G2898">
        <v>455.82</v>
      </c>
      <c r="H2898">
        <v>320.7</v>
      </c>
      <c r="I2898">
        <v>159.38</v>
      </c>
      <c r="J2898">
        <v>137.51</v>
      </c>
      <c r="K2898">
        <v>88.03</v>
      </c>
      <c r="L2898" s="8">
        <v>60.89</v>
      </c>
      <c r="M2898" s="8">
        <v>164.71</v>
      </c>
      <c r="N2898" s="8">
        <v>249.33</v>
      </c>
      <c r="O2898" s="8">
        <v>118.84</v>
      </c>
      <c r="P2898" s="8">
        <v>229.89</v>
      </c>
      <c r="Q2898" s="8">
        <v>181.46</v>
      </c>
      <c r="R2898" s="8">
        <v>288.62</v>
      </c>
      <c r="S2898" s="8">
        <v>118.85</v>
      </c>
      <c r="T2898" s="8">
        <v>247.57</v>
      </c>
      <c r="U2898" s="8">
        <v>114.41</v>
      </c>
      <c r="X2898" s="1">
        <v>44535</v>
      </c>
      <c r="Y2898" s="4">
        <f t="shared" si="96"/>
        <v>188.73263157894738</v>
      </c>
      <c r="Z2898" s="4">
        <f t="shared" si="95"/>
        <v>93.69</v>
      </c>
    </row>
    <row r="2899" spans="1:26" x14ac:dyDescent="0.3">
      <c r="A2899" s="1">
        <v>44536</v>
      </c>
      <c r="B2899">
        <v>94.98</v>
      </c>
      <c r="C2899">
        <v>152.15</v>
      </c>
      <c r="D2899">
        <v>54.91</v>
      </c>
      <c r="E2899">
        <v>251.18</v>
      </c>
      <c r="F2899">
        <v>201.28</v>
      </c>
      <c r="G2899">
        <v>456.53</v>
      </c>
      <c r="H2899">
        <v>325.02999999999997</v>
      </c>
      <c r="I2899">
        <v>162.94</v>
      </c>
      <c r="J2899">
        <v>139</v>
      </c>
      <c r="K2899">
        <v>89.15</v>
      </c>
      <c r="L2899" s="8">
        <v>61.58</v>
      </c>
      <c r="M2899" s="8">
        <v>166.42</v>
      </c>
      <c r="N2899" s="8">
        <v>255.79</v>
      </c>
      <c r="O2899" s="8">
        <v>119.91</v>
      </c>
      <c r="P2899" s="8">
        <v>232.2</v>
      </c>
      <c r="Q2899" s="8">
        <v>187.53</v>
      </c>
      <c r="R2899" s="8">
        <v>292.89</v>
      </c>
      <c r="S2899" s="8">
        <v>121.35</v>
      </c>
      <c r="T2899" s="8">
        <v>242.97</v>
      </c>
      <c r="U2899" s="8">
        <v>116.2</v>
      </c>
      <c r="X2899" s="1">
        <v>44536</v>
      </c>
      <c r="Y2899" s="4">
        <f t="shared" si="96"/>
        <v>191.00052631578947</v>
      </c>
      <c r="Z2899" s="4">
        <f t="shared" si="95"/>
        <v>94.98</v>
      </c>
    </row>
    <row r="2900" spans="1:26" x14ac:dyDescent="0.3">
      <c r="A2900" s="1">
        <v>44537</v>
      </c>
      <c r="B2900">
        <v>95.85</v>
      </c>
      <c r="C2900">
        <v>151.75</v>
      </c>
      <c r="D2900">
        <v>55.21</v>
      </c>
      <c r="E2900">
        <v>256.91000000000003</v>
      </c>
      <c r="F2900">
        <v>204.49</v>
      </c>
      <c r="G2900">
        <v>470.46</v>
      </c>
      <c r="H2900">
        <v>330.65</v>
      </c>
      <c r="I2900">
        <v>163.36000000000001</v>
      </c>
      <c r="J2900">
        <v>138.55000000000001</v>
      </c>
      <c r="K2900">
        <v>90.41</v>
      </c>
      <c r="L2900" s="8">
        <v>62.27</v>
      </c>
      <c r="M2900" s="8">
        <v>166.23</v>
      </c>
      <c r="N2900" s="8">
        <v>259.91000000000003</v>
      </c>
      <c r="O2900" s="8">
        <v>121.58</v>
      </c>
      <c r="P2900" s="8">
        <v>235.13</v>
      </c>
      <c r="Q2900" s="8">
        <v>188.04</v>
      </c>
      <c r="R2900" s="8">
        <v>295.93</v>
      </c>
      <c r="S2900" s="8">
        <v>121.51</v>
      </c>
      <c r="T2900" s="8">
        <v>245.63</v>
      </c>
      <c r="U2900" s="8">
        <v>117.92</v>
      </c>
      <c r="X2900" s="1">
        <v>44537</v>
      </c>
      <c r="Y2900" s="4">
        <f t="shared" si="96"/>
        <v>193.47052631578941</v>
      </c>
      <c r="Z2900" s="4">
        <f t="shared" si="95"/>
        <v>95.85</v>
      </c>
    </row>
    <row r="2901" spans="1:26" x14ac:dyDescent="0.3">
      <c r="A2901" s="1">
        <v>44538</v>
      </c>
      <c r="B2901">
        <v>95.9</v>
      </c>
      <c r="C2901">
        <v>152.43</v>
      </c>
      <c r="D2901">
        <v>55</v>
      </c>
      <c r="E2901">
        <v>256.74</v>
      </c>
      <c r="F2901">
        <v>204.19</v>
      </c>
      <c r="G2901">
        <v>473</v>
      </c>
      <c r="H2901">
        <v>333.19</v>
      </c>
      <c r="I2901">
        <v>164.34</v>
      </c>
      <c r="J2901">
        <v>137.15</v>
      </c>
      <c r="K2901">
        <v>90.32</v>
      </c>
      <c r="L2901" s="8">
        <v>62.45</v>
      </c>
      <c r="M2901" s="8">
        <v>166.52</v>
      </c>
      <c r="N2901" s="8">
        <v>259.58</v>
      </c>
      <c r="O2901" s="8">
        <v>123.02</v>
      </c>
      <c r="P2901" s="8">
        <v>234.3</v>
      </c>
      <c r="Q2901" s="8">
        <v>189.16</v>
      </c>
      <c r="R2901" s="8">
        <v>295.67</v>
      </c>
      <c r="S2901" s="8">
        <v>121.87</v>
      </c>
      <c r="T2901" s="8">
        <v>239.6</v>
      </c>
      <c r="U2901" s="8">
        <v>118.45</v>
      </c>
      <c r="X2901" s="1">
        <v>44538</v>
      </c>
      <c r="Y2901" s="4">
        <f t="shared" si="96"/>
        <v>193.52526315789478</v>
      </c>
      <c r="Z2901" s="4">
        <f t="shared" si="95"/>
        <v>95.9</v>
      </c>
    </row>
    <row r="2902" spans="1:26" x14ac:dyDescent="0.3">
      <c r="A2902" s="1">
        <v>44539</v>
      </c>
      <c r="B2902">
        <v>95.81</v>
      </c>
      <c r="C2902">
        <v>153.32</v>
      </c>
      <c r="D2902">
        <v>54.86</v>
      </c>
      <c r="E2902">
        <v>258.14999999999998</v>
      </c>
      <c r="F2902">
        <v>204.13</v>
      </c>
      <c r="G2902">
        <v>467.66</v>
      </c>
      <c r="H2902">
        <v>332.12</v>
      </c>
      <c r="I2902">
        <v>165.9</v>
      </c>
      <c r="J2902">
        <v>138.5</v>
      </c>
      <c r="K2902">
        <v>89.91</v>
      </c>
      <c r="L2902" s="8">
        <v>62.61</v>
      </c>
      <c r="M2902" s="8">
        <v>166.31</v>
      </c>
      <c r="N2902" s="8">
        <v>262.33999999999997</v>
      </c>
      <c r="O2902" s="8">
        <v>123.57</v>
      </c>
      <c r="P2902" s="8">
        <v>232.74</v>
      </c>
      <c r="Q2902" s="8">
        <v>190.2</v>
      </c>
      <c r="R2902" s="8">
        <v>293.18</v>
      </c>
      <c r="S2902" s="8">
        <v>124.15</v>
      </c>
      <c r="T2902" s="8">
        <v>237.56</v>
      </c>
      <c r="U2902" s="8">
        <v>118.14</v>
      </c>
      <c r="X2902" s="1">
        <v>44539</v>
      </c>
      <c r="Y2902" s="4">
        <f t="shared" si="96"/>
        <v>193.43947368421047</v>
      </c>
      <c r="Z2902" s="4">
        <f t="shared" si="95"/>
        <v>95.81</v>
      </c>
    </row>
    <row r="2903" spans="1:26" x14ac:dyDescent="0.3">
      <c r="A2903" s="1">
        <v>44540</v>
      </c>
      <c r="B2903">
        <v>96.54</v>
      </c>
      <c r="C2903">
        <v>155.46</v>
      </c>
      <c r="D2903">
        <v>56.28</v>
      </c>
      <c r="E2903">
        <v>261.38</v>
      </c>
      <c r="F2903">
        <v>203.46</v>
      </c>
      <c r="G2903">
        <v>473.67</v>
      </c>
      <c r="H2903">
        <v>334</v>
      </c>
      <c r="I2903">
        <v>165.49</v>
      </c>
      <c r="J2903">
        <v>141.03</v>
      </c>
      <c r="K2903">
        <v>90.28</v>
      </c>
      <c r="L2903" s="8">
        <v>63.01</v>
      </c>
      <c r="M2903" s="8">
        <v>168.97</v>
      </c>
      <c r="N2903" s="8">
        <v>264.97000000000003</v>
      </c>
      <c r="O2903" s="8">
        <v>124.09</v>
      </c>
      <c r="P2903" s="8">
        <v>236.73</v>
      </c>
      <c r="Q2903" s="8">
        <v>191.47</v>
      </c>
      <c r="R2903" s="8">
        <v>295.35000000000002</v>
      </c>
      <c r="S2903" s="8">
        <v>125.47</v>
      </c>
      <c r="T2903" s="8">
        <v>238.18</v>
      </c>
      <c r="U2903" s="8">
        <v>118.34</v>
      </c>
      <c r="X2903" s="1">
        <v>44540</v>
      </c>
      <c r="Y2903" s="4">
        <f t="shared" si="96"/>
        <v>195.1384210526316</v>
      </c>
      <c r="Z2903" s="4">
        <f t="shared" si="95"/>
        <v>96.54</v>
      </c>
    </row>
    <row r="2904" spans="1:26" x14ac:dyDescent="0.3">
      <c r="A2904" s="1">
        <v>44541</v>
      </c>
      <c r="B2904">
        <v>96.54</v>
      </c>
      <c r="C2904">
        <v>155.46</v>
      </c>
      <c r="D2904">
        <v>56.28</v>
      </c>
      <c r="E2904">
        <v>261.38</v>
      </c>
      <c r="F2904">
        <v>203.46</v>
      </c>
      <c r="G2904">
        <v>473.67</v>
      </c>
      <c r="H2904">
        <v>334</v>
      </c>
      <c r="I2904">
        <v>165.49</v>
      </c>
      <c r="J2904">
        <v>141.03</v>
      </c>
      <c r="K2904">
        <v>90.28</v>
      </c>
      <c r="L2904" s="8">
        <v>63.01</v>
      </c>
      <c r="M2904" s="8">
        <v>168.97</v>
      </c>
      <c r="N2904" s="8">
        <v>264.97000000000003</v>
      </c>
      <c r="O2904" s="8">
        <v>124.09</v>
      </c>
      <c r="P2904" s="8">
        <v>236.73</v>
      </c>
      <c r="Q2904" s="8">
        <v>191.47</v>
      </c>
      <c r="R2904" s="8">
        <v>295.35000000000002</v>
      </c>
      <c r="S2904" s="8">
        <v>125.47</v>
      </c>
      <c r="T2904" s="8">
        <v>238.18</v>
      </c>
      <c r="U2904" s="8">
        <v>118.34</v>
      </c>
      <c r="X2904" s="1">
        <v>44541</v>
      </c>
      <c r="Y2904" s="4">
        <f t="shared" si="96"/>
        <v>195.1384210526316</v>
      </c>
      <c r="Z2904" s="4">
        <f t="shared" si="95"/>
        <v>96.54</v>
      </c>
    </row>
    <row r="2905" spans="1:26" x14ac:dyDescent="0.3">
      <c r="A2905" s="1">
        <v>44542</v>
      </c>
      <c r="B2905">
        <v>96.54</v>
      </c>
      <c r="C2905">
        <v>155.46</v>
      </c>
      <c r="D2905">
        <v>56.28</v>
      </c>
      <c r="E2905">
        <v>261.38</v>
      </c>
      <c r="F2905">
        <v>203.46</v>
      </c>
      <c r="G2905">
        <v>473.67</v>
      </c>
      <c r="H2905">
        <v>334</v>
      </c>
      <c r="I2905">
        <v>165.49</v>
      </c>
      <c r="J2905">
        <v>141.03</v>
      </c>
      <c r="K2905">
        <v>90.28</v>
      </c>
      <c r="L2905" s="8">
        <v>63.01</v>
      </c>
      <c r="M2905" s="8">
        <v>168.97</v>
      </c>
      <c r="N2905" s="8">
        <v>264.97000000000003</v>
      </c>
      <c r="O2905" s="8">
        <v>124.09</v>
      </c>
      <c r="P2905" s="8">
        <v>236.73</v>
      </c>
      <c r="Q2905" s="8">
        <v>191.47</v>
      </c>
      <c r="R2905" s="8">
        <v>295.35000000000002</v>
      </c>
      <c r="S2905" s="8">
        <v>125.47</v>
      </c>
      <c r="T2905" s="8">
        <v>238.18</v>
      </c>
      <c r="U2905" s="8">
        <v>118.34</v>
      </c>
      <c r="X2905" s="1">
        <v>44542</v>
      </c>
      <c r="Y2905" s="4">
        <f t="shared" si="96"/>
        <v>195.1384210526316</v>
      </c>
      <c r="Z2905" s="4">
        <f t="shared" si="95"/>
        <v>96.54</v>
      </c>
    </row>
    <row r="2906" spans="1:26" x14ac:dyDescent="0.3">
      <c r="A2906" s="1">
        <v>44543</v>
      </c>
      <c r="B2906">
        <v>96.68</v>
      </c>
      <c r="C2906">
        <v>157.66999999999999</v>
      </c>
      <c r="D2906">
        <v>57.76</v>
      </c>
      <c r="E2906">
        <v>257.24</v>
      </c>
      <c r="F2906">
        <v>201.25</v>
      </c>
      <c r="G2906">
        <v>478.86</v>
      </c>
      <c r="H2906">
        <v>334.19</v>
      </c>
      <c r="I2906">
        <v>168.45</v>
      </c>
      <c r="J2906">
        <v>143.57</v>
      </c>
      <c r="K2906">
        <v>91.74</v>
      </c>
      <c r="L2906" s="8">
        <v>61.63</v>
      </c>
      <c r="M2906" s="8">
        <v>169.81</v>
      </c>
      <c r="N2906" s="8">
        <v>263.08999999999997</v>
      </c>
      <c r="O2906" s="8">
        <v>122.58</v>
      </c>
      <c r="P2906" s="8">
        <v>235.02</v>
      </c>
      <c r="Q2906" s="8">
        <v>190.23</v>
      </c>
      <c r="R2906" s="8">
        <v>297.56</v>
      </c>
      <c r="S2906" s="8">
        <v>126.51</v>
      </c>
      <c r="T2906" s="8">
        <v>234.17</v>
      </c>
      <c r="U2906" s="8">
        <v>115.88</v>
      </c>
      <c r="X2906" s="1">
        <v>44543</v>
      </c>
      <c r="Y2906" s="4">
        <f t="shared" si="96"/>
        <v>195.1163157894737</v>
      </c>
      <c r="Z2906" s="4">
        <f t="shared" si="95"/>
        <v>96.68</v>
      </c>
    </row>
    <row r="2907" spans="1:26" x14ac:dyDescent="0.3">
      <c r="A2907" s="1">
        <v>44544</v>
      </c>
      <c r="B2907">
        <v>96.23</v>
      </c>
      <c r="C2907">
        <v>158.25</v>
      </c>
      <c r="D2907">
        <v>57.8</v>
      </c>
      <c r="E2907">
        <v>252.46</v>
      </c>
      <c r="F2907">
        <v>201.64</v>
      </c>
      <c r="G2907">
        <v>470.34</v>
      </c>
      <c r="H2907">
        <v>334.5</v>
      </c>
      <c r="I2907">
        <v>170.29</v>
      </c>
      <c r="J2907">
        <v>144.94</v>
      </c>
      <c r="K2907">
        <v>90.03</v>
      </c>
      <c r="L2907" s="8">
        <v>61.54</v>
      </c>
      <c r="M2907" s="8">
        <v>169.39</v>
      </c>
      <c r="N2907" s="8">
        <v>262.52</v>
      </c>
      <c r="O2907" s="8">
        <v>123.76</v>
      </c>
      <c r="P2907" s="8">
        <v>229.72</v>
      </c>
      <c r="Q2907" s="8">
        <v>192.54</v>
      </c>
      <c r="R2907" s="8">
        <v>298.2</v>
      </c>
      <c r="S2907" s="8">
        <v>127.29</v>
      </c>
      <c r="T2907" s="8">
        <v>235.28</v>
      </c>
      <c r="U2907" s="8">
        <v>116.22</v>
      </c>
      <c r="X2907" s="1">
        <v>44544</v>
      </c>
      <c r="Y2907" s="4">
        <f t="shared" si="96"/>
        <v>194.56368421052633</v>
      </c>
      <c r="Z2907" s="4">
        <f t="shared" si="95"/>
        <v>96.23</v>
      </c>
    </row>
    <row r="2908" spans="1:26" x14ac:dyDescent="0.3">
      <c r="A2908" s="1">
        <v>44545</v>
      </c>
      <c r="B2908">
        <v>96.98</v>
      </c>
      <c r="C2908">
        <v>158.86000000000001</v>
      </c>
      <c r="D2908">
        <v>58.06</v>
      </c>
      <c r="E2908">
        <v>257.54000000000002</v>
      </c>
      <c r="F2908">
        <v>202.55</v>
      </c>
      <c r="G2908">
        <v>478.97</v>
      </c>
      <c r="H2908">
        <v>341.36</v>
      </c>
      <c r="I2908">
        <v>171.14</v>
      </c>
      <c r="J2908">
        <v>145.77000000000001</v>
      </c>
      <c r="K2908">
        <v>92</v>
      </c>
      <c r="L2908" s="8">
        <v>61.27</v>
      </c>
      <c r="M2908" s="8">
        <v>171.57</v>
      </c>
      <c r="N2908" s="8">
        <v>264.52</v>
      </c>
      <c r="O2908" s="8">
        <v>123.11</v>
      </c>
      <c r="P2908" s="8">
        <v>233.92</v>
      </c>
      <c r="Q2908" s="8">
        <v>193.96</v>
      </c>
      <c r="R2908" s="8">
        <v>305.08</v>
      </c>
      <c r="S2908" s="8">
        <v>130.22999999999999</v>
      </c>
      <c r="T2908" s="8">
        <v>236.65</v>
      </c>
      <c r="U2908" s="8">
        <v>115.56</v>
      </c>
      <c r="X2908" s="1">
        <v>44545</v>
      </c>
      <c r="Y2908" s="4">
        <f t="shared" si="96"/>
        <v>196.95368421052632</v>
      </c>
      <c r="Z2908" s="4">
        <f t="shared" si="95"/>
        <v>96.98</v>
      </c>
    </row>
    <row r="2909" spans="1:26" x14ac:dyDescent="0.3">
      <c r="A2909" s="1">
        <v>44546</v>
      </c>
      <c r="B2909">
        <v>97.42</v>
      </c>
      <c r="C2909">
        <v>161.11000000000001</v>
      </c>
      <c r="D2909">
        <v>58.65</v>
      </c>
      <c r="E2909">
        <v>253.24</v>
      </c>
      <c r="F2909">
        <v>206.17</v>
      </c>
      <c r="G2909">
        <v>476.83</v>
      </c>
      <c r="H2909">
        <v>340.01</v>
      </c>
      <c r="I2909">
        <v>173.01</v>
      </c>
      <c r="J2909">
        <v>143.34</v>
      </c>
      <c r="K2909">
        <v>92.23</v>
      </c>
      <c r="L2909" s="8">
        <v>61.37</v>
      </c>
      <c r="M2909" s="8">
        <v>171.82</v>
      </c>
      <c r="N2909" s="8">
        <v>265.55</v>
      </c>
      <c r="O2909" s="8">
        <v>125.93</v>
      </c>
      <c r="P2909" s="8">
        <v>231.85</v>
      </c>
      <c r="Q2909" s="8">
        <v>195.86</v>
      </c>
      <c r="R2909" s="8">
        <v>303.14999999999998</v>
      </c>
      <c r="S2909" s="8">
        <v>131.78</v>
      </c>
      <c r="T2909" s="8">
        <v>224.78</v>
      </c>
      <c r="U2909" s="8">
        <v>116.64</v>
      </c>
      <c r="X2909" s="1">
        <v>44546</v>
      </c>
      <c r="Y2909" s="4">
        <f t="shared" si="96"/>
        <v>196.49052631578951</v>
      </c>
      <c r="Z2909" s="4">
        <f t="shared" si="95"/>
        <v>97.42</v>
      </c>
    </row>
    <row r="2910" spans="1:26" x14ac:dyDescent="0.3">
      <c r="A2910" s="1">
        <v>44547</v>
      </c>
      <c r="B2910">
        <v>95.76</v>
      </c>
      <c r="C2910">
        <v>157.46</v>
      </c>
      <c r="D2910">
        <v>57.73</v>
      </c>
      <c r="E2910">
        <v>248.09</v>
      </c>
      <c r="F2910">
        <v>201.37</v>
      </c>
      <c r="G2910">
        <v>467.64</v>
      </c>
      <c r="H2910">
        <v>333.83</v>
      </c>
      <c r="I2910">
        <v>168.23</v>
      </c>
      <c r="J2910">
        <v>138.75</v>
      </c>
      <c r="K2910">
        <v>90.94</v>
      </c>
      <c r="L2910" s="8">
        <v>60.03</v>
      </c>
      <c r="M2910" s="8">
        <v>168.3</v>
      </c>
      <c r="N2910" s="8">
        <v>261.7</v>
      </c>
      <c r="O2910" s="8">
        <v>127.4</v>
      </c>
      <c r="P2910" s="8">
        <v>229.41</v>
      </c>
      <c r="Q2910" s="8">
        <v>189.77</v>
      </c>
      <c r="R2910" s="8">
        <v>298.33</v>
      </c>
      <c r="S2910" s="8">
        <v>129.53</v>
      </c>
      <c r="T2910" s="8">
        <v>223.31</v>
      </c>
      <c r="U2910" s="8">
        <v>113.6</v>
      </c>
      <c r="X2910" s="1">
        <v>44547</v>
      </c>
      <c r="Y2910" s="4">
        <f t="shared" si="96"/>
        <v>192.91684210526313</v>
      </c>
      <c r="Z2910" s="4">
        <f t="shared" si="95"/>
        <v>95.76</v>
      </c>
    </row>
    <row r="2911" spans="1:26" x14ac:dyDescent="0.3">
      <c r="A2911" s="1">
        <v>44548</v>
      </c>
      <c r="B2911">
        <v>95.76</v>
      </c>
      <c r="C2911">
        <v>157.46</v>
      </c>
      <c r="D2911">
        <v>57.73</v>
      </c>
      <c r="E2911">
        <v>248.09</v>
      </c>
      <c r="F2911">
        <v>201.37</v>
      </c>
      <c r="G2911">
        <v>467.64</v>
      </c>
      <c r="H2911">
        <v>333.83</v>
      </c>
      <c r="I2911">
        <v>168.23</v>
      </c>
      <c r="J2911">
        <v>138.75</v>
      </c>
      <c r="K2911">
        <v>90.94</v>
      </c>
      <c r="L2911" s="8">
        <v>60.03</v>
      </c>
      <c r="M2911" s="8">
        <v>168.3</v>
      </c>
      <c r="N2911" s="8">
        <v>261.7</v>
      </c>
      <c r="O2911" s="8">
        <v>127.4</v>
      </c>
      <c r="P2911" s="8">
        <v>229.41</v>
      </c>
      <c r="Q2911" s="8">
        <v>189.77</v>
      </c>
      <c r="R2911" s="8">
        <v>298.33</v>
      </c>
      <c r="S2911" s="8">
        <v>129.53</v>
      </c>
      <c r="T2911" s="8">
        <v>223.31</v>
      </c>
      <c r="U2911" s="8">
        <v>113.6</v>
      </c>
      <c r="X2911" s="1">
        <v>44548</v>
      </c>
      <c r="Y2911" s="4">
        <f t="shared" si="96"/>
        <v>192.91684210526313</v>
      </c>
      <c r="Z2911" s="4">
        <f t="shared" si="95"/>
        <v>95.76</v>
      </c>
    </row>
    <row r="2912" spans="1:26" x14ac:dyDescent="0.3">
      <c r="A2912" s="1">
        <v>44549</v>
      </c>
      <c r="B2912">
        <v>95.76</v>
      </c>
      <c r="C2912">
        <v>157.46</v>
      </c>
      <c r="D2912">
        <v>57.73</v>
      </c>
      <c r="E2912">
        <v>248.09</v>
      </c>
      <c r="F2912">
        <v>201.37</v>
      </c>
      <c r="G2912">
        <v>467.64</v>
      </c>
      <c r="H2912">
        <v>333.83</v>
      </c>
      <c r="I2912">
        <v>168.23</v>
      </c>
      <c r="J2912">
        <v>138.75</v>
      </c>
      <c r="K2912">
        <v>90.94</v>
      </c>
      <c r="L2912" s="8">
        <v>60.03</v>
      </c>
      <c r="M2912" s="8">
        <v>168.3</v>
      </c>
      <c r="N2912" s="8">
        <v>261.7</v>
      </c>
      <c r="O2912" s="8">
        <v>127.4</v>
      </c>
      <c r="P2912" s="8">
        <v>229.41</v>
      </c>
      <c r="Q2912" s="8">
        <v>189.77</v>
      </c>
      <c r="R2912" s="8">
        <v>298.33</v>
      </c>
      <c r="S2912" s="8">
        <v>129.53</v>
      </c>
      <c r="T2912" s="8">
        <v>223.31</v>
      </c>
      <c r="U2912" s="8">
        <v>113.6</v>
      </c>
      <c r="X2912" s="1">
        <v>44549</v>
      </c>
      <c r="Y2912" s="4">
        <f t="shared" si="96"/>
        <v>192.91684210526313</v>
      </c>
      <c r="Z2912" s="4">
        <f t="shared" si="95"/>
        <v>95.76</v>
      </c>
    </row>
    <row r="2913" spans="1:26" x14ac:dyDescent="0.3">
      <c r="A2913" s="1">
        <v>44550</v>
      </c>
      <c r="B2913">
        <v>94.57</v>
      </c>
      <c r="C2913">
        <v>157.86000000000001</v>
      </c>
      <c r="D2913">
        <v>57.54</v>
      </c>
      <c r="E2913">
        <v>245.62</v>
      </c>
      <c r="F2913">
        <v>195.46</v>
      </c>
      <c r="G2913">
        <v>460.34</v>
      </c>
      <c r="H2913">
        <v>330.32</v>
      </c>
      <c r="I2913">
        <v>167.75</v>
      </c>
      <c r="J2913">
        <v>139.19999999999999</v>
      </c>
      <c r="K2913">
        <v>89.94</v>
      </c>
      <c r="L2913" s="8">
        <v>59.16</v>
      </c>
      <c r="M2913" s="8">
        <v>169.42</v>
      </c>
      <c r="N2913" s="8">
        <v>261.73</v>
      </c>
      <c r="O2913" s="8">
        <v>127.06</v>
      </c>
      <c r="P2913" s="8">
        <v>229.36</v>
      </c>
      <c r="Q2913" s="8">
        <v>185.77</v>
      </c>
      <c r="R2913" s="8">
        <v>295.01</v>
      </c>
      <c r="S2913" s="8">
        <v>130.86000000000001</v>
      </c>
      <c r="T2913" s="8">
        <v>219.19</v>
      </c>
      <c r="U2913" s="8">
        <v>113.65</v>
      </c>
      <c r="X2913" s="1">
        <v>44550</v>
      </c>
      <c r="Y2913" s="4">
        <f t="shared" si="96"/>
        <v>191.3284210526316</v>
      </c>
      <c r="Z2913" s="4">
        <f t="shared" si="95"/>
        <v>94.57</v>
      </c>
    </row>
    <row r="2914" spans="1:26" x14ac:dyDescent="0.3">
      <c r="A2914" s="1">
        <v>44551</v>
      </c>
      <c r="B2914">
        <v>95.54</v>
      </c>
      <c r="C2914">
        <v>157.76</v>
      </c>
      <c r="D2914">
        <v>57.77</v>
      </c>
      <c r="E2914">
        <v>246.98</v>
      </c>
      <c r="F2914">
        <v>198.31</v>
      </c>
      <c r="G2914">
        <v>470.49</v>
      </c>
      <c r="H2914">
        <v>332.89</v>
      </c>
      <c r="I2914">
        <v>167.21</v>
      </c>
      <c r="J2914">
        <v>139.62</v>
      </c>
      <c r="K2914">
        <v>90.45</v>
      </c>
      <c r="L2914" s="8">
        <v>60.5</v>
      </c>
      <c r="M2914" s="8">
        <v>168.92</v>
      </c>
      <c r="N2914" s="8">
        <v>264.39</v>
      </c>
      <c r="O2914" s="8">
        <v>128.97</v>
      </c>
      <c r="P2914" s="8">
        <v>231.95</v>
      </c>
      <c r="Q2914" s="8">
        <v>187.24</v>
      </c>
      <c r="R2914" s="8">
        <v>295.75</v>
      </c>
      <c r="S2914" s="8">
        <v>129.94999999999999</v>
      </c>
      <c r="T2914" s="8">
        <v>220.07</v>
      </c>
      <c r="U2914" s="8">
        <v>115.47</v>
      </c>
      <c r="X2914" s="1">
        <v>44551</v>
      </c>
      <c r="Y2914" s="4">
        <f t="shared" si="96"/>
        <v>192.87842105263158</v>
      </c>
      <c r="Z2914" s="4">
        <f t="shared" si="95"/>
        <v>95.54</v>
      </c>
    </row>
    <row r="2915" spans="1:26" x14ac:dyDescent="0.3">
      <c r="A2915" s="1">
        <v>44552</v>
      </c>
      <c r="B2915">
        <v>95.99</v>
      </c>
      <c r="C2915">
        <v>159.32</v>
      </c>
      <c r="D2915">
        <v>58.18</v>
      </c>
      <c r="E2915">
        <v>249.7</v>
      </c>
      <c r="F2915">
        <v>202.15</v>
      </c>
      <c r="G2915">
        <v>473.26</v>
      </c>
      <c r="H2915">
        <v>335.35</v>
      </c>
      <c r="I2915">
        <v>167.93</v>
      </c>
      <c r="J2915">
        <v>139.80000000000001</v>
      </c>
      <c r="K2915">
        <v>90.8</v>
      </c>
      <c r="L2915" s="8">
        <v>60.99</v>
      </c>
      <c r="M2915" s="8">
        <v>169.97</v>
      </c>
      <c r="N2915" s="8">
        <v>264.94</v>
      </c>
      <c r="O2915" s="8">
        <v>129.75</v>
      </c>
      <c r="P2915" s="8">
        <v>237.62</v>
      </c>
      <c r="Q2915" s="8">
        <v>188.38</v>
      </c>
      <c r="R2915" s="8">
        <v>297.16000000000003</v>
      </c>
      <c r="S2915" s="8">
        <v>132.05000000000001</v>
      </c>
      <c r="T2915" s="8">
        <v>217.74</v>
      </c>
      <c r="U2915" s="8">
        <v>116.13</v>
      </c>
      <c r="X2915" s="1">
        <v>44552</v>
      </c>
      <c r="Y2915" s="4">
        <f t="shared" si="96"/>
        <v>194.27473684210528</v>
      </c>
      <c r="Z2915" s="4">
        <f t="shared" si="95"/>
        <v>95.99</v>
      </c>
    </row>
    <row r="2916" spans="1:26" x14ac:dyDescent="0.3">
      <c r="A2916" s="1">
        <v>44553</v>
      </c>
      <c r="B2916">
        <v>96.02</v>
      </c>
      <c r="C2916">
        <v>160.1</v>
      </c>
      <c r="D2916">
        <v>58.22</v>
      </c>
      <c r="E2916">
        <v>250.09</v>
      </c>
      <c r="F2916">
        <v>206.2</v>
      </c>
      <c r="G2916">
        <v>473.74</v>
      </c>
      <c r="H2916">
        <v>339.17</v>
      </c>
      <c r="I2916">
        <v>168.25</v>
      </c>
      <c r="J2916">
        <v>139.49</v>
      </c>
      <c r="K2916">
        <v>90.7</v>
      </c>
      <c r="L2916" s="8">
        <v>61.02</v>
      </c>
      <c r="M2916" s="8">
        <v>169.78</v>
      </c>
      <c r="N2916" s="8">
        <v>265.95</v>
      </c>
      <c r="O2916" s="8">
        <v>130.63</v>
      </c>
      <c r="P2916" s="8">
        <v>242</v>
      </c>
      <c r="Q2916" s="8">
        <v>190.64</v>
      </c>
      <c r="R2916" s="8">
        <v>299.48</v>
      </c>
      <c r="S2916" s="8">
        <v>133.09</v>
      </c>
      <c r="T2916" s="8">
        <v>221.01</v>
      </c>
      <c r="U2916" s="8">
        <v>116.41</v>
      </c>
      <c r="X2916" s="1">
        <v>44553</v>
      </c>
      <c r="Y2916" s="4">
        <f t="shared" si="96"/>
        <v>195.57736842105263</v>
      </c>
      <c r="Z2916" s="4">
        <f t="shared" si="95"/>
        <v>96.02</v>
      </c>
    </row>
    <row r="2917" spans="1:26" x14ac:dyDescent="0.3">
      <c r="A2917" s="1">
        <v>44554</v>
      </c>
      <c r="B2917">
        <v>96.02</v>
      </c>
      <c r="C2917">
        <v>160.1</v>
      </c>
      <c r="D2917">
        <v>58.22</v>
      </c>
      <c r="E2917">
        <v>250.09</v>
      </c>
      <c r="F2917">
        <v>206.2</v>
      </c>
      <c r="G2917">
        <v>473.74</v>
      </c>
      <c r="H2917">
        <v>339.17</v>
      </c>
      <c r="I2917">
        <v>168.25</v>
      </c>
      <c r="J2917">
        <v>139.49</v>
      </c>
      <c r="K2917">
        <v>90.7</v>
      </c>
      <c r="L2917" s="8">
        <v>61.02</v>
      </c>
      <c r="M2917" s="8">
        <v>169.78</v>
      </c>
      <c r="N2917" s="8">
        <v>265.95</v>
      </c>
      <c r="O2917" s="8">
        <v>130.63</v>
      </c>
      <c r="P2917" s="8">
        <v>242</v>
      </c>
      <c r="Q2917" s="8">
        <v>190.64</v>
      </c>
      <c r="R2917" s="8">
        <v>299.48</v>
      </c>
      <c r="S2917" s="8">
        <v>133.09</v>
      </c>
      <c r="T2917" s="8">
        <v>221.01</v>
      </c>
      <c r="U2917" s="8">
        <v>116.41</v>
      </c>
      <c r="X2917" s="1">
        <v>44554</v>
      </c>
      <c r="Y2917" s="4">
        <f t="shared" si="96"/>
        <v>195.57736842105263</v>
      </c>
      <c r="Z2917" s="4">
        <f t="shared" si="95"/>
        <v>96.02</v>
      </c>
    </row>
    <row r="2918" spans="1:26" x14ac:dyDescent="0.3">
      <c r="A2918" s="1">
        <v>44555</v>
      </c>
      <c r="B2918">
        <v>96.02</v>
      </c>
      <c r="C2918">
        <v>160.1</v>
      </c>
      <c r="D2918">
        <v>58.22</v>
      </c>
      <c r="E2918">
        <v>250.09</v>
      </c>
      <c r="F2918">
        <v>206.2</v>
      </c>
      <c r="G2918">
        <v>473.74</v>
      </c>
      <c r="H2918">
        <v>339.17</v>
      </c>
      <c r="I2918">
        <v>168.25</v>
      </c>
      <c r="J2918">
        <v>139.49</v>
      </c>
      <c r="K2918">
        <v>90.7</v>
      </c>
      <c r="L2918" s="8">
        <v>61.02</v>
      </c>
      <c r="M2918" s="8">
        <v>169.78</v>
      </c>
      <c r="N2918" s="8">
        <v>265.95</v>
      </c>
      <c r="O2918" s="8">
        <v>130.63</v>
      </c>
      <c r="P2918" s="8">
        <v>242</v>
      </c>
      <c r="Q2918" s="8">
        <v>190.64</v>
      </c>
      <c r="R2918" s="8">
        <v>299.48</v>
      </c>
      <c r="S2918" s="8">
        <v>133.09</v>
      </c>
      <c r="T2918" s="8">
        <v>221.01</v>
      </c>
      <c r="U2918" s="8">
        <v>116.41</v>
      </c>
      <c r="X2918" s="1">
        <v>44555</v>
      </c>
      <c r="Y2918" s="4">
        <f t="shared" si="96"/>
        <v>195.57736842105263</v>
      </c>
      <c r="Z2918" s="4">
        <f t="shared" si="95"/>
        <v>96.02</v>
      </c>
    </row>
    <row r="2919" spans="1:26" x14ac:dyDescent="0.3">
      <c r="A2919" s="1">
        <v>44556</v>
      </c>
      <c r="B2919">
        <v>96.02</v>
      </c>
      <c r="C2919">
        <v>160.1</v>
      </c>
      <c r="D2919">
        <v>58.22</v>
      </c>
      <c r="E2919">
        <v>250.09</v>
      </c>
      <c r="F2919">
        <v>206.2</v>
      </c>
      <c r="G2919">
        <v>473.74</v>
      </c>
      <c r="H2919">
        <v>339.17</v>
      </c>
      <c r="I2919">
        <v>168.25</v>
      </c>
      <c r="J2919">
        <v>139.49</v>
      </c>
      <c r="K2919">
        <v>90.7</v>
      </c>
      <c r="L2919" s="8">
        <v>61.02</v>
      </c>
      <c r="M2919" s="8">
        <v>169.78</v>
      </c>
      <c r="N2919" s="8">
        <v>265.95</v>
      </c>
      <c r="O2919" s="8">
        <v>130.63</v>
      </c>
      <c r="P2919" s="8">
        <v>242</v>
      </c>
      <c r="Q2919" s="8">
        <v>190.64</v>
      </c>
      <c r="R2919" s="8">
        <v>299.48</v>
      </c>
      <c r="S2919" s="8">
        <v>133.09</v>
      </c>
      <c r="T2919" s="8">
        <v>221.01</v>
      </c>
      <c r="U2919" s="8">
        <v>116.41</v>
      </c>
      <c r="X2919" s="1">
        <v>44556</v>
      </c>
      <c r="Y2919" s="4">
        <f t="shared" si="96"/>
        <v>195.57736842105263</v>
      </c>
      <c r="Z2919" s="4">
        <f t="shared" si="95"/>
        <v>96.02</v>
      </c>
    </row>
    <row r="2920" spans="1:26" x14ac:dyDescent="0.3">
      <c r="A2920" s="1">
        <v>44557</v>
      </c>
      <c r="B2920">
        <v>97.34</v>
      </c>
      <c r="C2920">
        <v>161.97</v>
      </c>
      <c r="D2920">
        <v>58.65</v>
      </c>
      <c r="E2920">
        <v>253.7</v>
      </c>
      <c r="F2920">
        <v>206.38</v>
      </c>
      <c r="G2920">
        <v>478.1</v>
      </c>
      <c r="H2920">
        <v>343.42</v>
      </c>
      <c r="I2920">
        <v>169.67</v>
      </c>
      <c r="J2920">
        <v>140.76</v>
      </c>
      <c r="K2920">
        <v>91.32</v>
      </c>
      <c r="L2920" s="8">
        <v>61.89</v>
      </c>
      <c r="M2920" s="8">
        <v>171.47</v>
      </c>
      <c r="N2920" s="8">
        <v>268.24</v>
      </c>
      <c r="O2920" s="8">
        <v>131.62</v>
      </c>
      <c r="P2920" s="8">
        <v>246.29</v>
      </c>
      <c r="Q2920" s="8">
        <v>193.48</v>
      </c>
      <c r="R2920" s="8">
        <v>302.22000000000003</v>
      </c>
      <c r="S2920" s="8">
        <v>134.41</v>
      </c>
      <c r="T2920" s="8">
        <v>224.1</v>
      </c>
      <c r="U2920" s="8">
        <v>118.79</v>
      </c>
      <c r="X2920" s="1">
        <v>44557</v>
      </c>
      <c r="Y2920" s="4">
        <f t="shared" si="96"/>
        <v>197.70947368421054</v>
      </c>
      <c r="Z2920" s="4">
        <f t="shared" si="95"/>
        <v>97.34</v>
      </c>
    </row>
    <row r="2921" spans="1:26" x14ac:dyDescent="0.3">
      <c r="A2921" s="1">
        <v>44558</v>
      </c>
      <c r="B2921">
        <v>97.69</v>
      </c>
      <c r="C2921">
        <v>162.84</v>
      </c>
      <c r="D2921">
        <v>58.88</v>
      </c>
      <c r="E2921">
        <v>254.02</v>
      </c>
      <c r="F2921">
        <v>206.62</v>
      </c>
      <c r="G2921">
        <v>475.1</v>
      </c>
      <c r="H2921">
        <v>343.79</v>
      </c>
      <c r="I2921">
        <v>170.35</v>
      </c>
      <c r="J2921">
        <v>142.78</v>
      </c>
      <c r="K2921">
        <v>91.88</v>
      </c>
      <c r="L2921" s="8">
        <v>61.69</v>
      </c>
      <c r="M2921" s="8">
        <v>172.36</v>
      </c>
      <c r="N2921" s="8">
        <v>267.88</v>
      </c>
      <c r="O2921" s="8">
        <v>132.63</v>
      </c>
      <c r="P2921" s="8">
        <v>246.07</v>
      </c>
      <c r="Q2921" s="8">
        <v>193.43</v>
      </c>
      <c r="R2921" s="8">
        <v>303.99</v>
      </c>
      <c r="S2921" s="8">
        <v>134.38999999999999</v>
      </c>
      <c r="T2921" s="8">
        <v>224.91</v>
      </c>
      <c r="U2921" s="8">
        <v>118.56</v>
      </c>
      <c r="X2921" s="1">
        <v>44558</v>
      </c>
      <c r="Y2921" s="4">
        <f t="shared" si="96"/>
        <v>198.00894736842105</v>
      </c>
      <c r="Z2921" s="4">
        <f t="shared" si="95"/>
        <v>97.69</v>
      </c>
    </row>
    <row r="2922" spans="1:26" x14ac:dyDescent="0.3">
      <c r="A2922" s="1">
        <v>44559</v>
      </c>
      <c r="B2922">
        <v>98.1</v>
      </c>
      <c r="C2922">
        <v>164.19</v>
      </c>
      <c r="D2922">
        <v>58.95</v>
      </c>
      <c r="E2922">
        <v>257.57</v>
      </c>
      <c r="F2922">
        <v>207.33</v>
      </c>
      <c r="G2922">
        <v>474.55</v>
      </c>
      <c r="H2922">
        <v>345.4</v>
      </c>
      <c r="I2922">
        <v>171.55</v>
      </c>
      <c r="J2922">
        <v>142.71</v>
      </c>
      <c r="K2922">
        <v>91.99</v>
      </c>
      <c r="L2922" s="8">
        <v>61.15</v>
      </c>
      <c r="M2922" s="8">
        <v>172.97</v>
      </c>
      <c r="N2922" s="8">
        <v>268.49</v>
      </c>
      <c r="O2922" s="8">
        <v>133.35</v>
      </c>
      <c r="P2922" s="8">
        <v>248.01</v>
      </c>
      <c r="Q2922" s="8">
        <v>194.36</v>
      </c>
      <c r="R2922" s="8">
        <v>305.39999999999998</v>
      </c>
      <c r="S2922" s="8">
        <v>135.36000000000001</v>
      </c>
      <c r="T2922" s="8">
        <v>227.92</v>
      </c>
      <c r="U2922" s="8">
        <v>117.95</v>
      </c>
      <c r="X2922" s="1">
        <v>44559</v>
      </c>
      <c r="Y2922" s="4">
        <f t="shared" si="96"/>
        <v>198.90526315789469</v>
      </c>
      <c r="Z2922" s="4">
        <f t="shared" si="95"/>
        <v>98.1</v>
      </c>
    </row>
    <row r="2923" spans="1:26" x14ac:dyDescent="0.3">
      <c r="A2923" s="1">
        <v>44560</v>
      </c>
      <c r="B2923">
        <v>97.96</v>
      </c>
      <c r="C2923">
        <v>162.77000000000001</v>
      </c>
      <c r="D2923">
        <v>58.78</v>
      </c>
      <c r="E2923">
        <v>256.39</v>
      </c>
      <c r="F2923">
        <v>206.08</v>
      </c>
      <c r="G2923">
        <v>470.48</v>
      </c>
      <c r="H2923">
        <v>344.33</v>
      </c>
      <c r="I2923">
        <v>172.31</v>
      </c>
      <c r="J2923">
        <v>143.16999999999999</v>
      </c>
      <c r="K2923">
        <v>92.77</v>
      </c>
      <c r="L2923" s="8">
        <v>60.79</v>
      </c>
      <c r="M2923" s="8">
        <v>172.67</v>
      </c>
      <c r="N2923" s="8">
        <v>267.20999999999998</v>
      </c>
      <c r="O2923" s="8">
        <v>133.91</v>
      </c>
      <c r="P2923" s="8">
        <v>245.56</v>
      </c>
      <c r="Q2923" s="8">
        <v>193.11</v>
      </c>
      <c r="R2923" s="8">
        <v>303.89</v>
      </c>
      <c r="S2923" s="8">
        <v>135.93</v>
      </c>
      <c r="T2923" s="8">
        <v>231.91</v>
      </c>
      <c r="U2923" s="8">
        <v>117.43</v>
      </c>
      <c r="X2923" s="1">
        <v>44560</v>
      </c>
      <c r="Y2923" s="4">
        <f t="shared" si="96"/>
        <v>198.39421052631576</v>
      </c>
      <c r="Z2923" s="4">
        <f t="shared" si="95"/>
        <v>97.96</v>
      </c>
    </row>
    <row r="2924" spans="1:26" x14ac:dyDescent="0.3">
      <c r="A2924" s="1">
        <v>44561</v>
      </c>
      <c r="B2924">
        <v>98.18</v>
      </c>
      <c r="C2924">
        <v>163.58000000000001</v>
      </c>
      <c r="D2924">
        <v>59.21</v>
      </c>
      <c r="E2924">
        <v>258.48</v>
      </c>
      <c r="F2924">
        <v>206.74</v>
      </c>
      <c r="G2924">
        <v>471.93</v>
      </c>
      <c r="H2924">
        <v>346.43</v>
      </c>
      <c r="I2924">
        <v>171.07</v>
      </c>
      <c r="J2924">
        <v>144.69</v>
      </c>
      <c r="K2924">
        <v>93.36</v>
      </c>
      <c r="L2924" s="8">
        <v>61.19</v>
      </c>
      <c r="M2924" s="8">
        <v>173.71</v>
      </c>
      <c r="N2924" s="8">
        <v>268.07</v>
      </c>
      <c r="O2924" s="8">
        <v>133.66</v>
      </c>
      <c r="P2924" s="8">
        <v>246.58</v>
      </c>
      <c r="Q2924" s="8">
        <v>193.31</v>
      </c>
      <c r="R2924" s="8">
        <v>304.26</v>
      </c>
      <c r="S2924" s="8">
        <v>135.4</v>
      </c>
      <c r="T2924" s="8">
        <v>231.44</v>
      </c>
      <c r="U2924" s="8">
        <v>117.35</v>
      </c>
      <c r="X2924" s="1">
        <v>44561</v>
      </c>
      <c r="Y2924" s="4">
        <f t="shared" si="96"/>
        <v>198.97157894736841</v>
      </c>
      <c r="Z2924" s="4">
        <f t="shared" si="95"/>
        <v>98.18</v>
      </c>
    </row>
    <row r="2925" spans="1:26" x14ac:dyDescent="0.3">
      <c r="M2925" s="8">
        <v>173.71</v>
      </c>
      <c r="N2925" s="8">
        <v>268.07</v>
      </c>
      <c r="O2925" s="8">
        <v>133.66</v>
      </c>
      <c r="P2925" s="8">
        <v>246.58</v>
      </c>
      <c r="Q2925" s="8">
        <v>193.31</v>
      </c>
      <c r="R2925" s="8">
        <v>304.26</v>
      </c>
      <c r="S2925" s="8">
        <v>135.4</v>
      </c>
      <c r="T2925" s="8">
        <v>231.44</v>
      </c>
      <c r="U2925" s="8">
        <v>117.35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924"/>
  <sheetViews>
    <sheetView topLeftCell="J1" workbookViewId="0">
      <selection activeCell="L2" sqref="L2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  <col min="17" max="17" width="11.625" style="5" bestFit="1" customWidth="1"/>
    <col min="18" max="18" width="12.875" bestFit="1" customWidth="1"/>
    <col min="19" max="19" width="11.875" bestFit="1" customWidth="1"/>
  </cols>
  <sheetData>
    <row r="1" spans="2:25" ht="44.25" customHeight="1" x14ac:dyDescent="0.3">
      <c r="C1" s="26" t="s">
        <v>71</v>
      </c>
      <c r="D1" s="6" t="s">
        <v>48</v>
      </c>
      <c r="G1" s="26" t="s">
        <v>94</v>
      </c>
      <c r="H1" s="6" t="s">
        <v>49</v>
      </c>
      <c r="K1" s="2" t="s">
        <v>50</v>
      </c>
      <c r="L1" s="2" t="s">
        <v>72</v>
      </c>
    </row>
    <row r="2" spans="2:25" ht="33" x14ac:dyDescent="0.3">
      <c r="B2" s="5">
        <v>42004</v>
      </c>
      <c r="C2" s="27" t="e">
        <f>VLOOKUP(시뮬레이션!#REF!,시뮬레이션!$K:$Q,6,0)</f>
        <v>#REF!</v>
      </c>
      <c r="D2" s="27">
        <v>0</v>
      </c>
      <c r="F2" s="5">
        <f>B2</f>
        <v>42004</v>
      </c>
      <c r="G2" s="7" t="e">
        <f>C2*시뮬레이션!D2*시뮬레이션!F2</f>
        <v>#REF!</v>
      </c>
      <c r="H2" s="2">
        <f>D2*시뮬레이션!E2*시뮬레이션!D2</f>
        <v>0</v>
      </c>
      <c r="J2" s="5">
        <f>B2</f>
        <v>42004</v>
      </c>
      <c r="K2" s="2" t="e">
        <f t="shared" ref="K2" si="0">SUM(G2:H2)</f>
        <v>#REF!</v>
      </c>
      <c r="L2" s="2" t="e">
        <f>$C$2*시뮬레이션!F2*시뮬레이션!D2</f>
        <v>#REF!</v>
      </c>
      <c r="Q2" s="5">
        <v>42004</v>
      </c>
      <c r="R2" s="2" t="e">
        <f t="shared" ref="R2:R9" si="1">SUMIFS(K:K,$J:$J,"="&amp;$Q2)</f>
        <v>#REF!</v>
      </c>
      <c r="S2" s="2" t="e">
        <f t="shared" ref="S2" si="2">SUMIFS(L:L,$J:$J,"="&amp;$Q2)</f>
        <v>#REF!</v>
      </c>
      <c r="T2">
        <f>SUMIFS([1]차트!K:K,[1]차트!$J:$J,"="&amp;[1]차트!$Q2)</f>
        <v>20000000</v>
      </c>
      <c r="V2" s="8" t="s">
        <v>104</v>
      </c>
      <c r="W2" s="8" t="s">
        <v>105</v>
      </c>
      <c r="Y2" t="s">
        <v>106</v>
      </c>
    </row>
    <row r="3" spans="2:25" x14ac:dyDescent="0.3">
      <c r="B3" s="5">
        <v>42005</v>
      </c>
      <c r="C3" s="27" t="e">
        <f>VLOOKUP(시뮬레이션!#REF!,시뮬레이션!$K:$Q,6,0)</f>
        <v>#REF!</v>
      </c>
      <c r="D3" s="27" t="e">
        <f>VLOOKUP(시뮬레이션!#REF!,시뮬레이션!$K:$Q,7,0)</f>
        <v>#REF!</v>
      </c>
      <c r="F3" s="5">
        <f t="shared" ref="F3:F66" si="3">B3</f>
        <v>42005</v>
      </c>
      <c r="G3" s="7" t="e">
        <f>C3*시뮬레이션!D3*시뮬레이션!F3</f>
        <v>#REF!</v>
      </c>
      <c r="H3" s="2" t="e">
        <f>D3*시뮬레이션!E3*시뮬레이션!D3</f>
        <v>#REF!</v>
      </c>
      <c r="J3" s="5">
        <f t="shared" ref="J3:J66" si="4">B3</f>
        <v>42005</v>
      </c>
      <c r="K3" s="2" t="e">
        <f t="shared" ref="K3:K66" si="5">SUM(G3:H3)</f>
        <v>#REF!</v>
      </c>
      <c r="L3" s="2" t="e">
        <f>$C$2*시뮬레이션!F3*시뮬레이션!D3</f>
        <v>#REF!</v>
      </c>
      <c r="Q3" s="5">
        <f t="shared" ref="Q3:Q9" si="6">EOMONTH(Q2,12)</f>
        <v>42369</v>
      </c>
      <c r="R3" s="2">
        <f t="shared" si="1"/>
        <v>34872411.333772771</v>
      </c>
      <c r="S3" s="2" t="e">
        <f t="shared" ref="S3:S9" si="7">SUMIFS(L:L,$J:$J,"="&amp;$Q3)</f>
        <v>#REF!</v>
      </c>
      <c r="T3">
        <f>SUMIFS([1]차트!K:K,[1]차트!$J:$J,"="&amp;[1]차트!$Q3)</f>
        <v>20997491.568159811</v>
      </c>
      <c r="V3" s="20" t="e">
        <f t="shared" ref="V3:V9" si="8">R3/R2-1</f>
        <v>#REF!</v>
      </c>
      <c r="W3" s="20">
        <f t="shared" ref="W3:W9" si="9">T3/T2-1</f>
        <v>4.9874578407990589E-2</v>
      </c>
      <c r="X3" s="20"/>
      <c r="Y3" s="20" t="e">
        <f t="shared" ref="Y3:Y9" si="10">S3/S2-1</f>
        <v>#REF!</v>
      </c>
    </row>
    <row r="4" spans="2:25" x14ac:dyDescent="0.3">
      <c r="B4" s="5">
        <v>42006</v>
      </c>
      <c r="C4" s="27" t="e">
        <f>VLOOKUP(시뮬레이션!#REF!,시뮬레이션!$K:$Q,6,0)</f>
        <v>#REF!</v>
      </c>
      <c r="D4" s="27" t="e">
        <f>VLOOKUP(시뮬레이션!#REF!,시뮬레이션!$K:$Q,7,0)</f>
        <v>#REF!</v>
      </c>
      <c r="F4" s="5">
        <f t="shared" si="3"/>
        <v>42006</v>
      </c>
      <c r="G4" s="7" t="e">
        <f>C4*시뮬레이션!D4*시뮬레이션!F4</f>
        <v>#REF!</v>
      </c>
      <c r="H4" s="2" t="e">
        <f>D4*시뮬레이션!E4*시뮬레이션!D4</f>
        <v>#REF!</v>
      </c>
      <c r="J4" s="5">
        <f t="shared" si="4"/>
        <v>42006</v>
      </c>
      <c r="K4" s="2" t="e">
        <f t="shared" si="5"/>
        <v>#REF!</v>
      </c>
      <c r="L4" s="2" t="e">
        <f>$C$2*시뮬레이션!F4*시뮬레이션!D4</f>
        <v>#REF!</v>
      </c>
      <c r="Q4" s="5">
        <f t="shared" si="6"/>
        <v>42735</v>
      </c>
      <c r="R4" s="2">
        <f t="shared" si="1"/>
        <v>31997386.43232388</v>
      </c>
      <c r="S4" s="2" t="e">
        <f t="shared" si="7"/>
        <v>#REF!</v>
      </c>
      <c r="T4">
        <f>SUMIFS([1]차트!K:K,[1]차트!$J:$J,"="&amp;[1]차트!$Q4)</f>
        <v>23979001.870179579</v>
      </c>
      <c r="V4" s="20">
        <f t="shared" si="8"/>
        <v>-8.2444109583684644E-2</v>
      </c>
      <c r="W4" s="20">
        <f t="shared" si="9"/>
        <v>0.14199364206631571</v>
      </c>
      <c r="X4" s="20"/>
      <c r="Y4" s="20" t="e">
        <f t="shared" si="10"/>
        <v>#REF!</v>
      </c>
    </row>
    <row r="5" spans="2:25" x14ac:dyDescent="0.3">
      <c r="B5" s="5">
        <v>42007</v>
      </c>
      <c r="C5" s="27" t="e">
        <f>VLOOKUP(시뮬레이션!#REF!,시뮬레이션!$K:$Q,6,0)</f>
        <v>#REF!</v>
      </c>
      <c r="D5" s="27" t="e">
        <f>VLOOKUP(시뮬레이션!#REF!,시뮬레이션!$K:$Q,7,0)</f>
        <v>#REF!</v>
      </c>
      <c r="F5" s="5">
        <f t="shared" si="3"/>
        <v>42007</v>
      </c>
      <c r="G5" s="7" t="e">
        <f>C5*시뮬레이션!D5*시뮬레이션!F5</f>
        <v>#REF!</v>
      </c>
      <c r="H5" s="2" t="e">
        <f>D5*시뮬레이션!E5*시뮬레이션!D5</f>
        <v>#REF!</v>
      </c>
      <c r="J5" s="5">
        <f t="shared" si="4"/>
        <v>42007</v>
      </c>
      <c r="K5" s="2" t="e">
        <f t="shared" si="5"/>
        <v>#REF!</v>
      </c>
      <c r="L5" s="2" t="e">
        <f>$C$2*시뮬레이션!F5*시뮬레이션!D5</f>
        <v>#REF!</v>
      </c>
      <c r="Q5" s="5">
        <f t="shared" si="6"/>
        <v>43100</v>
      </c>
      <c r="R5" s="2">
        <f t="shared" si="1"/>
        <v>27525012.474800222</v>
      </c>
      <c r="S5" s="2" t="e">
        <f t="shared" si="7"/>
        <v>#REF!</v>
      </c>
      <c r="T5">
        <f>SUMIFS([1]차트!K:K,[1]차트!$J:$J,"="&amp;[1]차트!$Q5)</f>
        <v>25474550.351888962</v>
      </c>
      <c r="V5" s="20">
        <f t="shared" si="8"/>
        <v>-0.13977310199953241</v>
      </c>
      <c r="W5" s="20">
        <f t="shared" si="9"/>
        <v>6.2369088163308994E-2</v>
      </c>
      <c r="X5" s="20"/>
      <c r="Y5" s="20" t="e">
        <f t="shared" si="10"/>
        <v>#REF!</v>
      </c>
    </row>
    <row r="6" spans="2:25" x14ac:dyDescent="0.3">
      <c r="B6" s="5">
        <v>42008</v>
      </c>
      <c r="C6" s="27" t="e">
        <f>VLOOKUP(시뮬레이션!#REF!,시뮬레이션!$K:$Q,6,0)</f>
        <v>#REF!</v>
      </c>
      <c r="D6" s="27" t="e">
        <f>VLOOKUP(시뮬레이션!#REF!,시뮬레이션!$K:$Q,7,0)</f>
        <v>#REF!</v>
      </c>
      <c r="F6" s="5">
        <f t="shared" si="3"/>
        <v>42008</v>
      </c>
      <c r="G6" s="7" t="e">
        <f>C6*시뮬레이션!D6*시뮬레이션!F6</f>
        <v>#REF!</v>
      </c>
      <c r="H6" s="2" t="e">
        <f>D6*시뮬레이션!E6*시뮬레이션!D6</f>
        <v>#REF!</v>
      </c>
      <c r="J6" s="5">
        <f t="shared" si="4"/>
        <v>42008</v>
      </c>
      <c r="K6" s="2" t="e">
        <f t="shared" si="5"/>
        <v>#REF!</v>
      </c>
      <c r="L6" s="2" t="e">
        <f>$C$2*시뮬레이션!F6*시뮬레이션!D6</f>
        <v>#REF!</v>
      </c>
      <c r="Q6" s="5">
        <f t="shared" si="6"/>
        <v>43465</v>
      </c>
      <c r="R6" s="2">
        <f t="shared" si="1"/>
        <v>22031147.667595759</v>
      </c>
      <c r="S6" s="2" t="e">
        <f t="shared" si="7"/>
        <v>#REF!</v>
      </c>
      <c r="T6">
        <f>SUMIFS([1]차트!K:K,[1]차트!$J:$J,"="&amp;[1]차트!$Q6)</f>
        <v>24908632.71048655</v>
      </c>
      <c r="V6" s="20">
        <f t="shared" si="8"/>
        <v>-0.19959536120952615</v>
      </c>
      <c r="W6" s="20">
        <f t="shared" si="9"/>
        <v>-2.2215019836864358E-2</v>
      </c>
      <c r="X6" s="20"/>
      <c r="Y6" s="20" t="e">
        <f t="shared" si="10"/>
        <v>#REF!</v>
      </c>
    </row>
    <row r="7" spans="2:25" x14ac:dyDescent="0.3">
      <c r="B7" s="5">
        <v>42009</v>
      </c>
      <c r="C7" s="27" t="e">
        <f>VLOOKUP(시뮬레이션!#REF!,시뮬레이션!$K:$Q,6,0)</f>
        <v>#REF!</v>
      </c>
      <c r="D7" s="27" t="e">
        <f>VLOOKUP(시뮬레이션!#REF!,시뮬레이션!$K:$Q,7,0)</f>
        <v>#REF!</v>
      </c>
      <c r="F7" s="5">
        <f t="shared" si="3"/>
        <v>42009</v>
      </c>
      <c r="G7" s="7" t="e">
        <f>C7*시뮬레이션!D7*시뮬레이션!F7</f>
        <v>#REF!</v>
      </c>
      <c r="H7" s="2" t="e">
        <f>D7*시뮬레이션!E7*시뮬레이션!D7</f>
        <v>#REF!</v>
      </c>
      <c r="J7" s="5">
        <f t="shared" si="4"/>
        <v>42009</v>
      </c>
      <c r="K7" s="2" t="e">
        <f t="shared" si="5"/>
        <v>#REF!</v>
      </c>
      <c r="L7" s="2" t="e">
        <f>$C$2*시뮬레이션!F7*시뮬레이션!D7</f>
        <v>#REF!</v>
      </c>
      <c r="Q7" s="5">
        <f t="shared" si="6"/>
        <v>43830</v>
      </c>
      <c r="R7" s="2" t="e">
        <f t="shared" si="1"/>
        <v>#N/A</v>
      </c>
      <c r="S7" s="2" t="e">
        <f t="shared" si="7"/>
        <v>#REF!</v>
      </c>
      <c r="T7">
        <f>SUMIFS([1]차트!K:K,[1]차트!$J:$J,"="&amp;[1]차트!$Q7)</f>
        <v>32320973.012211103</v>
      </c>
      <c r="V7" s="20" t="e">
        <f t="shared" si="8"/>
        <v>#N/A</v>
      </c>
      <c r="W7" s="20">
        <f t="shared" si="9"/>
        <v>0.29758117950022811</v>
      </c>
      <c r="X7" s="20"/>
      <c r="Y7" s="20" t="e">
        <f t="shared" si="10"/>
        <v>#REF!</v>
      </c>
    </row>
    <row r="8" spans="2:25" x14ac:dyDescent="0.3">
      <c r="B8" s="5">
        <v>42010</v>
      </c>
      <c r="C8" s="27" t="e">
        <f>VLOOKUP(시뮬레이션!#REF!,시뮬레이션!$K:$Q,6,0)</f>
        <v>#REF!</v>
      </c>
      <c r="D8" s="27" t="e">
        <f>VLOOKUP(시뮬레이션!#REF!,시뮬레이션!$K:$Q,7,0)</f>
        <v>#REF!</v>
      </c>
      <c r="F8" s="5">
        <f t="shared" si="3"/>
        <v>42010</v>
      </c>
      <c r="G8" s="7" t="e">
        <f>C8*시뮬레이션!D8*시뮬레이션!F8</f>
        <v>#REF!</v>
      </c>
      <c r="H8" s="2" t="e">
        <f>D8*시뮬레이션!E8*시뮬레이션!D8</f>
        <v>#REF!</v>
      </c>
      <c r="J8" s="5">
        <f t="shared" si="4"/>
        <v>42010</v>
      </c>
      <c r="K8" s="2" t="e">
        <f t="shared" si="5"/>
        <v>#REF!</v>
      </c>
      <c r="L8" s="2" t="e">
        <f>$C$2*시뮬레이션!F8*시뮬레이션!D8</f>
        <v>#REF!</v>
      </c>
      <c r="Q8" s="5">
        <f t="shared" si="6"/>
        <v>44196</v>
      </c>
      <c r="R8" s="2" t="e">
        <f t="shared" si="1"/>
        <v>#N/A</v>
      </c>
      <c r="S8" s="2" t="e">
        <f t="shared" si="7"/>
        <v>#REF!</v>
      </c>
      <c r="T8">
        <f>SUMIFS([1]차트!K:K,[1]차트!$J:$J,"="&amp;[1]차트!$Q8)</f>
        <v>32285137.441399895</v>
      </c>
      <c r="V8" s="20" t="e">
        <f t="shared" si="8"/>
        <v>#N/A</v>
      </c>
      <c r="W8" s="20">
        <f t="shared" si="9"/>
        <v>-1.1087404700863557E-3</v>
      </c>
      <c r="X8" s="20"/>
      <c r="Y8" s="20" t="e">
        <f t="shared" si="10"/>
        <v>#REF!</v>
      </c>
    </row>
    <row r="9" spans="2:25" x14ac:dyDescent="0.3">
      <c r="B9" s="5">
        <v>42011</v>
      </c>
      <c r="C9" s="27" t="e">
        <f>VLOOKUP(시뮬레이션!#REF!,시뮬레이션!$K:$Q,6,0)</f>
        <v>#REF!</v>
      </c>
      <c r="D9" s="27" t="e">
        <f>VLOOKUP(시뮬레이션!#REF!,시뮬레이션!$K:$Q,7,0)</f>
        <v>#REF!</v>
      </c>
      <c r="F9" s="5">
        <f t="shared" si="3"/>
        <v>42011</v>
      </c>
      <c r="G9" s="7" t="e">
        <f>C9*시뮬레이션!D9*시뮬레이션!F9</f>
        <v>#REF!</v>
      </c>
      <c r="H9" s="2" t="e">
        <f>D9*시뮬레이션!E9*시뮬레이션!D9</f>
        <v>#REF!</v>
      </c>
      <c r="J9" s="5">
        <f t="shared" si="4"/>
        <v>42011</v>
      </c>
      <c r="K9" s="2" t="e">
        <f t="shared" si="5"/>
        <v>#REF!</v>
      </c>
      <c r="L9" s="2" t="e">
        <f>$C$2*시뮬레이션!F9*시뮬레이션!D9</f>
        <v>#REF!</v>
      </c>
      <c r="Q9" s="5">
        <f t="shared" si="6"/>
        <v>44561</v>
      </c>
      <c r="R9" s="2" t="e">
        <f t="shared" si="1"/>
        <v>#N/A</v>
      </c>
      <c r="S9" s="2" t="e">
        <f t="shared" si="7"/>
        <v>#REF!</v>
      </c>
      <c r="T9">
        <f>SUMIFS([1]차트!K:K,[1]차트!$J:$J,"="&amp;[1]차트!$Q9)</f>
        <v>43887669.529926307</v>
      </c>
      <c r="V9" s="20" t="e">
        <f t="shared" si="8"/>
        <v>#N/A</v>
      </c>
      <c r="W9" s="20">
        <f t="shared" si="9"/>
        <v>0.35937688385517741</v>
      </c>
      <c r="X9" s="20"/>
      <c r="Y9" s="20" t="e">
        <f t="shared" si="10"/>
        <v>#REF!</v>
      </c>
    </row>
    <row r="10" spans="2:25" x14ac:dyDescent="0.3">
      <c r="B10" s="5">
        <v>42012</v>
      </c>
      <c r="C10" s="27">
        <f>VLOOKUP(시뮬레이션!B13,시뮬레이션!$K:$Q,6,0)</f>
        <v>88.920439986958115</v>
      </c>
      <c r="D10" s="27">
        <f>VLOOKUP(시뮬레이션!B13,시뮬레이션!$K:$Q,7,0)</f>
        <v>295.8473044649611</v>
      </c>
      <c r="F10" s="5">
        <f t="shared" si="3"/>
        <v>42012</v>
      </c>
      <c r="G10" s="7">
        <f>C10*시뮬레이션!D13*시뮬레이션!F13</f>
        <v>4921484.1269006096</v>
      </c>
      <c r="H10" s="2">
        <f>D10*시뮬레이션!E13*시뮬레이션!D13</f>
        <v>30026967.516900741</v>
      </c>
      <c r="J10" s="5">
        <f t="shared" si="4"/>
        <v>42012</v>
      </c>
      <c r="K10" s="2">
        <f t="shared" si="5"/>
        <v>34948451.643801346</v>
      </c>
      <c r="L10" s="2" t="e">
        <f>$C$2*시뮬레이션!F13*시뮬레이션!D13</f>
        <v>#REF!</v>
      </c>
      <c r="R10" s="2"/>
      <c r="S10" s="2"/>
    </row>
    <row r="11" spans="2:25" x14ac:dyDescent="0.3">
      <c r="B11" s="5">
        <v>42013</v>
      </c>
      <c r="C11" s="27">
        <f>VLOOKUP(시뮬레이션!B14,시뮬레이션!$K:$Q,6,0)</f>
        <v>88.920439986958115</v>
      </c>
      <c r="D11" s="27">
        <f>VLOOKUP(시뮬레이션!B14,시뮬레이션!$K:$Q,7,0)</f>
        <v>295.8473044649611</v>
      </c>
      <c r="F11" s="5">
        <f t="shared" si="3"/>
        <v>42013</v>
      </c>
      <c r="G11" s="7">
        <f>C11*시뮬레이션!D14*시뮬레이션!F14</f>
        <v>4850777.5096134134</v>
      </c>
      <c r="H11" s="2">
        <f>D11*시뮬레이션!E14*시뮬레이션!D14</f>
        <v>29505011.738426205</v>
      </c>
      <c r="J11" s="5">
        <f t="shared" si="4"/>
        <v>42013</v>
      </c>
      <c r="K11" s="2">
        <f t="shared" si="5"/>
        <v>34355789.248039618</v>
      </c>
      <c r="L11" s="2" t="e">
        <f>$C$2*시뮬레이션!F14*시뮬레이션!D14</f>
        <v>#REF!</v>
      </c>
    </row>
    <row r="12" spans="2:25" x14ac:dyDescent="0.3">
      <c r="B12" s="5">
        <v>42014</v>
      </c>
      <c r="C12" s="27">
        <f>VLOOKUP(시뮬레이션!B15,시뮬레이션!$K:$Q,6,0)</f>
        <v>88.920439986958115</v>
      </c>
      <c r="D12" s="27">
        <f>VLOOKUP(시뮬레이션!B15,시뮬레이션!$K:$Q,7,0)</f>
        <v>295.8473044649611</v>
      </c>
      <c r="F12" s="5">
        <f t="shared" si="3"/>
        <v>42014</v>
      </c>
      <c r="G12" s="7">
        <f>C12*시뮬레이션!D15*시뮬레이션!F15</f>
        <v>4850777.5096134134</v>
      </c>
      <c r="H12" s="2">
        <f>D12*시뮬레이션!E15*시뮬레이션!D15</f>
        <v>29505011.738426205</v>
      </c>
      <c r="J12" s="5">
        <f t="shared" si="4"/>
        <v>42014</v>
      </c>
      <c r="K12" s="2">
        <f t="shared" si="5"/>
        <v>34355789.248039618</v>
      </c>
      <c r="L12" s="2" t="e">
        <f>$C$2*시뮬레이션!F15*시뮬레이션!D15</f>
        <v>#REF!</v>
      </c>
    </row>
    <row r="13" spans="2:25" x14ac:dyDescent="0.3">
      <c r="B13" s="5">
        <v>42015</v>
      </c>
      <c r="C13" s="27">
        <f>VLOOKUP(시뮬레이션!B16,시뮬레이션!$K:$Q,6,0)</f>
        <v>88.920439986958115</v>
      </c>
      <c r="D13" s="27">
        <f>VLOOKUP(시뮬레이션!B16,시뮬레이션!$K:$Q,7,0)</f>
        <v>295.8473044649611</v>
      </c>
      <c r="F13" s="5">
        <f t="shared" si="3"/>
        <v>42015</v>
      </c>
      <c r="G13" s="7">
        <f>C13*시뮬레이션!D16*시뮬레이션!F16</f>
        <v>4850777.5096134134</v>
      </c>
      <c r="H13" s="2">
        <f>D13*시뮬레이션!E16*시뮬레이션!D16</f>
        <v>29505011.738426205</v>
      </c>
      <c r="J13" s="5">
        <f t="shared" si="4"/>
        <v>42015</v>
      </c>
      <c r="K13" s="2">
        <f t="shared" si="5"/>
        <v>34355789.248039618</v>
      </c>
      <c r="L13" s="2" t="e">
        <f>$C$2*시뮬레이션!F16*시뮬레이션!D16</f>
        <v>#REF!</v>
      </c>
    </row>
    <row r="14" spans="2:25" x14ac:dyDescent="0.3">
      <c r="B14" s="5">
        <v>42016</v>
      </c>
      <c r="C14" s="27">
        <f>VLOOKUP(시뮬레이션!B17,시뮬레이션!$K:$Q,6,0)</f>
        <v>88.920439986958115</v>
      </c>
      <c r="D14" s="27">
        <f>VLOOKUP(시뮬레이션!B17,시뮬레이션!$K:$Q,7,0)</f>
        <v>295.8473044649611</v>
      </c>
      <c r="F14" s="5">
        <f t="shared" si="3"/>
        <v>42016</v>
      </c>
      <c r="G14" s="7">
        <f>C14*시뮬레이션!D17*시뮬레이션!F17</f>
        <v>4782186.4785423409</v>
      </c>
      <c r="H14" s="2">
        <f>D14*시뮬레이션!E17*시뮬레이션!D17</f>
        <v>29061782.580288425</v>
      </c>
      <c r="J14" s="5">
        <f t="shared" si="4"/>
        <v>42016</v>
      </c>
      <c r="K14" s="2">
        <f t="shared" si="5"/>
        <v>33843969.058830768</v>
      </c>
      <c r="L14" s="2" t="e">
        <f>$C$2*시뮬레이션!F17*시뮬레이션!D17</f>
        <v>#REF!</v>
      </c>
    </row>
    <row r="15" spans="2:25" x14ac:dyDescent="0.3">
      <c r="B15" s="5">
        <v>42017</v>
      </c>
      <c r="C15" s="27">
        <f>VLOOKUP(시뮬레이션!B18,시뮬레이션!$K:$Q,6,0)</f>
        <v>88.920439986958115</v>
      </c>
      <c r="D15" s="27">
        <f>VLOOKUP(시뮬레이션!B18,시뮬레이션!$K:$Q,7,0)</f>
        <v>295.8473044649611</v>
      </c>
      <c r="F15" s="5">
        <f t="shared" si="3"/>
        <v>42017</v>
      </c>
      <c r="G15" s="7">
        <f>C15*시뮬레이션!D18*시뮬레이션!F18</f>
        <v>4783323.2374471342</v>
      </c>
      <c r="H15" s="2">
        <f>D15*시뮬레이션!E18*시뮬레이션!D18</f>
        <v>29082633.132918999</v>
      </c>
      <c r="J15" s="5">
        <f t="shared" si="4"/>
        <v>42017</v>
      </c>
      <c r="K15" s="2">
        <f t="shared" si="5"/>
        <v>33865956.370366134</v>
      </c>
      <c r="L15" s="2" t="e">
        <f>$C$2*시뮬레이션!F18*시뮬레이션!D18</f>
        <v>#REF!</v>
      </c>
    </row>
    <row r="16" spans="2:25" x14ac:dyDescent="0.3">
      <c r="B16" s="5">
        <v>42018</v>
      </c>
      <c r="C16" s="27">
        <f>VLOOKUP(시뮬레이션!B19,시뮬레이션!$K:$Q,6,0)</f>
        <v>88.920439986958115</v>
      </c>
      <c r="D16" s="27">
        <f>VLOOKUP(시뮬레이션!B19,시뮬레이션!$K:$Q,7,0)</f>
        <v>295.8473044649611</v>
      </c>
      <c r="F16" s="5">
        <f t="shared" si="3"/>
        <v>42018</v>
      </c>
      <c r="G16" s="7">
        <f>C16*시뮬레이션!D19*시뮬레이션!F19</f>
        <v>4746572.4640607433</v>
      </c>
      <c r="H16" s="2">
        <f>D16*시뮬레이션!E19*시뮬레이션!D19</f>
        <v>28788985.741146725</v>
      </c>
      <c r="J16" s="5">
        <f t="shared" si="4"/>
        <v>42018</v>
      </c>
      <c r="K16" s="2">
        <f t="shared" si="5"/>
        <v>33535558.205207467</v>
      </c>
      <c r="L16" s="2" t="e">
        <f>$C$2*시뮬레이션!F19*시뮬레이션!D19</f>
        <v>#REF!</v>
      </c>
    </row>
    <row r="17" spans="2:12" x14ac:dyDescent="0.3">
      <c r="B17" s="5">
        <v>42019</v>
      </c>
      <c r="C17" s="27">
        <f>VLOOKUP(시뮬레이션!B20,시뮬레이션!$K:$Q,6,0)</f>
        <v>88.920439986958115</v>
      </c>
      <c r="D17" s="27">
        <f>VLOOKUP(시뮬레이션!B20,시뮬레이션!$K:$Q,7,0)</f>
        <v>295.8473044649611</v>
      </c>
      <c r="F17" s="5">
        <f t="shared" si="3"/>
        <v>42019</v>
      </c>
      <c r="G17" s="7">
        <f>C17*시뮬레이션!D20*시뮬레이션!F20</f>
        <v>4738131.6468347618</v>
      </c>
      <c r="H17" s="2">
        <f>D17*시뮬레이션!E20*시뮬레이션!D20</f>
        <v>28684864.636039149</v>
      </c>
      <c r="J17" s="5">
        <f t="shared" si="4"/>
        <v>42019</v>
      </c>
      <c r="K17" s="2">
        <f t="shared" si="5"/>
        <v>33422996.28287391</v>
      </c>
      <c r="L17" s="2" t="e">
        <f>$C$2*시뮬레이션!F20*시뮬레이션!D20</f>
        <v>#REF!</v>
      </c>
    </row>
    <row r="18" spans="2:12" x14ac:dyDescent="0.3">
      <c r="B18" s="5">
        <v>42020</v>
      </c>
      <c r="C18" s="27">
        <f>VLOOKUP(시뮬레이션!B21,시뮬레이션!$K:$Q,6,0)</f>
        <v>88.920439986958115</v>
      </c>
      <c r="D18" s="27">
        <f>VLOOKUP(시뮬레이션!B21,시뮬레이션!$K:$Q,7,0)</f>
        <v>295.8473044649611</v>
      </c>
      <c r="F18" s="5">
        <f t="shared" si="3"/>
        <v>42020</v>
      </c>
      <c r="G18" s="7">
        <f>C18*시뮬레이션!D21*시뮬레이션!F21</f>
        <v>4760740.3356047468</v>
      </c>
      <c r="H18" s="2">
        <f>D18*시뮬레이션!E21*시뮬레이션!D21</f>
        <v>28815178.853337087</v>
      </c>
      <c r="J18" s="5">
        <f t="shared" si="4"/>
        <v>42020</v>
      </c>
      <c r="K18" s="2">
        <f t="shared" si="5"/>
        <v>33575919.188941836</v>
      </c>
      <c r="L18" s="2" t="e">
        <f>$C$2*시뮬레이션!F21*시뮬레이션!D21</f>
        <v>#REF!</v>
      </c>
    </row>
    <row r="19" spans="2:12" x14ac:dyDescent="0.3">
      <c r="B19" s="5">
        <v>42021</v>
      </c>
      <c r="C19" s="27">
        <f>VLOOKUP(시뮬레이션!B22,시뮬레이션!$K:$Q,6,0)</f>
        <v>88.920439986958115</v>
      </c>
      <c r="D19" s="27">
        <f>VLOOKUP(시뮬레이션!B22,시뮬레이션!$K:$Q,7,0)</f>
        <v>295.8473044649611</v>
      </c>
      <c r="F19" s="5">
        <f t="shared" si="3"/>
        <v>42021</v>
      </c>
      <c r="G19" s="7">
        <f>C19*시뮬레이션!D22*시뮬레이션!F22</f>
        <v>4760740.3356047468</v>
      </c>
      <c r="H19" s="2">
        <f>D19*시뮬레이션!E22*시뮬레이션!D22</f>
        <v>28815178.853337087</v>
      </c>
      <c r="J19" s="5">
        <f t="shared" si="4"/>
        <v>42021</v>
      </c>
      <c r="K19" s="2">
        <f t="shared" si="5"/>
        <v>33575919.188941836</v>
      </c>
      <c r="L19" s="2" t="e">
        <f>$C$2*시뮬레이션!F22*시뮬레이션!D22</f>
        <v>#REF!</v>
      </c>
    </row>
    <row r="20" spans="2:12" x14ac:dyDescent="0.3">
      <c r="B20" s="5">
        <v>42022</v>
      </c>
      <c r="C20" s="27">
        <f>VLOOKUP(시뮬레이션!B23,시뮬레이션!$K:$Q,6,0)</f>
        <v>88.920439986958115</v>
      </c>
      <c r="D20" s="27">
        <f>VLOOKUP(시뮬레이션!B23,시뮬레이션!$K:$Q,7,0)</f>
        <v>295.8473044649611</v>
      </c>
      <c r="F20" s="5">
        <f t="shared" si="3"/>
        <v>42022</v>
      </c>
      <c r="G20" s="7">
        <f>C20*시뮬레이션!D23*시뮬레이션!F23</f>
        <v>4760740.3356047468</v>
      </c>
      <c r="H20" s="2">
        <f>D20*시뮬레이션!E23*시뮬레이션!D23</f>
        <v>28815178.853337087</v>
      </c>
      <c r="J20" s="5">
        <f t="shared" si="4"/>
        <v>42022</v>
      </c>
      <c r="K20" s="2">
        <f t="shared" si="5"/>
        <v>33575919.188941836</v>
      </c>
      <c r="L20" s="2" t="e">
        <f>$C$2*시뮬레이션!F23*시뮬레이션!D23</f>
        <v>#REF!</v>
      </c>
    </row>
    <row r="21" spans="2:12" x14ac:dyDescent="0.3">
      <c r="B21" s="5">
        <v>42023</v>
      </c>
      <c r="C21" s="27">
        <f>VLOOKUP(시뮬레이션!B24,시뮬레이션!$K:$Q,6,0)</f>
        <v>88.920439986958115</v>
      </c>
      <c r="D21" s="27">
        <f>VLOOKUP(시뮬레이션!B24,시뮬레이션!$K:$Q,7,0)</f>
        <v>295.8473044649611</v>
      </c>
      <c r="F21" s="5">
        <f t="shared" si="3"/>
        <v>42023</v>
      </c>
      <c r="G21" s="7">
        <f>C21*시뮬레이션!D24*시뮬레이션!F24</f>
        <v>4763833.8777118931</v>
      </c>
      <c r="H21" s="2">
        <f>D21*시뮬레이션!E24*시뮬레이션!D24</f>
        <v>28833903.035465039</v>
      </c>
      <c r="J21" s="5">
        <f t="shared" si="4"/>
        <v>42023</v>
      </c>
      <c r="K21" s="2">
        <f t="shared" si="5"/>
        <v>33597736.913176931</v>
      </c>
      <c r="L21" s="2" t="e">
        <f>$C$2*시뮬레이션!F24*시뮬레이션!D24</f>
        <v>#REF!</v>
      </c>
    </row>
    <row r="22" spans="2:12" x14ac:dyDescent="0.3">
      <c r="B22" s="5">
        <v>42024</v>
      </c>
      <c r="C22" s="27">
        <f>VLOOKUP(시뮬레이션!B25,시뮬레이션!$K:$Q,6,0)</f>
        <v>88.920439986958115</v>
      </c>
      <c r="D22" s="27">
        <f>VLOOKUP(시뮬레이션!B25,시뮬레이션!$K:$Q,7,0)</f>
        <v>295.8473044649611</v>
      </c>
      <c r="F22" s="5">
        <f t="shared" si="3"/>
        <v>42024</v>
      </c>
      <c r="G22" s="7">
        <f>C22*시뮬레이션!D25*시뮬레이션!F25</f>
        <v>4803767.780548715</v>
      </c>
      <c r="H22" s="2">
        <f>D22*시뮬레이션!E25*시뮬레이션!D25</f>
        <v>29061608.863733936</v>
      </c>
      <c r="J22" s="5">
        <f t="shared" si="4"/>
        <v>42024</v>
      </c>
      <c r="K22" s="2">
        <f t="shared" si="5"/>
        <v>33865376.644282654</v>
      </c>
      <c r="L22" s="2" t="e">
        <f>$C$2*시뮬레이션!F25*시뮬레이션!D25</f>
        <v>#REF!</v>
      </c>
    </row>
    <row r="23" spans="2:12" x14ac:dyDescent="0.3">
      <c r="B23" s="5">
        <v>42025</v>
      </c>
      <c r="C23" s="27">
        <f>VLOOKUP(시뮬레이션!B26,시뮬레이션!$K:$Q,6,0)</f>
        <v>88.920439986958115</v>
      </c>
      <c r="D23" s="27">
        <f>VLOOKUP(시뮬레이션!B26,시뮬레이션!$K:$Q,7,0)</f>
        <v>295.8473044649611</v>
      </c>
      <c r="F23" s="5">
        <f t="shared" si="3"/>
        <v>42025</v>
      </c>
      <c r="G23" s="7">
        <f>C23*시뮬레이션!D26*시뮬레이션!F26</f>
        <v>4799999.9547451483</v>
      </c>
      <c r="H23" s="2">
        <f>D23*시뮬레이션!E26*시뮬레이션!D26</f>
        <v>28949647.754296869</v>
      </c>
      <c r="J23" s="5">
        <f t="shared" si="4"/>
        <v>42025</v>
      </c>
      <c r="K23" s="2">
        <f t="shared" si="5"/>
        <v>33749647.70904202</v>
      </c>
      <c r="L23" s="2" t="e">
        <f>$C$2*시뮬레이션!F26*시뮬레이션!D26</f>
        <v>#REF!</v>
      </c>
    </row>
    <row r="24" spans="2:12" x14ac:dyDescent="0.3">
      <c r="B24" s="5">
        <v>42026</v>
      </c>
      <c r="C24" s="27">
        <f>VLOOKUP(시뮬레이션!B27,시뮬레이션!$K:$Q,6,0)</f>
        <v>88.920439986958115</v>
      </c>
      <c r="D24" s="27">
        <f>VLOOKUP(시뮬레이션!B27,시뮬레이션!$K:$Q,7,0)</f>
        <v>295.8473044649611</v>
      </c>
      <c r="F24" s="5">
        <f t="shared" si="3"/>
        <v>42026</v>
      </c>
      <c r="G24" s="7">
        <f>C24*시뮬레이션!D27*시뮬레이션!F27</f>
        <v>4869278.8476638272</v>
      </c>
      <c r="H24" s="2">
        <f>D24*시뮬레이션!E27*시뮬레이션!D27</f>
        <v>29439822.225699842</v>
      </c>
      <c r="J24" s="5">
        <f t="shared" si="4"/>
        <v>42026</v>
      </c>
      <c r="K24" s="2">
        <f t="shared" si="5"/>
        <v>34309101.073363669</v>
      </c>
      <c r="L24" s="2" t="e">
        <f>$C$2*시뮬레이션!F27*시뮬레이션!D27</f>
        <v>#REF!</v>
      </c>
    </row>
    <row r="25" spans="2:12" x14ac:dyDescent="0.3">
      <c r="B25" s="5">
        <v>42027</v>
      </c>
      <c r="C25" s="27">
        <f>VLOOKUP(시뮬레이션!B28,시뮬레이션!$K:$Q,6,0)</f>
        <v>88.920439986958115</v>
      </c>
      <c r="D25" s="27">
        <f>VLOOKUP(시뮬레이션!B28,시뮬레이션!$K:$Q,7,0)</f>
        <v>295.8473044649611</v>
      </c>
      <c r="F25" s="5">
        <f t="shared" si="3"/>
        <v>42027</v>
      </c>
      <c r="G25" s="7">
        <f>C25*시뮬레이션!D28*시뮬레이션!F28</f>
        <v>4818004.4765132666</v>
      </c>
      <c r="H25" s="2">
        <f>D25*시뮬레이션!E28*시뮬레이션!D28</f>
        <v>29198757.042432994</v>
      </c>
      <c r="J25" s="5">
        <f t="shared" si="4"/>
        <v>42027</v>
      </c>
      <c r="K25" s="2">
        <f t="shared" si="5"/>
        <v>34016761.51894626</v>
      </c>
      <c r="L25" s="2" t="e">
        <f>$C$2*시뮬레이션!F28*시뮬레이션!D28</f>
        <v>#REF!</v>
      </c>
    </row>
    <row r="26" spans="2:12" x14ac:dyDescent="0.3">
      <c r="B26" s="5">
        <v>42028</v>
      </c>
      <c r="C26" s="27">
        <f>VLOOKUP(시뮬레이션!B29,시뮬레이션!$K:$Q,6,0)</f>
        <v>88.920439986958115</v>
      </c>
      <c r="D26" s="27">
        <f>VLOOKUP(시뮬레이션!B29,시뮬레이션!$K:$Q,7,0)</f>
        <v>295.8473044649611</v>
      </c>
      <c r="F26" s="5">
        <f t="shared" si="3"/>
        <v>42028</v>
      </c>
      <c r="G26" s="7">
        <f>C26*시뮬레이션!D29*시뮬레이션!F29</f>
        <v>4818004.4765132666</v>
      </c>
      <c r="H26" s="2">
        <f>D26*시뮬레이션!E29*시뮬레이션!D29</f>
        <v>29198757.042432994</v>
      </c>
      <c r="J26" s="5">
        <f t="shared" si="4"/>
        <v>42028</v>
      </c>
      <c r="K26" s="2">
        <f t="shared" si="5"/>
        <v>34016761.51894626</v>
      </c>
      <c r="L26" s="2" t="e">
        <f>$C$2*시뮬레이션!F29*시뮬레이션!D29</f>
        <v>#REF!</v>
      </c>
    </row>
    <row r="27" spans="2:12" x14ac:dyDescent="0.3">
      <c r="B27" s="5">
        <v>42029</v>
      </c>
      <c r="C27" s="27">
        <f>VLOOKUP(시뮬레이션!B30,시뮬레이션!$K:$Q,6,0)</f>
        <v>88.920439986958115</v>
      </c>
      <c r="D27" s="27">
        <f>VLOOKUP(시뮬레이션!B30,시뮬레이션!$K:$Q,7,0)</f>
        <v>295.8473044649611</v>
      </c>
      <c r="F27" s="5">
        <f t="shared" si="3"/>
        <v>42029</v>
      </c>
      <c r="G27" s="7">
        <f>C27*시뮬레이션!D30*시뮬레이션!F30</f>
        <v>4818004.4765132666</v>
      </c>
      <c r="H27" s="2">
        <f>D27*시뮬레이션!E30*시뮬레이션!D30</f>
        <v>29198757.042432994</v>
      </c>
      <c r="J27" s="5">
        <f t="shared" si="4"/>
        <v>42029</v>
      </c>
      <c r="K27" s="2">
        <f t="shared" si="5"/>
        <v>34016761.51894626</v>
      </c>
      <c r="L27" s="2" t="e">
        <f>$C$2*시뮬레이션!F30*시뮬레이션!D30</f>
        <v>#REF!</v>
      </c>
    </row>
    <row r="28" spans="2:12" x14ac:dyDescent="0.3">
      <c r="B28" s="5">
        <v>42030</v>
      </c>
      <c r="C28" s="27">
        <f>VLOOKUP(시뮬레이션!B31,시뮬레이션!$K:$Q,6,0)</f>
        <v>88.920439986958115</v>
      </c>
      <c r="D28" s="27">
        <f>VLOOKUP(시뮬레이션!B31,시뮬레이션!$K:$Q,7,0)</f>
        <v>295.8473044649611</v>
      </c>
      <c r="F28" s="5">
        <f t="shared" si="3"/>
        <v>42030</v>
      </c>
      <c r="G28" s="7">
        <f>C28*시뮬레이션!D31*시뮬레이션!F31</f>
        <v>4812726.3370365221</v>
      </c>
      <c r="H28" s="2">
        <f>D28*시뮬레이션!E31*시뮬레이션!D31</f>
        <v>29168172.0803556</v>
      </c>
      <c r="J28" s="5">
        <f t="shared" si="4"/>
        <v>42030</v>
      </c>
      <c r="K28" s="2">
        <f t="shared" si="5"/>
        <v>33980898.41739212</v>
      </c>
      <c r="L28" s="2" t="e">
        <f>$C$2*시뮬레이션!F31*시뮬레이션!D31</f>
        <v>#REF!</v>
      </c>
    </row>
    <row r="29" spans="2:12" x14ac:dyDescent="0.3">
      <c r="B29" s="5">
        <v>42031</v>
      </c>
      <c r="C29" s="27">
        <f>VLOOKUP(시뮬레이션!B32,시뮬레이션!$K:$Q,6,0)</f>
        <v>88.920439986958115</v>
      </c>
      <c r="D29" s="27">
        <f>VLOOKUP(시뮬레이션!B32,시뮬레이션!$K:$Q,7,0)</f>
        <v>295.8473044649611</v>
      </c>
      <c r="F29" s="5">
        <f t="shared" si="3"/>
        <v>42031</v>
      </c>
      <c r="G29" s="7">
        <f>C29*시뮬레이션!D32*시뮬레이션!F32</f>
        <v>4768908.3449208485</v>
      </c>
      <c r="H29" s="2">
        <f>D29*시뮬레이션!E32*시뮬레이션!D32</f>
        <v>28729627.076715685</v>
      </c>
      <c r="J29" s="5">
        <f t="shared" si="4"/>
        <v>42031</v>
      </c>
      <c r="K29" s="2">
        <f t="shared" si="5"/>
        <v>33498535.421636533</v>
      </c>
      <c r="L29" s="2" t="e">
        <f>$C$2*시뮬레이션!F32*시뮬레이션!D32</f>
        <v>#REF!</v>
      </c>
    </row>
    <row r="30" spans="2:12" x14ac:dyDescent="0.3">
      <c r="B30" s="5">
        <v>42032</v>
      </c>
      <c r="C30" s="27">
        <f>VLOOKUP(시뮬레이션!B33,시뮬레이션!$K:$Q,6,0)</f>
        <v>88.920439986958115</v>
      </c>
      <c r="D30" s="27">
        <f>VLOOKUP(시뮬레이션!B33,시뮬레이션!$K:$Q,7,0)</f>
        <v>295.8473044649611</v>
      </c>
      <c r="F30" s="5">
        <f t="shared" si="3"/>
        <v>42032</v>
      </c>
      <c r="G30" s="7">
        <f>C30*시뮬레이션!D33*시뮬레이션!F33</f>
        <v>4727951.6791832959</v>
      </c>
      <c r="H30" s="2">
        <f>D30*시뮬레이션!E33*시뮬레이션!D33</f>
        <v>28418149.4864925</v>
      </c>
      <c r="J30" s="5">
        <f t="shared" si="4"/>
        <v>42032</v>
      </c>
      <c r="K30" s="2">
        <f t="shared" si="5"/>
        <v>33146101.165675797</v>
      </c>
      <c r="L30" s="2" t="e">
        <f>$C$2*시뮬레이션!F33*시뮬레이션!D33</f>
        <v>#REF!</v>
      </c>
    </row>
    <row r="31" spans="2:12" x14ac:dyDescent="0.3">
      <c r="B31" s="5">
        <v>42033</v>
      </c>
      <c r="C31" s="27">
        <f>VLOOKUP(시뮬레이션!B34,시뮬레이션!$K:$Q,6,0)</f>
        <v>88.920439986958115</v>
      </c>
      <c r="D31" s="27">
        <f>VLOOKUP(시뮬레이션!B34,시뮬레이션!$K:$Q,7,0)</f>
        <v>295.8473044649611</v>
      </c>
      <c r="F31" s="5">
        <f t="shared" si="3"/>
        <v>42033</v>
      </c>
      <c r="G31" s="7">
        <f>C31*시뮬레이션!D34*시뮬레이션!F34</f>
        <v>4821677.3352869293</v>
      </c>
      <c r="H31" s="2">
        <f>D31*시뮬레이션!E34*시뮬레이션!D34</f>
        <v>29038346.053229347</v>
      </c>
      <c r="J31" s="5">
        <f t="shared" si="4"/>
        <v>42033</v>
      </c>
      <c r="K31" s="2">
        <f t="shared" si="5"/>
        <v>33860023.388516277</v>
      </c>
      <c r="L31" s="2" t="e">
        <f>$C$2*시뮬레이션!F34*시뮬레이션!D34</f>
        <v>#REF!</v>
      </c>
    </row>
    <row r="32" spans="2:12" x14ac:dyDescent="0.3">
      <c r="B32" s="5">
        <v>42034</v>
      </c>
      <c r="C32" s="27">
        <f>VLOOKUP(시뮬레이션!B35,시뮬레이션!$K:$Q,6,0)</f>
        <v>88.920439986958115</v>
      </c>
      <c r="D32" s="27">
        <f>VLOOKUP(시뮬레이션!B35,시뮬레이션!$K:$Q,7,0)</f>
        <v>295.8473044649611</v>
      </c>
      <c r="F32" s="5">
        <f t="shared" si="3"/>
        <v>42034</v>
      </c>
      <c r="G32" s="7">
        <f>C32*시뮬레이션!D35*시뮬레이션!F35</f>
        <v>4739642.9830930009</v>
      </c>
      <c r="H32" s="2">
        <f>D32*시뮬레이션!E35*시뮬레이션!D35</f>
        <v>28562043.172452807</v>
      </c>
      <c r="J32" s="5">
        <f t="shared" si="4"/>
        <v>42034</v>
      </c>
      <c r="K32" s="2">
        <f t="shared" si="5"/>
        <v>33301686.155545808</v>
      </c>
      <c r="L32" s="2" t="e">
        <f>$C$2*시뮬레이션!F35*시뮬레이션!D35</f>
        <v>#REF!</v>
      </c>
    </row>
    <row r="33" spans="2:12" x14ac:dyDescent="0.3">
      <c r="B33" s="5">
        <v>42035</v>
      </c>
      <c r="C33" s="27">
        <f>VLOOKUP(시뮬레이션!B36,시뮬레이션!$K:$Q,6,0)</f>
        <v>88.920439986958115</v>
      </c>
      <c r="D33" s="27">
        <f>VLOOKUP(시뮬레이션!B36,시뮬레이션!$K:$Q,7,0)</f>
        <v>295.8473044649611</v>
      </c>
      <c r="F33" s="5">
        <f t="shared" si="3"/>
        <v>42035</v>
      </c>
      <c r="G33" s="7">
        <f>C33*시뮬레이션!D36*시뮬레이션!F36</f>
        <v>4739642.9830930009</v>
      </c>
      <c r="H33" s="2">
        <f>D33*시뮬레이션!E36*시뮬레이션!D36</f>
        <v>28562043.172452807</v>
      </c>
      <c r="J33" s="5">
        <f t="shared" si="4"/>
        <v>42035</v>
      </c>
      <c r="K33" s="2">
        <f t="shared" si="5"/>
        <v>33301686.155545808</v>
      </c>
      <c r="L33" s="2" t="e">
        <f>$C$2*시뮬레이션!F36*시뮬레이션!D36</f>
        <v>#REF!</v>
      </c>
    </row>
    <row r="34" spans="2:12" x14ac:dyDescent="0.3">
      <c r="B34" s="5">
        <v>42036</v>
      </c>
      <c r="C34" s="27">
        <f>VLOOKUP(시뮬레이션!B37,시뮬레이션!$K:$Q,6,0)</f>
        <v>88.920439986958115</v>
      </c>
      <c r="D34" s="27">
        <f>VLOOKUP(시뮬레이션!B37,시뮬레이션!$K:$Q,7,0)</f>
        <v>295.8473044649611</v>
      </c>
      <c r="F34" s="5">
        <f t="shared" si="3"/>
        <v>42036</v>
      </c>
      <c r="G34" s="7">
        <f>C34*시뮬레이션!D37*시뮬레이션!F37</f>
        <v>4739642.9830930009</v>
      </c>
      <c r="H34" s="2">
        <f>D34*시뮬레이션!E37*시뮬레이션!D37</f>
        <v>28562043.172452807</v>
      </c>
      <c r="J34" s="5">
        <f t="shared" si="4"/>
        <v>42036</v>
      </c>
      <c r="K34" s="2">
        <f t="shared" si="5"/>
        <v>33301686.155545808</v>
      </c>
      <c r="L34" s="2" t="e">
        <f>$C$2*시뮬레이션!F37*시뮬레이션!D37</f>
        <v>#REF!</v>
      </c>
    </row>
    <row r="35" spans="2:12" x14ac:dyDescent="0.3">
      <c r="B35" s="5">
        <v>42037</v>
      </c>
      <c r="C35" s="27">
        <f>VLOOKUP(시뮬레이션!B38,시뮬레이션!$K:$Q,6,0)</f>
        <v>88.920439986958115</v>
      </c>
      <c r="D35" s="27">
        <f>VLOOKUP(시뮬레이션!B38,시뮬레이션!$K:$Q,7,0)</f>
        <v>295.8473044649611</v>
      </c>
      <c r="F35" s="5">
        <f t="shared" si="3"/>
        <v>42037</v>
      </c>
      <c r="G35" s="7">
        <f>C35*시뮬레이션!D38*시뮬레이션!F38</f>
        <v>4833279.8770350311</v>
      </c>
      <c r="H35" s="2">
        <f>D35*시뮬레이션!E38*시뮬레이션!D38</f>
        <v>29167506.597146932</v>
      </c>
      <c r="J35" s="5">
        <f t="shared" si="4"/>
        <v>42037</v>
      </c>
      <c r="K35" s="2">
        <f t="shared" si="5"/>
        <v>34000786.474181965</v>
      </c>
      <c r="L35" s="2" t="e">
        <f>$C$2*시뮬레이션!F38*시뮬레이션!D38</f>
        <v>#REF!</v>
      </c>
    </row>
    <row r="36" spans="2:12" x14ac:dyDescent="0.3">
      <c r="B36" s="5">
        <v>42038</v>
      </c>
      <c r="C36" s="27">
        <f>VLOOKUP(시뮬레이션!B39,시뮬레이션!$K:$Q,6,0)</f>
        <v>88.920439986958115</v>
      </c>
      <c r="D36" s="27">
        <f>VLOOKUP(시뮬레이션!B39,시뮬레이션!$K:$Q,7,0)</f>
        <v>295.8473044649611</v>
      </c>
      <c r="F36" s="5">
        <f t="shared" si="3"/>
        <v>42038</v>
      </c>
      <c r="G36" s="7">
        <f>C36*시뮬레이션!D39*시뮬레이션!F39</f>
        <v>4878088.7291759755</v>
      </c>
      <c r="H36" s="2">
        <f>D36*시뮬레이션!E39*시뮬레이션!D39</f>
        <v>29543299.288665019</v>
      </c>
      <c r="J36" s="5">
        <f t="shared" si="4"/>
        <v>42038</v>
      </c>
      <c r="K36" s="2">
        <f t="shared" si="5"/>
        <v>34421388.017840996</v>
      </c>
      <c r="L36" s="2" t="e">
        <f>$C$2*시뮬레이션!F39*시뮬레이션!D39</f>
        <v>#REF!</v>
      </c>
    </row>
    <row r="37" spans="2:12" x14ac:dyDescent="0.3">
      <c r="B37" s="5">
        <v>42039</v>
      </c>
      <c r="C37" s="27">
        <f>VLOOKUP(시뮬레이션!B40,시뮬레이션!$K:$Q,6,0)</f>
        <v>88.920439986958115</v>
      </c>
      <c r="D37" s="27">
        <f>VLOOKUP(시뮬레이션!B40,시뮬레이션!$K:$Q,7,0)</f>
        <v>295.8473044649611</v>
      </c>
      <c r="F37" s="5">
        <f t="shared" si="3"/>
        <v>42039</v>
      </c>
      <c r="G37" s="7">
        <f>C37*시뮬레이션!D40*시뮬레이션!F40</f>
        <v>4795894.7203320498</v>
      </c>
      <c r="H37" s="2">
        <f>D37*시뮬레이션!E40*시뮬레이션!D40</f>
        <v>29068798.154097181</v>
      </c>
      <c r="J37" s="5">
        <f t="shared" si="4"/>
        <v>42039</v>
      </c>
      <c r="K37" s="2">
        <f t="shared" si="5"/>
        <v>33864692.874429233</v>
      </c>
      <c r="L37" s="2" t="e">
        <f>$C$2*시뮬레이션!F40*시뮬레이션!D40</f>
        <v>#REF!</v>
      </c>
    </row>
    <row r="38" spans="2:12" x14ac:dyDescent="0.3">
      <c r="B38" s="5">
        <v>42040</v>
      </c>
      <c r="C38" s="27">
        <f>VLOOKUP(시뮬레이션!B41,시뮬레이션!$K:$Q,6,0)</f>
        <v>88.920439986958115</v>
      </c>
      <c r="D38" s="27">
        <f>VLOOKUP(시뮬레이션!B41,시뮬레이션!$K:$Q,7,0)</f>
        <v>295.8473044649611</v>
      </c>
      <c r="F38" s="5">
        <f t="shared" si="3"/>
        <v>42040</v>
      </c>
      <c r="G38" s="7">
        <f>C38*시뮬레이션!D41*시뮬레이션!F41</f>
        <v>4866945.5753185693</v>
      </c>
      <c r="H38" s="2">
        <f>D38*시뮬레이션!E41*시뮬레이션!D41</f>
        <v>29551505.820711352</v>
      </c>
      <c r="J38" s="5">
        <f t="shared" si="4"/>
        <v>42040</v>
      </c>
      <c r="K38" s="2">
        <f t="shared" si="5"/>
        <v>34418451.396029919</v>
      </c>
      <c r="L38" s="2" t="e">
        <f>$C$2*시뮬레이션!F41*시뮬레이션!D41</f>
        <v>#REF!</v>
      </c>
    </row>
    <row r="39" spans="2:12" x14ac:dyDescent="0.3">
      <c r="B39" s="5">
        <v>42041</v>
      </c>
      <c r="C39" s="27">
        <f>VLOOKUP(시뮬레이션!B42,시뮬레이션!$K:$Q,6,0)</f>
        <v>88.920439986958115</v>
      </c>
      <c r="D39" s="27">
        <f>VLOOKUP(시뮬레이션!B42,시뮬레이션!$K:$Q,7,0)</f>
        <v>295.8473044649611</v>
      </c>
      <c r="F39" s="5">
        <f t="shared" si="3"/>
        <v>42041</v>
      </c>
      <c r="G39" s="7">
        <f>C39*시뮬레이션!D42*시뮬레이션!F42</f>
        <v>4851089.1046192152</v>
      </c>
      <c r="H39" s="2">
        <f>D39*시뮬레이션!E42*시뮬레이션!D42</f>
        <v>29405969.260413349</v>
      </c>
      <c r="J39" s="5">
        <f t="shared" si="4"/>
        <v>42041</v>
      </c>
      <c r="K39" s="2">
        <f t="shared" si="5"/>
        <v>34257058.365032561</v>
      </c>
      <c r="L39" s="2" t="e">
        <f>$C$2*시뮬레이션!F42*시뮬레이션!D42</f>
        <v>#REF!</v>
      </c>
    </row>
    <row r="40" spans="2:12" x14ac:dyDescent="0.3">
      <c r="B40" s="5">
        <v>42042</v>
      </c>
      <c r="C40" s="27">
        <f>VLOOKUP(시뮬레이션!B43,시뮬레이션!$K:$Q,6,0)</f>
        <v>88.920439986958115</v>
      </c>
      <c r="D40" s="27">
        <f>VLOOKUP(시뮬레이션!B43,시뮬레이션!$K:$Q,7,0)</f>
        <v>295.8473044649611</v>
      </c>
      <c r="F40" s="5">
        <f t="shared" si="3"/>
        <v>42042</v>
      </c>
      <c r="G40" s="7">
        <f>C40*시뮬레이션!D43*시뮬레이션!F43</f>
        <v>4851089.1046192152</v>
      </c>
      <c r="H40" s="2">
        <f>D40*시뮬레이션!E43*시뮬레이션!D43</f>
        <v>29405969.260413349</v>
      </c>
      <c r="J40" s="5">
        <f t="shared" si="4"/>
        <v>42042</v>
      </c>
      <c r="K40" s="2">
        <f t="shared" si="5"/>
        <v>34257058.365032561</v>
      </c>
      <c r="L40" s="2" t="e">
        <f>$C$2*시뮬레이션!F43*시뮬레이션!D43</f>
        <v>#REF!</v>
      </c>
    </row>
    <row r="41" spans="2:12" x14ac:dyDescent="0.3">
      <c r="B41" s="5">
        <v>42043</v>
      </c>
      <c r="C41" s="27">
        <f>VLOOKUP(시뮬레이션!B44,시뮬레이션!$K:$Q,6,0)</f>
        <v>88.920439986958115</v>
      </c>
      <c r="D41" s="27">
        <f>VLOOKUP(시뮬레이션!B44,시뮬레이션!$K:$Q,7,0)</f>
        <v>295.8473044649611</v>
      </c>
      <c r="F41" s="5">
        <f t="shared" si="3"/>
        <v>42043</v>
      </c>
      <c r="G41" s="7">
        <f>C41*시뮬레이션!D44*시뮬레이션!F44</f>
        <v>4851089.1046192152</v>
      </c>
      <c r="H41" s="2">
        <f>D41*시뮬레이션!E44*시뮬레이션!D44</f>
        <v>29405969.260413349</v>
      </c>
      <c r="J41" s="5">
        <f t="shared" si="4"/>
        <v>42043</v>
      </c>
      <c r="K41" s="2">
        <f t="shared" si="5"/>
        <v>34257058.365032561</v>
      </c>
      <c r="L41" s="2" t="e">
        <f>$C$2*시뮬레이션!F44*시뮬레이션!D44</f>
        <v>#REF!</v>
      </c>
    </row>
    <row r="42" spans="2:12" x14ac:dyDescent="0.3">
      <c r="B42" s="5">
        <v>42044</v>
      </c>
      <c r="C42" s="27">
        <f>VLOOKUP(시뮬레이션!B45,시뮬레이션!$K:$Q,6,0)</f>
        <v>88.920439986958115</v>
      </c>
      <c r="D42" s="27">
        <f>VLOOKUP(시뮬레이션!B45,시뮬레이션!$K:$Q,7,0)</f>
        <v>295.8473044649611</v>
      </c>
      <c r="F42" s="5">
        <f t="shared" si="3"/>
        <v>42044</v>
      </c>
      <c r="G42" s="7">
        <f>C42*시뮬레이션!D45*시뮬레이션!F45</f>
        <v>4838078.8882834036</v>
      </c>
      <c r="H42" s="2">
        <f>D42*시뮬레이션!E45*시뮬레이션!D45</f>
        <v>29360806.363005422</v>
      </c>
      <c r="J42" s="5">
        <f t="shared" si="4"/>
        <v>42044</v>
      </c>
      <c r="K42" s="2">
        <f t="shared" si="5"/>
        <v>34198885.251288824</v>
      </c>
      <c r="L42" s="2" t="e">
        <f>$C$2*시뮬레이션!F45*시뮬레이션!D45</f>
        <v>#REF!</v>
      </c>
    </row>
    <row r="43" spans="2:12" x14ac:dyDescent="0.3">
      <c r="B43" s="5">
        <v>42045</v>
      </c>
      <c r="C43" s="27">
        <f>VLOOKUP(시뮬레이션!B46,시뮬레이션!$K:$Q,6,0)</f>
        <v>88.920439986958115</v>
      </c>
      <c r="D43" s="27">
        <f>VLOOKUP(시뮬레이션!B46,시뮬레이션!$K:$Q,7,0)</f>
        <v>295.8473044649611</v>
      </c>
      <c r="F43" s="5">
        <f t="shared" si="3"/>
        <v>42045</v>
      </c>
      <c r="G43" s="7">
        <f>C43*시뮬레이션!D46*시뮬레이션!F46</f>
        <v>4853328.1657583071</v>
      </c>
      <c r="H43" s="2">
        <f>D43*시뮬레이션!E46*시뮬레이션!D46</f>
        <v>29457357.590590447</v>
      </c>
      <c r="J43" s="5">
        <f t="shared" si="4"/>
        <v>42045</v>
      </c>
      <c r="K43" s="2">
        <f t="shared" si="5"/>
        <v>34310685.756348751</v>
      </c>
      <c r="L43" s="2" t="e">
        <f>$C$2*시뮬레이션!F46*시뮬레이션!D46</f>
        <v>#REF!</v>
      </c>
    </row>
    <row r="44" spans="2:12" x14ac:dyDescent="0.3">
      <c r="B44" s="5">
        <v>42046</v>
      </c>
      <c r="C44" s="27">
        <f>VLOOKUP(시뮬레이션!B47,시뮬레이션!$K:$Q,6,0)</f>
        <v>88.920439986958115</v>
      </c>
      <c r="D44" s="27">
        <f>VLOOKUP(시뮬레이션!B47,시뮬레이션!$K:$Q,7,0)</f>
        <v>295.8473044649611</v>
      </c>
      <c r="F44" s="5">
        <f t="shared" si="3"/>
        <v>42046</v>
      </c>
      <c r="G44" s="7">
        <f>C44*시뮬레이션!D47*시뮬레이션!F47</f>
        <v>4885614.4928301824</v>
      </c>
      <c r="H44" s="2">
        <f>D44*시뮬레이션!E47*시뮬레이션!D47</f>
        <v>29664494.771261882</v>
      </c>
      <c r="J44" s="5">
        <f t="shared" si="4"/>
        <v>42046</v>
      </c>
      <c r="K44" s="2">
        <f t="shared" si="5"/>
        <v>34550109.264092065</v>
      </c>
      <c r="L44" s="2" t="e">
        <f>$C$2*시뮬레이션!F47*시뮬레이션!D47</f>
        <v>#REF!</v>
      </c>
    </row>
    <row r="45" spans="2:12" x14ac:dyDescent="0.3">
      <c r="B45" s="5">
        <v>42047</v>
      </c>
      <c r="C45" s="27">
        <f>VLOOKUP(시뮬레이션!B48,시뮬레이션!$K:$Q,6,0)</f>
        <v>88.920439986958115</v>
      </c>
      <c r="D45" s="27">
        <f>VLOOKUP(시뮬레이션!B48,시뮬레이션!$K:$Q,7,0)</f>
        <v>295.8473044649611</v>
      </c>
      <c r="F45" s="5">
        <f t="shared" si="3"/>
        <v>42047</v>
      </c>
      <c r="G45" s="7">
        <f>C45*시뮬레이션!D48*시뮬레이션!F48</f>
        <v>4984705.5816064971</v>
      </c>
      <c r="H45" s="2">
        <f>D45*시뮬레이션!E48*시뮬레이션!D48</f>
        <v>30216727.419700831</v>
      </c>
      <c r="J45" s="5">
        <f t="shared" si="4"/>
        <v>42047</v>
      </c>
      <c r="K45" s="2">
        <f t="shared" si="5"/>
        <v>35201433.001307331</v>
      </c>
      <c r="L45" s="2" t="e">
        <f>$C$2*시뮬레이션!F48*시뮬레이션!D48</f>
        <v>#REF!</v>
      </c>
    </row>
    <row r="46" spans="2:12" x14ac:dyDescent="0.3">
      <c r="B46" s="5">
        <v>42048</v>
      </c>
      <c r="C46" s="27">
        <f>VLOOKUP(시뮬레이션!B49,시뮬레이션!$K:$Q,6,0)</f>
        <v>88.920439986958115</v>
      </c>
      <c r="D46" s="27">
        <f>VLOOKUP(시뮬레이션!B49,시뮬레이션!$K:$Q,7,0)</f>
        <v>295.8473044649611</v>
      </c>
      <c r="F46" s="5">
        <f t="shared" si="3"/>
        <v>42048</v>
      </c>
      <c r="G46" s="7">
        <f>C46*시뮬레이션!D49*시뮬레이션!F49</f>
        <v>4952920.2589696394</v>
      </c>
      <c r="H46" s="2">
        <f>D46*시뮬레이션!E49*시뮬레이션!D49</f>
        <v>30006814.128443155</v>
      </c>
      <c r="J46" s="5">
        <f t="shared" si="4"/>
        <v>42048</v>
      </c>
      <c r="K46" s="2">
        <f t="shared" si="5"/>
        <v>34959734.387412794</v>
      </c>
      <c r="L46" s="2" t="e">
        <f>$C$2*시뮬레이션!F49*시뮬레이션!D49</f>
        <v>#REF!</v>
      </c>
    </row>
    <row r="47" spans="2:12" x14ac:dyDescent="0.3">
      <c r="B47" s="5">
        <v>42049</v>
      </c>
      <c r="C47" s="27">
        <f>VLOOKUP(시뮬레이션!B50,시뮬레이션!$K:$Q,6,0)</f>
        <v>88.920439986958115</v>
      </c>
      <c r="D47" s="27">
        <f>VLOOKUP(시뮬레이션!B50,시뮬레이션!$K:$Q,7,0)</f>
        <v>295.8473044649611</v>
      </c>
      <c r="F47" s="5">
        <f t="shared" si="3"/>
        <v>42049</v>
      </c>
      <c r="G47" s="7">
        <f>C47*시뮬레이션!D50*시뮬레이션!F50</f>
        <v>4952920.2589696394</v>
      </c>
      <c r="H47" s="2">
        <f>D47*시뮬레이션!E50*시뮬레이션!D50</f>
        <v>30006814.128443155</v>
      </c>
      <c r="J47" s="5">
        <f t="shared" si="4"/>
        <v>42049</v>
      </c>
      <c r="K47" s="2">
        <f t="shared" si="5"/>
        <v>34959734.387412794</v>
      </c>
      <c r="L47" s="2" t="e">
        <f>$C$2*시뮬레이션!F50*시뮬레이션!D50</f>
        <v>#REF!</v>
      </c>
    </row>
    <row r="48" spans="2:12" x14ac:dyDescent="0.3">
      <c r="B48" s="5">
        <v>42050</v>
      </c>
      <c r="C48" s="27">
        <f>VLOOKUP(시뮬레이션!B51,시뮬레이션!$K:$Q,6,0)</f>
        <v>88.920439986958115</v>
      </c>
      <c r="D48" s="27">
        <f>VLOOKUP(시뮬레이션!B51,시뮬레이션!$K:$Q,7,0)</f>
        <v>295.8473044649611</v>
      </c>
      <c r="F48" s="5">
        <f t="shared" si="3"/>
        <v>42050</v>
      </c>
      <c r="G48" s="7">
        <f>C48*시뮬레이션!D51*시뮬레이션!F51</f>
        <v>4952920.2589696394</v>
      </c>
      <c r="H48" s="2">
        <f>D48*시뮬레이션!E51*시뮬레이션!D51</f>
        <v>30006814.128443155</v>
      </c>
      <c r="J48" s="5">
        <f t="shared" si="4"/>
        <v>42050</v>
      </c>
      <c r="K48" s="2">
        <f t="shared" si="5"/>
        <v>34959734.387412794</v>
      </c>
      <c r="L48" s="2" t="e">
        <f>$C$2*시뮬레이션!F51*시뮬레이션!D51</f>
        <v>#REF!</v>
      </c>
    </row>
    <row r="49" spans="2:12" x14ac:dyDescent="0.3">
      <c r="B49" s="5">
        <v>42051</v>
      </c>
      <c r="C49" s="27">
        <f>VLOOKUP(시뮬레이션!B52,시뮬레이션!$K:$Q,6,0)</f>
        <v>88.920439986958115</v>
      </c>
      <c r="D49" s="27">
        <f>VLOOKUP(시뮬레이션!B52,시뮬레이션!$K:$Q,7,0)</f>
        <v>295.8473044649611</v>
      </c>
      <c r="F49" s="5">
        <f t="shared" si="3"/>
        <v>42051</v>
      </c>
      <c r="G49" s="7">
        <f>C49*시뮬레이션!D52*시뮬레이션!F52</f>
        <v>4976851.7726650899</v>
      </c>
      <c r="H49" s="2">
        <f>D49*시뮬레이션!E52*시뮬레이션!D52</f>
        <v>30151801.014103424</v>
      </c>
      <c r="J49" s="5">
        <f t="shared" si="4"/>
        <v>42051</v>
      </c>
      <c r="K49" s="2">
        <f t="shared" si="5"/>
        <v>35128652.786768511</v>
      </c>
      <c r="L49" s="2" t="e">
        <f>$C$2*시뮬레이션!F52*시뮬레이션!D52</f>
        <v>#REF!</v>
      </c>
    </row>
    <row r="50" spans="2:12" x14ac:dyDescent="0.3">
      <c r="B50" s="5">
        <v>42052</v>
      </c>
      <c r="C50" s="27">
        <f>VLOOKUP(시뮬레이션!B53,시뮬레이션!$K:$Q,6,0)</f>
        <v>88.920439986958115</v>
      </c>
      <c r="D50" s="27">
        <f>VLOOKUP(시뮬레이션!B53,시뮬레이션!$K:$Q,7,0)</f>
        <v>295.8473044649611</v>
      </c>
      <c r="F50" s="5">
        <f t="shared" si="3"/>
        <v>42052</v>
      </c>
      <c r="G50" s="7">
        <f>C50*시뮬레이션!D53*시뮬레이션!F53</f>
        <v>4972029.0836819569</v>
      </c>
      <c r="H50" s="2">
        <f>D50*시뮬레이션!E53*시뮬레이션!D53</f>
        <v>30169422.586407196</v>
      </c>
      <c r="J50" s="5">
        <f t="shared" si="4"/>
        <v>42052</v>
      </c>
      <c r="K50" s="2">
        <f t="shared" si="5"/>
        <v>35141451.670089155</v>
      </c>
      <c r="L50" s="2" t="e">
        <f>$C$2*시뮬레이션!F53*시뮬레이션!D53</f>
        <v>#REF!</v>
      </c>
    </row>
    <row r="51" spans="2:12" x14ac:dyDescent="0.3">
      <c r="B51" s="5">
        <v>42053</v>
      </c>
      <c r="C51" s="27">
        <f>VLOOKUP(시뮬레이션!B54,시뮬레이션!$K:$Q,6,0)</f>
        <v>88.920439986958115</v>
      </c>
      <c r="D51" s="27">
        <f>VLOOKUP(시뮬레이션!B54,시뮬레이션!$K:$Q,7,0)</f>
        <v>295.8473044649611</v>
      </c>
      <c r="F51" s="5">
        <f t="shared" si="3"/>
        <v>42053</v>
      </c>
      <c r="G51" s="7">
        <f>C51*시뮬레이션!D54*시뮬레이션!F54</f>
        <v>4985460.9963123631</v>
      </c>
      <c r="H51" s="2">
        <f>D51*시뮬레이션!E54*시뮬레이션!D54</f>
        <v>30217323.47284124</v>
      </c>
      <c r="J51" s="5">
        <f t="shared" si="4"/>
        <v>42053</v>
      </c>
      <c r="K51" s="2">
        <f t="shared" si="5"/>
        <v>35202784.469153605</v>
      </c>
      <c r="L51" s="2" t="e">
        <f>$C$2*시뮬레이션!F54*시뮬레이션!D54</f>
        <v>#REF!</v>
      </c>
    </row>
    <row r="52" spans="2:12" x14ac:dyDescent="0.3">
      <c r="B52" s="5">
        <v>42054</v>
      </c>
      <c r="C52" s="27">
        <f>VLOOKUP(시뮬레이션!B55,시뮬레이션!$K:$Q,6,0)</f>
        <v>88.920439986958115</v>
      </c>
      <c r="D52" s="27">
        <f>VLOOKUP(시뮬레이션!B55,시뮬레이션!$K:$Q,7,0)</f>
        <v>295.8473044649611</v>
      </c>
      <c r="F52" s="5">
        <f t="shared" si="3"/>
        <v>42054</v>
      </c>
      <c r="G52" s="7">
        <f>C52*시뮬레이션!D55*시뮬레이션!F55</f>
        <v>4969392.7704772232</v>
      </c>
      <c r="H52" s="2">
        <f>D52*시뮬레이션!E55*시뮬레이션!D55</f>
        <v>30129000.225142159</v>
      </c>
      <c r="J52" s="5">
        <f t="shared" si="4"/>
        <v>42054</v>
      </c>
      <c r="K52" s="2">
        <f t="shared" si="5"/>
        <v>35098392.995619379</v>
      </c>
      <c r="L52" s="2" t="e">
        <f>$C$2*시뮬레이션!F55*시뮬레이션!D55</f>
        <v>#REF!</v>
      </c>
    </row>
    <row r="53" spans="2:12" x14ac:dyDescent="0.3">
      <c r="B53" s="5">
        <v>42055</v>
      </c>
      <c r="C53" s="27">
        <f>VLOOKUP(시뮬레이션!B56,시뮬레이션!$K:$Q,6,0)</f>
        <v>88.920439986958115</v>
      </c>
      <c r="D53" s="27">
        <f>VLOOKUP(시뮬레이션!B56,시뮬레이션!$K:$Q,7,0)</f>
        <v>295.8473044649611</v>
      </c>
      <c r="F53" s="5">
        <f t="shared" si="3"/>
        <v>42055</v>
      </c>
      <c r="G53" s="7">
        <f>C53*시뮬레이션!D56*시뮬레이션!F56</f>
        <v>5001725.1761211008</v>
      </c>
      <c r="H53" s="2">
        <f>D53*시뮬레이션!E56*시뮬레이션!D56</f>
        <v>30280649.251251757</v>
      </c>
      <c r="J53" s="5">
        <f t="shared" si="4"/>
        <v>42055</v>
      </c>
      <c r="K53" s="2">
        <f t="shared" si="5"/>
        <v>35282374.427372858</v>
      </c>
      <c r="L53" s="2" t="e">
        <f>$C$2*시뮬레이션!F56*시뮬레이션!D56</f>
        <v>#REF!</v>
      </c>
    </row>
    <row r="54" spans="2:12" x14ac:dyDescent="0.3">
      <c r="B54" s="5">
        <v>42056</v>
      </c>
      <c r="C54" s="27">
        <f>VLOOKUP(시뮬레이션!B57,시뮬레이션!$K:$Q,6,0)</f>
        <v>88.920439986958115</v>
      </c>
      <c r="D54" s="27">
        <f>VLOOKUP(시뮬레이션!B57,시뮬레이션!$K:$Q,7,0)</f>
        <v>295.8473044649611</v>
      </c>
      <c r="F54" s="5">
        <f t="shared" si="3"/>
        <v>42056</v>
      </c>
      <c r="G54" s="7">
        <f>C54*시뮬레이션!D57*시뮬레이션!F57</f>
        <v>5001725.1761211008</v>
      </c>
      <c r="H54" s="2">
        <f>D54*시뮬레이션!E57*시뮬레이션!D57</f>
        <v>30280649.251251757</v>
      </c>
      <c r="J54" s="5">
        <f t="shared" si="4"/>
        <v>42056</v>
      </c>
      <c r="K54" s="2">
        <f t="shared" si="5"/>
        <v>35282374.427372858</v>
      </c>
      <c r="L54" s="2" t="e">
        <f>$C$2*시뮬레이션!F57*시뮬레이션!D57</f>
        <v>#REF!</v>
      </c>
    </row>
    <row r="55" spans="2:12" x14ac:dyDescent="0.3">
      <c r="B55" s="5">
        <v>42057</v>
      </c>
      <c r="C55" s="27">
        <f>VLOOKUP(시뮬레이션!B58,시뮬레이션!$K:$Q,6,0)</f>
        <v>88.920439986958115</v>
      </c>
      <c r="D55" s="27">
        <f>VLOOKUP(시뮬레이션!B58,시뮬레이션!$K:$Q,7,0)</f>
        <v>295.8473044649611</v>
      </c>
      <c r="F55" s="5">
        <f t="shared" si="3"/>
        <v>42057</v>
      </c>
      <c r="G55" s="7">
        <f>C55*시뮬레이션!D58*시뮬레이션!F58</f>
        <v>5001725.1761211008</v>
      </c>
      <c r="H55" s="2">
        <f>D55*시뮬레이션!E58*시뮬레이션!D58</f>
        <v>30280649.251251757</v>
      </c>
      <c r="J55" s="5">
        <f t="shared" si="4"/>
        <v>42057</v>
      </c>
      <c r="K55" s="2">
        <f t="shared" si="5"/>
        <v>35282374.427372858</v>
      </c>
      <c r="L55" s="2" t="e">
        <f>$C$2*시뮬레이션!F58*시뮬레이션!D58</f>
        <v>#REF!</v>
      </c>
    </row>
    <row r="56" spans="2:12" x14ac:dyDescent="0.3">
      <c r="B56" s="5">
        <v>42058</v>
      </c>
      <c r="C56" s="27">
        <f>VLOOKUP(시뮬레이션!B59,시뮬레이션!$K:$Q,6,0)</f>
        <v>88.920439986958115</v>
      </c>
      <c r="D56" s="27">
        <f>VLOOKUP(시뮬레이션!B59,시뮬레이션!$K:$Q,7,0)</f>
        <v>295.8473044649611</v>
      </c>
      <c r="F56" s="5">
        <f t="shared" si="3"/>
        <v>42058</v>
      </c>
      <c r="G56" s="7">
        <f>C56*시뮬레이션!D59*시뮬레이션!F59</f>
        <v>5027890.682490564</v>
      </c>
      <c r="H56" s="2">
        <f>D56*시뮬레이션!E59*시뮬레이션!D59</f>
        <v>30362961.235417347</v>
      </c>
      <c r="J56" s="5">
        <f t="shared" si="4"/>
        <v>42058</v>
      </c>
      <c r="K56" s="2">
        <f t="shared" si="5"/>
        <v>35390851.917907909</v>
      </c>
      <c r="L56" s="2" t="e">
        <f>$C$2*시뮬레이션!F59*시뮬레이션!D59</f>
        <v>#REF!</v>
      </c>
    </row>
    <row r="57" spans="2:12" x14ac:dyDescent="0.3">
      <c r="B57" s="5">
        <v>42059</v>
      </c>
      <c r="C57" s="27">
        <f>VLOOKUP(시뮬레이션!B60,시뮬레이션!$K:$Q,6,0)</f>
        <v>88.920439986958115</v>
      </c>
      <c r="D57" s="27">
        <f>VLOOKUP(시뮬레이션!B60,시뮬레이션!$K:$Q,7,0)</f>
        <v>295.8473044649611</v>
      </c>
      <c r="F57" s="5">
        <f t="shared" si="3"/>
        <v>42059</v>
      </c>
      <c r="G57" s="7">
        <f>C57*시뮬레이션!D60*시뮬레이션!F60</f>
        <v>5055804.1868692888</v>
      </c>
      <c r="H57" s="2">
        <f>D57*시뮬레이션!E60*시뮬레이션!D60</f>
        <v>30537197.674201123</v>
      </c>
      <c r="J57" s="5">
        <f t="shared" si="4"/>
        <v>42059</v>
      </c>
      <c r="K57" s="2">
        <f t="shared" si="5"/>
        <v>35593001.861070409</v>
      </c>
      <c r="L57" s="2" t="e">
        <f>$C$2*시뮬레이션!F60*시뮬레이션!D60</f>
        <v>#REF!</v>
      </c>
    </row>
    <row r="58" spans="2:12" x14ac:dyDescent="0.3">
      <c r="B58" s="5">
        <v>42060</v>
      </c>
      <c r="C58" s="27">
        <f>VLOOKUP(시뮬레이션!B61,시뮬레이션!$K:$Q,6,0)</f>
        <v>88.920439986958115</v>
      </c>
      <c r="D58" s="27">
        <f>VLOOKUP(시뮬레이션!B61,시뮬레이션!$K:$Q,7,0)</f>
        <v>295.8473044649611</v>
      </c>
      <c r="F58" s="5">
        <f t="shared" si="3"/>
        <v>42060</v>
      </c>
      <c r="G58" s="7">
        <f>C58*시뮬레이션!D61*시뮬레이션!F61</f>
        <v>5002696.8097688388</v>
      </c>
      <c r="H58" s="2">
        <f>D58*시뮬레이션!E61*시뮬레이션!D61</f>
        <v>30259554.741610389</v>
      </c>
      <c r="J58" s="5">
        <f t="shared" si="4"/>
        <v>42060</v>
      </c>
      <c r="K58" s="2">
        <f t="shared" si="5"/>
        <v>35262251.551379226</v>
      </c>
      <c r="L58" s="2" t="e">
        <f>$C$2*시뮬레이션!F61*시뮬레이션!D61</f>
        <v>#REF!</v>
      </c>
    </row>
    <row r="59" spans="2:12" x14ac:dyDescent="0.3">
      <c r="B59" s="5">
        <v>42061</v>
      </c>
      <c r="C59" s="27">
        <f>VLOOKUP(시뮬레이션!B62,시뮬레이션!$K:$Q,6,0)</f>
        <v>88.920439986958115</v>
      </c>
      <c r="D59" s="27">
        <f>VLOOKUP(시뮬레이션!B62,시뮬레이션!$K:$Q,7,0)</f>
        <v>295.8473044649611</v>
      </c>
      <c r="F59" s="5">
        <f t="shared" si="3"/>
        <v>42061</v>
      </c>
      <c r="G59" s="7">
        <f>C59*시뮬레이션!D62*시뮬레이션!F62</f>
        <v>4991803.9224897763</v>
      </c>
      <c r="H59" s="2">
        <f>D59*시뮬레이션!E62*시뮬레이션!D62</f>
        <v>30125662.917677794</v>
      </c>
      <c r="J59" s="5">
        <f t="shared" si="4"/>
        <v>42061</v>
      </c>
      <c r="K59" s="2">
        <f t="shared" si="5"/>
        <v>35117466.840167567</v>
      </c>
      <c r="L59" s="2" t="e">
        <f>$C$2*시뮬레이션!F62*시뮬레이션!D62</f>
        <v>#REF!</v>
      </c>
    </row>
    <row r="60" spans="2:12" x14ac:dyDescent="0.3">
      <c r="B60" s="5">
        <v>42062</v>
      </c>
      <c r="C60" s="27">
        <f>VLOOKUP(시뮬레이션!B63,시뮬레이션!$K:$Q,6,0)</f>
        <v>88.920439986958115</v>
      </c>
      <c r="D60" s="27">
        <f>VLOOKUP(시뮬레이션!B63,시뮬레이션!$K:$Q,7,0)</f>
        <v>295.8473044649611</v>
      </c>
      <c r="F60" s="5">
        <f t="shared" si="3"/>
        <v>42062</v>
      </c>
      <c r="G60" s="7">
        <f>C60*시뮬레이션!D63*시뮬레이션!F63</f>
        <v>4982680.5075062346</v>
      </c>
      <c r="H60" s="2">
        <f>D60*시뮬레이션!E63*시뮬레이션!D63</f>
        <v>30116419.095933624</v>
      </c>
      <c r="J60" s="5">
        <f t="shared" si="4"/>
        <v>42062</v>
      </c>
      <c r="K60" s="2">
        <f t="shared" si="5"/>
        <v>35099099.60343986</v>
      </c>
      <c r="L60" s="2" t="e">
        <f>$C$2*시뮬레이션!F63*시뮬레이션!D63</f>
        <v>#REF!</v>
      </c>
    </row>
    <row r="61" spans="2:12" x14ac:dyDescent="0.3">
      <c r="B61" s="5">
        <v>42063</v>
      </c>
      <c r="C61" s="27">
        <f>VLOOKUP(시뮬레이션!B64,시뮬레이션!$K:$Q,6,0)</f>
        <v>88.920439986958115</v>
      </c>
      <c r="D61" s="27">
        <f>VLOOKUP(시뮬레이션!B64,시뮬레이션!$K:$Q,7,0)</f>
        <v>295.8473044649611</v>
      </c>
      <c r="F61" s="5">
        <f t="shared" si="3"/>
        <v>42063</v>
      </c>
      <c r="G61" s="7">
        <f>C61*시뮬레이션!D64*시뮬레이션!F64</f>
        <v>4982680.5075062346</v>
      </c>
      <c r="H61" s="2">
        <f>D61*시뮬레이션!E64*시뮬레이션!D64</f>
        <v>30116419.095933624</v>
      </c>
      <c r="J61" s="5">
        <f t="shared" si="4"/>
        <v>42063</v>
      </c>
      <c r="K61" s="2">
        <f t="shared" si="5"/>
        <v>35099099.60343986</v>
      </c>
      <c r="L61" s="2" t="e">
        <f>$C$2*시뮬레이션!F64*시뮬레이션!D64</f>
        <v>#REF!</v>
      </c>
    </row>
    <row r="62" spans="2:12" x14ac:dyDescent="0.3">
      <c r="B62" s="5">
        <v>42064</v>
      </c>
      <c r="C62" s="27">
        <f>VLOOKUP(시뮬레이션!B65,시뮬레이션!$K:$Q,6,0)</f>
        <v>88.920439986958115</v>
      </c>
      <c r="D62" s="27">
        <f>VLOOKUP(시뮬레이션!B65,시뮬레이션!$K:$Q,7,0)</f>
        <v>295.8473044649611</v>
      </c>
      <c r="F62" s="5">
        <f t="shared" si="3"/>
        <v>42064</v>
      </c>
      <c r="G62" s="7">
        <f>C62*시뮬레이션!D65*시뮬레이션!F65</f>
        <v>4982680.5075062346</v>
      </c>
      <c r="H62" s="2">
        <f>D62*시뮬레이션!E65*시뮬레이션!D65</f>
        <v>30116419.095933624</v>
      </c>
      <c r="J62" s="5">
        <f t="shared" si="4"/>
        <v>42064</v>
      </c>
      <c r="K62" s="2">
        <f t="shared" si="5"/>
        <v>35099099.60343986</v>
      </c>
      <c r="L62" s="2" t="e">
        <f>$C$2*시뮬레이션!F65*시뮬레이션!D65</f>
        <v>#REF!</v>
      </c>
    </row>
    <row r="63" spans="2:12" x14ac:dyDescent="0.3">
      <c r="B63" s="5">
        <v>42065</v>
      </c>
      <c r="C63" s="27">
        <f>VLOOKUP(시뮬레이션!B66,시뮬레이션!$K:$Q,6,0)</f>
        <v>88.920439986958115</v>
      </c>
      <c r="D63" s="27">
        <f>VLOOKUP(시뮬레이션!B66,시뮬레이션!$K:$Q,7,0)</f>
        <v>295.8473044649611</v>
      </c>
      <c r="F63" s="5">
        <f t="shared" si="3"/>
        <v>42065</v>
      </c>
      <c r="G63" s="7">
        <f>C63*시뮬레이션!D66*시뮬레이션!F66</f>
        <v>5020678.9235860808</v>
      </c>
      <c r="H63" s="2">
        <f>D63*시뮬레이션!E66*시뮬레이션!D66</f>
        <v>30308132.698346354</v>
      </c>
      <c r="J63" s="5">
        <f t="shared" si="4"/>
        <v>42065</v>
      </c>
      <c r="K63" s="2">
        <f t="shared" si="5"/>
        <v>35328811.621932432</v>
      </c>
      <c r="L63" s="2" t="e">
        <f>$C$2*시뮬레이션!F66*시뮬레이션!D66</f>
        <v>#REF!</v>
      </c>
    </row>
    <row r="64" spans="2:12" x14ac:dyDescent="0.3">
      <c r="B64" s="5">
        <v>42066</v>
      </c>
      <c r="C64" s="27">
        <f>VLOOKUP(시뮬레이션!B67,시뮬레이션!$K:$Q,6,0)</f>
        <v>88.920439986958115</v>
      </c>
      <c r="D64" s="27">
        <f>VLOOKUP(시뮬레이션!B67,시뮬레이션!$K:$Q,7,0)</f>
        <v>295.8473044649611</v>
      </c>
      <c r="F64" s="5">
        <f t="shared" si="3"/>
        <v>42066</v>
      </c>
      <c r="G64" s="7">
        <f>C64*시뮬레이션!D67*시뮬레이션!F67</f>
        <v>4973607.0658099651</v>
      </c>
      <c r="H64" s="2">
        <f>D64*시뮬레이션!E67*시뮬레이션!D67</f>
        <v>30026528.29101504</v>
      </c>
      <c r="J64" s="5">
        <f t="shared" si="4"/>
        <v>42066</v>
      </c>
      <c r="K64" s="2">
        <f t="shared" si="5"/>
        <v>35000135.356825009</v>
      </c>
      <c r="L64" s="2" t="e">
        <f>$C$2*시뮬레이션!F67*시뮬레이션!D67</f>
        <v>#REF!</v>
      </c>
    </row>
    <row r="65" spans="2:12" x14ac:dyDescent="0.3">
      <c r="B65" s="5">
        <v>42067</v>
      </c>
      <c r="C65" s="27">
        <f>VLOOKUP(시뮬레이션!B68,시뮬레이션!$K:$Q,6,0)</f>
        <v>88.920439986958115</v>
      </c>
      <c r="D65" s="27">
        <f>VLOOKUP(시뮬레이션!B68,시뮬레이션!$K:$Q,7,0)</f>
        <v>295.8473044649611</v>
      </c>
      <c r="F65" s="5">
        <f t="shared" si="3"/>
        <v>42067</v>
      </c>
      <c r="G65" s="7">
        <f>C65*시뮬레이션!D68*시뮬레이션!F68</f>
        <v>4955782.2077908404</v>
      </c>
      <c r="H65" s="2">
        <f>D65*시뮬레이션!E68*시뮬레이션!D68</f>
        <v>29825388.714684907</v>
      </c>
      <c r="J65" s="5">
        <f t="shared" si="4"/>
        <v>42067</v>
      </c>
      <c r="K65" s="2">
        <f t="shared" si="5"/>
        <v>34781170.922475748</v>
      </c>
      <c r="L65" s="2" t="e">
        <f>$C$2*시뮬레이션!F68*시뮬레이션!D68</f>
        <v>#REF!</v>
      </c>
    </row>
    <row r="66" spans="2:12" x14ac:dyDescent="0.3">
      <c r="B66" s="5">
        <v>42068</v>
      </c>
      <c r="C66" s="27">
        <f>VLOOKUP(시뮬레이션!B69,시뮬레이션!$K:$Q,6,0)</f>
        <v>88.920439986958115</v>
      </c>
      <c r="D66" s="27">
        <f>VLOOKUP(시뮬레이션!B69,시뮬레이션!$K:$Q,7,0)</f>
        <v>295.8473044649611</v>
      </c>
      <c r="F66" s="5">
        <f t="shared" si="3"/>
        <v>42068</v>
      </c>
      <c r="G66" s="7">
        <f>C66*시뮬레이션!D69*시뮬레이션!F69</f>
        <v>4985139.5133536337</v>
      </c>
      <c r="H66" s="2">
        <f>D66*시뮬레이션!E69*시뮬레이션!D69</f>
        <v>29918868.870519746</v>
      </c>
      <c r="J66" s="5">
        <f t="shared" si="4"/>
        <v>42068</v>
      </c>
      <c r="K66" s="2">
        <f t="shared" si="5"/>
        <v>34904008.383873381</v>
      </c>
      <c r="L66" s="2" t="e">
        <f>$C$2*시뮬레이션!F69*시뮬레이션!D69</f>
        <v>#REF!</v>
      </c>
    </row>
    <row r="67" spans="2:12" x14ac:dyDescent="0.3">
      <c r="B67" s="5">
        <v>42069</v>
      </c>
      <c r="C67" s="27">
        <f>VLOOKUP(시뮬레이션!B70,시뮬레이션!$K:$Q,6,0)</f>
        <v>88.920439986958115</v>
      </c>
      <c r="D67" s="27">
        <f>VLOOKUP(시뮬레이션!B70,시뮬레이션!$K:$Q,7,0)</f>
        <v>295.8473044649611</v>
      </c>
      <c r="F67" s="5">
        <f t="shared" ref="F67:F130" si="11">B67</f>
        <v>42069</v>
      </c>
      <c r="G67" s="7">
        <f>C67*시뮬레이션!D70*시뮬레이션!F70</f>
        <v>4889419.683002633</v>
      </c>
      <c r="H67" s="2">
        <f>D67*시뮬레이션!E70*시뮬레이션!D70</f>
        <v>29405958.999572434</v>
      </c>
      <c r="J67" s="5">
        <f t="shared" ref="J67:J130" si="12">B67</f>
        <v>42069</v>
      </c>
      <c r="K67" s="2">
        <f t="shared" ref="K67:K130" si="13">SUM(G67:H67)</f>
        <v>34295378.682575069</v>
      </c>
      <c r="L67" s="2" t="e">
        <f>$C$2*시뮬레이션!F70*시뮬레이션!D70</f>
        <v>#REF!</v>
      </c>
    </row>
    <row r="68" spans="2:12" x14ac:dyDescent="0.3">
      <c r="B68" s="5">
        <v>42070</v>
      </c>
      <c r="C68" s="27">
        <f>VLOOKUP(시뮬레이션!B71,시뮬레이션!$K:$Q,6,0)</f>
        <v>88.920439986958115</v>
      </c>
      <c r="D68" s="27">
        <f>VLOOKUP(시뮬레이션!B71,시뮬레이션!$K:$Q,7,0)</f>
        <v>295.8473044649611</v>
      </c>
      <c r="F68" s="5">
        <f t="shared" si="11"/>
        <v>42070</v>
      </c>
      <c r="G68" s="7">
        <f>C68*시뮬레이션!D71*시뮬레이션!F71</f>
        <v>4889419.683002633</v>
      </c>
      <c r="H68" s="2">
        <f>D68*시뮬레이션!E71*시뮬레이션!D71</f>
        <v>29405958.999572434</v>
      </c>
      <c r="J68" s="5">
        <f t="shared" si="12"/>
        <v>42070</v>
      </c>
      <c r="K68" s="2">
        <f t="shared" si="13"/>
        <v>34295378.682575069</v>
      </c>
      <c r="L68" s="2" t="e">
        <f>$C$2*시뮬레이션!F71*시뮬레이션!D71</f>
        <v>#REF!</v>
      </c>
    </row>
    <row r="69" spans="2:12" x14ac:dyDescent="0.3">
      <c r="B69" s="5">
        <v>42071</v>
      </c>
      <c r="C69" s="27">
        <f>VLOOKUP(시뮬레이션!B72,시뮬레이션!$K:$Q,6,0)</f>
        <v>88.920439986958115</v>
      </c>
      <c r="D69" s="27">
        <f>VLOOKUP(시뮬레이션!B72,시뮬레이션!$K:$Q,7,0)</f>
        <v>295.8473044649611</v>
      </c>
      <c r="F69" s="5">
        <f t="shared" si="11"/>
        <v>42071</v>
      </c>
      <c r="G69" s="7">
        <f>C69*시뮬레이션!D72*시뮬레이션!F72</f>
        <v>4889419.683002633</v>
      </c>
      <c r="H69" s="2">
        <f>D69*시뮬레이션!E72*시뮬레이션!D72</f>
        <v>29405958.999572434</v>
      </c>
      <c r="J69" s="5">
        <f t="shared" si="12"/>
        <v>42071</v>
      </c>
      <c r="K69" s="2">
        <f t="shared" si="13"/>
        <v>34295378.682575069</v>
      </c>
      <c r="L69" s="2" t="e">
        <f>$C$2*시뮬레이션!F72*시뮬레이션!D72</f>
        <v>#REF!</v>
      </c>
    </row>
    <row r="70" spans="2:12" x14ac:dyDescent="0.3">
      <c r="B70" s="5">
        <v>42072</v>
      </c>
      <c r="C70" s="27">
        <f>VLOOKUP(시뮬레이션!B73,시뮬레이션!$K:$Q,6,0)</f>
        <v>88.920439986958115</v>
      </c>
      <c r="D70" s="27">
        <f>VLOOKUP(시뮬레이션!B73,시뮬레이션!$K:$Q,7,0)</f>
        <v>295.8473044649611</v>
      </c>
      <c r="F70" s="5">
        <f t="shared" si="11"/>
        <v>42072</v>
      </c>
      <c r="G70" s="7">
        <f>C70*시뮬레이션!D73*시뮬레이션!F73</f>
        <v>4982222.656160742</v>
      </c>
      <c r="H70" s="2">
        <f>D70*시뮬레이션!E73*시뮬레이션!D73</f>
        <v>29959014.744260784</v>
      </c>
      <c r="J70" s="5">
        <f t="shared" si="12"/>
        <v>42072</v>
      </c>
      <c r="K70" s="2">
        <f t="shared" si="13"/>
        <v>34941237.40042153</v>
      </c>
      <c r="L70" s="2" t="e">
        <f>$C$2*시뮬레이션!F73*시뮬레이션!D73</f>
        <v>#REF!</v>
      </c>
    </row>
    <row r="71" spans="2:12" x14ac:dyDescent="0.3">
      <c r="B71" s="5">
        <v>42073</v>
      </c>
      <c r="C71" s="27">
        <f>VLOOKUP(시뮬레이션!B74,시뮬레이션!$K:$Q,6,0)</f>
        <v>88.920439986958115</v>
      </c>
      <c r="D71" s="27">
        <f>VLOOKUP(시뮬레이션!B74,시뮬레이션!$K:$Q,7,0)</f>
        <v>295.8473044649611</v>
      </c>
      <c r="F71" s="5">
        <f t="shared" si="11"/>
        <v>42073</v>
      </c>
      <c r="G71" s="7">
        <f>C71*시뮬레이션!D74*시뮬레이션!F74</f>
        <v>4952973.243992215</v>
      </c>
      <c r="H71" s="2">
        <f>D71*시뮬레이션!E74*시뮬레이션!D74</f>
        <v>29808392.726921625</v>
      </c>
      <c r="J71" s="5">
        <f t="shared" si="12"/>
        <v>42073</v>
      </c>
      <c r="K71" s="2">
        <f t="shared" si="13"/>
        <v>34761365.970913842</v>
      </c>
      <c r="L71" s="2" t="e">
        <f>$C$2*시뮬레이션!F74*시뮬레이션!D74</f>
        <v>#REF!</v>
      </c>
    </row>
    <row r="72" spans="2:12" x14ac:dyDescent="0.3">
      <c r="B72" s="5">
        <v>42074</v>
      </c>
      <c r="C72" s="27">
        <f>VLOOKUP(시뮬레이션!B75,시뮬레이션!$K:$Q,6,0)</f>
        <v>88.920439986958115</v>
      </c>
      <c r="D72" s="27">
        <f>VLOOKUP(시뮬레이션!B75,시뮬레이션!$K:$Q,7,0)</f>
        <v>295.8473044649611</v>
      </c>
      <c r="F72" s="5">
        <f t="shared" si="11"/>
        <v>42074</v>
      </c>
      <c r="G72" s="7">
        <f>C72*시뮬레이션!D75*시뮬레이션!F75</f>
        <v>4955915.9885928007</v>
      </c>
      <c r="H72" s="2">
        <f>D72*시뮬레이션!E75*시뮬레이션!D75</f>
        <v>29826022.979852445</v>
      </c>
      <c r="J72" s="5">
        <f t="shared" si="12"/>
        <v>42074</v>
      </c>
      <c r="K72" s="2">
        <f t="shared" si="13"/>
        <v>34781938.968445249</v>
      </c>
      <c r="L72" s="2" t="e">
        <f>$C$2*시뮬레이션!F75*시뮬레이션!D75</f>
        <v>#REF!</v>
      </c>
    </row>
    <row r="73" spans="2:12" x14ac:dyDescent="0.3">
      <c r="B73" s="5">
        <v>42075</v>
      </c>
      <c r="C73" s="27">
        <f>VLOOKUP(시뮬레이션!B76,시뮬레이션!$K:$Q,6,0)</f>
        <v>88.920439986958115</v>
      </c>
      <c r="D73" s="27">
        <f>VLOOKUP(시뮬레이션!B76,시뮬레이션!$K:$Q,7,0)</f>
        <v>295.8473044649611</v>
      </c>
      <c r="F73" s="5">
        <f t="shared" si="11"/>
        <v>42075</v>
      </c>
      <c r="G73" s="7">
        <f>C73*시뮬레이션!D76*시뮬레이션!F76</f>
        <v>5031035.9762937827</v>
      </c>
      <c r="H73" s="2">
        <f>D73*시뮬레이션!E76*시뮬레이션!D76</f>
        <v>30217088.202374447</v>
      </c>
      <c r="J73" s="5">
        <f t="shared" si="12"/>
        <v>42075</v>
      </c>
      <c r="K73" s="2">
        <f t="shared" si="13"/>
        <v>35248124.178668231</v>
      </c>
      <c r="L73" s="2" t="e">
        <f>$C$2*시뮬레이션!F76*시뮬레이션!D76</f>
        <v>#REF!</v>
      </c>
    </row>
    <row r="74" spans="2:12" x14ac:dyDescent="0.3">
      <c r="B74" s="5">
        <v>42076</v>
      </c>
      <c r="C74" s="27">
        <f>VLOOKUP(시뮬레이션!B77,시뮬레이션!$K:$Q,6,0)</f>
        <v>88.920439986958115</v>
      </c>
      <c r="D74" s="27">
        <f>VLOOKUP(시뮬레이션!B77,시뮬레이션!$K:$Q,7,0)</f>
        <v>295.8473044649611</v>
      </c>
      <c r="F74" s="5">
        <f t="shared" si="11"/>
        <v>42076</v>
      </c>
      <c r="G74" s="7">
        <f>C74*시뮬레이션!D77*시뮬레이션!F77</f>
        <v>5010723.2218206236</v>
      </c>
      <c r="H74" s="2">
        <f>D74*시뮬레이션!E77*시뮬레이션!D77</f>
        <v>30016521.08550233</v>
      </c>
      <c r="J74" s="5">
        <f t="shared" si="12"/>
        <v>42076</v>
      </c>
      <c r="K74" s="2">
        <f t="shared" si="13"/>
        <v>35027244.307322957</v>
      </c>
      <c r="L74" s="2" t="e">
        <f>$C$2*시뮬레이션!F77*시뮬레이션!D77</f>
        <v>#REF!</v>
      </c>
    </row>
    <row r="75" spans="2:12" x14ac:dyDescent="0.3">
      <c r="B75" s="5">
        <v>42077</v>
      </c>
      <c r="C75" s="27">
        <f>VLOOKUP(시뮬레이션!B78,시뮬레이션!$K:$Q,6,0)</f>
        <v>88.920439986958115</v>
      </c>
      <c r="D75" s="27">
        <f>VLOOKUP(시뮬레이션!B78,시뮬레이션!$K:$Q,7,0)</f>
        <v>295.8473044649611</v>
      </c>
      <c r="F75" s="5">
        <f t="shared" si="11"/>
        <v>42077</v>
      </c>
      <c r="G75" s="7">
        <f>C75*시뮬레이션!D78*시뮬레이션!F78</f>
        <v>5010723.2218206236</v>
      </c>
      <c r="H75" s="2">
        <f>D75*시뮬레이션!E78*시뮬레이션!D78</f>
        <v>30016521.08550233</v>
      </c>
      <c r="J75" s="5">
        <f t="shared" si="12"/>
        <v>42077</v>
      </c>
      <c r="K75" s="2">
        <f t="shared" si="13"/>
        <v>35027244.307322957</v>
      </c>
      <c r="L75" s="2" t="e">
        <f>$C$2*시뮬레이션!F78*시뮬레이션!D78</f>
        <v>#REF!</v>
      </c>
    </row>
    <row r="76" spans="2:12" x14ac:dyDescent="0.3">
      <c r="B76" s="5">
        <v>42078</v>
      </c>
      <c r="C76" s="27">
        <f>VLOOKUP(시뮬레이션!B79,시뮬레이션!$K:$Q,6,0)</f>
        <v>88.920439986958115</v>
      </c>
      <c r="D76" s="27">
        <f>VLOOKUP(시뮬레이션!B79,시뮬레이션!$K:$Q,7,0)</f>
        <v>295.8473044649611</v>
      </c>
      <c r="F76" s="5">
        <f t="shared" si="11"/>
        <v>42078</v>
      </c>
      <c r="G76" s="7">
        <f>C76*시뮬레이션!D79*시뮬레이션!F79</f>
        <v>5010723.2218206236</v>
      </c>
      <c r="H76" s="2">
        <f>D76*시뮬레이션!E79*시뮬레이션!D79</f>
        <v>30016521.08550233</v>
      </c>
      <c r="J76" s="5">
        <f t="shared" si="12"/>
        <v>42078</v>
      </c>
      <c r="K76" s="2">
        <f t="shared" si="13"/>
        <v>35027244.307322957</v>
      </c>
      <c r="L76" s="2" t="e">
        <f>$C$2*시뮬레이션!F79*시뮬레이션!D79</f>
        <v>#REF!</v>
      </c>
    </row>
    <row r="77" spans="2:12" x14ac:dyDescent="0.3">
      <c r="B77" s="5">
        <v>42079</v>
      </c>
      <c r="C77" s="27">
        <f>VLOOKUP(시뮬레이션!B80,시뮬레이션!$K:$Q,6,0)</f>
        <v>88.920439986958115</v>
      </c>
      <c r="D77" s="27">
        <f>VLOOKUP(시뮬레이션!B80,시뮬레이션!$K:$Q,7,0)</f>
        <v>295.8473044649611</v>
      </c>
      <c r="F77" s="5">
        <f t="shared" si="11"/>
        <v>42079</v>
      </c>
      <c r="G77" s="7">
        <f>C77*시뮬레이션!D80*시뮬레이션!F80</f>
        <v>5088698.0806314647</v>
      </c>
      <c r="H77" s="2">
        <f>D77*시뮬레이션!E80*시뮬레이션!D80</f>
        <v>30520261.354946431</v>
      </c>
      <c r="J77" s="5">
        <f t="shared" si="12"/>
        <v>42079</v>
      </c>
      <c r="K77" s="2">
        <f t="shared" si="13"/>
        <v>35608959.435577899</v>
      </c>
      <c r="L77" s="2" t="e">
        <f>$C$2*시뮬레이션!F80*시뮬레이션!D80</f>
        <v>#REF!</v>
      </c>
    </row>
    <row r="78" spans="2:12" x14ac:dyDescent="0.3">
      <c r="B78" s="5">
        <v>42080</v>
      </c>
      <c r="C78" s="27">
        <f>VLOOKUP(시뮬레이션!B81,시뮬레이션!$K:$Q,6,0)</f>
        <v>88.920439986958115</v>
      </c>
      <c r="D78" s="27">
        <f>VLOOKUP(시뮬레이션!B81,시뮬레이션!$K:$Q,7,0)</f>
        <v>295.8473044649611</v>
      </c>
      <c r="F78" s="5">
        <f t="shared" si="11"/>
        <v>42080</v>
      </c>
      <c r="G78" s="7">
        <f>C78*시뮬레이션!D81*시뮬레이션!F81</f>
        <v>5046418.2165025985</v>
      </c>
      <c r="H78" s="2">
        <f>D78*시뮬레이션!E81*시뮬레이션!D81</f>
        <v>30302167.763410781</v>
      </c>
      <c r="J78" s="5">
        <f t="shared" si="12"/>
        <v>42080</v>
      </c>
      <c r="K78" s="2">
        <f t="shared" si="13"/>
        <v>35348585.979913376</v>
      </c>
      <c r="L78" s="2" t="e">
        <f>$C$2*시뮬레이션!F81*시뮬레이션!D81</f>
        <v>#REF!</v>
      </c>
    </row>
    <row r="79" spans="2:12" x14ac:dyDescent="0.3">
      <c r="B79" s="5">
        <v>42081</v>
      </c>
      <c r="C79" s="27">
        <f>VLOOKUP(시뮬레이션!B82,시뮬레이션!$K:$Q,6,0)</f>
        <v>88.920439986958115</v>
      </c>
      <c r="D79" s="27">
        <f>VLOOKUP(시뮬레이션!B82,시뮬레이션!$K:$Q,7,0)</f>
        <v>295.8473044649611</v>
      </c>
      <c r="F79" s="5">
        <f t="shared" si="11"/>
        <v>42081</v>
      </c>
      <c r="G79" s="7">
        <f>C79*시뮬레이션!D82*시뮬레이션!F82</f>
        <v>5105720.6984410277</v>
      </c>
      <c r="H79" s="2">
        <f>D79*시뮬레이션!E82*시뮬레이션!D82</f>
        <v>30726906.401568051</v>
      </c>
      <c r="J79" s="5">
        <f t="shared" si="12"/>
        <v>42081</v>
      </c>
      <c r="K79" s="2">
        <f t="shared" si="13"/>
        <v>35832627.100009076</v>
      </c>
      <c r="L79" s="2" t="e">
        <f>$C$2*시뮬레이션!F82*시뮬레이션!D82</f>
        <v>#REF!</v>
      </c>
    </row>
    <row r="80" spans="2:12" x14ac:dyDescent="0.3">
      <c r="B80" s="5">
        <v>42082</v>
      </c>
      <c r="C80" s="27">
        <f>VLOOKUP(시뮬레이션!B83,시뮬레이션!$K:$Q,6,0)</f>
        <v>88.920439986958115</v>
      </c>
      <c r="D80" s="27">
        <f>VLOOKUP(시뮬레이션!B83,시뮬레이션!$K:$Q,7,0)</f>
        <v>295.8473044649611</v>
      </c>
      <c r="F80" s="5">
        <f t="shared" si="11"/>
        <v>42082</v>
      </c>
      <c r="G80" s="7">
        <f>C80*시뮬레이션!D83*시뮬레이션!F83</f>
        <v>5017760.15460373</v>
      </c>
      <c r="H80" s="2">
        <f>D80*시뮬레이션!E83*시뮬레이션!D83</f>
        <v>30140370.86629831</v>
      </c>
      <c r="J80" s="5">
        <f t="shared" si="12"/>
        <v>42082</v>
      </c>
      <c r="K80" s="2">
        <f t="shared" si="13"/>
        <v>35158131.020902038</v>
      </c>
      <c r="L80" s="2" t="e">
        <f>$C$2*시뮬레이션!F83*시뮬레이션!D83</f>
        <v>#REF!</v>
      </c>
    </row>
    <row r="81" spans="2:12" x14ac:dyDescent="0.3">
      <c r="B81" s="5">
        <v>42083</v>
      </c>
      <c r="C81" s="27">
        <f>VLOOKUP(시뮬레이션!B84,시뮬레이션!$K:$Q,6,0)</f>
        <v>88.920439986958115</v>
      </c>
      <c r="D81" s="27">
        <f>VLOOKUP(시뮬레이션!B84,시뮬레이션!$K:$Q,7,0)</f>
        <v>295.8473044649611</v>
      </c>
      <c r="F81" s="5">
        <f t="shared" si="11"/>
        <v>42083</v>
      </c>
      <c r="G81" s="7">
        <f>C81*시뮬레이션!D84*시뮬레이션!F84</f>
        <v>5087520.9518469181</v>
      </c>
      <c r="H81" s="2">
        <f>D81*시뮬레이션!E84*시뮬레이션!D84</f>
        <v>30567819.345790613</v>
      </c>
      <c r="J81" s="5">
        <f t="shared" si="12"/>
        <v>42083</v>
      </c>
      <c r="K81" s="2">
        <f t="shared" si="13"/>
        <v>35655340.29763753</v>
      </c>
      <c r="L81" s="2" t="e">
        <f>$C$2*시뮬레이션!F84*시뮬레이션!D84</f>
        <v>#REF!</v>
      </c>
    </row>
    <row r="82" spans="2:12" x14ac:dyDescent="0.3">
      <c r="B82" s="5">
        <v>42084</v>
      </c>
      <c r="C82" s="27">
        <f>VLOOKUP(시뮬레이션!B85,시뮬레이션!$K:$Q,6,0)</f>
        <v>88.920439986958115</v>
      </c>
      <c r="D82" s="27">
        <f>VLOOKUP(시뮬레이션!B85,시뮬레이션!$K:$Q,7,0)</f>
        <v>295.8473044649611</v>
      </c>
      <c r="F82" s="5">
        <f t="shared" si="11"/>
        <v>42084</v>
      </c>
      <c r="G82" s="7">
        <f>C82*시뮬레이션!D85*시뮬레이션!F85</f>
        <v>5087520.9518469181</v>
      </c>
      <c r="H82" s="2">
        <f>D82*시뮬레이션!E85*시뮬레이션!D85</f>
        <v>30567819.345790613</v>
      </c>
      <c r="J82" s="5">
        <f t="shared" si="12"/>
        <v>42084</v>
      </c>
      <c r="K82" s="2">
        <f t="shared" si="13"/>
        <v>35655340.29763753</v>
      </c>
      <c r="L82" s="2" t="e">
        <f>$C$2*시뮬레이션!F85*시뮬레이션!D85</f>
        <v>#REF!</v>
      </c>
    </row>
    <row r="83" spans="2:12" x14ac:dyDescent="0.3">
      <c r="B83" s="5">
        <v>42085</v>
      </c>
      <c r="C83" s="27">
        <f>VLOOKUP(시뮬레이션!B86,시뮬레이션!$K:$Q,6,0)</f>
        <v>88.920439986958115</v>
      </c>
      <c r="D83" s="27">
        <f>VLOOKUP(시뮬레이션!B86,시뮬레이션!$K:$Q,7,0)</f>
        <v>295.8473044649611</v>
      </c>
      <c r="F83" s="5">
        <f t="shared" si="11"/>
        <v>42085</v>
      </c>
      <c r="G83" s="7">
        <f>C83*시뮬레이션!D86*시뮬레이션!F86</f>
        <v>5087520.9518469181</v>
      </c>
      <c r="H83" s="2">
        <f>D83*시뮬레이션!E86*시뮬레이션!D86</f>
        <v>30567819.345790613</v>
      </c>
      <c r="J83" s="5">
        <f t="shared" si="12"/>
        <v>42085</v>
      </c>
      <c r="K83" s="2">
        <f t="shared" si="13"/>
        <v>35655340.29763753</v>
      </c>
      <c r="L83" s="2" t="e">
        <f>$C$2*시뮬레이션!F86*시뮬레이션!D86</f>
        <v>#REF!</v>
      </c>
    </row>
    <row r="84" spans="2:12" x14ac:dyDescent="0.3">
      <c r="B84" s="5">
        <v>42086</v>
      </c>
      <c r="C84" s="27">
        <f>VLOOKUP(시뮬레이션!B87,시뮬레이션!$K:$Q,6,0)</f>
        <v>88.920439986958115</v>
      </c>
      <c r="D84" s="27">
        <f>VLOOKUP(시뮬레이션!B87,시뮬레이션!$K:$Q,7,0)</f>
        <v>295.8473044649611</v>
      </c>
      <c r="F84" s="5">
        <f t="shared" si="11"/>
        <v>42086</v>
      </c>
      <c r="G84" s="7">
        <f>C84*시뮬레이션!D87*시뮬레이션!F87</f>
        <v>5045490.6202581618</v>
      </c>
      <c r="H84" s="2">
        <f>D84*시뮬레이션!E87*시뮬레이션!D87</f>
        <v>30356446.370169684</v>
      </c>
      <c r="J84" s="5">
        <f t="shared" si="12"/>
        <v>42086</v>
      </c>
      <c r="K84" s="2">
        <f t="shared" si="13"/>
        <v>35401936.990427844</v>
      </c>
      <c r="L84" s="2" t="e">
        <f>$C$2*시뮬레이션!F87*시뮬레이션!D87</f>
        <v>#REF!</v>
      </c>
    </row>
    <row r="85" spans="2:12" x14ac:dyDescent="0.3">
      <c r="B85" s="5">
        <v>42087</v>
      </c>
      <c r="C85" s="27">
        <f>VLOOKUP(시뮬레이션!B88,시뮬레이션!$K:$Q,6,0)</f>
        <v>88.920439986958115</v>
      </c>
      <c r="D85" s="27">
        <f>VLOOKUP(시뮬레이션!B88,시뮬레이션!$K:$Q,7,0)</f>
        <v>295.8473044649611</v>
      </c>
      <c r="F85" s="5">
        <f t="shared" si="11"/>
        <v>42087</v>
      </c>
      <c r="G85" s="7">
        <f>C85*시뮬레이션!D88*시뮬레이션!F88</f>
        <v>4976184.8693651874</v>
      </c>
      <c r="H85" s="2">
        <f>D85*시뮬레이션!E88*시뮬레이션!D88</f>
        <v>29928624.895894159</v>
      </c>
      <c r="J85" s="5">
        <f t="shared" si="12"/>
        <v>42087</v>
      </c>
      <c r="K85" s="2">
        <f t="shared" si="13"/>
        <v>34904809.765259348</v>
      </c>
      <c r="L85" s="2" t="e">
        <f>$C$2*시뮬레이션!F88*시뮬레이션!D88</f>
        <v>#REF!</v>
      </c>
    </row>
    <row r="86" spans="2:12" x14ac:dyDescent="0.3">
      <c r="B86" s="5">
        <v>42088</v>
      </c>
      <c r="C86" s="27">
        <f>VLOOKUP(시뮬레이션!B89,시뮬레이션!$K:$Q,6,0)</f>
        <v>88.920439986958115</v>
      </c>
      <c r="D86" s="27">
        <f>VLOOKUP(시뮬레이션!B89,시뮬레이션!$K:$Q,7,0)</f>
        <v>295.8473044649611</v>
      </c>
      <c r="F86" s="5">
        <f t="shared" si="11"/>
        <v>42088</v>
      </c>
      <c r="G86" s="7">
        <f>C86*시뮬레이션!D89*시뮬레이션!F89</f>
        <v>4888530.0340005625</v>
      </c>
      <c r="H86" s="2">
        <f>D86*시뮬레이션!E89*시뮬레이션!D89</f>
        <v>29493605.108535446</v>
      </c>
      <c r="J86" s="5">
        <f t="shared" si="12"/>
        <v>42088</v>
      </c>
      <c r="K86" s="2">
        <f t="shared" si="13"/>
        <v>34382135.142536007</v>
      </c>
      <c r="L86" s="2" t="e">
        <f>$C$2*시뮬레이션!F89*시뮬레이션!D89</f>
        <v>#REF!</v>
      </c>
    </row>
    <row r="87" spans="2:12" x14ac:dyDescent="0.3">
      <c r="B87" s="5">
        <v>42089</v>
      </c>
      <c r="C87" s="27">
        <f>VLOOKUP(시뮬레이션!B90,시뮬레이션!$K:$Q,6,0)</f>
        <v>88.920439986958115</v>
      </c>
      <c r="D87" s="27">
        <f>VLOOKUP(시뮬레이션!B90,시뮬레이션!$K:$Q,7,0)</f>
        <v>295.8473044649611</v>
      </c>
      <c r="F87" s="5">
        <f t="shared" si="11"/>
        <v>42089</v>
      </c>
      <c r="G87" s="7">
        <f>C87*시뮬레이션!D90*시뮬레이션!F90</f>
        <v>4904395.5301245768</v>
      </c>
      <c r="H87" s="2">
        <f>D87*시뮬레이션!E90*시뮬레이션!D90</f>
        <v>29616111.911342267</v>
      </c>
      <c r="J87" s="5">
        <f t="shared" si="12"/>
        <v>42089</v>
      </c>
      <c r="K87" s="2">
        <f t="shared" si="13"/>
        <v>34520507.441466846</v>
      </c>
      <c r="L87" s="2" t="e">
        <f>$C$2*시뮬레이션!F90*시뮬레이션!D90</f>
        <v>#REF!</v>
      </c>
    </row>
    <row r="88" spans="2:12" x14ac:dyDescent="0.3">
      <c r="B88" s="5">
        <v>42090</v>
      </c>
      <c r="C88" s="27">
        <f>VLOOKUP(시뮬레이션!B91,시뮬레이션!$K:$Q,6,0)</f>
        <v>88.920439986958115</v>
      </c>
      <c r="D88" s="27">
        <f>VLOOKUP(시뮬레이션!B91,시뮬레이션!$K:$Q,7,0)</f>
        <v>295.8473044649611</v>
      </c>
      <c r="F88" s="5">
        <f t="shared" si="11"/>
        <v>42090</v>
      </c>
      <c r="G88" s="7">
        <f>C88*시뮬레이션!D91*시뮬레이션!F91</f>
        <v>4898650.6472583394</v>
      </c>
      <c r="H88" s="2">
        <f>D88*시뮬레이션!E91*시뮬레이션!D91</f>
        <v>29502144.225425974</v>
      </c>
      <c r="J88" s="5">
        <f t="shared" si="12"/>
        <v>42090</v>
      </c>
      <c r="K88" s="2">
        <f t="shared" si="13"/>
        <v>34400794.872684315</v>
      </c>
      <c r="L88" s="2" t="e">
        <f>$C$2*시뮬레이션!F91*시뮬레이션!D91</f>
        <v>#REF!</v>
      </c>
    </row>
    <row r="89" spans="2:12" x14ac:dyDescent="0.3">
      <c r="B89" s="5">
        <v>42091</v>
      </c>
      <c r="C89" s="27">
        <f>VLOOKUP(시뮬레이션!B92,시뮬레이션!$K:$Q,6,0)</f>
        <v>88.920439986958115</v>
      </c>
      <c r="D89" s="27">
        <f>VLOOKUP(시뮬레이션!B92,시뮬레이션!$K:$Q,7,0)</f>
        <v>295.8473044649611</v>
      </c>
      <c r="F89" s="5">
        <f t="shared" si="11"/>
        <v>42091</v>
      </c>
      <c r="G89" s="7">
        <f>C89*시뮬레이션!D92*시뮬레이션!F92</f>
        <v>4898650.6472583394</v>
      </c>
      <c r="H89" s="2">
        <f>D89*시뮬레이션!E92*시뮬레이션!D92</f>
        <v>29502144.225425974</v>
      </c>
      <c r="J89" s="5">
        <f t="shared" si="12"/>
        <v>42091</v>
      </c>
      <c r="K89" s="2">
        <f t="shared" si="13"/>
        <v>34400794.872684315</v>
      </c>
      <c r="L89" s="2" t="e">
        <f>$C$2*시뮬레이션!F92*시뮬레이션!D92</f>
        <v>#REF!</v>
      </c>
    </row>
    <row r="90" spans="2:12" x14ac:dyDescent="0.3">
      <c r="B90" s="5">
        <v>42092</v>
      </c>
      <c r="C90" s="27">
        <f>VLOOKUP(시뮬레이션!B93,시뮬레이션!$K:$Q,6,0)</f>
        <v>88.920439986958115</v>
      </c>
      <c r="D90" s="27">
        <f>VLOOKUP(시뮬레이션!B93,시뮬레이션!$K:$Q,7,0)</f>
        <v>295.8473044649611</v>
      </c>
      <c r="F90" s="5">
        <f t="shared" si="11"/>
        <v>42092</v>
      </c>
      <c r="G90" s="7">
        <f>C90*시뮬레이션!D93*시뮬레이션!F93</f>
        <v>4898650.6472583394</v>
      </c>
      <c r="H90" s="2">
        <f>D90*시뮬레이션!E93*시뮬레이션!D93</f>
        <v>29502144.225425974</v>
      </c>
      <c r="J90" s="5">
        <f t="shared" si="12"/>
        <v>42092</v>
      </c>
      <c r="K90" s="2">
        <f t="shared" si="13"/>
        <v>34400794.872684315</v>
      </c>
      <c r="L90" s="2" t="e">
        <f>$C$2*시뮬레이션!F93*시뮬레이션!D93</f>
        <v>#REF!</v>
      </c>
    </row>
    <row r="91" spans="2:12" x14ac:dyDescent="0.3">
      <c r="B91" s="5">
        <v>42093</v>
      </c>
      <c r="C91" s="27">
        <f>VLOOKUP(시뮬레이션!B94,시뮬레이션!$K:$Q,6,0)</f>
        <v>88.920439986958115</v>
      </c>
      <c r="D91" s="27">
        <f>VLOOKUP(시뮬레이션!B94,시뮬레이션!$K:$Q,7,0)</f>
        <v>295.8473044649611</v>
      </c>
      <c r="F91" s="5">
        <f t="shared" si="11"/>
        <v>42093</v>
      </c>
      <c r="G91" s="7">
        <f>C91*시뮬레이션!D94*시뮬레이션!F94</f>
        <v>4963723.3810645351</v>
      </c>
      <c r="H91" s="2">
        <f>D91*시뮬레이션!E94*시뮬레이션!D94</f>
        <v>29927720.201299038</v>
      </c>
      <c r="J91" s="5">
        <f t="shared" si="12"/>
        <v>42093</v>
      </c>
      <c r="K91" s="2">
        <f t="shared" si="13"/>
        <v>34891443.582363576</v>
      </c>
      <c r="L91" s="2" t="e">
        <f>$C$2*시뮬레이션!F94*시뮬레이션!D94</f>
        <v>#REF!</v>
      </c>
    </row>
    <row r="92" spans="2:12" x14ac:dyDescent="0.3">
      <c r="B92" s="5">
        <v>42094</v>
      </c>
      <c r="C92" s="27">
        <f>VLOOKUP(시뮬레이션!B95,시뮬레이션!$K:$Q,6,0)</f>
        <v>88.920439986958115</v>
      </c>
      <c r="D92" s="27">
        <f>VLOOKUP(시뮬레이션!B95,시뮬레이션!$K:$Q,7,0)</f>
        <v>295.8473044649611</v>
      </c>
      <c r="F92" s="5">
        <f t="shared" si="11"/>
        <v>42094</v>
      </c>
      <c r="G92" s="7">
        <f>C92*시뮬레이션!D95*시뮬레이션!F95</f>
        <v>4956985.8793267226</v>
      </c>
      <c r="H92" s="2">
        <f>D92*시뮬레이션!E95*시뮬레이션!D95</f>
        <v>29783879.917489983</v>
      </c>
      <c r="J92" s="5">
        <f t="shared" si="12"/>
        <v>42094</v>
      </c>
      <c r="K92" s="2">
        <f t="shared" si="13"/>
        <v>34740865.796816707</v>
      </c>
      <c r="L92" s="2" t="e">
        <f>$C$2*시뮬레이션!F95*시뮬레이션!D95</f>
        <v>#REF!</v>
      </c>
    </row>
    <row r="93" spans="2:12" x14ac:dyDescent="0.3">
      <c r="B93" s="5">
        <v>42095</v>
      </c>
      <c r="C93" s="27">
        <f>VLOOKUP(시뮬레이션!B96,시뮬레이션!$K:$Q,6,0)</f>
        <v>88.920439986958115</v>
      </c>
      <c r="D93" s="27">
        <f>VLOOKUP(시뮬레이션!B96,시뮬레이션!$K:$Q,7,0)</f>
        <v>295.8473044649611</v>
      </c>
      <c r="F93" s="5">
        <f t="shared" si="11"/>
        <v>42095</v>
      </c>
      <c r="G93" s="7">
        <f>C93*시뮬레이션!D96*시뮬레이션!F96</f>
        <v>4887886.1166343978</v>
      </c>
      <c r="H93" s="2">
        <f>D93*시뮬레이션!E96*시뮬레이션!D96</f>
        <v>29449570.138240483</v>
      </c>
      <c r="J93" s="5">
        <f t="shared" si="12"/>
        <v>42095</v>
      </c>
      <c r="K93" s="2">
        <f t="shared" si="13"/>
        <v>34337456.254874878</v>
      </c>
      <c r="L93" s="2" t="e">
        <f>$C$2*시뮬레이션!F96*시뮬레이션!D96</f>
        <v>#REF!</v>
      </c>
    </row>
    <row r="94" spans="2:12" x14ac:dyDescent="0.3">
      <c r="B94" s="5">
        <v>42096</v>
      </c>
      <c r="C94" s="27">
        <f>VLOOKUP(시뮬레이션!B97,시뮬레이션!$K:$Q,6,0)</f>
        <v>88.920439986958115</v>
      </c>
      <c r="D94" s="27">
        <f>VLOOKUP(시뮬레이션!B97,시뮬레이션!$K:$Q,7,0)</f>
        <v>295.8473044649611</v>
      </c>
      <c r="F94" s="5">
        <f t="shared" si="11"/>
        <v>42096</v>
      </c>
      <c r="G94" s="7">
        <f>C94*시뮬레이션!D97*시뮬레이션!F97</f>
        <v>4889348.5911108628</v>
      </c>
      <c r="H94" s="2">
        <f>D94*시뮬레이션!E97*시뮬레이션!D97</f>
        <v>29379718.625152349</v>
      </c>
      <c r="J94" s="5">
        <f t="shared" si="12"/>
        <v>42096</v>
      </c>
      <c r="K94" s="2">
        <f t="shared" si="13"/>
        <v>34269067.216263212</v>
      </c>
      <c r="L94" s="2" t="e">
        <f>$C$2*시뮬레이션!F97*시뮬레이션!D97</f>
        <v>#REF!</v>
      </c>
    </row>
    <row r="95" spans="2:12" x14ac:dyDescent="0.3">
      <c r="B95" s="5">
        <v>42097</v>
      </c>
      <c r="C95" s="27">
        <f>VLOOKUP(시뮬레이션!B98,시뮬레이션!$K:$Q,6,0)</f>
        <v>88.920439986958115</v>
      </c>
      <c r="D95" s="27">
        <f>VLOOKUP(시뮬레이션!B98,시뮬레이션!$K:$Q,7,0)</f>
        <v>295.8473044649611</v>
      </c>
      <c r="F95" s="5">
        <f t="shared" si="11"/>
        <v>42097</v>
      </c>
      <c r="G95" s="7">
        <f>C95*시뮬레이션!D98*시뮬레이션!F98</f>
        <v>4877968.1530593522</v>
      </c>
      <c r="H95" s="2">
        <f>D95*시뮬레이션!E98*시뮬레이션!D98</f>
        <v>29311334.450542212</v>
      </c>
      <c r="J95" s="5">
        <f t="shared" si="12"/>
        <v>42097</v>
      </c>
      <c r="K95" s="2">
        <f t="shared" si="13"/>
        <v>34189302.60360156</v>
      </c>
      <c r="L95" s="2" t="e">
        <f>$C$2*시뮬레이션!F98*시뮬레이션!D98</f>
        <v>#REF!</v>
      </c>
    </row>
    <row r="96" spans="2:12" x14ac:dyDescent="0.3">
      <c r="B96" s="5">
        <v>42098</v>
      </c>
      <c r="C96" s="27">
        <f>VLOOKUP(시뮬레이션!B99,시뮬레이션!$K:$Q,6,0)</f>
        <v>88.920439986958115</v>
      </c>
      <c r="D96" s="27">
        <f>VLOOKUP(시뮬레이션!B99,시뮬레이션!$K:$Q,7,0)</f>
        <v>295.8473044649611</v>
      </c>
      <c r="F96" s="5">
        <f t="shared" si="11"/>
        <v>42098</v>
      </c>
      <c r="G96" s="7">
        <f>C96*시뮬레이션!D99*시뮬레이션!F99</f>
        <v>4877968.1530593522</v>
      </c>
      <c r="H96" s="2">
        <f>D96*시뮬레이션!E99*시뮬레이션!D99</f>
        <v>29311334.450542212</v>
      </c>
      <c r="J96" s="5">
        <f t="shared" si="12"/>
        <v>42098</v>
      </c>
      <c r="K96" s="2">
        <f t="shared" si="13"/>
        <v>34189302.60360156</v>
      </c>
      <c r="L96" s="2" t="e">
        <f>$C$2*시뮬레이션!F99*시뮬레이션!D99</f>
        <v>#REF!</v>
      </c>
    </row>
    <row r="97" spans="2:12" x14ac:dyDescent="0.3">
      <c r="B97" s="5">
        <v>42099</v>
      </c>
      <c r="C97" s="27">
        <f>VLOOKUP(시뮬레이션!B100,시뮬레이션!$K:$Q,6,0)</f>
        <v>88.920439986958115</v>
      </c>
      <c r="D97" s="27">
        <f>VLOOKUP(시뮬레이션!B100,시뮬레이션!$K:$Q,7,0)</f>
        <v>295.8473044649611</v>
      </c>
      <c r="F97" s="5">
        <f t="shared" si="11"/>
        <v>42099</v>
      </c>
      <c r="G97" s="7">
        <f>C97*시뮬레이션!D100*시뮬레이션!F100</f>
        <v>4877968.1530593522</v>
      </c>
      <c r="H97" s="2">
        <f>D97*시뮬레이션!E100*시뮬레이션!D100</f>
        <v>29311334.450542212</v>
      </c>
      <c r="J97" s="5">
        <f t="shared" si="12"/>
        <v>42099</v>
      </c>
      <c r="K97" s="2">
        <f t="shared" si="13"/>
        <v>34189302.60360156</v>
      </c>
      <c r="L97" s="2" t="e">
        <f>$C$2*시뮬레이션!F100*시뮬레이션!D100</f>
        <v>#REF!</v>
      </c>
    </row>
    <row r="98" spans="2:12" x14ac:dyDescent="0.3">
      <c r="B98" s="5">
        <v>42100</v>
      </c>
      <c r="C98" s="27">
        <f>VLOOKUP(시뮬레이션!B101,시뮬레이션!$K:$Q,6,0)</f>
        <v>88.920439986958115</v>
      </c>
      <c r="D98" s="27">
        <f>VLOOKUP(시뮬레이션!B101,시뮬레이션!$K:$Q,7,0)</f>
        <v>295.8473044649611</v>
      </c>
      <c r="F98" s="5">
        <f t="shared" si="11"/>
        <v>42100</v>
      </c>
      <c r="G98" s="7">
        <f>C98*시뮬레이션!D101*시뮬레이션!F101</f>
        <v>4877221.8882667609</v>
      </c>
      <c r="H98" s="2">
        <f>D98*시뮬레이션!E101*시뮬레이션!D101</f>
        <v>29274639.369267333</v>
      </c>
      <c r="J98" s="5">
        <f t="shared" si="12"/>
        <v>42100</v>
      </c>
      <c r="K98" s="2">
        <f t="shared" si="13"/>
        <v>34151861.257534094</v>
      </c>
      <c r="L98" s="2" t="e">
        <f>$C$2*시뮬레이션!F101*시뮬레이션!D101</f>
        <v>#REF!</v>
      </c>
    </row>
    <row r="99" spans="2:12" x14ac:dyDescent="0.3">
      <c r="B99" s="5">
        <v>42101</v>
      </c>
      <c r="C99" s="27">
        <f>VLOOKUP(시뮬레이션!B102,시뮬레이션!$K:$Q,6,0)</f>
        <v>88.920439986958115</v>
      </c>
      <c r="D99" s="27">
        <f>VLOOKUP(시뮬레이션!B102,시뮬레이션!$K:$Q,7,0)</f>
        <v>295.8473044649611</v>
      </c>
      <c r="F99" s="5">
        <f t="shared" si="11"/>
        <v>42101</v>
      </c>
      <c r="G99" s="7">
        <f>C99*시뮬레이션!D102*시뮬레이션!F102</f>
        <v>4877018.9718227116</v>
      </c>
      <c r="H99" s="2">
        <f>D99*시뮬레이션!E102*시뮬레이션!D102</f>
        <v>29336030.746963415</v>
      </c>
      <c r="J99" s="5">
        <f t="shared" si="12"/>
        <v>42101</v>
      </c>
      <c r="K99" s="2">
        <f t="shared" si="13"/>
        <v>34213049.718786128</v>
      </c>
      <c r="L99" s="2" t="e">
        <f>$C$2*시뮬레이션!F102*시뮬레이션!D102</f>
        <v>#REF!</v>
      </c>
    </row>
    <row r="100" spans="2:12" x14ac:dyDescent="0.3">
      <c r="B100" s="5">
        <v>42102</v>
      </c>
      <c r="C100" s="27">
        <f>VLOOKUP(시뮬레이션!B103,시뮬레이션!$K:$Q,6,0)</f>
        <v>88.920439986958115</v>
      </c>
      <c r="D100" s="27">
        <f>VLOOKUP(시뮬레이션!B103,시뮬레이션!$K:$Q,7,0)</f>
        <v>295.8473044649611</v>
      </c>
      <c r="F100" s="5">
        <f t="shared" si="11"/>
        <v>42102</v>
      </c>
      <c r="G100" s="7">
        <f>C100*시뮬레이션!D103*시뮬레이션!F103</f>
        <v>4898891.5771904839</v>
      </c>
      <c r="H100" s="2">
        <f>D100*시뮬레이션!E103*시뮬레이션!D103</f>
        <v>29395228.358272407</v>
      </c>
      <c r="J100" s="5">
        <f t="shared" si="12"/>
        <v>42102</v>
      </c>
      <c r="K100" s="2">
        <f t="shared" si="13"/>
        <v>34294119.935462892</v>
      </c>
      <c r="L100" s="2" t="e">
        <f>$C$2*시뮬레이션!F103*시뮬레이션!D103</f>
        <v>#REF!</v>
      </c>
    </row>
    <row r="101" spans="2:12" x14ac:dyDescent="0.3">
      <c r="B101" s="5">
        <v>42103</v>
      </c>
      <c r="C101" s="27">
        <f>VLOOKUP(시뮬레이션!B104,시뮬레이션!$K:$Q,6,0)</f>
        <v>88.920439986958115</v>
      </c>
      <c r="D101" s="27">
        <f>VLOOKUP(시뮬레이션!B104,시뮬레이션!$K:$Q,7,0)</f>
        <v>295.8473044649611</v>
      </c>
      <c r="F101" s="5">
        <f t="shared" si="11"/>
        <v>42103</v>
      </c>
      <c r="G101" s="7">
        <f>C101*시뮬레이션!D104*시뮬레이션!F104</f>
        <v>4919748.088690524</v>
      </c>
      <c r="H101" s="2">
        <f>D101*시뮬레이션!E104*시뮬레이션!D104</f>
        <v>29543830.036393583</v>
      </c>
      <c r="J101" s="5">
        <f t="shared" si="12"/>
        <v>42103</v>
      </c>
      <c r="K101" s="2">
        <f t="shared" si="13"/>
        <v>34463578.12508411</v>
      </c>
      <c r="L101" s="2" t="e">
        <f>$C$2*시뮬레이션!F104*시뮬레이션!D104</f>
        <v>#REF!</v>
      </c>
    </row>
    <row r="102" spans="2:12" x14ac:dyDescent="0.3">
      <c r="B102" s="5">
        <v>42104</v>
      </c>
      <c r="C102" s="27">
        <f>VLOOKUP(시뮬레이션!B105,시뮬레이션!$K:$Q,6,0)</f>
        <v>88.920439986958115</v>
      </c>
      <c r="D102" s="27">
        <f>VLOOKUP(시뮬레이션!B105,시뮬레이션!$K:$Q,7,0)</f>
        <v>295.8473044649611</v>
      </c>
      <c r="F102" s="5">
        <f t="shared" si="11"/>
        <v>42104</v>
      </c>
      <c r="G102" s="7">
        <f>C102*시뮬레이션!D105*시뮬레이션!F105</f>
        <v>4926928.7699012319</v>
      </c>
      <c r="H102" s="2">
        <f>D102*시뮬레이션!E105*시뮬레이션!D105</f>
        <v>29678847.984171975</v>
      </c>
      <c r="J102" s="5">
        <f t="shared" si="12"/>
        <v>42104</v>
      </c>
      <c r="K102" s="2">
        <f t="shared" si="13"/>
        <v>34605776.75407321</v>
      </c>
      <c r="L102" s="2" t="e">
        <f>$C$2*시뮬레이션!F105*시뮬레이션!D105</f>
        <v>#REF!</v>
      </c>
    </row>
    <row r="103" spans="2:12" x14ac:dyDescent="0.3">
      <c r="B103" s="5">
        <v>42105</v>
      </c>
      <c r="C103" s="27">
        <f>VLOOKUP(시뮬레이션!B106,시뮬레이션!$K:$Q,6,0)</f>
        <v>88.920439986958115</v>
      </c>
      <c r="D103" s="27">
        <f>VLOOKUP(시뮬레이션!B106,시뮬레이션!$K:$Q,7,0)</f>
        <v>295.8473044649611</v>
      </c>
      <c r="F103" s="5">
        <f t="shared" si="11"/>
        <v>42105</v>
      </c>
      <c r="G103" s="7">
        <f>C103*시뮬레이션!D106*시뮬레이션!F106</f>
        <v>4926928.7699012319</v>
      </c>
      <c r="H103" s="2">
        <f>D103*시뮬레이션!E106*시뮬레이션!D106</f>
        <v>29678847.984171975</v>
      </c>
      <c r="J103" s="5">
        <f t="shared" si="12"/>
        <v>42105</v>
      </c>
      <c r="K103" s="2">
        <f t="shared" si="13"/>
        <v>34605776.75407321</v>
      </c>
      <c r="L103" s="2" t="e">
        <f>$C$2*시뮬레이션!F106*시뮬레이션!D106</f>
        <v>#REF!</v>
      </c>
    </row>
    <row r="104" spans="2:12" x14ac:dyDescent="0.3">
      <c r="B104" s="5">
        <v>42106</v>
      </c>
      <c r="C104" s="27">
        <f>VLOOKUP(시뮬레이션!B107,시뮬레이션!$K:$Q,6,0)</f>
        <v>88.920439986958115</v>
      </c>
      <c r="D104" s="27">
        <f>VLOOKUP(시뮬레이션!B107,시뮬레이션!$K:$Q,7,0)</f>
        <v>295.8473044649611</v>
      </c>
      <c r="F104" s="5">
        <f t="shared" si="11"/>
        <v>42106</v>
      </c>
      <c r="G104" s="7">
        <f>C104*시뮬레이션!D107*시뮬레이션!F107</f>
        <v>4926928.7699012319</v>
      </c>
      <c r="H104" s="2">
        <f>D104*시뮬레이션!E107*시뮬레이션!D107</f>
        <v>29678847.984171975</v>
      </c>
      <c r="J104" s="5">
        <f t="shared" si="12"/>
        <v>42106</v>
      </c>
      <c r="K104" s="2">
        <f t="shared" si="13"/>
        <v>34605776.75407321</v>
      </c>
      <c r="L104" s="2" t="e">
        <f>$C$2*시뮬레이션!F107*시뮬레이션!D107</f>
        <v>#REF!</v>
      </c>
    </row>
    <row r="105" spans="2:12" x14ac:dyDescent="0.3">
      <c r="B105" s="5">
        <v>42107</v>
      </c>
      <c r="C105" s="27">
        <f>VLOOKUP(시뮬레이션!B108,시뮬레이션!$K:$Q,6,0)</f>
        <v>88.920439986958115</v>
      </c>
      <c r="D105" s="27">
        <f>VLOOKUP(시뮬레이션!B108,시뮬레이션!$K:$Q,7,0)</f>
        <v>295.8473044649611</v>
      </c>
      <c r="F105" s="5">
        <f t="shared" si="11"/>
        <v>42107</v>
      </c>
      <c r="G105" s="7">
        <f>C105*시뮬레이션!D108*시뮬레이션!F108</f>
        <v>4938694.2334578857</v>
      </c>
      <c r="H105" s="2">
        <f>D105*시뮬레이션!E108*시뮬레이션!D108</f>
        <v>29667338.642403334</v>
      </c>
      <c r="J105" s="5">
        <f t="shared" si="12"/>
        <v>42107</v>
      </c>
      <c r="K105" s="2">
        <f t="shared" si="13"/>
        <v>34606032.87586122</v>
      </c>
      <c r="L105" s="2" t="e">
        <f>$C$2*시뮬레이션!F108*시뮬레이션!D108</f>
        <v>#REF!</v>
      </c>
    </row>
    <row r="106" spans="2:12" x14ac:dyDescent="0.3">
      <c r="B106" s="5">
        <v>42108</v>
      </c>
      <c r="C106" s="27">
        <f>VLOOKUP(시뮬레이션!B109,시뮬레이션!$K:$Q,6,0)</f>
        <v>88.920439986958115</v>
      </c>
      <c r="D106" s="27">
        <f>VLOOKUP(시뮬레이션!B109,시뮬레이션!$K:$Q,7,0)</f>
        <v>295.8473044649611</v>
      </c>
      <c r="F106" s="5">
        <f t="shared" si="11"/>
        <v>42108</v>
      </c>
      <c r="G106" s="7">
        <f>C106*시뮬레이션!D109*시뮬레이션!F109</f>
        <v>4930773.7341864882</v>
      </c>
      <c r="H106" s="2">
        <f>D106*시뮬레이션!E109*시뮬레이션!D109</f>
        <v>29642860.536171928</v>
      </c>
      <c r="J106" s="5">
        <f t="shared" si="12"/>
        <v>42108</v>
      </c>
      <c r="K106" s="2">
        <f t="shared" si="13"/>
        <v>34573634.270358413</v>
      </c>
      <c r="L106" s="2" t="e">
        <f>$C$2*시뮬레이션!F109*시뮬레이션!D109</f>
        <v>#REF!</v>
      </c>
    </row>
    <row r="107" spans="2:12" x14ac:dyDescent="0.3">
      <c r="B107" s="5">
        <v>42109</v>
      </c>
      <c r="C107" s="27">
        <f>VLOOKUP(시뮬레이션!B110,시뮬레이션!$K:$Q,6,0)</f>
        <v>88.920439986958115</v>
      </c>
      <c r="D107" s="27">
        <f>VLOOKUP(시뮬레이션!B110,시뮬레이션!$K:$Q,7,0)</f>
        <v>295.8473044649611</v>
      </c>
      <c r="F107" s="5">
        <f t="shared" si="11"/>
        <v>42109</v>
      </c>
      <c r="G107" s="7">
        <f>C107*시뮬레이션!D110*시뮬레이션!F110</f>
        <v>4955620.4615105027</v>
      </c>
      <c r="H107" s="2">
        <f>D107*시뮬레이션!E110*시뮬레이션!D110</f>
        <v>29799089.872351315</v>
      </c>
      <c r="J107" s="5">
        <f t="shared" si="12"/>
        <v>42109</v>
      </c>
      <c r="K107" s="2">
        <f t="shared" si="13"/>
        <v>34754710.33386182</v>
      </c>
      <c r="L107" s="2" t="e">
        <f>$C$2*시뮬레이션!F110*시뮬레이션!D110</f>
        <v>#REF!</v>
      </c>
    </row>
    <row r="108" spans="2:12" x14ac:dyDescent="0.3">
      <c r="B108" s="5">
        <v>42110</v>
      </c>
      <c r="C108" s="27">
        <f>VLOOKUP(시뮬레이션!B111,시뮬레이션!$K:$Q,6,0)</f>
        <v>88.920439986958115</v>
      </c>
      <c r="D108" s="27">
        <f>VLOOKUP(시뮬레이션!B111,시뮬레이션!$K:$Q,7,0)</f>
        <v>295.8473044649611</v>
      </c>
      <c r="F108" s="5">
        <f t="shared" si="11"/>
        <v>42110</v>
      </c>
      <c r="G108" s="7">
        <f>C108*시뮬레이션!D111*시뮬레이션!F111</f>
        <v>4906213.3751394497</v>
      </c>
      <c r="H108" s="2">
        <f>D108*시뮬레이션!E111*시뮬레이션!D111</f>
        <v>29497101.939357743</v>
      </c>
      <c r="J108" s="5">
        <f t="shared" si="12"/>
        <v>42110</v>
      </c>
      <c r="K108" s="2">
        <f t="shared" si="13"/>
        <v>34403315.314497195</v>
      </c>
      <c r="L108" s="2" t="e">
        <f>$C$2*시뮬레이션!F111*시뮬레이션!D111</f>
        <v>#REF!</v>
      </c>
    </row>
    <row r="109" spans="2:12" x14ac:dyDescent="0.3">
      <c r="B109" s="5">
        <v>42111</v>
      </c>
      <c r="C109" s="27">
        <f>VLOOKUP(시뮬레이션!B112,시뮬레이션!$K:$Q,6,0)</f>
        <v>88.920439986958115</v>
      </c>
      <c r="D109" s="27">
        <f>VLOOKUP(시뮬레이션!B112,시뮬레이션!$K:$Q,7,0)</f>
        <v>295.8473044649611</v>
      </c>
      <c r="F109" s="5">
        <f t="shared" si="11"/>
        <v>42111</v>
      </c>
      <c r="G109" s="7">
        <f>C109*시뮬레이션!D112*시뮬레이션!F112</f>
        <v>4831867.7955503138</v>
      </c>
      <c r="H109" s="2">
        <f>D109*시뮬레이션!E112*시뮬레이션!D112</f>
        <v>29023785.081393968</v>
      </c>
      <c r="J109" s="5">
        <f t="shared" si="12"/>
        <v>42111</v>
      </c>
      <c r="K109" s="2">
        <f t="shared" si="13"/>
        <v>33855652.876944281</v>
      </c>
      <c r="L109" s="2" t="e">
        <f>$C$2*시뮬레이션!F112*시뮬레이션!D112</f>
        <v>#REF!</v>
      </c>
    </row>
    <row r="110" spans="2:12" x14ac:dyDescent="0.3">
      <c r="B110" s="5">
        <v>42112</v>
      </c>
      <c r="C110" s="27">
        <f>VLOOKUP(시뮬레이션!B113,시뮬레이션!$K:$Q,6,0)</f>
        <v>88.920439986958115</v>
      </c>
      <c r="D110" s="27">
        <f>VLOOKUP(시뮬레이션!B113,시뮬레이션!$K:$Q,7,0)</f>
        <v>295.8473044649611</v>
      </c>
      <c r="F110" s="5">
        <f t="shared" si="11"/>
        <v>42112</v>
      </c>
      <c r="G110" s="7">
        <f>C110*시뮬레이션!D113*시뮬레이션!F113</f>
        <v>4831867.7955503138</v>
      </c>
      <c r="H110" s="2">
        <f>D110*시뮬레이션!E113*시뮬레이션!D113</f>
        <v>29023785.081393968</v>
      </c>
      <c r="J110" s="5">
        <f t="shared" si="12"/>
        <v>42112</v>
      </c>
      <c r="K110" s="2">
        <f t="shared" si="13"/>
        <v>33855652.876944281</v>
      </c>
      <c r="L110" s="2" t="e">
        <f>$C$2*시뮬레이션!F113*시뮬레이션!D113</f>
        <v>#REF!</v>
      </c>
    </row>
    <row r="111" spans="2:12" x14ac:dyDescent="0.3">
      <c r="B111" s="5">
        <v>42113</v>
      </c>
      <c r="C111" s="27">
        <f>VLOOKUP(시뮬레이션!B114,시뮬레이션!$K:$Q,6,0)</f>
        <v>88.920439986958115</v>
      </c>
      <c r="D111" s="27">
        <f>VLOOKUP(시뮬레이션!B114,시뮬레이션!$K:$Q,7,0)</f>
        <v>295.8473044649611</v>
      </c>
      <c r="F111" s="5">
        <f t="shared" si="11"/>
        <v>42113</v>
      </c>
      <c r="G111" s="7">
        <f>C111*시뮬레이션!D114*시뮬레이션!F114</f>
        <v>4831867.7955503138</v>
      </c>
      <c r="H111" s="2">
        <f>D111*시뮬레이션!E114*시뮬레이션!D114</f>
        <v>29023785.081393968</v>
      </c>
      <c r="J111" s="5">
        <f t="shared" si="12"/>
        <v>42113</v>
      </c>
      <c r="K111" s="2">
        <f t="shared" si="13"/>
        <v>33855652.876944281</v>
      </c>
      <c r="L111" s="2" t="e">
        <f>$C$2*시뮬레이션!F114*시뮬레이션!D114</f>
        <v>#REF!</v>
      </c>
    </row>
    <row r="112" spans="2:12" x14ac:dyDescent="0.3">
      <c r="B112" s="5">
        <v>42114</v>
      </c>
      <c r="C112" s="27">
        <f>VLOOKUP(시뮬레이션!B115,시뮬레이션!$K:$Q,6,0)</f>
        <v>88.920439986958115</v>
      </c>
      <c r="D112" s="27">
        <f>VLOOKUP(시뮬레이션!B115,시뮬레이션!$K:$Q,7,0)</f>
        <v>295.8473044649611</v>
      </c>
      <c r="F112" s="5">
        <f t="shared" si="11"/>
        <v>42114</v>
      </c>
      <c r="G112" s="7">
        <f>C112*시뮬레이션!D115*시뮬레이션!F115</f>
        <v>4844433.5875270711</v>
      </c>
      <c r="H112" s="2">
        <f>D112*시뮬레이션!E115*시뮬레이션!D115</f>
        <v>29242506.679525275</v>
      </c>
      <c r="J112" s="5">
        <f t="shared" si="12"/>
        <v>42114</v>
      </c>
      <c r="K112" s="2">
        <f t="shared" si="13"/>
        <v>34086940.267052345</v>
      </c>
      <c r="L112" s="2" t="e">
        <f>$C$2*시뮬레이션!F115*시뮬레이션!D115</f>
        <v>#REF!</v>
      </c>
    </row>
    <row r="113" spans="2:12" x14ac:dyDescent="0.3">
      <c r="B113" s="5">
        <v>42115</v>
      </c>
      <c r="C113" s="27">
        <f>VLOOKUP(시뮬레이션!B116,시뮬레이션!$K:$Q,6,0)</f>
        <v>88.920439986958115</v>
      </c>
      <c r="D113" s="27">
        <f>VLOOKUP(시뮬레이션!B116,시뮬레이션!$K:$Q,7,0)</f>
        <v>295.8473044649611</v>
      </c>
      <c r="F113" s="5">
        <f t="shared" si="11"/>
        <v>42115</v>
      </c>
      <c r="G113" s="7">
        <f>C113*시뮬레이션!D116*시뮬레이션!F116</f>
        <v>4859947.3143904954</v>
      </c>
      <c r="H113" s="2">
        <f>D113*시뮬레이션!E116*시뮬레이션!D116</f>
        <v>29260107.080373112</v>
      </c>
      <c r="J113" s="5">
        <f t="shared" si="12"/>
        <v>42115</v>
      </c>
      <c r="K113" s="2">
        <f t="shared" si="13"/>
        <v>34120054.394763604</v>
      </c>
      <c r="L113" s="2" t="e">
        <f>$C$2*시뮬레이션!F116*시뮬레이션!D116</f>
        <v>#REF!</v>
      </c>
    </row>
    <row r="114" spans="2:12" x14ac:dyDescent="0.3">
      <c r="B114" s="5">
        <v>42116</v>
      </c>
      <c r="C114" s="27">
        <f>VLOOKUP(시뮬레이션!B117,시뮬레이션!$K:$Q,6,0)</f>
        <v>88.920439986958115</v>
      </c>
      <c r="D114" s="27">
        <f>VLOOKUP(시뮬레이션!B117,시뮬레이션!$K:$Q,7,0)</f>
        <v>295.8473044649611</v>
      </c>
      <c r="F114" s="5">
        <f t="shared" si="11"/>
        <v>42116</v>
      </c>
      <c r="G114" s="7">
        <f>C114*시뮬레이션!D117*시뮬레이션!F117</f>
        <v>4854644.4994916534</v>
      </c>
      <c r="H114" s="2">
        <f>D114*시뮬레이션!E117*시뮬레이션!D117</f>
        <v>29277301.355354499</v>
      </c>
      <c r="J114" s="5">
        <f t="shared" si="12"/>
        <v>42116</v>
      </c>
      <c r="K114" s="2">
        <f t="shared" si="13"/>
        <v>34131945.85484615</v>
      </c>
      <c r="L114" s="2" t="e">
        <f>$C$2*시뮬레이션!F117*시뮬레이션!D117</f>
        <v>#REF!</v>
      </c>
    </row>
    <row r="115" spans="2:12" x14ac:dyDescent="0.3">
      <c r="B115" s="5">
        <v>42117</v>
      </c>
      <c r="C115" s="27">
        <f>VLOOKUP(시뮬레이션!B118,시뮬레이션!$K:$Q,6,0)</f>
        <v>88.920439986958115</v>
      </c>
      <c r="D115" s="27">
        <f>VLOOKUP(시뮬레이션!B118,시뮬레이션!$K:$Q,7,0)</f>
        <v>295.8473044649611</v>
      </c>
      <c r="F115" s="5">
        <f t="shared" si="11"/>
        <v>42117</v>
      </c>
      <c r="G115" s="7">
        <f>C115*시뮬레이션!D118*시뮬레이션!F118</f>
        <v>4876695.8794040196</v>
      </c>
      <c r="H115" s="2">
        <f>D115*시뮬레이션!E118*시뮬레이션!D118</f>
        <v>29407104.038804907</v>
      </c>
      <c r="J115" s="5">
        <f t="shared" si="12"/>
        <v>42117</v>
      </c>
      <c r="K115" s="2">
        <f t="shared" si="13"/>
        <v>34283799.918208927</v>
      </c>
      <c r="L115" s="2" t="e">
        <f>$C$2*시뮬레이션!F118*시뮬레이션!D118</f>
        <v>#REF!</v>
      </c>
    </row>
    <row r="116" spans="2:12" x14ac:dyDescent="0.3">
      <c r="B116" s="5">
        <v>42118</v>
      </c>
      <c r="C116" s="27">
        <f>VLOOKUP(시뮬레이션!B119,시뮬레이션!$K:$Q,6,0)</f>
        <v>88.920439986958115</v>
      </c>
      <c r="D116" s="27">
        <f>VLOOKUP(시뮬레이션!B119,시뮬레이션!$K:$Q,7,0)</f>
        <v>295.8473044649611</v>
      </c>
      <c r="F116" s="5">
        <f t="shared" si="11"/>
        <v>42118</v>
      </c>
      <c r="G116" s="7">
        <f>C116*시뮬레이션!D119*시뮬레이션!F119</f>
        <v>4858769.2519413289</v>
      </c>
      <c r="H116" s="2">
        <f>D116*시뮬레이션!E119*시뮬레이션!D119</f>
        <v>29404727.7368109</v>
      </c>
      <c r="J116" s="5">
        <f t="shared" si="12"/>
        <v>42118</v>
      </c>
      <c r="K116" s="2">
        <f t="shared" si="13"/>
        <v>34263496.988752231</v>
      </c>
      <c r="L116" s="2" t="e">
        <f>$C$2*시뮬레이션!F119*시뮬레이션!D119</f>
        <v>#REF!</v>
      </c>
    </row>
    <row r="117" spans="2:12" x14ac:dyDescent="0.3">
      <c r="B117" s="5">
        <v>42119</v>
      </c>
      <c r="C117" s="27">
        <f>VLOOKUP(시뮬레이션!B120,시뮬레이션!$K:$Q,6,0)</f>
        <v>88.920439986958115</v>
      </c>
      <c r="D117" s="27">
        <f>VLOOKUP(시뮬레이션!B120,시뮬레이션!$K:$Q,7,0)</f>
        <v>295.8473044649611</v>
      </c>
      <c r="F117" s="5">
        <f t="shared" si="11"/>
        <v>42119</v>
      </c>
      <c r="G117" s="7">
        <f>C117*시뮬레이션!D120*시뮬레이션!F120</f>
        <v>4858769.2519413289</v>
      </c>
      <c r="H117" s="2">
        <f>D117*시뮬레이션!E120*시뮬레이션!D120</f>
        <v>29404727.7368109</v>
      </c>
      <c r="J117" s="5">
        <f t="shared" si="12"/>
        <v>42119</v>
      </c>
      <c r="K117" s="2">
        <f t="shared" si="13"/>
        <v>34263496.988752231</v>
      </c>
      <c r="L117" s="2" t="e">
        <f>$C$2*시뮬레이션!F120*시뮬레이션!D120</f>
        <v>#REF!</v>
      </c>
    </row>
    <row r="118" spans="2:12" x14ac:dyDescent="0.3">
      <c r="B118" s="5">
        <v>42120</v>
      </c>
      <c r="C118" s="27">
        <f>VLOOKUP(시뮬레이션!B121,시뮬레이션!$K:$Q,6,0)</f>
        <v>88.920439986958115</v>
      </c>
      <c r="D118" s="27">
        <f>VLOOKUP(시뮬레이션!B121,시뮬레이션!$K:$Q,7,0)</f>
        <v>295.8473044649611</v>
      </c>
      <c r="F118" s="5">
        <f t="shared" si="11"/>
        <v>42120</v>
      </c>
      <c r="G118" s="7">
        <f>C118*시뮬레이션!D121*시뮬레이션!F121</f>
        <v>4858769.2519413289</v>
      </c>
      <c r="H118" s="2">
        <f>D118*시뮬레이션!E121*시뮬레이션!D121</f>
        <v>29404727.7368109</v>
      </c>
      <c r="J118" s="5">
        <f t="shared" si="12"/>
        <v>42120</v>
      </c>
      <c r="K118" s="2">
        <f t="shared" si="13"/>
        <v>34263496.988752231</v>
      </c>
      <c r="L118" s="2" t="e">
        <f>$C$2*시뮬레이션!F121*시뮬레이션!D121</f>
        <v>#REF!</v>
      </c>
    </row>
    <row r="119" spans="2:12" x14ac:dyDescent="0.3">
      <c r="B119" s="5">
        <v>42121</v>
      </c>
      <c r="C119" s="27">
        <f>VLOOKUP(시뮬레이션!B122,시뮬레이션!$K:$Q,6,0)</f>
        <v>88.920439986958115</v>
      </c>
      <c r="D119" s="27">
        <f>VLOOKUP(시뮬레이션!B122,시뮬레이션!$K:$Q,7,0)</f>
        <v>295.8473044649611</v>
      </c>
      <c r="F119" s="5">
        <f t="shared" si="11"/>
        <v>42121</v>
      </c>
      <c r="G119" s="7">
        <f>C119*시뮬레이션!D122*시뮬레이션!F122</f>
        <v>4814461.4149058545</v>
      </c>
      <c r="H119" s="2">
        <f>D119*시뮬레이션!E122*시뮬레이션!D122</f>
        <v>29116908.756019298</v>
      </c>
      <c r="J119" s="5">
        <f t="shared" si="12"/>
        <v>42121</v>
      </c>
      <c r="K119" s="2">
        <f t="shared" si="13"/>
        <v>33931370.170925155</v>
      </c>
      <c r="L119" s="2" t="e">
        <f>$C$2*시뮬레이션!F122*시뮬레이션!D122</f>
        <v>#REF!</v>
      </c>
    </row>
    <row r="120" spans="2:12" x14ac:dyDescent="0.3">
      <c r="B120" s="5">
        <v>42122</v>
      </c>
      <c r="C120" s="27">
        <f>VLOOKUP(시뮬레이션!B123,시뮬레이션!$K:$Q,6,0)</f>
        <v>88.920439986958115</v>
      </c>
      <c r="D120" s="27">
        <f>VLOOKUP(시뮬레이션!B123,시뮬레이션!$K:$Q,7,0)</f>
        <v>295.8473044649611</v>
      </c>
      <c r="F120" s="5">
        <f t="shared" si="11"/>
        <v>42122</v>
      </c>
      <c r="G120" s="7">
        <f>C120*시뮬레이션!D123*시뮬레이션!F123</f>
        <v>4817184.8078974681</v>
      </c>
      <c r="H120" s="2">
        <f>D120*시뮬레이션!E123*시뮬레이션!D123</f>
        <v>29215329.958896931</v>
      </c>
      <c r="J120" s="5">
        <f t="shared" si="12"/>
        <v>42122</v>
      </c>
      <c r="K120" s="2">
        <f t="shared" si="13"/>
        <v>34032514.766794398</v>
      </c>
      <c r="L120" s="2" t="e">
        <f>$C$2*시뮬레이션!F123*시뮬레이션!D123</f>
        <v>#REF!</v>
      </c>
    </row>
    <row r="121" spans="2:12" x14ac:dyDescent="0.3">
      <c r="B121" s="5">
        <v>42123</v>
      </c>
      <c r="C121" s="27">
        <f>VLOOKUP(시뮬레이션!B124,시뮬레이션!$K:$Q,6,0)</f>
        <v>88.920439986958115</v>
      </c>
      <c r="D121" s="27">
        <f>VLOOKUP(시뮬레이션!B124,시뮬레이션!$K:$Q,7,0)</f>
        <v>295.8473044649611</v>
      </c>
      <c r="F121" s="5">
        <f t="shared" si="11"/>
        <v>42123</v>
      </c>
      <c r="G121" s="7">
        <f>C121*시뮬레이션!D124*시뮬레이션!F124</f>
        <v>4773600.6320787407</v>
      </c>
      <c r="H121" s="2">
        <f>D121*시뮬레이션!E124*시뮬레이션!D124</f>
        <v>29091895.386495203</v>
      </c>
      <c r="J121" s="5">
        <f t="shared" si="12"/>
        <v>42123</v>
      </c>
      <c r="K121" s="2">
        <f t="shared" si="13"/>
        <v>33865496.01857394</v>
      </c>
      <c r="L121" s="2" t="e">
        <f>$C$2*시뮬레이션!F124*시뮬레이션!D124</f>
        <v>#REF!</v>
      </c>
    </row>
    <row r="122" spans="2:12" x14ac:dyDescent="0.3">
      <c r="B122" s="5">
        <v>42124</v>
      </c>
      <c r="C122" s="27">
        <f>VLOOKUP(시뮬레이션!B125,시뮬레이션!$K:$Q,6,0)</f>
        <v>88.920439986958115</v>
      </c>
      <c r="D122" s="27">
        <f>VLOOKUP(시뮬레이션!B125,시뮬레이션!$K:$Q,7,0)</f>
        <v>295.8473044649611</v>
      </c>
      <c r="F122" s="5">
        <f t="shared" si="11"/>
        <v>42124</v>
      </c>
      <c r="G122" s="7">
        <f>C122*시뮬레이션!D125*시뮬레이션!F125</f>
        <v>4740992.6175311217</v>
      </c>
      <c r="H122" s="2">
        <f>D122*시뮬레이션!E125*시뮬레이션!D125</f>
        <v>28817390.423036408</v>
      </c>
      <c r="J122" s="5">
        <f t="shared" si="12"/>
        <v>42124</v>
      </c>
      <c r="K122" s="2">
        <f t="shared" si="13"/>
        <v>33558383.040567532</v>
      </c>
      <c r="L122" s="2" t="e">
        <f>$C$2*시뮬레이션!F125*시뮬레이션!D125</f>
        <v>#REF!</v>
      </c>
    </row>
    <row r="123" spans="2:12" x14ac:dyDescent="0.3">
      <c r="B123" s="5">
        <v>42125</v>
      </c>
      <c r="C123" s="27">
        <f>VLOOKUP(시뮬레이션!B126,시뮬레이션!$K:$Q,6,0)</f>
        <v>88.920439986958115</v>
      </c>
      <c r="D123" s="27">
        <f>VLOOKUP(시뮬레이션!B126,시뮬레이션!$K:$Q,7,0)</f>
        <v>295.8473044649611</v>
      </c>
      <c r="F123" s="5">
        <f t="shared" si="11"/>
        <v>42125</v>
      </c>
      <c r="G123" s="7">
        <f>C123*시뮬레이션!D126*시뮬레이션!F126</f>
        <v>4789846.3964643572</v>
      </c>
      <c r="H123" s="2">
        <f>D123*시뮬레이션!E126*시뮬레이션!D126</f>
        <v>29067229.007554814</v>
      </c>
      <c r="J123" s="5">
        <f t="shared" si="12"/>
        <v>42125</v>
      </c>
      <c r="K123" s="2">
        <f t="shared" si="13"/>
        <v>33857075.40401917</v>
      </c>
      <c r="L123" s="2" t="e">
        <f>$C$2*시뮬레이션!F126*시뮬레이션!D126</f>
        <v>#REF!</v>
      </c>
    </row>
    <row r="124" spans="2:12" x14ac:dyDescent="0.3">
      <c r="B124" s="5">
        <v>42126</v>
      </c>
      <c r="C124" s="27">
        <f>VLOOKUP(시뮬레이션!B127,시뮬레이션!$K:$Q,6,0)</f>
        <v>88.920439986958115</v>
      </c>
      <c r="D124" s="27">
        <f>VLOOKUP(시뮬레이션!B127,시뮬레이션!$K:$Q,7,0)</f>
        <v>295.8473044649611</v>
      </c>
      <c r="F124" s="5">
        <f t="shared" si="11"/>
        <v>42126</v>
      </c>
      <c r="G124" s="7">
        <f>C124*시뮬레이션!D127*시뮬레이션!F127</f>
        <v>4789846.3964643572</v>
      </c>
      <c r="H124" s="2">
        <f>D124*시뮬레이션!E127*시뮬레이션!D127</f>
        <v>29067229.007554814</v>
      </c>
      <c r="J124" s="5">
        <f t="shared" si="12"/>
        <v>42126</v>
      </c>
      <c r="K124" s="2">
        <f t="shared" si="13"/>
        <v>33857075.40401917</v>
      </c>
      <c r="L124" s="2" t="e">
        <f>$C$2*시뮬레이션!F127*시뮬레이션!D127</f>
        <v>#REF!</v>
      </c>
    </row>
    <row r="125" spans="2:12" x14ac:dyDescent="0.3">
      <c r="B125" s="5">
        <v>42127</v>
      </c>
      <c r="C125" s="27">
        <f>VLOOKUP(시뮬레이션!B128,시뮬레이션!$K:$Q,6,0)</f>
        <v>88.920439986958115</v>
      </c>
      <c r="D125" s="27">
        <f>VLOOKUP(시뮬레이션!B128,시뮬레이션!$K:$Q,7,0)</f>
        <v>295.8473044649611</v>
      </c>
      <c r="F125" s="5">
        <f t="shared" si="11"/>
        <v>42127</v>
      </c>
      <c r="G125" s="7">
        <f>C125*시뮬레이션!D128*시뮬레이션!F128</f>
        <v>4789846.3964643572</v>
      </c>
      <c r="H125" s="2">
        <f>D125*시뮬레이션!E128*시뮬레이션!D128</f>
        <v>29067229.007554814</v>
      </c>
      <c r="J125" s="5">
        <f t="shared" si="12"/>
        <v>42127</v>
      </c>
      <c r="K125" s="2">
        <f t="shared" si="13"/>
        <v>33857075.40401917</v>
      </c>
      <c r="L125" s="2" t="e">
        <f>$C$2*시뮬레이션!F128*시뮬레이션!D128</f>
        <v>#REF!</v>
      </c>
    </row>
    <row r="126" spans="2:12" x14ac:dyDescent="0.3">
      <c r="B126" s="5">
        <v>42128</v>
      </c>
      <c r="C126" s="27">
        <f>VLOOKUP(시뮬레이션!B129,시뮬레이션!$K:$Q,6,0)</f>
        <v>88.920439986958115</v>
      </c>
      <c r="D126" s="27">
        <f>VLOOKUP(시뮬레이션!B129,시뮬레이션!$K:$Q,7,0)</f>
        <v>295.8473044649611</v>
      </c>
      <c r="F126" s="5">
        <f t="shared" si="11"/>
        <v>42128</v>
      </c>
      <c r="G126" s="7">
        <f>C126*시뮬레이션!D129*시뮬레이션!F129</f>
        <v>4838514.1538371397</v>
      </c>
      <c r="H126" s="2">
        <f>D126*시뮬레이션!E129*시뮬레이션!D129</f>
        <v>29300935.926959045</v>
      </c>
      <c r="J126" s="5">
        <f t="shared" si="12"/>
        <v>42128</v>
      </c>
      <c r="K126" s="2">
        <f t="shared" si="13"/>
        <v>34139450.080796182</v>
      </c>
      <c r="L126" s="2" t="e">
        <f>$C$2*시뮬레이션!F129*시뮬레이션!D129</f>
        <v>#REF!</v>
      </c>
    </row>
    <row r="127" spans="2:12" x14ac:dyDescent="0.3">
      <c r="B127" s="5">
        <v>42129</v>
      </c>
      <c r="C127" s="27">
        <f>VLOOKUP(시뮬레이션!B130,시뮬레이션!$K:$Q,6,0)</f>
        <v>88.920439986958115</v>
      </c>
      <c r="D127" s="27">
        <f>VLOOKUP(시뮬레이션!B130,시뮬레이션!$K:$Q,7,0)</f>
        <v>295.8473044649611</v>
      </c>
      <c r="F127" s="5">
        <f t="shared" si="11"/>
        <v>42129</v>
      </c>
      <c r="G127" s="7">
        <f>C127*시뮬레이션!D130*시뮬레이션!F130</f>
        <v>4790247.9611713393</v>
      </c>
      <c r="H127" s="2">
        <f>D127*시뮬레이션!E130*시뮬레이션!D130</f>
        <v>29072975.196341209</v>
      </c>
      <c r="J127" s="5">
        <f t="shared" si="12"/>
        <v>42129</v>
      </c>
      <c r="K127" s="2">
        <f t="shared" si="13"/>
        <v>33863223.157512546</v>
      </c>
      <c r="L127" s="2" t="e">
        <f>$C$2*시뮬레이션!F130*시뮬레이션!D130</f>
        <v>#REF!</v>
      </c>
    </row>
    <row r="128" spans="2:12" x14ac:dyDescent="0.3">
      <c r="B128" s="5">
        <v>42130</v>
      </c>
      <c r="C128" s="27">
        <f>VLOOKUP(시뮬레이션!B131,시뮬레이션!$K:$Q,6,0)</f>
        <v>88.920439986958115</v>
      </c>
      <c r="D128" s="27">
        <f>VLOOKUP(시뮬레이션!B131,시뮬레이션!$K:$Q,7,0)</f>
        <v>295.8473044649611</v>
      </c>
      <c r="F128" s="5">
        <f t="shared" si="11"/>
        <v>42130</v>
      </c>
      <c r="G128" s="7">
        <f>C128*시뮬레이션!D131*시뮬레이션!F131</f>
        <v>4786264.1476190435</v>
      </c>
      <c r="H128" s="2">
        <f>D128*시뮬레이션!E131*시뮬레이션!D131</f>
        <v>29011703.007427223</v>
      </c>
      <c r="J128" s="5">
        <f t="shared" si="12"/>
        <v>42130</v>
      </c>
      <c r="K128" s="2">
        <f t="shared" si="13"/>
        <v>33797967.155046269</v>
      </c>
      <c r="L128" s="2" t="e">
        <f>$C$2*시뮬레이션!F131*시뮬레이션!D131</f>
        <v>#REF!</v>
      </c>
    </row>
    <row r="129" spans="2:12" x14ac:dyDescent="0.3">
      <c r="B129" s="5">
        <v>42131</v>
      </c>
      <c r="C129" s="27">
        <f>VLOOKUP(시뮬레이션!B132,시뮬레이션!$K:$Q,6,0)</f>
        <v>88.920439986958115</v>
      </c>
      <c r="D129" s="27">
        <f>VLOOKUP(시뮬레이션!B132,시뮬레이션!$K:$Q,7,0)</f>
        <v>295.8473044649611</v>
      </c>
      <c r="F129" s="5">
        <f t="shared" si="11"/>
        <v>42131</v>
      </c>
      <c r="G129" s="7">
        <f>C129*시뮬레이션!D132*시뮬레이션!F132</f>
        <v>4856980.9729727507</v>
      </c>
      <c r="H129" s="2">
        <f>D129*시뮬레이션!E132*시뮬레이션!D132</f>
        <v>29393735.355585732</v>
      </c>
      <c r="J129" s="5">
        <f t="shared" si="12"/>
        <v>42131</v>
      </c>
      <c r="K129" s="2">
        <f t="shared" si="13"/>
        <v>34250716.328558482</v>
      </c>
      <c r="L129" s="2" t="e">
        <f>$C$2*시뮬레이션!F132*시뮬레이션!D132</f>
        <v>#REF!</v>
      </c>
    </row>
    <row r="130" spans="2:12" x14ac:dyDescent="0.3">
      <c r="B130" s="5">
        <v>42132</v>
      </c>
      <c r="C130" s="27">
        <f>VLOOKUP(시뮬레이션!B133,시뮬레이션!$K:$Q,6,0)</f>
        <v>88.920439986958115</v>
      </c>
      <c r="D130" s="27">
        <f>VLOOKUP(시뮬레이션!B133,시뮬레이션!$K:$Q,7,0)</f>
        <v>295.8473044649611</v>
      </c>
      <c r="F130" s="5">
        <f t="shared" si="11"/>
        <v>42132</v>
      </c>
      <c r="G130" s="7">
        <f>C130*시뮬레이션!D133*시뮬레이션!F133</f>
        <v>4904861.4287698884</v>
      </c>
      <c r="H130" s="2">
        <f>D130*시뮬레이션!E133*시뮬레이션!D133</f>
        <v>29687217.44057456</v>
      </c>
      <c r="J130" s="5">
        <f t="shared" si="12"/>
        <v>42132</v>
      </c>
      <c r="K130" s="2">
        <f t="shared" si="13"/>
        <v>34592078.869344451</v>
      </c>
      <c r="L130" s="2" t="e">
        <f>$C$2*시뮬레이션!F133*시뮬레이션!D133</f>
        <v>#REF!</v>
      </c>
    </row>
    <row r="131" spans="2:12" x14ac:dyDescent="0.3">
      <c r="B131" s="5">
        <v>42133</v>
      </c>
      <c r="C131" s="27">
        <f>VLOOKUP(시뮬레이션!B134,시뮬레이션!$K:$Q,6,0)</f>
        <v>88.920439986958115</v>
      </c>
      <c r="D131" s="27">
        <f>VLOOKUP(시뮬레이션!B134,시뮬레이션!$K:$Q,7,0)</f>
        <v>295.8473044649611</v>
      </c>
      <c r="F131" s="5">
        <f t="shared" ref="F131:F194" si="14">B131</f>
        <v>42133</v>
      </c>
      <c r="G131" s="7">
        <f>C131*시뮬레이션!D134*시뮬레이션!F134</f>
        <v>4904861.4287698884</v>
      </c>
      <c r="H131" s="2">
        <f>D131*시뮬레이션!E134*시뮬레이션!D134</f>
        <v>29687217.44057456</v>
      </c>
      <c r="J131" s="5">
        <f t="shared" ref="J131:J194" si="15">B131</f>
        <v>42133</v>
      </c>
      <c r="K131" s="2">
        <f t="shared" ref="K131:K194" si="16">SUM(G131:H131)</f>
        <v>34592078.869344451</v>
      </c>
      <c r="L131" s="2" t="e">
        <f>$C$2*시뮬레이션!F134*시뮬레이션!D134</f>
        <v>#REF!</v>
      </c>
    </row>
    <row r="132" spans="2:12" x14ac:dyDescent="0.3">
      <c r="B132" s="5">
        <v>42134</v>
      </c>
      <c r="C132" s="27">
        <f>VLOOKUP(시뮬레이션!B135,시뮬레이션!$K:$Q,6,0)</f>
        <v>88.920439986958115</v>
      </c>
      <c r="D132" s="27">
        <f>VLOOKUP(시뮬레이션!B135,시뮬레이션!$K:$Q,7,0)</f>
        <v>295.8473044649611</v>
      </c>
      <c r="F132" s="5">
        <f t="shared" si="14"/>
        <v>42134</v>
      </c>
      <c r="G132" s="7">
        <f>C132*시뮬레이션!D135*시뮬레이션!F135</f>
        <v>4904861.4287698884</v>
      </c>
      <c r="H132" s="2">
        <f>D132*시뮬레이션!E135*시뮬레이션!D135</f>
        <v>29687217.44057456</v>
      </c>
      <c r="J132" s="5">
        <f t="shared" si="15"/>
        <v>42134</v>
      </c>
      <c r="K132" s="2">
        <f t="shared" si="16"/>
        <v>34592078.869344451</v>
      </c>
      <c r="L132" s="2" t="e">
        <f>$C$2*시뮬레이션!F135*시뮬레이션!D135</f>
        <v>#REF!</v>
      </c>
    </row>
    <row r="133" spans="2:12" x14ac:dyDescent="0.3">
      <c r="B133" s="5">
        <v>42135</v>
      </c>
      <c r="C133" s="27">
        <f>VLOOKUP(시뮬레이션!B136,시뮬레이션!$K:$Q,6,0)</f>
        <v>88.920439986958115</v>
      </c>
      <c r="D133" s="27">
        <f>VLOOKUP(시뮬레이션!B136,시뮬레이션!$K:$Q,7,0)</f>
        <v>295.8473044649611</v>
      </c>
      <c r="F133" s="5">
        <f t="shared" si="14"/>
        <v>42135</v>
      </c>
      <c r="G133" s="7">
        <f>C133*시뮬레이션!D136*시뮬레이션!F136</f>
        <v>4901658.2033000179</v>
      </c>
      <c r="H133" s="2">
        <f>D133*시뮬레이션!E136*시뮬레이션!D136</f>
        <v>29598732.470437847</v>
      </c>
      <c r="J133" s="5">
        <f t="shared" si="15"/>
        <v>42135</v>
      </c>
      <c r="K133" s="2">
        <f t="shared" si="16"/>
        <v>34500390.673737869</v>
      </c>
      <c r="L133" s="2" t="e">
        <f>$C$2*시뮬레이션!F136*시뮬레이션!D136</f>
        <v>#REF!</v>
      </c>
    </row>
    <row r="134" spans="2:12" x14ac:dyDescent="0.3">
      <c r="B134" s="5">
        <v>42136</v>
      </c>
      <c r="C134" s="27">
        <f>VLOOKUP(시뮬레이션!B137,시뮬레이션!$K:$Q,6,0)</f>
        <v>88.920439986958115</v>
      </c>
      <c r="D134" s="27">
        <f>VLOOKUP(시뮬레이션!B137,시뮬레이션!$K:$Q,7,0)</f>
        <v>295.8473044649611</v>
      </c>
      <c r="F134" s="5">
        <f t="shared" si="14"/>
        <v>42136</v>
      </c>
      <c r="G134" s="7">
        <f>C134*시뮬레이션!D137*시뮬레이션!F137</f>
        <v>4908753.7431894373</v>
      </c>
      <c r="H134" s="2">
        <f>D134*시뮬레이션!E137*시뮬레이션!D137</f>
        <v>29609654.955168128</v>
      </c>
      <c r="J134" s="5">
        <f t="shared" si="15"/>
        <v>42136</v>
      </c>
      <c r="K134" s="2">
        <f t="shared" si="16"/>
        <v>34518408.698357567</v>
      </c>
      <c r="L134" s="2" t="e">
        <f>$C$2*시뮬레이션!F137*시뮬레이션!D137</f>
        <v>#REF!</v>
      </c>
    </row>
    <row r="135" spans="2:12" x14ac:dyDescent="0.3">
      <c r="B135" s="5">
        <v>42137</v>
      </c>
      <c r="C135" s="27">
        <f>VLOOKUP(시뮬레이션!B138,시뮬레이션!$K:$Q,6,0)</f>
        <v>88.920439986958115</v>
      </c>
      <c r="D135" s="27">
        <f>VLOOKUP(시뮬레이션!B138,시뮬레이션!$K:$Q,7,0)</f>
        <v>295.8473044649611</v>
      </c>
      <c r="F135" s="5">
        <f t="shared" si="14"/>
        <v>42137</v>
      </c>
      <c r="G135" s="7">
        <f>C135*시뮬레이션!D138*시뮬레이션!F138</f>
        <v>4923425.882548606</v>
      </c>
      <c r="H135" s="2">
        <f>D135*시뮬레이션!E138*시뮬레이션!D138</f>
        <v>29692044.639782213</v>
      </c>
      <c r="J135" s="5">
        <f t="shared" si="15"/>
        <v>42137</v>
      </c>
      <c r="K135" s="2">
        <f t="shared" si="16"/>
        <v>34615470.522330821</v>
      </c>
      <c r="L135" s="2" t="e">
        <f>$C$2*시뮬레이션!F138*시뮬레이션!D138</f>
        <v>#REF!</v>
      </c>
    </row>
    <row r="136" spans="2:12" x14ac:dyDescent="0.3">
      <c r="B136" s="5">
        <v>42138</v>
      </c>
      <c r="C136" s="27">
        <f>VLOOKUP(시뮬레이션!B139,시뮬레이션!$K:$Q,6,0)</f>
        <v>88.920439986958115</v>
      </c>
      <c r="D136" s="27">
        <f>VLOOKUP(시뮬레이션!B139,시뮬레이션!$K:$Q,7,0)</f>
        <v>295.8473044649611</v>
      </c>
      <c r="F136" s="5">
        <f t="shared" si="14"/>
        <v>42138</v>
      </c>
      <c r="G136" s="7">
        <f>C136*시뮬레이션!D139*시뮬레이션!F139</f>
        <v>4940053.2934626471</v>
      </c>
      <c r="H136" s="2">
        <f>D136*시뮬레이션!E139*시뮬레이션!D139</f>
        <v>29694781.418434732</v>
      </c>
      <c r="J136" s="5">
        <f t="shared" si="15"/>
        <v>42138</v>
      </c>
      <c r="K136" s="2">
        <f t="shared" si="16"/>
        <v>34634834.711897381</v>
      </c>
      <c r="L136" s="2" t="e">
        <f>$C$2*시뮬레이션!F139*시뮬레이션!D139</f>
        <v>#REF!</v>
      </c>
    </row>
    <row r="137" spans="2:12" x14ac:dyDescent="0.3">
      <c r="B137" s="5">
        <v>42139</v>
      </c>
      <c r="C137" s="27">
        <f>VLOOKUP(시뮬레이션!B140,시뮬레이션!$K:$Q,6,0)</f>
        <v>88.920439986958115</v>
      </c>
      <c r="D137" s="27">
        <f>VLOOKUP(시뮬레이션!B140,시뮬레이션!$K:$Q,7,0)</f>
        <v>295.8473044649611</v>
      </c>
      <c r="F137" s="5">
        <f t="shared" si="14"/>
        <v>42139</v>
      </c>
      <c r="G137" s="7">
        <f>C137*시뮬레이션!D140*시뮬레이션!F140</f>
        <v>4929152.4478042061</v>
      </c>
      <c r="H137" s="2">
        <f>D137*시뮬레이션!E140*시뮬레이션!D140</f>
        <v>29652407.434405141</v>
      </c>
      <c r="J137" s="5">
        <f t="shared" si="15"/>
        <v>42139</v>
      </c>
      <c r="K137" s="2">
        <f t="shared" si="16"/>
        <v>34581559.882209346</v>
      </c>
      <c r="L137" s="2" t="e">
        <f>$C$2*시뮬레이션!F140*시뮬레이션!D140</f>
        <v>#REF!</v>
      </c>
    </row>
    <row r="138" spans="2:12" x14ac:dyDescent="0.3">
      <c r="B138" s="5">
        <v>42140</v>
      </c>
      <c r="C138" s="27">
        <f>VLOOKUP(시뮬레이션!B141,시뮬레이션!$K:$Q,6,0)</f>
        <v>88.920439986958115</v>
      </c>
      <c r="D138" s="27">
        <f>VLOOKUP(시뮬레이션!B141,시뮬레이션!$K:$Q,7,0)</f>
        <v>295.8473044649611</v>
      </c>
      <c r="F138" s="5">
        <f t="shared" si="14"/>
        <v>42140</v>
      </c>
      <c r="G138" s="7">
        <f>C138*시뮬레이션!D141*시뮬레이션!F141</f>
        <v>4929152.4478042061</v>
      </c>
      <c r="H138" s="2">
        <f>D138*시뮬레이션!E141*시뮬레이션!D141</f>
        <v>29652407.434405141</v>
      </c>
      <c r="J138" s="5">
        <f t="shared" si="15"/>
        <v>42140</v>
      </c>
      <c r="K138" s="2">
        <f t="shared" si="16"/>
        <v>34581559.882209346</v>
      </c>
      <c r="L138" s="2" t="e">
        <f>$C$2*시뮬레이션!F141*시뮬레이션!D141</f>
        <v>#REF!</v>
      </c>
    </row>
    <row r="139" spans="2:12" x14ac:dyDescent="0.3">
      <c r="B139" s="5">
        <v>42141</v>
      </c>
      <c r="C139" s="27">
        <f>VLOOKUP(시뮬레이션!B142,시뮬레이션!$K:$Q,6,0)</f>
        <v>88.920439986958115</v>
      </c>
      <c r="D139" s="27">
        <f>VLOOKUP(시뮬레이션!B142,시뮬레이션!$K:$Q,7,0)</f>
        <v>295.8473044649611</v>
      </c>
      <c r="F139" s="5">
        <f t="shared" si="14"/>
        <v>42141</v>
      </c>
      <c r="G139" s="7">
        <f>C139*시뮬레이션!D142*시뮬레이션!F142</f>
        <v>4929152.4478042061</v>
      </c>
      <c r="H139" s="2">
        <f>D139*시뮬레이션!E142*시뮬레이션!D142</f>
        <v>29652407.434405141</v>
      </c>
      <c r="J139" s="5">
        <f t="shared" si="15"/>
        <v>42141</v>
      </c>
      <c r="K139" s="2">
        <f t="shared" si="16"/>
        <v>34581559.882209346</v>
      </c>
      <c r="L139" s="2" t="e">
        <f>$C$2*시뮬레이션!F142*시뮬레이션!D142</f>
        <v>#REF!</v>
      </c>
    </row>
    <row r="140" spans="2:12" x14ac:dyDescent="0.3">
      <c r="B140" s="5">
        <v>42142</v>
      </c>
      <c r="C140" s="27">
        <f>VLOOKUP(시뮬레이션!B143,시뮬레이션!$K:$Q,6,0)</f>
        <v>88.920439986958115</v>
      </c>
      <c r="D140" s="27">
        <f>VLOOKUP(시뮬레이션!B143,시뮬레이션!$K:$Q,7,0)</f>
        <v>295.8473044649611</v>
      </c>
      <c r="F140" s="5">
        <f t="shared" si="14"/>
        <v>42142</v>
      </c>
      <c r="G140" s="7">
        <f>C140*시뮬레이션!D143*시뮬레이션!F143</f>
        <v>4930628.9717101883</v>
      </c>
      <c r="H140" s="2">
        <f>D140*시뮬레이션!E143*시뮬레이션!D143</f>
        <v>29634640.909456771</v>
      </c>
      <c r="J140" s="5">
        <f t="shared" si="15"/>
        <v>42142</v>
      </c>
      <c r="K140" s="2">
        <f t="shared" si="16"/>
        <v>34565269.881166957</v>
      </c>
      <c r="L140" s="2" t="e">
        <f>$C$2*시뮬레이션!F143*시뮬레이션!D143</f>
        <v>#REF!</v>
      </c>
    </row>
    <row r="141" spans="2:12" x14ac:dyDescent="0.3">
      <c r="B141" s="5">
        <v>42143</v>
      </c>
      <c r="C141" s="27">
        <f>VLOOKUP(시뮬레이션!B144,시뮬레이션!$K:$Q,6,0)</f>
        <v>88.920439986958115</v>
      </c>
      <c r="D141" s="27">
        <f>VLOOKUP(시뮬레이션!B144,시뮬레이션!$K:$Q,7,0)</f>
        <v>295.8473044649611</v>
      </c>
      <c r="F141" s="5">
        <f t="shared" si="14"/>
        <v>42143</v>
      </c>
      <c r="G141" s="7">
        <f>C141*시뮬레이션!D144*시뮬레이션!F144</f>
        <v>4944146.3013152461</v>
      </c>
      <c r="H141" s="2">
        <f>D141*시뮬레이션!E144*시뮬레이션!D144</f>
        <v>29636235.660649076</v>
      </c>
      <c r="J141" s="5">
        <f t="shared" si="15"/>
        <v>42143</v>
      </c>
      <c r="K141" s="2">
        <f t="shared" si="16"/>
        <v>34580381.961964324</v>
      </c>
      <c r="L141" s="2" t="e">
        <f>$C$2*시뮬레이션!F144*시뮬레이션!D144</f>
        <v>#REF!</v>
      </c>
    </row>
    <row r="142" spans="2:12" x14ac:dyDescent="0.3">
      <c r="B142" s="5">
        <v>42144</v>
      </c>
      <c r="C142" s="27">
        <f>VLOOKUP(시뮬레이션!B145,시뮬레이션!$K:$Q,6,0)</f>
        <v>88.920439986958115</v>
      </c>
      <c r="D142" s="27">
        <f>VLOOKUP(시뮬레이션!B145,시뮬레이션!$K:$Q,7,0)</f>
        <v>295.8473044649611</v>
      </c>
      <c r="F142" s="5">
        <f t="shared" si="14"/>
        <v>42144</v>
      </c>
      <c r="G142" s="7">
        <f>C142*시뮬레이션!D145*시뮬레이션!F145</f>
        <v>4975169.7536222963</v>
      </c>
      <c r="H142" s="2">
        <f>D142*시뮬레이션!E145*시뮬레이션!D145</f>
        <v>29768454.126371298</v>
      </c>
      <c r="J142" s="5">
        <f t="shared" si="15"/>
        <v>42144</v>
      </c>
      <c r="K142" s="2">
        <f t="shared" si="16"/>
        <v>34743623.879993595</v>
      </c>
      <c r="L142" s="2" t="e">
        <f>$C$2*시뮬레이션!F145*시뮬레이션!D145</f>
        <v>#REF!</v>
      </c>
    </row>
    <row r="143" spans="2:12" x14ac:dyDescent="0.3">
      <c r="B143" s="5">
        <v>42145</v>
      </c>
      <c r="C143" s="27">
        <f>VLOOKUP(시뮬레이션!B146,시뮬레이션!$K:$Q,6,0)</f>
        <v>88.920439986958115</v>
      </c>
      <c r="D143" s="27">
        <f>VLOOKUP(시뮬레이션!B146,시뮬레이션!$K:$Q,7,0)</f>
        <v>295.8473044649611</v>
      </c>
      <c r="F143" s="5">
        <f t="shared" si="14"/>
        <v>42145</v>
      </c>
      <c r="G143" s="7">
        <f>C143*시뮬레이션!D146*시뮬레이션!F146</f>
        <v>4974846.0832207436</v>
      </c>
      <c r="H143" s="2">
        <f>D143*시뮬레이션!E146*시뮬레이션!D146</f>
        <v>29729856.747240137</v>
      </c>
      <c r="J143" s="5">
        <f t="shared" si="15"/>
        <v>42145</v>
      </c>
      <c r="K143" s="2">
        <f t="shared" si="16"/>
        <v>34704702.830460884</v>
      </c>
      <c r="L143" s="2" t="e">
        <f>$C$2*시뮬레이션!F146*시뮬레이션!D146</f>
        <v>#REF!</v>
      </c>
    </row>
    <row r="144" spans="2:12" x14ac:dyDescent="0.3">
      <c r="B144" s="5">
        <v>42146</v>
      </c>
      <c r="C144" s="27">
        <f>VLOOKUP(시뮬레이션!B147,시뮬레이션!$K:$Q,6,0)</f>
        <v>88.920439986958115</v>
      </c>
      <c r="D144" s="27">
        <f>VLOOKUP(시뮬레이션!B147,시뮬레이션!$K:$Q,7,0)</f>
        <v>295.8473044649611</v>
      </c>
      <c r="F144" s="5">
        <f t="shared" si="14"/>
        <v>42146</v>
      </c>
      <c r="G144" s="7">
        <f>C144*시뮬레이션!D147*시뮬레이션!F147</f>
        <v>4932878.2142396588</v>
      </c>
      <c r="H144" s="2">
        <f>D144*시뮬레이션!E147*시뮬레이션!D147</f>
        <v>29484515.792812482</v>
      </c>
      <c r="J144" s="5">
        <f t="shared" si="15"/>
        <v>42146</v>
      </c>
      <c r="K144" s="2">
        <f t="shared" si="16"/>
        <v>34417394.007052138</v>
      </c>
      <c r="L144" s="2" t="e">
        <f>$C$2*시뮬레이션!F147*시뮬레이션!D147</f>
        <v>#REF!</v>
      </c>
    </row>
    <row r="145" spans="2:12" x14ac:dyDescent="0.3">
      <c r="B145" s="5">
        <v>42147</v>
      </c>
      <c r="C145" s="27">
        <f>VLOOKUP(시뮬레이션!B148,시뮬레이션!$K:$Q,6,0)</f>
        <v>88.920439986958115</v>
      </c>
      <c r="D145" s="27">
        <f>VLOOKUP(시뮬레이션!B148,시뮬레이션!$K:$Q,7,0)</f>
        <v>295.8473044649611</v>
      </c>
      <c r="F145" s="5">
        <f t="shared" si="14"/>
        <v>42147</v>
      </c>
      <c r="G145" s="7">
        <f>C145*시뮬레이션!D148*시뮬레이션!F148</f>
        <v>4932878.2142396588</v>
      </c>
      <c r="H145" s="2">
        <f>D145*시뮬레이션!E148*시뮬레이션!D148</f>
        <v>29484515.792812482</v>
      </c>
      <c r="J145" s="5">
        <f t="shared" si="15"/>
        <v>42147</v>
      </c>
      <c r="K145" s="2">
        <f t="shared" si="16"/>
        <v>34417394.007052138</v>
      </c>
      <c r="L145" s="2" t="e">
        <f>$C$2*시뮬레이션!F148*시뮬레이션!D148</f>
        <v>#REF!</v>
      </c>
    </row>
    <row r="146" spans="2:12" x14ac:dyDescent="0.3">
      <c r="B146" s="5">
        <v>42148</v>
      </c>
      <c r="C146" s="27">
        <f>VLOOKUP(시뮬레이션!B149,시뮬레이션!$K:$Q,6,0)</f>
        <v>88.920439986958115</v>
      </c>
      <c r="D146" s="27">
        <f>VLOOKUP(시뮬레이션!B149,시뮬레이션!$K:$Q,7,0)</f>
        <v>295.8473044649611</v>
      </c>
      <c r="F146" s="5">
        <f t="shared" si="14"/>
        <v>42148</v>
      </c>
      <c r="G146" s="7">
        <f>C146*시뮬레이션!D149*시뮬레이션!F149</f>
        <v>4932878.2142396588</v>
      </c>
      <c r="H146" s="2">
        <f>D146*시뮬레이션!E149*시뮬레이션!D149</f>
        <v>29484515.792812482</v>
      </c>
      <c r="J146" s="5">
        <f t="shared" si="15"/>
        <v>42148</v>
      </c>
      <c r="K146" s="2">
        <f t="shared" si="16"/>
        <v>34417394.007052138</v>
      </c>
      <c r="L146" s="2" t="e">
        <f>$C$2*시뮬레이션!F149*시뮬레이션!D149</f>
        <v>#REF!</v>
      </c>
    </row>
    <row r="147" spans="2:12" x14ac:dyDescent="0.3">
      <c r="B147" s="5">
        <v>42149</v>
      </c>
      <c r="C147" s="27">
        <f>VLOOKUP(시뮬레이션!B150,시뮬레이션!$K:$Q,6,0)</f>
        <v>88.920439986958115</v>
      </c>
      <c r="D147" s="27">
        <f>VLOOKUP(시뮬레이션!B150,시뮬레이션!$K:$Q,7,0)</f>
        <v>295.8473044649611</v>
      </c>
      <c r="F147" s="5">
        <f t="shared" si="14"/>
        <v>42149</v>
      </c>
      <c r="G147" s="7">
        <f>C147*시뮬레이션!D150*시뮬레이션!F150</f>
        <v>4932878.2142396588</v>
      </c>
      <c r="H147" s="2">
        <f>D147*시뮬레이션!E150*시뮬레이션!D150</f>
        <v>29484515.792812482</v>
      </c>
      <c r="J147" s="5">
        <f t="shared" si="15"/>
        <v>42149</v>
      </c>
      <c r="K147" s="2">
        <f t="shared" si="16"/>
        <v>34417394.007052138</v>
      </c>
      <c r="L147" s="2" t="e">
        <f>$C$2*시뮬레이션!F150*시뮬레이션!D150</f>
        <v>#REF!</v>
      </c>
    </row>
    <row r="148" spans="2:12" x14ac:dyDescent="0.3">
      <c r="B148" s="5">
        <v>42150</v>
      </c>
      <c r="C148" s="27">
        <f>VLOOKUP(시뮬레이션!B151,시뮬레이션!$K:$Q,6,0)</f>
        <v>88.920439986958115</v>
      </c>
      <c r="D148" s="27">
        <f>VLOOKUP(시뮬레이션!B151,시뮬레이션!$K:$Q,7,0)</f>
        <v>295.8473044649611</v>
      </c>
      <c r="F148" s="5">
        <f t="shared" si="14"/>
        <v>42150</v>
      </c>
      <c r="G148" s="7">
        <f>C148*시뮬레이션!D151*시뮬레이션!F151</f>
        <v>4935433.9210655438</v>
      </c>
      <c r="H148" s="2">
        <f>D148*시뮬레이션!E151*시뮬레이션!D151</f>
        <v>29534988.867034942</v>
      </c>
      <c r="J148" s="5">
        <f t="shared" si="15"/>
        <v>42150</v>
      </c>
      <c r="K148" s="2">
        <f t="shared" si="16"/>
        <v>34470422.788100488</v>
      </c>
      <c r="L148" s="2" t="e">
        <f>$C$2*시뮬레이션!F151*시뮬레이션!D151</f>
        <v>#REF!</v>
      </c>
    </row>
    <row r="149" spans="2:12" x14ac:dyDescent="0.3">
      <c r="B149" s="5">
        <v>42151</v>
      </c>
      <c r="C149" s="27">
        <f>VLOOKUP(시뮬레이션!B152,시뮬레이션!$K:$Q,6,0)</f>
        <v>88.920439986958115</v>
      </c>
      <c r="D149" s="27">
        <f>VLOOKUP(시뮬레이션!B152,시뮬레이션!$K:$Q,7,0)</f>
        <v>295.8473044649611</v>
      </c>
      <c r="F149" s="5">
        <f t="shared" si="14"/>
        <v>42151</v>
      </c>
      <c r="G149" s="7">
        <f>C149*시뮬레이션!D152*시뮬레이션!F152</f>
        <v>4999311.8753798557</v>
      </c>
      <c r="H149" s="2">
        <f>D149*시뮬레이션!E152*시뮬레이션!D152</f>
        <v>29828178.779765673</v>
      </c>
      <c r="J149" s="5">
        <f t="shared" si="15"/>
        <v>42151</v>
      </c>
      <c r="K149" s="2">
        <f t="shared" si="16"/>
        <v>34827490.655145526</v>
      </c>
      <c r="L149" s="2" t="e">
        <f>$C$2*시뮬레이션!F152*시뮬레이션!D152</f>
        <v>#REF!</v>
      </c>
    </row>
    <row r="150" spans="2:12" x14ac:dyDescent="0.3">
      <c r="B150" s="5">
        <v>42152</v>
      </c>
      <c r="C150" s="27">
        <f>VLOOKUP(시뮬레이션!B153,시뮬레이션!$K:$Q,6,0)</f>
        <v>88.920439986958115</v>
      </c>
      <c r="D150" s="27">
        <f>VLOOKUP(시뮬레이션!B153,시뮬레이션!$K:$Q,7,0)</f>
        <v>295.8473044649611</v>
      </c>
      <c r="F150" s="5">
        <f t="shared" si="14"/>
        <v>42152</v>
      </c>
      <c r="G150" s="7">
        <f>C150*시뮬레이션!D153*시뮬레이션!F153</f>
        <v>4991059.8362479648</v>
      </c>
      <c r="H150" s="2">
        <f>D150*시뮬레이션!E153*시뮬레이션!D153</f>
        <v>29802716.676057074</v>
      </c>
      <c r="J150" s="5">
        <f t="shared" si="15"/>
        <v>42152</v>
      </c>
      <c r="K150" s="2">
        <f t="shared" si="16"/>
        <v>34793776.512305036</v>
      </c>
      <c r="L150" s="2" t="e">
        <f>$C$2*시뮬레이션!F153*시뮬레이션!D153</f>
        <v>#REF!</v>
      </c>
    </row>
    <row r="151" spans="2:12" x14ac:dyDescent="0.3">
      <c r="B151" s="5">
        <v>42153</v>
      </c>
      <c r="C151" s="27">
        <f>VLOOKUP(시뮬레이션!B154,시뮬레이션!$K:$Q,6,0)</f>
        <v>88.920439986958115</v>
      </c>
      <c r="D151" s="27">
        <f>VLOOKUP(시뮬레이션!B154,시뮬레이션!$K:$Q,7,0)</f>
        <v>295.8473044649611</v>
      </c>
      <c r="F151" s="5">
        <f t="shared" si="14"/>
        <v>42153</v>
      </c>
      <c r="G151" s="7">
        <f>C151*시뮬레이션!D154*시뮬레이션!F154</f>
        <v>4962780.4687189125</v>
      </c>
      <c r="H151" s="2">
        <f>D151*시뮬레이션!E154*시뮬레이션!D154</f>
        <v>29636917.134015281</v>
      </c>
      <c r="J151" s="5">
        <f t="shared" si="15"/>
        <v>42153</v>
      </c>
      <c r="K151" s="2">
        <f t="shared" si="16"/>
        <v>34599697.602734193</v>
      </c>
      <c r="L151" s="2" t="e">
        <f>$C$2*시뮬레이션!F154*시뮬레이션!D154</f>
        <v>#REF!</v>
      </c>
    </row>
    <row r="152" spans="2:12" x14ac:dyDescent="0.3">
      <c r="B152" s="5">
        <v>42154</v>
      </c>
      <c r="C152" s="27">
        <f>VLOOKUP(시뮬레이션!B155,시뮬레이션!$K:$Q,6,0)</f>
        <v>88.920439986958115</v>
      </c>
      <c r="D152" s="27">
        <f>VLOOKUP(시뮬레이션!B155,시뮬레이션!$K:$Q,7,0)</f>
        <v>295.8473044649611</v>
      </c>
      <c r="F152" s="5">
        <f t="shared" si="14"/>
        <v>42154</v>
      </c>
      <c r="G152" s="7">
        <f>C152*시뮬레이션!D155*시뮬레이션!F155</f>
        <v>4962780.4687189125</v>
      </c>
      <c r="H152" s="2">
        <f>D152*시뮬레이션!E155*시뮬레이션!D155</f>
        <v>29636917.134015281</v>
      </c>
      <c r="J152" s="5">
        <f t="shared" si="15"/>
        <v>42154</v>
      </c>
      <c r="K152" s="2">
        <f t="shared" si="16"/>
        <v>34599697.602734193</v>
      </c>
      <c r="L152" s="2" t="e">
        <f>$C$2*시뮬레이션!F155*시뮬레이션!D155</f>
        <v>#REF!</v>
      </c>
    </row>
    <row r="153" spans="2:12" x14ac:dyDescent="0.3">
      <c r="B153" s="5">
        <v>42155</v>
      </c>
      <c r="C153" s="27">
        <f>VLOOKUP(시뮬레이션!B156,시뮬레이션!$K:$Q,6,0)</f>
        <v>88.920439986958115</v>
      </c>
      <c r="D153" s="27">
        <f>VLOOKUP(시뮬레이션!B156,시뮬레이션!$K:$Q,7,0)</f>
        <v>295.8473044649611</v>
      </c>
      <c r="F153" s="5">
        <f t="shared" si="14"/>
        <v>42155</v>
      </c>
      <c r="G153" s="7">
        <f>C153*시뮬레이션!D156*시뮬레이션!F156</f>
        <v>4962780.4687189125</v>
      </c>
      <c r="H153" s="2">
        <f>D153*시뮬레이션!E156*시뮬레이션!D156</f>
        <v>29636917.134015281</v>
      </c>
      <c r="J153" s="5">
        <f t="shared" si="15"/>
        <v>42155</v>
      </c>
      <c r="K153" s="2">
        <f t="shared" si="16"/>
        <v>34599697.602734193</v>
      </c>
      <c r="L153" s="2" t="e">
        <f>$C$2*시뮬레이션!F156*시뮬레이션!D156</f>
        <v>#REF!</v>
      </c>
    </row>
    <row r="154" spans="2:12" x14ac:dyDescent="0.3">
      <c r="B154" s="5">
        <v>42156</v>
      </c>
      <c r="C154" s="27">
        <f>VLOOKUP(시뮬레이션!B157,시뮬레이션!$K:$Q,6,0)</f>
        <v>88.920439986958115</v>
      </c>
      <c r="D154" s="27">
        <f>VLOOKUP(시뮬레이션!B157,시뮬레이션!$K:$Q,7,0)</f>
        <v>295.8473044649611</v>
      </c>
      <c r="F154" s="5">
        <f t="shared" si="14"/>
        <v>42156</v>
      </c>
      <c r="G154" s="7">
        <f>C154*시뮬레이션!D157*시뮬레이션!F157</f>
        <v>4981833.2735540383</v>
      </c>
      <c r="H154" s="2">
        <f>D154*시뮬레이션!E157*시뮬레이션!D157</f>
        <v>29723058.044142202</v>
      </c>
      <c r="J154" s="5">
        <f t="shared" si="15"/>
        <v>42156</v>
      </c>
      <c r="K154" s="2">
        <f t="shared" si="16"/>
        <v>34704891.317696244</v>
      </c>
      <c r="L154" s="2" t="e">
        <f>$C$2*시뮬레이션!F157*시뮬레이션!D157</f>
        <v>#REF!</v>
      </c>
    </row>
    <row r="155" spans="2:12" x14ac:dyDescent="0.3">
      <c r="B155" s="5">
        <v>42157</v>
      </c>
      <c r="C155" s="27">
        <f>VLOOKUP(시뮬레이션!B158,시뮬레이션!$K:$Q,6,0)</f>
        <v>88.920439986958115</v>
      </c>
      <c r="D155" s="27">
        <f>VLOOKUP(시뮬레이션!B158,시뮬레이션!$K:$Q,7,0)</f>
        <v>295.8473044649611</v>
      </c>
      <c r="F155" s="5">
        <f t="shared" si="14"/>
        <v>42157</v>
      </c>
      <c r="G155" s="7">
        <f>C155*시뮬레이션!D158*시뮬레이션!F158</f>
        <v>4992601.0622229008</v>
      </c>
      <c r="H155" s="2">
        <f>D155*시뮬레이션!E158*시뮬레이션!D158</f>
        <v>29786091.508132193</v>
      </c>
      <c r="J155" s="5">
        <f t="shared" si="15"/>
        <v>42157</v>
      </c>
      <c r="K155" s="2">
        <f t="shared" si="16"/>
        <v>34778692.570355095</v>
      </c>
      <c r="L155" s="2" t="e">
        <f>$C$2*시뮬레이션!F158*시뮬레이션!D158</f>
        <v>#REF!</v>
      </c>
    </row>
    <row r="156" spans="2:12" x14ac:dyDescent="0.3">
      <c r="B156" s="5">
        <v>42158</v>
      </c>
      <c r="C156" s="27">
        <f>VLOOKUP(시뮬레이션!B159,시뮬레이션!$K:$Q,6,0)</f>
        <v>88.920439986958115</v>
      </c>
      <c r="D156" s="27">
        <f>VLOOKUP(시뮬레이션!B159,시뮬레이션!$K:$Q,7,0)</f>
        <v>295.8473044649611</v>
      </c>
      <c r="F156" s="5">
        <f t="shared" si="14"/>
        <v>42158</v>
      </c>
      <c r="G156" s="7">
        <f>C156*시뮬레이션!D159*시뮬레이션!F159</f>
        <v>4967287.0010776725</v>
      </c>
      <c r="H156" s="2">
        <f>D156*시뮬레이션!E159*시뮬레이션!D159</f>
        <v>29599016.923105523</v>
      </c>
      <c r="J156" s="5">
        <f t="shared" si="15"/>
        <v>42158</v>
      </c>
      <c r="K156" s="2">
        <f t="shared" si="16"/>
        <v>34566303.924183197</v>
      </c>
      <c r="L156" s="2" t="e">
        <f>$C$2*시뮬레이션!F159*시뮬레이션!D159</f>
        <v>#REF!</v>
      </c>
    </row>
    <row r="157" spans="2:12" x14ac:dyDescent="0.3">
      <c r="B157" s="5">
        <v>42159</v>
      </c>
      <c r="C157" s="27">
        <f>VLOOKUP(시뮬레이션!B160,시뮬레이션!$K:$Q,6,0)</f>
        <v>88.920439986958115</v>
      </c>
      <c r="D157" s="27">
        <f>VLOOKUP(시뮬레이션!B160,시뮬레이션!$K:$Q,7,0)</f>
        <v>295.8473044649611</v>
      </c>
      <c r="F157" s="5">
        <f t="shared" si="14"/>
        <v>42159</v>
      </c>
      <c r="G157" s="7">
        <f>C157*시뮬레이션!D160*시뮬레이션!F160</f>
        <v>4965661.5354347108</v>
      </c>
      <c r="H157" s="2">
        <f>D157*시뮬레이션!E160*시뮬레이션!D160</f>
        <v>29574629.147075195</v>
      </c>
      <c r="J157" s="5">
        <f t="shared" si="15"/>
        <v>42159</v>
      </c>
      <c r="K157" s="2">
        <f t="shared" si="16"/>
        <v>34540290.682509907</v>
      </c>
      <c r="L157" s="2" t="e">
        <f>$C$2*시뮬레이션!F160*시뮬레이션!D160</f>
        <v>#REF!</v>
      </c>
    </row>
    <row r="158" spans="2:12" x14ac:dyDescent="0.3">
      <c r="B158" s="5">
        <v>42160</v>
      </c>
      <c r="C158" s="27">
        <f>VLOOKUP(시뮬레이션!B161,시뮬레이션!$K:$Q,6,0)</f>
        <v>88.920439986958115</v>
      </c>
      <c r="D158" s="27">
        <f>VLOOKUP(시뮬레이션!B161,시뮬레이션!$K:$Q,7,0)</f>
        <v>295.8473044649611</v>
      </c>
      <c r="F158" s="5">
        <f t="shared" si="14"/>
        <v>42160</v>
      </c>
      <c r="G158" s="7">
        <f>C158*시뮬레이션!D161*시뮬레이션!F161</f>
        <v>4935257.1472308505</v>
      </c>
      <c r="H158" s="2">
        <f>D158*시뮬레이션!E161*시뮬레이션!D161</f>
        <v>29371507.871520687</v>
      </c>
      <c r="J158" s="5">
        <f t="shared" si="15"/>
        <v>42160</v>
      </c>
      <c r="K158" s="2">
        <f t="shared" si="16"/>
        <v>34306765.018751539</v>
      </c>
      <c r="L158" s="2" t="e">
        <f>$C$2*시뮬레이션!F161*시뮬레이션!D161</f>
        <v>#REF!</v>
      </c>
    </row>
    <row r="159" spans="2:12" x14ac:dyDescent="0.3">
      <c r="B159" s="5">
        <v>42161</v>
      </c>
      <c r="C159" s="27">
        <f>VLOOKUP(시뮬레이션!B162,시뮬레이션!$K:$Q,6,0)</f>
        <v>88.920439986958115</v>
      </c>
      <c r="D159" s="27">
        <f>VLOOKUP(시뮬레이션!B162,시뮬레이션!$K:$Q,7,0)</f>
        <v>295.8473044649611</v>
      </c>
      <c r="F159" s="5">
        <f t="shared" si="14"/>
        <v>42161</v>
      </c>
      <c r="G159" s="7">
        <f>C159*시뮬레이션!D162*시뮬레이션!F162</f>
        <v>4935257.1472308505</v>
      </c>
      <c r="H159" s="2">
        <f>D159*시뮬레이션!E162*시뮬레이션!D162</f>
        <v>29371507.871520687</v>
      </c>
      <c r="J159" s="5">
        <f t="shared" si="15"/>
        <v>42161</v>
      </c>
      <c r="K159" s="2">
        <f t="shared" si="16"/>
        <v>34306765.018751539</v>
      </c>
      <c r="L159" s="2" t="e">
        <f>$C$2*시뮬레이션!F162*시뮬레이션!D162</f>
        <v>#REF!</v>
      </c>
    </row>
    <row r="160" spans="2:12" x14ac:dyDescent="0.3">
      <c r="B160" s="5">
        <v>42162</v>
      </c>
      <c r="C160" s="27">
        <f>VLOOKUP(시뮬레이션!B163,시뮬레이션!$K:$Q,6,0)</f>
        <v>88.920439986958115</v>
      </c>
      <c r="D160" s="27">
        <f>VLOOKUP(시뮬레이션!B163,시뮬레이션!$K:$Q,7,0)</f>
        <v>295.8473044649611</v>
      </c>
      <c r="F160" s="5">
        <f t="shared" si="14"/>
        <v>42162</v>
      </c>
      <c r="G160" s="7">
        <f>C160*시뮬레이션!D163*시뮬레이션!F163</f>
        <v>4935257.1472308505</v>
      </c>
      <c r="H160" s="2">
        <f>D160*시뮬레이션!E163*시뮬레이션!D163</f>
        <v>29371507.871520687</v>
      </c>
      <c r="J160" s="5">
        <f t="shared" si="15"/>
        <v>42162</v>
      </c>
      <c r="K160" s="2">
        <f t="shared" si="16"/>
        <v>34306765.018751539</v>
      </c>
      <c r="L160" s="2" t="e">
        <f>$C$2*시뮬레이션!F163*시뮬레이션!D163</f>
        <v>#REF!</v>
      </c>
    </row>
    <row r="161" spans="2:12" x14ac:dyDescent="0.3">
      <c r="B161" s="5">
        <v>42163</v>
      </c>
      <c r="C161" s="27">
        <f>VLOOKUP(시뮬레이션!B164,시뮬레이션!$K:$Q,6,0)</f>
        <v>88.920439986958115</v>
      </c>
      <c r="D161" s="27">
        <f>VLOOKUP(시뮬레이션!B164,시뮬레이션!$K:$Q,7,0)</f>
        <v>295.8473044649611</v>
      </c>
      <c r="F161" s="5">
        <f t="shared" si="14"/>
        <v>42163</v>
      </c>
      <c r="G161" s="7">
        <f>C161*시뮬레이션!D164*시뮬레이션!F164</f>
        <v>4964030.2455029301</v>
      </c>
      <c r="H161" s="2">
        <f>D161*시뮬레이션!E164*시뮬레이션!D164</f>
        <v>29548953.856966823</v>
      </c>
      <c r="J161" s="5">
        <f t="shared" si="15"/>
        <v>42163</v>
      </c>
      <c r="K161" s="2">
        <f t="shared" si="16"/>
        <v>34512984.102469757</v>
      </c>
      <c r="L161" s="2" t="e">
        <f>$C$2*시뮬레이션!F164*시뮬레이션!D164</f>
        <v>#REF!</v>
      </c>
    </row>
    <row r="162" spans="2:12" x14ac:dyDescent="0.3">
      <c r="B162" s="5">
        <v>42164</v>
      </c>
      <c r="C162" s="27">
        <f>VLOOKUP(시뮬레이션!B165,시뮬레이션!$K:$Q,6,0)</f>
        <v>88.920439986958115</v>
      </c>
      <c r="D162" s="27">
        <f>VLOOKUP(시뮬레이션!B165,시뮬레이션!$K:$Q,7,0)</f>
        <v>295.8473044649611</v>
      </c>
      <c r="F162" s="5">
        <f t="shared" si="14"/>
        <v>42164</v>
      </c>
      <c r="G162" s="7">
        <f>C162*시뮬레이션!D165*시뮬레이션!F165</f>
        <v>4941821.2985709077</v>
      </c>
      <c r="H162" s="2">
        <f>D162*시뮬레이션!E165*시뮬레이션!D165</f>
        <v>29466064.695653092</v>
      </c>
      <c r="J162" s="5">
        <f t="shared" si="15"/>
        <v>42164</v>
      </c>
      <c r="K162" s="2">
        <f t="shared" si="16"/>
        <v>34407885.994223997</v>
      </c>
      <c r="L162" s="2" t="e">
        <f>$C$2*시뮬레이션!F165*시뮬레이션!D165</f>
        <v>#REF!</v>
      </c>
    </row>
    <row r="163" spans="2:12" x14ac:dyDescent="0.3">
      <c r="B163" s="5">
        <v>42165</v>
      </c>
      <c r="C163" s="27">
        <f>VLOOKUP(시뮬레이션!B166,시뮬레이션!$K:$Q,6,0)</f>
        <v>88.920439986958115</v>
      </c>
      <c r="D163" s="27">
        <f>VLOOKUP(시뮬레이션!B166,시뮬레이션!$K:$Q,7,0)</f>
        <v>295.8473044649611</v>
      </c>
      <c r="F163" s="5">
        <f t="shared" si="14"/>
        <v>42165</v>
      </c>
      <c r="G163" s="7">
        <f>C163*시뮬레이션!D166*시뮬레이션!F166</f>
        <v>4955973.1644357108</v>
      </c>
      <c r="H163" s="2">
        <f>D163*시뮬레이션!E166*시뮬레이션!D166</f>
        <v>29502938.108544707</v>
      </c>
      <c r="J163" s="5">
        <f t="shared" si="15"/>
        <v>42165</v>
      </c>
      <c r="K163" s="2">
        <f t="shared" si="16"/>
        <v>34458911.272980422</v>
      </c>
      <c r="L163" s="2" t="e">
        <f>$C$2*시뮬레이션!F166*시뮬레이션!D166</f>
        <v>#REF!</v>
      </c>
    </row>
    <row r="164" spans="2:12" x14ac:dyDescent="0.3">
      <c r="B164" s="5">
        <v>42166</v>
      </c>
      <c r="C164" s="27">
        <f>VLOOKUP(시뮬레이션!B167,시뮬레이션!$K:$Q,6,0)</f>
        <v>88.920439986958115</v>
      </c>
      <c r="D164" s="27">
        <f>VLOOKUP(시뮬레이션!B167,시뮬레이션!$K:$Q,7,0)</f>
        <v>295.8473044649611</v>
      </c>
      <c r="F164" s="5">
        <f t="shared" si="14"/>
        <v>42166</v>
      </c>
      <c r="G164" s="7">
        <f>C164*시뮬레이션!D167*시뮬레이션!F167</f>
        <v>4973444.0301832492</v>
      </c>
      <c r="H164" s="2">
        <f>D164*시뮬레이션!E167*시뮬레이션!D167</f>
        <v>29562056.623286203</v>
      </c>
      <c r="J164" s="5">
        <f t="shared" si="15"/>
        <v>42166</v>
      </c>
      <c r="K164" s="2">
        <f t="shared" si="16"/>
        <v>34535500.653469451</v>
      </c>
      <c r="L164" s="2" t="e">
        <f>$C$2*시뮬레이션!F167*시뮬레이션!D167</f>
        <v>#REF!</v>
      </c>
    </row>
    <row r="165" spans="2:12" x14ac:dyDescent="0.3">
      <c r="B165" s="5">
        <v>42167</v>
      </c>
      <c r="C165" s="27">
        <f>VLOOKUP(시뮬레이션!B168,시뮬레이션!$K:$Q,6,0)</f>
        <v>88.920439986958115</v>
      </c>
      <c r="D165" s="27">
        <f>VLOOKUP(시뮬레이션!B168,시뮬레이션!$K:$Q,7,0)</f>
        <v>295.8473044649611</v>
      </c>
      <c r="F165" s="5">
        <f t="shared" si="14"/>
        <v>42167</v>
      </c>
      <c r="G165" s="7">
        <f>C165*시뮬레이션!D168*시뮬레이션!F168</f>
        <v>4960714.1799947163</v>
      </c>
      <c r="H165" s="2">
        <f>D165*시뮬레이션!E168*시뮬레이션!D168</f>
        <v>29509383.355938938</v>
      </c>
      <c r="J165" s="5">
        <f t="shared" si="15"/>
        <v>42167</v>
      </c>
      <c r="K165" s="2">
        <f t="shared" si="16"/>
        <v>34470097.535933651</v>
      </c>
      <c r="L165" s="2" t="e">
        <f>$C$2*시뮬레이션!F168*시뮬레이션!D168</f>
        <v>#REF!</v>
      </c>
    </row>
    <row r="166" spans="2:12" x14ac:dyDescent="0.3">
      <c r="B166" s="5">
        <v>42168</v>
      </c>
      <c r="C166" s="27">
        <f>VLOOKUP(시뮬레이션!B169,시뮬레이션!$K:$Q,6,0)</f>
        <v>88.920439986958115</v>
      </c>
      <c r="D166" s="27">
        <f>VLOOKUP(시뮬레이션!B169,시뮬레이션!$K:$Q,7,0)</f>
        <v>295.8473044649611</v>
      </c>
      <c r="F166" s="5">
        <f t="shared" si="14"/>
        <v>42168</v>
      </c>
      <c r="G166" s="7">
        <f>C166*시뮬레이션!D169*시뮬레이션!F169</f>
        <v>4960714.1799947163</v>
      </c>
      <c r="H166" s="2">
        <f>D166*시뮬레이션!E169*시뮬레이션!D169</f>
        <v>29509383.355938938</v>
      </c>
      <c r="J166" s="5">
        <f t="shared" si="15"/>
        <v>42168</v>
      </c>
      <c r="K166" s="2">
        <f t="shared" si="16"/>
        <v>34470097.535933651</v>
      </c>
      <c r="L166" s="2" t="e">
        <f>$C$2*시뮬레이션!F169*시뮬레이션!D169</f>
        <v>#REF!</v>
      </c>
    </row>
    <row r="167" spans="2:12" x14ac:dyDescent="0.3">
      <c r="B167" s="5">
        <v>42169</v>
      </c>
      <c r="C167" s="27">
        <f>VLOOKUP(시뮬레이션!B170,시뮬레이션!$K:$Q,6,0)</f>
        <v>88.920439986958115</v>
      </c>
      <c r="D167" s="27">
        <f>VLOOKUP(시뮬레이션!B170,시뮬레이션!$K:$Q,7,0)</f>
        <v>295.8473044649611</v>
      </c>
      <c r="F167" s="5">
        <f t="shared" si="14"/>
        <v>42169</v>
      </c>
      <c r="G167" s="7">
        <f>C167*시뮬레이션!D170*시뮬레이션!F170</f>
        <v>4960714.1799947163</v>
      </c>
      <c r="H167" s="2">
        <f>D167*시뮬레이션!E170*시뮬레이션!D170</f>
        <v>29509383.355938938</v>
      </c>
      <c r="J167" s="5">
        <f t="shared" si="15"/>
        <v>42169</v>
      </c>
      <c r="K167" s="2">
        <f t="shared" si="16"/>
        <v>34470097.535933651</v>
      </c>
      <c r="L167" s="2" t="e">
        <f>$C$2*시뮬레이션!F170*시뮬레이션!D170</f>
        <v>#REF!</v>
      </c>
    </row>
    <row r="168" spans="2:12" x14ac:dyDescent="0.3">
      <c r="B168" s="5">
        <v>42170</v>
      </c>
      <c r="C168" s="27">
        <f>VLOOKUP(시뮬레이션!B171,시뮬레이션!$K:$Q,6,0)</f>
        <v>88.920439986958115</v>
      </c>
      <c r="D168" s="27">
        <f>VLOOKUP(시뮬레이션!B171,시뮬레이션!$K:$Q,7,0)</f>
        <v>295.8473044649611</v>
      </c>
      <c r="F168" s="5">
        <f t="shared" si="14"/>
        <v>42170</v>
      </c>
      <c r="G168" s="7">
        <f>C168*시뮬레이션!D171*시뮬레이션!F171</f>
        <v>4933761.1052882886</v>
      </c>
      <c r="H168" s="2">
        <f>D168*시뮬레이션!E171*시뮬레이션!D171</f>
        <v>29412258.772618692</v>
      </c>
      <c r="J168" s="5">
        <f t="shared" si="15"/>
        <v>42170</v>
      </c>
      <c r="K168" s="2">
        <f t="shared" si="16"/>
        <v>34346019.877906978</v>
      </c>
      <c r="L168" s="2" t="e">
        <f>$C$2*시뮬레이션!F171*시뮬레이션!D171</f>
        <v>#REF!</v>
      </c>
    </row>
    <row r="169" spans="2:12" x14ac:dyDescent="0.3">
      <c r="B169" s="5">
        <v>42171</v>
      </c>
      <c r="C169" s="27">
        <f>VLOOKUP(시뮬레이션!B172,시뮬레이션!$K:$Q,6,0)</f>
        <v>88.920439986958115</v>
      </c>
      <c r="D169" s="27">
        <f>VLOOKUP(시뮬레이션!B172,시뮬레이션!$K:$Q,7,0)</f>
        <v>295.8473044649611</v>
      </c>
      <c r="F169" s="5">
        <f t="shared" si="14"/>
        <v>42171</v>
      </c>
      <c r="G169" s="7">
        <f>C169*시뮬레이션!D172*시뮬레이션!F172</f>
        <v>4973647.835831699</v>
      </c>
      <c r="H169" s="2">
        <f>D169*시뮬레이션!E172*시뮬레이션!D172</f>
        <v>29618464.533017337</v>
      </c>
      <c r="J169" s="5">
        <f t="shared" si="15"/>
        <v>42171</v>
      </c>
      <c r="K169" s="2">
        <f t="shared" si="16"/>
        <v>34592112.368849039</v>
      </c>
      <c r="L169" s="2" t="e">
        <f>$C$2*시뮬레이션!F172*시뮬레이션!D172</f>
        <v>#REF!</v>
      </c>
    </row>
    <row r="170" spans="2:12" x14ac:dyDescent="0.3">
      <c r="B170" s="5">
        <v>42172</v>
      </c>
      <c r="C170" s="27">
        <f>VLOOKUP(시뮬레이션!B173,시뮬레이션!$K:$Q,6,0)</f>
        <v>88.920439986958115</v>
      </c>
      <c r="D170" s="27">
        <f>VLOOKUP(시뮬레이션!B173,시뮬레이션!$K:$Q,7,0)</f>
        <v>295.8473044649611</v>
      </c>
      <c r="F170" s="5">
        <f t="shared" si="14"/>
        <v>42172</v>
      </c>
      <c r="G170" s="7">
        <f>C170*시뮬레이션!D173*시뮬레이션!F173</f>
        <v>4994935.7893065568</v>
      </c>
      <c r="H170" s="2">
        <f>D170*시뮬레이션!E173*시뮬레이션!D173</f>
        <v>29735508.093686942</v>
      </c>
      <c r="J170" s="5">
        <f t="shared" si="15"/>
        <v>42172</v>
      </c>
      <c r="K170" s="2">
        <f t="shared" si="16"/>
        <v>34730443.882993497</v>
      </c>
      <c r="L170" s="2" t="e">
        <f>$C$2*시뮬레이션!F173*시뮬레이션!D173</f>
        <v>#REF!</v>
      </c>
    </row>
    <row r="171" spans="2:12" x14ac:dyDescent="0.3">
      <c r="B171" s="5">
        <v>42173</v>
      </c>
      <c r="C171" s="27">
        <f>VLOOKUP(시뮬레이션!B174,시뮬레이션!$K:$Q,6,0)</f>
        <v>88.920439986958115</v>
      </c>
      <c r="D171" s="27">
        <f>VLOOKUP(시뮬레이션!B174,시뮬레이션!$K:$Q,7,0)</f>
        <v>295.8473044649611</v>
      </c>
      <c r="F171" s="5">
        <f t="shared" si="14"/>
        <v>42173</v>
      </c>
      <c r="G171" s="7">
        <f>C171*시뮬레이션!D174*시뮬레이션!F174</f>
        <v>4999202.903380651</v>
      </c>
      <c r="H171" s="2">
        <f>D171*시뮬레이션!E174*시뮬레이션!D174</f>
        <v>29742124.52105644</v>
      </c>
      <c r="J171" s="5">
        <f t="shared" si="15"/>
        <v>42173</v>
      </c>
      <c r="K171" s="2">
        <f t="shared" si="16"/>
        <v>34741327.424437091</v>
      </c>
      <c r="L171" s="2" t="e">
        <f>$C$2*시뮬레이션!F174*시뮬레이션!D174</f>
        <v>#REF!</v>
      </c>
    </row>
    <row r="172" spans="2:12" x14ac:dyDescent="0.3">
      <c r="B172" s="5">
        <v>42174</v>
      </c>
      <c r="C172" s="27">
        <f>VLOOKUP(시뮬레이션!B175,시뮬레이션!$K:$Q,6,0)</f>
        <v>88.920439986958115</v>
      </c>
      <c r="D172" s="27">
        <f>VLOOKUP(시뮬레이션!B175,시뮬레이션!$K:$Q,7,0)</f>
        <v>295.8473044649611</v>
      </c>
      <c r="F172" s="5">
        <f t="shared" si="14"/>
        <v>42174</v>
      </c>
      <c r="G172" s="7">
        <f>C172*시뮬레이션!D175*시뮬레이션!F175</f>
        <v>4972172.7346527558</v>
      </c>
      <c r="H172" s="2">
        <f>D172*시뮬레이션!E175*시뮬레이션!D175</f>
        <v>29590591.674416881</v>
      </c>
      <c r="J172" s="5">
        <f t="shared" si="15"/>
        <v>42174</v>
      </c>
      <c r="K172" s="2">
        <f t="shared" si="16"/>
        <v>34562764.409069635</v>
      </c>
      <c r="L172" s="2" t="e">
        <f>$C$2*시뮬레이션!F175*시뮬레이션!D175</f>
        <v>#REF!</v>
      </c>
    </row>
    <row r="173" spans="2:12" x14ac:dyDescent="0.3">
      <c r="B173" s="5">
        <v>42175</v>
      </c>
      <c r="C173" s="27">
        <f>VLOOKUP(시뮬레이션!B176,시뮬레이션!$K:$Q,6,0)</f>
        <v>88.920439986958115</v>
      </c>
      <c r="D173" s="27">
        <f>VLOOKUP(시뮬레이션!B176,시뮬레이션!$K:$Q,7,0)</f>
        <v>295.8473044649611</v>
      </c>
      <c r="F173" s="5">
        <f t="shared" si="14"/>
        <v>42175</v>
      </c>
      <c r="G173" s="7">
        <f>C173*시뮬레이션!D176*시뮬레이션!F176</f>
        <v>4972172.7346527558</v>
      </c>
      <c r="H173" s="2">
        <f>D173*시뮬레이션!E176*시뮬레이션!D176</f>
        <v>29590591.674416881</v>
      </c>
      <c r="J173" s="5">
        <f t="shared" si="15"/>
        <v>42175</v>
      </c>
      <c r="K173" s="2">
        <f t="shared" si="16"/>
        <v>34562764.409069635</v>
      </c>
      <c r="L173" s="2" t="e">
        <f>$C$2*시뮬레이션!F176*시뮬레이션!D176</f>
        <v>#REF!</v>
      </c>
    </row>
    <row r="174" spans="2:12" x14ac:dyDescent="0.3">
      <c r="B174" s="5">
        <v>42176</v>
      </c>
      <c r="C174" s="27">
        <f>VLOOKUP(시뮬레이션!B177,시뮬레이션!$K:$Q,6,0)</f>
        <v>88.920439986958115</v>
      </c>
      <c r="D174" s="27">
        <f>VLOOKUP(시뮬레이션!B177,시뮬레이션!$K:$Q,7,0)</f>
        <v>295.8473044649611</v>
      </c>
      <c r="F174" s="5">
        <f t="shared" si="14"/>
        <v>42176</v>
      </c>
      <c r="G174" s="7">
        <f>C174*시뮬레이션!D177*시뮬레이션!F177</f>
        <v>4972172.7346527558</v>
      </c>
      <c r="H174" s="2">
        <f>D174*시뮬레이션!E177*시뮬레이션!D177</f>
        <v>29590591.674416881</v>
      </c>
      <c r="J174" s="5">
        <f t="shared" si="15"/>
        <v>42176</v>
      </c>
      <c r="K174" s="2">
        <f t="shared" si="16"/>
        <v>34562764.409069635</v>
      </c>
      <c r="L174" s="2" t="e">
        <f>$C$2*시뮬레이션!F177*시뮬레이션!D177</f>
        <v>#REF!</v>
      </c>
    </row>
    <row r="175" spans="2:12" x14ac:dyDescent="0.3">
      <c r="B175" s="5">
        <v>42177</v>
      </c>
      <c r="C175" s="27">
        <f>VLOOKUP(시뮬레이션!B178,시뮬레이션!$K:$Q,6,0)</f>
        <v>88.920439986958115</v>
      </c>
      <c r="D175" s="27">
        <f>VLOOKUP(시뮬레이션!B178,시뮬레이션!$K:$Q,7,0)</f>
        <v>295.8473044649611</v>
      </c>
      <c r="F175" s="5">
        <f t="shared" si="14"/>
        <v>42177</v>
      </c>
      <c r="G175" s="7">
        <f>C175*시뮬레이션!D178*시뮬레이션!F178</f>
        <v>4968791.0458598323</v>
      </c>
      <c r="H175" s="2">
        <f>D175*시뮬레이션!E178*시뮬레이션!D178</f>
        <v>29519997.803443696</v>
      </c>
      <c r="J175" s="5">
        <f t="shared" si="15"/>
        <v>42177</v>
      </c>
      <c r="K175" s="2">
        <f t="shared" si="16"/>
        <v>34488788.849303529</v>
      </c>
      <c r="L175" s="2" t="e">
        <f>$C$2*시뮬레이션!F178*시뮬레이션!D178</f>
        <v>#REF!</v>
      </c>
    </row>
    <row r="176" spans="2:12" x14ac:dyDescent="0.3">
      <c r="B176" s="5">
        <v>42178</v>
      </c>
      <c r="C176" s="27">
        <f>VLOOKUP(시뮬레이션!B179,시뮬레이션!$K:$Q,6,0)</f>
        <v>88.920439986958115</v>
      </c>
      <c r="D176" s="27">
        <f>VLOOKUP(시뮬레이션!B179,시뮬레이션!$K:$Q,7,0)</f>
        <v>295.8473044649611</v>
      </c>
      <c r="F176" s="5">
        <f t="shared" si="14"/>
        <v>42178</v>
      </c>
      <c r="G176" s="7">
        <f>C176*시뮬레이션!D179*시뮬레이션!F179</f>
        <v>4992069.4389235778</v>
      </c>
      <c r="H176" s="2">
        <f>D176*시뮬레이션!E179*시뮬레이션!D179</f>
        <v>29653384.482974153</v>
      </c>
      <c r="J176" s="5">
        <f t="shared" si="15"/>
        <v>42178</v>
      </c>
      <c r="K176" s="2">
        <f t="shared" si="16"/>
        <v>34645453.921897732</v>
      </c>
      <c r="L176" s="2" t="e">
        <f>$C$2*시뮬레이션!F179*시뮬레이션!D179</f>
        <v>#REF!</v>
      </c>
    </row>
    <row r="177" spans="2:12" x14ac:dyDescent="0.3">
      <c r="B177" s="5">
        <v>42179</v>
      </c>
      <c r="C177" s="27">
        <f>VLOOKUP(시뮬레이션!B180,시뮬레이션!$K:$Q,6,0)</f>
        <v>88.920439986958115</v>
      </c>
      <c r="D177" s="27">
        <f>VLOOKUP(시뮬레이션!B180,시뮬레이션!$K:$Q,7,0)</f>
        <v>295.8473044649611</v>
      </c>
      <c r="F177" s="5">
        <f t="shared" si="14"/>
        <v>42179</v>
      </c>
      <c r="G177" s="7">
        <f>C177*시뮬레이션!D180*시뮬레이션!F180</f>
        <v>4948891.4961349303</v>
      </c>
      <c r="H177" s="2">
        <f>D177*시뮬레이션!E180*시뮬레이션!D180</f>
        <v>29537795.06350141</v>
      </c>
      <c r="J177" s="5">
        <f t="shared" si="15"/>
        <v>42179</v>
      </c>
      <c r="K177" s="2">
        <f t="shared" si="16"/>
        <v>34486686.55963634</v>
      </c>
      <c r="L177" s="2" t="e">
        <f>$C$2*시뮬레이션!F180*시뮬레이션!D180</f>
        <v>#REF!</v>
      </c>
    </row>
    <row r="178" spans="2:12" x14ac:dyDescent="0.3">
      <c r="B178" s="5">
        <v>42180</v>
      </c>
      <c r="C178" s="27">
        <f>VLOOKUP(시뮬레이션!B181,시뮬레이션!$K:$Q,6,0)</f>
        <v>88.920439986958115</v>
      </c>
      <c r="D178" s="27">
        <f>VLOOKUP(시뮬레이션!B181,시뮬레이션!$K:$Q,7,0)</f>
        <v>295.8473044649611</v>
      </c>
      <c r="F178" s="5">
        <f t="shared" si="14"/>
        <v>42180</v>
      </c>
      <c r="G178" s="7">
        <f>C178*시뮬레이션!D181*시뮬레이션!F181</f>
        <v>4937725.6231051087</v>
      </c>
      <c r="H178" s="2">
        <f>D178*시뮬레이션!E181*시뮬레이션!D181</f>
        <v>29399900.59354952</v>
      </c>
      <c r="J178" s="5">
        <f t="shared" si="15"/>
        <v>42180</v>
      </c>
      <c r="K178" s="2">
        <f t="shared" si="16"/>
        <v>34337626.216654629</v>
      </c>
      <c r="L178" s="2" t="e">
        <f>$C$2*시뮬레이션!F181*시뮬레이션!D181</f>
        <v>#REF!</v>
      </c>
    </row>
    <row r="179" spans="2:12" x14ac:dyDescent="0.3">
      <c r="B179" s="5">
        <v>42181</v>
      </c>
      <c r="C179" s="27">
        <f>VLOOKUP(시뮬레이션!B182,시뮬레이션!$K:$Q,6,0)</f>
        <v>88.920439986958115</v>
      </c>
      <c r="D179" s="27">
        <f>VLOOKUP(시뮬레이션!B182,시뮬레이션!$K:$Q,7,0)</f>
        <v>295.8473044649611</v>
      </c>
      <c r="F179" s="5">
        <f t="shared" si="14"/>
        <v>42181</v>
      </c>
      <c r="G179" s="7">
        <f>C179*시뮬레이션!D182*시뮬레이션!F182</f>
        <v>4978652.5449554855</v>
      </c>
      <c r="H179" s="2">
        <f>D179*시뮬레이션!E182*시뮬레이션!D182</f>
        <v>29583637.996924769</v>
      </c>
      <c r="J179" s="5">
        <f t="shared" si="15"/>
        <v>42181</v>
      </c>
      <c r="K179" s="2">
        <f t="shared" si="16"/>
        <v>34562290.541880257</v>
      </c>
      <c r="L179" s="2" t="e">
        <f>$C$2*시뮬레이션!F182*시뮬레이션!D182</f>
        <v>#REF!</v>
      </c>
    </row>
    <row r="180" spans="2:12" x14ac:dyDescent="0.3">
      <c r="B180" s="5">
        <v>42182</v>
      </c>
      <c r="C180" s="27">
        <f>VLOOKUP(시뮬레이션!B183,시뮬레이션!$K:$Q,6,0)</f>
        <v>88.920439986958115</v>
      </c>
      <c r="D180" s="27">
        <f>VLOOKUP(시뮬레이션!B183,시뮬레이션!$K:$Q,7,0)</f>
        <v>295.8473044649611</v>
      </c>
      <c r="F180" s="5">
        <f t="shared" si="14"/>
        <v>42182</v>
      </c>
      <c r="G180" s="7">
        <f>C180*시뮬레이션!D183*시뮬레이션!F183</f>
        <v>4978652.5449554855</v>
      </c>
      <c r="H180" s="2">
        <f>D180*시뮬레이션!E183*시뮬레이션!D183</f>
        <v>29583637.996924769</v>
      </c>
      <c r="J180" s="5">
        <f t="shared" si="15"/>
        <v>42182</v>
      </c>
      <c r="K180" s="2">
        <f t="shared" si="16"/>
        <v>34562290.541880257</v>
      </c>
      <c r="L180" s="2" t="e">
        <f>$C$2*시뮬레이션!F183*시뮬레이션!D183</f>
        <v>#REF!</v>
      </c>
    </row>
    <row r="181" spans="2:12" x14ac:dyDescent="0.3">
      <c r="B181" s="5">
        <v>42183</v>
      </c>
      <c r="C181" s="27">
        <f>VLOOKUP(시뮬레이션!B184,시뮬레이션!$K:$Q,6,0)</f>
        <v>88.920439986958115</v>
      </c>
      <c r="D181" s="27">
        <f>VLOOKUP(시뮬레이션!B184,시뮬레이션!$K:$Q,7,0)</f>
        <v>295.8473044649611</v>
      </c>
      <c r="F181" s="5">
        <f t="shared" si="14"/>
        <v>42183</v>
      </c>
      <c r="G181" s="7">
        <f>C181*시뮬레이션!D184*시뮬레이션!F184</f>
        <v>4978652.5449554855</v>
      </c>
      <c r="H181" s="2">
        <f>D181*시뮬레이션!E184*시뮬레이션!D184</f>
        <v>29583637.996924769</v>
      </c>
      <c r="J181" s="5">
        <f t="shared" si="15"/>
        <v>42183</v>
      </c>
      <c r="K181" s="2">
        <f t="shared" si="16"/>
        <v>34562290.541880257</v>
      </c>
      <c r="L181" s="2" t="e">
        <f>$C$2*시뮬레이션!F184*시뮬레이션!D184</f>
        <v>#REF!</v>
      </c>
    </row>
    <row r="182" spans="2:12" x14ac:dyDescent="0.3">
      <c r="B182" s="5">
        <v>42184</v>
      </c>
      <c r="C182" s="27">
        <f>VLOOKUP(시뮬레이션!B185,시뮬레이션!$K:$Q,6,0)</f>
        <v>88.920439986958115</v>
      </c>
      <c r="D182" s="27">
        <f>VLOOKUP(시뮬레이션!B185,시뮬레이션!$K:$Q,7,0)</f>
        <v>295.8473044649611</v>
      </c>
      <c r="F182" s="5">
        <f t="shared" si="14"/>
        <v>42184</v>
      </c>
      <c r="G182" s="7">
        <f>C182*시뮬레이션!D185*시뮬레이션!F185</f>
        <v>4927842.9609447382</v>
      </c>
      <c r="H182" s="2">
        <f>D182*시뮬레이션!E185*시뮬레이션!D185</f>
        <v>29207134.158633705</v>
      </c>
      <c r="J182" s="5">
        <f t="shared" si="15"/>
        <v>42184</v>
      </c>
      <c r="K182" s="2">
        <f t="shared" si="16"/>
        <v>34134977.119578443</v>
      </c>
      <c r="L182" s="2" t="e">
        <f>$C$2*시뮬레이션!F185*시뮬레이션!D185</f>
        <v>#REF!</v>
      </c>
    </row>
    <row r="183" spans="2:12" x14ac:dyDescent="0.3">
      <c r="B183" s="5">
        <v>42185</v>
      </c>
      <c r="C183" s="27">
        <f>VLOOKUP(시뮬레이션!B186,시뮬레이션!$K:$Q,6,0)</f>
        <v>88.920439986958115</v>
      </c>
      <c r="D183" s="27">
        <f>VLOOKUP(시뮬레이션!B186,시뮬레이션!$K:$Q,7,0)</f>
        <v>295.8473044649611</v>
      </c>
      <c r="F183" s="5">
        <f t="shared" si="14"/>
        <v>42185</v>
      </c>
      <c r="G183" s="7">
        <f>C183*시뮬레이션!D186*시뮬레이션!F186</f>
        <v>4879747.4510634923</v>
      </c>
      <c r="H183" s="2">
        <f>D183*시뮬레이션!E186*시뮬레이션!D186</f>
        <v>28879765.087786883</v>
      </c>
      <c r="J183" s="5">
        <f t="shared" si="15"/>
        <v>42185</v>
      </c>
      <c r="K183" s="2">
        <f t="shared" si="16"/>
        <v>33759512.538850375</v>
      </c>
      <c r="L183" s="2" t="e">
        <f>$C$2*시뮬레이션!F186*시뮬레이션!D186</f>
        <v>#REF!</v>
      </c>
    </row>
    <row r="184" spans="2:12" x14ac:dyDescent="0.3">
      <c r="B184" s="5">
        <v>42186</v>
      </c>
      <c r="C184" s="27">
        <f>VLOOKUP(시뮬레이션!B187,시뮬레이션!$K:$Q,6,0)</f>
        <v>88.920439986958115</v>
      </c>
      <c r="D184" s="27">
        <f>VLOOKUP(시뮬레이션!B187,시뮬레이션!$K:$Q,7,0)</f>
        <v>295.8473044649611</v>
      </c>
      <c r="F184" s="5">
        <f t="shared" si="14"/>
        <v>42186</v>
      </c>
      <c r="G184" s="7">
        <f>C184*시뮬레이션!D187*시뮬레이션!F187</f>
        <v>4962911.5374474535</v>
      </c>
      <c r="H184" s="2">
        <f>D184*시뮬레이션!E187*시뮬레이션!D187</f>
        <v>29146601.091113117</v>
      </c>
      <c r="J184" s="5">
        <f t="shared" si="15"/>
        <v>42186</v>
      </c>
      <c r="K184" s="2">
        <f t="shared" si="16"/>
        <v>34109512.628560573</v>
      </c>
      <c r="L184" s="2" t="e">
        <f>$C$2*시뮬레이션!F187*시뮬레이션!D187</f>
        <v>#REF!</v>
      </c>
    </row>
    <row r="185" spans="2:12" x14ac:dyDescent="0.3">
      <c r="B185" s="5">
        <v>42187</v>
      </c>
      <c r="C185" s="27">
        <f>VLOOKUP(시뮬레이션!B188,시뮬레이션!$K:$Q,6,0)</f>
        <v>88.920439986958115</v>
      </c>
      <c r="D185" s="27">
        <f>VLOOKUP(시뮬레이션!B188,시뮬레이션!$K:$Q,7,0)</f>
        <v>295.8473044649611</v>
      </c>
      <c r="F185" s="5">
        <f t="shared" si="14"/>
        <v>42187</v>
      </c>
      <c r="G185" s="7">
        <f>C185*시뮬레이션!D188*시뮬레이션!F188</f>
        <v>4989548.7222908279</v>
      </c>
      <c r="H185" s="2">
        <f>D185*시뮬레이션!E188*시뮬레이션!D188</f>
        <v>29365028.849575337</v>
      </c>
      <c r="J185" s="5">
        <f t="shared" si="15"/>
        <v>42187</v>
      </c>
      <c r="K185" s="2">
        <f t="shared" si="16"/>
        <v>34354577.571866162</v>
      </c>
      <c r="L185" s="2" t="e">
        <f>$C$2*시뮬레이션!F188*시뮬레이션!D188</f>
        <v>#REF!</v>
      </c>
    </row>
    <row r="186" spans="2:12" x14ac:dyDescent="0.3">
      <c r="B186" s="5">
        <v>42188</v>
      </c>
      <c r="C186" s="27">
        <f>VLOOKUP(시뮬레이션!B189,시뮬레이션!$K:$Q,6,0)</f>
        <v>88.920439986958115</v>
      </c>
      <c r="D186" s="27">
        <f>VLOOKUP(시뮬레이션!B189,시뮬레이션!$K:$Q,7,0)</f>
        <v>295.8473044649611</v>
      </c>
      <c r="F186" s="5">
        <f t="shared" si="14"/>
        <v>42188</v>
      </c>
      <c r="G186" s="7">
        <f>C186*시뮬레이션!D189*시뮬레이션!F189</f>
        <v>4980678.0191977285</v>
      </c>
      <c r="H186" s="2">
        <f>D186*시뮬레이션!E189*시뮬레이션!D189</f>
        <v>29312822.033539824</v>
      </c>
      <c r="J186" s="5">
        <f t="shared" si="15"/>
        <v>42188</v>
      </c>
      <c r="K186" s="2">
        <f t="shared" si="16"/>
        <v>34293500.052737549</v>
      </c>
      <c r="L186" s="2" t="e">
        <f>$C$2*시뮬레이션!F189*시뮬레이션!D189</f>
        <v>#REF!</v>
      </c>
    </row>
    <row r="187" spans="2:12" x14ac:dyDescent="0.3">
      <c r="B187" s="5">
        <v>42189</v>
      </c>
      <c r="C187" s="27">
        <f>VLOOKUP(시뮬레이션!B190,시뮬레이션!$K:$Q,6,0)</f>
        <v>88.920439986958115</v>
      </c>
      <c r="D187" s="27">
        <f>VLOOKUP(시뮬레이션!B190,시뮬레이션!$K:$Q,7,0)</f>
        <v>295.8473044649611</v>
      </c>
      <c r="F187" s="5">
        <f t="shared" si="14"/>
        <v>42189</v>
      </c>
      <c r="G187" s="7">
        <f>C187*시뮬레이션!D190*시뮬레이션!F190</f>
        <v>4980678.0191977285</v>
      </c>
      <c r="H187" s="2">
        <f>D187*시뮬레이션!E190*시뮬레이션!D190</f>
        <v>29312822.033539824</v>
      </c>
      <c r="J187" s="5">
        <f t="shared" si="15"/>
        <v>42189</v>
      </c>
      <c r="K187" s="2">
        <f t="shared" si="16"/>
        <v>34293500.052737549</v>
      </c>
      <c r="L187" s="2" t="e">
        <f>$C$2*시뮬레이션!F190*시뮬레이션!D190</f>
        <v>#REF!</v>
      </c>
    </row>
    <row r="188" spans="2:12" x14ac:dyDescent="0.3">
      <c r="B188" s="5">
        <v>42190</v>
      </c>
      <c r="C188" s="27">
        <f>VLOOKUP(시뮬레이션!B191,시뮬레이션!$K:$Q,6,0)</f>
        <v>88.920439986958115</v>
      </c>
      <c r="D188" s="27">
        <f>VLOOKUP(시뮬레이션!B191,시뮬레이션!$K:$Q,7,0)</f>
        <v>295.8473044649611</v>
      </c>
      <c r="F188" s="5">
        <f t="shared" si="14"/>
        <v>42190</v>
      </c>
      <c r="G188" s="7">
        <f>C188*시뮬레이션!D191*시뮬레이션!F191</f>
        <v>4980678.0191977285</v>
      </c>
      <c r="H188" s="2">
        <f>D188*시뮬레이션!E191*시뮬레이션!D191</f>
        <v>29312822.033539824</v>
      </c>
      <c r="J188" s="5">
        <f t="shared" si="15"/>
        <v>42190</v>
      </c>
      <c r="K188" s="2">
        <f t="shared" si="16"/>
        <v>34293500.052737549</v>
      </c>
      <c r="L188" s="2" t="e">
        <f>$C$2*시뮬레이션!F191*시뮬레이션!D191</f>
        <v>#REF!</v>
      </c>
    </row>
    <row r="189" spans="2:12" x14ac:dyDescent="0.3">
      <c r="B189" s="5">
        <v>42191</v>
      </c>
      <c r="C189" s="27">
        <f>VLOOKUP(시뮬레이션!B192,시뮬레이션!$K:$Q,6,0)</f>
        <v>88.920439986958115</v>
      </c>
      <c r="D189" s="27">
        <f>VLOOKUP(시뮬레이션!B192,시뮬레이션!$K:$Q,7,0)</f>
        <v>295.8473044649611</v>
      </c>
      <c r="F189" s="5">
        <f t="shared" si="14"/>
        <v>42191</v>
      </c>
      <c r="G189" s="7">
        <f>C189*시뮬레이션!D192*시뮬레이션!F192</f>
        <v>4973163.9307972901</v>
      </c>
      <c r="H189" s="2">
        <f>D189*시뮬레이션!E192*시뮬레이션!D192</f>
        <v>29291963.985773511</v>
      </c>
      <c r="J189" s="5">
        <f t="shared" si="15"/>
        <v>42191</v>
      </c>
      <c r="K189" s="2">
        <f t="shared" si="16"/>
        <v>34265127.916570798</v>
      </c>
      <c r="L189" s="2" t="e">
        <f>$C$2*시뮬레이션!F192*시뮬레이션!D192</f>
        <v>#REF!</v>
      </c>
    </row>
    <row r="190" spans="2:12" x14ac:dyDescent="0.3">
      <c r="B190" s="5">
        <v>42192</v>
      </c>
      <c r="C190" s="27">
        <f>VLOOKUP(시뮬레이션!B193,시뮬레이션!$K:$Q,6,0)</f>
        <v>88.920439986958115</v>
      </c>
      <c r="D190" s="27">
        <f>VLOOKUP(시뮬레이션!B193,시뮬레이션!$K:$Q,7,0)</f>
        <v>295.8473044649611</v>
      </c>
      <c r="F190" s="5">
        <f t="shared" si="14"/>
        <v>42192</v>
      </c>
      <c r="G190" s="7">
        <f>C190*시뮬레이션!D193*시뮬레이션!F193</f>
        <v>5040973.7246667249</v>
      </c>
      <c r="H190" s="2">
        <f>D190*시뮬레이션!E193*시뮬레이션!D193</f>
        <v>29660874.769942045</v>
      </c>
      <c r="J190" s="5">
        <f t="shared" si="15"/>
        <v>42192</v>
      </c>
      <c r="K190" s="2">
        <f t="shared" si="16"/>
        <v>34701848.494608767</v>
      </c>
      <c r="L190" s="2" t="e">
        <f>$C$2*시뮬레이션!F193*시뮬레이션!D193</f>
        <v>#REF!</v>
      </c>
    </row>
    <row r="191" spans="2:12" x14ac:dyDescent="0.3">
      <c r="B191" s="5">
        <v>42193</v>
      </c>
      <c r="C191" s="27">
        <f>VLOOKUP(시뮬레이션!B194,시뮬레이션!$K:$Q,6,0)</f>
        <v>88.920439986958115</v>
      </c>
      <c r="D191" s="27">
        <f>VLOOKUP(시뮬레이션!B194,시뮬레이션!$K:$Q,7,0)</f>
        <v>295.8473044649611</v>
      </c>
      <c r="F191" s="5">
        <f t="shared" si="14"/>
        <v>42193</v>
      </c>
      <c r="G191" s="7">
        <f>C191*시뮬레이션!D194*시뮬레이션!F194</f>
        <v>4995169.2054615226</v>
      </c>
      <c r="H191" s="2">
        <f>D191*시뮬레이션!E194*시뮬레이션!D194</f>
        <v>29414933.662163902</v>
      </c>
      <c r="J191" s="5">
        <f t="shared" si="15"/>
        <v>42193</v>
      </c>
      <c r="K191" s="2">
        <f t="shared" si="16"/>
        <v>34410102.867625423</v>
      </c>
      <c r="L191" s="2" t="e">
        <f>$C$2*시뮬레이션!F194*시뮬레이션!D194</f>
        <v>#REF!</v>
      </c>
    </row>
    <row r="192" spans="2:12" x14ac:dyDescent="0.3">
      <c r="B192" s="5">
        <v>42194</v>
      </c>
      <c r="C192" s="27">
        <f>VLOOKUP(시뮬레이션!B195,시뮬레이션!$K:$Q,6,0)</f>
        <v>88.920439986958115</v>
      </c>
      <c r="D192" s="27">
        <f>VLOOKUP(시뮬레이션!B195,시뮬레이션!$K:$Q,7,0)</f>
        <v>295.8473044649611</v>
      </c>
      <c r="F192" s="5">
        <f t="shared" si="14"/>
        <v>42194</v>
      </c>
      <c r="G192" s="7">
        <f>C192*시뮬레이션!D195*시뮬레이션!F195</f>
        <v>4988694.3747034315</v>
      </c>
      <c r="H192" s="2">
        <f>D192*시뮬레이션!E195*시뮬레이션!D195</f>
        <v>29361867.527191438</v>
      </c>
      <c r="J192" s="5">
        <f t="shared" si="15"/>
        <v>42194</v>
      </c>
      <c r="K192" s="2">
        <f t="shared" si="16"/>
        <v>34350561.901894867</v>
      </c>
      <c r="L192" s="2" t="e">
        <f>$C$2*시뮬레이션!F195*시뮬레이션!D195</f>
        <v>#REF!</v>
      </c>
    </row>
    <row r="193" spans="2:12" x14ac:dyDescent="0.3">
      <c r="B193" s="5">
        <v>42195</v>
      </c>
      <c r="C193" s="27">
        <f>VLOOKUP(시뮬레이션!B196,시뮬레이션!$K:$Q,6,0)</f>
        <v>88.920439986958115</v>
      </c>
      <c r="D193" s="27">
        <f>VLOOKUP(시뮬레이션!B196,시뮬레이션!$K:$Q,7,0)</f>
        <v>295.8473044649611</v>
      </c>
      <c r="F193" s="5">
        <f t="shared" si="14"/>
        <v>42195</v>
      </c>
      <c r="G193" s="7">
        <f>C193*시뮬레이션!D196*시뮬레이션!F196</f>
        <v>5023008.5501932986</v>
      </c>
      <c r="H193" s="2">
        <f>D193*시뮬레이션!E196*시뮬레이션!D196</f>
        <v>29607711.32666485</v>
      </c>
      <c r="J193" s="5">
        <f t="shared" si="15"/>
        <v>42195</v>
      </c>
      <c r="K193" s="2">
        <f t="shared" si="16"/>
        <v>34630719.876858145</v>
      </c>
      <c r="L193" s="2" t="e">
        <f>$C$2*시뮬레이션!F196*시뮬레이션!D196</f>
        <v>#REF!</v>
      </c>
    </row>
    <row r="194" spans="2:12" x14ac:dyDescent="0.3">
      <c r="B194" s="5">
        <v>42196</v>
      </c>
      <c r="C194" s="27">
        <f>VLOOKUP(시뮬레이션!B197,시뮬레이션!$K:$Q,6,0)</f>
        <v>88.920439986958115</v>
      </c>
      <c r="D194" s="27">
        <f>VLOOKUP(시뮬레이션!B197,시뮬레이션!$K:$Q,7,0)</f>
        <v>295.8473044649611</v>
      </c>
      <c r="F194" s="5">
        <f t="shared" si="14"/>
        <v>42196</v>
      </c>
      <c r="G194" s="7">
        <f>C194*시뮬레이션!D197*시뮬레이션!F197</f>
        <v>5023008.5501932986</v>
      </c>
      <c r="H194" s="2">
        <f>D194*시뮬레이션!E197*시뮬레이션!D197</f>
        <v>29607711.32666485</v>
      </c>
      <c r="J194" s="5">
        <f t="shared" si="15"/>
        <v>42196</v>
      </c>
      <c r="K194" s="2">
        <f t="shared" si="16"/>
        <v>34630719.876858145</v>
      </c>
      <c r="L194" s="2" t="e">
        <f>$C$2*시뮬레이션!F197*시뮬레이션!D197</f>
        <v>#REF!</v>
      </c>
    </row>
    <row r="195" spans="2:12" x14ac:dyDescent="0.3">
      <c r="B195" s="5">
        <v>42197</v>
      </c>
      <c r="C195" s="27">
        <f>VLOOKUP(시뮬레이션!B198,시뮬레이션!$K:$Q,6,0)</f>
        <v>88.920439986958115</v>
      </c>
      <c r="D195" s="27">
        <f>VLOOKUP(시뮬레이션!B198,시뮬레이션!$K:$Q,7,0)</f>
        <v>295.8473044649611</v>
      </c>
      <c r="F195" s="5">
        <f t="shared" ref="F195:F258" si="17">B195</f>
        <v>42197</v>
      </c>
      <c r="G195" s="7">
        <f>C195*시뮬레이션!D198*시뮬레이션!F198</f>
        <v>5023008.5501932986</v>
      </c>
      <c r="H195" s="2">
        <f>D195*시뮬레이션!E198*시뮬레이션!D198</f>
        <v>29607711.32666485</v>
      </c>
      <c r="J195" s="5">
        <f t="shared" ref="J195:J258" si="18">B195</f>
        <v>42197</v>
      </c>
      <c r="K195" s="2">
        <f t="shared" ref="K195:K258" si="19">SUM(G195:H195)</f>
        <v>34630719.876858145</v>
      </c>
      <c r="L195" s="2" t="e">
        <f>$C$2*시뮬레이션!F198*시뮬레이션!D198</f>
        <v>#REF!</v>
      </c>
    </row>
    <row r="196" spans="2:12" x14ac:dyDescent="0.3">
      <c r="B196" s="5">
        <v>42198</v>
      </c>
      <c r="C196" s="27">
        <f>VLOOKUP(시뮬레이션!B199,시뮬레이션!$K:$Q,6,0)</f>
        <v>88.920439986958115</v>
      </c>
      <c r="D196" s="27">
        <f>VLOOKUP(시뮬레이션!B199,시뮬레이션!$K:$Q,7,0)</f>
        <v>295.8473044649611</v>
      </c>
      <c r="F196" s="5">
        <f t="shared" si="17"/>
        <v>42198</v>
      </c>
      <c r="G196" s="7">
        <f>C196*시뮬레이션!D199*시뮬레이션!F199</f>
        <v>5073474.4122432778</v>
      </c>
      <c r="H196" s="2">
        <f>D196*시뮬레이션!E199*시뮬레이션!D199</f>
        <v>29865875.94459771</v>
      </c>
      <c r="J196" s="5">
        <f t="shared" si="18"/>
        <v>42198</v>
      </c>
      <c r="K196" s="2">
        <f t="shared" si="19"/>
        <v>34939350.35684099</v>
      </c>
      <c r="L196" s="2" t="e">
        <f>$C$2*시뮬레이션!F199*시뮬레이션!D199</f>
        <v>#REF!</v>
      </c>
    </row>
    <row r="197" spans="2:12" x14ac:dyDescent="0.3">
      <c r="B197" s="5">
        <v>42199</v>
      </c>
      <c r="C197" s="27">
        <f>VLOOKUP(시뮬레이션!B200,시뮬레이션!$K:$Q,6,0)</f>
        <v>88.920439986958115</v>
      </c>
      <c r="D197" s="27">
        <f>VLOOKUP(시뮬레이션!B200,시뮬레이션!$K:$Q,7,0)</f>
        <v>295.8473044649611</v>
      </c>
      <c r="F197" s="5">
        <f t="shared" si="17"/>
        <v>42199</v>
      </c>
      <c r="G197" s="7">
        <f>C197*시뮬레이션!D200*시뮬레이션!F200</f>
        <v>5136588.0064554606</v>
      </c>
      <c r="H197" s="2">
        <f>D197*시뮬레이션!E200*시뮬레이션!D200</f>
        <v>30248875.754549034</v>
      </c>
      <c r="J197" s="5">
        <f t="shared" si="18"/>
        <v>42199</v>
      </c>
      <c r="K197" s="2">
        <f t="shared" si="19"/>
        <v>35385463.761004493</v>
      </c>
      <c r="L197" s="2" t="e">
        <f>$C$2*시뮬레이션!F200*시뮬레이션!D200</f>
        <v>#REF!</v>
      </c>
    </row>
    <row r="198" spans="2:12" x14ac:dyDescent="0.3">
      <c r="B198" s="5">
        <v>42200</v>
      </c>
      <c r="C198" s="27">
        <f>VLOOKUP(시뮬레이션!B201,시뮬레이션!$K:$Q,6,0)</f>
        <v>88.920439986958115</v>
      </c>
      <c r="D198" s="27">
        <f>VLOOKUP(시뮬레이션!B201,시뮬레이션!$K:$Q,7,0)</f>
        <v>295.8473044649611</v>
      </c>
      <c r="F198" s="5">
        <f t="shared" si="17"/>
        <v>42200</v>
      </c>
      <c r="G198" s="7">
        <f>C198*시뮬레이션!D201*시뮬레이션!F201</f>
        <v>5118821.3468643073</v>
      </c>
      <c r="H198" s="2">
        <f>D198*시뮬레이션!E201*시뮬레이션!D201</f>
        <v>30266933.993114337</v>
      </c>
      <c r="J198" s="5">
        <f t="shared" si="18"/>
        <v>42200</v>
      </c>
      <c r="K198" s="2">
        <f t="shared" si="19"/>
        <v>35385755.339978643</v>
      </c>
      <c r="L198" s="2" t="e">
        <f>$C$2*시뮬레이션!F201*시뮬레이션!D201</f>
        <v>#REF!</v>
      </c>
    </row>
    <row r="199" spans="2:12" x14ac:dyDescent="0.3">
      <c r="B199" s="5">
        <v>42201</v>
      </c>
      <c r="C199" s="27">
        <f>VLOOKUP(시뮬레이션!B202,시뮬레이션!$K:$Q,6,0)</f>
        <v>88.920439986958115</v>
      </c>
      <c r="D199" s="27">
        <f>VLOOKUP(시뮬레이션!B202,시뮬레이션!$K:$Q,7,0)</f>
        <v>295.8473044649611</v>
      </c>
      <c r="F199" s="5">
        <f t="shared" si="17"/>
        <v>42201</v>
      </c>
      <c r="G199" s="7">
        <f>C199*시뮬레이션!D202*시뮬레이션!F202</f>
        <v>5158642.8542649858</v>
      </c>
      <c r="H199" s="2">
        <f>D199*시뮬레이션!E202*시뮬레이션!D202</f>
        <v>30506677.311394766</v>
      </c>
      <c r="J199" s="5">
        <f t="shared" si="18"/>
        <v>42201</v>
      </c>
      <c r="K199" s="2">
        <f t="shared" si="19"/>
        <v>35665320.165659755</v>
      </c>
      <c r="L199" s="2" t="e">
        <f>$C$2*시뮬레이션!F202*시뮬레이션!D202</f>
        <v>#REF!</v>
      </c>
    </row>
    <row r="200" spans="2:12" x14ac:dyDescent="0.3">
      <c r="B200" s="5">
        <v>42202</v>
      </c>
      <c r="C200" s="27">
        <f>VLOOKUP(시뮬레이션!B203,시뮬레이션!$K:$Q,6,0)</f>
        <v>88.920439986958115</v>
      </c>
      <c r="D200" s="27">
        <f>VLOOKUP(시뮬레이션!B203,시뮬레이션!$K:$Q,7,0)</f>
        <v>295.8473044649611</v>
      </c>
      <c r="F200" s="5">
        <f t="shared" si="17"/>
        <v>42202</v>
      </c>
      <c r="G200" s="7">
        <f>C200*시뮬레이션!D203*시뮬레이션!F203</f>
        <v>5132510.5596798584</v>
      </c>
      <c r="H200" s="2">
        <f>D200*시뮬레이션!E203*시뮬레이션!D203</f>
        <v>30327320.569195069</v>
      </c>
      <c r="J200" s="5">
        <f t="shared" si="18"/>
        <v>42202</v>
      </c>
      <c r="K200" s="2">
        <f t="shared" si="19"/>
        <v>35459831.128874928</v>
      </c>
      <c r="L200" s="2" t="e">
        <f>$C$2*시뮬레이션!F203*시뮬레이션!D203</f>
        <v>#REF!</v>
      </c>
    </row>
    <row r="201" spans="2:12" x14ac:dyDescent="0.3">
      <c r="B201" s="5">
        <v>42203</v>
      </c>
      <c r="C201" s="27">
        <f>VLOOKUP(시뮬레이션!B204,시뮬레이션!$K:$Q,6,0)</f>
        <v>88.920439986958115</v>
      </c>
      <c r="D201" s="27">
        <f>VLOOKUP(시뮬레이션!B204,시뮬레이션!$K:$Q,7,0)</f>
        <v>295.8473044649611</v>
      </c>
      <c r="F201" s="5">
        <f t="shared" si="17"/>
        <v>42203</v>
      </c>
      <c r="G201" s="7">
        <f>C201*시뮬레이션!D204*시뮬레이션!F204</f>
        <v>5132510.5596798584</v>
      </c>
      <c r="H201" s="2">
        <f>D201*시뮬레이션!E204*시뮬레이션!D204</f>
        <v>30327320.569195069</v>
      </c>
      <c r="J201" s="5">
        <f t="shared" si="18"/>
        <v>42203</v>
      </c>
      <c r="K201" s="2">
        <f t="shared" si="19"/>
        <v>35459831.128874928</v>
      </c>
      <c r="L201" s="2" t="e">
        <f>$C$2*시뮬레이션!F204*시뮬레이션!D204</f>
        <v>#REF!</v>
      </c>
    </row>
    <row r="202" spans="2:12" x14ac:dyDescent="0.3">
      <c r="B202" s="5">
        <v>42204</v>
      </c>
      <c r="C202" s="27">
        <f>VLOOKUP(시뮬레이션!B205,시뮬레이션!$K:$Q,6,0)</f>
        <v>88.920439986958115</v>
      </c>
      <c r="D202" s="27">
        <f>VLOOKUP(시뮬레이션!B205,시뮬레이션!$K:$Q,7,0)</f>
        <v>295.8473044649611</v>
      </c>
      <c r="F202" s="5">
        <f t="shared" si="17"/>
        <v>42204</v>
      </c>
      <c r="G202" s="7">
        <f>C202*시뮬레이션!D205*시뮬레이션!F205</f>
        <v>5132510.5596798584</v>
      </c>
      <c r="H202" s="2">
        <f>D202*시뮬레이션!E205*시뮬레이션!D205</f>
        <v>30327320.569195069</v>
      </c>
      <c r="J202" s="5">
        <f t="shared" si="18"/>
        <v>42204</v>
      </c>
      <c r="K202" s="2">
        <f t="shared" si="19"/>
        <v>35459831.128874928</v>
      </c>
      <c r="L202" s="2" t="e">
        <f>$C$2*시뮬레이션!F205*시뮬레이션!D205</f>
        <v>#REF!</v>
      </c>
    </row>
    <row r="203" spans="2:12" x14ac:dyDescent="0.3">
      <c r="B203" s="5">
        <v>42205</v>
      </c>
      <c r="C203" s="27">
        <f>VLOOKUP(시뮬레이션!B206,시뮬레이션!$K:$Q,6,0)</f>
        <v>88.920439986958115</v>
      </c>
      <c r="D203" s="27">
        <f>VLOOKUP(시뮬레이션!B206,시뮬레이션!$K:$Q,7,0)</f>
        <v>295.8473044649611</v>
      </c>
      <c r="F203" s="5">
        <f t="shared" si="17"/>
        <v>42205</v>
      </c>
      <c r="G203" s="7">
        <f>C203*시뮬레이션!D206*시뮬레이션!F206</f>
        <v>5160166.6838450423</v>
      </c>
      <c r="H203" s="2">
        <f>D203*시뮬레이션!E206*시뮬레이션!D206</f>
        <v>30420493.038383443</v>
      </c>
      <c r="J203" s="5">
        <f t="shared" si="18"/>
        <v>42205</v>
      </c>
      <c r="K203" s="2">
        <f t="shared" si="19"/>
        <v>35580659.722228482</v>
      </c>
      <c r="L203" s="2" t="e">
        <f>$C$2*시뮬레이션!F206*시뮬레이션!D206</f>
        <v>#REF!</v>
      </c>
    </row>
    <row r="204" spans="2:12" x14ac:dyDescent="0.3">
      <c r="B204" s="5">
        <v>42206</v>
      </c>
      <c r="C204" s="27">
        <f>VLOOKUP(시뮬레이션!B207,시뮬레이션!$K:$Q,6,0)</f>
        <v>88.920439986958115</v>
      </c>
      <c r="D204" s="27">
        <f>VLOOKUP(시뮬레이션!B207,시뮬레이션!$K:$Q,7,0)</f>
        <v>295.8473044649611</v>
      </c>
      <c r="F204" s="5">
        <f t="shared" si="17"/>
        <v>42206</v>
      </c>
      <c r="G204" s="7">
        <f>C204*시뮬레이션!D207*시뮬레이션!F207</f>
        <v>5157621.6919321753</v>
      </c>
      <c r="H204" s="2">
        <f>D204*시뮬레이션!E207*시뮬레이션!D207</f>
        <v>30269134.812111899</v>
      </c>
      <c r="J204" s="5">
        <f t="shared" si="18"/>
        <v>42206</v>
      </c>
      <c r="K204" s="2">
        <f t="shared" si="19"/>
        <v>35426756.504044071</v>
      </c>
      <c r="L204" s="2" t="e">
        <f>$C$2*시뮬레이션!F207*시뮬레이션!D207</f>
        <v>#REF!</v>
      </c>
    </row>
    <row r="205" spans="2:12" x14ac:dyDescent="0.3">
      <c r="B205" s="5">
        <v>42207</v>
      </c>
      <c r="C205" s="27">
        <f>VLOOKUP(시뮬레이션!B208,시뮬레이션!$K:$Q,6,0)</f>
        <v>88.920439986958115</v>
      </c>
      <c r="D205" s="27">
        <f>VLOOKUP(시뮬레이션!B208,시뮬레이션!$K:$Q,7,0)</f>
        <v>295.8473044649611</v>
      </c>
      <c r="F205" s="5">
        <f t="shared" si="17"/>
        <v>42207</v>
      </c>
      <c r="G205" s="7">
        <f>C205*시뮬레이션!D208*시뮬레이션!F208</f>
        <v>5148197.7703216979</v>
      </c>
      <c r="H205" s="2">
        <f>D205*시뮬레이션!E208*시뮬레이션!D208</f>
        <v>30124755.928319685</v>
      </c>
      <c r="J205" s="5">
        <f t="shared" si="18"/>
        <v>42207</v>
      </c>
      <c r="K205" s="2">
        <f t="shared" si="19"/>
        <v>35272953.698641382</v>
      </c>
      <c r="L205" s="2" t="e">
        <f>$C$2*시뮬레이션!F208*시뮬레이션!D208</f>
        <v>#REF!</v>
      </c>
    </row>
    <row r="206" spans="2:12" x14ac:dyDescent="0.3">
      <c r="B206" s="5">
        <v>42208</v>
      </c>
      <c r="C206" s="27">
        <f>VLOOKUP(시뮬레이션!B209,시뮬레이션!$K:$Q,6,0)</f>
        <v>88.920439986958115</v>
      </c>
      <c r="D206" s="27">
        <f>VLOOKUP(시뮬레이션!B209,시뮬레이션!$K:$Q,7,0)</f>
        <v>295.8473044649611</v>
      </c>
      <c r="F206" s="5">
        <f t="shared" si="17"/>
        <v>42208</v>
      </c>
      <c r="G206" s="7">
        <f>C206*시뮬레이션!D209*시뮬레이션!F209</f>
        <v>5170440.4625606956</v>
      </c>
      <c r="H206" s="2">
        <f>D206*시뮬레이션!E209*시뮬레이션!D209</f>
        <v>30303604.487609711</v>
      </c>
      <c r="J206" s="5">
        <f t="shared" si="18"/>
        <v>42208</v>
      </c>
      <c r="K206" s="2">
        <f t="shared" si="19"/>
        <v>35474044.950170405</v>
      </c>
      <c r="L206" s="2" t="e">
        <f>$C$2*시뮬레이션!F209*시뮬레이션!D209</f>
        <v>#REF!</v>
      </c>
    </row>
    <row r="207" spans="2:12" x14ac:dyDescent="0.3">
      <c r="B207" s="5">
        <v>42209</v>
      </c>
      <c r="C207" s="27">
        <f>VLOOKUP(시뮬레이션!B210,시뮬레이션!$K:$Q,6,0)</f>
        <v>88.920439986958115</v>
      </c>
      <c r="D207" s="27">
        <f>VLOOKUP(시뮬레이션!B210,시뮬레이션!$K:$Q,7,0)</f>
        <v>295.8473044649611</v>
      </c>
      <c r="F207" s="5">
        <f t="shared" si="17"/>
        <v>42209</v>
      </c>
      <c r="G207" s="7">
        <f>C207*시뮬레이션!D210*시뮬레이션!F210</f>
        <v>5143479.2960942304</v>
      </c>
      <c r="H207" s="2">
        <f>D207*시뮬레이션!E210*시뮬레이션!D210</f>
        <v>29986737.370120779</v>
      </c>
      <c r="J207" s="5">
        <f t="shared" si="18"/>
        <v>42209</v>
      </c>
      <c r="K207" s="2">
        <f t="shared" si="19"/>
        <v>35130216.66621501</v>
      </c>
      <c r="L207" s="2" t="e">
        <f>$C$2*시뮬레이션!F210*시뮬레이션!D210</f>
        <v>#REF!</v>
      </c>
    </row>
    <row r="208" spans="2:12" x14ac:dyDescent="0.3">
      <c r="B208" s="5">
        <v>42210</v>
      </c>
      <c r="C208" s="27">
        <f>VLOOKUP(시뮬레이션!B211,시뮬레이션!$K:$Q,6,0)</f>
        <v>88.920439986958115</v>
      </c>
      <c r="D208" s="27">
        <f>VLOOKUP(시뮬레이션!B211,시뮬레이션!$K:$Q,7,0)</f>
        <v>295.8473044649611</v>
      </c>
      <c r="F208" s="5">
        <f t="shared" si="17"/>
        <v>42210</v>
      </c>
      <c r="G208" s="7">
        <f>C208*시뮬레이션!D211*시뮬레이션!F211</f>
        <v>5143479.2960942304</v>
      </c>
      <c r="H208" s="2">
        <f>D208*시뮬레이션!E211*시뮬레이션!D211</f>
        <v>29986737.370120779</v>
      </c>
      <c r="J208" s="5">
        <f t="shared" si="18"/>
        <v>42210</v>
      </c>
      <c r="K208" s="2">
        <f t="shared" si="19"/>
        <v>35130216.66621501</v>
      </c>
      <c r="L208" s="2" t="e">
        <f>$C$2*시뮬레이션!F211*시뮬레이션!D211</f>
        <v>#REF!</v>
      </c>
    </row>
    <row r="209" spans="2:12" x14ac:dyDescent="0.3">
      <c r="B209" s="5">
        <v>42211</v>
      </c>
      <c r="C209" s="27">
        <f>VLOOKUP(시뮬레이션!B212,시뮬레이션!$K:$Q,6,0)</f>
        <v>88.920439986958115</v>
      </c>
      <c r="D209" s="27">
        <f>VLOOKUP(시뮬레이션!B212,시뮬레이션!$K:$Q,7,0)</f>
        <v>295.8473044649611</v>
      </c>
      <c r="F209" s="5">
        <f t="shared" si="17"/>
        <v>42211</v>
      </c>
      <c r="G209" s="7">
        <f>C209*시뮬레이션!D212*시뮬레이션!F212</f>
        <v>5143479.2960942304</v>
      </c>
      <c r="H209" s="2">
        <f>D209*시뮬레이션!E212*시뮬레이션!D212</f>
        <v>29986737.370120779</v>
      </c>
      <c r="J209" s="5">
        <f t="shared" si="18"/>
        <v>42211</v>
      </c>
      <c r="K209" s="2">
        <f t="shared" si="19"/>
        <v>35130216.66621501</v>
      </c>
      <c r="L209" s="2" t="e">
        <f>$C$2*시뮬레이션!F212*시뮬레이션!D212</f>
        <v>#REF!</v>
      </c>
    </row>
    <row r="210" spans="2:12" x14ac:dyDescent="0.3">
      <c r="B210" s="5">
        <v>42212</v>
      </c>
      <c r="C210" s="27">
        <f>VLOOKUP(시뮬레이션!B213,시뮬레이션!$K:$Q,6,0)</f>
        <v>88.920439986958115</v>
      </c>
      <c r="D210" s="27">
        <f>VLOOKUP(시뮬레이션!B213,시뮬레이션!$K:$Q,7,0)</f>
        <v>295.8473044649611</v>
      </c>
      <c r="F210" s="5">
        <f t="shared" si="17"/>
        <v>42212</v>
      </c>
      <c r="G210" s="7">
        <f>C210*시뮬레이션!D213*시뮬레이션!F213</f>
        <v>5123351.9766623024</v>
      </c>
      <c r="H210" s="2">
        <f>D210*시뮬레이션!E213*시뮬레이션!D213</f>
        <v>29738483.962553088</v>
      </c>
      <c r="J210" s="5">
        <f t="shared" si="18"/>
        <v>42212</v>
      </c>
      <c r="K210" s="2">
        <f t="shared" si="19"/>
        <v>34861835.939215392</v>
      </c>
      <c r="L210" s="2" t="e">
        <f>$C$2*시뮬레이션!F213*시뮬레이션!D213</f>
        <v>#REF!</v>
      </c>
    </row>
    <row r="211" spans="2:12" x14ac:dyDescent="0.3">
      <c r="B211" s="5">
        <v>42213</v>
      </c>
      <c r="C211" s="27">
        <f>VLOOKUP(시뮬레이션!B214,시뮬레이션!$K:$Q,6,0)</f>
        <v>88.920439986958115</v>
      </c>
      <c r="D211" s="27">
        <f>VLOOKUP(시뮬레이션!B214,시뮬레이션!$K:$Q,7,0)</f>
        <v>295.8473044649611</v>
      </c>
      <c r="F211" s="5">
        <f t="shared" si="17"/>
        <v>42213</v>
      </c>
      <c r="G211" s="7">
        <f>C211*시뮬레이션!D214*시뮬레이션!F214</f>
        <v>5185754.0295137092</v>
      </c>
      <c r="H211" s="2">
        <f>D211*시뮬레이션!E214*시뮬레이션!D214</f>
        <v>30128413.619262587</v>
      </c>
      <c r="J211" s="5">
        <f t="shared" si="18"/>
        <v>42213</v>
      </c>
      <c r="K211" s="2">
        <f t="shared" si="19"/>
        <v>35314167.648776293</v>
      </c>
      <c r="L211" s="2" t="e">
        <f>$C$2*시뮬레이션!F214*시뮬레이션!D214</f>
        <v>#REF!</v>
      </c>
    </row>
    <row r="212" spans="2:12" x14ac:dyDescent="0.3">
      <c r="B212" s="5">
        <v>42214</v>
      </c>
      <c r="C212" s="27">
        <f>VLOOKUP(시뮬레이션!B215,시뮬레이션!$K:$Q,6,0)</f>
        <v>88.920439986958115</v>
      </c>
      <c r="D212" s="27">
        <f>VLOOKUP(시뮬레이션!B215,시뮬레이션!$K:$Q,7,0)</f>
        <v>295.8473044649611</v>
      </c>
      <c r="F212" s="5">
        <f t="shared" si="17"/>
        <v>42214</v>
      </c>
      <c r="G212" s="7">
        <f>C212*시뮬레이션!D215*시뮬레이션!F215</f>
        <v>5207018.3301515309</v>
      </c>
      <c r="H212" s="2">
        <f>D212*시뮬레이션!E215*시뮬레이션!D215</f>
        <v>30214521.691740099</v>
      </c>
      <c r="J212" s="5">
        <f t="shared" si="18"/>
        <v>42214</v>
      </c>
      <c r="K212" s="2">
        <f t="shared" si="19"/>
        <v>35421540.021891631</v>
      </c>
      <c r="L212" s="2" t="e">
        <f>$C$2*시뮬레이션!F215*시뮬레이션!D215</f>
        <v>#REF!</v>
      </c>
    </row>
    <row r="213" spans="2:12" x14ac:dyDescent="0.3">
      <c r="B213" s="5">
        <v>42215</v>
      </c>
      <c r="C213" s="27">
        <f>VLOOKUP(시뮬레이션!B216,시뮬레이션!$K:$Q,6,0)</f>
        <v>88.920439986958115</v>
      </c>
      <c r="D213" s="27">
        <f>VLOOKUP(시뮬레이션!B216,시뮬레이션!$K:$Q,7,0)</f>
        <v>295.8473044649611</v>
      </c>
      <c r="F213" s="5">
        <f t="shared" si="17"/>
        <v>42215</v>
      </c>
      <c r="G213" s="7">
        <f>C213*시뮬레이션!D216*시뮬레이션!F216</f>
        <v>5236432.4114152566</v>
      </c>
      <c r="H213" s="2">
        <f>D213*시뮬레이션!E216*시뮬레이션!D216</f>
        <v>30531439.77663482</v>
      </c>
      <c r="J213" s="5">
        <f t="shared" si="18"/>
        <v>42215</v>
      </c>
      <c r="K213" s="2">
        <f t="shared" si="19"/>
        <v>35767872.188050076</v>
      </c>
      <c r="L213" s="2" t="e">
        <f>$C$2*시뮬레이션!F216*시뮬레이션!D216</f>
        <v>#REF!</v>
      </c>
    </row>
    <row r="214" spans="2:12" x14ac:dyDescent="0.3">
      <c r="B214" s="5">
        <v>42216</v>
      </c>
      <c r="C214" s="27">
        <f>VLOOKUP(시뮬레이션!B217,시뮬레이션!$K:$Q,6,0)</f>
        <v>88.920439986958115</v>
      </c>
      <c r="D214" s="27">
        <f>VLOOKUP(시뮬레이션!B217,시뮬레이션!$K:$Q,7,0)</f>
        <v>295.8473044649611</v>
      </c>
      <c r="F214" s="5">
        <f t="shared" si="17"/>
        <v>42216</v>
      </c>
      <c r="G214" s="7">
        <f>C214*시뮬레이션!D217*시뮬레이션!F217</f>
        <v>5245397.3701747414</v>
      </c>
      <c r="H214" s="2">
        <f>D214*시뮬레이션!E217*시뮬레이션!D217</f>
        <v>30446114.204862416</v>
      </c>
      <c r="J214" s="5">
        <f t="shared" si="18"/>
        <v>42216</v>
      </c>
      <c r="K214" s="2">
        <f t="shared" si="19"/>
        <v>35691511.575037159</v>
      </c>
      <c r="L214" s="2" t="e">
        <f>$C$2*시뮬레이션!F217*시뮬레이션!D217</f>
        <v>#REF!</v>
      </c>
    </row>
    <row r="215" spans="2:12" x14ac:dyDescent="0.3">
      <c r="B215" s="5">
        <v>42217</v>
      </c>
      <c r="C215" s="27">
        <f>VLOOKUP(시뮬레이션!B218,시뮬레이션!$K:$Q,6,0)</f>
        <v>88.920439986958115</v>
      </c>
      <c r="D215" s="27">
        <f>VLOOKUP(시뮬레이션!B218,시뮬레이션!$K:$Q,7,0)</f>
        <v>295.8473044649611</v>
      </c>
      <c r="F215" s="5">
        <f t="shared" si="17"/>
        <v>42217</v>
      </c>
      <c r="G215" s="7">
        <f>C215*시뮬레이션!D218*시뮬레이션!F218</f>
        <v>5245397.3701747414</v>
      </c>
      <c r="H215" s="2">
        <f>D215*시뮬레이션!E218*시뮬레이션!D218</f>
        <v>30446114.204862416</v>
      </c>
      <c r="J215" s="5">
        <f t="shared" si="18"/>
        <v>42217</v>
      </c>
      <c r="K215" s="2">
        <f t="shared" si="19"/>
        <v>35691511.575037159</v>
      </c>
      <c r="L215" s="2" t="e">
        <f>$C$2*시뮬레이션!F218*시뮬레이션!D218</f>
        <v>#REF!</v>
      </c>
    </row>
    <row r="216" spans="2:12" x14ac:dyDescent="0.3">
      <c r="B216" s="5">
        <v>42218</v>
      </c>
      <c r="C216" s="27">
        <f>VLOOKUP(시뮬레이션!B219,시뮬레이션!$K:$Q,6,0)</f>
        <v>88.920439986958115</v>
      </c>
      <c r="D216" s="27">
        <f>VLOOKUP(시뮬레이션!B219,시뮬레이션!$K:$Q,7,0)</f>
        <v>295.8473044649611</v>
      </c>
      <c r="F216" s="5">
        <f t="shared" si="17"/>
        <v>42218</v>
      </c>
      <c r="G216" s="7">
        <f>C216*시뮬레이션!D219*시뮬레이션!F219</f>
        <v>5245397.3701747414</v>
      </c>
      <c r="H216" s="2">
        <f>D216*시뮬레이션!E219*시뮬레이션!D219</f>
        <v>30446114.204862416</v>
      </c>
      <c r="J216" s="5">
        <f t="shared" si="18"/>
        <v>42218</v>
      </c>
      <c r="K216" s="2">
        <f t="shared" si="19"/>
        <v>35691511.575037159</v>
      </c>
      <c r="L216" s="2" t="e">
        <f>$C$2*시뮬레이션!F219*시뮬레이션!D219</f>
        <v>#REF!</v>
      </c>
    </row>
    <row r="217" spans="2:12" x14ac:dyDescent="0.3">
      <c r="B217" s="5">
        <v>42219</v>
      </c>
      <c r="C217" s="27">
        <f>VLOOKUP(시뮬레이션!B220,시뮬레이션!$K:$Q,6,0)</f>
        <v>88.920439986958115</v>
      </c>
      <c r="D217" s="27">
        <f>VLOOKUP(시뮬레이션!B220,시뮬레이션!$K:$Q,7,0)</f>
        <v>295.8473044649611</v>
      </c>
      <c r="F217" s="5">
        <f t="shared" si="17"/>
        <v>42219</v>
      </c>
      <c r="G217" s="7">
        <f>C217*시뮬레이션!D220*시뮬레이션!F220</f>
        <v>5216792.1981535777</v>
      </c>
      <c r="H217" s="2">
        <f>D217*시뮬레이션!E220*시뮬레이션!D220</f>
        <v>30245647.039939828</v>
      </c>
      <c r="J217" s="5">
        <f t="shared" si="18"/>
        <v>42219</v>
      </c>
      <c r="K217" s="2">
        <f t="shared" si="19"/>
        <v>35462439.238093406</v>
      </c>
      <c r="L217" s="2" t="e">
        <f>$C$2*시뮬레이션!F220*시뮬레이션!D220</f>
        <v>#REF!</v>
      </c>
    </row>
    <row r="218" spans="2:12" x14ac:dyDescent="0.3">
      <c r="B218" s="5">
        <v>42220</v>
      </c>
      <c r="C218" s="27">
        <f>VLOOKUP(시뮬레이션!B221,시뮬레이션!$K:$Q,6,0)</f>
        <v>88.920439986958115</v>
      </c>
      <c r="D218" s="27">
        <f>VLOOKUP(시뮬레이션!B221,시뮬레이션!$K:$Q,7,0)</f>
        <v>295.8473044649611</v>
      </c>
      <c r="F218" s="5">
        <f t="shared" si="17"/>
        <v>42220</v>
      </c>
      <c r="G218" s="7">
        <f>C218*시뮬레이션!D221*시뮬레이션!F221</f>
        <v>5217663.7963063307</v>
      </c>
      <c r="H218" s="2">
        <f>D218*시뮬레이션!E221*시뮬레이션!D221</f>
        <v>30174814.678201925</v>
      </c>
      <c r="J218" s="5">
        <f t="shared" si="18"/>
        <v>42220</v>
      </c>
      <c r="K218" s="2">
        <f t="shared" si="19"/>
        <v>35392478.474508256</v>
      </c>
      <c r="L218" s="2" t="e">
        <f>$C$2*시뮬레이션!F221*시뮬레이션!D221</f>
        <v>#REF!</v>
      </c>
    </row>
    <row r="219" spans="2:12" x14ac:dyDescent="0.3">
      <c r="B219" s="5">
        <v>42221</v>
      </c>
      <c r="C219" s="27">
        <f>VLOOKUP(시뮬레이션!B222,시뮬레이션!$K:$Q,6,0)</f>
        <v>88.920439986958115</v>
      </c>
      <c r="D219" s="27">
        <f>VLOOKUP(시뮬레이션!B222,시뮬레이션!$K:$Q,7,0)</f>
        <v>295.8473044649611</v>
      </c>
      <c r="F219" s="5">
        <f t="shared" si="17"/>
        <v>42221</v>
      </c>
      <c r="G219" s="7">
        <f>C219*시뮬레이션!D222*시뮬레이션!F222</f>
        <v>5288588.8733304869</v>
      </c>
      <c r="H219" s="2">
        <f>D219*시뮬레이션!E222*시뮬레이션!D222</f>
        <v>30532002.25951447</v>
      </c>
      <c r="J219" s="5">
        <f t="shared" si="18"/>
        <v>42221</v>
      </c>
      <c r="K219" s="2">
        <f t="shared" si="19"/>
        <v>35820591.132844955</v>
      </c>
      <c r="L219" s="2" t="e">
        <f>$C$2*시뮬레이션!F222*시뮬레이션!D222</f>
        <v>#REF!</v>
      </c>
    </row>
    <row r="220" spans="2:12" x14ac:dyDescent="0.3">
      <c r="B220" s="5">
        <v>42222</v>
      </c>
      <c r="C220" s="27">
        <f>VLOOKUP(시뮬레이션!B223,시뮬레이션!$K:$Q,6,0)</f>
        <v>88.920439986958115</v>
      </c>
      <c r="D220" s="27">
        <f>VLOOKUP(시뮬레이션!B223,시뮬레이션!$K:$Q,7,0)</f>
        <v>295.8473044649611</v>
      </c>
      <c r="F220" s="5">
        <f t="shared" si="17"/>
        <v>42222</v>
      </c>
      <c r="G220" s="7">
        <f>C220*시뮬레이션!D223*시뮬레이션!F223</f>
        <v>5214576.3897095425</v>
      </c>
      <c r="H220" s="2">
        <f>D220*시뮬레이션!E223*시뮬레이션!D223</f>
        <v>30193660.087499898</v>
      </c>
      <c r="J220" s="5">
        <f t="shared" si="18"/>
        <v>42222</v>
      </c>
      <c r="K220" s="2">
        <f t="shared" si="19"/>
        <v>35408236.477209441</v>
      </c>
      <c r="L220" s="2" t="e">
        <f>$C$2*시뮬레이션!F223*시뮬레이션!D223</f>
        <v>#REF!</v>
      </c>
    </row>
    <row r="221" spans="2:12" x14ac:dyDescent="0.3">
      <c r="B221" s="5">
        <v>42223</v>
      </c>
      <c r="C221" s="27">
        <f>VLOOKUP(시뮬레이션!B224,시뮬레이션!$K:$Q,6,0)</f>
        <v>88.920439986958115</v>
      </c>
      <c r="D221" s="27">
        <f>VLOOKUP(시뮬레이션!B224,시뮬레이션!$K:$Q,7,0)</f>
        <v>295.8473044649611</v>
      </c>
      <c r="F221" s="5">
        <f t="shared" si="17"/>
        <v>42223</v>
      </c>
      <c r="G221" s="7">
        <f>C221*시뮬레이션!D224*시뮬레이션!F224</f>
        <v>5203780.8258520467</v>
      </c>
      <c r="H221" s="2">
        <f>D221*시뮬레이션!E224*시뮬레이션!D224</f>
        <v>30073882.864337437</v>
      </c>
      <c r="J221" s="5">
        <f t="shared" si="18"/>
        <v>42223</v>
      </c>
      <c r="K221" s="2">
        <f t="shared" si="19"/>
        <v>35277663.690189481</v>
      </c>
      <c r="L221" s="2" t="e">
        <f>$C$2*시뮬레이션!F224*시뮬레이션!D224</f>
        <v>#REF!</v>
      </c>
    </row>
    <row r="222" spans="2:12" x14ac:dyDescent="0.3">
      <c r="B222" s="5">
        <v>42224</v>
      </c>
      <c r="C222" s="27">
        <f>VLOOKUP(시뮬레이션!B225,시뮬레이션!$K:$Q,6,0)</f>
        <v>88.920439986958115</v>
      </c>
      <c r="D222" s="27">
        <f>VLOOKUP(시뮬레이션!B225,시뮬레이션!$K:$Q,7,0)</f>
        <v>295.8473044649611</v>
      </c>
      <c r="F222" s="5">
        <f t="shared" si="17"/>
        <v>42224</v>
      </c>
      <c r="G222" s="7">
        <f>C222*시뮬레이션!D225*시뮬레이션!F225</f>
        <v>5203780.8258520467</v>
      </c>
      <c r="H222" s="2">
        <f>D222*시뮬레이션!E225*시뮬레이션!D225</f>
        <v>30073882.864337437</v>
      </c>
      <c r="J222" s="5">
        <f t="shared" si="18"/>
        <v>42224</v>
      </c>
      <c r="K222" s="2">
        <f t="shared" si="19"/>
        <v>35277663.690189481</v>
      </c>
      <c r="L222" s="2" t="e">
        <f>$C$2*시뮬레이션!F225*시뮬레이션!D225</f>
        <v>#REF!</v>
      </c>
    </row>
    <row r="223" spans="2:12" x14ac:dyDescent="0.3">
      <c r="B223" s="5">
        <v>42225</v>
      </c>
      <c r="C223" s="27">
        <f>VLOOKUP(시뮬레이션!B226,시뮬레이션!$K:$Q,6,0)</f>
        <v>88.920439986958115</v>
      </c>
      <c r="D223" s="27">
        <f>VLOOKUP(시뮬레이션!B226,시뮬레이션!$K:$Q,7,0)</f>
        <v>295.8473044649611</v>
      </c>
      <c r="F223" s="5">
        <f t="shared" si="17"/>
        <v>42225</v>
      </c>
      <c r="G223" s="7">
        <f>C223*시뮬레이션!D226*시뮬레이션!F226</f>
        <v>5203780.8258520467</v>
      </c>
      <c r="H223" s="2">
        <f>D223*시뮬레이션!E226*시뮬레이션!D226</f>
        <v>30073882.864337437</v>
      </c>
      <c r="J223" s="5">
        <f t="shared" si="18"/>
        <v>42225</v>
      </c>
      <c r="K223" s="2">
        <f t="shared" si="19"/>
        <v>35277663.690189481</v>
      </c>
      <c r="L223" s="2" t="e">
        <f>$C$2*시뮬레이션!F226*시뮬레이션!D226</f>
        <v>#REF!</v>
      </c>
    </row>
    <row r="224" spans="2:12" x14ac:dyDescent="0.3">
      <c r="B224" s="5">
        <v>42226</v>
      </c>
      <c r="C224" s="27">
        <f>VLOOKUP(시뮬레이션!B227,시뮬레이션!$K:$Q,6,0)</f>
        <v>88.920439986958115</v>
      </c>
      <c r="D224" s="27">
        <f>VLOOKUP(시뮬레이션!B227,시뮬레이션!$K:$Q,7,0)</f>
        <v>295.8473044649611</v>
      </c>
      <c r="F224" s="5">
        <f t="shared" si="17"/>
        <v>42226</v>
      </c>
      <c r="G224" s="7">
        <f>C224*시뮬레이션!D227*시뮬레이션!F227</f>
        <v>5248735.7102531716</v>
      </c>
      <c r="H224" s="2">
        <f>D224*시뮬레이션!E227*시뮬레이션!D227</f>
        <v>30324169.2617874</v>
      </c>
      <c r="J224" s="5">
        <f t="shared" si="18"/>
        <v>42226</v>
      </c>
      <c r="K224" s="2">
        <f t="shared" si="19"/>
        <v>35572904.972040571</v>
      </c>
      <c r="L224" s="2" t="e">
        <f>$C$2*시뮬레이션!F227*시뮬레이션!D227</f>
        <v>#REF!</v>
      </c>
    </row>
    <row r="225" spans="2:12" x14ac:dyDescent="0.3">
      <c r="B225" s="5">
        <v>42227</v>
      </c>
      <c r="C225" s="27">
        <f>VLOOKUP(시뮬레이션!B228,시뮬레이션!$K:$Q,6,0)</f>
        <v>88.920439986958115</v>
      </c>
      <c r="D225" s="27">
        <f>VLOOKUP(시뮬레이션!B228,시뮬레이션!$K:$Q,7,0)</f>
        <v>295.8473044649611</v>
      </c>
      <c r="F225" s="5">
        <f t="shared" si="17"/>
        <v>42227</v>
      </c>
      <c r="G225" s="7">
        <f>C225*시뮬레이션!D228*시뮬레이션!F228</f>
        <v>5282298.3746444909</v>
      </c>
      <c r="H225" s="2">
        <f>D225*시뮬레이션!E228*시뮬레이션!D228</f>
        <v>30513166.074969016</v>
      </c>
      <c r="J225" s="5">
        <f t="shared" si="18"/>
        <v>42227</v>
      </c>
      <c r="K225" s="2">
        <f t="shared" si="19"/>
        <v>35795464.449613504</v>
      </c>
      <c r="L225" s="2" t="e">
        <f>$C$2*시뮬레이션!F228*시뮬레이션!D228</f>
        <v>#REF!</v>
      </c>
    </row>
    <row r="226" spans="2:12" x14ac:dyDescent="0.3">
      <c r="B226" s="5">
        <v>42228</v>
      </c>
      <c r="C226" s="27">
        <f>VLOOKUP(시뮬레이션!B229,시뮬레이션!$K:$Q,6,0)</f>
        <v>88.920439986958115</v>
      </c>
      <c r="D226" s="27">
        <f>VLOOKUP(시뮬레이션!B229,시뮬레이션!$K:$Q,7,0)</f>
        <v>295.8473044649611</v>
      </c>
      <c r="F226" s="5">
        <f t="shared" si="17"/>
        <v>42228</v>
      </c>
      <c r="G226" s="7">
        <f>C226*시뮬레이션!D229*시뮬레이션!F229</f>
        <v>5329816.257347581</v>
      </c>
      <c r="H226" s="2">
        <f>D226*시뮬레이션!E229*시뮬레이션!D229</f>
        <v>30826811.117907926</v>
      </c>
      <c r="J226" s="5">
        <f t="shared" si="18"/>
        <v>42228</v>
      </c>
      <c r="K226" s="2">
        <f t="shared" si="19"/>
        <v>36156627.37525551</v>
      </c>
      <c r="L226" s="2" t="e">
        <f>$C$2*시뮬레이션!F229*시뮬레이션!D229</f>
        <v>#REF!</v>
      </c>
    </row>
    <row r="227" spans="2:12" x14ac:dyDescent="0.3">
      <c r="B227" s="5">
        <v>42229</v>
      </c>
      <c r="C227" s="27">
        <f>VLOOKUP(시뮬레이션!B230,시뮬레이션!$K:$Q,6,0)</f>
        <v>88.920439986958115</v>
      </c>
      <c r="D227" s="27">
        <f>VLOOKUP(시뮬레이션!B230,시뮬레이션!$K:$Q,7,0)</f>
        <v>295.8473044649611</v>
      </c>
      <c r="F227" s="5">
        <f t="shared" si="17"/>
        <v>42229</v>
      </c>
      <c r="G227" s="7">
        <f>C227*시뮬레이션!D230*시뮬레이션!F230</f>
        <v>5263621.7921909494</v>
      </c>
      <c r="H227" s="2">
        <f>D227*시뮬레이션!E230*시뮬레이션!D230</f>
        <v>30394957.837968532</v>
      </c>
      <c r="J227" s="5">
        <f t="shared" si="18"/>
        <v>42229</v>
      </c>
      <c r="K227" s="2">
        <f t="shared" si="19"/>
        <v>35658579.630159482</v>
      </c>
      <c r="L227" s="2" t="e">
        <f>$C$2*시뮬레이션!F230*시뮬레이션!D230</f>
        <v>#REF!</v>
      </c>
    </row>
    <row r="228" spans="2:12" x14ac:dyDescent="0.3">
      <c r="B228" s="5">
        <v>42230</v>
      </c>
      <c r="C228" s="27">
        <f>VLOOKUP(시뮬레이션!B231,시뮬레이션!$K:$Q,6,0)</f>
        <v>88.920439986958115</v>
      </c>
      <c r="D228" s="27">
        <f>VLOOKUP(시뮬레이션!B231,시뮬레이션!$K:$Q,7,0)</f>
        <v>295.8473044649611</v>
      </c>
      <c r="F228" s="5">
        <f t="shared" si="17"/>
        <v>42230</v>
      </c>
      <c r="G228" s="7">
        <f>C228*시뮬레이션!D231*시뮬레이션!F231</f>
        <v>5295694.5056898454</v>
      </c>
      <c r="H228" s="2">
        <f>D228*시뮬레이션!E231*시뮬레이션!D231</f>
        <v>30524961.966028485</v>
      </c>
      <c r="J228" s="5">
        <f t="shared" si="18"/>
        <v>42230</v>
      </c>
      <c r="K228" s="2">
        <f t="shared" si="19"/>
        <v>35820656.471718334</v>
      </c>
      <c r="L228" s="2" t="e">
        <f>$C$2*시뮬레이션!F231*시뮬레이션!D231</f>
        <v>#REF!</v>
      </c>
    </row>
    <row r="229" spans="2:12" x14ac:dyDescent="0.3">
      <c r="B229" s="5">
        <v>42231</v>
      </c>
      <c r="C229" s="27">
        <f>VLOOKUP(시뮬레이션!B232,시뮬레이션!$K:$Q,6,0)</f>
        <v>88.920439986958115</v>
      </c>
      <c r="D229" s="27">
        <f>VLOOKUP(시뮬레이션!B232,시뮬레이션!$K:$Q,7,0)</f>
        <v>295.8473044649611</v>
      </c>
      <c r="F229" s="5">
        <f t="shared" si="17"/>
        <v>42231</v>
      </c>
      <c r="G229" s="7">
        <f>C229*시뮬레이션!D232*시뮬레이션!F232</f>
        <v>5295694.5056898454</v>
      </c>
      <c r="H229" s="2">
        <f>D229*시뮬레이션!E232*시뮬레이션!D232</f>
        <v>30524961.966028485</v>
      </c>
      <c r="J229" s="5">
        <f t="shared" si="18"/>
        <v>42231</v>
      </c>
      <c r="K229" s="2">
        <f t="shared" si="19"/>
        <v>35820656.471718334</v>
      </c>
      <c r="L229" s="2" t="e">
        <f>$C$2*시뮬레이션!F232*시뮬레이션!D232</f>
        <v>#REF!</v>
      </c>
    </row>
    <row r="230" spans="2:12" x14ac:dyDescent="0.3">
      <c r="B230" s="5">
        <v>42232</v>
      </c>
      <c r="C230" s="27">
        <f>VLOOKUP(시뮬레이션!B233,시뮬레이션!$K:$Q,6,0)</f>
        <v>88.920439986958115</v>
      </c>
      <c r="D230" s="27">
        <f>VLOOKUP(시뮬레이션!B233,시뮬레이션!$K:$Q,7,0)</f>
        <v>295.8473044649611</v>
      </c>
      <c r="F230" s="5">
        <f t="shared" si="17"/>
        <v>42232</v>
      </c>
      <c r="G230" s="7">
        <f>C230*시뮬레이션!D233*시뮬레이션!F233</f>
        <v>5295694.5056898454</v>
      </c>
      <c r="H230" s="2">
        <f>D230*시뮬레이션!E233*시뮬레이션!D233</f>
        <v>30524961.966028485</v>
      </c>
      <c r="J230" s="5">
        <f t="shared" si="18"/>
        <v>42232</v>
      </c>
      <c r="K230" s="2">
        <f t="shared" si="19"/>
        <v>35820656.471718334</v>
      </c>
      <c r="L230" s="2" t="e">
        <f>$C$2*시뮬레이션!F233*시뮬레이션!D233</f>
        <v>#REF!</v>
      </c>
    </row>
    <row r="231" spans="2:12" x14ac:dyDescent="0.3">
      <c r="B231" s="5">
        <v>42233</v>
      </c>
      <c r="C231" s="27">
        <f>VLOOKUP(시뮬레이션!B234,시뮬레이션!$K:$Q,6,0)</f>
        <v>88.920439986958115</v>
      </c>
      <c r="D231" s="27">
        <f>VLOOKUP(시뮬레이션!B234,시뮬레이션!$K:$Q,7,0)</f>
        <v>295.8473044649611</v>
      </c>
      <c r="F231" s="5">
        <f t="shared" si="17"/>
        <v>42233</v>
      </c>
      <c r="G231" s="7">
        <f>C231*시뮬레이션!D234*시뮬레이션!F234</f>
        <v>5355143.1995077459</v>
      </c>
      <c r="H231" s="2">
        <f>D231*시뮬레이션!E234*시뮬레이션!D234</f>
        <v>30841137.379128583</v>
      </c>
      <c r="J231" s="5">
        <f t="shared" si="18"/>
        <v>42233</v>
      </c>
      <c r="K231" s="2">
        <f t="shared" si="19"/>
        <v>36196280.578636326</v>
      </c>
      <c r="L231" s="2" t="e">
        <f>$C$2*시뮬레이션!F234*시뮬레이션!D234</f>
        <v>#REF!</v>
      </c>
    </row>
    <row r="232" spans="2:12" x14ac:dyDescent="0.3">
      <c r="B232" s="5">
        <v>42234</v>
      </c>
      <c r="C232" s="27">
        <f>VLOOKUP(시뮬레이션!B235,시뮬레이션!$K:$Q,6,0)</f>
        <v>88.920439986958115</v>
      </c>
      <c r="D232" s="27">
        <f>VLOOKUP(시뮬레이션!B235,시뮬레이션!$K:$Q,7,0)</f>
        <v>295.8473044649611</v>
      </c>
      <c r="F232" s="5">
        <f t="shared" si="17"/>
        <v>42234</v>
      </c>
      <c r="G232" s="7">
        <f>C232*시뮬레이션!D235*시뮬레이션!F235</f>
        <v>5350122.9737671819</v>
      </c>
      <c r="H232" s="2">
        <f>D232*시뮬레이션!E235*시뮬레이션!D235</f>
        <v>30831008.849065367</v>
      </c>
      <c r="J232" s="5">
        <f t="shared" si="18"/>
        <v>42234</v>
      </c>
      <c r="K232" s="2">
        <f t="shared" si="19"/>
        <v>36181131.822832547</v>
      </c>
      <c r="L232" s="2" t="e">
        <f>$C$2*시뮬레이션!F235*시뮬레이션!D235</f>
        <v>#REF!</v>
      </c>
    </row>
    <row r="233" spans="2:12" x14ac:dyDescent="0.3">
      <c r="B233" s="5">
        <v>42235</v>
      </c>
      <c r="C233" s="27">
        <f>VLOOKUP(시뮬레이션!B236,시뮬레이션!$K:$Q,6,0)</f>
        <v>88.920439986958115</v>
      </c>
      <c r="D233" s="27">
        <f>VLOOKUP(시뮬레이션!B236,시뮬레이션!$K:$Q,7,0)</f>
        <v>295.8473044649611</v>
      </c>
      <c r="F233" s="5">
        <f t="shared" si="17"/>
        <v>42235</v>
      </c>
      <c r="G233" s="7">
        <f>C233*시뮬레이션!D236*시뮬레이션!F236</f>
        <v>5314966.543869759</v>
      </c>
      <c r="H233" s="2">
        <f>D233*시뮬레이션!E236*시뮬레이션!D236</f>
        <v>30607854.12248474</v>
      </c>
      <c r="J233" s="5">
        <f t="shared" si="18"/>
        <v>42235</v>
      </c>
      <c r="K233" s="2">
        <f t="shared" si="19"/>
        <v>35922820.6663545</v>
      </c>
      <c r="L233" s="2" t="e">
        <f>$C$2*시뮬레이션!F236*시뮬레이션!D236</f>
        <v>#REF!</v>
      </c>
    </row>
    <row r="234" spans="2:12" x14ac:dyDescent="0.3">
      <c r="B234" s="5">
        <v>42236</v>
      </c>
      <c r="C234" s="27">
        <f>VLOOKUP(시뮬레이션!B237,시뮬레이션!$K:$Q,6,0)</f>
        <v>88.920439986958115</v>
      </c>
      <c r="D234" s="27">
        <f>VLOOKUP(시뮬레이션!B237,시뮬레이션!$K:$Q,7,0)</f>
        <v>295.8473044649611</v>
      </c>
      <c r="F234" s="5">
        <f t="shared" si="17"/>
        <v>42236</v>
      </c>
      <c r="G234" s="7">
        <f>C234*시뮬레이션!D237*시뮬레이션!F237</f>
        <v>5230210.8705304703</v>
      </c>
      <c r="H234" s="2">
        <f>D234*시뮬레이션!E237*시뮬레이션!D237</f>
        <v>30186457.571594335</v>
      </c>
      <c r="J234" s="5">
        <f t="shared" si="18"/>
        <v>42236</v>
      </c>
      <c r="K234" s="2">
        <f t="shared" si="19"/>
        <v>35416668.442124806</v>
      </c>
      <c r="L234" s="2" t="e">
        <f>$C$2*시뮬레이션!F237*시뮬레이션!D237</f>
        <v>#REF!</v>
      </c>
    </row>
    <row r="235" spans="2:12" x14ac:dyDescent="0.3">
      <c r="B235" s="5">
        <v>42237</v>
      </c>
      <c r="C235" s="27">
        <f>VLOOKUP(시뮬레이션!B238,시뮬레이션!$K:$Q,6,0)</f>
        <v>88.920439986958115</v>
      </c>
      <c r="D235" s="27">
        <f>VLOOKUP(시뮬레이션!B238,시뮬레이션!$K:$Q,7,0)</f>
        <v>295.8473044649611</v>
      </c>
      <c r="F235" s="5">
        <f t="shared" si="17"/>
        <v>42237</v>
      </c>
      <c r="G235" s="7">
        <f>C235*시뮬레이션!D238*시뮬레이션!F238</f>
        <v>5138932.393855717</v>
      </c>
      <c r="H235" s="2">
        <f>D235*시뮬레이션!E238*시뮬레이션!D238</f>
        <v>29591092.957933865</v>
      </c>
      <c r="J235" s="5">
        <f t="shared" si="18"/>
        <v>42237</v>
      </c>
      <c r="K235" s="2">
        <f t="shared" si="19"/>
        <v>34730025.351789579</v>
      </c>
      <c r="L235" s="2" t="e">
        <f>$C$2*시뮬레이션!F238*시뮬레이션!D238</f>
        <v>#REF!</v>
      </c>
    </row>
    <row r="236" spans="2:12" x14ac:dyDescent="0.3">
      <c r="B236" s="5">
        <v>42238</v>
      </c>
      <c r="C236" s="27">
        <f>VLOOKUP(시뮬레이션!B239,시뮬레이션!$K:$Q,6,0)</f>
        <v>88.920439986958115</v>
      </c>
      <c r="D236" s="27">
        <f>VLOOKUP(시뮬레이션!B239,시뮬레이션!$K:$Q,7,0)</f>
        <v>295.8473044649611</v>
      </c>
      <c r="F236" s="5">
        <f t="shared" si="17"/>
        <v>42238</v>
      </c>
      <c r="G236" s="7">
        <f>C236*시뮬레이션!D239*시뮬레이션!F239</f>
        <v>5138932.393855717</v>
      </c>
      <c r="H236" s="2">
        <f>D236*시뮬레이션!E239*시뮬레이션!D239</f>
        <v>29591092.957933865</v>
      </c>
      <c r="J236" s="5">
        <f t="shared" si="18"/>
        <v>42238</v>
      </c>
      <c r="K236" s="2">
        <f t="shared" si="19"/>
        <v>34730025.351789579</v>
      </c>
      <c r="L236" s="2" t="e">
        <f>$C$2*시뮬레이션!F239*시뮬레이션!D239</f>
        <v>#REF!</v>
      </c>
    </row>
    <row r="237" spans="2:12" x14ac:dyDescent="0.3">
      <c r="B237" s="5">
        <v>42239</v>
      </c>
      <c r="C237" s="27">
        <f>VLOOKUP(시뮬레이션!B240,시뮬레이션!$K:$Q,6,0)</f>
        <v>88.920439986958115</v>
      </c>
      <c r="D237" s="27">
        <f>VLOOKUP(시뮬레이션!B240,시뮬레이션!$K:$Q,7,0)</f>
        <v>295.8473044649611</v>
      </c>
      <c r="F237" s="5">
        <f t="shared" si="17"/>
        <v>42239</v>
      </c>
      <c r="G237" s="7">
        <f>C237*시뮬레이션!D240*시뮬레이션!F240</f>
        <v>5138932.393855717</v>
      </c>
      <c r="H237" s="2">
        <f>D237*시뮬레이션!E240*시뮬레이션!D240</f>
        <v>29591092.957933865</v>
      </c>
      <c r="J237" s="5">
        <f t="shared" si="18"/>
        <v>42239</v>
      </c>
      <c r="K237" s="2">
        <f t="shared" si="19"/>
        <v>34730025.351789579</v>
      </c>
      <c r="L237" s="2" t="e">
        <f>$C$2*시뮬레이션!F240*시뮬레이션!D240</f>
        <v>#REF!</v>
      </c>
    </row>
    <row r="238" spans="2:12" x14ac:dyDescent="0.3">
      <c r="B238" s="5">
        <v>42240</v>
      </c>
      <c r="C238" s="27">
        <f>VLOOKUP(시뮬레이션!B241,시뮬레이션!$K:$Q,6,0)</f>
        <v>88.920439986958115</v>
      </c>
      <c r="D238" s="27">
        <f>VLOOKUP(시뮬레이션!B241,시뮬레이션!$K:$Q,7,0)</f>
        <v>295.8473044649611</v>
      </c>
      <c r="F238" s="5">
        <f t="shared" si="17"/>
        <v>42240</v>
      </c>
      <c r="G238" s="7">
        <f>C238*시뮬레이션!D241*시뮬레이션!F241</f>
        <v>4978741.2430943735</v>
      </c>
      <c r="H238" s="2">
        <f>D238*시뮬레이션!E241*시뮬레이션!D241</f>
        <v>28570417.22834672</v>
      </c>
      <c r="J238" s="5">
        <f t="shared" si="18"/>
        <v>42240</v>
      </c>
      <c r="K238" s="2">
        <f t="shared" si="19"/>
        <v>33549158.471441094</v>
      </c>
      <c r="L238" s="2" t="e">
        <f>$C$2*시뮬레이션!F241*시뮬레이션!D241</f>
        <v>#REF!</v>
      </c>
    </row>
    <row r="239" spans="2:12" x14ac:dyDescent="0.3">
      <c r="B239" s="5">
        <v>42241</v>
      </c>
      <c r="C239" s="27">
        <f>VLOOKUP(시뮬레이션!B242,시뮬레이션!$K:$Q,6,0)</f>
        <v>88.920439986958115</v>
      </c>
      <c r="D239" s="27">
        <f>VLOOKUP(시뮬레이션!B242,시뮬레이션!$K:$Q,7,0)</f>
        <v>295.8473044649611</v>
      </c>
      <c r="F239" s="5">
        <f t="shared" si="17"/>
        <v>42241</v>
      </c>
      <c r="G239" s="7">
        <f>C239*시뮬레이션!D242*시뮬레이션!F242</f>
        <v>4879167.2451925762</v>
      </c>
      <c r="H239" s="2">
        <f>D239*시뮬레이션!E242*시뮬레이션!D242</f>
        <v>28058178.884301368</v>
      </c>
      <c r="J239" s="5">
        <f t="shared" si="18"/>
        <v>42241</v>
      </c>
      <c r="K239" s="2">
        <f t="shared" si="19"/>
        <v>32937346.129493944</v>
      </c>
      <c r="L239" s="2" t="e">
        <f>$C$2*시뮬레이션!F242*시뮬레이션!D242</f>
        <v>#REF!</v>
      </c>
    </row>
    <row r="240" spans="2:12" x14ac:dyDescent="0.3">
      <c r="B240" s="5">
        <v>42242</v>
      </c>
      <c r="C240" s="27">
        <f>VLOOKUP(시뮬레이션!B243,시뮬레이션!$K:$Q,6,0)</f>
        <v>88.920439986958115</v>
      </c>
      <c r="D240" s="27">
        <f>VLOOKUP(시뮬레이션!B243,시뮬레이션!$K:$Q,7,0)</f>
        <v>295.8473044649611</v>
      </c>
      <c r="F240" s="5">
        <f t="shared" si="17"/>
        <v>42242</v>
      </c>
      <c r="G240" s="7">
        <f>C240*시뮬레이션!D243*시뮬레이션!F243</f>
        <v>4984656.9421258252</v>
      </c>
      <c r="H240" s="2">
        <f>D240*시뮬레이션!E243*시뮬레이션!D243</f>
        <v>28774763.44113598</v>
      </c>
      <c r="J240" s="5">
        <f t="shared" si="18"/>
        <v>42242</v>
      </c>
      <c r="K240" s="2">
        <f t="shared" si="19"/>
        <v>33759420.383261807</v>
      </c>
      <c r="L240" s="2" t="e">
        <f>$C$2*시뮬레이션!F243*시뮬레이션!D243</f>
        <v>#REF!</v>
      </c>
    </row>
    <row r="241" spans="2:12" x14ac:dyDescent="0.3">
      <c r="B241" s="5">
        <v>42243</v>
      </c>
      <c r="C241" s="27">
        <f>VLOOKUP(시뮬레이션!B244,시뮬레이션!$K:$Q,6,0)</f>
        <v>88.920439986958115</v>
      </c>
      <c r="D241" s="27">
        <f>VLOOKUP(시뮬레이션!B244,시뮬레이션!$K:$Q,7,0)</f>
        <v>295.8473044649611</v>
      </c>
      <c r="F241" s="5">
        <f t="shared" si="17"/>
        <v>42243</v>
      </c>
      <c r="G241" s="7">
        <f>C241*시뮬레이션!D244*시뮬레이션!F244</f>
        <v>5080779.8488312867</v>
      </c>
      <c r="H241" s="2">
        <f>D241*시뮬레이션!E244*시뮬레이션!D244</f>
        <v>29287087.291592099</v>
      </c>
      <c r="J241" s="5">
        <f t="shared" si="18"/>
        <v>42243</v>
      </c>
      <c r="K241" s="2">
        <f t="shared" si="19"/>
        <v>34367867.140423387</v>
      </c>
      <c r="L241" s="2" t="e">
        <f>$C$2*시뮬레이션!F244*시뮬레이션!D244</f>
        <v>#REF!</v>
      </c>
    </row>
    <row r="242" spans="2:12" x14ac:dyDescent="0.3">
      <c r="B242" s="5">
        <v>42244</v>
      </c>
      <c r="C242" s="27">
        <f>VLOOKUP(시뮬레이션!B245,시뮬레이션!$K:$Q,6,0)</f>
        <v>88.920439986958115</v>
      </c>
      <c r="D242" s="27">
        <f>VLOOKUP(시뮬레이션!B245,시뮬레이션!$K:$Q,7,0)</f>
        <v>295.8473044649611</v>
      </c>
      <c r="F242" s="5">
        <f t="shared" si="17"/>
        <v>42244</v>
      </c>
      <c r="G242" s="7">
        <f>C242*시뮬레이션!D245*시뮬레이션!F245</f>
        <v>5033782.7731451988</v>
      </c>
      <c r="H242" s="2">
        <f>D242*시뮬레이션!E245*시뮬레이션!D245</f>
        <v>28987584.418888651</v>
      </c>
      <c r="J242" s="5">
        <f t="shared" si="18"/>
        <v>42244</v>
      </c>
      <c r="K242" s="2">
        <f t="shared" si="19"/>
        <v>34021367.19203385</v>
      </c>
      <c r="L242" s="2" t="e">
        <f>$C$2*시뮬레이션!F245*시뮬레이션!D245</f>
        <v>#REF!</v>
      </c>
    </row>
    <row r="243" spans="2:12" x14ac:dyDescent="0.3">
      <c r="B243" s="5">
        <v>42245</v>
      </c>
      <c r="C243" s="27">
        <f>VLOOKUP(시뮬레이션!B246,시뮬레이션!$K:$Q,6,0)</f>
        <v>88.920439986958115</v>
      </c>
      <c r="D243" s="27">
        <f>VLOOKUP(시뮬레이션!B246,시뮬레이션!$K:$Q,7,0)</f>
        <v>295.8473044649611</v>
      </c>
      <c r="F243" s="5">
        <f t="shared" si="17"/>
        <v>42245</v>
      </c>
      <c r="G243" s="7">
        <f>C243*시뮬레이션!D246*시뮬레이션!F246</f>
        <v>5033782.7731451988</v>
      </c>
      <c r="H243" s="2">
        <f>D243*시뮬레이션!E246*시뮬레이션!D246</f>
        <v>28987584.418888651</v>
      </c>
      <c r="J243" s="5">
        <f t="shared" si="18"/>
        <v>42245</v>
      </c>
      <c r="K243" s="2">
        <f t="shared" si="19"/>
        <v>34021367.19203385</v>
      </c>
      <c r="L243" s="2" t="e">
        <f>$C$2*시뮬레이션!F246*시뮬레이션!D246</f>
        <v>#REF!</v>
      </c>
    </row>
    <row r="244" spans="2:12" x14ac:dyDescent="0.3">
      <c r="B244" s="5">
        <v>42246</v>
      </c>
      <c r="C244" s="27">
        <f>VLOOKUP(시뮬레이션!B247,시뮬레이션!$K:$Q,6,0)</f>
        <v>88.920439986958115</v>
      </c>
      <c r="D244" s="27">
        <f>VLOOKUP(시뮬레이션!B247,시뮬레이션!$K:$Q,7,0)</f>
        <v>295.8473044649611</v>
      </c>
      <c r="F244" s="5">
        <f t="shared" si="17"/>
        <v>42246</v>
      </c>
      <c r="G244" s="7">
        <f>C244*시뮬레이션!D247*시뮬레이션!F247</f>
        <v>5033782.7731451988</v>
      </c>
      <c r="H244" s="2">
        <f>D244*시뮬레이션!E247*시뮬레이션!D247</f>
        <v>28987584.418888651</v>
      </c>
      <c r="J244" s="5">
        <f t="shared" si="18"/>
        <v>42246</v>
      </c>
      <c r="K244" s="2">
        <f t="shared" si="19"/>
        <v>34021367.19203385</v>
      </c>
      <c r="L244" s="2" t="e">
        <f>$C$2*시뮬레이션!F247*시뮬레이션!D247</f>
        <v>#REF!</v>
      </c>
    </row>
    <row r="245" spans="2:12" x14ac:dyDescent="0.3">
      <c r="B245" s="5">
        <v>42247</v>
      </c>
      <c r="C245" s="27">
        <f>VLOOKUP(시뮬레이션!B248,시뮬레이션!$K:$Q,6,0)</f>
        <v>88.920439986958115</v>
      </c>
      <c r="D245" s="27">
        <f>VLOOKUP(시뮬레이션!B248,시뮬레이션!$K:$Q,7,0)</f>
        <v>295.8473044649611</v>
      </c>
      <c r="F245" s="5">
        <f t="shared" si="17"/>
        <v>42247</v>
      </c>
      <c r="G245" s="7">
        <f>C245*시뮬레이션!D248*시뮬레이션!F248</f>
        <v>5037248.2249925919</v>
      </c>
      <c r="H245" s="2">
        <f>D245*시뮬레이션!E248*시뮬레이션!D248</f>
        <v>29016190.691287305</v>
      </c>
      <c r="J245" s="5">
        <f t="shared" si="18"/>
        <v>42247</v>
      </c>
      <c r="K245" s="2">
        <f t="shared" si="19"/>
        <v>34053438.916279897</v>
      </c>
      <c r="L245" s="2" t="e">
        <f>$C$2*시뮬레이션!F248*시뮬레이션!D248</f>
        <v>#REF!</v>
      </c>
    </row>
    <row r="246" spans="2:12" x14ac:dyDescent="0.3">
      <c r="B246" s="5">
        <v>42248</v>
      </c>
      <c r="C246" s="27">
        <f>VLOOKUP(시뮬레이션!B249,시뮬레이션!$K:$Q,6,0)</f>
        <v>88.920439986958115</v>
      </c>
      <c r="D246" s="27">
        <f>VLOOKUP(시뮬레이션!B249,시뮬레이션!$K:$Q,7,0)</f>
        <v>295.8473044649611</v>
      </c>
      <c r="F246" s="5">
        <f t="shared" si="17"/>
        <v>42248</v>
      </c>
      <c r="G246" s="7">
        <f>C246*시뮬레이션!D249*시뮬레이션!F249</f>
        <v>4860581.3171276022</v>
      </c>
      <c r="H246" s="2">
        <f>D246*시뮬레이션!E249*시뮬레이션!D249</f>
        <v>27968434.424533937</v>
      </c>
      <c r="J246" s="5">
        <f t="shared" si="18"/>
        <v>42248</v>
      </c>
      <c r="K246" s="2">
        <f t="shared" si="19"/>
        <v>32829015.741661541</v>
      </c>
      <c r="L246" s="2" t="e">
        <f>$C$2*시뮬레이션!F249*시뮬레이션!D249</f>
        <v>#REF!</v>
      </c>
    </row>
    <row r="247" spans="2:12" x14ac:dyDescent="0.3">
      <c r="B247" s="5">
        <v>42249</v>
      </c>
      <c r="C247" s="27">
        <f>VLOOKUP(시뮬레이션!B250,시뮬레이션!$K:$Q,6,0)</f>
        <v>88.920439986958115</v>
      </c>
      <c r="D247" s="27">
        <f>VLOOKUP(시뮬레이션!B250,시뮬레이션!$K:$Q,7,0)</f>
        <v>295.8473044649611</v>
      </c>
      <c r="F247" s="5">
        <f t="shared" si="17"/>
        <v>42249</v>
      </c>
      <c r="G247" s="7">
        <f>C247*시뮬레이션!D250*시뮬레이션!F250</f>
        <v>4972459.4586114939</v>
      </c>
      <c r="H247" s="2">
        <f>D247*시뮬레이션!E250*시뮬레이션!D250</f>
        <v>28565990.160173714</v>
      </c>
      <c r="J247" s="5">
        <f t="shared" si="18"/>
        <v>42249</v>
      </c>
      <c r="K247" s="2">
        <f t="shared" si="19"/>
        <v>33538449.61878521</v>
      </c>
      <c r="L247" s="2" t="e">
        <f>$C$2*시뮬레이션!F250*시뮬레이션!D250</f>
        <v>#REF!</v>
      </c>
    </row>
    <row r="248" spans="2:12" x14ac:dyDescent="0.3">
      <c r="B248" s="5">
        <v>42250</v>
      </c>
      <c r="C248" s="27">
        <f>VLOOKUP(시뮬레이션!B251,시뮬레이션!$K:$Q,6,0)</f>
        <v>88.920439986958115</v>
      </c>
      <c r="D248" s="27">
        <f>VLOOKUP(시뮬레이션!B251,시뮬레이션!$K:$Q,7,0)</f>
        <v>295.8473044649611</v>
      </c>
      <c r="F248" s="5">
        <f t="shared" si="17"/>
        <v>42250</v>
      </c>
      <c r="G248" s="7">
        <f>C248*시뮬레이션!D251*시뮬레이션!F251</f>
        <v>5023261.306543963</v>
      </c>
      <c r="H248" s="2">
        <f>D248*시뮬레이션!E251*시뮬레이션!D251</f>
        <v>28883143.382637512</v>
      </c>
      <c r="J248" s="5">
        <f t="shared" si="18"/>
        <v>42250</v>
      </c>
      <c r="K248" s="2">
        <f t="shared" si="19"/>
        <v>33906404.689181477</v>
      </c>
      <c r="L248" s="2" t="e">
        <f>$C$2*시뮬레이션!F251*시뮬레이션!D251</f>
        <v>#REF!</v>
      </c>
    </row>
    <row r="249" spans="2:12" x14ac:dyDescent="0.3">
      <c r="B249" s="5">
        <v>42251</v>
      </c>
      <c r="C249" s="27">
        <f>VLOOKUP(시뮬레이션!B252,시뮬레이션!$K:$Q,6,0)</f>
        <v>88.920439986958115</v>
      </c>
      <c r="D249" s="27">
        <f>VLOOKUP(시뮬레이션!B252,시뮬레이션!$K:$Q,7,0)</f>
        <v>295.8473044649611</v>
      </c>
      <c r="F249" s="5">
        <f t="shared" si="17"/>
        <v>42251</v>
      </c>
      <c r="G249" s="7">
        <f>C249*시뮬레이션!D252*시뮬레이션!F252</f>
        <v>4954010.4680240992</v>
      </c>
      <c r="H249" s="2">
        <f>D249*시뮬레이션!E252*시뮬레이션!D252</f>
        <v>28463655.431929529</v>
      </c>
      <c r="J249" s="5">
        <f t="shared" si="18"/>
        <v>42251</v>
      </c>
      <c r="K249" s="2">
        <f t="shared" si="19"/>
        <v>33417665.899953626</v>
      </c>
      <c r="L249" s="2" t="e">
        <f>$C$2*시뮬레이션!F252*시뮬레이션!D252</f>
        <v>#REF!</v>
      </c>
    </row>
    <row r="250" spans="2:12" x14ac:dyDescent="0.3">
      <c r="B250" s="5">
        <v>42252</v>
      </c>
      <c r="C250" s="27">
        <f>VLOOKUP(시뮬레이션!B253,시뮬레이션!$K:$Q,6,0)</f>
        <v>88.920439986958115</v>
      </c>
      <c r="D250" s="27">
        <f>VLOOKUP(시뮬레이션!B253,시뮬레이션!$K:$Q,7,0)</f>
        <v>295.8473044649611</v>
      </c>
      <c r="F250" s="5">
        <f t="shared" si="17"/>
        <v>42252</v>
      </c>
      <c r="G250" s="7">
        <f>C250*시뮬레이션!D253*시뮬레이션!F253</f>
        <v>4954010.4680240992</v>
      </c>
      <c r="H250" s="2">
        <f>D250*시뮬레이션!E253*시뮬레이션!D253</f>
        <v>28463655.431929529</v>
      </c>
      <c r="J250" s="5">
        <f t="shared" si="18"/>
        <v>42252</v>
      </c>
      <c r="K250" s="2">
        <f t="shared" si="19"/>
        <v>33417665.899953626</v>
      </c>
      <c r="L250" s="2" t="e">
        <f>$C$2*시뮬레이션!F253*시뮬레이션!D253</f>
        <v>#REF!</v>
      </c>
    </row>
    <row r="251" spans="2:12" x14ac:dyDescent="0.3">
      <c r="B251" s="5">
        <v>42253</v>
      </c>
      <c r="C251" s="27">
        <f>VLOOKUP(시뮬레이션!B254,시뮬레이션!$K:$Q,6,0)</f>
        <v>88.920439986958115</v>
      </c>
      <c r="D251" s="27">
        <f>VLOOKUP(시뮬레이션!B254,시뮬레이션!$K:$Q,7,0)</f>
        <v>295.8473044649611</v>
      </c>
      <c r="F251" s="5">
        <f t="shared" si="17"/>
        <v>42253</v>
      </c>
      <c r="G251" s="7">
        <f>C251*시뮬레이션!D254*시뮬레이션!F254</f>
        <v>4954010.4680240992</v>
      </c>
      <c r="H251" s="2">
        <f>D251*시뮬레이션!E254*시뮬레이션!D254</f>
        <v>28463655.431929529</v>
      </c>
      <c r="J251" s="5">
        <f t="shared" si="18"/>
        <v>42253</v>
      </c>
      <c r="K251" s="2">
        <f t="shared" si="19"/>
        <v>33417665.899953626</v>
      </c>
      <c r="L251" s="2" t="e">
        <f>$C$2*시뮬레이션!F254*시뮬레이션!D254</f>
        <v>#REF!</v>
      </c>
    </row>
    <row r="252" spans="2:12" x14ac:dyDescent="0.3">
      <c r="B252" s="5">
        <v>42254</v>
      </c>
      <c r="C252" s="27">
        <f>VLOOKUP(시뮬레이션!B255,시뮬레이션!$K:$Q,6,0)</f>
        <v>88.920439986958115</v>
      </c>
      <c r="D252" s="27">
        <f>VLOOKUP(시뮬레이션!B255,시뮬레이션!$K:$Q,7,0)</f>
        <v>295.8473044649611</v>
      </c>
      <c r="F252" s="5">
        <f t="shared" si="17"/>
        <v>42254</v>
      </c>
      <c r="G252" s="7">
        <f>C252*시뮬레이션!D255*시뮬레이션!F255</f>
        <v>4997810.8538926551</v>
      </c>
      <c r="H252" s="2">
        <f>D252*시뮬레이션!E255*시뮬레이션!D255</f>
        <v>28715313.981945749</v>
      </c>
      <c r="J252" s="5">
        <f t="shared" si="18"/>
        <v>42254</v>
      </c>
      <c r="K252" s="2">
        <f t="shared" si="19"/>
        <v>33713124.835838407</v>
      </c>
      <c r="L252" s="2" t="e">
        <f>$C$2*시뮬레이션!F255*시뮬레이션!D255</f>
        <v>#REF!</v>
      </c>
    </row>
    <row r="253" spans="2:12" x14ac:dyDescent="0.3">
      <c r="B253" s="5">
        <v>42255</v>
      </c>
      <c r="C253" s="27">
        <f>VLOOKUP(시뮬레이션!B256,시뮬레이션!$K:$Q,6,0)</f>
        <v>88.920439986958115</v>
      </c>
      <c r="D253" s="27">
        <f>VLOOKUP(시뮬레이션!B256,시뮬레이션!$K:$Q,7,0)</f>
        <v>295.8473044649611</v>
      </c>
      <c r="F253" s="5">
        <f t="shared" si="17"/>
        <v>42255</v>
      </c>
      <c r="G253" s="7">
        <f>C253*시뮬레이션!D256*시뮬레이션!F256</f>
        <v>5105034.2682125047</v>
      </c>
      <c r="H253" s="2">
        <f>D253*시뮬레이션!E256*시뮬레이션!D256</f>
        <v>29265192.444222368</v>
      </c>
      <c r="J253" s="5">
        <f t="shared" si="18"/>
        <v>42255</v>
      </c>
      <c r="K253" s="2">
        <f t="shared" si="19"/>
        <v>34370226.712434873</v>
      </c>
      <c r="L253" s="2" t="e">
        <f>$C$2*시뮬레이션!F256*시뮬레이션!D256</f>
        <v>#REF!</v>
      </c>
    </row>
    <row r="254" spans="2:12" x14ac:dyDescent="0.3">
      <c r="B254" s="5">
        <v>42256</v>
      </c>
      <c r="C254" s="27">
        <f>VLOOKUP(시뮬레이션!B257,시뮬레이션!$K:$Q,6,0)</f>
        <v>88.920439986958115</v>
      </c>
      <c r="D254" s="27">
        <f>VLOOKUP(시뮬레이션!B257,시뮬레이션!$K:$Q,7,0)</f>
        <v>295.8473044649611</v>
      </c>
      <c r="F254" s="5">
        <f t="shared" si="17"/>
        <v>42256</v>
      </c>
      <c r="G254" s="7">
        <f>C254*시뮬레이션!D257*시뮬레이션!F257</f>
        <v>4989211.624902837</v>
      </c>
      <c r="H254" s="2">
        <f>D254*시뮬레이션!E257*시뮬레이션!D257</f>
        <v>28517184.523478519</v>
      </c>
      <c r="J254" s="5">
        <f t="shared" si="18"/>
        <v>42256</v>
      </c>
      <c r="K254" s="2">
        <f t="shared" si="19"/>
        <v>33506396.148381356</v>
      </c>
      <c r="L254" s="2" t="e">
        <f>$C$2*시뮬레이션!F257*시뮬레이션!D257</f>
        <v>#REF!</v>
      </c>
    </row>
    <row r="255" spans="2:12" x14ac:dyDescent="0.3">
      <c r="B255" s="5">
        <v>42257</v>
      </c>
      <c r="C255" s="27">
        <f>VLOOKUP(시뮬레이션!B258,시뮬레이션!$K:$Q,6,0)</f>
        <v>88.920439986958115</v>
      </c>
      <c r="D255" s="27">
        <f>VLOOKUP(시뮬레이션!B258,시뮬레이션!$K:$Q,7,0)</f>
        <v>295.8473044649611</v>
      </c>
      <c r="F255" s="5">
        <f t="shared" si="17"/>
        <v>42257</v>
      </c>
      <c r="G255" s="7">
        <f>C255*시뮬레이션!D258*시뮬레이션!F258</f>
        <v>5012530.5656872168</v>
      </c>
      <c r="H255" s="2">
        <f>D255*시뮬레이션!E258*시뮬레이션!D258</f>
        <v>28678278.673312262</v>
      </c>
      <c r="J255" s="5">
        <f t="shared" si="18"/>
        <v>42257</v>
      </c>
      <c r="K255" s="2">
        <f t="shared" si="19"/>
        <v>33690809.238999479</v>
      </c>
      <c r="L255" s="2" t="e">
        <f>$C$2*시뮬레이션!F258*시뮬레이션!D258</f>
        <v>#REF!</v>
      </c>
    </row>
    <row r="256" spans="2:12" x14ac:dyDescent="0.3">
      <c r="B256" s="5">
        <v>42258</v>
      </c>
      <c r="C256" s="27">
        <f>VLOOKUP(시뮬레이션!B259,시뮬레이션!$K:$Q,6,0)</f>
        <v>88.920439986958115</v>
      </c>
      <c r="D256" s="27">
        <f>VLOOKUP(시뮬레이션!B259,시뮬레이션!$K:$Q,7,0)</f>
        <v>295.8473044649611</v>
      </c>
      <c r="F256" s="5">
        <f t="shared" si="17"/>
        <v>42258</v>
      </c>
      <c r="G256" s="7">
        <f>C256*시뮬레이션!D259*시뮬레이션!F259</f>
        <v>4997731.0922579877</v>
      </c>
      <c r="H256" s="2">
        <f>D256*시뮬레이션!E259*시뮬레이션!D259</f>
        <v>28578319.111942694</v>
      </c>
      <c r="J256" s="5">
        <f t="shared" si="18"/>
        <v>42258</v>
      </c>
      <c r="K256" s="2">
        <f t="shared" si="19"/>
        <v>33576050.204200685</v>
      </c>
      <c r="L256" s="2" t="e">
        <f>$C$2*시뮬레이션!F259*시뮬레이션!D259</f>
        <v>#REF!</v>
      </c>
    </row>
    <row r="257" spans="2:12" x14ac:dyDescent="0.3">
      <c r="B257" s="5">
        <v>42259</v>
      </c>
      <c r="C257" s="27">
        <f>VLOOKUP(시뮬레이션!B260,시뮬레이션!$K:$Q,6,0)</f>
        <v>88.920439986958115</v>
      </c>
      <c r="D257" s="27">
        <f>VLOOKUP(시뮬레이션!B260,시뮬레이션!$K:$Q,7,0)</f>
        <v>295.8473044649611</v>
      </c>
      <c r="F257" s="5">
        <f t="shared" si="17"/>
        <v>42259</v>
      </c>
      <c r="G257" s="7">
        <f>C257*시뮬레이션!D260*시뮬레이션!F260</f>
        <v>4997731.0922579877</v>
      </c>
      <c r="H257" s="2">
        <f>D257*시뮬레이션!E260*시뮬레이션!D260</f>
        <v>28578319.111942694</v>
      </c>
      <c r="J257" s="5">
        <f t="shared" si="18"/>
        <v>42259</v>
      </c>
      <c r="K257" s="2">
        <f t="shared" si="19"/>
        <v>33576050.204200685</v>
      </c>
      <c r="L257" s="2" t="e">
        <f>$C$2*시뮬레이션!F260*시뮬레이션!D260</f>
        <v>#REF!</v>
      </c>
    </row>
    <row r="258" spans="2:12" x14ac:dyDescent="0.3">
      <c r="B258" s="5">
        <v>42260</v>
      </c>
      <c r="C258" s="27">
        <f>VLOOKUP(시뮬레이션!B261,시뮬레이션!$K:$Q,6,0)</f>
        <v>88.920439986958115</v>
      </c>
      <c r="D258" s="27">
        <f>VLOOKUP(시뮬레이션!B261,시뮬레이션!$K:$Q,7,0)</f>
        <v>295.8473044649611</v>
      </c>
      <c r="F258" s="5">
        <f t="shared" si="17"/>
        <v>42260</v>
      </c>
      <c r="G258" s="7">
        <f>C258*시뮬레이션!D261*시뮬레이션!F261</f>
        <v>4997731.0922579877</v>
      </c>
      <c r="H258" s="2">
        <f>D258*시뮬레이션!E261*시뮬레이션!D261</f>
        <v>28578319.111942694</v>
      </c>
      <c r="J258" s="5">
        <f t="shared" si="18"/>
        <v>42260</v>
      </c>
      <c r="K258" s="2">
        <f t="shared" si="19"/>
        <v>33576050.204200685</v>
      </c>
      <c r="L258" s="2" t="e">
        <f>$C$2*시뮬레이션!F261*시뮬레이션!D261</f>
        <v>#REF!</v>
      </c>
    </row>
    <row r="259" spans="2:12" x14ac:dyDescent="0.3">
      <c r="B259" s="5">
        <v>42261</v>
      </c>
      <c r="C259" s="27">
        <f>VLOOKUP(시뮬레이션!B262,시뮬레이션!$K:$Q,6,0)</f>
        <v>88.920439986958115</v>
      </c>
      <c r="D259" s="27">
        <f>VLOOKUP(시뮬레이션!B262,시뮬레이션!$K:$Q,7,0)</f>
        <v>295.8473044649611</v>
      </c>
      <c r="F259" s="5">
        <f t="shared" ref="F259:F322" si="20">B259</f>
        <v>42261</v>
      </c>
      <c r="G259" s="7">
        <f>C259*시뮬레이션!D262*시뮬레이션!F262</f>
        <v>4962787.0488314731</v>
      </c>
      <c r="H259" s="2">
        <f>D259*시뮬레이션!E262*시뮬레이션!D262</f>
        <v>28386450.431589223</v>
      </c>
      <c r="J259" s="5">
        <f t="shared" ref="J259:J322" si="21">B259</f>
        <v>42261</v>
      </c>
      <c r="K259" s="2">
        <f t="shared" ref="K259:K322" si="22">SUM(G259:H259)</f>
        <v>33349237.480420697</v>
      </c>
      <c r="L259" s="2" t="e">
        <f>$C$2*시뮬레이션!F262*시뮬레이션!D262</f>
        <v>#REF!</v>
      </c>
    </row>
    <row r="260" spans="2:12" x14ac:dyDescent="0.3">
      <c r="B260" s="5">
        <v>42262</v>
      </c>
      <c r="C260" s="27">
        <f>VLOOKUP(시뮬레이션!B263,시뮬레이션!$K:$Q,6,0)</f>
        <v>88.920439986958115</v>
      </c>
      <c r="D260" s="27">
        <f>VLOOKUP(시뮬레이션!B263,시뮬레이션!$K:$Q,7,0)</f>
        <v>295.8473044649611</v>
      </c>
      <c r="F260" s="5">
        <f t="shared" si="20"/>
        <v>42262</v>
      </c>
      <c r="G260" s="7">
        <f>C260*시뮬레이션!D263*시뮬레이션!F263</f>
        <v>5027901.708625122</v>
      </c>
      <c r="H260" s="2">
        <f>D260*시뮬레이션!E263*시뮬레이션!D263</f>
        <v>28802394.599962719</v>
      </c>
      <c r="J260" s="5">
        <f t="shared" si="21"/>
        <v>42262</v>
      </c>
      <c r="K260" s="2">
        <f t="shared" si="22"/>
        <v>33830296.308587842</v>
      </c>
      <c r="L260" s="2" t="e">
        <f>$C$2*시뮬레이션!F263*시뮬레이션!D263</f>
        <v>#REF!</v>
      </c>
    </row>
    <row r="261" spans="2:12" x14ac:dyDescent="0.3">
      <c r="B261" s="5">
        <v>42263</v>
      </c>
      <c r="C261" s="27">
        <f>VLOOKUP(시뮬레이션!B264,시뮬레이션!$K:$Q,6,0)</f>
        <v>88.920439986958115</v>
      </c>
      <c r="D261" s="27">
        <f>VLOOKUP(시뮬레이션!B264,시뮬레이션!$K:$Q,7,0)</f>
        <v>295.8473044649611</v>
      </c>
      <c r="F261" s="5">
        <f t="shared" si="20"/>
        <v>42263</v>
      </c>
      <c r="G261" s="7">
        <f>C261*시뮬레이션!D264*시뮬레이션!F264</f>
        <v>5030883.7445005244</v>
      </c>
      <c r="H261" s="2">
        <f>D261*시뮬레이션!E264*시뮬레이션!D264</f>
        <v>28844169.111324172</v>
      </c>
      <c r="J261" s="5">
        <f t="shared" si="21"/>
        <v>42263</v>
      </c>
      <c r="K261" s="2">
        <f t="shared" si="22"/>
        <v>33875052.855824694</v>
      </c>
      <c r="L261" s="2" t="e">
        <f>$C$2*시뮬레이션!F264*시뮬레이션!D264</f>
        <v>#REF!</v>
      </c>
    </row>
    <row r="262" spans="2:12" x14ac:dyDescent="0.3">
      <c r="B262" s="5">
        <v>42264</v>
      </c>
      <c r="C262" s="27">
        <f>VLOOKUP(시뮬레이션!B265,시뮬레이션!$K:$Q,6,0)</f>
        <v>88.920439986958115</v>
      </c>
      <c r="D262" s="27">
        <f>VLOOKUP(시뮬레이션!B265,시뮬레이션!$K:$Q,7,0)</f>
        <v>295.8473044649611</v>
      </c>
      <c r="F262" s="5">
        <f t="shared" si="20"/>
        <v>42264</v>
      </c>
      <c r="G262" s="7">
        <f>C262*시뮬레이션!D265*시뮬레이션!F265</f>
        <v>4983743.1512242993</v>
      </c>
      <c r="H262" s="2">
        <f>D262*시뮬레이션!E265*시뮬레이션!D265</f>
        <v>28561599.034645446</v>
      </c>
      <c r="J262" s="5">
        <f t="shared" si="21"/>
        <v>42264</v>
      </c>
      <c r="K262" s="2">
        <f t="shared" si="22"/>
        <v>33545342.185869746</v>
      </c>
      <c r="L262" s="2" t="e">
        <f>$C$2*시뮬레이션!F265*시뮬레이션!D265</f>
        <v>#REF!</v>
      </c>
    </row>
    <row r="263" spans="2:12" x14ac:dyDescent="0.3">
      <c r="B263" s="5">
        <v>42265</v>
      </c>
      <c r="C263" s="27">
        <f>VLOOKUP(시뮬레이션!B266,시뮬레이션!$K:$Q,6,0)</f>
        <v>88.920439986958115</v>
      </c>
      <c r="D263" s="27">
        <f>VLOOKUP(시뮬레이션!B266,시뮬레이션!$K:$Q,7,0)</f>
        <v>295.8473044649611</v>
      </c>
      <c r="F263" s="5">
        <f t="shared" si="20"/>
        <v>42265</v>
      </c>
      <c r="G263" s="7">
        <f>C263*시뮬레이션!D266*시뮬레이션!F266</f>
        <v>4895833.1586571326</v>
      </c>
      <c r="H263" s="2">
        <f>D263*시뮬레이션!E266*시뮬레이션!D266</f>
        <v>28012136.845797814</v>
      </c>
      <c r="J263" s="5">
        <f t="shared" si="21"/>
        <v>42265</v>
      </c>
      <c r="K263" s="2">
        <f t="shared" si="22"/>
        <v>32907970.004454948</v>
      </c>
      <c r="L263" s="2" t="e">
        <f>$C$2*시뮬레이션!F266*시뮬레이션!D266</f>
        <v>#REF!</v>
      </c>
    </row>
    <row r="264" spans="2:12" x14ac:dyDescent="0.3">
      <c r="B264" s="5">
        <v>42266</v>
      </c>
      <c r="C264" s="27">
        <f>VLOOKUP(시뮬레이션!B267,시뮬레이션!$K:$Q,6,0)</f>
        <v>88.920439986958115</v>
      </c>
      <c r="D264" s="27">
        <f>VLOOKUP(시뮬레이션!B267,시뮬레이션!$K:$Q,7,0)</f>
        <v>295.8473044649611</v>
      </c>
      <c r="F264" s="5">
        <f t="shared" si="20"/>
        <v>42266</v>
      </c>
      <c r="G264" s="7">
        <f>C264*시뮬레이션!D267*시뮬레이션!F267</f>
        <v>4895833.1586571326</v>
      </c>
      <c r="H264" s="2">
        <f>D264*시뮬레이션!E267*시뮬레이션!D267</f>
        <v>28012136.845797814</v>
      </c>
      <c r="J264" s="5">
        <f t="shared" si="21"/>
        <v>42266</v>
      </c>
      <c r="K264" s="2">
        <f t="shared" si="22"/>
        <v>32907970.004454948</v>
      </c>
      <c r="L264" s="2" t="e">
        <f>$C$2*시뮬레이션!F267*시뮬레이션!D267</f>
        <v>#REF!</v>
      </c>
    </row>
    <row r="265" spans="2:12" x14ac:dyDescent="0.3">
      <c r="B265" s="5">
        <v>42267</v>
      </c>
      <c r="C265" s="27">
        <f>VLOOKUP(시뮬레이션!B268,시뮬레이션!$K:$Q,6,0)</f>
        <v>88.920439986958115</v>
      </c>
      <c r="D265" s="27">
        <f>VLOOKUP(시뮬레이션!B268,시뮬레이션!$K:$Q,7,0)</f>
        <v>295.8473044649611</v>
      </c>
      <c r="F265" s="5">
        <f t="shared" si="20"/>
        <v>42267</v>
      </c>
      <c r="G265" s="7">
        <f>C265*시뮬레이션!D268*시뮬레이션!F268</f>
        <v>4895833.1586571326</v>
      </c>
      <c r="H265" s="2">
        <f>D265*시뮬레이션!E268*시뮬레이션!D268</f>
        <v>28012136.845797814</v>
      </c>
      <c r="J265" s="5">
        <f t="shared" si="21"/>
        <v>42267</v>
      </c>
      <c r="K265" s="2">
        <f t="shared" si="22"/>
        <v>32907970.004454948</v>
      </c>
      <c r="L265" s="2" t="e">
        <f>$C$2*시뮬레이션!F268*시뮬레이션!D268</f>
        <v>#REF!</v>
      </c>
    </row>
    <row r="266" spans="2:12" x14ac:dyDescent="0.3">
      <c r="B266" s="5">
        <v>42268</v>
      </c>
      <c r="C266" s="27">
        <f>VLOOKUP(시뮬레이션!B269,시뮬레이션!$K:$Q,6,0)</f>
        <v>88.920439986958115</v>
      </c>
      <c r="D266" s="27">
        <f>VLOOKUP(시뮬레이션!B269,시뮬레이션!$K:$Q,7,0)</f>
        <v>295.8473044649611</v>
      </c>
      <c r="F266" s="5">
        <f t="shared" si="20"/>
        <v>42268</v>
      </c>
      <c r="G266" s="7">
        <f>C266*시뮬레이션!D269*시뮬레이션!F269</f>
        <v>4973084.5275119953</v>
      </c>
      <c r="H266" s="2">
        <f>D266*시뮬레이션!E269*시뮬레이션!D269</f>
        <v>28494551.661417879</v>
      </c>
      <c r="J266" s="5">
        <f t="shared" si="21"/>
        <v>42268</v>
      </c>
      <c r="K266" s="2">
        <f t="shared" si="22"/>
        <v>33467636.188929874</v>
      </c>
      <c r="L266" s="2" t="e">
        <f>$C$2*시뮬레이션!F269*시뮬레이션!D269</f>
        <v>#REF!</v>
      </c>
    </row>
    <row r="267" spans="2:12" x14ac:dyDescent="0.3">
      <c r="B267" s="5">
        <v>42269</v>
      </c>
      <c r="C267" s="27">
        <f>VLOOKUP(시뮬레이션!B270,시뮬레이션!$K:$Q,6,0)</f>
        <v>88.920439986958115</v>
      </c>
      <c r="D267" s="27">
        <f>VLOOKUP(시뮬레이션!B270,시뮬레이션!$K:$Q,7,0)</f>
        <v>295.8473044649611</v>
      </c>
      <c r="F267" s="5">
        <f t="shared" si="20"/>
        <v>42269</v>
      </c>
      <c r="G267" s="7">
        <f>C267*시뮬레이션!D270*시뮬레이션!F270</f>
        <v>4935524.0419314709</v>
      </c>
      <c r="H267" s="2">
        <f>D267*시뮬레이션!E270*시뮬레이션!D270</f>
        <v>28297840.923906848</v>
      </c>
      <c r="J267" s="5">
        <f t="shared" si="21"/>
        <v>42269</v>
      </c>
      <c r="K267" s="2">
        <f t="shared" si="22"/>
        <v>33233364.965838321</v>
      </c>
      <c r="L267" s="2" t="e">
        <f>$C$2*시뮬레이션!F270*시뮬레이션!D270</f>
        <v>#REF!</v>
      </c>
    </row>
    <row r="268" spans="2:12" x14ac:dyDescent="0.3">
      <c r="B268" s="5">
        <v>42270</v>
      </c>
      <c r="C268" s="27">
        <f>VLOOKUP(시뮬레이션!B271,시뮬레이션!$K:$Q,6,0)</f>
        <v>88.920439986958115</v>
      </c>
      <c r="D268" s="27">
        <f>VLOOKUP(시뮬레이션!B271,시뮬레이션!$K:$Q,7,0)</f>
        <v>295.8473044649611</v>
      </c>
      <c r="F268" s="5">
        <f t="shared" si="20"/>
        <v>42270</v>
      </c>
      <c r="G268" s="7">
        <f>C268*시뮬레이션!D271*시뮬레이션!F271</f>
        <v>4947202.5857580379</v>
      </c>
      <c r="H268" s="2">
        <f>D268*시뮬레이션!E271*시뮬레이션!D271</f>
        <v>28443360.787517238</v>
      </c>
      <c r="J268" s="5">
        <f t="shared" si="21"/>
        <v>42270</v>
      </c>
      <c r="K268" s="2">
        <f t="shared" si="22"/>
        <v>33390563.373275276</v>
      </c>
      <c r="L268" s="2" t="e">
        <f>$C$2*시뮬레이션!F271*시뮬레이션!D271</f>
        <v>#REF!</v>
      </c>
    </row>
    <row r="269" spans="2:12" x14ac:dyDescent="0.3">
      <c r="B269" s="5">
        <v>42271</v>
      </c>
      <c r="C269" s="27">
        <f>VLOOKUP(시뮬레이션!B272,시뮬레이션!$K:$Q,6,0)</f>
        <v>88.920439986958115</v>
      </c>
      <c r="D269" s="27">
        <f>VLOOKUP(시뮬레이션!B272,시뮬레이션!$K:$Q,7,0)</f>
        <v>295.8473044649611</v>
      </c>
      <c r="F269" s="5">
        <f t="shared" si="20"/>
        <v>42271</v>
      </c>
      <c r="G269" s="7">
        <f>C269*시뮬레이션!D272*시뮬레이션!F272</f>
        <v>4954493.2615530081</v>
      </c>
      <c r="H269" s="2">
        <f>D269*시뮬레이션!E272*시뮬레이션!D272</f>
        <v>28401527.03475729</v>
      </c>
      <c r="J269" s="5">
        <f t="shared" si="21"/>
        <v>42271</v>
      </c>
      <c r="K269" s="2">
        <f t="shared" si="22"/>
        <v>33356020.296310298</v>
      </c>
      <c r="L269" s="2" t="e">
        <f>$C$2*시뮬레이션!F272*시뮬레이션!D272</f>
        <v>#REF!</v>
      </c>
    </row>
    <row r="270" spans="2:12" x14ac:dyDescent="0.3">
      <c r="B270" s="5">
        <v>42272</v>
      </c>
      <c r="C270" s="27">
        <f>VLOOKUP(시뮬레이션!B273,시뮬레이션!$K:$Q,6,0)</f>
        <v>88.920439986958115</v>
      </c>
      <c r="D270" s="27">
        <f>VLOOKUP(시뮬레이션!B273,시뮬레이션!$K:$Q,7,0)</f>
        <v>295.8473044649611</v>
      </c>
      <c r="F270" s="5">
        <f t="shared" si="20"/>
        <v>42272</v>
      </c>
      <c r="G270" s="7">
        <f>C270*시뮬레이션!D273*시뮬레이션!F273</f>
        <v>4967050.9617697271</v>
      </c>
      <c r="H270" s="2">
        <f>D270*시뮬레이션!E273*시뮬레이션!D273</f>
        <v>28512498.648317147</v>
      </c>
      <c r="J270" s="5">
        <f t="shared" si="21"/>
        <v>42272</v>
      </c>
      <c r="K270" s="2">
        <f t="shared" si="22"/>
        <v>33479549.610086873</v>
      </c>
      <c r="L270" s="2" t="e">
        <f>$C$2*시뮬레이션!F273*시뮬레이션!D273</f>
        <v>#REF!</v>
      </c>
    </row>
    <row r="271" spans="2:12" x14ac:dyDescent="0.3">
      <c r="B271" s="5">
        <v>42273</v>
      </c>
      <c r="C271" s="27">
        <f>VLOOKUP(시뮬레이션!B274,시뮬레이션!$K:$Q,6,0)</f>
        <v>88.920439986958115</v>
      </c>
      <c r="D271" s="27">
        <f>VLOOKUP(시뮬레이션!B274,시뮬레이션!$K:$Q,7,0)</f>
        <v>295.8473044649611</v>
      </c>
      <c r="F271" s="5">
        <f t="shared" si="20"/>
        <v>42273</v>
      </c>
      <c r="G271" s="7">
        <f>C271*시뮬레이션!D274*시뮬레이션!F274</f>
        <v>4967050.9617697271</v>
      </c>
      <c r="H271" s="2">
        <f>D271*시뮬레이션!E274*시뮬레이션!D274</f>
        <v>28512498.648317147</v>
      </c>
      <c r="J271" s="5">
        <f t="shared" si="21"/>
        <v>42273</v>
      </c>
      <c r="K271" s="2">
        <f t="shared" si="22"/>
        <v>33479549.610086873</v>
      </c>
      <c r="L271" s="2" t="e">
        <f>$C$2*시뮬레이션!F274*시뮬레이션!D274</f>
        <v>#REF!</v>
      </c>
    </row>
    <row r="272" spans="2:12" x14ac:dyDescent="0.3">
      <c r="B272" s="5">
        <v>42274</v>
      </c>
      <c r="C272" s="27">
        <f>VLOOKUP(시뮬레이션!B275,시뮬레이션!$K:$Q,6,0)</f>
        <v>88.920439986958115</v>
      </c>
      <c r="D272" s="27">
        <f>VLOOKUP(시뮬레이션!B275,시뮬레이션!$K:$Q,7,0)</f>
        <v>295.8473044649611</v>
      </c>
      <c r="F272" s="5">
        <f t="shared" si="20"/>
        <v>42274</v>
      </c>
      <c r="G272" s="7">
        <f>C272*시뮬레이션!D275*시뮬레이션!F275</f>
        <v>4967050.9617697271</v>
      </c>
      <c r="H272" s="2">
        <f>D272*시뮬레이션!E275*시뮬레이션!D275</f>
        <v>28512498.648317147</v>
      </c>
      <c r="J272" s="5">
        <f t="shared" si="21"/>
        <v>42274</v>
      </c>
      <c r="K272" s="2">
        <f t="shared" si="22"/>
        <v>33479549.610086873</v>
      </c>
      <c r="L272" s="2" t="e">
        <f>$C$2*시뮬레이션!F275*시뮬레이션!D275</f>
        <v>#REF!</v>
      </c>
    </row>
    <row r="273" spans="2:12" x14ac:dyDescent="0.3">
      <c r="B273" s="5">
        <v>42275</v>
      </c>
      <c r="C273" s="27">
        <f>VLOOKUP(시뮬레이션!B276,시뮬레이션!$K:$Q,6,0)</f>
        <v>88.920439986958115</v>
      </c>
      <c r="D273" s="27">
        <f>VLOOKUP(시뮬레이션!B276,시뮬레이션!$K:$Q,7,0)</f>
        <v>295.8473044649611</v>
      </c>
      <c r="F273" s="5">
        <f t="shared" si="20"/>
        <v>42275</v>
      </c>
      <c r="G273" s="7">
        <f>C273*시뮬레이션!D276*시뮬레이션!F276</f>
        <v>4860374.5771046327</v>
      </c>
      <c r="H273" s="2">
        <f>D273*시뮬레이션!E276*시뮬레이션!D276</f>
        <v>27993786.172137417</v>
      </c>
      <c r="J273" s="5">
        <f t="shared" si="21"/>
        <v>42275</v>
      </c>
      <c r="K273" s="2">
        <f t="shared" si="22"/>
        <v>32854160.749242049</v>
      </c>
      <c r="L273" s="2" t="e">
        <f>$C$2*시뮬레이션!F276*시뮬레이션!D276</f>
        <v>#REF!</v>
      </c>
    </row>
    <row r="274" spans="2:12" x14ac:dyDescent="0.3">
      <c r="B274" s="5">
        <v>42276</v>
      </c>
      <c r="C274" s="27">
        <f>VLOOKUP(시뮬레이션!B277,시뮬레이션!$K:$Q,6,0)</f>
        <v>88.920439986958115</v>
      </c>
      <c r="D274" s="27">
        <f>VLOOKUP(시뮬레이션!B277,시뮬레이션!$K:$Q,7,0)</f>
        <v>295.8473044649611</v>
      </c>
      <c r="F274" s="5">
        <f t="shared" si="20"/>
        <v>42276</v>
      </c>
      <c r="G274" s="7">
        <f>C274*시뮬레이션!D277*시뮬레이션!F277</f>
        <v>4875247.8544990513</v>
      </c>
      <c r="H274" s="2">
        <f>D274*시뮬레이션!E277*시뮬레이션!D277</f>
        <v>28157666.764479537</v>
      </c>
      <c r="J274" s="5">
        <f t="shared" si="21"/>
        <v>42276</v>
      </c>
      <c r="K274" s="2">
        <f t="shared" si="22"/>
        <v>33032914.61897859</v>
      </c>
      <c r="L274" s="2" t="e">
        <f>$C$2*시뮬레이션!F277*시뮬레이션!D277</f>
        <v>#REF!</v>
      </c>
    </row>
    <row r="275" spans="2:12" x14ac:dyDescent="0.3">
      <c r="B275" s="5">
        <v>42277</v>
      </c>
      <c r="C275" s="27">
        <f>VLOOKUP(시뮬레이션!B278,시뮬레이션!$K:$Q,6,0)</f>
        <v>88.920439986958115</v>
      </c>
      <c r="D275" s="27">
        <f>VLOOKUP(시뮬레이션!B278,시뮬레이션!$K:$Q,7,0)</f>
        <v>295.8473044649611</v>
      </c>
      <c r="F275" s="5">
        <f t="shared" si="20"/>
        <v>42277</v>
      </c>
      <c r="G275" s="7">
        <f>C275*시뮬레이션!D278*시뮬레이션!F278</f>
        <v>4901599.2045880873</v>
      </c>
      <c r="H275" s="2">
        <f>D275*시뮬레이션!E278*시뮬레이션!D278</f>
        <v>28363124.555314738</v>
      </c>
      <c r="J275" s="5">
        <f t="shared" si="21"/>
        <v>42277</v>
      </c>
      <c r="K275" s="2">
        <f t="shared" si="22"/>
        <v>33264723.759902827</v>
      </c>
      <c r="L275" s="2" t="e">
        <f>$C$2*시뮬레이션!F278*시뮬레이션!D278</f>
        <v>#REF!</v>
      </c>
    </row>
    <row r="276" spans="2:12" x14ac:dyDescent="0.3">
      <c r="B276" s="5">
        <v>42278</v>
      </c>
      <c r="C276" s="27">
        <f>VLOOKUP(시뮬레이션!B279,시뮬레이션!$K:$Q,6,0)</f>
        <v>88.920439986958115</v>
      </c>
      <c r="D276" s="27">
        <f>VLOOKUP(시뮬레이션!B279,시뮬레이션!$K:$Q,7,0)</f>
        <v>295.8473044649611</v>
      </c>
      <c r="F276" s="5">
        <f t="shared" si="20"/>
        <v>42278</v>
      </c>
      <c r="G276" s="7">
        <f>C276*시뮬레이션!D279*시뮬레이션!F279</f>
        <v>4863559.0403616661</v>
      </c>
      <c r="H276" s="2">
        <f>D276*시뮬레이션!E279*시뮬레이션!D279</f>
        <v>28147296.254911203</v>
      </c>
      <c r="J276" s="5">
        <f t="shared" si="21"/>
        <v>42278</v>
      </c>
      <c r="K276" s="2">
        <f t="shared" si="22"/>
        <v>33010855.295272868</v>
      </c>
      <c r="L276" s="2" t="e">
        <f>$C$2*시뮬레이션!F279*시뮬레이션!D279</f>
        <v>#REF!</v>
      </c>
    </row>
    <row r="277" spans="2:12" x14ac:dyDescent="0.3">
      <c r="B277" s="5">
        <v>42279</v>
      </c>
      <c r="C277" s="27">
        <f>VLOOKUP(시뮬레이션!B280,시뮬레이션!$K:$Q,6,0)</f>
        <v>88.920439986958115</v>
      </c>
      <c r="D277" s="27">
        <f>VLOOKUP(시뮬레이션!B280,시뮬레이션!$K:$Q,7,0)</f>
        <v>295.8473044649611</v>
      </c>
      <c r="F277" s="5">
        <f t="shared" si="20"/>
        <v>42279</v>
      </c>
      <c r="G277" s="7">
        <f>C277*시뮬레이션!D280*시뮬레이션!F280</f>
        <v>4949155.7232223516</v>
      </c>
      <c r="H277" s="2">
        <f>D277*시뮬레이션!E280*시뮬레이션!D280</f>
        <v>28551472.887865841</v>
      </c>
      <c r="J277" s="5">
        <f t="shared" si="21"/>
        <v>42279</v>
      </c>
      <c r="K277" s="2">
        <f t="shared" si="22"/>
        <v>33500628.611088194</v>
      </c>
      <c r="L277" s="2" t="e">
        <f>$C$2*시뮬레이션!F280*시뮬레이션!D280</f>
        <v>#REF!</v>
      </c>
    </row>
    <row r="278" spans="2:12" x14ac:dyDescent="0.3">
      <c r="B278" s="5">
        <v>42280</v>
      </c>
      <c r="C278" s="27">
        <f>VLOOKUP(시뮬레이션!B281,시뮬레이션!$K:$Q,6,0)</f>
        <v>88.920439986958115</v>
      </c>
      <c r="D278" s="27">
        <f>VLOOKUP(시뮬레이션!B281,시뮬레이션!$K:$Q,7,0)</f>
        <v>295.8473044649611</v>
      </c>
      <c r="F278" s="5">
        <f t="shared" si="20"/>
        <v>42280</v>
      </c>
      <c r="G278" s="7">
        <f>C278*시뮬레이션!D281*시뮬레이션!F281</f>
        <v>4949155.7232223516</v>
      </c>
      <c r="H278" s="2">
        <f>D278*시뮬레이션!E281*시뮬레이션!D281</f>
        <v>28551472.887865841</v>
      </c>
      <c r="J278" s="5">
        <f t="shared" si="21"/>
        <v>42280</v>
      </c>
      <c r="K278" s="2">
        <f t="shared" si="22"/>
        <v>33500628.611088194</v>
      </c>
      <c r="L278" s="2" t="e">
        <f>$C$2*시뮬레이션!F281*시뮬레이션!D281</f>
        <v>#REF!</v>
      </c>
    </row>
    <row r="279" spans="2:12" x14ac:dyDescent="0.3">
      <c r="B279" s="5">
        <v>42281</v>
      </c>
      <c r="C279" s="27">
        <f>VLOOKUP(시뮬레이션!B282,시뮬레이션!$K:$Q,6,0)</f>
        <v>88.920439986958115</v>
      </c>
      <c r="D279" s="27">
        <f>VLOOKUP(시뮬레이션!B282,시뮬레이션!$K:$Q,7,0)</f>
        <v>295.8473044649611</v>
      </c>
      <c r="F279" s="5">
        <f t="shared" si="20"/>
        <v>42281</v>
      </c>
      <c r="G279" s="7">
        <f>C279*시뮬레이션!D282*시뮬레이션!F282</f>
        <v>4949155.7232223516</v>
      </c>
      <c r="H279" s="2">
        <f>D279*시뮬레이션!E282*시뮬레이션!D282</f>
        <v>28551472.887865841</v>
      </c>
      <c r="J279" s="5">
        <f t="shared" si="21"/>
        <v>42281</v>
      </c>
      <c r="K279" s="2">
        <f t="shared" si="22"/>
        <v>33500628.611088194</v>
      </c>
      <c r="L279" s="2" t="e">
        <f>$C$2*시뮬레이션!F282*시뮬레이션!D282</f>
        <v>#REF!</v>
      </c>
    </row>
    <row r="280" spans="2:12" x14ac:dyDescent="0.3">
      <c r="B280" s="5">
        <v>42282</v>
      </c>
      <c r="C280" s="27">
        <f>VLOOKUP(시뮬레이션!B283,시뮬레이션!$K:$Q,6,0)</f>
        <v>88.920439986958115</v>
      </c>
      <c r="D280" s="27">
        <f>VLOOKUP(시뮬레이션!B283,시뮬레이션!$K:$Q,7,0)</f>
        <v>295.8473044649611</v>
      </c>
      <c r="F280" s="5">
        <f t="shared" si="20"/>
        <v>42282</v>
      </c>
      <c r="G280" s="7">
        <f>C280*시뮬레이션!D283*시뮬레이션!F283</f>
        <v>5005470.4806002304</v>
      </c>
      <c r="H280" s="2">
        <f>D280*시뮬레이션!E283*시뮬레이션!D283</f>
        <v>28912801.504781235</v>
      </c>
      <c r="J280" s="5">
        <f t="shared" si="21"/>
        <v>42282</v>
      </c>
      <c r="K280" s="2">
        <f t="shared" si="22"/>
        <v>33918271.985381469</v>
      </c>
      <c r="L280" s="2" t="e">
        <f>$C$2*시뮬레이션!F283*시뮬레이션!D283</f>
        <v>#REF!</v>
      </c>
    </row>
    <row r="281" spans="2:12" x14ac:dyDescent="0.3">
      <c r="B281" s="5">
        <v>42283</v>
      </c>
      <c r="C281" s="27">
        <f>VLOOKUP(시뮬레이션!B284,시뮬레이션!$K:$Q,6,0)</f>
        <v>88.920439986958115</v>
      </c>
      <c r="D281" s="27">
        <f>VLOOKUP(시뮬레이션!B284,시뮬레이션!$K:$Q,7,0)</f>
        <v>295.8473044649611</v>
      </c>
      <c r="F281" s="5">
        <f t="shared" si="20"/>
        <v>42283</v>
      </c>
      <c r="G281" s="7">
        <f>C281*시뮬레이션!D284*시뮬레이션!F284</f>
        <v>4952028.0312748095</v>
      </c>
      <c r="H281" s="2">
        <f>D281*시뮬레이션!E284*시뮬레이션!D284</f>
        <v>28745248.336561933</v>
      </c>
      <c r="J281" s="5">
        <f t="shared" si="21"/>
        <v>42283</v>
      </c>
      <c r="K281" s="2">
        <f t="shared" si="22"/>
        <v>33697276.367836744</v>
      </c>
      <c r="L281" s="2" t="e">
        <f>$C$2*시뮬레이션!F284*시뮬레이션!D284</f>
        <v>#REF!</v>
      </c>
    </row>
    <row r="282" spans="2:12" x14ac:dyDescent="0.3">
      <c r="B282" s="5">
        <v>42284</v>
      </c>
      <c r="C282" s="27">
        <f>VLOOKUP(시뮬레이션!B285,시뮬레이션!$K:$Q,6,0)</f>
        <v>88.920439986958115</v>
      </c>
      <c r="D282" s="27">
        <f>VLOOKUP(시뮬레이션!B285,시뮬레이션!$K:$Q,7,0)</f>
        <v>295.8473044649611</v>
      </c>
      <c r="F282" s="5">
        <f t="shared" si="20"/>
        <v>42284</v>
      </c>
      <c r="G282" s="7">
        <f>C282*시뮬레이션!D285*시뮬레이션!F285</f>
        <v>4980857.371725182</v>
      </c>
      <c r="H282" s="2">
        <f>D282*시뮬레이션!E285*시뮬레이션!D285</f>
        <v>28899364.909579761</v>
      </c>
      <c r="J282" s="5">
        <f t="shared" si="21"/>
        <v>42284</v>
      </c>
      <c r="K282" s="2">
        <f t="shared" si="22"/>
        <v>33880222.281304941</v>
      </c>
      <c r="L282" s="2" t="e">
        <f>$C$2*시뮬레이션!F285*시뮬레이션!D285</f>
        <v>#REF!</v>
      </c>
    </row>
    <row r="283" spans="2:12" x14ac:dyDescent="0.3">
      <c r="B283" s="5">
        <v>42285</v>
      </c>
      <c r="C283" s="27">
        <f>VLOOKUP(시뮬레이션!B286,시뮬레이션!$K:$Q,6,0)</f>
        <v>88.920439986958115</v>
      </c>
      <c r="D283" s="27">
        <f>VLOOKUP(시뮬레이션!B286,시뮬레이션!$K:$Q,7,0)</f>
        <v>295.8473044649611</v>
      </c>
      <c r="F283" s="5">
        <f t="shared" si="20"/>
        <v>42285</v>
      </c>
      <c r="G283" s="7">
        <f>C283*시뮬레이션!D286*시뮬레이션!F286</f>
        <v>5034149.0808977261</v>
      </c>
      <c r="H283" s="2">
        <f>D283*시뮬레이션!E286*시뮬레이션!D286</f>
        <v>29191495.61001597</v>
      </c>
      <c r="J283" s="5">
        <f t="shared" si="21"/>
        <v>42285</v>
      </c>
      <c r="K283" s="2">
        <f t="shared" si="22"/>
        <v>34225644.690913692</v>
      </c>
      <c r="L283" s="2" t="e">
        <f>$C$2*시뮬레이션!F286*시뮬레이션!D286</f>
        <v>#REF!</v>
      </c>
    </row>
    <row r="284" spans="2:12" x14ac:dyDescent="0.3">
      <c r="B284" s="5">
        <v>42286</v>
      </c>
      <c r="C284" s="27">
        <f>VLOOKUP(시뮬레이션!B287,시뮬레이션!$K:$Q,6,0)</f>
        <v>88.920439986958115</v>
      </c>
      <c r="D284" s="27">
        <f>VLOOKUP(시뮬레이션!B287,시뮬레이션!$K:$Q,7,0)</f>
        <v>295.8473044649611</v>
      </c>
      <c r="F284" s="5">
        <f t="shared" si="20"/>
        <v>42286</v>
      </c>
      <c r="G284" s="7">
        <f>C284*시뮬레이션!D287*시뮬레이션!F287</f>
        <v>5037513.6525059529</v>
      </c>
      <c r="H284" s="2">
        <f>D284*시뮬레이션!E287*시뮬레이션!D287</f>
        <v>29218923.005724564</v>
      </c>
      <c r="J284" s="5">
        <f t="shared" si="21"/>
        <v>42286</v>
      </c>
      <c r="K284" s="2">
        <f t="shared" si="22"/>
        <v>34256436.658230513</v>
      </c>
      <c r="L284" s="2" t="e">
        <f>$C$2*시뮬레이션!F287*시뮬레이션!D287</f>
        <v>#REF!</v>
      </c>
    </row>
    <row r="285" spans="2:12" x14ac:dyDescent="0.3">
      <c r="B285" s="5">
        <v>42287</v>
      </c>
      <c r="C285" s="27">
        <f>VLOOKUP(시뮬레이션!B288,시뮬레이션!$K:$Q,6,0)</f>
        <v>88.920439986958115</v>
      </c>
      <c r="D285" s="27">
        <f>VLOOKUP(시뮬레이션!B288,시뮬레이션!$K:$Q,7,0)</f>
        <v>295.8473044649611</v>
      </c>
      <c r="F285" s="5">
        <f t="shared" si="20"/>
        <v>42287</v>
      </c>
      <c r="G285" s="7">
        <f>C285*시뮬레이션!D288*시뮬레이션!F288</f>
        <v>5037513.6525059529</v>
      </c>
      <c r="H285" s="2">
        <f>D285*시뮬레이션!E288*시뮬레이션!D288</f>
        <v>29218923.005724564</v>
      </c>
      <c r="J285" s="5">
        <f t="shared" si="21"/>
        <v>42287</v>
      </c>
      <c r="K285" s="2">
        <f t="shared" si="22"/>
        <v>34256436.658230513</v>
      </c>
      <c r="L285" s="2" t="e">
        <f>$C$2*시뮬레이션!F288*시뮬레이션!D288</f>
        <v>#REF!</v>
      </c>
    </row>
    <row r="286" spans="2:12" x14ac:dyDescent="0.3">
      <c r="B286" s="5">
        <v>42288</v>
      </c>
      <c r="C286" s="27">
        <f>VLOOKUP(시뮬레이션!B289,시뮬레이션!$K:$Q,6,0)</f>
        <v>88.920439986958115</v>
      </c>
      <c r="D286" s="27">
        <f>VLOOKUP(시뮬레이션!B289,시뮬레이션!$K:$Q,7,0)</f>
        <v>295.8473044649611</v>
      </c>
      <c r="F286" s="5">
        <f t="shared" si="20"/>
        <v>42288</v>
      </c>
      <c r="G286" s="7">
        <f>C286*시뮬레이션!D289*시뮬레이션!F289</f>
        <v>5037513.6525059529</v>
      </c>
      <c r="H286" s="2">
        <f>D286*시뮬레이션!E289*시뮬레이션!D289</f>
        <v>29218923.005724564</v>
      </c>
      <c r="J286" s="5">
        <f t="shared" si="21"/>
        <v>42288</v>
      </c>
      <c r="K286" s="2">
        <f t="shared" si="22"/>
        <v>34256436.658230513</v>
      </c>
      <c r="L286" s="2" t="e">
        <f>$C$2*시뮬레이션!F289*시뮬레이션!D289</f>
        <v>#REF!</v>
      </c>
    </row>
    <row r="287" spans="2:12" x14ac:dyDescent="0.3">
      <c r="B287" s="5">
        <v>42289</v>
      </c>
      <c r="C287" s="27">
        <f>VLOOKUP(시뮬레이션!B290,시뮬레이션!$K:$Q,6,0)</f>
        <v>88.920439986958115</v>
      </c>
      <c r="D287" s="27">
        <f>VLOOKUP(시뮬레이션!B290,시뮬레이션!$K:$Q,7,0)</f>
        <v>295.8473044649611</v>
      </c>
      <c r="F287" s="5">
        <f t="shared" si="20"/>
        <v>42289</v>
      </c>
      <c r="G287" s="7">
        <f>C287*시뮬레이션!D290*시뮬레이션!F290</f>
        <v>4978132.1380804619</v>
      </c>
      <c r="H287" s="2">
        <f>D287*시뮬레이션!E290*시뮬레이션!D290</f>
        <v>28822557.077705912</v>
      </c>
      <c r="J287" s="5">
        <f t="shared" si="21"/>
        <v>42289</v>
      </c>
      <c r="K287" s="2">
        <f t="shared" si="22"/>
        <v>33800689.215786375</v>
      </c>
      <c r="L287" s="2" t="e">
        <f>$C$2*시뮬레이션!F290*시뮬레이션!D290</f>
        <v>#REF!</v>
      </c>
    </row>
    <row r="288" spans="2:12" x14ac:dyDescent="0.3">
      <c r="B288" s="5">
        <v>42290</v>
      </c>
      <c r="C288" s="27">
        <f>VLOOKUP(시뮬레이션!B291,시뮬레이션!$K:$Q,6,0)</f>
        <v>88.920439986958115</v>
      </c>
      <c r="D288" s="27">
        <f>VLOOKUP(시뮬레이션!B291,시뮬레이션!$K:$Q,7,0)</f>
        <v>295.8473044649611</v>
      </c>
      <c r="F288" s="5">
        <f t="shared" si="20"/>
        <v>42290</v>
      </c>
      <c r="G288" s="7">
        <f>C288*시뮬레이션!D291*시뮬레이션!F291</f>
        <v>4970511.5674531395</v>
      </c>
      <c r="H288" s="2">
        <f>D288*시뮬레이션!E291*시뮬레이션!D291</f>
        <v>28803425.845967237</v>
      </c>
      <c r="J288" s="5">
        <f t="shared" si="21"/>
        <v>42290</v>
      </c>
      <c r="K288" s="2">
        <f t="shared" si="22"/>
        <v>33773937.413420379</v>
      </c>
      <c r="L288" s="2" t="e">
        <f>$C$2*시뮬레이션!F291*시뮬레이션!D291</f>
        <v>#REF!</v>
      </c>
    </row>
    <row r="289" spans="2:12" x14ac:dyDescent="0.3">
      <c r="B289" s="5">
        <v>42291</v>
      </c>
      <c r="C289" s="27">
        <f>VLOOKUP(시뮬레이션!B292,시뮬레이션!$K:$Q,6,0)</f>
        <v>88.920439986958115</v>
      </c>
      <c r="D289" s="27">
        <f>VLOOKUP(시뮬레이션!B292,시뮬레이션!$K:$Q,7,0)</f>
        <v>295.8473044649611</v>
      </c>
      <c r="F289" s="5">
        <f t="shared" si="20"/>
        <v>42291</v>
      </c>
      <c r="G289" s="7">
        <f>C289*시뮬레이션!D292*시뮬레이션!F292</f>
        <v>4918847.4135538973</v>
      </c>
      <c r="H289" s="2">
        <f>D289*시뮬레이션!E292*시뮬레이션!D292</f>
        <v>28587673.311513383</v>
      </c>
      <c r="J289" s="5">
        <f t="shared" si="21"/>
        <v>42291</v>
      </c>
      <c r="K289" s="2">
        <f t="shared" si="22"/>
        <v>33506520.72506728</v>
      </c>
      <c r="L289" s="2" t="e">
        <f>$C$2*시뮬레이션!F292*시뮬레이션!D292</f>
        <v>#REF!</v>
      </c>
    </row>
    <row r="290" spans="2:12" x14ac:dyDescent="0.3">
      <c r="B290" s="5">
        <v>42292</v>
      </c>
      <c r="C290" s="27">
        <f>VLOOKUP(시뮬레이션!B293,시뮬레이션!$K:$Q,6,0)</f>
        <v>88.920439986958115</v>
      </c>
      <c r="D290" s="27">
        <f>VLOOKUP(시뮬레이션!B293,시뮬레이션!$K:$Q,7,0)</f>
        <v>295.8473044649611</v>
      </c>
      <c r="F290" s="5">
        <f t="shared" si="20"/>
        <v>42292</v>
      </c>
      <c r="G290" s="7">
        <f>C290*시뮬레이션!D293*시뮬레이션!F293</f>
        <v>4903725.4701490542</v>
      </c>
      <c r="H290" s="2">
        <f>D290*시뮬레이션!E293*시뮬레이션!D293</f>
        <v>28441969.172713917</v>
      </c>
      <c r="J290" s="5">
        <f t="shared" si="21"/>
        <v>42292</v>
      </c>
      <c r="K290" s="2">
        <f t="shared" si="22"/>
        <v>33345694.642862972</v>
      </c>
      <c r="L290" s="2" t="e">
        <f>$C$2*시뮬레이션!F293*시뮬레이션!D293</f>
        <v>#REF!</v>
      </c>
    </row>
    <row r="291" spans="2:12" x14ac:dyDescent="0.3">
      <c r="B291" s="5">
        <v>42293</v>
      </c>
      <c r="C291" s="27">
        <f>VLOOKUP(시뮬레이션!B294,시뮬레이션!$K:$Q,6,0)</f>
        <v>88.920439986958115</v>
      </c>
      <c r="D291" s="27">
        <f>VLOOKUP(시뮬레이션!B294,시뮬레이션!$K:$Q,7,0)</f>
        <v>295.8473044649611</v>
      </c>
      <c r="F291" s="5">
        <f t="shared" si="20"/>
        <v>42293</v>
      </c>
      <c r="G291" s="7">
        <f>C291*시뮬레이션!D294*시뮬레이션!F294</f>
        <v>4917897.6987946164</v>
      </c>
      <c r="H291" s="2">
        <f>D291*시뮬레이션!E294*시뮬레이션!D294</f>
        <v>28524826.457570545</v>
      </c>
      <c r="J291" s="5">
        <f t="shared" si="21"/>
        <v>42293</v>
      </c>
      <c r="K291" s="2">
        <f t="shared" si="22"/>
        <v>33442724.156365164</v>
      </c>
      <c r="L291" s="2" t="e">
        <f>$C$2*시뮬레이션!F294*시뮬레이션!D294</f>
        <v>#REF!</v>
      </c>
    </row>
    <row r="292" spans="2:12" x14ac:dyDescent="0.3">
      <c r="B292" s="5">
        <v>42294</v>
      </c>
      <c r="C292" s="27">
        <f>VLOOKUP(시뮬레이션!B295,시뮬레이션!$K:$Q,6,0)</f>
        <v>88.920439986958115</v>
      </c>
      <c r="D292" s="27">
        <f>VLOOKUP(시뮬레이션!B295,시뮬레이션!$K:$Q,7,0)</f>
        <v>295.8473044649611</v>
      </c>
      <c r="F292" s="5">
        <f t="shared" si="20"/>
        <v>42294</v>
      </c>
      <c r="G292" s="7">
        <f>C292*시뮬레이션!D295*시뮬레이션!F295</f>
        <v>4917897.6987946164</v>
      </c>
      <c r="H292" s="2">
        <f>D292*시뮬레이션!E295*시뮬레이션!D295</f>
        <v>28524826.457570545</v>
      </c>
      <c r="J292" s="5">
        <f t="shared" si="21"/>
        <v>42294</v>
      </c>
      <c r="K292" s="2">
        <f t="shared" si="22"/>
        <v>33442724.156365164</v>
      </c>
      <c r="L292" s="2" t="e">
        <f>$C$2*시뮬레이션!F295*시뮬레이션!D295</f>
        <v>#REF!</v>
      </c>
    </row>
    <row r="293" spans="2:12" x14ac:dyDescent="0.3">
      <c r="B293" s="5">
        <v>42295</v>
      </c>
      <c r="C293" s="27">
        <f>VLOOKUP(시뮬레이션!B296,시뮬레이션!$K:$Q,6,0)</f>
        <v>88.920439986958115</v>
      </c>
      <c r="D293" s="27">
        <f>VLOOKUP(시뮬레이션!B296,시뮬레이션!$K:$Q,7,0)</f>
        <v>295.8473044649611</v>
      </c>
      <c r="F293" s="5">
        <f t="shared" si="20"/>
        <v>42295</v>
      </c>
      <c r="G293" s="7">
        <f>C293*시뮬레이션!D296*시뮬레이션!F296</f>
        <v>4917897.6987946164</v>
      </c>
      <c r="H293" s="2">
        <f>D293*시뮬레이션!E296*시뮬레이션!D296</f>
        <v>28524826.457570545</v>
      </c>
      <c r="J293" s="5">
        <f t="shared" si="21"/>
        <v>42295</v>
      </c>
      <c r="K293" s="2">
        <f t="shared" si="22"/>
        <v>33442724.156365164</v>
      </c>
      <c r="L293" s="2" t="e">
        <f>$C$2*시뮬레이션!F296*시뮬레이션!D296</f>
        <v>#REF!</v>
      </c>
    </row>
    <row r="294" spans="2:12" x14ac:dyDescent="0.3">
      <c r="B294" s="5">
        <v>42296</v>
      </c>
      <c r="C294" s="27">
        <f>VLOOKUP(시뮬레이션!B297,시뮬레이션!$K:$Q,6,0)</f>
        <v>88.920439986958115</v>
      </c>
      <c r="D294" s="27">
        <f>VLOOKUP(시뮬레이션!B297,시뮬레이션!$K:$Q,7,0)</f>
        <v>295.8473044649611</v>
      </c>
      <c r="F294" s="5">
        <f t="shared" si="20"/>
        <v>42296</v>
      </c>
      <c r="G294" s="7">
        <f>C294*시뮬레이션!D297*시뮬레이션!F297</f>
        <v>4873717.0446644556</v>
      </c>
      <c r="H294" s="2">
        <f>D294*시뮬레이션!E297*시뮬레이션!D297</f>
        <v>28251952.255292989</v>
      </c>
      <c r="J294" s="5">
        <f t="shared" si="21"/>
        <v>42296</v>
      </c>
      <c r="K294" s="2">
        <f t="shared" si="22"/>
        <v>33125669.299957447</v>
      </c>
      <c r="L294" s="2" t="e">
        <f>$C$2*시뮬레이션!F297*시뮬레이션!D297</f>
        <v>#REF!</v>
      </c>
    </row>
    <row r="295" spans="2:12" x14ac:dyDescent="0.3">
      <c r="B295" s="5">
        <v>42297</v>
      </c>
      <c r="C295" s="27">
        <f>VLOOKUP(시뮬레이션!B298,시뮬레이션!$K:$Q,6,0)</f>
        <v>88.920439986958115</v>
      </c>
      <c r="D295" s="27">
        <f>VLOOKUP(시뮬레이션!B298,시뮬레이션!$K:$Q,7,0)</f>
        <v>295.8473044649611</v>
      </c>
      <c r="F295" s="5">
        <f t="shared" si="20"/>
        <v>42297</v>
      </c>
      <c r="G295" s="7">
        <f>C295*시뮬레이션!D298*시뮬레이션!F298</f>
        <v>4918178.2872429937</v>
      </c>
      <c r="H295" s="2">
        <f>D295*시뮬레이션!E298*시뮬레이션!D298</f>
        <v>28322876.34830251</v>
      </c>
      <c r="J295" s="5">
        <f t="shared" si="21"/>
        <v>42297</v>
      </c>
      <c r="K295" s="2">
        <f t="shared" si="22"/>
        <v>33241054.635545503</v>
      </c>
      <c r="L295" s="2" t="e">
        <f>$C$2*시뮬레이션!F298*시뮬레이션!D298</f>
        <v>#REF!</v>
      </c>
    </row>
    <row r="296" spans="2:12" x14ac:dyDescent="0.3">
      <c r="B296" s="5">
        <v>42298</v>
      </c>
      <c r="C296" s="27">
        <f>VLOOKUP(시뮬레이션!B299,시뮬레이션!$K:$Q,6,0)</f>
        <v>88.920439986958115</v>
      </c>
      <c r="D296" s="27">
        <f>VLOOKUP(시뮬레이션!B299,시뮬레이션!$K:$Q,7,0)</f>
        <v>295.8473044649611</v>
      </c>
      <c r="F296" s="5">
        <f t="shared" si="20"/>
        <v>42298</v>
      </c>
      <c r="G296" s="7">
        <f>C296*시뮬레이션!D299*시뮬레이션!F299</f>
        <v>4912749.40094434</v>
      </c>
      <c r="H296" s="2">
        <f>D296*시뮬레이션!E299*시뮬레이션!D299</f>
        <v>28278661.688451689</v>
      </c>
      <c r="J296" s="5">
        <f t="shared" si="21"/>
        <v>42298</v>
      </c>
      <c r="K296" s="2">
        <f t="shared" si="22"/>
        <v>33191411.08939603</v>
      </c>
      <c r="L296" s="2" t="e">
        <f>$C$2*시뮬레이션!F299*시뮬레이션!D299</f>
        <v>#REF!</v>
      </c>
    </row>
    <row r="297" spans="2:12" x14ac:dyDescent="0.3">
      <c r="B297" s="5">
        <v>42299</v>
      </c>
      <c r="C297" s="27">
        <f>VLOOKUP(시뮬레이션!B300,시뮬레이션!$K:$Q,6,0)</f>
        <v>88.920439986958115</v>
      </c>
      <c r="D297" s="27">
        <f>VLOOKUP(시뮬레이션!B300,시뮬레이션!$K:$Q,7,0)</f>
        <v>295.8473044649611</v>
      </c>
      <c r="F297" s="5">
        <f t="shared" si="20"/>
        <v>42299</v>
      </c>
      <c r="G297" s="7">
        <f>C297*시뮬레이션!D300*시뮬레이션!F300</f>
        <v>5042782.6776375994</v>
      </c>
      <c r="H297" s="2">
        <f>D297*시뮬레이션!E300*시뮬레이션!D300</f>
        <v>28974386.337029696</v>
      </c>
      <c r="J297" s="5">
        <f t="shared" si="21"/>
        <v>42299</v>
      </c>
      <c r="K297" s="2">
        <f t="shared" si="22"/>
        <v>34017169.014667295</v>
      </c>
      <c r="L297" s="2" t="e">
        <f>$C$2*시뮬레이션!F300*시뮬레이션!D300</f>
        <v>#REF!</v>
      </c>
    </row>
    <row r="298" spans="2:12" x14ac:dyDescent="0.3">
      <c r="B298" s="5">
        <v>42300</v>
      </c>
      <c r="C298" s="27">
        <f>VLOOKUP(시뮬레이션!B301,시뮬레이션!$K:$Q,6,0)</f>
        <v>88.920439986958115</v>
      </c>
      <c r="D298" s="27">
        <f>VLOOKUP(시뮬레이션!B301,시뮬레이션!$K:$Q,7,0)</f>
        <v>295.8473044649611</v>
      </c>
      <c r="F298" s="5">
        <f t="shared" si="20"/>
        <v>42300</v>
      </c>
      <c r="G298" s="7">
        <f>C298*시뮬레이션!D301*시뮬레이션!F301</f>
        <v>4977102.5283058528</v>
      </c>
      <c r="H298" s="2">
        <f>D298*시뮬레이션!E301*시뮬레이션!D301</f>
        <v>28768364.323732689</v>
      </c>
      <c r="J298" s="5">
        <f t="shared" si="21"/>
        <v>42300</v>
      </c>
      <c r="K298" s="2">
        <f t="shared" si="22"/>
        <v>33745466.85203854</v>
      </c>
      <c r="L298" s="2" t="e">
        <f>$C$2*시뮬레이션!F301*시뮬레이션!D301</f>
        <v>#REF!</v>
      </c>
    </row>
    <row r="299" spans="2:12" x14ac:dyDescent="0.3">
      <c r="B299" s="5">
        <v>42301</v>
      </c>
      <c r="C299" s="27">
        <f>VLOOKUP(시뮬레이션!B302,시뮬레이션!$K:$Q,6,0)</f>
        <v>88.920439986958115</v>
      </c>
      <c r="D299" s="27">
        <f>VLOOKUP(시뮬레이션!B302,시뮬레이션!$K:$Q,7,0)</f>
        <v>295.8473044649611</v>
      </c>
      <c r="F299" s="5">
        <f t="shared" si="20"/>
        <v>42301</v>
      </c>
      <c r="G299" s="7">
        <f>C299*시뮬레이션!D302*시뮬레이션!F302</f>
        <v>4977102.5283058528</v>
      </c>
      <c r="H299" s="2">
        <f>D299*시뮬레이션!E302*시뮬레이션!D302</f>
        <v>28768364.323732689</v>
      </c>
      <c r="J299" s="5">
        <f t="shared" si="21"/>
        <v>42301</v>
      </c>
      <c r="K299" s="2">
        <f t="shared" si="22"/>
        <v>33745466.85203854</v>
      </c>
      <c r="L299" s="2" t="e">
        <f>$C$2*시뮬레이션!F302*시뮬레이션!D302</f>
        <v>#REF!</v>
      </c>
    </row>
    <row r="300" spans="2:12" x14ac:dyDescent="0.3">
      <c r="B300" s="5">
        <v>42302</v>
      </c>
      <c r="C300" s="27">
        <f>VLOOKUP(시뮬레이션!B303,시뮬레이션!$K:$Q,6,0)</f>
        <v>88.920439986958115</v>
      </c>
      <c r="D300" s="27">
        <f>VLOOKUP(시뮬레이션!B303,시뮬레이션!$K:$Q,7,0)</f>
        <v>295.8473044649611</v>
      </c>
      <c r="F300" s="5">
        <f t="shared" si="20"/>
        <v>42302</v>
      </c>
      <c r="G300" s="7">
        <f>C300*시뮬레이션!D303*시뮬레이션!F303</f>
        <v>4977102.5283058528</v>
      </c>
      <c r="H300" s="2">
        <f>D300*시뮬레이션!E303*시뮬레이션!D303</f>
        <v>28768364.323732689</v>
      </c>
      <c r="J300" s="5">
        <f t="shared" si="21"/>
        <v>42302</v>
      </c>
      <c r="K300" s="2">
        <f t="shared" si="22"/>
        <v>33745466.85203854</v>
      </c>
      <c r="L300" s="2" t="e">
        <f>$C$2*시뮬레이션!F303*시뮬레이션!D303</f>
        <v>#REF!</v>
      </c>
    </row>
    <row r="301" spans="2:12" x14ac:dyDescent="0.3">
      <c r="B301" s="5">
        <v>42303</v>
      </c>
      <c r="C301" s="27">
        <f>VLOOKUP(시뮬레이션!B304,시뮬레이션!$K:$Q,6,0)</f>
        <v>88.920439986958115</v>
      </c>
      <c r="D301" s="27">
        <f>VLOOKUP(시뮬레이션!B304,시뮬레이션!$K:$Q,7,0)</f>
        <v>295.8473044649611</v>
      </c>
      <c r="F301" s="5">
        <f t="shared" si="20"/>
        <v>42303</v>
      </c>
      <c r="G301" s="7">
        <f>C301*시뮬레이션!D304*시뮬레이션!F304</f>
        <v>5007629.8045577751</v>
      </c>
      <c r="H301" s="2">
        <f>D301*시뮬레이션!E304*시뮬레이션!D304</f>
        <v>28902016.457706887</v>
      </c>
      <c r="J301" s="5">
        <f t="shared" si="21"/>
        <v>42303</v>
      </c>
      <c r="K301" s="2">
        <f t="shared" si="22"/>
        <v>33909646.262264661</v>
      </c>
      <c r="L301" s="2" t="e">
        <f>$C$2*시뮬레이션!F304*시뮬레이션!D304</f>
        <v>#REF!</v>
      </c>
    </row>
    <row r="302" spans="2:12" x14ac:dyDescent="0.3">
      <c r="B302" s="5">
        <v>42304</v>
      </c>
      <c r="C302" s="27">
        <f>VLOOKUP(시뮬레이션!B305,시뮬레이션!$K:$Q,6,0)</f>
        <v>88.920439986958115</v>
      </c>
      <c r="D302" s="27">
        <f>VLOOKUP(시뮬레이션!B305,시뮬레이션!$K:$Q,7,0)</f>
        <v>295.8473044649611</v>
      </c>
      <c r="F302" s="5">
        <f t="shared" si="20"/>
        <v>42304</v>
      </c>
      <c r="G302" s="7">
        <f>C302*시뮬레이션!D305*시뮬레이션!F305</f>
        <v>4990799.0325974841</v>
      </c>
      <c r="H302" s="2">
        <f>D302*시뮬레이션!E305*시뮬레이션!D305</f>
        <v>28645543.035007682</v>
      </c>
      <c r="J302" s="5">
        <f t="shared" si="21"/>
        <v>42304</v>
      </c>
      <c r="K302" s="2">
        <f t="shared" si="22"/>
        <v>33636342.067605168</v>
      </c>
      <c r="L302" s="2" t="e">
        <f>$C$2*시뮬레이션!F305*시뮬레이션!D305</f>
        <v>#REF!</v>
      </c>
    </row>
    <row r="303" spans="2:12" x14ac:dyDescent="0.3">
      <c r="B303" s="5">
        <v>42305</v>
      </c>
      <c r="C303" s="27">
        <f>VLOOKUP(시뮬레이션!B306,시뮬레이션!$K:$Q,6,0)</f>
        <v>88.920439986958115</v>
      </c>
      <c r="D303" s="27">
        <f>VLOOKUP(시뮬레이션!B306,시뮬레이션!$K:$Q,7,0)</f>
        <v>295.8473044649611</v>
      </c>
      <c r="F303" s="5">
        <f t="shared" si="20"/>
        <v>42305</v>
      </c>
      <c r="G303" s="7">
        <f>C303*시뮬레이션!D306*시뮬레이션!F306</f>
        <v>5015939.0639927965</v>
      </c>
      <c r="H303" s="2">
        <f>D303*시뮬레이션!E306*시뮬레이션!D306</f>
        <v>28867249.188782688</v>
      </c>
      <c r="J303" s="5">
        <f t="shared" si="21"/>
        <v>42305</v>
      </c>
      <c r="K303" s="2">
        <f t="shared" si="22"/>
        <v>33883188.252775483</v>
      </c>
      <c r="L303" s="2" t="e">
        <f>$C$2*시뮬레이션!F306*시뮬레이션!D306</f>
        <v>#REF!</v>
      </c>
    </row>
    <row r="304" spans="2:12" x14ac:dyDescent="0.3">
      <c r="B304" s="5">
        <v>42306</v>
      </c>
      <c r="C304" s="27">
        <f>VLOOKUP(시뮬레이션!B307,시뮬레이션!$K:$Q,6,0)</f>
        <v>88.920439986958115</v>
      </c>
      <c r="D304" s="27">
        <f>VLOOKUP(시뮬레이션!B307,시뮬레이션!$K:$Q,7,0)</f>
        <v>295.8473044649611</v>
      </c>
      <c r="F304" s="5">
        <f t="shared" si="20"/>
        <v>42306</v>
      </c>
      <c r="G304" s="7">
        <f>C304*시뮬레이션!D307*시뮬레이션!F307</f>
        <v>5072152.4320619917</v>
      </c>
      <c r="H304" s="2">
        <f>D304*시뮬레이션!E307*시뮬레이션!D307</f>
        <v>29171702.089363128</v>
      </c>
      <c r="J304" s="5">
        <f t="shared" si="21"/>
        <v>42306</v>
      </c>
      <c r="K304" s="2">
        <f t="shared" si="22"/>
        <v>34243854.521425121</v>
      </c>
      <c r="L304" s="2" t="e">
        <f>$C$2*시뮬레이션!F307*시뮬레이션!D307</f>
        <v>#REF!</v>
      </c>
    </row>
    <row r="305" spans="2:12" x14ac:dyDescent="0.3">
      <c r="B305" s="5">
        <v>42307</v>
      </c>
      <c r="C305" s="27">
        <f>VLOOKUP(시뮬레이션!B308,시뮬레이션!$K:$Q,6,0)</f>
        <v>88.920439986958115</v>
      </c>
      <c r="D305" s="27">
        <f>VLOOKUP(시뮬레이션!B308,시뮬레이션!$K:$Q,7,0)</f>
        <v>295.8473044649611</v>
      </c>
      <c r="F305" s="5">
        <f t="shared" si="20"/>
        <v>42307</v>
      </c>
      <c r="G305" s="7">
        <f>C305*시뮬레이션!D308*시뮬레이션!F308</f>
        <v>5060229.4459459009</v>
      </c>
      <c r="H305" s="2">
        <f>D305*시뮬레이션!E308*시뮬레이션!D308</f>
        <v>29131075.766995821</v>
      </c>
      <c r="J305" s="5">
        <f t="shared" si="21"/>
        <v>42307</v>
      </c>
      <c r="K305" s="2">
        <f t="shared" si="22"/>
        <v>34191305.212941721</v>
      </c>
      <c r="L305" s="2" t="e">
        <f>$C$2*시뮬레이션!F308*시뮬레이션!D308</f>
        <v>#REF!</v>
      </c>
    </row>
    <row r="306" spans="2:12" x14ac:dyDescent="0.3">
      <c r="B306" s="5">
        <v>42308</v>
      </c>
      <c r="C306" s="27">
        <f>VLOOKUP(시뮬레이션!B309,시뮬레이션!$K:$Q,6,0)</f>
        <v>88.920439986958115</v>
      </c>
      <c r="D306" s="27">
        <f>VLOOKUP(시뮬레이션!B309,시뮬레이션!$K:$Q,7,0)</f>
        <v>295.8473044649611</v>
      </c>
      <c r="F306" s="5">
        <f t="shared" si="20"/>
        <v>42308</v>
      </c>
      <c r="G306" s="7">
        <f>C306*시뮬레이션!D309*시뮬레이션!F309</f>
        <v>5060229.4459459009</v>
      </c>
      <c r="H306" s="2">
        <f>D306*시뮬레이션!E309*시뮬레이션!D309</f>
        <v>29131075.766995821</v>
      </c>
      <c r="J306" s="5">
        <f t="shared" si="21"/>
        <v>42308</v>
      </c>
      <c r="K306" s="2">
        <f t="shared" si="22"/>
        <v>34191305.212941721</v>
      </c>
      <c r="L306" s="2" t="e">
        <f>$C$2*시뮬레이션!F309*시뮬레이션!D309</f>
        <v>#REF!</v>
      </c>
    </row>
    <row r="307" spans="2:12" x14ac:dyDescent="0.3">
      <c r="B307" s="5">
        <v>42309</v>
      </c>
      <c r="C307" s="27">
        <f>VLOOKUP(시뮬레이션!B310,시뮬레이션!$K:$Q,6,0)</f>
        <v>88.920439986958115</v>
      </c>
      <c r="D307" s="27">
        <f>VLOOKUP(시뮬레이션!B310,시뮬레이션!$K:$Q,7,0)</f>
        <v>295.8473044649611</v>
      </c>
      <c r="F307" s="5">
        <f t="shared" si="20"/>
        <v>42309</v>
      </c>
      <c r="G307" s="7">
        <f>C307*시뮬레이션!D310*시뮬레이션!F310</f>
        <v>5060229.4459459009</v>
      </c>
      <c r="H307" s="2">
        <f>D307*시뮬레이션!E310*시뮬레이션!D310</f>
        <v>29131075.766995821</v>
      </c>
      <c r="J307" s="5">
        <f t="shared" si="21"/>
        <v>42309</v>
      </c>
      <c r="K307" s="2">
        <f t="shared" si="22"/>
        <v>34191305.212941721</v>
      </c>
      <c r="L307" s="2" t="e">
        <f>$C$2*시뮬레이션!F310*시뮬레이션!D310</f>
        <v>#REF!</v>
      </c>
    </row>
    <row r="308" spans="2:12" x14ac:dyDescent="0.3">
      <c r="B308" s="5">
        <v>42310</v>
      </c>
      <c r="C308" s="27">
        <f>VLOOKUP(시뮬레이션!B311,시뮬레이션!$K:$Q,6,0)</f>
        <v>88.920439986958115</v>
      </c>
      <c r="D308" s="27">
        <f>VLOOKUP(시뮬레이션!B311,시뮬레이션!$K:$Q,7,0)</f>
        <v>295.8473044649611</v>
      </c>
      <c r="F308" s="5">
        <f t="shared" si="20"/>
        <v>42310</v>
      </c>
      <c r="G308" s="7">
        <f>C308*시뮬레이션!D311*시뮬레이션!F311</f>
        <v>5095343.9498558706</v>
      </c>
      <c r="H308" s="2">
        <f>D308*시뮬레이션!E311*시뮬레이션!D311</f>
        <v>29290952.379670147</v>
      </c>
      <c r="J308" s="5">
        <f t="shared" si="21"/>
        <v>42310</v>
      </c>
      <c r="K308" s="2">
        <f t="shared" si="22"/>
        <v>34386296.329526015</v>
      </c>
      <c r="L308" s="2" t="e">
        <f>$C$2*시뮬레이션!F311*시뮬레이션!D311</f>
        <v>#REF!</v>
      </c>
    </row>
    <row r="309" spans="2:12" x14ac:dyDescent="0.3">
      <c r="B309" s="5">
        <v>42311</v>
      </c>
      <c r="C309" s="27">
        <f>VLOOKUP(시뮬레이션!B312,시뮬레이션!$K:$Q,6,0)</f>
        <v>88.920439986958115</v>
      </c>
      <c r="D309" s="27">
        <f>VLOOKUP(시뮬레이션!B312,시뮬레이션!$K:$Q,7,0)</f>
        <v>295.8473044649611</v>
      </c>
      <c r="F309" s="5">
        <f t="shared" si="20"/>
        <v>42311</v>
      </c>
      <c r="G309" s="7">
        <f>C309*시뮬레이션!D312*시뮬레이션!F312</f>
        <v>5083686.4801735803</v>
      </c>
      <c r="H309" s="2">
        <f>D309*시뮬레이션!E312*시뮬레이션!D312</f>
        <v>29419607.87159894</v>
      </c>
      <c r="J309" s="5">
        <f t="shared" si="21"/>
        <v>42311</v>
      </c>
      <c r="K309" s="2">
        <f t="shared" si="22"/>
        <v>34503294.351772517</v>
      </c>
      <c r="L309" s="2" t="e">
        <f>$C$2*시뮬레이션!F312*시뮬레이션!D312</f>
        <v>#REF!</v>
      </c>
    </row>
    <row r="310" spans="2:12" x14ac:dyDescent="0.3">
      <c r="B310" s="5">
        <v>42312</v>
      </c>
      <c r="C310" s="27">
        <f>VLOOKUP(시뮬레이션!B313,시뮬레이션!$K:$Q,6,0)</f>
        <v>88.920439986958115</v>
      </c>
      <c r="D310" s="27">
        <f>VLOOKUP(시뮬레이션!B313,시뮬레이션!$K:$Q,7,0)</f>
        <v>295.8473044649611</v>
      </c>
      <c r="F310" s="5">
        <f t="shared" si="20"/>
        <v>42312</v>
      </c>
      <c r="G310" s="7">
        <f>C310*시뮬레이션!D313*시뮬레이션!F313</f>
        <v>5070922.9291382926</v>
      </c>
      <c r="H310" s="2">
        <f>D310*시뮬레이션!E313*시뮬레이션!D313</f>
        <v>29311759.699822694</v>
      </c>
      <c r="J310" s="5">
        <f t="shared" si="21"/>
        <v>42312</v>
      </c>
      <c r="K310" s="2">
        <f t="shared" si="22"/>
        <v>34382682.628960989</v>
      </c>
      <c r="L310" s="2" t="e">
        <f>$C$2*시뮬레이션!F313*시뮬레이션!D313</f>
        <v>#REF!</v>
      </c>
    </row>
    <row r="311" spans="2:12" x14ac:dyDescent="0.3">
      <c r="B311" s="5">
        <v>42313</v>
      </c>
      <c r="C311" s="27">
        <f>VLOOKUP(시뮬레이션!B314,시뮬레이션!$K:$Q,6,0)</f>
        <v>88.920439986958115</v>
      </c>
      <c r="D311" s="27">
        <f>VLOOKUP(시뮬레이션!B314,시뮬레이션!$K:$Q,7,0)</f>
        <v>295.8473044649611</v>
      </c>
      <c r="F311" s="5">
        <f t="shared" si="20"/>
        <v>42313</v>
      </c>
      <c r="G311" s="7">
        <f>C311*시뮬레이션!D314*시뮬레이션!F314</f>
        <v>5103866.7961877408</v>
      </c>
      <c r="H311" s="2">
        <f>D311*시뮬레이션!E314*시뮬레이션!D314</f>
        <v>29403007.178965844</v>
      </c>
      <c r="J311" s="5">
        <f t="shared" si="21"/>
        <v>42313</v>
      </c>
      <c r="K311" s="2">
        <f t="shared" si="22"/>
        <v>34506873.975153588</v>
      </c>
      <c r="L311" s="2" t="e">
        <f>$C$2*시뮬레이션!F314*시뮬레이션!D314</f>
        <v>#REF!</v>
      </c>
    </row>
    <row r="312" spans="2:12" x14ac:dyDescent="0.3">
      <c r="B312" s="5">
        <v>42314</v>
      </c>
      <c r="C312" s="27">
        <f>VLOOKUP(시뮬레이션!B315,시뮬레이션!$K:$Q,6,0)</f>
        <v>88.920439986958115</v>
      </c>
      <c r="D312" s="27">
        <f>VLOOKUP(시뮬레이션!B315,시뮬레이션!$K:$Q,7,0)</f>
        <v>295.8473044649611</v>
      </c>
      <c r="F312" s="5">
        <f t="shared" si="20"/>
        <v>42314</v>
      </c>
      <c r="G312" s="7">
        <f>C312*시뮬레이션!D315*시뮬레이션!F315</f>
        <v>5086496.3660771679</v>
      </c>
      <c r="H312" s="2">
        <f>D312*시뮬레이션!E315*시뮬레이션!D315</f>
        <v>29445467.119950496</v>
      </c>
      <c r="J312" s="5">
        <f t="shared" si="21"/>
        <v>42314</v>
      </c>
      <c r="K312" s="2">
        <f t="shared" si="22"/>
        <v>34531963.486027665</v>
      </c>
      <c r="L312" s="2" t="e">
        <f>$C$2*시뮬레이션!F315*시뮬레이션!D315</f>
        <v>#REF!</v>
      </c>
    </row>
    <row r="313" spans="2:12" x14ac:dyDescent="0.3">
      <c r="B313" s="5">
        <v>42315</v>
      </c>
      <c r="C313" s="27">
        <f>VLOOKUP(시뮬레이션!B316,시뮬레이션!$K:$Q,6,0)</f>
        <v>88.920439986958115</v>
      </c>
      <c r="D313" s="27">
        <f>VLOOKUP(시뮬레이션!B316,시뮬레이션!$K:$Q,7,0)</f>
        <v>295.8473044649611</v>
      </c>
      <c r="F313" s="5">
        <f t="shared" si="20"/>
        <v>42315</v>
      </c>
      <c r="G313" s="7">
        <f>C313*시뮬레이션!D316*시뮬레이션!F316</f>
        <v>5086496.3660771679</v>
      </c>
      <c r="H313" s="2">
        <f>D313*시뮬레이션!E316*시뮬레이션!D316</f>
        <v>29445467.119950496</v>
      </c>
      <c r="J313" s="5">
        <f t="shared" si="21"/>
        <v>42315</v>
      </c>
      <c r="K313" s="2">
        <f t="shared" si="22"/>
        <v>34531963.486027665</v>
      </c>
      <c r="L313" s="2" t="e">
        <f>$C$2*시뮬레이션!F316*시뮬레이션!D316</f>
        <v>#REF!</v>
      </c>
    </row>
    <row r="314" spans="2:12" x14ac:dyDescent="0.3">
      <c r="B314" s="5">
        <v>42316</v>
      </c>
      <c r="C314" s="27">
        <f>VLOOKUP(시뮬레이션!B317,시뮬레이션!$K:$Q,6,0)</f>
        <v>88.920439986958115</v>
      </c>
      <c r="D314" s="27">
        <f>VLOOKUP(시뮬레이션!B317,시뮬레이션!$K:$Q,7,0)</f>
        <v>295.8473044649611</v>
      </c>
      <c r="F314" s="5">
        <f t="shared" si="20"/>
        <v>42316</v>
      </c>
      <c r="G314" s="7">
        <f>C314*시뮬레이션!D317*시뮬레이션!F317</f>
        <v>5086496.3660771679</v>
      </c>
      <c r="H314" s="2">
        <f>D314*시뮬레이션!E317*시뮬레이션!D317</f>
        <v>29445467.119950496</v>
      </c>
      <c r="J314" s="5">
        <f t="shared" si="21"/>
        <v>42316</v>
      </c>
      <c r="K314" s="2">
        <f t="shared" si="22"/>
        <v>34531963.486027665</v>
      </c>
      <c r="L314" s="2" t="e">
        <f>$C$2*시뮬레이션!F317*시뮬레이션!D317</f>
        <v>#REF!</v>
      </c>
    </row>
    <row r="315" spans="2:12" x14ac:dyDescent="0.3">
      <c r="B315" s="5">
        <v>42317</v>
      </c>
      <c r="C315" s="27">
        <f>VLOOKUP(시뮬레이션!B318,시뮬레이션!$K:$Q,6,0)</f>
        <v>88.920439986958115</v>
      </c>
      <c r="D315" s="27">
        <f>VLOOKUP(시뮬레이션!B318,시뮬레이션!$K:$Q,7,0)</f>
        <v>295.8473044649611</v>
      </c>
      <c r="F315" s="5">
        <f t="shared" si="20"/>
        <v>42317</v>
      </c>
      <c r="G315" s="7">
        <f>C315*시뮬레이션!D318*시뮬레이션!F318</f>
        <v>5103409.6117455475</v>
      </c>
      <c r="H315" s="2">
        <f>D315*시뮬레이션!E318*시뮬레이션!D318</f>
        <v>29442308.238462567</v>
      </c>
      <c r="J315" s="5">
        <f t="shared" si="21"/>
        <v>42317</v>
      </c>
      <c r="K315" s="2">
        <f t="shared" si="22"/>
        <v>34545717.850208119</v>
      </c>
      <c r="L315" s="2" t="e">
        <f>$C$2*시뮬레이션!F318*시뮬레이션!D318</f>
        <v>#REF!</v>
      </c>
    </row>
    <row r="316" spans="2:12" x14ac:dyDescent="0.3">
      <c r="B316" s="5">
        <v>42318</v>
      </c>
      <c r="C316" s="27">
        <f>VLOOKUP(시뮬레이션!B319,시뮬레이션!$K:$Q,6,0)</f>
        <v>88.920439986958115</v>
      </c>
      <c r="D316" s="27">
        <f>VLOOKUP(시뮬레이션!B319,시뮬레이션!$K:$Q,7,0)</f>
        <v>295.8473044649611</v>
      </c>
      <c r="F316" s="5">
        <f t="shared" si="20"/>
        <v>42318</v>
      </c>
      <c r="G316" s="7">
        <f>C316*시뮬레이션!D319*시뮬레이션!F319</f>
        <v>5117190.4561853008</v>
      </c>
      <c r="H316" s="2">
        <f>D316*시뮬레이션!E319*시뮬레이션!D319</f>
        <v>29530570.575094383</v>
      </c>
      <c r="J316" s="5">
        <f t="shared" si="21"/>
        <v>42318</v>
      </c>
      <c r="K316" s="2">
        <f t="shared" si="22"/>
        <v>34647761.031279683</v>
      </c>
      <c r="L316" s="2" t="e">
        <f>$C$2*시뮬레이션!F319*시뮬레이션!D319</f>
        <v>#REF!</v>
      </c>
    </row>
    <row r="317" spans="2:12" x14ac:dyDescent="0.3">
      <c r="B317" s="5">
        <v>42319</v>
      </c>
      <c r="C317" s="27">
        <f>VLOOKUP(시뮬레이션!B320,시뮬레이션!$K:$Q,6,0)</f>
        <v>88.920439986958115</v>
      </c>
      <c r="D317" s="27">
        <f>VLOOKUP(시뮬레이션!B320,시뮬레이션!$K:$Q,7,0)</f>
        <v>295.8473044649611</v>
      </c>
      <c r="F317" s="5">
        <f t="shared" si="20"/>
        <v>42319</v>
      </c>
      <c r="G317" s="7">
        <f>C317*시뮬레이션!D320*시뮬레이션!F320</f>
        <v>5099353.1946540009</v>
      </c>
      <c r="H317" s="2">
        <f>D317*시뮬레이션!E320*시뮬레이션!D320</f>
        <v>29367548.019113302</v>
      </c>
      <c r="J317" s="5">
        <f t="shared" si="21"/>
        <v>42319</v>
      </c>
      <c r="K317" s="2">
        <f t="shared" si="22"/>
        <v>34466901.213767305</v>
      </c>
      <c r="L317" s="2" t="e">
        <f>$C$2*시뮬레이션!F320*시뮬레이션!D320</f>
        <v>#REF!</v>
      </c>
    </row>
    <row r="318" spans="2:12" x14ac:dyDescent="0.3">
      <c r="B318" s="5">
        <v>42320</v>
      </c>
      <c r="C318" s="27">
        <f>VLOOKUP(시뮬레이션!B321,시뮬레이션!$K:$Q,6,0)</f>
        <v>88.920439986958115</v>
      </c>
      <c r="D318" s="27">
        <f>VLOOKUP(시뮬레이션!B321,시뮬레이션!$K:$Q,7,0)</f>
        <v>295.8473044649611</v>
      </c>
      <c r="F318" s="5">
        <f t="shared" si="20"/>
        <v>42320</v>
      </c>
      <c r="G318" s="7">
        <f>C318*시뮬레이션!D321*시뮬레이션!F321</f>
        <v>5034471.1507313587</v>
      </c>
      <c r="H318" s="2">
        <f>D318*시뮬레이션!E321*시뮬레이션!D321</f>
        <v>29047948.05683789</v>
      </c>
      <c r="J318" s="5">
        <f t="shared" si="21"/>
        <v>42320</v>
      </c>
      <c r="K318" s="2">
        <f t="shared" si="22"/>
        <v>34082419.207569249</v>
      </c>
      <c r="L318" s="2" t="e">
        <f>$C$2*시뮬레이션!F321*시뮬레이션!D321</f>
        <v>#REF!</v>
      </c>
    </row>
    <row r="319" spans="2:12" x14ac:dyDescent="0.3">
      <c r="B319" s="5">
        <v>42321</v>
      </c>
      <c r="C319" s="27">
        <f>VLOOKUP(시뮬레이션!B322,시뮬레이션!$K:$Q,6,0)</f>
        <v>88.920439986958115</v>
      </c>
      <c r="D319" s="27">
        <f>VLOOKUP(시뮬레이션!B322,시뮬레이션!$K:$Q,7,0)</f>
        <v>295.8473044649611</v>
      </c>
      <c r="F319" s="5">
        <f t="shared" si="20"/>
        <v>42321</v>
      </c>
      <c r="G319" s="7">
        <f>C319*시뮬레이션!D322*시뮬레이션!F322</f>
        <v>5015947.4225141546</v>
      </c>
      <c r="H319" s="2">
        <f>D319*시뮬레이션!E322*시뮬레이션!D322</f>
        <v>29011837.547881655</v>
      </c>
      <c r="J319" s="5">
        <f t="shared" si="21"/>
        <v>42321</v>
      </c>
      <c r="K319" s="2">
        <f t="shared" si="22"/>
        <v>34027784.970395811</v>
      </c>
      <c r="L319" s="2" t="e">
        <f>$C$2*시뮬레이션!F322*시뮬레이션!D322</f>
        <v>#REF!</v>
      </c>
    </row>
    <row r="320" spans="2:12" x14ac:dyDescent="0.3">
      <c r="B320" s="5">
        <v>42322</v>
      </c>
      <c r="C320" s="27">
        <f>VLOOKUP(시뮬레이션!B323,시뮬레이션!$K:$Q,6,0)</f>
        <v>88.920439986958115</v>
      </c>
      <c r="D320" s="27">
        <f>VLOOKUP(시뮬레이션!B323,시뮬레이션!$K:$Q,7,0)</f>
        <v>295.8473044649611</v>
      </c>
      <c r="F320" s="5">
        <f t="shared" si="20"/>
        <v>42322</v>
      </c>
      <c r="G320" s="7">
        <f>C320*시뮬레이션!D323*시뮬레이션!F323</f>
        <v>5015947.4225141546</v>
      </c>
      <c r="H320" s="2">
        <f>D320*시뮬레이션!E323*시뮬레이션!D323</f>
        <v>29011837.547881655</v>
      </c>
      <c r="J320" s="5">
        <f t="shared" si="21"/>
        <v>42322</v>
      </c>
      <c r="K320" s="2">
        <f t="shared" si="22"/>
        <v>34027784.970395811</v>
      </c>
      <c r="L320" s="2" t="e">
        <f>$C$2*시뮬레이션!F323*시뮬레이션!D323</f>
        <v>#REF!</v>
      </c>
    </row>
    <row r="321" spans="2:12" x14ac:dyDescent="0.3">
      <c r="B321" s="5">
        <v>42323</v>
      </c>
      <c r="C321" s="27">
        <f>VLOOKUP(시뮬레이션!B324,시뮬레이션!$K:$Q,6,0)</f>
        <v>88.920439986958115</v>
      </c>
      <c r="D321" s="27">
        <f>VLOOKUP(시뮬레이션!B324,시뮬레이션!$K:$Q,7,0)</f>
        <v>295.8473044649611</v>
      </c>
      <c r="F321" s="5">
        <f t="shared" si="20"/>
        <v>42323</v>
      </c>
      <c r="G321" s="7">
        <f>C321*시뮬레이션!D324*시뮬레이션!F324</f>
        <v>5015947.4225141546</v>
      </c>
      <c r="H321" s="2">
        <f>D321*시뮬레이션!E324*시뮬레이션!D324</f>
        <v>29011837.547881655</v>
      </c>
      <c r="J321" s="5">
        <f t="shared" si="21"/>
        <v>42323</v>
      </c>
      <c r="K321" s="2">
        <f t="shared" si="22"/>
        <v>34027784.970395811</v>
      </c>
      <c r="L321" s="2" t="e">
        <f>$C$2*시뮬레이션!F324*시뮬레이션!D324</f>
        <v>#REF!</v>
      </c>
    </row>
    <row r="322" spans="2:12" x14ac:dyDescent="0.3">
      <c r="B322" s="5">
        <v>42324</v>
      </c>
      <c r="C322" s="27">
        <f>VLOOKUP(시뮬레이션!B325,시뮬레이션!$K:$Q,6,0)</f>
        <v>88.920439986958115</v>
      </c>
      <c r="D322" s="27">
        <f>VLOOKUP(시뮬레이션!B325,시뮬레이션!$K:$Q,7,0)</f>
        <v>295.8473044649611</v>
      </c>
      <c r="F322" s="5">
        <f t="shared" si="20"/>
        <v>42324</v>
      </c>
      <c r="G322" s="7">
        <f>C322*시뮬레이션!D325*시뮬레이션!F325</f>
        <v>5146941.2355842423</v>
      </c>
      <c r="H322" s="2">
        <f>D322*시뮬레이션!E325*시뮬레이션!D325</f>
        <v>29760630.806194834</v>
      </c>
      <c r="J322" s="5">
        <f t="shared" si="21"/>
        <v>42324</v>
      </c>
      <c r="K322" s="2">
        <f t="shared" si="22"/>
        <v>34907572.041779079</v>
      </c>
      <c r="L322" s="2" t="e">
        <f>$C$2*시뮬레이션!F325*시뮬레이션!D325</f>
        <v>#REF!</v>
      </c>
    </row>
    <row r="323" spans="2:12" x14ac:dyDescent="0.3">
      <c r="B323" s="5">
        <v>42325</v>
      </c>
      <c r="C323" s="27">
        <f>VLOOKUP(시뮬레이션!B326,시뮬레이션!$K:$Q,6,0)</f>
        <v>88.920439986958115</v>
      </c>
      <c r="D323" s="27">
        <f>VLOOKUP(시뮬레이션!B326,시뮬레이션!$K:$Q,7,0)</f>
        <v>295.8473044649611</v>
      </c>
      <c r="F323" s="5">
        <f t="shared" ref="F323:F386" si="23">B323</f>
        <v>42325</v>
      </c>
      <c r="G323" s="7">
        <f>C323*시뮬레이션!D326*시뮬레이션!F326</f>
        <v>5121188.0977552189</v>
      </c>
      <c r="H323" s="2">
        <f>D323*시뮬레이션!E326*시뮬레이션!D326</f>
        <v>29601716.898400072</v>
      </c>
      <c r="J323" s="5">
        <f t="shared" ref="J323:J386" si="24">B323</f>
        <v>42325</v>
      </c>
      <c r="K323" s="2">
        <f t="shared" ref="K323:K386" si="25">SUM(G323:H323)</f>
        <v>34722904.996155292</v>
      </c>
      <c r="L323" s="2" t="e">
        <f>$C$2*시뮬레이션!F326*시뮬레이션!D326</f>
        <v>#REF!</v>
      </c>
    </row>
    <row r="324" spans="2:12" x14ac:dyDescent="0.3">
      <c r="B324" s="5">
        <v>42326</v>
      </c>
      <c r="C324" s="27">
        <f>VLOOKUP(시뮬레이션!B327,시뮬레이션!$K:$Q,6,0)</f>
        <v>88.920439986958115</v>
      </c>
      <c r="D324" s="27">
        <f>VLOOKUP(시뮬레이션!B327,시뮬레이션!$K:$Q,7,0)</f>
        <v>295.8473044649611</v>
      </c>
      <c r="F324" s="5">
        <f t="shared" si="23"/>
        <v>42326</v>
      </c>
      <c r="G324" s="7">
        <f>C324*시뮬레이션!D327*시뮬레이션!F327</f>
        <v>5198298.4805848692</v>
      </c>
      <c r="H324" s="2">
        <f>D324*시뮬레이션!E327*시뮬레이션!D327</f>
        <v>29913545.966354176</v>
      </c>
      <c r="J324" s="5">
        <f t="shared" si="24"/>
        <v>42326</v>
      </c>
      <c r="K324" s="2">
        <f t="shared" si="25"/>
        <v>35111844.446939044</v>
      </c>
      <c r="L324" s="2" t="e">
        <f>$C$2*시뮬레이션!F327*시뮬레이션!D327</f>
        <v>#REF!</v>
      </c>
    </row>
    <row r="325" spans="2:12" x14ac:dyDescent="0.3">
      <c r="B325" s="5">
        <v>42327</v>
      </c>
      <c r="C325" s="27">
        <f>VLOOKUP(시뮬레이션!B328,시뮬레이션!$K:$Q,6,0)</f>
        <v>88.920439986958115</v>
      </c>
      <c r="D325" s="27">
        <f>VLOOKUP(시뮬레이션!B328,시뮬레이션!$K:$Q,7,0)</f>
        <v>295.8473044649611</v>
      </c>
      <c r="F325" s="5">
        <f t="shared" si="23"/>
        <v>42327</v>
      </c>
      <c r="G325" s="7">
        <f>C325*시뮬레이션!D328*시뮬레이션!F328</f>
        <v>5147382.9478698783</v>
      </c>
      <c r="H325" s="2">
        <f>D325*시뮬레이션!E328*시뮬레이션!D328</f>
        <v>29693553.476169907</v>
      </c>
      <c r="J325" s="5">
        <f t="shared" si="24"/>
        <v>42327</v>
      </c>
      <c r="K325" s="2">
        <f t="shared" si="25"/>
        <v>34840936.424039781</v>
      </c>
      <c r="L325" s="2" t="e">
        <f>$C$2*시뮬레이션!F328*시뮬레이션!D328</f>
        <v>#REF!</v>
      </c>
    </row>
    <row r="326" spans="2:12" x14ac:dyDescent="0.3">
      <c r="B326" s="5">
        <v>42328</v>
      </c>
      <c r="C326" s="27">
        <f>VLOOKUP(시뮬레이션!B329,시뮬레이션!$K:$Q,6,0)</f>
        <v>88.920439986958115</v>
      </c>
      <c r="D326" s="27">
        <f>VLOOKUP(시뮬레이션!B329,시뮬레이션!$K:$Q,7,0)</f>
        <v>295.8473044649611</v>
      </c>
      <c r="F326" s="5">
        <f t="shared" si="23"/>
        <v>42328</v>
      </c>
      <c r="G326" s="7">
        <f>C326*시뮬레이션!D329*시뮬레이션!F329</f>
        <v>5126328.8106919657</v>
      </c>
      <c r="H326" s="2">
        <f>D326*시뮬레이션!E329*시뮬레이션!D329</f>
        <v>29559794.619484775</v>
      </c>
      <c r="J326" s="5">
        <f t="shared" si="24"/>
        <v>42328</v>
      </c>
      <c r="K326" s="2">
        <f t="shared" si="25"/>
        <v>34686123.430176742</v>
      </c>
      <c r="L326" s="2" t="e">
        <f>$C$2*시뮬레이션!F329*시뮬레이션!D329</f>
        <v>#REF!</v>
      </c>
    </row>
    <row r="327" spans="2:12" x14ac:dyDescent="0.3">
      <c r="B327" s="5">
        <v>42329</v>
      </c>
      <c r="C327" s="27">
        <f>VLOOKUP(시뮬레이션!B330,시뮬레이션!$K:$Q,6,0)</f>
        <v>88.920439986958115</v>
      </c>
      <c r="D327" s="27">
        <f>VLOOKUP(시뮬레이션!B330,시뮬레이션!$K:$Q,7,0)</f>
        <v>295.8473044649611</v>
      </c>
      <c r="F327" s="5">
        <f t="shared" si="23"/>
        <v>42329</v>
      </c>
      <c r="G327" s="7">
        <f>C327*시뮬레이션!D330*시뮬레이션!F330</f>
        <v>5126328.8106919657</v>
      </c>
      <c r="H327" s="2">
        <f>D327*시뮬레이션!E330*시뮬레이션!D330</f>
        <v>29559794.619484775</v>
      </c>
      <c r="J327" s="5">
        <f t="shared" si="24"/>
        <v>42329</v>
      </c>
      <c r="K327" s="2">
        <f t="shared" si="25"/>
        <v>34686123.430176742</v>
      </c>
      <c r="L327" s="2" t="e">
        <f>$C$2*시뮬레이션!F330*시뮬레이션!D330</f>
        <v>#REF!</v>
      </c>
    </row>
    <row r="328" spans="2:12" x14ac:dyDescent="0.3">
      <c r="B328" s="5">
        <v>42330</v>
      </c>
      <c r="C328" s="27">
        <f>VLOOKUP(시뮬레이션!B331,시뮬레이션!$K:$Q,6,0)</f>
        <v>88.920439986958115</v>
      </c>
      <c r="D328" s="27">
        <f>VLOOKUP(시뮬레이션!B331,시뮬레이션!$K:$Q,7,0)</f>
        <v>295.8473044649611</v>
      </c>
      <c r="F328" s="5">
        <f t="shared" si="23"/>
        <v>42330</v>
      </c>
      <c r="G328" s="7">
        <f>C328*시뮬레이션!D331*시뮬레이션!F331</f>
        <v>5126328.8106919657</v>
      </c>
      <c r="H328" s="2">
        <f>D328*시뮬레이션!E331*시뮬레이션!D331</f>
        <v>29559794.619484775</v>
      </c>
      <c r="J328" s="5">
        <f t="shared" si="24"/>
        <v>42330</v>
      </c>
      <c r="K328" s="2">
        <f t="shared" si="25"/>
        <v>34686123.430176742</v>
      </c>
      <c r="L328" s="2" t="e">
        <f>$C$2*시뮬레이션!F331*시뮬레이션!D331</f>
        <v>#REF!</v>
      </c>
    </row>
    <row r="329" spans="2:12" x14ac:dyDescent="0.3">
      <c r="B329" s="5">
        <v>42331</v>
      </c>
      <c r="C329" s="27">
        <f>VLOOKUP(시뮬레이션!B332,시뮬레이션!$K:$Q,6,0)</f>
        <v>88.920439986958115</v>
      </c>
      <c r="D329" s="27">
        <f>VLOOKUP(시뮬레이션!B332,시뮬레이션!$K:$Q,7,0)</f>
        <v>295.8473044649611</v>
      </c>
      <c r="F329" s="5">
        <f t="shared" si="23"/>
        <v>42331</v>
      </c>
      <c r="G329" s="7">
        <f>C329*시뮬레이션!D332*시뮬레이션!F332</f>
        <v>5165584.3394921282</v>
      </c>
      <c r="H329" s="2">
        <f>D329*시뮬레이션!E332*시뮬레이션!D332</f>
        <v>29759926.080242615</v>
      </c>
      <c r="J329" s="5">
        <f t="shared" si="24"/>
        <v>42331</v>
      </c>
      <c r="K329" s="2">
        <f t="shared" si="25"/>
        <v>34925510.419734746</v>
      </c>
      <c r="L329" s="2" t="e">
        <f>$C$2*시뮬레이션!F332*시뮬레이션!D332</f>
        <v>#REF!</v>
      </c>
    </row>
    <row r="330" spans="2:12" x14ac:dyDescent="0.3">
      <c r="B330" s="5">
        <v>42332</v>
      </c>
      <c r="C330" s="27">
        <f>VLOOKUP(시뮬레이션!B333,시뮬레이션!$K:$Q,6,0)</f>
        <v>88.920439986958115</v>
      </c>
      <c r="D330" s="27">
        <f>VLOOKUP(시뮬레이션!B333,시뮬레이션!$K:$Q,7,0)</f>
        <v>295.8473044649611</v>
      </c>
      <c r="F330" s="5">
        <f t="shared" si="23"/>
        <v>42332</v>
      </c>
      <c r="G330" s="7">
        <f>C330*시뮬레이션!D333*시뮬레이션!F333</f>
        <v>5152168.1124273352</v>
      </c>
      <c r="H330" s="2">
        <f>D330*시뮬레이션!E333*시뮬레이션!D333</f>
        <v>29679493.693647504</v>
      </c>
      <c r="J330" s="5">
        <f t="shared" si="24"/>
        <v>42332</v>
      </c>
      <c r="K330" s="2">
        <f t="shared" si="25"/>
        <v>34831661.806074843</v>
      </c>
      <c r="L330" s="2" t="e">
        <f>$C$2*시뮬레이션!F333*시뮬레이션!D333</f>
        <v>#REF!</v>
      </c>
    </row>
    <row r="331" spans="2:12" x14ac:dyDescent="0.3">
      <c r="B331" s="5">
        <v>42333</v>
      </c>
      <c r="C331" s="27">
        <f>VLOOKUP(시뮬레이션!B334,시뮬레이션!$K:$Q,6,0)</f>
        <v>88.920439986958115</v>
      </c>
      <c r="D331" s="27">
        <f>VLOOKUP(시뮬레이션!B334,시뮬레이션!$K:$Q,7,0)</f>
        <v>295.8473044649611</v>
      </c>
      <c r="F331" s="5">
        <f t="shared" si="23"/>
        <v>42333</v>
      </c>
      <c r="G331" s="7">
        <f>C331*시뮬레이션!D334*시뮬레이션!F334</f>
        <v>5107759.3773686094</v>
      </c>
      <c r="H331" s="2">
        <f>D331*시뮬레이션!E334*시뮬레이션!D334</f>
        <v>29321857.461921968</v>
      </c>
      <c r="J331" s="5">
        <f t="shared" si="24"/>
        <v>42333</v>
      </c>
      <c r="K331" s="2">
        <f t="shared" si="25"/>
        <v>34429616.839290574</v>
      </c>
      <c r="L331" s="2" t="e">
        <f>$C$2*시뮬레이션!F334*시뮬레이션!D334</f>
        <v>#REF!</v>
      </c>
    </row>
    <row r="332" spans="2:12" x14ac:dyDescent="0.3">
      <c r="B332" s="5">
        <v>42334</v>
      </c>
      <c r="C332" s="27">
        <f>VLOOKUP(시뮬레이션!B335,시뮬레이션!$K:$Q,6,0)</f>
        <v>88.920439986958115</v>
      </c>
      <c r="D332" s="27">
        <f>VLOOKUP(시뮬레이션!B335,시뮬레이션!$K:$Q,7,0)</f>
        <v>295.8473044649611</v>
      </c>
      <c r="F332" s="5">
        <f t="shared" si="23"/>
        <v>42334</v>
      </c>
      <c r="G332" s="7">
        <f>C332*시뮬레이션!D335*시뮬레이션!F335</f>
        <v>5125182.0926978942</v>
      </c>
      <c r="H332" s="2">
        <f>D332*시뮬레이션!E335*시뮬레이션!D335</f>
        <v>29421875.167875089</v>
      </c>
      <c r="J332" s="5">
        <f t="shared" si="24"/>
        <v>42334</v>
      </c>
      <c r="K332" s="2">
        <f t="shared" si="25"/>
        <v>34547057.260572985</v>
      </c>
      <c r="L332" s="2" t="e">
        <f>$C$2*시뮬레이션!F335*시뮬레이션!D335</f>
        <v>#REF!</v>
      </c>
    </row>
    <row r="333" spans="2:12" x14ac:dyDescent="0.3">
      <c r="B333" s="5">
        <v>42335</v>
      </c>
      <c r="C333" s="27">
        <f>VLOOKUP(시뮬레이션!B336,시뮬레이션!$K:$Q,6,0)</f>
        <v>88.920439986958115</v>
      </c>
      <c r="D333" s="27">
        <f>VLOOKUP(시뮬레이션!B336,시뮬레이션!$K:$Q,7,0)</f>
        <v>295.8473044649611</v>
      </c>
      <c r="F333" s="5">
        <f t="shared" si="23"/>
        <v>42335</v>
      </c>
      <c r="G333" s="7">
        <f>C333*시뮬레이션!D336*시뮬레이션!F336</f>
        <v>5159291.1376247546</v>
      </c>
      <c r="H333" s="2">
        <f>D333*시뮬레이션!E336*시뮬레이션!D336</f>
        <v>29560339.261790991</v>
      </c>
      <c r="J333" s="5">
        <f t="shared" si="24"/>
        <v>42335</v>
      </c>
      <c r="K333" s="2">
        <f t="shared" si="25"/>
        <v>34719630.399415746</v>
      </c>
      <c r="L333" s="2" t="e">
        <f>$C$2*시뮬레이션!F336*시뮬레이션!D336</f>
        <v>#REF!</v>
      </c>
    </row>
    <row r="334" spans="2:12" x14ac:dyDescent="0.3">
      <c r="B334" s="5">
        <v>42336</v>
      </c>
      <c r="C334" s="27">
        <f>VLOOKUP(시뮬레이션!B337,시뮬레이션!$K:$Q,6,0)</f>
        <v>88.920439986958115</v>
      </c>
      <c r="D334" s="27">
        <f>VLOOKUP(시뮬레이션!B337,시뮬레이션!$K:$Q,7,0)</f>
        <v>295.8473044649611</v>
      </c>
      <c r="F334" s="5">
        <f t="shared" si="23"/>
        <v>42336</v>
      </c>
      <c r="G334" s="7">
        <f>C334*시뮬레이션!D337*시뮬레이션!F337</f>
        <v>5159291.1376247546</v>
      </c>
      <c r="H334" s="2">
        <f>D334*시뮬레이션!E337*시뮬레이션!D337</f>
        <v>29560339.261790991</v>
      </c>
      <c r="J334" s="5">
        <f t="shared" si="24"/>
        <v>42336</v>
      </c>
      <c r="K334" s="2">
        <f t="shared" si="25"/>
        <v>34719630.399415746</v>
      </c>
      <c r="L334" s="2" t="e">
        <f>$C$2*시뮬레이션!F337*시뮬레이션!D337</f>
        <v>#REF!</v>
      </c>
    </row>
    <row r="335" spans="2:12" x14ac:dyDescent="0.3">
      <c r="B335" s="5">
        <v>42337</v>
      </c>
      <c r="C335" s="27">
        <f>VLOOKUP(시뮬레이션!B338,시뮬레이션!$K:$Q,6,0)</f>
        <v>88.920439986958115</v>
      </c>
      <c r="D335" s="27">
        <f>VLOOKUP(시뮬레이션!B338,시뮬레이션!$K:$Q,7,0)</f>
        <v>295.8473044649611</v>
      </c>
      <c r="F335" s="5">
        <f t="shared" si="23"/>
        <v>42337</v>
      </c>
      <c r="G335" s="7">
        <f>C335*시뮬레이션!D338*시뮬레이션!F338</f>
        <v>5159291.1376247546</v>
      </c>
      <c r="H335" s="2">
        <f>D335*시뮬레이션!E338*시뮬레이션!D338</f>
        <v>29560339.261790991</v>
      </c>
      <c r="J335" s="5">
        <f t="shared" si="24"/>
        <v>42337</v>
      </c>
      <c r="K335" s="2">
        <f t="shared" si="25"/>
        <v>34719630.399415746</v>
      </c>
      <c r="L335" s="2" t="e">
        <f>$C$2*시뮬레이션!F338*시뮬레이션!D338</f>
        <v>#REF!</v>
      </c>
    </row>
    <row r="336" spans="2:12" x14ac:dyDescent="0.3">
      <c r="B336" s="5">
        <v>42338</v>
      </c>
      <c r="C336" s="27">
        <f>VLOOKUP(시뮬레이션!B339,시뮬레이션!$K:$Q,6,0)</f>
        <v>88.920439986958115</v>
      </c>
      <c r="D336" s="27">
        <f>VLOOKUP(시뮬레이션!B339,시뮬레이션!$K:$Q,7,0)</f>
        <v>295.8473044649611</v>
      </c>
      <c r="F336" s="5">
        <f t="shared" si="23"/>
        <v>42338</v>
      </c>
      <c r="G336" s="7">
        <f>C336*시뮬레이션!D339*시뮬레이션!F339</f>
        <v>5150915.267888139</v>
      </c>
      <c r="H336" s="2">
        <f>D336*시뮬레이션!E339*시뮬레이션!D339</f>
        <v>29563761.315696701</v>
      </c>
      <c r="J336" s="5">
        <f t="shared" si="24"/>
        <v>42338</v>
      </c>
      <c r="K336" s="2">
        <f t="shared" si="25"/>
        <v>34714676.583584838</v>
      </c>
      <c r="L336" s="2" t="e">
        <f>$C$2*시뮬레이션!F339*시뮬레이션!D339</f>
        <v>#REF!</v>
      </c>
    </row>
    <row r="337" spans="2:12" x14ac:dyDescent="0.3">
      <c r="B337" s="5">
        <v>42339</v>
      </c>
      <c r="C337" s="27">
        <f>VLOOKUP(시뮬레이션!B340,시뮬레이션!$K:$Q,6,0)</f>
        <v>88.920439986958115</v>
      </c>
      <c r="D337" s="27">
        <f>VLOOKUP(시뮬레이션!B340,시뮬레이션!$K:$Q,7,0)</f>
        <v>295.8473044649611</v>
      </c>
      <c r="F337" s="5">
        <f t="shared" si="23"/>
        <v>42339</v>
      </c>
      <c r="G337" s="7">
        <f>C337*시뮬레이션!D340*시뮬레이션!F340</f>
        <v>5196083.961487215</v>
      </c>
      <c r="H337" s="2">
        <f>D337*시뮬레이션!E340*시뮬레이션!D340</f>
        <v>29778584.308430292</v>
      </c>
      <c r="J337" s="5">
        <f t="shared" si="24"/>
        <v>42339</v>
      </c>
      <c r="K337" s="2">
        <f t="shared" si="25"/>
        <v>34974668.269917503</v>
      </c>
      <c r="L337" s="2" t="e">
        <f>$C$2*시뮬레이션!F340*시뮬레이션!D340</f>
        <v>#REF!</v>
      </c>
    </row>
    <row r="338" spans="2:12" x14ac:dyDescent="0.3">
      <c r="B338" s="5">
        <v>42340</v>
      </c>
      <c r="C338" s="27">
        <f>VLOOKUP(시뮬레이션!B341,시뮬레이션!$K:$Q,6,0)</f>
        <v>88.920439986958115</v>
      </c>
      <c r="D338" s="27">
        <f>VLOOKUP(시뮬레이션!B341,시뮬레이션!$K:$Q,7,0)</f>
        <v>295.8473044649611</v>
      </c>
      <c r="F338" s="5">
        <f t="shared" si="23"/>
        <v>42340</v>
      </c>
      <c r="G338" s="7">
        <f>C338*시뮬레이션!D341*시뮬레이션!F341</f>
        <v>5171548.9892257927</v>
      </c>
      <c r="H338" s="2">
        <f>D338*시뮬레이션!E341*시뮬레이션!D341</f>
        <v>29642310.561093468</v>
      </c>
      <c r="J338" s="5">
        <f t="shared" si="24"/>
        <v>42340</v>
      </c>
      <c r="K338" s="2">
        <f t="shared" si="25"/>
        <v>34813859.550319262</v>
      </c>
      <c r="L338" s="2" t="e">
        <f>$C$2*시뮬레이션!F341*시뮬레이션!D341</f>
        <v>#REF!</v>
      </c>
    </row>
    <row r="339" spans="2:12" x14ac:dyDescent="0.3">
      <c r="B339" s="5">
        <v>42341</v>
      </c>
      <c r="C339" s="27">
        <f>VLOOKUP(시뮬레이션!B342,시뮬레이션!$K:$Q,6,0)</f>
        <v>88.920439986958115</v>
      </c>
      <c r="D339" s="27">
        <f>VLOOKUP(시뮬레이션!B342,시뮬레이션!$K:$Q,7,0)</f>
        <v>295.8473044649611</v>
      </c>
      <c r="F339" s="5">
        <f t="shared" si="23"/>
        <v>42341</v>
      </c>
      <c r="G339" s="7">
        <f>C339*시뮬레이션!D342*시뮬레이션!F342</f>
        <v>5116299.3853453966</v>
      </c>
      <c r="H339" s="2">
        <f>D339*시뮬레이션!E342*시뮬레이션!D342</f>
        <v>29338035.701343011</v>
      </c>
      <c r="J339" s="5">
        <f t="shared" si="24"/>
        <v>42341</v>
      </c>
      <c r="K339" s="2">
        <f t="shared" si="25"/>
        <v>34454335.086688407</v>
      </c>
      <c r="L339" s="2" t="e">
        <f>$C$2*시뮬레이션!F342*시뮬레이션!D342</f>
        <v>#REF!</v>
      </c>
    </row>
    <row r="340" spans="2:12" x14ac:dyDescent="0.3">
      <c r="B340" s="5">
        <v>42342</v>
      </c>
      <c r="C340" s="27">
        <f>VLOOKUP(시뮬레이션!B343,시뮬레이션!$K:$Q,6,0)</f>
        <v>88.920439986958115</v>
      </c>
      <c r="D340" s="27">
        <f>VLOOKUP(시뮬레이션!B343,시뮬레이션!$K:$Q,7,0)</f>
        <v>295.8473044649611</v>
      </c>
      <c r="F340" s="5">
        <f t="shared" si="23"/>
        <v>42342</v>
      </c>
      <c r="G340" s="7">
        <f>C340*시뮬레이션!D343*시뮬레이션!F343</f>
        <v>5173122.6587124616</v>
      </c>
      <c r="H340" s="2">
        <f>D340*시뮬레이션!E343*시뮬레이션!D343</f>
        <v>29674615.307063792</v>
      </c>
      <c r="J340" s="5">
        <f t="shared" si="24"/>
        <v>42342</v>
      </c>
      <c r="K340" s="2">
        <f t="shared" si="25"/>
        <v>34847737.96577625</v>
      </c>
      <c r="L340" s="2" t="e">
        <f>$C$2*시뮬레이션!F343*시뮬레이션!D343</f>
        <v>#REF!</v>
      </c>
    </row>
    <row r="341" spans="2:12" x14ac:dyDescent="0.3">
      <c r="B341" s="5">
        <v>42343</v>
      </c>
      <c r="C341" s="27">
        <f>VLOOKUP(시뮬레이션!B344,시뮬레이션!$K:$Q,6,0)</f>
        <v>88.920439986958115</v>
      </c>
      <c r="D341" s="27">
        <f>VLOOKUP(시뮬레이션!B344,시뮬레이션!$K:$Q,7,0)</f>
        <v>295.8473044649611</v>
      </c>
      <c r="F341" s="5">
        <f t="shared" si="23"/>
        <v>42343</v>
      </c>
      <c r="G341" s="7">
        <f>C341*시뮬레이션!D344*시뮬레이션!F344</f>
        <v>5173122.6587124616</v>
      </c>
      <c r="H341" s="2">
        <f>D341*시뮬레이션!E344*시뮬레이션!D344</f>
        <v>29674615.307063792</v>
      </c>
      <c r="J341" s="5">
        <f t="shared" si="24"/>
        <v>42343</v>
      </c>
      <c r="K341" s="2">
        <f t="shared" si="25"/>
        <v>34847737.96577625</v>
      </c>
      <c r="L341" s="2" t="e">
        <f>$C$2*시뮬레이션!F344*시뮬레이션!D344</f>
        <v>#REF!</v>
      </c>
    </row>
    <row r="342" spans="2:12" x14ac:dyDescent="0.3">
      <c r="B342" s="5">
        <v>42344</v>
      </c>
      <c r="C342" s="27">
        <f>VLOOKUP(시뮬레이션!B345,시뮬레이션!$K:$Q,6,0)</f>
        <v>88.920439986958115</v>
      </c>
      <c r="D342" s="27">
        <f>VLOOKUP(시뮬레이션!B345,시뮬레이션!$K:$Q,7,0)</f>
        <v>295.8473044649611</v>
      </c>
      <c r="F342" s="5">
        <f t="shared" si="23"/>
        <v>42344</v>
      </c>
      <c r="G342" s="7">
        <f>C342*시뮬레이션!D345*시뮬레이션!F345</f>
        <v>5173122.6587124616</v>
      </c>
      <c r="H342" s="2">
        <f>D342*시뮬레이션!E345*시뮬레이션!D345</f>
        <v>29674615.307063792</v>
      </c>
      <c r="J342" s="5">
        <f t="shared" si="24"/>
        <v>42344</v>
      </c>
      <c r="K342" s="2">
        <f t="shared" si="25"/>
        <v>34847737.96577625</v>
      </c>
      <c r="L342" s="2" t="e">
        <f>$C$2*시뮬레이션!F345*시뮬레이션!D345</f>
        <v>#REF!</v>
      </c>
    </row>
    <row r="343" spans="2:12" x14ac:dyDescent="0.3">
      <c r="B343" s="5">
        <v>42345</v>
      </c>
      <c r="C343" s="27">
        <f>VLOOKUP(시뮬레이션!B346,시뮬레이션!$K:$Q,6,0)</f>
        <v>88.920439986958115</v>
      </c>
      <c r="D343" s="27">
        <f>VLOOKUP(시뮬레이션!B346,시뮬레이션!$K:$Q,7,0)</f>
        <v>295.8473044649611</v>
      </c>
      <c r="F343" s="5">
        <f t="shared" si="23"/>
        <v>42345</v>
      </c>
      <c r="G343" s="7">
        <f>C343*시뮬레이션!D346*시뮬레이션!F346</f>
        <v>5206901.1330116279</v>
      </c>
      <c r="H343" s="2">
        <f>D343*시뮬레이션!E346*시뮬레이션!D346</f>
        <v>29751771.310886335</v>
      </c>
      <c r="J343" s="5">
        <f t="shared" si="24"/>
        <v>42345</v>
      </c>
      <c r="K343" s="2">
        <f t="shared" si="25"/>
        <v>34958672.443897963</v>
      </c>
      <c r="L343" s="2" t="e">
        <f>$C$2*시뮬레이션!F346*시뮬레이션!D346</f>
        <v>#REF!</v>
      </c>
    </row>
    <row r="344" spans="2:12" x14ac:dyDescent="0.3">
      <c r="B344" s="5">
        <v>42346</v>
      </c>
      <c r="C344" s="27">
        <f>VLOOKUP(시뮬레이션!B347,시뮬레이션!$K:$Q,6,0)</f>
        <v>88.920439986958115</v>
      </c>
      <c r="D344" s="27">
        <f>VLOOKUP(시뮬레이션!B347,시뮬레이션!$K:$Q,7,0)</f>
        <v>295.8473044649611</v>
      </c>
      <c r="F344" s="5">
        <f t="shared" si="23"/>
        <v>42346</v>
      </c>
      <c r="G344" s="7">
        <f>C344*시뮬레이션!D347*시뮬레이션!F347</f>
        <v>5209689.0555665391</v>
      </c>
      <c r="H344" s="2">
        <f>D344*시뮬레이션!E347*시뮬레이션!D347</f>
        <v>29694374.986210618</v>
      </c>
      <c r="J344" s="5">
        <f t="shared" si="24"/>
        <v>42346</v>
      </c>
      <c r="K344" s="2">
        <f t="shared" si="25"/>
        <v>34904064.041777156</v>
      </c>
      <c r="L344" s="2" t="e">
        <f>$C$2*시뮬레이션!F347*시뮬레이션!D347</f>
        <v>#REF!</v>
      </c>
    </row>
    <row r="345" spans="2:12" x14ac:dyDescent="0.3">
      <c r="B345" s="5">
        <v>42347</v>
      </c>
      <c r="C345" s="27">
        <f>VLOOKUP(시뮬레이션!B348,시뮬레이션!$K:$Q,6,0)</f>
        <v>88.920439986958115</v>
      </c>
      <c r="D345" s="27">
        <f>VLOOKUP(시뮬레이션!B348,시뮬레이션!$K:$Q,7,0)</f>
        <v>295.8473044649611</v>
      </c>
      <c r="F345" s="5">
        <f t="shared" si="23"/>
        <v>42347</v>
      </c>
      <c r="G345" s="7">
        <f>C345*시뮬레이션!D348*시뮬레이션!F348</f>
        <v>5176690.5024464987</v>
      </c>
      <c r="H345" s="2">
        <f>D345*시뮬레이션!E348*시뮬레이션!D348</f>
        <v>29578451.415693641</v>
      </c>
      <c r="J345" s="5">
        <f t="shared" si="24"/>
        <v>42347</v>
      </c>
      <c r="K345" s="2">
        <f t="shared" si="25"/>
        <v>34755141.918140143</v>
      </c>
      <c r="L345" s="2" t="e">
        <f>$C$2*시뮬레이션!F348*시뮬레이션!D348</f>
        <v>#REF!</v>
      </c>
    </row>
    <row r="346" spans="2:12" x14ac:dyDescent="0.3">
      <c r="B346" s="5">
        <v>42348</v>
      </c>
      <c r="C346" s="27">
        <f>VLOOKUP(시뮬레이션!B349,시뮬레이션!$K:$Q,6,0)</f>
        <v>88.920439986958115</v>
      </c>
      <c r="D346" s="27">
        <f>VLOOKUP(시뮬레이션!B349,시뮬레이션!$K:$Q,7,0)</f>
        <v>295.8473044649611</v>
      </c>
      <c r="F346" s="5">
        <f t="shared" si="23"/>
        <v>42348</v>
      </c>
      <c r="G346" s="7">
        <f>C346*시뮬레이션!D349*시뮬레이션!F349</f>
        <v>5184466.9061448993</v>
      </c>
      <c r="H346" s="2">
        <f>D346*시뮬레이션!E349*시뮬레이션!D349</f>
        <v>29691980.198275644</v>
      </c>
      <c r="J346" s="5">
        <f t="shared" si="24"/>
        <v>42348</v>
      </c>
      <c r="K346" s="2">
        <f t="shared" si="25"/>
        <v>34876447.104420543</v>
      </c>
      <c r="L346" s="2" t="e">
        <f>$C$2*시뮬레이션!F349*시뮬레이션!D349</f>
        <v>#REF!</v>
      </c>
    </row>
    <row r="347" spans="2:12" x14ac:dyDescent="0.3">
      <c r="B347" s="5">
        <v>42349</v>
      </c>
      <c r="C347" s="27">
        <f>VLOOKUP(시뮬레이션!B350,시뮬레이션!$K:$Q,6,0)</f>
        <v>88.920439986958115</v>
      </c>
      <c r="D347" s="27">
        <f>VLOOKUP(시뮬레이션!B350,시뮬레이션!$K:$Q,7,0)</f>
        <v>295.8473044649611</v>
      </c>
      <c r="F347" s="5">
        <f t="shared" si="23"/>
        <v>42349</v>
      </c>
      <c r="G347" s="7">
        <f>C347*시뮬레이션!D350*시뮬레이션!F350</f>
        <v>5093269.2581500942</v>
      </c>
      <c r="H347" s="2">
        <f>D347*시뮬레이션!E350*시뮬레이션!D350</f>
        <v>29202050.390335679</v>
      </c>
      <c r="J347" s="5">
        <f t="shared" si="24"/>
        <v>42349</v>
      </c>
      <c r="K347" s="2">
        <f t="shared" si="25"/>
        <v>34295319.648485772</v>
      </c>
      <c r="L347" s="2" t="e">
        <f>$C$2*시뮬레이션!F350*시뮬레이션!D350</f>
        <v>#REF!</v>
      </c>
    </row>
    <row r="348" spans="2:12" x14ac:dyDescent="0.3">
      <c r="B348" s="5">
        <v>42350</v>
      </c>
      <c r="C348" s="27">
        <f>VLOOKUP(시뮬레이션!B351,시뮬레이션!$K:$Q,6,0)</f>
        <v>88.920439986958115</v>
      </c>
      <c r="D348" s="27">
        <f>VLOOKUP(시뮬레이션!B351,시뮬레이션!$K:$Q,7,0)</f>
        <v>295.8473044649611</v>
      </c>
      <c r="F348" s="5">
        <f t="shared" si="23"/>
        <v>42350</v>
      </c>
      <c r="G348" s="7">
        <f>C348*시뮬레이션!D351*시뮬레이션!F351</f>
        <v>5093269.2581500942</v>
      </c>
      <c r="H348" s="2">
        <f>D348*시뮬레이션!E351*시뮬레이션!D351</f>
        <v>29202050.390335679</v>
      </c>
      <c r="J348" s="5">
        <f t="shared" si="24"/>
        <v>42350</v>
      </c>
      <c r="K348" s="2">
        <f t="shared" si="25"/>
        <v>34295319.648485772</v>
      </c>
      <c r="L348" s="2" t="e">
        <f>$C$2*시뮬레이션!F351*시뮬레이션!D351</f>
        <v>#REF!</v>
      </c>
    </row>
    <row r="349" spans="2:12" x14ac:dyDescent="0.3">
      <c r="B349" s="5">
        <v>42351</v>
      </c>
      <c r="C349" s="27">
        <f>VLOOKUP(시뮬레이션!B352,시뮬레이션!$K:$Q,6,0)</f>
        <v>88.920439986958115</v>
      </c>
      <c r="D349" s="27">
        <f>VLOOKUP(시뮬레이션!B352,시뮬레이션!$K:$Q,7,0)</f>
        <v>295.8473044649611</v>
      </c>
      <c r="F349" s="5">
        <f t="shared" si="23"/>
        <v>42351</v>
      </c>
      <c r="G349" s="7">
        <f>C349*시뮬레이션!D352*시뮬레이션!F352</f>
        <v>5093269.2581500942</v>
      </c>
      <c r="H349" s="2">
        <f>D349*시뮬레이션!E352*시뮬레이션!D352</f>
        <v>29202050.390335679</v>
      </c>
      <c r="J349" s="5">
        <f t="shared" si="24"/>
        <v>42351</v>
      </c>
      <c r="K349" s="2">
        <f t="shared" si="25"/>
        <v>34295319.648485772</v>
      </c>
      <c r="L349" s="2" t="e">
        <f>$C$2*시뮬레이션!F352*시뮬레이션!D352</f>
        <v>#REF!</v>
      </c>
    </row>
    <row r="350" spans="2:12" x14ac:dyDescent="0.3">
      <c r="B350" s="5">
        <v>42352</v>
      </c>
      <c r="C350" s="27">
        <f>VLOOKUP(시뮬레이션!B353,시뮬레이션!$K:$Q,6,0)</f>
        <v>88.920439986958115</v>
      </c>
      <c r="D350" s="27">
        <f>VLOOKUP(시뮬레이션!B353,시뮬레이션!$K:$Q,7,0)</f>
        <v>295.8473044649611</v>
      </c>
      <c r="F350" s="5">
        <f t="shared" si="23"/>
        <v>42352</v>
      </c>
      <c r="G350" s="7">
        <f>C350*시뮬레이션!D353*시뮬레이션!F353</f>
        <v>5158915.6177146463</v>
      </c>
      <c r="H350" s="2">
        <f>D350*시뮬레이션!E353*시뮬레이션!D353</f>
        <v>29593041.776688814</v>
      </c>
      <c r="J350" s="5">
        <f t="shared" si="24"/>
        <v>42352</v>
      </c>
      <c r="K350" s="2">
        <f t="shared" si="25"/>
        <v>34751957.394403458</v>
      </c>
      <c r="L350" s="2" t="e">
        <f>$C$2*시뮬레이션!F353*시뮬레이션!D353</f>
        <v>#REF!</v>
      </c>
    </row>
    <row r="351" spans="2:12" x14ac:dyDescent="0.3">
      <c r="B351" s="5">
        <v>42353</v>
      </c>
      <c r="C351" s="27">
        <f>VLOOKUP(시뮬레이션!B354,시뮬레이션!$K:$Q,6,0)</f>
        <v>88.920439986958115</v>
      </c>
      <c r="D351" s="27">
        <f>VLOOKUP(시뮬레이션!B354,시뮬레이션!$K:$Q,7,0)</f>
        <v>295.8473044649611</v>
      </c>
      <c r="F351" s="5">
        <f t="shared" si="23"/>
        <v>42353</v>
      </c>
      <c r="G351" s="7">
        <f>C351*시뮬레이션!D354*시뮬레이션!F354</f>
        <v>5183772.3930483805</v>
      </c>
      <c r="H351" s="2">
        <f>D351*시뮬레이션!E354*시뮬레이션!D354</f>
        <v>29965049.448788311</v>
      </c>
      <c r="J351" s="5">
        <f t="shared" si="24"/>
        <v>42353</v>
      </c>
      <c r="K351" s="2">
        <f t="shared" si="25"/>
        <v>35148821.841836691</v>
      </c>
      <c r="L351" s="2" t="e">
        <f>$C$2*시뮬레이션!F354*시뮬레이션!D354</f>
        <v>#REF!</v>
      </c>
    </row>
    <row r="352" spans="2:12" x14ac:dyDescent="0.3">
      <c r="B352" s="5">
        <v>42354</v>
      </c>
      <c r="C352" s="27">
        <f>VLOOKUP(시뮬레이션!B355,시뮬레이션!$K:$Q,6,0)</f>
        <v>88.920439986958115</v>
      </c>
      <c r="D352" s="27">
        <f>VLOOKUP(시뮬레이션!B355,시뮬레이션!$K:$Q,7,0)</f>
        <v>295.8473044649611</v>
      </c>
      <c r="F352" s="5">
        <f t="shared" si="23"/>
        <v>42354</v>
      </c>
      <c r="G352" s="7">
        <f>C352*시뮬레이션!D355*시뮬레이션!F355</f>
        <v>5225449.6700315876</v>
      </c>
      <c r="H352" s="2">
        <f>D352*시뮬레이션!E355*시뮬레이션!D355</f>
        <v>30109703.819595627</v>
      </c>
      <c r="J352" s="5">
        <f t="shared" si="24"/>
        <v>42354</v>
      </c>
      <c r="K352" s="2">
        <f t="shared" si="25"/>
        <v>35335153.489627212</v>
      </c>
      <c r="L352" s="2" t="e">
        <f>$C$2*시뮬레이션!F355*시뮬레이션!D355</f>
        <v>#REF!</v>
      </c>
    </row>
    <row r="353" spans="2:12" x14ac:dyDescent="0.3">
      <c r="B353" s="5">
        <v>42355</v>
      </c>
      <c r="C353" s="27">
        <f>VLOOKUP(시뮬레이션!B356,시뮬레이션!$K:$Q,6,0)</f>
        <v>88.920439986958115</v>
      </c>
      <c r="D353" s="27">
        <f>VLOOKUP(시뮬레이션!B356,시뮬레이션!$K:$Q,7,0)</f>
        <v>295.8473044649611</v>
      </c>
      <c r="F353" s="5">
        <f t="shared" si="23"/>
        <v>42355</v>
      </c>
      <c r="G353" s="7">
        <f>C353*시뮬레이션!D356*시뮬레이션!F356</f>
        <v>5165731.7251214059</v>
      </c>
      <c r="H353" s="2">
        <f>D353*시뮬레이션!E356*시뮬레이션!D356</f>
        <v>29706888.094829749</v>
      </c>
      <c r="J353" s="5">
        <f t="shared" si="24"/>
        <v>42355</v>
      </c>
      <c r="K353" s="2">
        <f t="shared" si="25"/>
        <v>34872619.819951154</v>
      </c>
      <c r="L353" s="2" t="e">
        <f>$C$2*시뮬레이션!F356*시뮬레이션!D356</f>
        <v>#REF!</v>
      </c>
    </row>
    <row r="354" spans="2:12" x14ac:dyDescent="0.3">
      <c r="B354" s="5">
        <v>42356</v>
      </c>
      <c r="C354" s="27">
        <f>VLOOKUP(시뮬레이션!B357,시뮬레이션!$K:$Q,6,0)</f>
        <v>88.920439986958115</v>
      </c>
      <c r="D354" s="27">
        <f>VLOOKUP(시뮬레이션!B357,시뮬레이션!$K:$Q,7,0)</f>
        <v>295.8473044649611</v>
      </c>
      <c r="F354" s="5">
        <f t="shared" si="23"/>
        <v>42356</v>
      </c>
      <c r="G354" s="7">
        <f>C354*시뮬레이션!D357*시뮬레이션!F357</f>
        <v>5087557.7204488516</v>
      </c>
      <c r="H354" s="2">
        <f>D354*시뮬레이션!E357*시뮬레이션!D357</f>
        <v>29366733.09292078</v>
      </c>
      <c r="J354" s="5">
        <f t="shared" si="24"/>
        <v>42356</v>
      </c>
      <c r="K354" s="2">
        <f t="shared" si="25"/>
        <v>34454290.813369632</v>
      </c>
      <c r="L354" s="2" t="e">
        <f>$C$2*시뮬레이션!F357*시뮬레이션!D357</f>
        <v>#REF!</v>
      </c>
    </row>
    <row r="355" spans="2:12" x14ac:dyDescent="0.3">
      <c r="B355" s="5">
        <v>42357</v>
      </c>
      <c r="C355" s="27">
        <f>VLOOKUP(시뮬레이션!B358,시뮬레이션!$K:$Q,6,0)</f>
        <v>88.920439986958115</v>
      </c>
      <c r="D355" s="27">
        <f>VLOOKUP(시뮬레이션!B358,시뮬레이션!$K:$Q,7,0)</f>
        <v>295.8473044649611</v>
      </c>
      <c r="F355" s="5">
        <f t="shared" si="23"/>
        <v>42357</v>
      </c>
      <c r="G355" s="7">
        <f>C355*시뮬레이션!D358*시뮬레이션!F358</f>
        <v>5087557.7204488516</v>
      </c>
      <c r="H355" s="2">
        <f>D355*시뮬레이션!E358*시뮬레이션!D358</f>
        <v>29366733.09292078</v>
      </c>
      <c r="J355" s="5">
        <f t="shared" si="24"/>
        <v>42357</v>
      </c>
      <c r="K355" s="2">
        <f t="shared" si="25"/>
        <v>34454290.813369632</v>
      </c>
      <c r="L355" s="2" t="e">
        <f>$C$2*시뮬레이션!F358*시뮬레이션!D358</f>
        <v>#REF!</v>
      </c>
    </row>
    <row r="356" spans="2:12" x14ac:dyDescent="0.3">
      <c r="B356" s="5">
        <v>42358</v>
      </c>
      <c r="C356" s="27">
        <f>VLOOKUP(시뮬레이션!B359,시뮬레이션!$K:$Q,6,0)</f>
        <v>88.920439986958115</v>
      </c>
      <c r="D356" s="27">
        <f>VLOOKUP(시뮬레이션!B359,시뮬레이션!$K:$Q,7,0)</f>
        <v>295.8473044649611</v>
      </c>
      <c r="F356" s="5">
        <f t="shared" si="23"/>
        <v>42358</v>
      </c>
      <c r="G356" s="7">
        <f>C356*시뮬레이션!D359*시뮬레이션!F359</f>
        <v>5087557.7204488516</v>
      </c>
      <c r="H356" s="2">
        <f>D356*시뮬레이션!E359*시뮬레이션!D359</f>
        <v>29366733.09292078</v>
      </c>
      <c r="J356" s="5">
        <f t="shared" si="24"/>
        <v>42358</v>
      </c>
      <c r="K356" s="2">
        <f t="shared" si="25"/>
        <v>34454290.813369632</v>
      </c>
      <c r="L356" s="2" t="e">
        <f>$C$2*시뮬레이션!F359*시뮬레이션!D359</f>
        <v>#REF!</v>
      </c>
    </row>
    <row r="357" spans="2:12" x14ac:dyDescent="0.3">
      <c r="B357" s="5">
        <v>42359</v>
      </c>
      <c r="C357" s="27">
        <f>VLOOKUP(시뮬레이션!B360,시뮬레이션!$K:$Q,6,0)</f>
        <v>88.920439986958115</v>
      </c>
      <c r="D357" s="27">
        <f>VLOOKUP(시뮬레이션!B360,시뮬레이션!$K:$Q,7,0)</f>
        <v>295.8473044649611</v>
      </c>
      <c r="F357" s="5">
        <f t="shared" si="23"/>
        <v>42359</v>
      </c>
      <c r="G357" s="7">
        <f>C357*시뮬레이션!D360*시뮬레이션!F360</f>
        <v>5119009.235754</v>
      </c>
      <c r="H357" s="2">
        <f>D357*시뮬레이션!E360*시뮬레이션!D360</f>
        <v>29442851.80720121</v>
      </c>
      <c r="J357" s="5">
        <f t="shared" si="24"/>
        <v>42359</v>
      </c>
      <c r="K357" s="2">
        <f t="shared" si="25"/>
        <v>34561861.042955212</v>
      </c>
      <c r="L357" s="2" t="e">
        <f>$C$2*시뮬레이션!F360*시뮬레이션!D360</f>
        <v>#REF!</v>
      </c>
    </row>
    <row r="358" spans="2:12" x14ac:dyDescent="0.3">
      <c r="B358" s="5">
        <v>42360</v>
      </c>
      <c r="C358" s="27">
        <f>VLOOKUP(시뮬레이션!B361,시뮬레이션!$K:$Q,6,0)</f>
        <v>88.920439986958115</v>
      </c>
      <c r="D358" s="27">
        <f>VLOOKUP(시뮬레이션!B361,시뮬레이션!$K:$Q,7,0)</f>
        <v>295.8473044649611</v>
      </c>
      <c r="F358" s="5">
        <f t="shared" si="23"/>
        <v>42360</v>
      </c>
      <c r="G358" s="7">
        <f>C358*시뮬레이션!D361*시뮬레이션!F361</f>
        <v>5122183.695461534</v>
      </c>
      <c r="H358" s="2">
        <f>D358*시뮬레이션!E361*시뮬레이션!D361</f>
        <v>29689579.973134331</v>
      </c>
      <c r="J358" s="5">
        <f t="shared" si="24"/>
        <v>42360</v>
      </c>
      <c r="K358" s="2">
        <f t="shared" si="25"/>
        <v>34811763.668595865</v>
      </c>
      <c r="L358" s="2" t="e">
        <f>$C$2*시뮬레이션!F361*시뮬레이션!D361</f>
        <v>#REF!</v>
      </c>
    </row>
    <row r="359" spans="2:12" x14ac:dyDescent="0.3">
      <c r="B359" s="5">
        <v>42361</v>
      </c>
      <c r="C359" s="27">
        <f>VLOOKUP(시뮬레이션!B362,시뮬레이션!$K:$Q,6,0)</f>
        <v>88.920439986958115</v>
      </c>
      <c r="D359" s="27">
        <f>VLOOKUP(시뮬레이션!B362,시뮬레이션!$K:$Q,7,0)</f>
        <v>295.8473044649611</v>
      </c>
      <c r="F359" s="5">
        <f t="shared" si="23"/>
        <v>42361</v>
      </c>
      <c r="G359" s="7">
        <f>C359*시뮬레이션!D362*시뮬레이션!F362</f>
        <v>5191035.859188715</v>
      </c>
      <c r="H359" s="2">
        <f>D359*시뮬레이션!E362*시뮬레이션!D362</f>
        <v>30101098.534898367</v>
      </c>
      <c r="J359" s="5">
        <f t="shared" si="24"/>
        <v>42361</v>
      </c>
      <c r="K359" s="2">
        <f t="shared" si="25"/>
        <v>35292134.394087084</v>
      </c>
      <c r="L359" s="2" t="e">
        <f>$C$2*시뮬레이션!F362*시뮬레이션!D362</f>
        <v>#REF!</v>
      </c>
    </row>
    <row r="360" spans="2:12" x14ac:dyDescent="0.3">
      <c r="B360" s="5">
        <v>42362</v>
      </c>
      <c r="C360" s="27">
        <f>VLOOKUP(시뮬레이션!B363,시뮬레이션!$K:$Q,6,0)</f>
        <v>88.920439986958115</v>
      </c>
      <c r="D360" s="27">
        <f>VLOOKUP(시뮬레이션!B363,시뮬레이션!$K:$Q,7,0)</f>
        <v>295.8473044649611</v>
      </c>
      <c r="F360" s="5">
        <f t="shared" si="23"/>
        <v>42362</v>
      </c>
      <c r="G360" s="7">
        <f>C360*시뮬레이션!D363*시뮬레이션!F363</f>
        <v>5154460.9259723993</v>
      </c>
      <c r="H360" s="2">
        <f>D360*시뮬레이션!E363*시뮬레이션!D363</f>
        <v>29873802.927879013</v>
      </c>
      <c r="J360" s="5">
        <f t="shared" si="24"/>
        <v>42362</v>
      </c>
      <c r="K360" s="2">
        <f t="shared" si="25"/>
        <v>35028263.853851415</v>
      </c>
      <c r="L360" s="2" t="e">
        <f>$C$2*시뮬레이션!F363*시뮬레이션!D363</f>
        <v>#REF!</v>
      </c>
    </row>
    <row r="361" spans="2:12" x14ac:dyDescent="0.3">
      <c r="B361" s="5">
        <v>42363</v>
      </c>
      <c r="C361" s="27">
        <f>VLOOKUP(시뮬레이션!B364,시뮬레이션!$K:$Q,6,0)</f>
        <v>88.920439986958115</v>
      </c>
      <c r="D361" s="27">
        <f>VLOOKUP(시뮬레이션!B364,시뮬레이션!$K:$Q,7,0)</f>
        <v>295.8473044649611</v>
      </c>
      <c r="F361" s="5">
        <f t="shared" si="23"/>
        <v>42363</v>
      </c>
      <c r="G361" s="7">
        <f>C361*시뮬레이션!D364*시뮬레이션!F364</f>
        <v>5154902.3270364944</v>
      </c>
      <c r="H361" s="2">
        <f>D361*시뮬레이션!E364*시뮬레이션!D364</f>
        <v>29876361.164053526</v>
      </c>
      <c r="J361" s="5">
        <f t="shared" si="24"/>
        <v>42363</v>
      </c>
      <c r="K361" s="2">
        <f t="shared" si="25"/>
        <v>35031263.491090022</v>
      </c>
      <c r="L361" s="2" t="e">
        <f>$C$2*시뮬레이션!F364*시뮬레이션!D364</f>
        <v>#REF!</v>
      </c>
    </row>
    <row r="362" spans="2:12" x14ac:dyDescent="0.3">
      <c r="B362" s="5">
        <v>42364</v>
      </c>
      <c r="C362" s="27">
        <f>VLOOKUP(시뮬레이션!B365,시뮬레이션!$K:$Q,6,0)</f>
        <v>88.920439986958115</v>
      </c>
      <c r="D362" s="27">
        <f>VLOOKUP(시뮬레이션!B365,시뮬레이션!$K:$Q,7,0)</f>
        <v>295.8473044649611</v>
      </c>
      <c r="F362" s="5">
        <f t="shared" si="23"/>
        <v>42364</v>
      </c>
      <c r="G362" s="7">
        <f>C362*시뮬레이션!D365*시뮬레이션!F365</f>
        <v>5154902.3270364944</v>
      </c>
      <c r="H362" s="2">
        <f>D362*시뮬레이션!E365*시뮬레이션!D365</f>
        <v>29876361.164053526</v>
      </c>
      <c r="J362" s="5">
        <f t="shared" si="24"/>
        <v>42364</v>
      </c>
      <c r="K362" s="2">
        <f t="shared" si="25"/>
        <v>35031263.491090022</v>
      </c>
      <c r="L362" s="2" t="e">
        <f>$C$2*시뮬레이션!F365*시뮬레이션!D365</f>
        <v>#REF!</v>
      </c>
    </row>
    <row r="363" spans="2:12" x14ac:dyDescent="0.3">
      <c r="B363" s="5">
        <v>42365</v>
      </c>
      <c r="C363" s="27">
        <f>VLOOKUP(시뮬레이션!B366,시뮬레이션!$K:$Q,6,0)</f>
        <v>88.920439986958115</v>
      </c>
      <c r="D363" s="27">
        <f>VLOOKUP(시뮬레이션!B366,시뮬레이션!$K:$Q,7,0)</f>
        <v>295.8473044649611</v>
      </c>
      <c r="F363" s="5">
        <f t="shared" si="23"/>
        <v>42365</v>
      </c>
      <c r="G363" s="7">
        <f>C363*시뮬레이션!D366*시뮬레이션!F366</f>
        <v>5154902.3270364944</v>
      </c>
      <c r="H363" s="2">
        <f>D363*시뮬레이션!E366*시뮬레이션!D366</f>
        <v>29876361.164053526</v>
      </c>
      <c r="J363" s="5">
        <f t="shared" si="24"/>
        <v>42365</v>
      </c>
      <c r="K363" s="2">
        <f t="shared" si="25"/>
        <v>35031263.491090022</v>
      </c>
      <c r="L363" s="2" t="e">
        <f>$C$2*시뮬레이션!F366*시뮬레이션!D366</f>
        <v>#REF!</v>
      </c>
    </row>
    <row r="364" spans="2:12" x14ac:dyDescent="0.3">
      <c r="B364" s="5">
        <v>42366</v>
      </c>
      <c r="C364" s="27">
        <f>VLOOKUP(시뮬레이션!B367,시뮬레이션!$K:$Q,6,0)</f>
        <v>88.920439986958115</v>
      </c>
      <c r="D364" s="27">
        <f>VLOOKUP(시뮬레이션!B367,시뮬레이션!$K:$Q,7,0)</f>
        <v>295.8473044649611</v>
      </c>
      <c r="F364" s="5">
        <f t="shared" si="23"/>
        <v>42366</v>
      </c>
      <c r="G364" s="7">
        <f>C364*시뮬레이션!D367*시뮬레이션!F367</f>
        <v>5143051.722158554</v>
      </c>
      <c r="H364" s="2">
        <f>D364*시뮬레이션!E367*시뮬레이션!D367</f>
        <v>29720742.456632715</v>
      </c>
      <c r="J364" s="5">
        <f t="shared" si="24"/>
        <v>42366</v>
      </c>
      <c r="K364" s="2">
        <f t="shared" si="25"/>
        <v>34863794.17879127</v>
      </c>
      <c r="L364" s="2" t="e">
        <f>$C$2*시뮬레이션!F367*시뮬레이션!D367</f>
        <v>#REF!</v>
      </c>
    </row>
    <row r="365" spans="2:12" x14ac:dyDescent="0.3">
      <c r="B365" s="5">
        <v>42367</v>
      </c>
      <c r="C365" s="27">
        <f>VLOOKUP(시뮬레이션!B368,시뮬레이션!$K:$Q,6,0)</f>
        <v>88.920439986958115</v>
      </c>
      <c r="D365" s="27">
        <f>VLOOKUP(시뮬레이션!B368,시뮬레이션!$K:$Q,7,0)</f>
        <v>295.8473044649611</v>
      </c>
      <c r="F365" s="5">
        <f t="shared" si="23"/>
        <v>42367</v>
      </c>
      <c r="G365" s="7">
        <f>C365*시뮬레이션!D368*시뮬레이션!F368</f>
        <v>5209650.152874046</v>
      </c>
      <c r="H365" s="2">
        <f>D365*시뮬레이션!E368*시뮬레이션!D368</f>
        <v>30148619.788592104</v>
      </c>
      <c r="J365" s="5">
        <f t="shared" si="24"/>
        <v>42367</v>
      </c>
      <c r="K365" s="2">
        <f t="shared" si="25"/>
        <v>35358269.941466153</v>
      </c>
      <c r="L365" s="2" t="e">
        <f>$C$2*시뮬레이션!F368*시뮬레이션!D368</f>
        <v>#REF!</v>
      </c>
    </row>
    <row r="366" spans="2:12" x14ac:dyDescent="0.3">
      <c r="B366" s="5">
        <v>42368</v>
      </c>
      <c r="C366" s="27">
        <f>VLOOKUP(시뮬레이션!B369,시뮬레이션!$K:$Q,6,0)</f>
        <v>88.920439986958115</v>
      </c>
      <c r="D366" s="27">
        <f>VLOOKUP(시뮬레이션!B369,시뮬레이션!$K:$Q,7,0)</f>
        <v>295.8473044649611</v>
      </c>
      <c r="F366" s="5">
        <f t="shared" si="23"/>
        <v>42368</v>
      </c>
      <c r="G366" s="7">
        <f>C366*시뮬레이션!D369*시뮬레이션!F369</f>
        <v>5192773.1867451807</v>
      </c>
      <c r="H366" s="2">
        <f>D366*시뮬레이션!E369*시뮬레이션!D369</f>
        <v>30055876.967855781</v>
      </c>
      <c r="J366" s="5">
        <f t="shared" si="24"/>
        <v>42368</v>
      </c>
      <c r="K366" s="2">
        <f t="shared" si="25"/>
        <v>35248650.154600963</v>
      </c>
      <c r="L366" s="2" t="e">
        <f>$C$2*시뮬레이션!F369*시뮬레이션!D369</f>
        <v>#REF!</v>
      </c>
    </row>
    <row r="367" spans="2:12" x14ac:dyDescent="0.3">
      <c r="B367" s="5">
        <v>42369</v>
      </c>
      <c r="C367" s="27">
        <f>VLOOKUP(시뮬레이션!B370,시뮬레이션!$K:$Q,6,0)</f>
        <v>88.920439986958115</v>
      </c>
      <c r="D367" s="27">
        <f>VLOOKUP(시뮬레이션!B370,시뮬레이션!$K:$Q,7,0)</f>
        <v>295.8473044649611</v>
      </c>
      <c r="F367" s="5">
        <f t="shared" si="23"/>
        <v>42369</v>
      </c>
      <c r="G367" s="7">
        <f>C367*시뮬레이션!D370*시뮬레이션!F370</f>
        <v>5142887.7973274365</v>
      </c>
      <c r="H367" s="2">
        <f>D367*시뮬레이션!E370*시뮬레이션!D370</f>
        <v>29729523.536445335</v>
      </c>
      <c r="J367" s="5">
        <f t="shared" si="24"/>
        <v>42369</v>
      </c>
      <c r="K367" s="2">
        <f t="shared" si="25"/>
        <v>34872411.333772771</v>
      </c>
      <c r="L367" s="2" t="e">
        <f>$C$2*시뮬레이션!F370*시뮬레이션!D370</f>
        <v>#REF!</v>
      </c>
    </row>
    <row r="368" spans="2:12" x14ac:dyDescent="0.3">
      <c r="B368" s="5">
        <v>42370</v>
      </c>
      <c r="C368" s="27">
        <f>VLOOKUP(시뮬레이션!B371,시뮬레이션!$K:$Q,6,0)</f>
        <v>115.5180753827179</v>
      </c>
      <c r="D368" s="27">
        <f>VLOOKUP(시뮬레이션!B371,시뮬레이션!$K:$Q,7,0)</f>
        <v>209.84906748845026</v>
      </c>
      <c r="F368" s="5">
        <f t="shared" si="23"/>
        <v>42370</v>
      </c>
      <c r="G368" s="7">
        <f>C368*시뮬레이션!D371*시뮬레이션!F371</f>
        <v>6681214.1319101267</v>
      </c>
      <c r="H368" s="2">
        <f>D368*시뮬레이션!E371*시뮬레이션!D371</f>
        <v>21087610.726356555</v>
      </c>
      <c r="J368" s="5">
        <f t="shared" si="24"/>
        <v>42370</v>
      </c>
      <c r="K368" s="2">
        <f t="shared" si="25"/>
        <v>27768824.858266681</v>
      </c>
      <c r="L368" s="2" t="e">
        <f>$C$2*시뮬레이션!F371*시뮬레이션!D371</f>
        <v>#REF!</v>
      </c>
    </row>
    <row r="369" spans="2:12" x14ac:dyDescent="0.3">
      <c r="B369" s="5">
        <v>42371</v>
      </c>
      <c r="C369" s="27">
        <f>VLOOKUP(시뮬레이션!B372,시뮬레이션!$K:$Q,6,0)</f>
        <v>115.5180753827179</v>
      </c>
      <c r="D369" s="27">
        <f>VLOOKUP(시뮬레이션!B372,시뮬레이션!$K:$Q,7,0)</f>
        <v>209.84906748845026</v>
      </c>
      <c r="F369" s="5">
        <f t="shared" si="23"/>
        <v>42371</v>
      </c>
      <c r="G369" s="7">
        <f>C369*시뮬레이션!D372*시뮬레이션!F372</f>
        <v>6681214.1319101267</v>
      </c>
      <c r="H369" s="2">
        <f>D369*시뮬레이션!E372*시뮬레이션!D372</f>
        <v>21087610.726356555</v>
      </c>
      <c r="J369" s="5">
        <f t="shared" si="24"/>
        <v>42371</v>
      </c>
      <c r="K369" s="2">
        <f t="shared" si="25"/>
        <v>27768824.858266681</v>
      </c>
      <c r="L369" s="2" t="e">
        <f>$C$2*시뮬레이션!F372*시뮬레이션!D372</f>
        <v>#REF!</v>
      </c>
    </row>
    <row r="370" spans="2:12" x14ac:dyDescent="0.3">
      <c r="B370" s="5">
        <v>42372</v>
      </c>
      <c r="C370" s="27">
        <f>VLOOKUP(시뮬레이션!B373,시뮬레이션!$K:$Q,6,0)</f>
        <v>115.5180753827179</v>
      </c>
      <c r="D370" s="27">
        <f>VLOOKUP(시뮬레이션!B373,시뮬레이션!$K:$Q,7,0)</f>
        <v>209.84906748845026</v>
      </c>
      <c r="F370" s="5">
        <f t="shared" si="23"/>
        <v>42372</v>
      </c>
      <c r="G370" s="7">
        <f>C370*시뮬레이션!D373*시뮬레이션!F373</f>
        <v>6681214.1319101267</v>
      </c>
      <c r="H370" s="2">
        <f>D370*시뮬레이션!E373*시뮬레이션!D373</f>
        <v>21087610.726356555</v>
      </c>
      <c r="J370" s="5">
        <f t="shared" si="24"/>
        <v>42372</v>
      </c>
      <c r="K370" s="2">
        <f t="shared" si="25"/>
        <v>27768824.858266681</v>
      </c>
      <c r="L370" s="2" t="e">
        <f>$C$2*시뮬레이션!F373*시뮬레이션!D373</f>
        <v>#REF!</v>
      </c>
    </row>
    <row r="371" spans="2:12" x14ac:dyDescent="0.3">
      <c r="B371" s="5">
        <v>42373</v>
      </c>
      <c r="C371" s="27">
        <f>VLOOKUP(시뮬레이션!B374,시뮬레이션!$K:$Q,6,0)</f>
        <v>115.5180753827179</v>
      </c>
      <c r="D371" s="27">
        <f>VLOOKUP(시뮬레이션!B374,시뮬레이션!$K:$Q,7,0)</f>
        <v>209.84906748845026</v>
      </c>
      <c r="F371" s="5">
        <f t="shared" si="23"/>
        <v>42373</v>
      </c>
      <c r="G371" s="7">
        <f>C371*시뮬레이션!D374*시뮬레이션!F374</f>
        <v>6659447.3497609505</v>
      </c>
      <c r="H371" s="2">
        <f>D371*시뮬레이션!E374*시뮬레이션!D374</f>
        <v>21082705.877438344</v>
      </c>
      <c r="J371" s="5">
        <f t="shared" si="24"/>
        <v>42373</v>
      </c>
      <c r="K371" s="2">
        <f t="shared" si="25"/>
        <v>27742153.227199294</v>
      </c>
      <c r="L371" s="2" t="e">
        <f>$C$2*시뮬레이션!F374*시뮬레이션!D374</f>
        <v>#REF!</v>
      </c>
    </row>
    <row r="372" spans="2:12" x14ac:dyDescent="0.3">
      <c r="B372" s="5">
        <v>42374</v>
      </c>
      <c r="C372" s="27">
        <f>VLOOKUP(시뮬레이션!B375,시뮬레이션!$K:$Q,6,0)</f>
        <v>115.5180753827179</v>
      </c>
      <c r="D372" s="27">
        <f>VLOOKUP(시뮬레이션!B375,시뮬레이션!$K:$Q,7,0)</f>
        <v>209.84906748845026</v>
      </c>
      <c r="F372" s="5">
        <f t="shared" si="23"/>
        <v>42374</v>
      </c>
      <c r="G372" s="7">
        <f>C372*시뮬레이션!D375*시뮬레이션!F375</f>
        <v>6685302.6053931089</v>
      </c>
      <c r="H372" s="2">
        <f>D372*시뮬레이션!E375*시뮬레이션!D375</f>
        <v>21167346.085600752</v>
      </c>
      <c r="J372" s="5">
        <f t="shared" si="24"/>
        <v>42374</v>
      </c>
      <c r="K372" s="2">
        <f t="shared" si="25"/>
        <v>27852648.69099386</v>
      </c>
      <c r="L372" s="2" t="e">
        <f>$C$2*시뮬레이션!F375*시뮬레이션!D375</f>
        <v>#REF!</v>
      </c>
    </row>
    <row r="373" spans="2:12" x14ac:dyDescent="0.3">
      <c r="B373" s="5">
        <v>42375</v>
      </c>
      <c r="C373" s="27">
        <f>VLOOKUP(시뮬레이션!B376,시뮬레이션!$K:$Q,6,0)</f>
        <v>115.5180753827179</v>
      </c>
      <c r="D373" s="27">
        <f>VLOOKUP(시뮬레이션!B376,시뮬레이션!$K:$Q,7,0)</f>
        <v>209.84906748845026</v>
      </c>
      <c r="F373" s="5">
        <f t="shared" si="23"/>
        <v>42375</v>
      </c>
      <c r="G373" s="7">
        <f>C373*시뮬레이션!D376*시뮬레이션!F376</f>
        <v>6653539.9864220293</v>
      </c>
      <c r="H373" s="2">
        <f>D373*시뮬레이션!E376*시뮬레이션!D376</f>
        <v>21101050.763911668</v>
      </c>
      <c r="J373" s="5">
        <f t="shared" si="24"/>
        <v>42375</v>
      </c>
      <c r="K373" s="2">
        <f t="shared" si="25"/>
        <v>27754590.750333697</v>
      </c>
      <c r="L373" s="2" t="e">
        <f>$C$2*시뮬레이션!F376*시뮬레이션!D376</f>
        <v>#REF!</v>
      </c>
    </row>
    <row r="374" spans="2:12" x14ac:dyDescent="0.3">
      <c r="B374" s="5">
        <v>42376</v>
      </c>
      <c r="C374" s="27">
        <f>VLOOKUP(시뮬레이션!B377,시뮬레이션!$K:$Q,6,0)</f>
        <v>115.5180753827179</v>
      </c>
      <c r="D374" s="27">
        <f>VLOOKUP(시뮬레이션!B377,시뮬레이션!$K:$Q,7,0)</f>
        <v>209.84906748845026</v>
      </c>
      <c r="F374" s="5">
        <f t="shared" si="23"/>
        <v>42376</v>
      </c>
      <c r="G374" s="7">
        <f>C374*시뮬레이션!D377*시뮬레이션!F377</f>
        <v>6549261.8197740493</v>
      </c>
      <c r="H374" s="2">
        <f>D374*시뮬레이션!E377*시뮬레이션!D377</f>
        <v>20760927.005890701</v>
      </c>
      <c r="J374" s="5">
        <f t="shared" si="24"/>
        <v>42376</v>
      </c>
      <c r="K374" s="2">
        <f t="shared" si="25"/>
        <v>27310188.825664751</v>
      </c>
      <c r="L374" s="2" t="e">
        <f>$C$2*시뮬레이션!F377*시뮬레이션!D377</f>
        <v>#REF!</v>
      </c>
    </row>
    <row r="375" spans="2:12" x14ac:dyDescent="0.3">
      <c r="B375" s="5">
        <v>42377</v>
      </c>
      <c r="C375" s="27">
        <f>VLOOKUP(시뮬레이션!B378,시뮬레이션!$K:$Q,6,0)</f>
        <v>115.5180753827179</v>
      </c>
      <c r="D375" s="27">
        <f>VLOOKUP(시뮬레이션!B378,시뮬레이션!$K:$Q,7,0)</f>
        <v>209.84906748845026</v>
      </c>
      <c r="F375" s="5">
        <f t="shared" si="23"/>
        <v>42377</v>
      </c>
      <c r="G375" s="7">
        <f>C375*시뮬레이션!D378*시뮬레이션!F378</f>
        <v>6458961.3980064159</v>
      </c>
      <c r="H375" s="2">
        <f>D375*시뮬레이션!E378*시뮬레이션!D378</f>
        <v>20462037.638131354</v>
      </c>
      <c r="J375" s="5">
        <f t="shared" si="24"/>
        <v>42377</v>
      </c>
      <c r="K375" s="2">
        <f t="shared" si="25"/>
        <v>26920999.036137771</v>
      </c>
      <c r="L375" s="2" t="e">
        <f>$C$2*시뮬레이션!F378*시뮬레이션!D378</f>
        <v>#REF!</v>
      </c>
    </row>
    <row r="376" spans="2:12" x14ac:dyDescent="0.3">
      <c r="B376" s="5">
        <v>42378</v>
      </c>
      <c r="C376" s="27">
        <f>VLOOKUP(시뮬레이션!B379,시뮬레이션!$K:$Q,6,0)</f>
        <v>115.5180753827179</v>
      </c>
      <c r="D376" s="27">
        <f>VLOOKUP(시뮬레이션!B379,시뮬레이션!$K:$Q,7,0)</f>
        <v>209.84906748845026</v>
      </c>
      <c r="F376" s="5">
        <f t="shared" si="23"/>
        <v>42378</v>
      </c>
      <c r="G376" s="7">
        <f>C376*시뮬레이션!D379*시뮬레이션!F379</f>
        <v>6458961.3980064159</v>
      </c>
      <c r="H376" s="2">
        <f>D376*시뮬레이션!E379*시뮬레이션!D379</f>
        <v>20462037.638131354</v>
      </c>
      <c r="J376" s="5">
        <f t="shared" si="24"/>
        <v>42378</v>
      </c>
      <c r="K376" s="2">
        <f t="shared" si="25"/>
        <v>26920999.036137771</v>
      </c>
      <c r="L376" s="2" t="e">
        <f>$C$2*시뮬레이션!F379*시뮬레이션!D379</f>
        <v>#REF!</v>
      </c>
    </row>
    <row r="377" spans="2:12" x14ac:dyDescent="0.3">
      <c r="B377" s="5">
        <v>42379</v>
      </c>
      <c r="C377" s="27">
        <f>VLOOKUP(시뮬레이션!B380,시뮬레이션!$K:$Q,6,0)</f>
        <v>115.5180753827179</v>
      </c>
      <c r="D377" s="27">
        <f>VLOOKUP(시뮬레이션!B380,시뮬레이션!$K:$Q,7,0)</f>
        <v>209.84906748845026</v>
      </c>
      <c r="F377" s="5">
        <f t="shared" si="23"/>
        <v>42379</v>
      </c>
      <c r="G377" s="7">
        <f>C377*시뮬레이션!D380*시뮬레이션!F380</f>
        <v>6458961.3980064159</v>
      </c>
      <c r="H377" s="2">
        <f>D377*시뮬레이션!E380*시뮬레이션!D380</f>
        <v>20462037.638131354</v>
      </c>
      <c r="J377" s="5">
        <f t="shared" si="24"/>
        <v>42379</v>
      </c>
      <c r="K377" s="2">
        <f t="shared" si="25"/>
        <v>26920999.036137771</v>
      </c>
      <c r="L377" s="2" t="e">
        <f>$C$2*시뮬레이션!F380*시뮬레이션!D380</f>
        <v>#REF!</v>
      </c>
    </row>
    <row r="378" spans="2:12" x14ac:dyDescent="0.3">
      <c r="B378" s="5">
        <v>42380</v>
      </c>
      <c r="C378" s="27">
        <f>VLOOKUP(시뮬레이션!B381,시뮬레이션!$K:$Q,6,0)</f>
        <v>115.5180753827179</v>
      </c>
      <c r="D378" s="27">
        <f>VLOOKUP(시뮬레이션!B381,시뮬레이션!$K:$Q,7,0)</f>
        <v>209.84906748845026</v>
      </c>
      <c r="F378" s="5">
        <f t="shared" si="23"/>
        <v>42380</v>
      </c>
      <c r="G378" s="7">
        <f>C378*시뮬레이션!D381*시뮬레이션!F381</f>
        <v>6510589.8336781776</v>
      </c>
      <c r="H378" s="2">
        <f>D378*시뮬레이션!E381*시뮬레이션!D381</f>
        <v>20694619.57215523</v>
      </c>
      <c r="J378" s="5">
        <f t="shared" si="24"/>
        <v>42380</v>
      </c>
      <c r="K378" s="2">
        <f t="shared" si="25"/>
        <v>27205209.405833408</v>
      </c>
      <c r="L378" s="2" t="e">
        <f>$C$2*시뮬레이션!F381*시뮬레이션!D381</f>
        <v>#REF!</v>
      </c>
    </row>
    <row r="379" spans="2:12" x14ac:dyDescent="0.3">
      <c r="B379" s="5">
        <v>42381</v>
      </c>
      <c r="C379" s="27">
        <f>VLOOKUP(시뮬레이션!B382,시뮬레이션!$K:$Q,6,0)</f>
        <v>115.5180753827179</v>
      </c>
      <c r="D379" s="27">
        <f>VLOOKUP(시뮬레이션!B382,시뮬레이션!$K:$Q,7,0)</f>
        <v>209.84906748845026</v>
      </c>
      <c r="F379" s="5">
        <f t="shared" si="23"/>
        <v>42381</v>
      </c>
      <c r="G379" s="7">
        <f>C379*시뮬레이션!D382*시뮬레이션!F382</f>
        <v>6576462.5144301904</v>
      </c>
      <c r="H379" s="2">
        <f>D379*시뮬레이션!E382*시뮬레이션!D382</f>
        <v>20872248.811430261</v>
      </c>
      <c r="J379" s="5">
        <f t="shared" si="24"/>
        <v>42381</v>
      </c>
      <c r="K379" s="2">
        <f t="shared" si="25"/>
        <v>27448711.325860452</v>
      </c>
      <c r="L379" s="2" t="e">
        <f>$C$2*시뮬레이션!F382*시뮬레이션!D382</f>
        <v>#REF!</v>
      </c>
    </row>
    <row r="380" spans="2:12" x14ac:dyDescent="0.3">
      <c r="B380" s="5">
        <v>42382</v>
      </c>
      <c r="C380" s="27">
        <f>VLOOKUP(시뮬레이션!B383,시뮬레이션!$K:$Q,6,0)</f>
        <v>115.5180753827179</v>
      </c>
      <c r="D380" s="27">
        <f>VLOOKUP(시뮬레이션!B383,시뮬레이션!$K:$Q,7,0)</f>
        <v>209.84906748845026</v>
      </c>
      <c r="F380" s="5">
        <f t="shared" si="23"/>
        <v>42382</v>
      </c>
      <c r="G380" s="7">
        <f>C380*시뮬레이션!D383*시뮬레이션!F383</f>
        <v>6412619.6470545456</v>
      </c>
      <c r="H380" s="2">
        <f>D380*시뮬레이션!E383*시뮬레이션!D383</f>
        <v>20339613.000512309</v>
      </c>
      <c r="J380" s="5">
        <f t="shared" si="24"/>
        <v>42382</v>
      </c>
      <c r="K380" s="2">
        <f t="shared" si="25"/>
        <v>26752232.647566855</v>
      </c>
      <c r="L380" s="2" t="e">
        <f>$C$2*시뮬레이션!F383*시뮬레이션!D383</f>
        <v>#REF!</v>
      </c>
    </row>
    <row r="381" spans="2:12" x14ac:dyDescent="0.3">
      <c r="B381" s="5">
        <v>42383</v>
      </c>
      <c r="C381" s="27">
        <f>VLOOKUP(시뮬레이션!B384,시뮬레이션!$K:$Q,6,0)</f>
        <v>115.5180753827179</v>
      </c>
      <c r="D381" s="27">
        <f>VLOOKUP(시뮬레이션!B384,시뮬레이션!$K:$Q,7,0)</f>
        <v>209.84906748845026</v>
      </c>
      <c r="F381" s="5">
        <f t="shared" si="23"/>
        <v>42383</v>
      </c>
      <c r="G381" s="7">
        <f>C381*시뮬레이션!D384*시뮬레이션!F384</f>
        <v>6540045.5566838644</v>
      </c>
      <c r="H381" s="2">
        <f>D381*시뮬레이션!E384*시뮬레이션!D384</f>
        <v>20793988.965756666</v>
      </c>
      <c r="J381" s="5">
        <f t="shared" si="24"/>
        <v>42383</v>
      </c>
      <c r="K381" s="2">
        <f t="shared" si="25"/>
        <v>27334034.52244053</v>
      </c>
      <c r="L381" s="2" t="e">
        <f>$C$2*시뮬레이션!F384*시뮬레이션!D384</f>
        <v>#REF!</v>
      </c>
    </row>
    <row r="382" spans="2:12" x14ac:dyDescent="0.3">
      <c r="B382" s="5">
        <v>42384</v>
      </c>
      <c r="C382" s="27">
        <f>VLOOKUP(시뮬레이션!B385,시뮬레이션!$K:$Q,6,0)</f>
        <v>115.5180753827179</v>
      </c>
      <c r="D382" s="27">
        <f>VLOOKUP(시뮬레이션!B385,시뮬레이션!$K:$Q,7,0)</f>
        <v>209.84906748845026</v>
      </c>
      <c r="F382" s="5">
        <f t="shared" si="23"/>
        <v>42384</v>
      </c>
      <c r="G382" s="7">
        <f>C382*시뮬레이션!D385*시뮬레이션!F385</f>
        <v>6462422.7816171832</v>
      </c>
      <c r="H382" s="2">
        <f>D382*시뮬레이션!E385*시뮬레이션!D385</f>
        <v>20493911.524248116</v>
      </c>
      <c r="J382" s="5">
        <f t="shared" si="24"/>
        <v>42384</v>
      </c>
      <c r="K382" s="2">
        <f t="shared" si="25"/>
        <v>26956334.305865299</v>
      </c>
      <c r="L382" s="2" t="e">
        <f>$C$2*시뮬레이션!F385*시뮬레이션!D385</f>
        <v>#REF!</v>
      </c>
    </row>
    <row r="383" spans="2:12" x14ac:dyDescent="0.3">
      <c r="B383" s="5">
        <v>42385</v>
      </c>
      <c r="C383" s="27">
        <f>VLOOKUP(시뮬레이션!B386,시뮬레이션!$K:$Q,6,0)</f>
        <v>115.5180753827179</v>
      </c>
      <c r="D383" s="27">
        <f>VLOOKUP(시뮬레이션!B386,시뮬레이션!$K:$Q,7,0)</f>
        <v>209.84906748845026</v>
      </c>
      <c r="F383" s="5">
        <f t="shared" si="23"/>
        <v>42385</v>
      </c>
      <c r="G383" s="7">
        <f>C383*시뮬레이션!D386*시뮬레이션!F386</f>
        <v>6462422.7816171832</v>
      </c>
      <c r="H383" s="2">
        <f>D383*시뮬레이션!E386*시뮬레이션!D386</f>
        <v>20493911.524248116</v>
      </c>
      <c r="J383" s="5">
        <f t="shared" si="24"/>
        <v>42385</v>
      </c>
      <c r="K383" s="2">
        <f t="shared" si="25"/>
        <v>26956334.305865299</v>
      </c>
      <c r="L383" s="2" t="e">
        <f>$C$2*시뮬레이션!F386*시뮬레이션!D386</f>
        <v>#REF!</v>
      </c>
    </row>
    <row r="384" spans="2:12" x14ac:dyDescent="0.3">
      <c r="B384" s="5">
        <v>42386</v>
      </c>
      <c r="C384" s="27">
        <f>VLOOKUP(시뮬레이션!B387,시뮬레이션!$K:$Q,6,0)</f>
        <v>115.5180753827179</v>
      </c>
      <c r="D384" s="27">
        <f>VLOOKUP(시뮬레이션!B387,시뮬레이션!$K:$Q,7,0)</f>
        <v>209.84906748845026</v>
      </c>
      <c r="F384" s="5">
        <f t="shared" si="23"/>
        <v>42386</v>
      </c>
      <c r="G384" s="7">
        <f>C384*시뮬레이션!D387*시뮬레이션!F387</f>
        <v>6462422.7816171832</v>
      </c>
      <c r="H384" s="2">
        <f>D384*시뮬레이션!E387*시뮬레이션!D387</f>
        <v>20493911.524248116</v>
      </c>
      <c r="J384" s="5">
        <f t="shared" si="24"/>
        <v>42386</v>
      </c>
      <c r="K384" s="2">
        <f t="shared" si="25"/>
        <v>26956334.305865299</v>
      </c>
      <c r="L384" s="2" t="e">
        <f>$C$2*시뮬레이션!F387*시뮬레이션!D387</f>
        <v>#REF!</v>
      </c>
    </row>
    <row r="385" spans="2:12" x14ac:dyDescent="0.3">
      <c r="B385" s="5">
        <v>42387</v>
      </c>
      <c r="C385" s="27">
        <f>VLOOKUP(시뮬레이션!B388,시뮬레이션!$K:$Q,6,0)</f>
        <v>115.5180753827179</v>
      </c>
      <c r="D385" s="27">
        <f>VLOOKUP(시뮬레이션!B388,시뮬레이션!$K:$Q,7,0)</f>
        <v>209.84906748845026</v>
      </c>
      <c r="F385" s="5">
        <f t="shared" si="23"/>
        <v>42387</v>
      </c>
      <c r="G385" s="7">
        <f>C385*시뮬레이션!D388*시뮬레이션!F388</f>
        <v>6449905.4162458256</v>
      </c>
      <c r="H385" s="2">
        <f>D385*시뮬레이션!E388*시뮬레이션!D388</f>
        <v>20454215.919812113</v>
      </c>
      <c r="J385" s="5">
        <f t="shared" si="24"/>
        <v>42387</v>
      </c>
      <c r="K385" s="2">
        <f t="shared" si="25"/>
        <v>26904121.336057939</v>
      </c>
      <c r="L385" s="2" t="e">
        <f>$C$2*시뮬레이션!F388*시뮬레이션!D388</f>
        <v>#REF!</v>
      </c>
    </row>
    <row r="386" spans="2:12" x14ac:dyDescent="0.3">
      <c r="B386" s="5">
        <v>42388</v>
      </c>
      <c r="C386" s="27">
        <f>VLOOKUP(시뮬레이션!B389,시뮬레이션!$K:$Q,6,0)</f>
        <v>115.5180753827179</v>
      </c>
      <c r="D386" s="27">
        <f>VLOOKUP(시뮬레이션!B389,시뮬레이션!$K:$Q,7,0)</f>
        <v>209.84906748845026</v>
      </c>
      <c r="F386" s="5">
        <f t="shared" si="23"/>
        <v>42388</v>
      </c>
      <c r="G386" s="7">
        <f>C386*시뮬레이션!D389*시뮬레이션!F389</f>
        <v>6429111.4118094463</v>
      </c>
      <c r="H386" s="2">
        <f>D386*시뮬레이션!E389*시뮬레이션!D389</f>
        <v>20431603.025093045</v>
      </c>
      <c r="J386" s="5">
        <f t="shared" si="24"/>
        <v>42388</v>
      </c>
      <c r="K386" s="2">
        <f t="shared" si="25"/>
        <v>26860714.436902493</v>
      </c>
      <c r="L386" s="2" t="e">
        <f>$C$2*시뮬레이션!F389*시뮬레이션!D389</f>
        <v>#REF!</v>
      </c>
    </row>
    <row r="387" spans="2:12" x14ac:dyDescent="0.3">
      <c r="B387" s="5">
        <v>42389</v>
      </c>
      <c r="C387" s="27">
        <f>VLOOKUP(시뮬레이션!B390,시뮬레이션!$K:$Q,6,0)</f>
        <v>115.5180753827179</v>
      </c>
      <c r="D387" s="27">
        <f>VLOOKUP(시뮬레이션!B390,시뮬레이션!$K:$Q,7,0)</f>
        <v>209.84906748845026</v>
      </c>
      <c r="F387" s="5">
        <f t="shared" ref="F387:F450" si="26">B387</f>
        <v>42389</v>
      </c>
      <c r="G387" s="7">
        <f>C387*시뮬레이션!D390*시뮬레이션!F390</f>
        <v>6401116.7614211971</v>
      </c>
      <c r="H387" s="2">
        <f>D387*시뮬레이션!E390*시뮬레이션!D390</f>
        <v>20214174.554157283</v>
      </c>
      <c r="J387" s="5">
        <f t="shared" ref="J387:J450" si="27">B387</f>
        <v>42389</v>
      </c>
      <c r="K387" s="2">
        <f t="shared" ref="K387:K450" si="28">SUM(G387:H387)</f>
        <v>26615291.315578479</v>
      </c>
      <c r="L387" s="2" t="e">
        <f>$C$2*시뮬레이션!F390*시뮬레이션!D390</f>
        <v>#REF!</v>
      </c>
    </row>
    <row r="388" spans="2:12" x14ac:dyDescent="0.3">
      <c r="B388" s="5">
        <v>42390</v>
      </c>
      <c r="C388" s="27">
        <f>VLOOKUP(시뮬레이션!B391,시뮬레이션!$K:$Q,6,0)</f>
        <v>115.5180753827179</v>
      </c>
      <c r="D388" s="27">
        <f>VLOOKUP(시뮬레이션!B391,시뮬레이션!$K:$Q,7,0)</f>
        <v>209.84906748845026</v>
      </c>
      <c r="F388" s="5">
        <f t="shared" si="26"/>
        <v>42390</v>
      </c>
      <c r="G388" s="7">
        <f>C388*시뮬레이션!D391*시뮬레이션!F391</f>
        <v>6434239.8367660623</v>
      </c>
      <c r="H388" s="2">
        <f>D388*시뮬레이션!E391*시뮬레이션!D391</f>
        <v>20373573.538392689</v>
      </c>
      <c r="J388" s="5">
        <f t="shared" si="27"/>
        <v>42390</v>
      </c>
      <c r="K388" s="2">
        <f t="shared" si="28"/>
        <v>26807813.37515875</v>
      </c>
      <c r="L388" s="2" t="e">
        <f>$C$2*시뮬레이션!F391*시뮬레이션!D391</f>
        <v>#REF!</v>
      </c>
    </row>
    <row r="389" spans="2:12" x14ac:dyDescent="0.3">
      <c r="B389" s="5">
        <v>42391</v>
      </c>
      <c r="C389" s="27">
        <f>VLOOKUP(시뮬레이션!B392,시뮬레이션!$K:$Q,6,0)</f>
        <v>115.5180753827179</v>
      </c>
      <c r="D389" s="27">
        <f>VLOOKUP(시뮬레이션!B392,시뮬레이션!$K:$Q,7,0)</f>
        <v>209.84906748845026</v>
      </c>
      <c r="F389" s="5">
        <f t="shared" si="26"/>
        <v>42391</v>
      </c>
      <c r="G389" s="7">
        <f>C389*시뮬레이션!D392*시뮬레이션!F392</f>
        <v>6474711.8832715861</v>
      </c>
      <c r="H389" s="2">
        <f>D389*시뮬레이션!E392*시뮬레이션!D392</f>
        <v>20435668.642693713</v>
      </c>
      <c r="J389" s="5">
        <f t="shared" si="27"/>
        <v>42391</v>
      </c>
      <c r="K389" s="2">
        <f t="shared" si="28"/>
        <v>26910380.525965299</v>
      </c>
      <c r="L389" s="2" t="e">
        <f>$C$2*시뮬레이션!F392*시뮬레이션!D392</f>
        <v>#REF!</v>
      </c>
    </row>
    <row r="390" spans="2:12" x14ac:dyDescent="0.3">
      <c r="B390" s="5">
        <v>42392</v>
      </c>
      <c r="C390" s="27">
        <f>VLOOKUP(시뮬레이션!B393,시뮬레이션!$K:$Q,6,0)</f>
        <v>115.5180753827179</v>
      </c>
      <c r="D390" s="27">
        <f>VLOOKUP(시뮬레이션!B393,시뮬레이션!$K:$Q,7,0)</f>
        <v>209.84906748845026</v>
      </c>
      <c r="F390" s="5">
        <f t="shared" si="26"/>
        <v>42392</v>
      </c>
      <c r="G390" s="7">
        <f>C390*시뮬레이션!D393*시뮬레이션!F393</f>
        <v>6474711.8832715861</v>
      </c>
      <c r="H390" s="2">
        <f>D390*시뮬레이션!E393*시뮬레이션!D393</f>
        <v>20435668.642693713</v>
      </c>
      <c r="J390" s="5">
        <f t="shared" si="27"/>
        <v>42392</v>
      </c>
      <c r="K390" s="2">
        <f t="shared" si="28"/>
        <v>26910380.525965299</v>
      </c>
      <c r="L390" s="2" t="e">
        <f>$C$2*시뮬레이션!F393*시뮬레이션!D393</f>
        <v>#REF!</v>
      </c>
    </row>
    <row r="391" spans="2:12" x14ac:dyDescent="0.3">
      <c r="B391" s="5">
        <v>42393</v>
      </c>
      <c r="C391" s="27">
        <f>VLOOKUP(시뮬레이션!B394,시뮬레이션!$K:$Q,6,0)</f>
        <v>115.5180753827179</v>
      </c>
      <c r="D391" s="27">
        <f>VLOOKUP(시뮬레이션!B394,시뮬레이션!$K:$Q,7,0)</f>
        <v>209.84906748845026</v>
      </c>
      <c r="F391" s="5">
        <f t="shared" si="26"/>
        <v>42393</v>
      </c>
      <c r="G391" s="7">
        <f>C391*시뮬레이션!D394*시뮬레이션!F394</f>
        <v>6474711.8832715861</v>
      </c>
      <c r="H391" s="2">
        <f>D391*시뮬레이션!E394*시뮬레이션!D394</f>
        <v>20435668.642693713</v>
      </c>
      <c r="J391" s="5">
        <f t="shared" si="27"/>
        <v>42393</v>
      </c>
      <c r="K391" s="2">
        <f t="shared" si="28"/>
        <v>26910380.525965299</v>
      </c>
      <c r="L391" s="2" t="e">
        <f>$C$2*시뮬레이션!F394*시뮬레이션!D394</f>
        <v>#REF!</v>
      </c>
    </row>
    <row r="392" spans="2:12" x14ac:dyDescent="0.3">
      <c r="B392" s="5">
        <v>42394</v>
      </c>
      <c r="C392" s="27">
        <f>VLOOKUP(시뮬레이션!B395,시뮬레이션!$K:$Q,6,0)</f>
        <v>115.5180753827179</v>
      </c>
      <c r="D392" s="27">
        <f>VLOOKUP(시뮬레이션!B395,시뮬레이션!$K:$Q,7,0)</f>
        <v>209.84906748845026</v>
      </c>
      <c r="F392" s="5">
        <f t="shared" si="26"/>
        <v>42394</v>
      </c>
      <c r="G392" s="7">
        <f>C392*시뮬레이션!D395*시뮬레이션!F395</f>
        <v>6369229.3251696667</v>
      </c>
      <c r="H392" s="2">
        <f>D392*시뮬레이션!E395*시뮬레이션!D395</f>
        <v>20088770.970027842</v>
      </c>
      <c r="J392" s="5">
        <f t="shared" si="27"/>
        <v>42394</v>
      </c>
      <c r="K392" s="2">
        <f t="shared" si="28"/>
        <v>26458000.295197509</v>
      </c>
      <c r="L392" s="2" t="e">
        <f>$C$2*시뮬레이션!F395*시뮬레이션!D395</f>
        <v>#REF!</v>
      </c>
    </row>
    <row r="393" spans="2:12" x14ac:dyDescent="0.3">
      <c r="B393" s="5">
        <v>42395</v>
      </c>
      <c r="C393" s="27">
        <f>VLOOKUP(시뮬레이션!B396,시뮬레이션!$K:$Q,6,0)</f>
        <v>115.5180753827179</v>
      </c>
      <c r="D393" s="27">
        <f>VLOOKUP(시뮬레이션!B396,시뮬레이션!$K:$Q,7,0)</f>
        <v>209.84906748845026</v>
      </c>
      <c r="F393" s="5">
        <f t="shared" si="26"/>
        <v>42395</v>
      </c>
      <c r="G393" s="7">
        <f>C393*시뮬레이션!D396*시뮬레이션!F396</f>
        <v>6535240.582338321</v>
      </c>
      <c r="H393" s="2">
        <f>D393*시뮬레이션!E396*시뮬레이션!D396</f>
        <v>20570785.642428346</v>
      </c>
      <c r="J393" s="5">
        <f t="shared" si="27"/>
        <v>42395</v>
      </c>
      <c r="K393" s="2">
        <f t="shared" si="28"/>
        <v>27106026.224766668</v>
      </c>
      <c r="L393" s="2" t="e">
        <f>$C$2*시뮬레이션!F396*시뮬레이션!D396</f>
        <v>#REF!</v>
      </c>
    </row>
    <row r="394" spans="2:12" x14ac:dyDescent="0.3">
      <c r="B394" s="5">
        <v>42396</v>
      </c>
      <c r="C394" s="27">
        <f>VLOOKUP(시뮬레이션!B397,시뮬레이션!$K:$Q,6,0)</f>
        <v>115.5180753827179</v>
      </c>
      <c r="D394" s="27">
        <f>VLOOKUP(시뮬레이션!B397,시뮬레이션!$K:$Q,7,0)</f>
        <v>209.84906748845026</v>
      </c>
      <c r="F394" s="5">
        <f t="shared" si="26"/>
        <v>42396</v>
      </c>
      <c r="G394" s="7">
        <f>C394*시뮬레이션!D397*시뮬레이션!F397</f>
        <v>6497459.5871578734</v>
      </c>
      <c r="H394" s="2">
        <f>D394*시뮬레이션!E397*시뮬레이션!D397</f>
        <v>20441326.681277495</v>
      </c>
      <c r="J394" s="5">
        <f t="shared" si="27"/>
        <v>42396</v>
      </c>
      <c r="K394" s="2">
        <f t="shared" si="28"/>
        <v>26938786.268435366</v>
      </c>
      <c r="L394" s="2" t="e">
        <f>$C$2*시뮬레이션!F397*시뮬레이션!D397</f>
        <v>#REF!</v>
      </c>
    </row>
    <row r="395" spans="2:12" x14ac:dyDescent="0.3">
      <c r="B395" s="5">
        <v>42397</v>
      </c>
      <c r="C395" s="27">
        <f>VLOOKUP(시뮬레이션!B398,시뮬레이션!$K:$Q,6,0)</f>
        <v>115.5180753827179</v>
      </c>
      <c r="D395" s="27">
        <f>VLOOKUP(시뮬레이션!B398,시뮬레이션!$K:$Q,7,0)</f>
        <v>209.84906748845026</v>
      </c>
      <c r="F395" s="5">
        <f t="shared" si="26"/>
        <v>42397</v>
      </c>
      <c r="G395" s="7">
        <f>C395*시뮬레이션!D398*시뮬레이션!F398</f>
        <v>6564432.5775779095</v>
      </c>
      <c r="H395" s="2">
        <f>D395*시뮬레이션!E398*시뮬레이션!D398</f>
        <v>20735677.245921623</v>
      </c>
      <c r="J395" s="5">
        <f t="shared" si="27"/>
        <v>42397</v>
      </c>
      <c r="K395" s="2">
        <f t="shared" si="28"/>
        <v>27300109.823499531</v>
      </c>
      <c r="L395" s="2" t="e">
        <f>$C$2*시뮬레이션!F398*시뮬레이션!D398</f>
        <v>#REF!</v>
      </c>
    </row>
    <row r="396" spans="2:12" x14ac:dyDescent="0.3">
      <c r="B396" s="5">
        <v>42398</v>
      </c>
      <c r="C396" s="27">
        <f>VLOOKUP(시뮬레이션!B399,시뮬레이션!$K:$Q,6,0)</f>
        <v>115.5180753827179</v>
      </c>
      <c r="D396" s="27">
        <f>VLOOKUP(시뮬레이션!B399,시뮬레이션!$K:$Q,7,0)</f>
        <v>209.84906748845026</v>
      </c>
      <c r="F396" s="5">
        <f t="shared" si="26"/>
        <v>42398</v>
      </c>
      <c r="G396" s="7">
        <f>C396*시뮬레이션!D399*시뮬레이션!F399</f>
        <v>6682652.2741896044</v>
      </c>
      <c r="H396" s="2">
        <f>D396*시뮬레이션!E399*시뮬레이션!D399</f>
        <v>21052279.111816347</v>
      </c>
      <c r="J396" s="5">
        <f t="shared" si="27"/>
        <v>42398</v>
      </c>
      <c r="K396" s="2">
        <f t="shared" si="28"/>
        <v>27734931.386005953</v>
      </c>
      <c r="L396" s="2" t="e">
        <f>$C$2*시뮬레이션!F399*시뮬레이션!D399</f>
        <v>#REF!</v>
      </c>
    </row>
    <row r="397" spans="2:12" x14ac:dyDescent="0.3">
      <c r="B397" s="5">
        <v>42399</v>
      </c>
      <c r="C397" s="27">
        <f>VLOOKUP(시뮬레이션!B400,시뮬레이션!$K:$Q,6,0)</f>
        <v>115.5180753827179</v>
      </c>
      <c r="D397" s="27">
        <f>VLOOKUP(시뮬레이션!B400,시뮬레이션!$K:$Q,7,0)</f>
        <v>209.84906748845026</v>
      </c>
      <c r="F397" s="5">
        <f t="shared" si="26"/>
        <v>42399</v>
      </c>
      <c r="G397" s="7">
        <f>C397*시뮬레이션!D400*시뮬레이션!F400</f>
        <v>6682652.2741896044</v>
      </c>
      <c r="H397" s="2">
        <f>D397*시뮬레이션!E400*시뮬레이션!D400</f>
        <v>21052279.111816347</v>
      </c>
      <c r="J397" s="5">
        <f t="shared" si="27"/>
        <v>42399</v>
      </c>
      <c r="K397" s="2">
        <f t="shared" si="28"/>
        <v>27734931.386005953</v>
      </c>
      <c r="L397" s="2" t="e">
        <f>$C$2*시뮬레이션!F400*시뮬레이션!D400</f>
        <v>#REF!</v>
      </c>
    </row>
    <row r="398" spans="2:12" x14ac:dyDescent="0.3">
      <c r="B398" s="5">
        <v>42400</v>
      </c>
      <c r="C398" s="27">
        <f>VLOOKUP(시뮬레이션!B401,시뮬레이션!$K:$Q,6,0)</f>
        <v>115.5180753827179</v>
      </c>
      <c r="D398" s="27">
        <f>VLOOKUP(시뮬레이션!B401,시뮬레이션!$K:$Q,7,0)</f>
        <v>209.84906748845026</v>
      </c>
      <c r="F398" s="5">
        <f t="shared" si="26"/>
        <v>42400</v>
      </c>
      <c r="G398" s="7">
        <f>C398*시뮬레이션!D401*시뮬레이션!F401</f>
        <v>6682652.2741896044</v>
      </c>
      <c r="H398" s="2">
        <f>D398*시뮬레이션!E401*시뮬레이션!D401</f>
        <v>21052279.111816347</v>
      </c>
      <c r="J398" s="5">
        <f t="shared" si="27"/>
        <v>42400</v>
      </c>
      <c r="K398" s="2">
        <f t="shared" si="28"/>
        <v>27734931.386005953</v>
      </c>
      <c r="L398" s="2" t="e">
        <f>$C$2*시뮬레이션!F401*시뮬레이션!D401</f>
        <v>#REF!</v>
      </c>
    </row>
    <row r="399" spans="2:12" x14ac:dyDescent="0.3">
      <c r="B399" s="5">
        <v>42401</v>
      </c>
      <c r="C399" s="27">
        <f>VLOOKUP(시뮬레이션!B402,시뮬레이션!$K:$Q,6,0)</f>
        <v>115.5180753827179</v>
      </c>
      <c r="D399" s="27">
        <f>VLOOKUP(시뮬레이션!B402,시뮬레이션!$K:$Q,7,0)</f>
        <v>209.84906748845026</v>
      </c>
      <c r="F399" s="5">
        <f t="shared" si="26"/>
        <v>42401</v>
      </c>
      <c r="G399" s="7">
        <f>C399*시뮬레이션!D402*시뮬레이션!F402</f>
        <v>6697938.4345507734</v>
      </c>
      <c r="H399" s="2">
        <f>D399*시뮬레이션!E402*시뮬레이션!D402</f>
        <v>21128082.264949318</v>
      </c>
      <c r="J399" s="5">
        <f t="shared" si="27"/>
        <v>42401</v>
      </c>
      <c r="K399" s="2">
        <f t="shared" si="28"/>
        <v>27826020.699500091</v>
      </c>
      <c r="L399" s="2" t="e">
        <f>$C$2*시뮬레이션!F402*시뮬레이션!D402</f>
        <v>#REF!</v>
      </c>
    </row>
    <row r="400" spans="2:12" x14ac:dyDescent="0.3">
      <c r="B400" s="5">
        <v>42402</v>
      </c>
      <c r="C400" s="27">
        <f>VLOOKUP(시뮬레이션!B403,시뮬레이션!$K:$Q,6,0)</f>
        <v>115.5180753827179</v>
      </c>
      <c r="D400" s="27">
        <f>VLOOKUP(시뮬레이션!B403,시뮬레이션!$K:$Q,7,0)</f>
        <v>209.84906748845026</v>
      </c>
      <c r="F400" s="5">
        <f t="shared" si="26"/>
        <v>42402</v>
      </c>
      <c r="G400" s="7">
        <f>C400*시뮬레이션!D403*시뮬레이션!F403</f>
        <v>6639632.4187724767</v>
      </c>
      <c r="H400" s="2">
        <f>D400*시뮬레이션!E403*시뮬레이션!D403</f>
        <v>20965313.29051692</v>
      </c>
      <c r="J400" s="5">
        <f t="shared" si="27"/>
        <v>42402</v>
      </c>
      <c r="K400" s="2">
        <f t="shared" si="28"/>
        <v>27604945.709289398</v>
      </c>
      <c r="L400" s="2" t="e">
        <f>$C$2*시뮬레이션!F403*시뮬레이션!D403</f>
        <v>#REF!</v>
      </c>
    </row>
    <row r="401" spans="2:12" x14ac:dyDescent="0.3">
      <c r="B401" s="5">
        <v>42403</v>
      </c>
      <c r="C401" s="27">
        <f>VLOOKUP(시뮬레이션!B404,시뮬레이션!$K:$Q,6,0)</f>
        <v>115.5180753827179</v>
      </c>
      <c r="D401" s="27">
        <f>VLOOKUP(시뮬레이션!B404,시뮬레이션!$K:$Q,7,0)</f>
        <v>209.84906748845026</v>
      </c>
      <c r="F401" s="5">
        <f t="shared" si="26"/>
        <v>42403</v>
      </c>
      <c r="G401" s="7">
        <f>C401*시뮬레이션!D404*시뮬레이션!F404</f>
        <v>6763674.1108653834</v>
      </c>
      <c r="H401" s="2">
        <f>D401*시뮬레이션!E404*시뮬레이션!D404</f>
        <v>21382375.769471444</v>
      </c>
      <c r="J401" s="5">
        <f t="shared" si="27"/>
        <v>42403</v>
      </c>
      <c r="K401" s="2">
        <f t="shared" si="28"/>
        <v>28146049.880336829</v>
      </c>
      <c r="L401" s="2" t="e">
        <f>$C$2*시뮬레이션!F404*시뮬레이션!D404</f>
        <v>#REF!</v>
      </c>
    </row>
    <row r="402" spans="2:12" x14ac:dyDescent="0.3">
      <c r="B402" s="5">
        <v>42404</v>
      </c>
      <c r="C402" s="27">
        <f>VLOOKUP(시뮬레이션!B405,시뮬레이션!$K:$Q,6,0)</f>
        <v>115.5180753827179</v>
      </c>
      <c r="D402" s="27">
        <f>VLOOKUP(시뮬레이션!B405,시뮬레이션!$K:$Q,7,0)</f>
        <v>209.84906748845026</v>
      </c>
      <c r="F402" s="5">
        <f t="shared" si="26"/>
        <v>42404</v>
      </c>
      <c r="G402" s="7">
        <f>C402*시뮬레이션!D405*시뮬레이션!F405</f>
        <v>6705756.0047842218</v>
      </c>
      <c r="H402" s="2">
        <f>D402*시뮬레이션!E405*시뮬레이션!D405</f>
        <v>21265178.536072269</v>
      </c>
      <c r="J402" s="5">
        <f t="shared" si="27"/>
        <v>42404</v>
      </c>
      <c r="K402" s="2">
        <f t="shared" si="28"/>
        <v>27970934.540856492</v>
      </c>
      <c r="L402" s="2" t="e">
        <f>$C$2*시뮬레이션!F405*시뮬레이션!D405</f>
        <v>#REF!</v>
      </c>
    </row>
    <row r="403" spans="2:12" x14ac:dyDescent="0.3">
      <c r="B403" s="5">
        <v>42405</v>
      </c>
      <c r="C403" s="27">
        <f>VLOOKUP(시뮬레이션!B406,시뮬레이션!$K:$Q,6,0)</f>
        <v>115.5180753827179</v>
      </c>
      <c r="D403" s="27">
        <f>VLOOKUP(시뮬레이션!B406,시뮬레이션!$K:$Q,7,0)</f>
        <v>209.84906748845026</v>
      </c>
      <c r="F403" s="5">
        <f t="shared" si="26"/>
        <v>42405</v>
      </c>
      <c r="G403" s="7">
        <f>C403*시뮬레이션!D406*시뮬레이션!F406</f>
        <v>6601245.7623227984</v>
      </c>
      <c r="H403" s="2">
        <f>D403*시뮬레이션!E406*시뮬레이션!D406</f>
        <v>20930042.190594085</v>
      </c>
      <c r="J403" s="5">
        <f t="shared" si="27"/>
        <v>42405</v>
      </c>
      <c r="K403" s="2">
        <f t="shared" si="28"/>
        <v>27531287.952916883</v>
      </c>
      <c r="L403" s="2" t="e">
        <f>$C$2*시뮬레이션!F406*시뮬레이션!D406</f>
        <v>#REF!</v>
      </c>
    </row>
    <row r="404" spans="2:12" x14ac:dyDescent="0.3">
      <c r="B404" s="5">
        <v>42406</v>
      </c>
      <c r="C404" s="27">
        <f>VLOOKUP(시뮬레이션!B407,시뮬레이션!$K:$Q,6,0)</f>
        <v>115.5180753827179</v>
      </c>
      <c r="D404" s="27">
        <f>VLOOKUP(시뮬레이션!B407,시뮬레이션!$K:$Q,7,0)</f>
        <v>209.84906748845026</v>
      </c>
      <c r="F404" s="5">
        <f t="shared" si="26"/>
        <v>42406</v>
      </c>
      <c r="G404" s="7">
        <f>C404*시뮬레이션!D407*시뮬레이션!F407</f>
        <v>6601245.7623227984</v>
      </c>
      <c r="H404" s="2">
        <f>D404*시뮬레이션!E407*시뮬레이션!D407</f>
        <v>20930042.190594085</v>
      </c>
      <c r="J404" s="5">
        <f t="shared" si="27"/>
        <v>42406</v>
      </c>
      <c r="K404" s="2">
        <f t="shared" si="28"/>
        <v>27531287.952916883</v>
      </c>
      <c r="L404" s="2" t="e">
        <f>$C$2*시뮬레이션!F407*시뮬레이션!D407</f>
        <v>#REF!</v>
      </c>
    </row>
    <row r="405" spans="2:12" x14ac:dyDescent="0.3">
      <c r="B405" s="5">
        <v>42407</v>
      </c>
      <c r="C405" s="27">
        <f>VLOOKUP(시뮬레이션!B408,시뮬레이션!$K:$Q,6,0)</f>
        <v>115.5180753827179</v>
      </c>
      <c r="D405" s="27">
        <f>VLOOKUP(시뮬레이션!B408,시뮬레이션!$K:$Q,7,0)</f>
        <v>209.84906748845026</v>
      </c>
      <c r="F405" s="5">
        <f t="shared" si="26"/>
        <v>42407</v>
      </c>
      <c r="G405" s="7">
        <f>C405*시뮬레이션!D408*시뮬레이션!F408</f>
        <v>6601245.7623227984</v>
      </c>
      <c r="H405" s="2">
        <f>D405*시뮬레이션!E408*시뮬레이션!D408</f>
        <v>20930042.190594085</v>
      </c>
      <c r="J405" s="5">
        <f t="shared" si="27"/>
        <v>42407</v>
      </c>
      <c r="K405" s="2">
        <f t="shared" si="28"/>
        <v>27531287.952916883</v>
      </c>
      <c r="L405" s="2" t="e">
        <f>$C$2*시뮬레이션!F408*시뮬레이션!D408</f>
        <v>#REF!</v>
      </c>
    </row>
    <row r="406" spans="2:12" x14ac:dyDescent="0.3">
      <c r="B406" s="5">
        <v>42408</v>
      </c>
      <c r="C406" s="27">
        <f>VLOOKUP(시뮬레이션!B409,시뮬레이션!$K:$Q,6,0)</f>
        <v>115.5180753827179</v>
      </c>
      <c r="D406" s="27">
        <f>VLOOKUP(시뮬레이션!B409,시뮬레이션!$K:$Q,7,0)</f>
        <v>209.84906748845026</v>
      </c>
      <c r="F406" s="5">
        <f t="shared" si="26"/>
        <v>42408</v>
      </c>
      <c r="G406" s="7">
        <f>C406*시뮬레이션!D409*시뮬레이션!F409</f>
        <v>6566388.3563531768</v>
      </c>
      <c r="H406" s="2">
        <f>D406*시뮬레이션!E409*시뮬레이션!D409</f>
        <v>20791193.659214485</v>
      </c>
      <c r="J406" s="5">
        <f t="shared" si="27"/>
        <v>42408</v>
      </c>
      <c r="K406" s="2">
        <f t="shared" si="28"/>
        <v>27357582.01556766</v>
      </c>
      <c r="L406" s="2" t="e">
        <f>$C$2*시뮬레이션!F409*시뮬레이션!D409</f>
        <v>#REF!</v>
      </c>
    </row>
    <row r="407" spans="2:12" x14ac:dyDescent="0.3">
      <c r="B407" s="5">
        <v>42409</v>
      </c>
      <c r="C407" s="27">
        <f>VLOOKUP(시뮬레이션!B410,시뮬레이션!$K:$Q,6,0)</f>
        <v>115.5180753827179</v>
      </c>
      <c r="D407" s="27">
        <f>VLOOKUP(시뮬레이션!B410,시뮬레이션!$K:$Q,7,0)</f>
        <v>209.84906748845026</v>
      </c>
      <c r="F407" s="5">
        <f t="shared" si="26"/>
        <v>42409</v>
      </c>
      <c r="G407" s="7">
        <f>C407*시뮬레이션!D410*시뮬레이션!F410</f>
        <v>6565005.0851595066</v>
      </c>
      <c r="H407" s="2">
        <f>D407*시뮬레이션!E410*시뮬레이션!D410</f>
        <v>20789029.973735772</v>
      </c>
      <c r="J407" s="5">
        <f t="shared" si="27"/>
        <v>42409</v>
      </c>
      <c r="K407" s="2">
        <f t="shared" si="28"/>
        <v>27354035.058895279</v>
      </c>
      <c r="L407" s="2" t="e">
        <f>$C$2*시뮬레이션!F410*시뮬레이션!D410</f>
        <v>#REF!</v>
      </c>
    </row>
    <row r="408" spans="2:12" x14ac:dyDescent="0.3">
      <c r="B408" s="5">
        <v>42410</v>
      </c>
      <c r="C408" s="27">
        <f>VLOOKUP(시뮬레이션!B411,시뮬레이션!$K:$Q,6,0)</f>
        <v>115.5180753827179</v>
      </c>
      <c r="D408" s="27">
        <f>VLOOKUP(시뮬레이션!B411,시뮬레이션!$K:$Q,7,0)</f>
        <v>209.84906748845026</v>
      </c>
      <c r="F408" s="5">
        <f t="shared" si="26"/>
        <v>42410</v>
      </c>
      <c r="G408" s="7">
        <f>C408*시뮬레이션!D411*시뮬레이션!F411</f>
        <v>6548405.8308354635</v>
      </c>
      <c r="H408" s="2">
        <f>D408*시뮬레이션!E411*시뮬레이션!D411</f>
        <v>20650469.460146066</v>
      </c>
      <c r="J408" s="5">
        <f t="shared" si="27"/>
        <v>42410</v>
      </c>
      <c r="K408" s="2">
        <f t="shared" si="28"/>
        <v>27198875.290981531</v>
      </c>
      <c r="L408" s="2" t="e">
        <f>$C$2*시뮬레이션!F411*시뮬레이션!D411</f>
        <v>#REF!</v>
      </c>
    </row>
    <row r="409" spans="2:12" x14ac:dyDescent="0.3">
      <c r="B409" s="5">
        <v>42411</v>
      </c>
      <c r="C409" s="27">
        <f>VLOOKUP(시뮬레이션!B412,시뮬레이션!$K:$Q,6,0)</f>
        <v>115.5180753827179</v>
      </c>
      <c r="D409" s="27">
        <f>VLOOKUP(시뮬레이션!B412,시뮬레이션!$K:$Q,7,0)</f>
        <v>209.84906748845026</v>
      </c>
      <c r="F409" s="5">
        <f t="shared" si="26"/>
        <v>42411</v>
      </c>
      <c r="G409" s="7">
        <f>C409*시뮬레이션!D412*시뮬레이션!F412</f>
        <v>6495994.4714077953</v>
      </c>
      <c r="H409" s="2">
        <f>D409*시뮬레이션!E412*시뮬레이션!D412</f>
        <v>20509360.476249941</v>
      </c>
      <c r="J409" s="5">
        <f t="shared" si="27"/>
        <v>42411</v>
      </c>
      <c r="K409" s="2">
        <f t="shared" si="28"/>
        <v>27005354.947657734</v>
      </c>
      <c r="L409" s="2" t="e">
        <f>$C$2*시뮬레이션!F412*시뮬레이션!D412</f>
        <v>#REF!</v>
      </c>
    </row>
    <row r="410" spans="2:12" x14ac:dyDescent="0.3">
      <c r="B410" s="5">
        <v>42412</v>
      </c>
      <c r="C410" s="27">
        <f>VLOOKUP(시뮬레이션!B413,시뮬레이션!$K:$Q,6,0)</f>
        <v>115.5180753827179</v>
      </c>
      <c r="D410" s="27">
        <f>VLOOKUP(시뮬레이션!B413,시뮬레이션!$K:$Q,7,0)</f>
        <v>209.84906748845026</v>
      </c>
      <c r="F410" s="5">
        <f t="shared" si="26"/>
        <v>42412</v>
      </c>
      <c r="G410" s="7">
        <f>C410*시뮬레이션!D413*시뮬레이션!F413</f>
        <v>6673098.467283152</v>
      </c>
      <c r="H410" s="2">
        <f>D410*시뮬레이션!E413*시뮬레이션!D413</f>
        <v>21074971.097378813</v>
      </c>
      <c r="J410" s="5">
        <f t="shared" si="27"/>
        <v>42412</v>
      </c>
      <c r="K410" s="2">
        <f t="shared" si="28"/>
        <v>27748069.564661965</v>
      </c>
      <c r="L410" s="2" t="e">
        <f>$C$2*시뮬레이션!F413*시뮬레이션!D413</f>
        <v>#REF!</v>
      </c>
    </row>
    <row r="411" spans="2:12" x14ac:dyDescent="0.3">
      <c r="B411" s="5">
        <v>42413</v>
      </c>
      <c r="C411" s="27">
        <f>VLOOKUP(시뮬레이션!B414,시뮬레이션!$K:$Q,6,0)</f>
        <v>115.5180753827179</v>
      </c>
      <c r="D411" s="27">
        <f>VLOOKUP(시뮬레이션!B414,시뮬레이션!$K:$Q,7,0)</f>
        <v>209.84906748845026</v>
      </c>
      <c r="F411" s="5">
        <f t="shared" si="26"/>
        <v>42413</v>
      </c>
      <c r="G411" s="7">
        <f>C411*시뮬레이션!D414*시뮬레이션!F414</f>
        <v>6673098.467283152</v>
      </c>
      <c r="H411" s="2">
        <f>D411*시뮬레이션!E414*시뮬레이션!D414</f>
        <v>21074971.097378813</v>
      </c>
      <c r="J411" s="5">
        <f t="shared" si="27"/>
        <v>42413</v>
      </c>
      <c r="K411" s="2">
        <f t="shared" si="28"/>
        <v>27748069.564661965</v>
      </c>
      <c r="L411" s="2" t="e">
        <f>$C$2*시뮬레이션!F414*시뮬레이션!D414</f>
        <v>#REF!</v>
      </c>
    </row>
    <row r="412" spans="2:12" x14ac:dyDescent="0.3">
      <c r="B412" s="5">
        <v>42414</v>
      </c>
      <c r="C412" s="27">
        <f>VLOOKUP(시뮬레이션!B415,시뮬레이션!$K:$Q,6,0)</f>
        <v>115.5180753827179</v>
      </c>
      <c r="D412" s="27">
        <f>VLOOKUP(시뮬레이션!B415,시뮬레이션!$K:$Q,7,0)</f>
        <v>209.84906748845026</v>
      </c>
      <c r="F412" s="5">
        <f t="shared" si="26"/>
        <v>42414</v>
      </c>
      <c r="G412" s="7">
        <f>C412*시뮬레이션!D415*시뮬레이션!F415</f>
        <v>6673098.467283152</v>
      </c>
      <c r="H412" s="2">
        <f>D412*시뮬레이션!E415*시뮬레이션!D415</f>
        <v>21074971.097378813</v>
      </c>
      <c r="J412" s="5">
        <f t="shared" si="27"/>
        <v>42414</v>
      </c>
      <c r="K412" s="2">
        <f t="shared" si="28"/>
        <v>27748069.564661965</v>
      </c>
      <c r="L412" s="2" t="e">
        <f>$C$2*시뮬레이션!F415*시뮬레이션!D415</f>
        <v>#REF!</v>
      </c>
    </row>
    <row r="413" spans="2:12" x14ac:dyDescent="0.3">
      <c r="B413" s="5">
        <v>42415</v>
      </c>
      <c r="C413" s="27">
        <f>VLOOKUP(시뮬레이션!B416,시뮬레이션!$K:$Q,6,0)</f>
        <v>115.5180753827179</v>
      </c>
      <c r="D413" s="27">
        <f>VLOOKUP(시뮬레이션!B416,시뮬레이션!$K:$Q,7,0)</f>
        <v>209.84906748845026</v>
      </c>
      <c r="F413" s="5">
        <f t="shared" si="26"/>
        <v>42415</v>
      </c>
      <c r="G413" s="7">
        <f>C413*시뮬레이션!D416*시뮬레이션!F416</f>
        <v>6653820.8108632835</v>
      </c>
      <c r="H413" s="2">
        <f>D413*시뮬레이션!E416*시뮬레이션!D416</f>
        <v>21014088.427376892</v>
      </c>
      <c r="J413" s="5">
        <f t="shared" si="27"/>
        <v>42415</v>
      </c>
      <c r="K413" s="2">
        <f t="shared" si="28"/>
        <v>27667909.238240175</v>
      </c>
      <c r="L413" s="2" t="e">
        <f>$C$2*시뮬레이션!F416*시뮬레이션!D416</f>
        <v>#REF!</v>
      </c>
    </row>
    <row r="414" spans="2:12" x14ac:dyDescent="0.3">
      <c r="B414" s="5">
        <v>42416</v>
      </c>
      <c r="C414" s="27">
        <f>VLOOKUP(시뮬레이션!B417,시뮬레이션!$K:$Q,6,0)</f>
        <v>115.5180753827179</v>
      </c>
      <c r="D414" s="27">
        <f>VLOOKUP(시뮬레이션!B417,시뮬레이션!$K:$Q,7,0)</f>
        <v>209.84906748845026</v>
      </c>
      <c r="F414" s="5">
        <f t="shared" si="26"/>
        <v>42416</v>
      </c>
      <c r="G414" s="7">
        <f>C414*시뮬레이션!D417*시뮬레이션!F417</f>
        <v>6803507.0536188511</v>
      </c>
      <c r="H414" s="2">
        <f>D414*시뮬레이션!E417*시뮬레이션!D417</f>
        <v>21392160.935068302</v>
      </c>
      <c r="J414" s="5">
        <f t="shared" si="27"/>
        <v>42416</v>
      </c>
      <c r="K414" s="2">
        <f t="shared" si="28"/>
        <v>28195667.988687154</v>
      </c>
      <c r="L414" s="2" t="e">
        <f>$C$2*시뮬레이션!F417*시뮬레이션!D417</f>
        <v>#REF!</v>
      </c>
    </row>
    <row r="415" spans="2:12" x14ac:dyDescent="0.3">
      <c r="B415" s="5">
        <v>42417</v>
      </c>
      <c r="C415" s="27">
        <f>VLOOKUP(시뮬레이션!B418,시뮬레이션!$K:$Q,6,0)</f>
        <v>115.5180753827179</v>
      </c>
      <c r="D415" s="27">
        <f>VLOOKUP(시뮬레이션!B418,시뮬레이션!$K:$Q,7,0)</f>
        <v>209.84906748845026</v>
      </c>
      <c r="F415" s="5">
        <f t="shared" si="26"/>
        <v>42417</v>
      </c>
      <c r="G415" s="7">
        <f>C415*시뮬레이션!D418*시뮬레이션!F418</f>
        <v>6939902.595247414</v>
      </c>
      <c r="H415" s="2">
        <f>D415*시뮬레이션!E418*시뮬레이션!D418</f>
        <v>21848721.319265794</v>
      </c>
      <c r="J415" s="5">
        <f t="shared" si="27"/>
        <v>42417</v>
      </c>
      <c r="K415" s="2">
        <f t="shared" si="28"/>
        <v>28788623.914513208</v>
      </c>
      <c r="L415" s="2" t="e">
        <f>$C$2*시뮬레이션!F418*시뮬레이션!D418</f>
        <v>#REF!</v>
      </c>
    </row>
    <row r="416" spans="2:12" x14ac:dyDescent="0.3">
      <c r="B416" s="5">
        <v>42418</v>
      </c>
      <c r="C416" s="27">
        <f>VLOOKUP(시뮬레이션!B419,시뮬레이션!$K:$Q,6,0)</f>
        <v>115.5180753827179</v>
      </c>
      <c r="D416" s="27">
        <f>VLOOKUP(시뮬레이션!B419,시뮬레이션!$K:$Q,7,0)</f>
        <v>209.84906748845026</v>
      </c>
      <c r="F416" s="5">
        <f t="shared" si="26"/>
        <v>42418</v>
      </c>
      <c r="G416" s="7">
        <f>C416*시뮬레이션!D419*시뮬레이션!F419</f>
        <v>6923171.5925583951</v>
      </c>
      <c r="H416" s="2">
        <f>D416*시뮬레이션!E419*시뮬레이션!D419</f>
        <v>21835398.28372094</v>
      </c>
      <c r="J416" s="5">
        <f t="shared" si="27"/>
        <v>42418</v>
      </c>
      <c r="K416" s="2">
        <f t="shared" si="28"/>
        <v>28758569.876279335</v>
      </c>
      <c r="L416" s="2" t="e">
        <f>$C$2*시뮬레이션!F419*시뮬레이션!D419</f>
        <v>#REF!</v>
      </c>
    </row>
    <row r="417" spans="2:12" x14ac:dyDescent="0.3">
      <c r="B417" s="5">
        <v>42419</v>
      </c>
      <c r="C417" s="27">
        <f>VLOOKUP(시뮬레이션!B420,시뮬레이션!$K:$Q,6,0)</f>
        <v>115.5180753827179</v>
      </c>
      <c r="D417" s="27">
        <f>VLOOKUP(시뮬레이션!B420,시뮬레이션!$K:$Q,7,0)</f>
        <v>209.84906748845026</v>
      </c>
      <c r="F417" s="5">
        <f t="shared" si="26"/>
        <v>42419</v>
      </c>
      <c r="G417" s="7">
        <f>C417*시뮬레이션!D420*시뮬레이션!F420</f>
        <v>6954714.9004633632</v>
      </c>
      <c r="H417" s="2">
        <f>D417*시뮬레이션!E420*시뮬레이션!D420</f>
        <v>21936644.111070722</v>
      </c>
      <c r="J417" s="5">
        <f t="shared" si="27"/>
        <v>42419</v>
      </c>
      <c r="K417" s="2">
        <f t="shared" si="28"/>
        <v>28891359.011534087</v>
      </c>
      <c r="L417" s="2" t="e">
        <f>$C$2*시뮬레이션!F420*시뮬레이션!D420</f>
        <v>#REF!</v>
      </c>
    </row>
    <row r="418" spans="2:12" x14ac:dyDescent="0.3">
      <c r="B418" s="5">
        <v>42420</v>
      </c>
      <c r="C418" s="27">
        <f>VLOOKUP(시뮬레이션!B421,시뮬레이션!$K:$Q,6,0)</f>
        <v>115.5180753827179</v>
      </c>
      <c r="D418" s="27">
        <f>VLOOKUP(시뮬레이션!B421,시뮬레이션!$K:$Q,7,0)</f>
        <v>209.84906748845026</v>
      </c>
      <c r="F418" s="5">
        <f t="shared" si="26"/>
        <v>42420</v>
      </c>
      <c r="G418" s="7">
        <f>C418*시뮬레이션!D421*시뮬레이션!F421</f>
        <v>6954714.9004633632</v>
      </c>
      <c r="H418" s="2">
        <f>D418*시뮬레이션!E421*시뮬레이션!D421</f>
        <v>21936644.111070722</v>
      </c>
      <c r="J418" s="5">
        <f t="shared" si="27"/>
        <v>42420</v>
      </c>
      <c r="K418" s="2">
        <f t="shared" si="28"/>
        <v>28891359.011534087</v>
      </c>
      <c r="L418" s="2" t="e">
        <f>$C$2*시뮬레이션!F421*시뮬레이션!D421</f>
        <v>#REF!</v>
      </c>
    </row>
    <row r="419" spans="2:12" x14ac:dyDescent="0.3">
      <c r="B419" s="5">
        <v>42421</v>
      </c>
      <c r="C419" s="27">
        <f>VLOOKUP(시뮬레이션!B422,시뮬레이션!$K:$Q,6,0)</f>
        <v>115.5180753827179</v>
      </c>
      <c r="D419" s="27">
        <f>VLOOKUP(시뮬레이션!B422,시뮬레이션!$K:$Q,7,0)</f>
        <v>209.84906748845026</v>
      </c>
      <c r="F419" s="5">
        <f t="shared" si="26"/>
        <v>42421</v>
      </c>
      <c r="G419" s="7">
        <f>C419*시뮬레이션!D422*시뮬레이션!F422</f>
        <v>6954714.9004633632</v>
      </c>
      <c r="H419" s="2">
        <f>D419*시뮬레이션!E422*시뮬레이션!D422</f>
        <v>21936644.111070722</v>
      </c>
      <c r="J419" s="5">
        <f t="shared" si="27"/>
        <v>42421</v>
      </c>
      <c r="K419" s="2">
        <f t="shared" si="28"/>
        <v>28891359.011534087</v>
      </c>
      <c r="L419" s="2" t="e">
        <f>$C$2*시뮬레이션!F422*시뮬레이션!D422</f>
        <v>#REF!</v>
      </c>
    </row>
    <row r="420" spans="2:12" x14ac:dyDescent="0.3">
      <c r="B420" s="5">
        <v>42422</v>
      </c>
      <c r="C420" s="27">
        <f>VLOOKUP(시뮬레이션!B423,시뮬레이션!$K:$Q,6,0)</f>
        <v>115.5180753827179</v>
      </c>
      <c r="D420" s="27">
        <f>VLOOKUP(시뮬레이션!B423,시뮬레이션!$K:$Q,7,0)</f>
        <v>209.84906748845026</v>
      </c>
      <c r="F420" s="5">
        <f t="shared" si="26"/>
        <v>42422</v>
      </c>
      <c r="G420" s="7">
        <f>C420*시뮬레이션!D423*시뮬레이션!F423</f>
        <v>7035947.5576267177</v>
      </c>
      <c r="H420" s="2">
        <f>D420*시뮬레이션!E423*시뮬레이션!D423</f>
        <v>22175511.434423786</v>
      </c>
      <c r="J420" s="5">
        <f t="shared" si="27"/>
        <v>42422</v>
      </c>
      <c r="K420" s="2">
        <f t="shared" si="28"/>
        <v>29211458.992050502</v>
      </c>
      <c r="L420" s="2" t="e">
        <f>$C$2*시뮬레이션!F423*시뮬레이션!D423</f>
        <v>#REF!</v>
      </c>
    </row>
    <row r="421" spans="2:12" x14ac:dyDescent="0.3">
      <c r="B421" s="5">
        <v>42423</v>
      </c>
      <c r="C421" s="27">
        <f>VLOOKUP(시뮬레이션!B424,시뮬레이션!$K:$Q,6,0)</f>
        <v>115.5180753827179</v>
      </c>
      <c r="D421" s="27">
        <f>VLOOKUP(시뮬레이션!B424,시뮬레이션!$K:$Q,7,0)</f>
        <v>209.84906748845026</v>
      </c>
      <c r="F421" s="5">
        <f t="shared" si="26"/>
        <v>42423</v>
      </c>
      <c r="G421" s="7">
        <f>C421*시뮬레이션!D424*시뮬레이션!F424</f>
        <v>6957688.7977960156</v>
      </c>
      <c r="H421" s="2">
        <f>D421*시뮬레이션!E424*시뮬레이션!D424</f>
        <v>21867948.250463422</v>
      </c>
      <c r="J421" s="5">
        <f t="shared" si="27"/>
        <v>42423</v>
      </c>
      <c r="K421" s="2">
        <f t="shared" si="28"/>
        <v>28825637.048259437</v>
      </c>
      <c r="L421" s="2" t="e">
        <f>$C$2*시뮬레이션!F424*시뮬레이션!D424</f>
        <v>#REF!</v>
      </c>
    </row>
    <row r="422" spans="2:12" x14ac:dyDescent="0.3">
      <c r="B422" s="5">
        <v>42424</v>
      </c>
      <c r="C422" s="27">
        <f>VLOOKUP(시뮬레이션!B425,시뮬레이션!$K:$Q,6,0)</f>
        <v>115.5180753827179</v>
      </c>
      <c r="D422" s="27">
        <f>VLOOKUP(시뮬레이션!B425,시뮬레이션!$K:$Q,7,0)</f>
        <v>209.84906748845026</v>
      </c>
      <c r="F422" s="5">
        <f t="shared" si="26"/>
        <v>42424</v>
      </c>
      <c r="G422" s="7">
        <f>C422*시뮬레이션!D425*시뮬레이션!F425</f>
        <v>7009427.4954707269</v>
      </c>
      <c r="H422" s="2">
        <f>D422*시뮬레이션!E425*시뮬레이션!D425</f>
        <v>22039108.340109181</v>
      </c>
      <c r="J422" s="5">
        <f t="shared" si="27"/>
        <v>42424</v>
      </c>
      <c r="K422" s="2">
        <f t="shared" si="28"/>
        <v>29048535.835579909</v>
      </c>
      <c r="L422" s="2" t="e">
        <f>$C$2*시뮬레이션!F425*시뮬레이션!D425</f>
        <v>#REF!</v>
      </c>
    </row>
    <row r="423" spans="2:12" x14ac:dyDescent="0.3">
      <c r="B423" s="5">
        <v>42425</v>
      </c>
      <c r="C423" s="27">
        <f>VLOOKUP(시뮬레이션!B426,시뮬레이션!$K:$Q,6,0)</f>
        <v>115.5180753827179</v>
      </c>
      <c r="D423" s="27">
        <f>VLOOKUP(시뮬레이션!B426,시뮬레이션!$K:$Q,7,0)</f>
        <v>209.84906748845026</v>
      </c>
      <c r="F423" s="5">
        <f t="shared" si="26"/>
        <v>42425</v>
      </c>
      <c r="G423" s="7">
        <f>C423*시뮬레이션!D426*시뮬레이션!F426</f>
        <v>7121413.3169034319</v>
      </c>
      <c r="H423" s="2">
        <f>D423*시뮬레이션!E426*시뮬레이션!D426</f>
        <v>22363782.83372933</v>
      </c>
      <c r="J423" s="5">
        <f t="shared" si="27"/>
        <v>42425</v>
      </c>
      <c r="K423" s="2">
        <f t="shared" si="28"/>
        <v>29485196.150632761</v>
      </c>
      <c r="L423" s="2" t="e">
        <f>$C$2*시뮬레이션!F426*시뮬레이션!D426</f>
        <v>#REF!</v>
      </c>
    </row>
    <row r="424" spans="2:12" x14ac:dyDescent="0.3">
      <c r="B424" s="5">
        <v>42426</v>
      </c>
      <c r="C424" s="27">
        <f>VLOOKUP(시뮬레이션!B427,시뮬레이션!$K:$Q,6,0)</f>
        <v>115.5180753827179</v>
      </c>
      <c r="D424" s="27">
        <f>VLOOKUP(시뮬레이션!B427,시뮬레이션!$K:$Q,7,0)</f>
        <v>209.84906748845026</v>
      </c>
      <c r="F424" s="5">
        <f t="shared" si="26"/>
        <v>42426</v>
      </c>
      <c r="G424" s="7">
        <f>C424*시뮬레이션!D427*시뮬레이션!F427</f>
        <v>7095367.514205928</v>
      </c>
      <c r="H424" s="2">
        <f>D424*시뮬레이션!E427*시뮬레이션!D427</f>
        <v>22179252.03734694</v>
      </c>
      <c r="J424" s="5">
        <f t="shared" si="27"/>
        <v>42426</v>
      </c>
      <c r="K424" s="2">
        <f t="shared" si="28"/>
        <v>29274619.551552869</v>
      </c>
      <c r="L424" s="2" t="e">
        <f>$C$2*시뮬레이션!F427*시뮬레이션!D427</f>
        <v>#REF!</v>
      </c>
    </row>
    <row r="425" spans="2:12" x14ac:dyDescent="0.3">
      <c r="B425" s="5">
        <v>42427</v>
      </c>
      <c r="C425" s="27">
        <f>VLOOKUP(시뮬레이션!B428,시뮬레이션!$K:$Q,6,0)</f>
        <v>115.5180753827179</v>
      </c>
      <c r="D425" s="27">
        <f>VLOOKUP(시뮬레이션!B428,시뮬레이션!$K:$Q,7,0)</f>
        <v>209.84906748845026</v>
      </c>
      <c r="F425" s="5">
        <f t="shared" si="26"/>
        <v>42427</v>
      </c>
      <c r="G425" s="7">
        <f>C425*시뮬레이션!D428*시뮬레이션!F428</f>
        <v>7095367.514205928</v>
      </c>
      <c r="H425" s="2">
        <f>D425*시뮬레이션!E428*시뮬레이션!D428</f>
        <v>22179252.03734694</v>
      </c>
      <c r="J425" s="5">
        <f t="shared" si="27"/>
        <v>42427</v>
      </c>
      <c r="K425" s="2">
        <f t="shared" si="28"/>
        <v>29274619.551552869</v>
      </c>
      <c r="L425" s="2" t="e">
        <f>$C$2*시뮬레이션!F428*시뮬레이션!D428</f>
        <v>#REF!</v>
      </c>
    </row>
    <row r="426" spans="2:12" x14ac:dyDescent="0.3">
      <c r="B426" s="5">
        <v>42428</v>
      </c>
      <c r="C426" s="27">
        <f>VLOOKUP(시뮬레이션!B429,시뮬레이션!$K:$Q,6,0)</f>
        <v>115.5180753827179</v>
      </c>
      <c r="D426" s="27">
        <f>VLOOKUP(시뮬레이션!B429,시뮬레이션!$K:$Q,7,0)</f>
        <v>209.84906748845026</v>
      </c>
      <c r="F426" s="5">
        <f t="shared" si="26"/>
        <v>42428</v>
      </c>
      <c r="G426" s="7">
        <f>C426*시뮬레이션!D429*시뮬레이션!F429</f>
        <v>7095367.514205928</v>
      </c>
      <c r="H426" s="2">
        <f>D426*시뮬레이션!E429*시뮬레이션!D429</f>
        <v>22179252.03734694</v>
      </c>
      <c r="J426" s="5">
        <f t="shared" si="27"/>
        <v>42428</v>
      </c>
      <c r="K426" s="2">
        <f t="shared" si="28"/>
        <v>29274619.551552869</v>
      </c>
      <c r="L426" s="2" t="e">
        <f>$C$2*시뮬레이션!F429*시뮬레이션!D429</f>
        <v>#REF!</v>
      </c>
    </row>
    <row r="427" spans="2:12" x14ac:dyDescent="0.3">
      <c r="B427" s="5">
        <v>42429</v>
      </c>
      <c r="C427" s="27">
        <f>VLOOKUP(시뮬레이션!B430,시뮬레이션!$K:$Q,6,0)</f>
        <v>115.5180753827179</v>
      </c>
      <c r="D427" s="27">
        <f>VLOOKUP(시뮬레이션!B430,시뮬레이션!$K:$Q,7,0)</f>
        <v>209.84906748845026</v>
      </c>
      <c r="F427" s="5">
        <f t="shared" si="26"/>
        <v>42429</v>
      </c>
      <c r="G427" s="7">
        <f>C427*시뮬레이션!D430*시뮬레이션!F430</f>
        <v>7021628.168038425</v>
      </c>
      <c r="H427" s="2">
        <f>D427*시뮬레이션!E430*시뮬레이션!D430</f>
        <v>21983272.90940427</v>
      </c>
      <c r="J427" s="5">
        <f t="shared" si="27"/>
        <v>42429</v>
      </c>
      <c r="K427" s="2">
        <f t="shared" si="28"/>
        <v>29004901.077442694</v>
      </c>
      <c r="L427" s="2" t="e">
        <f>$C$2*시뮬레이션!F430*시뮬레이션!D430</f>
        <v>#REF!</v>
      </c>
    </row>
    <row r="428" spans="2:12" x14ac:dyDescent="0.3">
      <c r="B428" s="5">
        <v>42430</v>
      </c>
      <c r="C428" s="27">
        <f>VLOOKUP(시뮬레이션!B431,시뮬레이션!$K:$Q,6,0)</f>
        <v>115.5180753827179</v>
      </c>
      <c r="D428" s="27">
        <f>VLOOKUP(시뮬레이션!B431,시뮬레이션!$K:$Q,7,0)</f>
        <v>209.84906748845026</v>
      </c>
      <c r="F428" s="5">
        <f t="shared" si="26"/>
        <v>42430</v>
      </c>
      <c r="G428" s="7">
        <f>C428*시뮬레이션!D431*시뮬레이션!F431</f>
        <v>7158774.9237112002</v>
      </c>
      <c r="H428" s="2">
        <f>D428*시뮬레이션!E431*시뮬레이션!D431</f>
        <v>22430746.078051195</v>
      </c>
      <c r="J428" s="5">
        <f t="shared" si="27"/>
        <v>42430</v>
      </c>
      <c r="K428" s="2">
        <f t="shared" si="28"/>
        <v>29589521.001762394</v>
      </c>
      <c r="L428" s="2" t="e">
        <f>$C$2*시뮬레이션!F431*시뮬레이션!D431</f>
        <v>#REF!</v>
      </c>
    </row>
    <row r="429" spans="2:12" x14ac:dyDescent="0.3">
      <c r="B429" s="5">
        <v>42431</v>
      </c>
      <c r="C429" s="27">
        <f>VLOOKUP(시뮬레이션!B432,시뮬레이션!$K:$Q,6,0)</f>
        <v>115.5180753827179</v>
      </c>
      <c r="D429" s="27">
        <f>VLOOKUP(시뮬레이션!B432,시뮬레이션!$K:$Q,7,0)</f>
        <v>209.84906748845026</v>
      </c>
      <c r="F429" s="5">
        <f t="shared" si="26"/>
        <v>42431</v>
      </c>
      <c r="G429" s="7">
        <f>C429*시뮬레이션!D432*시뮬레이션!F432</f>
        <v>7122535.5172467362</v>
      </c>
      <c r="H429" s="2">
        <f>D429*시뮬레이션!E432*시뮬레이션!D432</f>
        <v>22295418.808556918</v>
      </c>
      <c r="J429" s="5">
        <f t="shared" si="27"/>
        <v>42431</v>
      </c>
      <c r="K429" s="2">
        <f t="shared" si="28"/>
        <v>29417954.325803652</v>
      </c>
      <c r="L429" s="2" t="e">
        <f>$C$2*시뮬레이션!F432*시뮬레이션!D432</f>
        <v>#REF!</v>
      </c>
    </row>
    <row r="430" spans="2:12" x14ac:dyDescent="0.3">
      <c r="B430" s="5">
        <v>42432</v>
      </c>
      <c r="C430" s="27">
        <f>VLOOKUP(시뮬레이션!B433,시뮬레이션!$K:$Q,6,0)</f>
        <v>115.5180753827179</v>
      </c>
      <c r="D430" s="27">
        <f>VLOOKUP(시뮬레이션!B433,시뮬레이션!$K:$Q,7,0)</f>
        <v>209.84906748845026</v>
      </c>
      <c r="F430" s="5">
        <f t="shared" si="26"/>
        <v>42432</v>
      </c>
      <c r="G430" s="7">
        <f>C430*시뮬레이션!D433*시뮬레이션!F433</f>
        <v>7074633.4058916355</v>
      </c>
      <c r="H430" s="2">
        <f>D430*시뮬레이션!E433*시뮬레이션!D433</f>
        <v>22143021.762675073</v>
      </c>
      <c r="J430" s="5">
        <f t="shared" si="27"/>
        <v>42432</v>
      </c>
      <c r="K430" s="2">
        <f t="shared" si="28"/>
        <v>29217655.168566708</v>
      </c>
      <c r="L430" s="2" t="e">
        <f>$C$2*시뮬레이션!F433*시뮬레이션!D433</f>
        <v>#REF!</v>
      </c>
    </row>
    <row r="431" spans="2:12" x14ac:dyDescent="0.3">
      <c r="B431" s="5">
        <v>42433</v>
      </c>
      <c r="C431" s="27">
        <f>VLOOKUP(시뮬레이션!B434,시뮬레이션!$K:$Q,6,0)</f>
        <v>115.5180753827179</v>
      </c>
      <c r="D431" s="27">
        <f>VLOOKUP(시뮬레이션!B434,시뮬레이션!$K:$Q,7,0)</f>
        <v>209.84906748845026</v>
      </c>
      <c r="F431" s="5">
        <f t="shared" si="26"/>
        <v>42433</v>
      </c>
      <c r="G431" s="7">
        <f>C431*시뮬레이션!D434*시뮬레이션!F434</f>
        <v>7041886.9194725184</v>
      </c>
      <c r="H431" s="2">
        <f>D431*시뮬레이션!E434*시뮬레이션!D434</f>
        <v>22072392.102100737</v>
      </c>
      <c r="J431" s="5">
        <f t="shared" si="27"/>
        <v>42433</v>
      </c>
      <c r="K431" s="2">
        <f t="shared" si="28"/>
        <v>29114279.021573257</v>
      </c>
      <c r="L431" s="2" t="e">
        <f>$C$2*시뮬레이션!F434*시뮬레이션!D434</f>
        <v>#REF!</v>
      </c>
    </row>
    <row r="432" spans="2:12" x14ac:dyDescent="0.3">
      <c r="B432" s="5">
        <v>42434</v>
      </c>
      <c r="C432" s="27">
        <f>VLOOKUP(시뮬레이션!B435,시뮬레이션!$K:$Q,6,0)</f>
        <v>115.5180753827179</v>
      </c>
      <c r="D432" s="27">
        <f>VLOOKUP(시뮬레이션!B435,시뮬레이션!$K:$Q,7,0)</f>
        <v>209.84906748845026</v>
      </c>
      <c r="F432" s="5">
        <f t="shared" si="26"/>
        <v>42434</v>
      </c>
      <c r="G432" s="7">
        <f>C432*시뮬레이션!D435*시뮬레이션!F435</f>
        <v>7041886.9194725184</v>
      </c>
      <c r="H432" s="2">
        <f>D432*시뮬레이션!E435*시뮬레이션!D435</f>
        <v>22072392.102100737</v>
      </c>
      <c r="J432" s="5">
        <f t="shared" si="27"/>
        <v>42434</v>
      </c>
      <c r="K432" s="2">
        <f t="shared" si="28"/>
        <v>29114279.021573257</v>
      </c>
      <c r="L432" s="2" t="e">
        <f>$C$2*시뮬레이션!F435*시뮬레이션!D435</f>
        <v>#REF!</v>
      </c>
    </row>
    <row r="433" spans="2:12" x14ac:dyDescent="0.3">
      <c r="B433" s="5">
        <v>42435</v>
      </c>
      <c r="C433" s="27">
        <f>VLOOKUP(시뮬레이션!B436,시뮬레이션!$K:$Q,6,0)</f>
        <v>115.5180753827179</v>
      </c>
      <c r="D433" s="27">
        <f>VLOOKUP(시뮬레이션!B436,시뮬레이션!$K:$Q,7,0)</f>
        <v>209.84906748845026</v>
      </c>
      <c r="F433" s="5">
        <f t="shared" si="26"/>
        <v>42435</v>
      </c>
      <c r="G433" s="7">
        <f>C433*시뮬레이션!D436*시뮬레이션!F436</f>
        <v>7041886.9194725184</v>
      </c>
      <c r="H433" s="2">
        <f>D433*시뮬레이션!E436*시뮬레이션!D436</f>
        <v>22072392.102100737</v>
      </c>
      <c r="J433" s="5">
        <f t="shared" si="27"/>
        <v>42435</v>
      </c>
      <c r="K433" s="2">
        <f t="shared" si="28"/>
        <v>29114279.021573257</v>
      </c>
      <c r="L433" s="2" t="e">
        <f>$C$2*시뮬레이션!F436*시뮬레이션!D436</f>
        <v>#REF!</v>
      </c>
    </row>
    <row r="434" spans="2:12" x14ac:dyDescent="0.3">
      <c r="B434" s="5">
        <v>42436</v>
      </c>
      <c r="C434" s="27">
        <f>VLOOKUP(시뮬레이션!B437,시뮬레이션!$K:$Q,6,0)</f>
        <v>115.5180753827179</v>
      </c>
      <c r="D434" s="27">
        <f>VLOOKUP(시뮬레이션!B437,시뮬레이션!$K:$Q,7,0)</f>
        <v>209.84906748845026</v>
      </c>
      <c r="F434" s="5">
        <f t="shared" si="26"/>
        <v>42436</v>
      </c>
      <c r="G434" s="7">
        <f>C434*시뮬레이션!D437*시뮬레이션!F437</f>
        <v>7061887.9500804339</v>
      </c>
      <c r="H434" s="2">
        <f>D434*시뮬레이션!E437*시뮬레이션!D437</f>
        <v>22154409.629263856</v>
      </c>
      <c r="J434" s="5">
        <f t="shared" si="27"/>
        <v>42436</v>
      </c>
      <c r="K434" s="2">
        <f t="shared" si="28"/>
        <v>29216297.579344288</v>
      </c>
      <c r="L434" s="2" t="e">
        <f>$C$2*시뮬레이션!F437*시뮬레이션!D437</f>
        <v>#REF!</v>
      </c>
    </row>
    <row r="435" spans="2:12" x14ac:dyDescent="0.3">
      <c r="B435" s="5">
        <v>42437</v>
      </c>
      <c r="C435" s="27">
        <f>VLOOKUP(시뮬레이션!B438,시뮬레이션!$K:$Q,6,0)</f>
        <v>115.5180753827179</v>
      </c>
      <c r="D435" s="27">
        <f>VLOOKUP(시뮬레이션!B438,시뮬레이션!$K:$Q,7,0)</f>
        <v>209.84906748845026</v>
      </c>
      <c r="F435" s="5">
        <f t="shared" si="26"/>
        <v>42437</v>
      </c>
      <c r="G435" s="7">
        <f>C435*시뮬레이션!D438*시뮬레이션!F438</f>
        <v>7046158.7201411333</v>
      </c>
      <c r="H435" s="2">
        <f>D435*시뮬레이션!E438*시뮬레이션!D438</f>
        <v>22114732.18726464</v>
      </c>
      <c r="J435" s="5">
        <f t="shared" si="27"/>
        <v>42437</v>
      </c>
      <c r="K435" s="2">
        <f t="shared" si="28"/>
        <v>29160890.907405771</v>
      </c>
      <c r="L435" s="2" t="e">
        <f>$C$2*시뮬레이션!F438*시뮬레이션!D438</f>
        <v>#REF!</v>
      </c>
    </row>
    <row r="436" spans="2:12" x14ac:dyDescent="0.3">
      <c r="B436" s="5">
        <v>42438</v>
      </c>
      <c r="C436" s="27">
        <f>VLOOKUP(시뮬레이션!B439,시뮬레이션!$K:$Q,6,0)</f>
        <v>115.5180753827179</v>
      </c>
      <c r="D436" s="27">
        <f>VLOOKUP(시뮬레이션!B439,시뮬레이션!$K:$Q,7,0)</f>
        <v>209.84906748845026</v>
      </c>
      <c r="F436" s="5">
        <f t="shared" si="26"/>
        <v>42438</v>
      </c>
      <c r="G436" s="7">
        <f>C436*시뮬레이션!D439*시뮬레이션!F439</f>
        <v>7112052.2519057551</v>
      </c>
      <c r="H436" s="2">
        <f>D436*시뮬레이션!E439*시뮬레이션!D439</f>
        <v>22447005.433410142</v>
      </c>
      <c r="J436" s="5">
        <f t="shared" si="27"/>
        <v>42438</v>
      </c>
      <c r="K436" s="2">
        <f t="shared" si="28"/>
        <v>29559057.685315896</v>
      </c>
      <c r="L436" s="2" t="e">
        <f>$C$2*시뮬레이션!F439*시뮬레이션!D439</f>
        <v>#REF!</v>
      </c>
    </row>
    <row r="437" spans="2:12" x14ac:dyDescent="0.3">
      <c r="B437" s="5">
        <v>42439</v>
      </c>
      <c r="C437" s="27">
        <f>VLOOKUP(시뮬레이션!B440,시뮬레이션!$K:$Q,6,0)</f>
        <v>115.5180753827179</v>
      </c>
      <c r="D437" s="27">
        <f>VLOOKUP(시뮬레이션!B440,시뮬레이션!$K:$Q,7,0)</f>
        <v>209.84906748845026</v>
      </c>
      <c r="F437" s="5">
        <f t="shared" si="26"/>
        <v>42439</v>
      </c>
      <c r="G437" s="7">
        <f>C437*시뮬레이션!D440*시뮬레이션!F440</f>
        <v>7033325.5283516794</v>
      </c>
      <c r="H437" s="2">
        <f>D437*시뮬레이션!E440*시뮬레이션!D440</f>
        <v>22229548.051623575</v>
      </c>
      <c r="J437" s="5">
        <f t="shared" si="27"/>
        <v>42439</v>
      </c>
      <c r="K437" s="2">
        <f t="shared" si="28"/>
        <v>29262873.579975255</v>
      </c>
      <c r="L437" s="2" t="e">
        <f>$C$2*시뮬레이션!F440*시뮬레이션!D440</f>
        <v>#REF!</v>
      </c>
    </row>
    <row r="438" spans="2:12" x14ac:dyDescent="0.3">
      <c r="B438" s="5">
        <v>42440</v>
      </c>
      <c r="C438" s="27">
        <f>VLOOKUP(시뮬레이션!B441,시뮬레이션!$K:$Q,6,0)</f>
        <v>115.5180753827179</v>
      </c>
      <c r="D438" s="27">
        <f>VLOOKUP(시뮬레이션!B441,시뮬레이션!$K:$Q,7,0)</f>
        <v>209.84906748845026</v>
      </c>
      <c r="F438" s="5">
        <f t="shared" si="26"/>
        <v>42440</v>
      </c>
      <c r="G438" s="7">
        <f>C438*시뮬레이션!D441*시뮬레이션!F441</f>
        <v>7070699.0912802508</v>
      </c>
      <c r="H438" s="2">
        <f>D438*시뮬레이션!E441*시뮬레이션!D441</f>
        <v>22277873.515563004</v>
      </c>
      <c r="J438" s="5">
        <f t="shared" si="27"/>
        <v>42440</v>
      </c>
      <c r="K438" s="2">
        <f t="shared" si="28"/>
        <v>29348572.606843255</v>
      </c>
      <c r="L438" s="2" t="e">
        <f>$C$2*시뮬레이션!F441*시뮬레이션!D441</f>
        <v>#REF!</v>
      </c>
    </row>
    <row r="439" spans="2:12" x14ac:dyDescent="0.3">
      <c r="B439" s="5">
        <v>42441</v>
      </c>
      <c r="C439" s="27">
        <f>VLOOKUP(시뮬레이션!B442,시뮬레이션!$K:$Q,6,0)</f>
        <v>115.5180753827179</v>
      </c>
      <c r="D439" s="27">
        <f>VLOOKUP(시뮬레이션!B442,시뮬레이션!$K:$Q,7,0)</f>
        <v>209.84906748845026</v>
      </c>
      <c r="F439" s="5">
        <f t="shared" si="26"/>
        <v>42441</v>
      </c>
      <c r="G439" s="7">
        <f>C439*시뮬레이션!D442*시뮬레이션!F442</f>
        <v>7070699.0912802508</v>
      </c>
      <c r="H439" s="2">
        <f>D439*시뮬레이션!E442*시뮬레이션!D442</f>
        <v>22277873.515563004</v>
      </c>
      <c r="J439" s="5">
        <f t="shared" si="27"/>
        <v>42441</v>
      </c>
      <c r="K439" s="2">
        <f t="shared" si="28"/>
        <v>29348572.606843255</v>
      </c>
      <c r="L439" s="2" t="e">
        <f>$C$2*시뮬레이션!F442*시뮬레이션!D442</f>
        <v>#REF!</v>
      </c>
    </row>
    <row r="440" spans="2:12" x14ac:dyDescent="0.3">
      <c r="B440" s="5">
        <v>42442</v>
      </c>
      <c r="C440" s="27">
        <f>VLOOKUP(시뮬레이션!B443,시뮬레이션!$K:$Q,6,0)</f>
        <v>115.5180753827179</v>
      </c>
      <c r="D440" s="27">
        <f>VLOOKUP(시뮬레이션!B443,시뮬레이션!$K:$Q,7,0)</f>
        <v>209.84906748845026</v>
      </c>
      <c r="F440" s="5">
        <f t="shared" si="26"/>
        <v>42442</v>
      </c>
      <c r="G440" s="7">
        <f>C440*시뮬레이션!D443*시뮬레이션!F443</f>
        <v>7070699.0912802508</v>
      </c>
      <c r="H440" s="2">
        <f>D440*시뮬레이션!E443*시뮬레이션!D443</f>
        <v>22277873.515563004</v>
      </c>
      <c r="J440" s="5">
        <f t="shared" si="27"/>
        <v>42442</v>
      </c>
      <c r="K440" s="2">
        <f t="shared" si="28"/>
        <v>29348572.606843255</v>
      </c>
      <c r="L440" s="2" t="e">
        <f>$C$2*시뮬레이션!F443*시뮬레이션!D443</f>
        <v>#REF!</v>
      </c>
    </row>
    <row r="441" spans="2:12" x14ac:dyDescent="0.3">
      <c r="B441" s="5">
        <v>42443</v>
      </c>
      <c r="C441" s="27">
        <f>VLOOKUP(시뮬레이션!B444,시뮬레이션!$K:$Q,6,0)</f>
        <v>115.5180753827179</v>
      </c>
      <c r="D441" s="27">
        <f>VLOOKUP(시뮬레이션!B444,시뮬레이션!$K:$Q,7,0)</f>
        <v>209.84906748845026</v>
      </c>
      <c r="F441" s="5">
        <f t="shared" si="26"/>
        <v>42443</v>
      </c>
      <c r="G441" s="7">
        <f>C441*시뮬레이션!D444*시뮬레이션!F444</f>
        <v>7016105.8264447544</v>
      </c>
      <c r="H441" s="2">
        <f>D441*시뮬레이션!E444*시뮬레이션!D444</f>
        <v>22118549.902154487</v>
      </c>
      <c r="J441" s="5">
        <f t="shared" si="27"/>
        <v>42443</v>
      </c>
      <c r="K441" s="2">
        <f t="shared" si="28"/>
        <v>29134655.728599243</v>
      </c>
      <c r="L441" s="2" t="e">
        <f>$C$2*시뮬레이션!F444*시뮬레이션!D444</f>
        <v>#REF!</v>
      </c>
    </row>
    <row r="442" spans="2:12" x14ac:dyDescent="0.3">
      <c r="B442" s="5">
        <v>42444</v>
      </c>
      <c r="C442" s="27">
        <f>VLOOKUP(시뮬레이션!B445,시뮬레이션!$K:$Q,6,0)</f>
        <v>115.5180753827179</v>
      </c>
      <c r="D442" s="27">
        <f>VLOOKUP(시뮬레이션!B445,시뮬레이션!$K:$Q,7,0)</f>
        <v>209.84906748845026</v>
      </c>
      <c r="F442" s="5">
        <f t="shared" si="26"/>
        <v>42444</v>
      </c>
      <c r="G442" s="7">
        <f>C442*시뮬레이션!D445*시뮬레이션!F445</f>
        <v>6999691.054487098</v>
      </c>
      <c r="H442" s="2">
        <f>D442*시뮬레이션!E445*시뮬레이션!D445</f>
        <v>22111047.659933183</v>
      </c>
      <c r="J442" s="5">
        <f t="shared" si="27"/>
        <v>42444</v>
      </c>
      <c r="K442" s="2">
        <f t="shared" si="28"/>
        <v>29110738.714420281</v>
      </c>
      <c r="L442" s="2" t="e">
        <f>$C$2*시뮬레이션!F445*시뮬레이션!D445</f>
        <v>#REF!</v>
      </c>
    </row>
    <row r="443" spans="2:12" x14ac:dyDescent="0.3">
      <c r="B443" s="5">
        <v>42445</v>
      </c>
      <c r="C443" s="27">
        <f>VLOOKUP(시뮬레이션!B446,시뮬레이션!$K:$Q,6,0)</f>
        <v>115.5180753827179</v>
      </c>
      <c r="D443" s="27">
        <f>VLOOKUP(시뮬레이션!B446,시뮬레이션!$K:$Q,7,0)</f>
        <v>209.84906748845026</v>
      </c>
      <c r="F443" s="5">
        <f t="shared" si="26"/>
        <v>42445</v>
      </c>
      <c r="G443" s="7">
        <f>C443*시뮬레이션!D446*시뮬레이션!F446</f>
        <v>7089211.1516555194</v>
      </c>
      <c r="H443" s="2">
        <f>D443*시뮬레이션!E446*시뮬레이션!D446</f>
        <v>22357457.660772134</v>
      </c>
      <c r="J443" s="5">
        <f t="shared" si="27"/>
        <v>42445</v>
      </c>
      <c r="K443" s="2">
        <f t="shared" si="28"/>
        <v>29446668.812427655</v>
      </c>
      <c r="L443" s="2" t="e">
        <f>$C$2*시뮬레이션!F446*시뮬레이션!D446</f>
        <v>#REF!</v>
      </c>
    </row>
    <row r="444" spans="2:12" x14ac:dyDescent="0.3">
      <c r="B444" s="5">
        <v>42446</v>
      </c>
      <c r="C444" s="27">
        <f>VLOOKUP(시뮬레이션!B447,시뮬레이션!$K:$Q,6,0)</f>
        <v>115.5180753827179</v>
      </c>
      <c r="D444" s="27">
        <f>VLOOKUP(시뮬레이션!B447,시뮬레이션!$K:$Q,7,0)</f>
        <v>209.84906748845026</v>
      </c>
      <c r="F444" s="5">
        <f t="shared" si="26"/>
        <v>42446</v>
      </c>
      <c r="G444" s="7">
        <f>C444*시뮬레이션!D447*시뮬레이션!F447</f>
        <v>7061195.4192185141</v>
      </c>
      <c r="H444" s="2">
        <f>D444*시뮬레이션!E447*시뮬레이션!D447</f>
        <v>22239319.489281006</v>
      </c>
      <c r="J444" s="5">
        <f t="shared" si="27"/>
        <v>42446</v>
      </c>
      <c r="K444" s="2">
        <f t="shared" si="28"/>
        <v>29300514.90849952</v>
      </c>
      <c r="L444" s="2" t="e">
        <f>$C$2*시뮬레이션!F447*시뮬레이션!D447</f>
        <v>#REF!</v>
      </c>
    </row>
    <row r="445" spans="2:12" x14ac:dyDescent="0.3">
      <c r="B445" s="5">
        <v>42447</v>
      </c>
      <c r="C445" s="27">
        <f>VLOOKUP(시뮬레이션!B448,시뮬레이션!$K:$Q,6,0)</f>
        <v>115.5180753827179</v>
      </c>
      <c r="D445" s="27">
        <f>VLOOKUP(시뮬레이션!B448,시뮬레이션!$K:$Q,7,0)</f>
        <v>209.84906748845026</v>
      </c>
      <c r="F445" s="5">
        <f t="shared" si="26"/>
        <v>42447</v>
      </c>
      <c r="G445" s="7">
        <f>C445*시뮬레이션!D448*시뮬레이션!F448</f>
        <v>7016036.5155995246</v>
      </c>
      <c r="H445" s="2">
        <f>D445*시뮬레이션!E448*시뮬레이션!D448</f>
        <v>22119705.93239288</v>
      </c>
      <c r="J445" s="5">
        <f t="shared" si="27"/>
        <v>42447</v>
      </c>
      <c r="K445" s="2">
        <f t="shared" si="28"/>
        <v>29135742.447992407</v>
      </c>
      <c r="L445" s="2" t="e">
        <f>$C$2*시뮬레이션!F448*시뮬레이션!D448</f>
        <v>#REF!</v>
      </c>
    </row>
    <row r="446" spans="2:12" x14ac:dyDescent="0.3">
      <c r="B446" s="5">
        <v>42448</v>
      </c>
      <c r="C446" s="27">
        <f>VLOOKUP(시뮬레이션!B449,시뮬레이션!$K:$Q,6,0)</f>
        <v>115.5180753827179</v>
      </c>
      <c r="D446" s="27">
        <f>VLOOKUP(시뮬레이션!B449,시뮬레이션!$K:$Q,7,0)</f>
        <v>209.84906748845026</v>
      </c>
      <c r="F446" s="5">
        <f t="shared" si="26"/>
        <v>42448</v>
      </c>
      <c r="G446" s="7">
        <f>C446*시뮬레이션!D449*시뮬레이션!F449</f>
        <v>7016036.5155995246</v>
      </c>
      <c r="H446" s="2">
        <f>D446*시뮬레이션!E449*시뮬레이션!D449</f>
        <v>22119705.93239288</v>
      </c>
      <c r="J446" s="5">
        <f t="shared" si="27"/>
        <v>42448</v>
      </c>
      <c r="K446" s="2">
        <f t="shared" si="28"/>
        <v>29135742.447992407</v>
      </c>
      <c r="L446" s="2" t="e">
        <f>$C$2*시뮬레이션!F449*시뮬레이션!D449</f>
        <v>#REF!</v>
      </c>
    </row>
    <row r="447" spans="2:12" x14ac:dyDescent="0.3">
      <c r="B447" s="5">
        <v>42449</v>
      </c>
      <c r="C447" s="27">
        <f>VLOOKUP(시뮬레이션!B450,시뮬레이션!$K:$Q,6,0)</f>
        <v>115.5180753827179</v>
      </c>
      <c r="D447" s="27">
        <f>VLOOKUP(시뮬레이션!B450,시뮬레이션!$K:$Q,7,0)</f>
        <v>209.84906748845026</v>
      </c>
      <c r="F447" s="5">
        <f t="shared" si="26"/>
        <v>42449</v>
      </c>
      <c r="G447" s="7">
        <f>C447*시뮬레이션!D450*시뮬레이션!F450</f>
        <v>7016036.5155995246</v>
      </c>
      <c r="H447" s="2">
        <f>D447*시뮬레이션!E450*시뮬레이션!D450</f>
        <v>22119705.93239288</v>
      </c>
      <c r="J447" s="5">
        <f t="shared" si="27"/>
        <v>42449</v>
      </c>
      <c r="K447" s="2">
        <f t="shared" si="28"/>
        <v>29135742.447992407</v>
      </c>
      <c r="L447" s="2" t="e">
        <f>$C$2*시뮬레이션!F450*시뮬레이션!D450</f>
        <v>#REF!</v>
      </c>
    </row>
    <row r="448" spans="2:12" x14ac:dyDescent="0.3">
      <c r="B448" s="5">
        <v>42450</v>
      </c>
      <c r="C448" s="27">
        <f>VLOOKUP(시뮬레이션!B451,시뮬레이션!$K:$Q,6,0)</f>
        <v>115.5180753827179</v>
      </c>
      <c r="D448" s="27">
        <f>VLOOKUP(시뮬레이션!B451,시뮬레이션!$K:$Q,7,0)</f>
        <v>209.84906748845026</v>
      </c>
      <c r="F448" s="5">
        <f t="shared" si="26"/>
        <v>42450</v>
      </c>
      <c r="G448" s="7">
        <f>C448*시뮬레이션!D451*시뮬레이션!F451</f>
        <v>6997138.9136476656</v>
      </c>
      <c r="H448" s="2">
        <f>D448*시뮬레이션!E451*시뮬레이션!D451</f>
        <v>22102297.472919233</v>
      </c>
      <c r="J448" s="5">
        <f t="shared" si="27"/>
        <v>42450</v>
      </c>
      <c r="K448" s="2">
        <f t="shared" si="28"/>
        <v>29099436.3865669</v>
      </c>
      <c r="L448" s="2" t="e">
        <f>$C$2*시뮬레이션!F451*시뮬레이션!D451</f>
        <v>#REF!</v>
      </c>
    </row>
    <row r="449" spans="2:12" x14ac:dyDescent="0.3">
      <c r="B449" s="5">
        <v>42451</v>
      </c>
      <c r="C449" s="27">
        <f>VLOOKUP(시뮬레이션!B452,시뮬레이션!$K:$Q,6,0)</f>
        <v>115.5180753827179</v>
      </c>
      <c r="D449" s="27">
        <f>VLOOKUP(시뮬레이션!B452,시뮬레이션!$K:$Q,7,0)</f>
        <v>209.84906748845026</v>
      </c>
      <c r="F449" s="5">
        <f t="shared" si="26"/>
        <v>42451</v>
      </c>
      <c r="G449" s="7">
        <f>C449*시뮬레이션!D452*시뮬레이션!F452</f>
        <v>6950069.4565799227</v>
      </c>
      <c r="H449" s="2">
        <f>D449*시뮬레이션!E452*시뮬레이션!D452</f>
        <v>21910649.07937273</v>
      </c>
      <c r="J449" s="5">
        <f t="shared" si="27"/>
        <v>42451</v>
      </c>
      <c r="K449" s="2">
        <f t="shared" si="28"/>
        <v>28860718.535952654</v>
      </c>
      <c r="L449" s="2" t="e">
        <f>$C$2*시뮬레이션!F452*시뮬레이션!D452</f>
        <v>#REF!</v>
      </c>
    </row>
    <row r="450" spans="2:12" x14ac:dyDescent="0.3">
      <c r="B450" s="5">
        <v>42452</v>
      </c>
      <c r="C450" s="27">
        <f>VLOOKUP(시뮬레이션!B453,시뮬레이션!$K:$Q,6,0)</f>
        <v>115.5180753827179</v>
      </c>
      <c r="D450" s="27">
        <f>VLOOKUP(시뮬레이션!B453,시뮬레이션!$K:$Q,7,0)</f>
        <v>209.84906748845026</v>
      </c>
      <c r="F450" s="5">
        <f t="shared" si="26"/>
        <v>42452</v>
      </c>
      <c r="G450" s="7">
        <f>C450*시뮬레이션!D453*시뮬레이션!F453</f>
        <v>6929054.4083062969</v>
      </c>
      <c r="H450" s="2">
        <f>D450*시뮬레이션!E453*시뮬레이션!D453</f>
        <v>21959759.365018699</v>
      </c>
      <c r="J450" s="5">
        <f t="shared" si="27"/>
        <v>42452</v>
      </c>
      <c r="K450" s="2">
        <f t="shared" si="28"/>
        <v>28888813.773324996</v>
      </c>
      <c r="L450" s="2" t="e">
        <f>$C$2*시뮬레이션!F453*시뮬레이션!D453</f>
        <v>#REF!</v>
      </c>
    </row>
    <row r="451" spans="2:12" x14ac:dyDescent="0.3">
      <c r="B451" s="5">
        <v>42453</v>
      </c>
      <c r="C451" s="27">
        <f>VLOOKUP(시뮬레이션!B454,시뮬레이션!$K:$Q,6,0)</f>
        <v>115.5180753827179</v>
      </c>
      <c r="D451" s="27">
        <f>VLOOKUP(시뮬레이션!B454,시뮬레이션!$K:$Q,7,0)</f>
        <v>209.84906748845026</v>
      </c>
      <c r="F451" s="5">
        <f t="shared" ref="F451:F514" si="29">B451</f>
        <v>42453</v>
      </c>
      <c r="G451" s="7">
        <f>C451*시뮬레이션!D454*시뮬레이션!F454</f>
        <v>6957093.417635492</v>
      </c>
      <c r="H451" s="2">
        <f>D451*시뮬레이션!E454*시뮬레이션!D454</f>
        <v>22081466.957099449</v>
      </c>
      <c r="J451" s="5">
        <f t="shared" ref="J451:J514" si="30">B451</f>
        <v>42453</v>
      </c>
      <c r="K451" s="2">
        <f t="shared" ref="K451:K514" si="31">SUM(G451:H451)</f>
        <v>29038560.374734942</v>
      </c>
      <c r="L451" s="2" t="e">
        <f>$C$2*시뮬레이션!F454*시뮬레이션!D454</f>
        <v>#REF!</v>
      </c>
    </row>
    <row r="452" spans="2:12" x14ac:dyDescent="0.3">
      <c r="B452" s="5">
        <v>42454</v>
      </c>
      <c r="C452" s="27">
        <f>VLOOKUP(시뮬레이션!B455,시뮬레이션!$K:$Q,6,0)</f>
        <v>115.5180753827179</v>
      </c>
      <c r="D452" s="27">
        <f>VLOOKUP(시뮬레이션!B455,시뮬레이션!$K:$Q,7,0)</f>
        <v>209.84906748845026</v>
      </c>
      <c r="F452" s="5">
        <f t="shared" si="29"/>
        <v>42454</v>
      </c>
      <c r="G452" s="7">
        <f>C452*시뮬레이션!D455*시뮬레이션!F455</f>
        <v>6974094.6748618679</v>
      </c>
      <c r="H452" s="2">
        <f>D452*시뮬레이션!E455*시뮬레이션!D455</f>
        <v>22135428.098216474</v>
      </c>
      <c r="J452" s="5">
        <f t="shared" si="30"/>
        <v>42454</v>
      </c>
      <c r="K452" s="2">
        <f t="shared" si="31"/>
        <v>29109522.773078341</v>
      </c>
      <c r="L452" s="2" t="e">
        <f>$C$2*시뮬레이션!F455*시뮬레이션!D455</f>
        <v>#REF!</v>
      </c>
    </row>
    <row r="453" spans="2:12" x14ac:dyDescent="0.3">
      <c r="B453" s="5">
        <v>42455</v>
      </c>
      <c r="C453" s="27">
        <f>VLOOKUP(시뮬레이션!B456,시뮬레이션!$K:$Q,6,0)</f>
        <v>115.5180753827179</v>
      </c>
      <c r="D453" s="27">
        <f>VLOOKUP(시뮬레이션!B456,시뮬레이션!$K:$Q,7,0)</f>
        <v>209.84906748845026</v>
      </c>
      <c r="F453" s="5">
        <f t="shared" si="29"/>
        <v>42455</v>
      </c>
      <c r="G453" s="7">
        <f>C453*시뮬레이션!D456*시뮬레이션!F456</f>
        <v>6974094.6748618679</v>
      </c>
      <c r="H453" s="2">
        <f>D453*시뮬레이션!E456*시뮬레이션!D456</f>
        <v>22135428.098216474</v>
      </c>
      <c r="J453" s="5">
        <f t="shared" si="30"/>
        <v>42455</v>
      </c>
      <c r="K453" s="2">
        <f t="shared" si="31"/>
        <v>29109522.773078341</v>
      </c>
      <c r="L453" s="2" t="e">
        <f>$C$2*시뮬레이션!F456*시뮬레이션!D456</f>
        <v>#REF!</v>
      </c>
    </row>
    <row r="454" spans="2:12" x14ac:dyDescent="0.3">
      <c r="B454" s="5">
        <v>42456</v>
      </c>
      <c r="C454" s="27">
        <f>VLOOKUP(시뮬레이션!B457,시뮬레이션!$K:$Q,6,0)</f>
        <v>115.5180753827179</v>
      </c>
      <c r="D454" s="27">
        <f>VLOOKUP(시뮬레이션!B457,시뮬레이션!$K:$Q,7,0)</f>
        <v>209.84906748845026</v>
      </c>
      <c r="F454" s="5">
        <f t="shared" si="29"/>
        <v>42456</v>
      </c>
      <c r="G454" s="7">
        <f>C454*시뮬레이션!D457*시뮬레이션!F457</f>
        <v>6974094.6748618679</v>
      </c>
      <c r="H454" s="2">
        <f>D454*시뮬레이션!E457*시뮬레이션!D457</f>
        <v>22135428.098216474</v>
      </c>
      <c r="J454" s="5">
        <f t="shared" si="30"/>
        <v>42456</v>
      </c>
      <c r="K454" s="2">
        <f t="shared" si="31"/>
        <v>29109522.773078341</v>
      </c>
      <c r="L454" s="2" t="e">
        <f>$C$2*시뮬레이션!F457*시뮬레이션!D457</f>
        <v>#REF!</v>
      </c>
    </row>
    <row r="455" spans="2:12" x14ac:dyDescent="0.3">
      <c r="B455" s="5">
        <v>42457</v>
      </c>
      <c r="C455" s="27">
        <f>VLOOKUP(시뮬레이션!B458,시뮬레이션!$K:$Q,6,0)</f>
        <v>115.5180753827179</v>
      </c>
      <c r="D455" s="27">
        <f>VLOOKUP(시뮬레이션!B458,시뮬레이션!$K:$Q,7,0)</f>
        <v>209.84906748845026</v>
      </c>
      <c r="F455" s="5">
        <f t="shared" si="29"/>
        <v>42457</v>
      </c>
      <c r="G455" s="7">
        <f>C455*시뮬레이션!D458*시뮬레이션!F458</f>
        <v>6978799.3217589427</v>
      </c>
      <c r="H455" s="2">
        <f>D455*시뮬레이션!E458*시뮬레이션!D458</f>
        <v>22123803.836708393</v>
      </c>
      <c r="J455" s="5">
        <f t="shared" si="30"/>
        <v>42457</v>
      </c>
      <c r="K455" s="2">
        <f t="shared" si="31"/>
        <v>29102603.158467337</v>
      </c>
      <c r="L455" s="2" t="e">
        <f>$C$2*시뮬레이션!F458*시뮬레이션!D458</f>
        <v>#REF!</v>
      </c>
    </row>
    <row r="456" spans="2:12" x14ac:dyDescent="0.3">
      <c r="B456" s="5">
        <v>42458</v>
      </c>
      <c r="C456" s="27">
        <f>VLOOKUP(시뮬레이션!B459,시뮬레이션!$K:$Q,6,0)</f>
        <v>115.5180753827179</v>
      </c>
      <c r="D456" s="27">
        <f>VLOOKUP(시뮬레이션!B459,시뮬레이션!$K:$Q,7,0)</f>
        <v>209.84906748845026</v>
      </c>
      <c r="F456" s="5">
        <f t="shared" si="29"/>
        <v>42458</v>
      </c>
      <c r="G456" s="7">
        <f>C456*시뮬레이션!D459*시뮬레이션!F459</f>
        <v>7037930.6564268116</v>
      </c>
      <c r="H456" s="2">
        <f>D456*시뮬레이션!E459*시뮬레이션!D459</f>
        <v>22244515.394658841</v>
      </c>
      <c r="J456" s="5">
        <f t="shared" si="30"/>
        <v>42458</v>
      </c>
      <c r="K456" s="2">
        <f t="shared" si="31"/>
        <v>29282446.051085651</v>
      </c>
      <c r="L456" s="2" t="e">
        <f>$C$2*시뮬레이션!F459*시뮬레이션!D459</f>
        <v>#REF!</v>
      </c>
    </row>
    <row r="457" spans="2:12" x14ac:dyDescent="0.3">
      <c r="B457" s="5">
        <v>42459</v>
      </c>
      <c r="C457" s="27">
        <f>VLOOKUP(시뮬레이션!B460,시뮬레이션!$K:$Q,6,0)</f>
        <v>115.5180753827179</v>
      </c>
      <c r="D457" s="27">
        <f>VLOOKUP(시뮬레이션!B460,시뮬레이션!$K:$Q,7,0)</f>
        <v>209.84906748845026</v>
      </c>
      <c r="F457" s="5">
        <f t="shared" si="29"/>
        <v>42459</v>
      </c>
      <c r="G457" s="7">
        <f>C457*시뮬레이션!D460*시뮬레이션!F460</f>
        <v>6983734.427216406</v>
      </c>
      <c r="H457" s="2">
        <f>D457*시뮬레이션!E460*시뮬레이션!D460</f>
        <v>22082848.287039936</v>
      </c>
      <c r="J457" s="5">
        <f t="shared" si="30"/>
        <v>42459</v>
      </c>
      <c r="K457" s="2">
        <f t="shared" si="31"/>
        <v>29066582.714256343</v>
      </c>
      <c r="L457" s="2" t="e">
        <f>$C$2*시뮬레이션!F460*시뮬레이션!D460</f>
        <v>#REF!</v>
      </c>
    </row>
    <row r="458" spans="2:12" x14ac:dyDescent="0.3">
      <c r="B458" s="5">
        <v>42460</v>
      </c>
      <c r="C458" s="27">
        <f>VLOOKUP(시뮬레이션!B461,시뮬레이션!$K:$Q,6,0)</f>
        <v>115.5180753827179</v>
      </c>
      <c r="D458" s="27">
        <f>VLOOKUP(시뮬레이션!B461,시뮬레이션!$K:$Q,7,0)</f>
        <v>209.84906748845026</v>
      </c>
      <c r="F458" s="5">
        <f t="shared" si="29"/>
        <v>42460</v>
      </c>
      <c r="G458" s="7">
        <f>C458*시뮬레이션!D461*시뮬레이션!F461</f>
        <v>6911206.1725512166</v>
      </c>
      <c r="H458" s="2">
        <f>D458*시뮬레이션!E461*시뮬레이션!D461</f>
        <v>21898961.837741621</v>
      </c>
      <c r="J458" s="5">
        <f t="shared" si="30"/>
        <v>42460</v>
      </c>
      <c r="K458" s="2">
        <f t="shared" si="31"/>
        <v>28810168.010292836</v>
      </c>
      <c r="L458" s="2" t="e">
        <f>$C$2*시뮬레이션!F461*시뮬레이션!D461</f>
        <v>#REF!</v>
      </c>
    </row>
    <row r="459" spans="2:12" x14ac:dyDescent="0.3">
      <c r="B459" s="5">
        <v>42461</v>
      </c>
      <c r="C459" s="27">
        <f>VLOOKUP(시뮬레이션!B462,시뮬레이션!$K:$Q,6,0)</f>
        <v>115.5180753827179</v>
      </c>
      <c r="D459" s="27">
        <f>VLOOKUP(시뮬레이션!B462,시뮬레이션!$K:$Q,7,0)</f>
        <v>209.84906748845026</v>
      </c>
      <c r="F459" s="5">
        <f t="shared" si="29"/>
        <v>42461</v>
      </c>
      <c r="G459" s="7">
        <f>C459*시뮬레이션!D462*시뮬레이션!F462</f>
        <v>7028294.8316868367</v>
      </c>
      <c r="H459" s="2">
        <f>D459*시뮬레이션!E462*시뮬레이션!D462</f>
        <v>22247703.196601395</v>
      </c>
      <c r="J459" s="5">
        <f t="shared" si="30"/>
        <v>42461</v>
      </c>
      <c r="K459" s="2">
        <f t="shared" si="31"/>
        <v>29275998.02828823</v>
      </c>
      <c r="L459" s="2" t="e">
        <f>$C$2*시뮬레이션!F462*시뮬레이션!D462</f>
        <v>#REF!</v>
      </c>
    </row>
    <row r="460" spans="2:12" x14ac:dyDescent="0.3">
      <c r="B460" s="5">
        <v>42462</v>
      </c>
      <c r="C460" s="27">
        <f>VLOOKUP(시뮬레이션!B463,시뮬레이션!$K:$Q,6,0)</f>
        <v>115.5180753827179</v>
      </c>
      <c r="D460" s="27">
        <f>VLOOKUP(시뮬레이션!B463,시뮬레이션!$K:$Q,7,0)</f>
        <v>209.84906748845026</v>
      </c>
      <c r="F460" s="5">
        <f t="shared" si="29"/>
        <v>42462</v>
      </c>
      <c r="G460" s="7">
        <f>C460*시뮬레이션!D463*시뮬레이션!F463</f>
        <v>7028294.8316868367</v>
      </c>
      <c r="H460" s="2">
        <f>D460*시뮬레이션!E463*시뮬레이션!D463</f>
        <v>22247703.196601395</v>
      </c>
      <c r="J460" s="5">
        <f t="shared" si="30"/>
        <v>42462</v>
      </c>
      <c r="K460" s="2">
        <f t="shared" si="31"/>
        <v>29275998.02828823</v>
      </c>
      <c r="L460" s="2" t="e">
        <f>$C$2*시뮬레이션!F463*시뮬레이션!D463</f>
        <v>#REF!</v>
      </c>
    </row>
    <row r="461" spans="2:12" x14ac:dyDescent="0.3">
      <c r="B461" s="5">
        <v>42463</v>
      </c>
      <c r="C461" s="27">
        <f>VLOOKUP(시뮬레이션!B464,시뮬레이션!$K:$Q,6,0)</f>
        <v>115.5180753827179</v>
      </c>
      <c r="D461" s="27">
        <f>VLOOKUP(시뮬레이션!B464,시뮬레이션!$K:$Q,7,0)</f>
        <v>209.84906748845026</v>
      </c>
      <c r="F461" s="5">
        <f t="shared" si="29"/>
        <v>42463</v>
      </c>
      <c r="G461" s="7">
        <f>C461*시뮬레이션!D464*시뮬레이션!F464</f>
        <v>7028294.8316868367</v>
      </c>
      <c r="H461" s="2">
        <f>D461*시뮬레이션!E464*시뮬레이션!D464</f>
        <v>22247703.196601395</v>
      </c>
      <c r="J461" s="5">
        <f t="shared" si="30"/>
        <v>42463</v>
      </c>
      <c r="K461" s="2">
        <f t="shared" si="31"/>
        <v>29275998.02828823</v>
      </c>
      <c r="L461" s="2" t="e">
        <f>$C$2*시뮬레이션!F464*시뮬레이션!D464</f>
        <v>#REF!</v>
      </c>
    </row>
    <row r="462" spans="2:12" x14ac:dyDescent="0.3">
      <c r="B462" s="5">
        <v>42464</v>
      </c>
      <c r="C462" s="27">
        <f>VLOOKUP(시뮬레이션!B465,시뮬레이션!$K:$Q,6,0)</f>
        <v>115.5180753827179</v>
      </c>
      <c r="D462" s="27">
        <f>VLOOKUP(시뮬레이션!B465,시뮬레이션!$K:$Q,7,0)</f>
        <v>209.84906748845026</v>
      </c>
      <c r="F462" s="5">
        <f t="shared" si="29"/>
        <v>42464</v>
      </c>
      <c r="G462" s="7">
        <f>C462*시뮬레이션!D465*시뮬레이션!F465</f>
        <v>6941786.6372978678</v>
      </c>
      <c r="H462" s="2">
        <f>D462*시뮬레이션!E465*시뮬레이션!D465</f>
        <v>22016792.120889861</v>
      </c>
      <c r="J462" s="5">
        <f t="shared" si="30"/>
        <v>42464</v>
      </c>
      <c r="K462" s="2">
        <f t="shared" si="31"/>
        <v>28958578.75818773</v>
      </c>
      <c r="L462" s="2" t="e">
        <f>$C$2*시뮬레이션!F465*시뮬레이션!D465</f>
        <v>#REF!</v>
      </c>
    </row>
    <row r="463" spans="2:12" x14ac:dyDescent="0.3">
      <c r="B463" s="5">
        <v>42465</v>
      </c>
      <c r="C463" s="27">
        <f>VLOOKUP(시뮬레이션!B466,시뮬레이션!$K:$Q,6,0)</f>
        <v>115.5180753827179</v>
      </c>
      <c r="D463" s="27">
        <f>VLOOKUP(시뮬레이션!B466,시뮬레이션!$K:$Q,7,0)</f>
        <v>209.84906748845026</v>
      </c>
      <c r="F463" s="5">
        <f t="shared" si="29"/>
        <v>42465</v>
      </c>
      <c r="G463" s="7">
        <f>C463*시뮬레이션!D466*시뮬레이션!F466</f>
        <v>6941585.4625695897</v>
      </c>
      <c r="H463" s="2">
        <f>D463*시뮬레이션!E466*시뮬레이션!D466</f>
        <v>22017570.987245545</v>
      </c>
      <c r="J463" s="5">
        <f t="shared" si="30"/>
        <v>42465</v>
      </c>
      <c r="K463" s="2">
        <f t="shared" si="31"/>
        <v>28959156.449815135</v>
      </c>
      <c r="L463" s="2" t="e">
        <f>$C$2*시뮬레이션!F466*시뮬레이션!D466</f>
        <v>#REF!</v>
      </c>
    </row>
    <row r="464" spans="2:12" x14ac:dyDescent="0.3">
      <c r="B464" s="5">
        <v>42466</v>
      </c>
      <c r="C464" s="27">
        <f>VLOOKUP(시뮬레이션!B467,시뮬레이션!$K:$Q,6,0)</f>
        <v>115.5180753827179</v>
      </c>
      <c r="D464" s="27">
        <f>VLOOKUP(시뮬레이션!B467,시뮬레이션!$K:$Q,7,0)</f>
        <v>209.84906748845026</v>
      </c>
      <c r="F464" s="5">
        <f t="shared" si="29"/>
        <v>42466</v>
      </c>
      <c r="G464" s="7">
        <f>C464*시뮬레이션!D467*시뮬레이션!F467</f>
        <v>7011701.6998207886</v>
      </c>
      <c r="H464" s="2">
        <f>D464*시뮬레이션!E467*시뮬레이션!D467</f>
        <v>22196559.362161007</v>
      </c>
      <c r="J464" s="5">
        <f t="shared" si="30"/>
        <v>42466</v>
      </c>
      <c r="K464" s="2">
        <f t="shared" si="31"/>
        <v>29208261.061981797</v>
      </c>
      <c r="L464" s="2" t="e">
        <f>$C$2*시뮬레이션!F467*시뮬레이션!D467</f>
        <v>#REF!</v>
      </c>
    </row>
    <row r="465" spans="2:12" x14ac:dyDescent="0.3">
      <c r="B465" s="5">
        <v>42467</v>
      </c>
      <c r="C465" s="27">
        <f>VLOOKUP(시뮬레이션!B468,시뮬레이션!$K:$Q,6,0)</f>
        <v>115.5180753827179</v>
      </c>
      <c r="D465" s="27">
        <f>VLOOKUP(시뮬레이션!B468,시뮬레이션!$K:$Q,7,0)</f>
        <v>209.84906748845026</v>
      </c>
      <c r="F465" s="5">
        <f t="shared" si="29"/>
        <v>42467</v>
      </c>
      <c r="G465" s="7">
        <f>C465*시뮬레이션!D468*시뮬레이션!F468</f>
        <v>6922439.7277918076</v>
      </c>
      <c r="H465" s="2">
        <f>D465*시뮬레이션!E468*시뮬레이션!D468</f>
        <v>21921970.385868613</v>
      </c>
      <c r="J465" s="5">
        <f t="shared" si="30"/>
        <v>42467</v>
      </c>
      <c r="K465" s="2">
        <f t="shared" si="31"/>
        <v>28844410.113660421</v>
      </c>
      <c r="L465" s="2" t="e">
        <f>$C$2*시뮬레이션!F468*시뮬레이션!D468</f>
        <v>#REF!</v>
      </c>
    </row>
    <row r="466" spans="2:12" x14ac:dyDescent="0.3">
      <c r="B466" s="5">
        <v>42468</v>
      </c>
      <c r="C466" s="27">
        <f>VLOOKUP(시뮬레이션!B469,시뮬레이션!$K:$Q,6,0)</f>
        <v>115.5180753827179</v>
      </c>
      <c r="D466" s="27">
        <f>VLOOKUP(시뮬레이션!B469,시뮬레이션!$K:$Q,7,0)</f>
        <v>209.84906748845026</v>
      </c>
      <c r="F466" s="5">
        <f t="shared" si="29"/>
        <v>42468</v>
      </c>
      <c r="G466" s="7">
        <f>C466*시뮬레이션!D469*시뮬레이션!F469</f>
        <v>6969459.8586413637</v>
      </c>
      <c r="H466" s="2">
        <f>D466*시뮬레이션!E469*시뮬레이션!D469</f>
        <v>22056546.46859622</v>
      </c>
      <c r="J466" s="5">
        <f t="shared" si="30"/>
        <v>42468</v>
      </c>
      <c r="K466" s="2">
        <f t="shared" si="31"/>
        <v>29026006.327237584</v>
      </c>
      <c r="L466" s="2" t="e">
        <f>$C$2*시뮬레이션!F469*시뮬레이션!D469</f>
        <v>#REF!</v>
      </c>
    </row>
    <row r="467" spans="2:12" x14ac:dyDescent="0.3">
      <c r="B467" s="5">
        <v>42469</v>
      </c>
      <c r="C467" s="27">
        <f>VLOOKUP(시뮬레이션!B470,시뮬레이션!$K:$Q,6,0)</f>
        <v>115.5180753827179</v>
      </c>
      <c r="D467" s="27">
        <f>VLOOKUP(시뮬레이션!B470,시뮬레이션!$K:$Q,7,0)</f>
        <v>209.84906748845026</v>
      </c>
      <c r="F467" s="5">
        <f t="shared" si="29"/>
        <v>42469</v>
      </c>
      <c r="G467" s="7">
        <f>C467*시뮬레이션!D470*시뮬레이션!F470</f>
        <v>6969459.8586413637</v>
      </c>
      <c r="H467" s="2">
        <f>D467*시뮬레이션!E470*시뮬레이션!D470</f>
        <v>22056546.46859622</v>
      </c>
      <c r="J467" s="5">
        <f t="shared" si="30"/>
        <v>42469</v>
      </c>
      <c r="K467" s="2">
        <f t="shared" si="31"/>
        <v>29026006.327237584</v>
      </c>
      <c r="L467" s="2" t="e">
        <f>$C$2*시뮬레이션!F470*시뮬레이션!D470</f>
        <v>#REF!</v>
      </c>
    </row>
    <row r="468" spans="2:12" x14ac:dyDescent="0.3">
      <c r="B468" s="5">
        <v>42470</v>
      </c>
      <c r="C468" s="27">
        <f>VLOOKUP(시뮬레이션!B471,시뮬레이션!$K:$Q,6,0)</f>
        <v>115.5180753827179</v>
      </c>
      <c r="D468" s="27">
        <f>VLOOKUP(시뮬레이션!B471,시뮬레이션!$K:$Q,7,0)</f>
        <v>209.84906748845026</v>
      </c>
      <c r="F468" s="5">
        <f t="shared" si="29"/>
        <v>42470</v>
      </c>
      <c r="G468" s="7">
        <f>C468*시뮬레이션!D471*시뮬레이션!F471</f>
        <v>6969459.8586413637</v>
      </c>
      <c r="H468" s="2">
        <f>D468*시뮬레이션!E471*시뮬레이션!D471</f>
        <v>22056546.46859622</v>
      </c>
      <c r="J468" s="5">
        <f t="shared" si="30"/>
        <v>42470</v>
      </c>
      <c r="K468" s="2">
        <f t="shared" si="31"/>
        <v>29026006.327237584</v>
      </c>
      <c r="L468" s="2" t="e">
        <f>$C$2*시뮬레이션!F471*시뮬레이션!D471</f>
        <v>#REF!</v>
      </c>
    </row>
    <row r="469" spans="2:12" x14ac:dyDescent="0.3">
      <c r="B469" s="5">
        <v>42471</v>
      </c>
      <c r="C469" s="27">
        <f>VLOOKUP(시뮬레이션!B472,시뮬레이션!$K:$Q,6,0)</f>
        <v>115.5180753827179</v>
      </c>
      <c r="D469" s="27">
        <f>VLOOKUP(시뮬레이션!B472,시뮬레이션!$K:$Q,7,0)</f>
        <v>209.84906748845026</v>
      </c>
      <c r="F469" s="5">
        <f t="shared" si="29"/>
        <v>42471</v>
      </c>
      <c r="G469" s="7">
        <f>C469*시뮬레이션!D472*시뮬레이션!F472</f>
        <v>6902849.5949780298</v>
      </c>
      <c r="H469" s="2">
        <f>D469*시뮬레이션!E472*시뮬레이션!D472</f>
        <v>21853000.275282156</v>
      </c>
      <c r="J469" s="5">
        <f t="shared" si="30"/>
        <v>42471</v>
      </c>
      <c r="K469" s="2">
        <f t="shared" si="31"/>
        <v>28755849.870260186</v>
      </c>
      <c r="L469" s="2" t="e">
        <f>$C$2*시뮬레이션!F472*시뮬레이션!D472</f>
        <v>#REF!</v>
      </c>
    </row>
    <row r="470" spans="2:12" x14ac:dyDescent="0.3">
      <c r="B470" s="5">
        <v>42472</v>
      </c>
      <c r="C470" s="27">
        <f>VLOOKUP(시뮬레이션!B473,시뮬레이션!$K:$Q,6,0)</f>
        <v>115.5180753827179</v>
      </c>
      <c r="D470" s="27">
        <f>VLOOKUP(시뮬레이션!B473,시뮬레이션!$K:$Q,7,0)</f>
        <v>209.84906748845026</v>
      </c>
      <c r="F470" s="5">
        <f t="shared" si="29"/>
        <v>42472</v>
      </c>
      <c r="G470" s="7">
        <f>C470*시뮬레이션!D473*시뮬레이션!F473</f>
        <v>6968070.6382668111</v>
      </c>
      <c r="H470" s="2">
        <f>D470*시뮬레이션!E473*시뮬레이션!D473</f>
        <v>22042698.564086102</v>
      </c>
      <c r="J470" s="5">
        <f t="shared" si="30"/>
        <v>42472</v>
      </c>
      <c r="K470" s="2">
        <f t="shared" si="31"/>
        <v>29010769.202352911</v>
      </c>
      <c r="L470" s="2" t="e">
        <f>$C$2*시뮬레이션!F473*시뮬레이션!D473</f>
        <v>#REF!</v>
      </c>
    </row>
    <row r="471" spans="2:12" x14ac:dyDescent="0.3">
      <c r="B471" s="5">
        <v>42473</v>
      </c>
      <c r="C471" s="27">
        <f>VLOOKUP(시뮬레이션!B474,시뮬레이션!$K:$Q,6,0)</f>
        <v>115.5180753827179</v>
      </c>
      <c r="D471" s="27">
        <f>VLOOKUP(시뮬레이션!B474,시뮬레이션!$K:$Q,7,0)</f>
        <v>209.84906748845026</v>
      </c>
      <c r="F471" s="5">
        <f t="shared" si="29"/>
        <v>42473</v>
      </c>
      <c r="G471" s="7">
        <f>C471*시뮬레이션!D474*시뮬레이션!F474</f>
        <v>7008800.174562362</v>
      </c>
      <c r="H471" s="2">
        <f>D471*시뮬레이션!E474*시뮬레이션!D474</f>
        <v>22154662.278318793</v>
      </c>
      <c r="J471" s="5">
        <f t="shared" si="30"/>
        <v>42473</v>
      </c>
      <c r="K471" s="2">
        <f t="shared" si="31"/>
        <v>29163462.452881154</v>
      </c>
      <c r="L471" s="2" t="e">
        <f>$C$2*시뮬레이션!F474*시뮬레이션!D474</f>
        <v>#REF!</v>
      </c>
    </row>
    <row r="472" spans="2:12" x14ac:dyDescent="0.3">
      <c r="B472" s="5">
        <v>42474</v>
      </c>
      <c r="C472" s="27">
        <f>VLOOKUP(시뮬레이션!B475,시뮬레이션!$K:$Q,6,0)</f>
        <v>115.5180753827179</v>
      </c>
      <c r="D472" s="27">
        <f>VLOOKUP(시뮬레이션!B475,시뮬레이션!$K:$Q,7,0)</f>
        <v>209.84906748845026</v>
      </c>
      <c r="F472" s="5">
        <f t="shared" si="29"/>
        <v>42474</v>
      </c>
      <c r="G472" s="7">
        <f>C472*시뮬레이션!D475*시뮬레이션!F475</f>
        <v>7067263.0061279908</v>
      </c>
      <c r="H472" s="2">
        <f>D472*시뮬레이션!E475*시뮬레이션!D475</f>
        <v>22364909.461904425</v>
      </c>
      <c r="J472" s="5">
        <f t="shared" si="30"/>
        <v>42474</v>
      </c>
      <c r="K472" s="2">
        <f t="shared" si="31"/>
        <v>29432172.468032416</v>
      </c>
      <c r="L472" s="2" t="e">
        <f>$C$2*시뮬레이션!F475*시뮬레이션!D475</f>
        <v>#REF!</v>
      </c>
    </row>
    <row r="473" spans="2:12" x14ac:dyDescent="0.3">
      <c r="B473" s="5">
        <v>42475</v>
      </c>
      <c r="C473" s="27">
        <f>VLOOKUP(시뮬레이션!B476,시뮬레이션!$K:$Q,6,0)</f>
        <v>115.5180753827179</v>
      </c>
      <c r="D473" s="27">
        <f>VLOOKUP(시뮬레이션!B476,시뮬레이션!$K:$Q,7,0)</f>
        <v>209.84906748845026</v>
      </c>
      <c r="F473" s="5">
        <f t="shared" si="29"/>
        <v>42475</v>
      </c>
      <c r="G473" s="7">
        <f>C473*시뮬레이션!D476*시뮬레이션!F476</f>
        <v>7019903.2521368107</v>
      </c>
      <c r="H473" s="2">
        <f>D473*시뮬레이션!E476*시뮬레이션!D476</f>
        <v>22218033.957120735</v>
      </c>
      <c r="J473" s="5">
        <f t="shared" si="30"/>
        <v>42475</v>
      </c>
      <c r="K473" s="2">
        <f t="shared" si="31"/>
        <v>29237937.209257547</v>
      </c>
      <c r="L473" s="2" t="e">
        <f>$C$2*시뮬레이션!F476*시뮬레이션!D476</f>
        <v>#REF!</v>
      </c>
    </row>
    <row r="474" spans="2:12" x14ac:dyDescent="0.3">
      <c r="B474" s="5">
        <v>42476</v>
      </c>
      <c r="C474" s="27">
        <f>VLOOKUP(시뮬레이션!B477,시뮬레이션!$K:$Q,6,0)</f>
        <v>115.5180753827179</v>
      </c>
      <c r="D474" s="27">
        <f>VLOOKUP(시뮬레이션!B477,시뮬레이션!$K:$Q,7,0)</f>
        <v>209.84906748845026</v>
      </c>
      <c r="F474" s="5">
        <f t="shared" si="29"/>
        <v>42476</v>
      </c>
      <c r="G474" s="7">
        <f>C474*시뮬레이션!D477*시뮬레이션!F477</f>
        <v>7019903.2521368107</v>
      </c>
      <c r="H474" s="2">
        <f>D474*시뮬레이션!E477*시뮬레이션!D477</f>
        <v>22218033.957120735</v>
      </c>
      <c r="J474" s="5">
        <f t="shared" si="30"/>
        <v>42476</v>
      </c>
      <c r="K474" s="2">
        <f t="shared" si="31"/>
        <v>29237937.209257547</v>
      </c>
      <c r="L474" s="2" t="e">
        <f>$C$2*시뮬레이션!F477*시뮬레이션!D477</f>
        <v>#REF!</v>
      </c>
    </row>
    <row r="475" spans="2:12" x14ac:dyDescent="0.3">
      <c r="B475" s="5">
        <v>42477</v>
      </c>
      <c r="C475" s="27">
        <f>VLOOKUP(시뮬레이션!B478,시뮬레이션!$K:$Q,6,0)</f>
        <v>115.5180753827179</v>
      </c>
      <c r="D475" s="27">
        <f>VLOOKUP(시뮬레이션!B478,시뮬레이션!$K:$Q,7,0)</f>
        <v>209.84906748845026</v>
      </c>
      <c r="F475" s="5">
        <f t="shared" si="29"/>
        <v>42477</v>
      </c>
      <c r="G475" s="7">
        <f>C475*시뮬레이션!D478*시뮬레이션!F478</f>
        <v>7019903.2521368107</v>
      </c>
      <c r="H475" s="2">
        <f>D475*시뮬레이션!E478*시뮬레이션!D478</f>
        <v>22218033.957120735</v>
      </c>
      <c r="J475" s="5">
        <f t="shared" si="30"/>
        <v>42477</v>
      </c>
      <c r="K475" s="2">
        <f t="shared" si="31"/>
        <v>29237937.209257547</v>
      </c>
      <c r="L475" s="2" t="e">
        <f>$C$2*시뮬레이션!F478*시뮬레이션!D478</f>
        <v>#REF!</v>
      </c>
    </row>
    <row r="476" spans="2:12" x14ac:dyDescent="0.3">
      <c r="B476" s="5">
        <v>42478</v>
      </c>
      <c r="C476" s="27">
        <f>VLOOKUP(시뮬레이션!B479,시뮬레이션!$K:$Q,6,0)</f>
        <v>115.5180753827179</v>
      </c>
      <c r="D476" s="27">
        <f>VLOOKUP(시뮬레이션!B479,시뮬레이션!$K:$Q,7,0)</f>
        <v>209.84906748845026</v>
      </c>
      <c r="F476" s="5">
        <f t="shared" si="29"/>
        <v>42478</v>
      </c>
      <c r="G476" s="7">
        <f>C476*시뮬레이션!D479*시뮬레이션!F479</f>
        <v>7075477.2654323056</v>
      </c>
      <c r="H476" s="2">
        <f>D476*시뮬레이션!E479*시뮬레이션!D479</f>
        <v>22453992.538803257</v>
      </c>
      <c r="J476" s="5">
        <f t="shared" si="30"/>
        <v>42478</v>
      </c>
      <c r="K476" s="2">
        <f t="shared" si="31"/>
        <v>29529469.804235563</v>
      </c>
      <c r="L476" s="2" t="e">
        <f>$C$2*시뮬레이션!F479*시뮬레이션!D479</f>
        <v>#REF!</v>
      </c>
    </row>
    <row r="477" spans="2:12" x14ac:dyDescent="0.3">
      <c r="B477" s="5">
        <v>42479</v>
      </c>
      <c r="C477" s="27">
        <f>VLOOKUP(시뮬레이션!B480,시뮬레이션!$K:$Q,6,0)</f>
        <v>115.5180753827179</v>
      </c>
      <c r="D477" s="27">
        <f>VLOOKUP(시뮬레이션!B480,시뮬레이션!$K:$Q,7,0)</f>
        <v>209.84906748845026</v>
      </c>
      <c r="F477" s="5">
        <f t="shared" si="29"/>
        <v>42479</v>
      </c>
      <c r="G477" s="7">
        <f>C477*시뮬레이션!D480*시뮬레이션!F480</f>
        <v>7022271.6037183069</v>
      </c>
      <c r="H477" s="2">
        <f>D477*시뮬레이션!E480*시뮬레이션!D480</f>
        <v>22248987.711570121</v>
      </c>
      <c r="J477" s="5">
        <f t="shared" si="30"/>
        <v>42479</v>
      </c>
      <c r="K477" s="2">
        <f t="shared" si="31"/>
        <v>29271259.315288428</v>
      </c>
      <c r="L477" s="2" t="e">
        <f>$C$2*시뮬레이션!F480*시뮬레이션!D480</f>
        <v>#REF!</v>
      </c>
    </row>
    <row r="478" spans="2:12" x14ac:dyDescent="0.3">
      <c r="B478" s="5">
        <v>42480</v>
      </c>
      <c r="C478" s="27">
        <f>VLOOKUP(시뮬레이션!B481,시뮬레이션!$K:$Q,6,0)</f>
        <v>115.5180753827179</v>
      </c>
      <c r="D478" s="27">
        <f>VLOOKUP(시뮬레이션!B481,시뮬레이션!$K:$Q,7,0)</f>
        <v>209.84906748845026</v>
      </c>
      <c r="F478" s="5">
        <f t="shared" si="29"/>
        <v>42480</v>
      </c>
      <c r="G478" s="7">
        <f>C478*시뮬레이션!D481*시뮬레이션!F481</f>
        <v>6988551.5887189033</v>
      </c>
      <c r="H478" s="2">
        <f>D478*시뮬레이션!E481*시뮬레이션!D481</f>
        <v>22190359.304310352</v>
      </c>
      <c r="J478" s="5">
        <f t="shared" si="30"/>
        <v>42480</v>
      </c>
      <c r="K478" s="2">
        <f t="shared" si="31"/>
        <v>29178910.893029254</v>
      </c>
      <c r="L478" s="2" t="e">
        <f>$C$2*시뮬레이션!F481*시뮬레이션!D481</f>
        <v>#REF!</v>
      </c>
    </row>
    <row r="479" spans="2:12" x14ac:dyDescent="0.3">
      <c r="B479" s="5">
        <v>42481</v>
      </c>
      <c r="C479" s="27">
        <f>VLOOKUP(시뮬레이션!B482,시뮬레이션!$K:$Q,6,0)</f>
        <v>115.5180753827179</v>
      </c>
      <c r="D479" s="27">
        <f>VLOOKUP(시뮬레이션!B482,시뮬레이션!$K:$Q,7,0)</f>
        <v>209.84906748845026</v>
      </c>
      <c r="F479" s="5">
        <f t="shared" si="29"/>
        <v>42481</v>
      </c>
      <c r="G479" s="7">
        <f>C479*시뮬레이션!D482*시뮬레이션!F482</f>
        <v>6899793.448775705</v>
      </c>
      <c r="H479" s="2">
        <f>D479*시뮬레이션!E482*시뮬레이션!D482</f>
        <v>21995564.094387449</v>
      </c>
      <c r="J479" s="5">
        <f t="shared" si="30"/>
        <v>42481</v>
      </c>
      <c r="K479" s="2">
        <f t="shared" si="31"/>
        <v>28895357.543163154</v>
      </c>
      <c r="L479" s="2" t="e">
        <f>$C$2*시뮬레이션!F482*시뮬레이션!D482</f>
        <v>#REF!</v>
      </c>
    </row>
    <row r="480" spans="2:12" x14ac:dyDescent="0.3">
      <c r="B480" s="5">
        <v>42482</v>
      </c>
      <c r="C480" s="27">
        <f>VLOOKUP(시뮬레이션!B483,시뮬레이션!$K:$Q,6,0)</f>
        <v>115.5180753827179</v>
      </c>
      <c r="D480" s="27">
        <f>VLOOKUP(시뮬레이션!B483,시뮬레이션!$K:$Q,7,0)</f>
        <v>209.84906748845026</v>
      </c>
      <c r="F480" s="5">
        <f t="shared" si="29"/>
        <v>42482</v>
      </c>
      <c r="G480" s="7">
        <f>C480*시뮬레이션!D483*시뮬레이션!F483</f>
        <v>6994926.2226727474</v>
      </c>
      <c r="H480" s="2">
        <f>D480*시뮬레이션!E483*시뮬레이션!D483</f>
        <v>22246537.16992655</v>
      </c>
      <c r="J480" s="5">
        <f t="shared" si="30"/>
        <v>42482</v>
      </c>
      <c r="K480" s="2">
        <f t="shared" si="31"/>
        <v>29241463.3925993</v>
      </c>
      <c r="L480" s="2" t="e">
        <f>$C$2*시뮬레이션!F483*시뮬레이션!D483</f>
        <v>#REF!</v>
      </c>
    </row>
    <row r="481" spans="2:12" x14ac:dyDescent="0.3">
      <c r="B481" s="5">
        <v>42483</v>
      </c>
      <c r="C481" s="27">
        <f>VLOOKUP(시뮬레이션!B484,시뮬레이션!$K:$Q,6,0)</f>
        <v>115.5180753827179</v>
      </c>
      <c r="D481" s="27">
        <f>VLOOKUP(시뮬레이션!B484,시뮬레이션!$K:$Q,7,0)</f>
        <v>209.84906748845026</v>
      </c>
      <c r="F481" s="5">
        <f t="shared" si="29"/>
        <v>42483</v>
      </c>
      <c r="G481" s="7">
        <f>C481*시뮬레이션!D484*시뮬레이션!F484</f>
        <v>6994926.2226727474</v>
      </c>
      <c r="H481" s="2">
        <f>D481*시뮬레이션!E484*시뮬레이션!D484</f>
        <v>22246537.16992655</v>
      </c>
      <c r="J481" s="5">
        <f t="shared" si="30"/>
        <v>42483</v>
      </c>
      <c r="K481" s="2">
        <f t="shared" si="31"/>
        <v>29241463.3925993</v>
      </c>
      <c r="L481" s="2" t="e">
        <f>$C$2*시뮬레이션!F484*시뮬레이션!D484</f>
        <v>#REF!</v>
      </c>
    </row>
    <row r="482" spans="2:12" x14ac:dyDescent="0.3">
      <c r="B482" s="5">
        <v>42484</v>
      </c>
      <c r="C482" s="27">
        <f>VLOOKUP(시뮬레이션!B485,시뮬레이션!$K:$Q,6,0)</f>
        <v>115.5180753827179</v>
      </c>
      <c r="D482" s="27">
        <f>VLOOKUP(시뮬레이션!B485,시뮬레이션!$K:$Q,7,0)</f>
        <v>209.84906748845026</v>
      </c>
      <c r="F482" s="5">
        <f t="shared" si="29"/>
        <v>42484</v>
      </c>
      <c r="G482" s="7">
        <f>C482*시뮬레이션!D485*시뮬레이션!F485</f>
        <v>6994926.2226727474</v>
      </c>
      <c r="H482" s="2">
        <f>D482*시뮬레이션!E485*시뮬레이션!D485</f>
        <v>22246537.16992655</v>
      </c>
      <c r="J482" s="5">
        <f t="shared" si="30"/>
        <v>42484</v>
      </c>
      <c r="K482" s="2">
        <f t="shared" si="31"/>
        <v>29241463.3925993</v>
      </c>
      <c r="L482" s="2" t="e">
        <f>$C$2*시뮬레이션!F485*시뮬레이션!D485</f>
        <v>#REF!</v>
      </c>
    </row>
    <row r="483" spans="2:12" x14ac:dyDescent="0.3">
      <c r="B483" s="5">
        <v>42485</v>
      </c>
      <c r="C483" s="27">
        <f>VLOOKUP(시뮬레이션!B486,시뮬레이션!$K:$Q,6,0)</f>
        <v>115.5180753827179</v>
      </c>
      <c r="D483" s="27">
        <f>VLOOKUP(시뮬레이션!B486,시뮬레이션!$K:$Q,7,0)</f>
        <v>209.84906748845026</v>
      </c>
      <c r="F483" s="5">
        <f t="shared" si="29"/>
        <v>42485</v>
      </c>
      <c r="G483" s="7">
        <f>C483*시뮬레이션!D486*시뮬레이션!F486</f>
        <v>7021645.2069545444</v>
      </c>
      <c r="H483" s="2">
        <f>D483*시뮬레이션!E486*시뮬레이션!D486</f>
        <v>22356122.969842121</v>
      </c>
      <c r="J483" s="5">
        <f t="shared" si="30"/>
        <v>42485</v>
      </c>
      <c r="K483" s="2">
        <f t="shared" si="31"/>
        <v>29377768.176796667</v>
      </c>
      <c r="L483" s="2" t="e">
        <f>$C$2*시뮬레이션!F486*시뮬레이션!D486</f>
        <v>#REF!</v>
      </c>
    </row>
    <row r="484" spans="2:12" x14ac:dyDescent="0.3">
      <c r="B484" s="5">
        <v>42486</v>
      </c>
      <c r="C484" s="27">
        <f>VLOOKUP(시뮬레이션!B487,시뮬레이션!$K:$Q,6,0)</f>
        <v>115.5180753827179</v>
      </c>
      <c r="D484" s="27">
        <f>VLOOKUP(시뮬레이션!B487,시뮬레이션!$K:$Q,7,0)</f>
        <v>209.84906748845026</v>
      </c>
      <c r="F484" s="5">
        <f t="shared" si="29"/>
        <v>42486</v>
      </c>
      <c r="G484" s="7">
        <f>C484*시뮬레이션!D487*시뮬레이션!F487</f>
        <v>7066586.3590014372</v>
      </c>
      <c r="H484" s="2">
        <f>D484*시뮬레이션!E487*시뮬레이션!D487</f>
        <v>22454028.006001614</v>
      </c>
      <c r="J484" s="5">
        <f t="shared" si="30"/>
        <v>42486</v>
      </c>
      <c r="K484" s="2">
        <f t="shared" si="31"/>
        <v>29520614.365003049</v>
      </c>
      <c r="L484" s="2" t="e">
        <f>$C$2*시뮬레이션!F487*시뮬레이션!D487</f>
        <v>#REF!</v>
      </c>
    </row>
    <row r="485" spans="2:12" x14ac:dyDescent="0.3">
      <c r="B485" s="5">
        <v>42487</v>
      </c>
      <c r="C485" s="27">
        <f>VLOOKUP(시뮬레이션!B488,시뮬레이션!$K:$Q,6,0)</f>
        <v>115.5180753827179</v>
      </c>
      <c r="D485" s="27">
        <f>VLOOKUP(시뮬레이션!B488,시뮬레이션!$K:$Q,7,0)</f>
        <v>209.84906748845026</v>
      </c>
      <c r="F485" s="5">
        <f t="shared" si="29"/>
        <v>42487</v>
      </c>
      <c r="G485" s="7">
        <f>C485*시뮬레이션!D488*시뮬레이션!F488</f>
        <v>7095416.7249060413</v>
      </c>
      <c r="H485" s="2">
        <f>D485*시뮬레이션!E488*시뮬레이션!D488</f>
        <v>22506051.053308345</v>
      </c>
      <c r="J485" s="5">
        <f t="shared" si="30"/>
        <v>42487</v>
      </c>
      <c r="K485" s="2">
        <f t="shared" si="31"/>
        <v>29601467.778214388</v>
      </c>
      <c r="L485" s="2" t="e">
        <f>$C$2*시뮬레이션!F488*시뮬레이션!D488</f>
        <v>#REF!</v>
      </c>
    </row>
    <row r="486" spans="2:12" x14ac:dyDescent="0.3">
      <c r="B486" s="5">
        <v>42488</v>
      </c>
      <c r="C486" s="27">
        <f>VLOOKUP(시뮬레이션!B489,시뮬레이션!$K:$Q,6,0)</f>
        <v>115.5180753827179</v>
      </c>
      <c r="D486" s="27">
        <f>VLOOKUP(시뮬레이션!B489,시뮬레이션!$K:$Q,7,0)</f>
        <v>209.84906748845026</v>
      </c>
      <c r="F486" s="5">
        <f t="shared" si="29"/>
        <v>42488</v>
      </c>
      <c r="G486" s="7">
        <f>C486*시뮬레이션!D489*시뮬레이션!F489</f>
        <v>6965340.0220009135</v>
      </c>
      <c r="H486" s="2">
        <f>D486*시뮬레이션!E489*시뮬레이션!D489</f>
        <v>22146373.71634471</v>
      </c>
      <c r="J486" s="5">
        <f t="shared" si="30"/>
        <v>42488</v>
      </c>
      <c r="K486" s="2">
        <f t="shared" si="31"/>
        <v>29111713.738345623</v>
      </c>
      <c r="L486" s="2" t="e">
        <f>$C$2*시뮬레이션!F489*시뮬레이션!D489</f>
        <v>#REF!</v>
      </c>
    </row>
    <row r="487" spans="2:12" x14ac:dyDescent="0.3">
      <c r="B487" s="5">
        <v>42489</v>
      </c>
      <c r="C487" s="27">
        <f>VLOOKUP(시뮬레이션!B490,시뮬레이션!$K:$Q,6,0)</f>
        <v>115.5180753827179</v>
      </c>
      <c r="D487" s="27">
        <f>VLOOKUP(시뮬레이션!B490,시뮬레이션!$K:$Q,7,0)</f>
        <v>209.84906748845026</v>
      </c>
      <c r="F487" s="5">
        <f t="shared" si="29"/>
        <v>42489</v>
      </c>
      <c r="G487" s="7">
        <f>C487*시뮬레이션!D490*시뮬레이션!F490</f>
        <v>6942011.7242677519</v>
      </c>
      <c r="H487" s="2">
        <f>D487*시뮬레이션!E490*시뮬레이션!D490</f>
        <v>22053945.496262062</v>
      </c>
      <c r="J487" s="5">
        <f t="shared" si="30"/>
        <v>42489</v>
      </c>
      <c r="K487" s="2">
        <f t="shared" si="31"/>
        <v>28995957.220529813</v>
      </c>
      <c r="L487" s="2" t="e">
        <f>$C$2*시뮬레이션!F490*시뮬레이션!D490</f>
        <v>#REF!</v>
      </c>
    </row>
    <row r="488" spans="2:12" x14ac:dyDescent="0.3">
      <c r="B488" s="5">
        <v>42490</v>
      </c>
      <c r="C488" s="27">
        <f>VLOOKUP(시뮬레이션!B491,시뮬레이션!$K:$Q,6,0)</f>
        <v>115.5180753827179</v>
      </c>
      <c r="D488" s="27">
        <f>VLOOKUP(시뮬레이션!B491,시뮬레이션!$K:$Q,7,0)</f>
        <v>209.84906748845026</v>
      </c>
      <c r="F488" s="5">
        <f t="shared" si="29"/>
        <v>42490</v>
      </c>
      <c r="G488" s="7">
        <f>C488*시뮬레이션!D491*시뮬레이션!F491</f>
        <v>6942011.7242677519</v>
      </c>
      <c r="H488" s="2">
        <f>D488*시뮬레이션!E491*시뮬레이션!D491</f>
        <v>22053945.496262062</v>
      </c>
      <c r="J488" s="5">
        <f t="shared" si="30"/>
        <v>42490</v>
      </c>
      <c r="K488" s="2">
        <f t="shared" si="31"/>
        <v>28995957.220529813</v>
      </c>
      <c r="L488" s="2" t="e">
        <f>$C$2*시뮬레이션!F491*시뮬레이션!D491</f>
        <v>#REF!</v>
      </c>
    </row>
    <row r="489" spans="2:12" x14ac:dyDescent="0.3">
      <c r="B489" s="5">
        <v>42491</v>
      </c>
      <c r="C489" s="27">
        <f>VLOOKUP(시뮬레이션!B492,시뮬레이션!$K:$Q,6,0)</f>
        <v>115.5180753827179</v>
      </c>
      <c r="D489" s="27">
        <f>VLOOKUP(시뮬레이션!B492,시뮬레이션!$K:$Q,7,0)</f>
        <v>209.84906748845026</v>
      </c>
      <c r="F489" s="5">
        <f t="shared" si="29"/>
        <v>42491</v>
      </c>
      <c r="G489" s="7">
        <f>C489*시뮬레이션!D492*시뮬레이션!F492</f>
        <v>6942011.7242677519</v>
      </c>
      <c r="H489" s="2">
        <f>D489*시뮬레이션!E492*시뮬레이션!D492</f>
        <v>22053945.496262062</v>
      </c>
      <c r="J489" s="5">
        <f t="shared" si="30"/>
        <v>42491</v>
      </c>
      <c r="K489" s="2">
        <f t="shared" si="31"/>
        <v>28995957.220529813</v>
      </c>
      <c r="L489" s="2" t="e">
        <f>$C$2*시뮬레이션!F492*시뮬레이션!D492</f>
        <v>#REF!</v>
      </c>
    </row>
    <row r="490" spans="2:12" x14ac:dyDescent="0.3">
      <c r="B490" s="5">
        <v>42492</v>
      </c>
      <c r="C490" s="27">
        <f>VLOOKUP(시뮬레이션!B493,시뮬레이션!$K:$Q,6,0)</f>
        <v>115.5180753827179</v>
      </c>
      <c r="D490" s="27">
        <f>VLOOKUP(시뮬레이션!B493,시뮬레이션!$K:$Q,7,0)</f>
        <v>209.84906748845026</v>
      </c>
      <c r="F490" s="5">
        <f t="shared" si="29"/>
        <v>42492</v>
      </c>
      <c r="G490" s="7">
        <f>C490*시뮬레이션!D493*시뮬레이션!F493</f>
        <v>6988869.783257545</v>
      </c>
      <c r="H490" s="2">
        <f>D490*시뮬레이션!E493*시뮬레이션!D493</f>
        <v>22139248.067989781</v>
      </c>
      <c r="J490" s="5">
        <f t="shared" si="30"/>
        <v>42492</v>
      </c>
      <c r="K490" s="2">
        <f t="shared" si="31"/>
        <v>29128117.851247326</v>
      </c>
      <c r="L490" s="2" t="e">
        <f>$C$2*시뮬레이션!F493*시뮬레이션!D493</f>
        <v>#REF!</v>
      </c>
    </row>
    <row r="491" spans="2:12" x14ac:dyDescent="0.3">
      <c r="B491" s="5">
        <v>42493</v>
      </c>
      <c r="C491" s="27">
        <f>VLOOKUP(시뮬레이션!B494,시뮬레이션!$K:$Q,6,0)</f>
        <v>115.5180753827179</v>
      </c>
      <c r="D491" s="27">
        <f>VLOOKUP(시뮬레이션!B494,시뮬레이션!$K:$Q,7,0)</f>
        <v>209.84906748845026</v>
      </c>
      <c r="F491" s="5">
        <f t="shared" si="29"/>
        <v>42493</v>
      </c>
      <c r="G491" s="7">
        <f>C491*시뮬레이션!D494*시뮬레이션!F494</f>
        <v>6964009.1960134674</v>
      </c>
      <c r="H491" s="2">
        <f>D491*시뮬레이션!E494*시뮬레이션!D494</f>
        <v>22002667.669436883</v>
      </c>
      <c r="J491" s="5">
        <f t="shared" si="30"/>
        <v>42493</v>
      </c>
      <c r="K491" s="2">
        <f t="shared" si="31"/>
        <v>28966676.865450352</v>
      </c>
      <c r="L491" s="2" t="e">
        <f>$C$2*시뮬레이션!F494*시뮬레이션!D494</f>
        <v>#REF!</v>
      </c>
    </row>
    <row r="492" spans="2:12" x14ac:dyDescent="0.3">
      <c r="B492" s="5">
        <v>42494</v>
      </c>
      <c r="C492" s="27">
        <f>VLOOKUP(시뮬레이션!B495,시뮬레이션!$K:$Q,6,0)</f>
        <v>115.5180753827179</v>
      </c>
      <c r="D492" s="27">
        <f>VLOOKUP(시뮬레이션!B495,시뮬레이션!$K:$Q,7,0)</f>
        <v>209.84906748845026</v>
      </c>
      <c r="F492" s="5">
        <f t="shared" si="29"/>
        <v>42494</v>
      </c>
      <c r="G492" s="7">
        <f>C492*시뮬레이션!D495*시뮬레이션!F495</f>
        <v>7028063.6800179966</v>
      </c>
      <c r="H492" s="2">
        <f>D492*시뮬레이션!E495*시뮬레이션!D495</f>
        <v>22227541.691426583</v>
      </c>
      <c r="J492" s="5">
        <f t="shared" si="30"/>
        <v>42494</v>
      </c>
      <c r="K492" s="2">
        <f t="shared" si="31"/>
        <v>29255605.371444579</v>
      </c>
      <c r="L492" s="2" t="e">
        <f>$C$2*시뮬레이션!F495*시뮬레이션!D495</f>
        <v>#REF!</v>
      </c>
    </row>
    <row r="493" spans="2:12" x14ac:dyDescent="0.3">
      <c r="B493" s="5">
        <v>42495</v>
      </c>
      <c r="C493" s="27">
        <f>VLOOKUP(시뮬레이션!B496,시뮬레이션!$K:$Q,6,0)</f>
        <v>115.5180753827179</v>
      </c>
      <c r="D493" s="27">
        <f>VLOOKUP(시뮬레이션!B496,시뮬레이션!$K:$Q,7,0)</f>
        <v>209.84906748845026</v>
      </c>
      <c r="F493" s="5">
        <f t="shared" si="29"/>
        <v>42495</v>
      </c>
      <c r="G493" s="7">
        <f>C493*시뮬레이션!D496*시뮬레이션!F496</f>
        <v>7025396.4831754845</v>
      </c>
      <c r="H493" s="2">
        <f>D493*시뮬레이션!E496*시뮬레이션!D496</f>
        <v>22273925.605065458</v>
      </c>
      <c r="J493" s="5">
        <f t="shared" si="30"/>
        <v>42495</v>
      </c>
      <c r="K493" s="2">
        <f t="shared" si="31"/>
        <v>29299322.088240944</v>
      </c>
      <c r="L493" s="2" t="e">
        <f>$C$2*시뮬레이션!F496*시뮬레이션!D496</f>
        <v>#REF!</v>
      </c>
    </row>
    <row r="494" spans="2:12" x14ac:dyDescent="0.3">
      <c r="B494" s="5">
        <v>42496</v>
      </c>
      <c r="C494" s="27">
        <f>VLOOKUP(시뮬레이션!B497,시뮬레이션!$K:$Q,6,0)</f>
        <v>115.5180753827179</v>
      </c>
      <c r="D494" s="27">
        <f>VLOOKUP(시뮬레이션!B497,시뮬레이션!$K:$Q,7,0)</f>
        <v>209.84906748845026</v>
      </c>
      <c r="F494" s="5">
        <f t="shared" si="29"/>
        <v>42496</v>
      </c>
      <c r="G494" s="7">
        <f>C494*시뮬레이션!D497*시뮬레이션!F497</f>
        <v>7059764.2657825965</v>
      </c>
      <c r="H494" s="2">
        <f>D494*시뮬레이션!E497*시뮬레이션!D497</f>
        <v>22391962.915308241</v>
      </c>
      <c r="J494" s="5">
        <f t="shared" si="30"/>
        <v>42496</v>
      </c>
      <c r="K494" s="2">
        <f t="shared" si="31"/>
        <v>29451727.181090839</v>
      </c>
      <c r="L494" s="2" t="e">
        <f>$C$2*시뮬레이션!F497*시뮬레이션!D497</f>
        <v>#REF!</v>
      </c>
    </row>
    <row r="495" spans="2:12" x14ac:dyDescent="0.3">
      <c r="B495" s="5">
        <v>42497</v>
      </c>
      <c r="C495" s="27">
        <f>VLOOKUP(시뮬레이션!B498,시뮬레이션!$K:$Q,6,0)</f>
        <v>115.5180753827179</v>
      </c>
      <c r="D495" s="27">
        <f>VLOOKUP(시뮬레이션!B498,시뮬레이션!$K:$Q,7,0)</f>
        <v>209.84906748845026</v>
      </c>
      <c r="F495" s="5">
        <f t="shared" si="29"/>
        <v>42497</v>
      </c>
      <c r="G495" s="7">
        <f>C495*시뮬레이션!D498*시뮬레이션!F498</f>
        <v>7059764.2657825965</v>
      </c>
      <c r="H495" s="2">
        <f>D495*시뮬레이션!E498*시뮬레이션!D498</f>
        <v>22391962.915308241</v>
      </c>
      <c r="J495" s="5">
        <f t="shared" si="30"/>
        <v>42497</v>
      </c>
      <c r="K495" s="2">
        <f t="shared" si="31"/>
        <v>29451727.181090839</v>
      </c>
      <c r="L495" s="2" t="e">
        <f>$C$2*시뮬레이션!F498*시뮬레이션!D498</f>
        <v>#REF!</v>
      </c>
    </row>
    <row r="496" spans="2:12" x14ac:dyDescent="0.3">
      <c r="B496" s="5">
        <v>42498</v>
      </c>
      <c r="C496" s="27">
        <f>VLOOKUP(시뮬레이션!B499,시뮬레이션!$K:$Q,6,0)</f>
        <v>115.5180753827179</v>
      </c>
      <c r="D496" s="27">
        <f>VLOOKUP(시뮬레이션!B499,시뮬레이션!$K:$Q,7,0)</f>
        <v>209.84906748845026</v>
      </c>
      <c r="F496" s="5">
        <f t="shared" si="29"/>
        <v>42498</v>
      </c>
      <c r="G496" s="7">
        <f>C496*시뮬레이션!D499*시뮬레이션!F499</f>
        <v>7059764.2657825965</v>
      </c>
      <c r="H496" s="2">
        <f>D496*시뮬레이션!E499*시뮬레이션!D499</f>
        <v>22391962.915308241</v>
      </c>
      <c r="J496" s="5">
        <f t="shared" si="30"/>
        <v>42498</v>
      </c>
      <c r="K496" s="2">
        <f t="shared" si="31"/>
        <v>29451727.181090839</v>
      </c>
      <c r="L496" s="2" t="e">
        <f>$C$2*시뮬레이션!F499*시뮬레이션!D499</f>
        <v>#REF!</v>
      </c>
    </row>
    <row r="497" spans="2:12" x14ac:dyDescent="0.3">
      <c r="B497" s="5">
        <v>42499</v>
      </c>
      <c r="C497" s="27">
        <f>VLOOKUP(시뮬레이션!B500,시뮬레이션!$K:$Q,6,0)</f>
        <v>115.5180753827179</v>
      </c>
      <c r="D497" s="27">
        <f>VLOOKUP(시뮬레이션!B500,시뮬레이션!$K:$Q,7,0)</f>
        <v>209.84906748845026</v>
      </c>
      <c r="F497" s="5">
        <f t="shared" si="29"/>
        <v>42499</v>
      </c>
      <c r="G497" s="7">
        <f>C497*시뮬레이션!D500*시뮬레이션!F500</f>
        <v>7145641.7892390145</v>
      </c>
      <c r="H497" s="2">
        <f>D497*시뮬레이션!E500*시뮬레이션!D500</f>
        <v>22600030.633483205</v>
      </c>
      <c r="J497" s="5">
        <f t="shared" si="30"/>
        <v>42499</v>
      </c>
      <c r="K497" s="2">
        <f t="shared" si="31"/>
        <v>29745672.42272222</v>
      </c>
      <c r="L497" s="2" t="e">
        <f>$C$2*시뮬레이션!F500*시뮬레이션!D500</f>
        <v>#REF!</v>
      </c>
    </row>
    <row r="498" spans="2:12" x14ac:dyDescent="0.3">
      <c r="B498" s="5">
        <v>42500</v>
      </c>
      <c r="C498" s="27">
        <f>VLOOKUP(시뮬레이션!B501,시뮬레이션!$K:$Q,6,0)</f>
        <v>115.5180753827179</v>
      </c>
      <c r="D498" s="27">
        <f>VLOOKUP(시뮬레이션!B501,시뮬레이션!$K:$Q,7,0)</f>
        <v>209.84906748845026</v>
      </c>
      <c r="F498" s="5">
        <f t="shared" si="29"/>
        <v>42500</v>
      </c>
      <c r="G498" s="7">
        <f>C498*시뮬레이션!D501*시뮬레이션!F501</f>
        <v>7257642.1081901761</v>
      </c>
      <c r="H498" s="2">
        <f>D498*시뮬레이션!E501*시뮬레이션!D501</f>
        <v>22974853.058072101</v>
      </c>
      <c r="J498" s="5">
        <f t="shared" si="30"/>
        <v>42500</v>
      </c>
      <c r="K498" s="2">
        <f t="shared" si="31"/>
        <v>30232495.166262276</v>
      </c>
      <c r="L498" s="2" t="e">
        <f>$C$2*시뮬레이션!F501*시뮬레이션!D501</f>
        <v>#REF!</v>
      </c>
    </row>
    <row r="499" spans="2:12" x14ac:dyDescent="0.3">
      <c r="B499" s="5">
        <v>42501</v>
      </c>
      <c r="C499" s="27">
        <f>VLOOKUP(시뮬레이션!B502,시뮬레이션!$K:$Q,6,0)</f>
        <v>115.5180753827179</v>
      </c>
      <c r="D499" s="27">
        <f>VLOOKUP(시뮬레이션!B502,시뮬레이션!$K:$Q,7,0)</f>
        <v>209.84906748845026</v>
      </c>
      <c r="F499" s="5">
        <f t="shared" si="29"/>
        <v>42501</v>
      </c>
      <c r="G499" s="7">
        <f>C499*시뮬레이션!D502*시뮬레이션!F502</f>
        <v>7154467.2777837934</v>
      </c>
      <c r="H499" s="2">
        <f>D499*시뮬레이션!E502*시뮬레이션!D502</f>
        <v>22595235.099726595</v>
      </c>
      <c r="J499" s="5">
        <f t="shared" si="30"/>
        <v>42501</v>
      </c>
      <c r="K499" s="2">
        <f t="shared" si="31"/>
        <v>29749702.377510387</v>
      </c>
      <c r="L499" s="2" t="e">
        <f>$C$2*시뮬레이션!F502*시뮬레이션!D502</f>
        <v>#REF!</v>
      </c>
    </row>
    <row r="500" spans="2:12" x14ac:dyDescent="0.3">
      <c r="B500" s="5">
        <v>42502</v>
      </c>
      <c r="C500" s="27">
        <f>VLOOKUP(시뮬레이션!B503,시뮬레이션!$K:$Q,6,0)</f>
        <v>115.5180753827179</v>
      </c>
      <c r="D500" s="27">
        <f>VLOOKUP(시뮬레이션!B503,시뮬레이션!$K:$Q,7,0)</f>
        <v>209.84906748845026</v>
      </c>
      <c r="F500" s="5">
        <f t="shared" si="29"/>
        <v>42502</v>
      </c>
      <c r="G500" s="7">
        <f>C500*시뮬레이션!D503*시뮬레이션!F503</f>
        <v>7155993.652769248</v>
      </c>
      <c r="H500" s="2">
        <f>D500*시뮬레이션!E503*시뮬레이션!D503</f>
        <v>22583267.262689181</v>
      </c>
      <c r="J500" s="5">
        <f t="shared" si="30"/>
        <v>42502</v>
      </c>
      <c r="K500" s="2">
        <f t="shared" si="31"/>
        <v>29739260.91545843</v>
      </c>
      <c r="L500" s="2" t="e">
        <f>$C$2*시뮬레이션!F503*시뮬레이션!D503</f>
        <v>#REF!</v>
      </c>
    </row>
    <row r="501" spans="2:12" x14ac:dyDescent="0.3">
      <c r="B501" s="5">
        <v>42503</v>
      </c>
      <c r="C501" s="27">
        <f>VLOOKUP(시뮬레이션!B504,시뮬레이션!$K:$Q,6,0)</f>
        <v>115.5180753827179</v>
      </c>
      <c r="D501" s="27">
        <f>VLOOKUP(시뮬레이션!B504,시뮬레이션!$K:$Q,7,0)</f>
        <v>209.84906748845026</v>
      </c>
      <c r="F501" s="5">
        <f t="shared" si="29"/>
        <v>42503</v>
      </c>
      <c r="G501" s="7">
        <f>C501*시뮬레이션!D504*시뮬레이션!F504</f>
        <v>7128849.850765232</v>
      </c>
      <c r="H501" s="2">
        <f>D501*시뮬레이션!E504*시뮬레이션!D504</f>
        <v>22494775.890303023</v>
      </c>
      <c r="J501" s="5">
        <f t="shared" si="30"/>
        <v>42503</v>
      </c>
      <c r="K501" s="2">
        <f t="shared" si="31"/>
        <v>29623625.741068255</v>
      </c>
      <c r="L501" s="2" t="e">
        <f>$C$2*시뮬레이션!F504*시뮬레이션!D504</f>
        <v>#REF!</v>
      </c>
    </row>
    <row r="502" spans="2:12" x14ac:dyDescent="0.3">
      <c r="B502" s="5">
        <v>42504</v>
      </c>
      <c r="C502" s="27">
        <f>VLOOKUP(시뮬레이션!B505,시뮬레이션!$K:$Q,6,0)</f>
        <v>115.5180753827179</v>
      </c>
      <c r="D502" s="27">
        <f>VLOOKUP(시뮬레이션!B505,시뮬레이션!$K:$Q,7,0)</f>
        <v>209.84906748845026</v>
      </c>
      <c r="F502" s="5">
        <f t="shared" si="29"/>
        <v>42504</v>
      </c>
      <c r="G502" s="7">
        <f>C502*시뮬레이션!D505*시뮬레이션!F505</f>
        <v>7128849.850765232</v>
      </c>
      <c r="H502" s="2">
        <f>D502*시뮬레이션!E505*시뮬레이션!D505</f>
        <v>22494775.890303023</v>
      </c>
      <c r="J502" s="5">
        <f t="shared" si="30"/>
        <v>42504</v>
      </c>
      <c r="K502" s="2">
        <f t="shared" si="31"/>
        <v>29623625.741068255</v>
      </c>
      <c r="L502" s="2" t="e">
        <f>$C$2*시뮬레이션!F505*시뮬레이션!D505</f>
        <v>#REF!</v>
      </c>
    </row>
    <row r="503" spans="2:12" x14ac:dyDescent="0.3">
      <c r="B503" s="5">
        <v>42505</v>
      </c>
      <c r="C503" s="27">
        <f>VLOOKUP(시뮬레이션!B506,시뮬레이션!$K:$Q,6,0)</f>
        <v>115.5180753827179</v>
      </c>
      <c r="D503" s="27">
        <f>VLOOKUP(시뮬레이션!B506,시뮬레이션!$K:$Q,7,0)</f>
        <v>209.84906748845026</v>
      </c>
      <c r="F503" s="5">
        <f t="shared" si="29"/>
        <v>42505</v>
      </c>
      <c r="G503" s="7">
        <f>C503*시뮬레이션!D506*시뮬레이션!F506</f>
        <v>7128849.850765232</v>
      </c>
      <c r="H503" s="2">
        <f>D503*시뮬레이션!E506*시뮬레이션!D506</f>
        <v>22494775.890303023</v>
      </c>
      <c r="J503" s="5">
        <f t="shared" si="30"/>
        <v>42505</v>
      </c>
      <c r="K503" s="2">
        <f t="shared" si="31"/>
        <v>29623625.741068255</v>
      </c>
      <c r="L503" s="2" t="e">
        <f>$C$2*시뮬레이션!F506*시뮬레이션!D506</f>
        <v>#REF!</v>
      </c>
    </row>
    <row r="504" spans="2:12" x14ac:dyDescent="0.3">
      <c r="B504" s="5">
        <v>42506</v>
      </c>
      <c r="C504" s="27">
        <f>VLOOKUP(시뮬레이션!B507,시뮬레이션!$K:$Q,6,0)</f>
        <v>115.5180753827179</v>
      </c>
      <c r="D504" s="27">
        <f>VLOOKUP(시뮬레이션!B507,시뮬레이션!$K:$Q,7,0)</f>
        <v>209.84906748845026</v>
      </c>
      <c r="F504" s="5">
        <f t="shared" si="29"/>
        <v>42506</v>
      </c>
      <c r="G504" s="7">
        <f>C504*시뮬레이션!D507*시뮬레이션!F507</f>
        <v>7249304.4755813545</v>
      </c>
      <c r="H504" s="2">
        <f>D504*시뮬레이션!E507*시뮬레이션!D507</f>
        <v>22869527.929526646</v>
      </c>
      <c r="J504" s="5">
        <f t="shared" si="30"/>
        <v>42506</v>
      </c>
      <c r="K504" s="2">
        <f t="shared" si="31"/>
        <v>30118832.405108001</v>
      </c>
      <c r="L504" s="2" t="e">
        <f>$C$2*시뮬레이션!F507*시뮬레이션!D507</f>
        <v>#REF!</v>
      </c>
    </row>
    <row r="505" spans="2:12" x14ac:dyDescent="0.3">
      <c r="B505" s="5">
        <v>42507</v>
      </c>
      <c r="C505" s="27">
        <f>VLOOKUP(시뮬레이션!B508,시뮬레이션!$K:$Q,6,0)</f>
        <v>115.5180753827179</v>
      </c>
      <c r="D505" s="27">
        <f>VLOOKUP(시뮬레이션!B508,시뮬레이션!$K:$Q,7,0)</f>
        <v>209.84906748845026</v>
      </c>
      <c r="F505" s="5">
        <f t="shared" si="29"/>
        <v>42507</v>
      </c>
      <c r="G505" s="7">
        <f>C505*시뮬레이션!D508*시뮬레이션!F508</f>
        <v>7119796.2948842226</v>
      </c>
      <c r="H505" s="2">
        <f>D505*시뮬레이션!E508*시뮬레이션!D508</f>
        <v>22510333.356417339</v>
      </c>
      <c r="J505" s="5">
        <f t="shared" si="30"/>
        <v>42507</v>
      </c>
      <c r="K505" s="2">
        <f t="shared" si="31"/>
        <v>29630129.651301563</v>
      </c>
      <c r="L505" s="2" t="e">
        <f>$C$2*시뮬레이션!F508*시뮬레이션!D508</f>
        <v>#REF!</v>
      </c>
    </row>
    <row r="506" spans="2:12" x14ac:dyDescent="0.3">
      <c r="B506" s="5">
        <v>42508</v>
      </c>
      <c r="C506" s="27">
        <f>VLOOKUP(시뮬레이션!B509,시뮬레이션!$K:$Q,6,0)</f>
        <v>115.5180753827179</v>
      </c>
      <c r="D506" s="27">
        <f>VLOOKUP(시뮬레이션!B509,시뮬레이션!$K:$Q,7,0)</f>
        <v>209.84906748845026</v>
      </c>
      <c r="F506" s="5">
        <f t="shared" si="29"/>
        <v>42508</v>
      </c>
      <c r="G506" s="7">
        <f>C506*시뮬레이션!D509*시뮬레이션!F509</f>
        <v>7121705.750911261</v>
      </c>
      <c r="H506" s="2">
        <f>D506*시뮬레이션!E509*시뮬레이션!D509</f>
        <v>22542829.430329755</v>
      </c>
      <c r="J506" s="5">
        <f t="shared" si="30"/>
        <v>42508</v>
      </c>
      <c r="K506" s="2">
        <f t="shared" si="31"/>
        <v>29664535.181241017</v>
      </c>
      <c r="L506" s="2" t="e">
        <f>$C$2*시뮬레이션!F509*시뮬레이션!D509</f>
        <v>#REF!</v>
      </c>
    </row>
    <row r="507" spans="2:12" x14ac:dyDescent="0.3">
      <c r="B507" s="5">
        <v>42509</v>
      </c>
      <c r="C507" s="27">
        <f>VLOOKUP(시뮬레이션!B510,시뮬레이션!$K:$Q,6,0)</f>
        <v>115.5180753827179</v>
      </c>
      <c r="D507" s="27">
        <f>VLOOKUP(시뮬레이션!B510,시뮬레이션!$K:$Q,7,0)</f>
        <v>209.84906748845026</v>
      </c>
      <c r="F507" s="5">
        <f t="shared" si="29"/>
        <v>42509</v>
      </c>
      <c r="G507" s="7">
        <f>C507*시뮬레이션!D510*시뮬레이션!F510</f>
        <v>7171461.6963401064</v>
      </c>
      <c r="H507" s="2">
        <f>D507*시뮬레이션!E510*시뮬레이션!D510</f>
        <v>22702414.518603213</v>
      </c>
      <c r="J507" s="5">
        <f t="shared" si="30"/>
        <v>42509</v>
      </c>
      <c r="K507" s="2">
        <f t="shared" si="31"/>
        <v>29873876.21494332</v>
      </c>
      <c r="L507" s="2" t="e">
        <f>$C$2*시뮬레이션!F510*시뮬레이션!D510</f>
        <v>#REF!</v>
      </c>
    </row>
    <row r="508" spans="2:12" x14ac:dyDescent="0.3">
      <c r="B508" s="5">
        <v>42510</v>
      </c>
      <c r="C508" s="27">
        <f>VLOOKUP(시뮬레이션!B511,시뮬레이션!$K:$Q,6,0)</f>
        <v>115.5180753827179</v>
      </c>
      <c r="D508" s="27">
        <f>VLOOKUP(시뮬레이션!B511,시뮬레이션!$K:$Q,7,0)</f>
        <v>209.84906748845026</v>
      </c>
      <c r="F508" s="5">
        <f t="shared" si="29"/>
        <v>42510</v>
      </c>
      <c r="G508" s="7">
        <f>C508*시뮬레이션!D511*시뮬레이션!F511</f>
        <v>7184905.3433989212</v>
      </c>
      <c r="H508" s="2">
        <f>D508*시뮬레이션!E511*시뮬레이션!D511</f>
        <v>22705234.105345193</v>
      </c>
      <c r="J508" s="5">
        <f t="shared" si="30"/>
        <v>42510</v>
      </c>
      <c r="K508" s="2">
        <f t="shared" si="31"/>
        <v>29890139.448744114</v>
      </c>
      <c r="L508" s="2" t="e">
        <f>$C$2*시뮬레이션!F511*시뮬레이션!D511</f>
        <v>#REF!</v>
      </c>
    </row>
    <row r="509" spans="2:12" x14ac:dyDescent="0.3">
      <c r="B509" s="5">
        <v>42511</v>
      </c>
      <c r="C509" s="27">
        <f>VLOOKUP(시뮬레이션!B512,시뮬레이션!$K:$Q,6,0)</f>
        <v>115.5180753827179</v>
      </c>
      <c r="D509" s="27">
        <f>VLOOKUP(시뮬레이션!B512,시뮬레이션!$K:$Q,7,0)</f>
        <v>209.84906748845026</v>
      </c>
      <c r="F509" s="5">
        <f t="shared" si="29"/>
        <v>42511</v>
      </c>
      <c r="G509" s="7">
        <f>C509*시뮬레이션!D512*시뮬레이션!F512</f>
        <v>7184905.3433989212</v>
      </c>
      <c r="H509" s="2">
        <f>D509*시뮬레이션!E512*시뮬레이션!D512</f>
        <v>22705234.105345193</v>
      </c>
      <c r="J509" s="5">
        <f t="shared" si="30"/>
        <v>42511</v>
      </c>
      <c r="K509" s="2">
        <f t="shared" si="31"/>
        <v>29890139.448744114</v>
      </c>
      <c r="L509" s="2" t="e">
        <f>$C$2*시뮬레이션!F512*시뮬레이션!D512</f>
        <v>#REF!</v>
      </c>
    </row>
    <row r="510" spans="2:12" x14ac:dyDescent="0.3">
      <c r="B510" s="5">
        <v>42512</v>
      </c>
      <c r="C510" s="27">
        <f>VLOOKUP(시뮬레이션!B513,시뮬레이션!$K:$Q,6,0)</f>
        <v>115.5180753827179</v>
      </c>
      <c r="D510" s="27">
        <f>VLOOKUP(시뮬레이션!B513,시뮬레이션!$K:$Q,7,0)</f>
        <v>209.84906748845026</v>
      </c>
      <c r="F510" s="5">
        <f t="shared" si="29"/>
        <v>42512</v>
      </c>
      <c r="G510" s="7">
        <f>C510*시뮬레이션!D513*시뮬레이션!F513</f>
        <v>7184905.3433989212</v>
      </c>
      <c r="H510" s="2">
        <f>D510*시뮬레이션!E513*시뮬레이션!D513</f>
        <v>22705234.105345193</v>
      </c>
      <c r="J510" s="5">
        <f t="shared" si="30"/>
        <v>42512</v>
      </c>
      <c r="K510" s="2">
        <f t="shared" si="31"/>
        <v>29890139.448744114</v>
      </c>
      <c r="L510" s="2" t="e">
        <f>$C$2*시뮬레이션!F513*시뮬레이션!D513</f>
        <v>#REF!</v>
      </c>
    </row>
    <row r="511" spans="2:12" x14ac:dyDescent="0.3">
      <c r="B511" s="5">
        <v>42513</v>
      </c>
      <c r="C511" s="27">
        <f>VLOOKUP(시뮬레이션!B514,시뮬레이션!$K:$Q,6,0)</f>
        <v>115.5180753827179</v>
      </c>
      <c r="D511" s="27">
        <f>VLOOKUP(시뮬레이션!B514,시뮬레이션!$K:$Q,7,0)</f>
        <v>209.84906748845026</v>
      </c>
      <c r="F511" s="5">
        <f t="shared" si="29"/>
        <v>42513</v>
      </c>
      <c r="G511" s="7">
        <f>C511*시뮬레이션!D514*시뮬레이션!F514</f>
        <v>7141137.27740754</v>
      </c>
      <c r="H511" s="2">
        <f>D511*시뮬레이션!E514*시뮬레이션!D514</f>
        <v>22545354.024230182</v>
      </c>
      <c r="J511" s="5">
        <f t="shared" si="30"/>
        <v>42513</v>
      </c>
      <c r="K511" s="2">
        <f t="shared" si="31"/>
        <v>29686491.301637724</v>
      </c>
      <c r="L511" s="2" t="e">
        <f>$C$2*시뮬레이션!F514*시뮬레이션!D514</f>
        <v>#REF!</v>
      </c>
    </row>
    <row r="512" spans="2:12" x14ac:dyDescent="0.3">
      <c r="B512" s="5">
        <v>42514</v>
      </c>
      <c r="C512" s="27">
        <f>VLOOKUP(시뮬레이션!B515,시뮬레이션!$K:$Q,6,0)</f>
        <v>115.5180753827179</v>
      </c>
      <c r="D512" s="27">
        <f>VLOOKUP(시뮬레이션!B515,시뮬레이션!$K:$Q,7,0)</f>
        <v>209.84906748845026</v>
      </c>
      <c r="F512" s="5">
        <f t="shared" si="29"/>
        <v>42514</v>
      </c>
      <c r="G512" s="7">
        <f>C512*시뮬레이션!D515*시뮬레이션!F515</f>
        <v>7284344.457869119</v>
      </c>
      <c r="H512" s="2">
        <f>D512*시뮬레이션!E515*시뮬레이션!D515</f>
        <v>22977850.694237452</v>
      </c>
      <c r="J512" s="5">
        <f t="shared" si="30"/>
        <v>42514</v>
      </c>
      <c r="K512" s="2">
        <f t="shared" si="31"/>
        <v>30262195.152106572</v>
      </c>
      <c r="L512" s="2" t="e">
        <f>$C$2*시뮬레이션!F515*시뮬레이션!D515</f>
        <v>#REF!</v>
      </c>
    </row>
    <row r="513" spans="2:12" x14ac:dyDescent="0.3">
      <c r="B513" s="5">
        <v>42515</v>
      </c>
      <c r="C513" s="27">
        <f>VLOOKUP(시뮬레이션!B516,시뮬레이션!$K:$Q,6,0)</f>
        <v>115.5180753827179</v>
      </c>
      <c r="D513" s="27">
        <f>VLOOKUP(시뮬레이션!B516,시뮬레이션!$K:$Q,7,0)</f>
        <v>209.84906748845026</v>
      </c>
      <c r="F513" s="5">
        <f t="shared" si="29"/>
        <v>42515</v>
      </c>
      <c r="G513" s="7">
        <f>C513*시뮬레이션!D516*시뮬레이션!F516</f>
        <v>7253204.5044279667</v>
      </c>
      <c r="H513" s="2">
        <f>D513*시뮬레이션!E516*시뮬레이션!D516</f>
        <v>22913242.772103008</v>
      </c>
      <c r="J513" s="5">
        <f t="shared" si="30"/>
        <v>42515</v>
      </c>
      <c r="K513" s="2">
        <f t="shared" si="31"/>
        <v>30166447.276530974</v>
      </c>
      <c r="L513" s="2" t="e">
        <f>$C$2*시뮬레이션!F516*시뮬레이션!D516</f>
        <v>#REF!</v>
      </c>
    </row>
    <row r="514" spans="2:12" x14ac:dyDescent="0.3">
      <c r="B514" s="5">
        <v>42516</v>
      </c>
      <c r="C514" s="27">
        <f>VLOOKUP(시뮬레이션!B517,시뮬레이션!$K:$Q,6,0)</f>
        <v>115.5180753827179</v>
      </c>
      <c r="D514" s="27">
        <f>VLOOKUP(시뮬레이션!B517,시뮬레이션!$K:$Q,7,0)</f>
        <v>209.84906748845026</v>
      </c>
      <c r="F514" s="5">
        <f t="shared" si="29"/>
        <v>42516</v>
      </c>
      <c r="G514" s="7">
        <f>C514*시뮬레이션!D517*시뮬레이션!F517</f>
        <v>7240891.8717416087</v>
      </c>
      <c r="H514" s="2">
        <f>D514*시뮬레이션!E517*시뮬레이션!D517</f>
        <v>22849341.399850525</v>
      </c>
      <c r="J514" s="5">
        <f t="shared" si="30"/>
        <v>42516</v>
      </c>
      <c r="K514" s="2">
        <f t="shared" si="31"/>
        <v>30090233.271592133</v>
      </c>
      <c r="L514" s="2" t="e">
        <f>$C$2*시뮬레이션!F517*시뮬레이션!D517</f>
        <v>#REF!</v>
      </c>
    </row>
    <row r="515" spans="2:12" x14ac:dyDescent="0.3">
      <c r="B515" s="5">
        <v>42517</v>
      </c>
      <c r="C515" s="27">
        <f>VLOOKUP(시뮬레이션!B518,시뮬레이션!$K:$Q,6,0)</f>
        <v>115.5180753827179</v>
      </c>
      <c r="D515" s="27">
        <f>VLOOKUP(시뮬레이션!B518,시뮬레이션!$K:$Q,7,0)</f>
        <v>209.84906748845026</v>
      </c>
      <c r="F515" s="5">
        <f t="shared" ref="F515:F578" si="32">B515</f>
        <v>42517</v>
      </c>
      <c r="G515" s="7">
        <f>C515*시뮬레이션!D518*시뮬레이션!F518</f>
        <v>7258359.2444021543</v>
      </c>
      <c r="H515" s="2">
        <f>D515*시뮬레이션!E518*시뮬레이션!D518</f>
        <v>22883451.059073765</v>
      </c>
      <c r="J515" s="5">
        <f t="shared" ref="J515:J578" si="33">B515</f>
        <v>42517</v>
      </c>
      <c r="K515" s="2">
        <f t="shared" ref="K515:K578" si="34">SUM(G515:H515)</f>
        <v>30141810.30347592</v>
      </c>
      <c r="L515" s="2" t="e">
        <f>$C$2*시뮬레이션!F518*시뮬레이션!D518</f>
        <v>#REF!</v>
      </c>
    </row>
    <row r="516" spans="2:12" x14ac:dyDescent="0.3">
      <c r="B516" s="5">
        <v>42518</v>
      </c>
      <c r="C516" s="27">
        <f>VLOOKUP(시뮬레이션!B519,시뮬레이션!$K:$Q,6,0)</f>
        <v>115.5180753827179</v>
      </c>
      <c r="D516" s="27">
        <f>VLOOKUP(시뮬레이션!B519,시뮬레이션!$K:$Q,7,0)</f>
        <v>209.84906748845026</v>
      </c>
      <c r="F516" s="5">
        <f t="shared" si="32"/>
        <v>42518</v>
      </c>
      <c r="G516" s="7">
        <f>C516*시뮬레이션!D519*시뮬레이션!F519</f>
        <v>7258359.2444021543</v>
      </c>
      <c r="H516" s="2">
        <f>D516*시뮬레이션!E519*시뮬레이션!D519</f>
        <v>22883451.059073765</v>
      </c>
      <c r="J516" s="5">
        <f t="shared" si="33"/>
        <v>42518</v>
      </c>
      <c r="K516" s="2">
        <f t="shared" si="34"/>
        <v>30141810.30347592</v>
      </c>
      <c r="L516" s="2" t="e">
        <f>$C$2*시뮬레이션!F519*시뮬레이션!D519</f>
        <v>#REF!</v>
      </c>
    </row>
    <row r="517" spans="2:12" x14ac:dyDescent="0.3">
      <c r="B517" s="5">
        <v>42519</v>
      </c>
      <c r="C517" s="27">
        <f>VLOOKUP(시뮬레이션!B520,시뮬레이션!$K:$Q,6,0)</f>
        <v>115.5180753827179</v>
      </c>
      <c r="D517" s="27">
        <f>VLOOKUP(시뮬레이션!B520,시뮬레이션!$K:$Q,7,0)</f>
        <v>209.84906748845026</v>
      </c>
      <c r="F517" s="5">
        <f t="shared" si="32"/>
        <v>42519</v>
      </c>
      <c r="G517" s="7">
        <f>C517*시뮬레이션!D520*시뮬레이션!F520</f>
        <v>7258359.2444021543</v>
      </c>
      <c r="H517" s="2">
        <f>D517*시뮬레이션!E520*시뮬레이션!D520</f>
        <v>22883451.059073765</v>
      </c>
      <c r="J517" s="5">
        <f t="shared" si="33"/>
        <v>42519</v>
      </c>
      <c r="K517" s="2">
        <f t="shared" si="34"/>
        <v>30141810.30347592</v>
      </c>
      <c r="L517" s="2" t="e">
        <f>$C$2*시뮬레이션!F520*시뮬레이션!D520</f>
        <v>#REF!</v>
      </c>
    </row>
    <row r="518" spans="2:12" x14ac:dyDescent="0.3">
      <c r="B518" s="5">
        <v>42520</v>
      </c>
      <c r="C518" s="27">
        <f>VLOOKUP(시뮬레이션!B521,시뮬레이션!$K:$Q,6,0)</f>
        <v>115.5180753827179</v>
      </c>
      <c r="D518" s="27">
        <f>VLOOKUP(시뮬레이션!B521,시뮬레이션!$K:$Q,7,0)</f>
        <v>209.84906748845026</v>
      </c>
      <c r="F518" s="5">
        <f t="shared" si="32"/>
        <v>42520</v>
      </c>
      <c r="G518" s="7">
        <f>C518*시뮬레이션!D521*시뮬레이션!F521</f>
        <v>7334986.5424542241</v>
      </c>
      <c r="H518" s="2">
        <f>D518*시뮬레이션!E521*시뮬레이션!D521</f>
        <v>23125034.172518577</v>
      </c>
      <c r="J518" s="5">
        <f t="shared" si="33"/>
        <v>42520</v>
      </c>
      <c r="K518" s="2">
        <f t="shared" si="34"/>
        <v>30460020.714972802</v>
      </c>
      <c r="L518" s="2" t="e">
        <f>$C$2*시뮬레이션!F521*시뮬레이션!D521</f>
        <v>#REF!</v>
      </c>
    </row>
    <row r="519" spans="2:12" x14ac:dyDescent="0.3">
      <c r="B519" s="5">
        <v>42521</v>
      </c>
      <c r="C519" s="27">
        <f>VLOOKUP(시뮬레이션!B522,시뮬레이션!$K:$Q,6,0)</f>
        <v>115.5180753827179</v>
      </c>
      <c r="D519" s="27">
        <f>VLOOKUP(시뮬레이션!B522,시뮬레이션!$K:$Q,7,0)</f>
        <v>209.84906748845026</v>
      </c>
      <c r="F519" s="5">
        <f t="shared" si="32"/>
        <v>42521</v>
      </c>
      <c r="G519" s="7">
        <f>C519*시뮬레이션!D522*시뮬레이션!F522</f>
        <v>7315590.1565564787</v>
      </c>
      <c r="H519" s="2">
        <f>D519*시뮬레이션!E522*시뮬레이션!D522</f>
        <v>23054772.77707785</v>
      </c>
      <c r="J519" s="5">
        <f t="shared" si="33"/>
        <v>42521</v>
      </c>
      <c r="K519" s="2">
        <f t="shared" si="34"/>
        <v>30370362.93363433</v>
      </c>
      <c r="L519" s="2" t="e">
        <f>$C$2*시뮬레이션!F522*시뮬레이션!D522</f>
        <v>#REF!</v>
      </c>
    </row>
    <row r="520" spans="2:12" x14ac:dyDescent="0.3">
      <c r="B520" s="5">
        <v>42522</v>
      </c>
      <c r="C520" s="27">
        <f>VLOOKUP(시뮬레이션!B523,시뮬레이션!$K:$Q,6,0)</f>
        <v>115.5180753827179</v>
      </c>
      <c r="D520" s="27">
        <f>VLOOKUP(시뮬레이션!B523,시뮬레이션!$K:$Q,7,0)</f>
        <v>209.84906748845026</v>
      </c>
      <c r="F520" s="5">
        <f t="shared" si="32"/>
        <v>42522</v>
      </c>
      <c r="G520" s="7">
        <f>C520*시뮬레이션!D523*시뮬레이션!F523</f>
        <v>7341424.9885929106</v>
      </c>
      <c r="H520" s="2">
        <f>D520*시뮬레이션!E523*시뮬레이션!D523</f>
        <v>23103578.170782644</v>
      </c>
      <c r="J520" s="5">
        <f t="shared" si="33"/>
        <v>42522</v>
      </c>
      <c r="K520" s="2">
        <f t="shared" si="34"/>
        <v>30445003.159375556</v>
      </c>
      <c r="L520" s="2" t="e">
        <f>$C$2*시뮬레이션!F523*시뮬레이션!D523</f>
        <v>#REF!</v>
      </c>
    </row>
    <row r="521" spans="2:12" x14ac:dyDescent="0.3">
      <c r="B521" s="5">
        <v>42523</v>
      </c>
      <c r="C521" s="27">
        <f>VLOOKUP(시뮬레이션!B524,시뮬레이션!$K:$Q,6,0)</f>
        <v>115.5180753827179</v>
      </c>
      <c r="D521" s="27">
        <f>VLOOKUP(시뮬레이션!B524,시뮬레이션!$K:$Q,7,0)</f>
        <v>209.84906748845026</v>
      </c>
      <c r="F521" s="5">
        <f t="shared" si="32"/>
        <v>42523</v>
      </c>
      <c r="G521" s="7">
        <f>C521*시뮬레이션!D524*시뮬레이션!F524</f>
        <v>7330518.7191634914</v>
      </c>
      <c r="H521" s="2">
        <f>D521*시뮬레이션!E524*시뮬레이션!D524</f>
        <v>23042732.502594262</v>
      </c>
      <c r="J521" s="5">
        <f t="shared" si="33"/>
        <v>42523</v>
      </c>
      <c r="K521" s="2">
        <f t="shared" si="34"/>
        <v>30373251.221757755</v>
      </c>
      <c r="L521" s="2" t="e">
        <f>$C$2*시뮬레이션!F524*시뮬레이션!D524</f>
        <v>#REF!</v>
      </c>
    </row>
    <row r="522" spans="2:12" x14ac:dyDescent="0.3">
      <c r="B522" s="5">
        <v>42524</v>
      </c>
      <c r="C522" s="27">
        <f>VLOOKUP(시뮬레이션!B525,시뮬레이션!$K:$Q,6,0)</f>
        <v>115.5180753827179</v>
      </c>
      <c r="D522" s="27">
        <f>VLOOKUP(시뮬레이션!B525,시뮬레이션!$K:$Q,7,0)</f>
        <v>209.84906748845026</v>
      </c>
      <c r="F522" s="5">
        <f t="shared" si="32"/>
        <v>42524</v>
      </c>
      <c r="G522" s="7">
        <f>C522*시뮬레이션!D525*시뮬레이션!F525</f>
        <v>7311111.9019835386</v>
      </c>
      <c r="H522" s="2">
        <f>D522*시뮬레이션!E525*시뮬레이션!D525</f>
        <v>22988167.284374002</v>
      </c>
      <c r="J522" s="5">
        <f t="shared" si="33"/>
        <v>42524</v>
      </c>
      <c r="K522" s="2">
        <f t="shared" si="34"/>
        <v>30299279.186357543</v>
      </c>
      <c r="L522" s="2" t="e">
        <f>$C$2*시뮬레이션!F525*시뮬레이션!D525</f>
        <v>#REF!</v>
      </c>
    </row>
    <row r="523" spans="2:12" x14ac:dyDescent="0.3">
      <c r="B523" s="5">
        <v>42525</v>
      </c>
      <c r="C523" s="27">
        <f>VLOOKUP(시뮬레이션!B526,시뮬레이션!$K:$Q,6,0)</f>
        <v>115.5180753827179</v>
      </c>
      <c r="D523" s="27">
        <f>VLOOKUP(시뮬레이션!B526,시뮬레이션!$K:$Q,7,0)</f>
        <v>209.84906748845026</v>
      </c>
      <c r="F523" s="5">
        <f t="shared" si="32"/>
        <v>42525</v>
      </c>
      <c r="G523" s="7">
        <f>C523*시뮬레이션!D526*시뮬레이션!F526</f>
        <v>7311111.9019835386</v>
      </c>
      <c r="H523" s="2">
        <f>D523*시뮬레이션!E526*시뮬레이션!D526</f>
        <v>22988167.284374002</v>
      </c>
      <c r="J523" s="5">
        <f t="shared" si="33"/>
        <v>42525</v>
      </c>
      <c r="K523" s="2">
        <f t="shared" si="34"/>
        <v>30299279.186357543</v>
      </c>
      <c r="L523" s="2" t="e">
        <f>$C$2*시뮬레이션!F526*시뮬레이션!D526</f>
        <v>#REF!</v>
      </c>
    </row>
    <row r="524" spans="2:12" x14ac:dyDescent="0.3">
      <c r="B524" s="5">
        <v>42526</v>
      </c>
      <c r="C524" s="27">
        <f>VLOOKUP(시뮬레이션!B527,시뮬레이션!$K:$Q,6,0)</f>
        <v>115.5180753827179</v>
      </c>
      <c r="D524" s="27">
        <f>VLOOKUP(시뮬레이션!B527,시뮬레이션!$K:$Q,7,0)</f>
        <v>209.84906748845026</v>
      </c>
      <c r="F524" s="5">
        <f t="shared" si="32"/>
        <v>42526</v>
      </c>
      <c r="G524" s="7">
        <f>C524*시뮬레이션!D527*시뮬레이션!F527</f>
        <v>7311111.9019835386</v>
      </c>
      <c r="H524" s="2">
        <f>D524*시뮬레이션!E527*시뮬레이션!D527</f>
        <v>22988167.284374002</v>
      </c>
      <c r="J524" s="5">
        <f t="shared" si="33"/>
        <v>42526</v>
      </c>
      <c r="K524" s="2">
        <f t="shared" si="34"/>
        <v>30299279.186357543</v>
      </c>
      <c r="L524" s="2" t="e">
        <f>$C$2*시뮬레이션!F527*시뮬레이션!D527</f>
        <v>#REF!</v>
      </c>
    </row>
    <row r="525" spans="2:12" x14ac:dyDescent="0.3">
      <c r="B525" s="5">
        <v>42527</v>
      </c>
      <c r="C525" s="27">
        <f>VLOOKUP(시뮬레이션!B528,시뮬레이션!$K:$Q,6,0)</f>
        <v>115.5180753827179</v>
      </c>
      <c r="D525" s="27">
        <f>VLOOKUP(시뮬레이션!B528,시뮬레이션!$K:$Q,7,0)</f>
        <v>209.84906748845026</v>
      </c>
      <c r="F525" s="5">
        <f t="shared" si="32"/>
        <v>42527</v>
      </c>
      <c r="G525" s="7">
        <f>C525*시뮬레이션!D528*시뮬레이션!F528</f>
        <v>7338458.4959688894</v>
      </c>
      <c r="H525" s="2">
        <f>D525*시뮬레이션!E528*시뮬레이션!D528</f>
        <v>23060334.412866585</v>
      </c>
      <c r="J525" s="5">
        <f t="shared" si="33"/>
        <v>42527</v>
      </c>
      <c r="K525" s="2">
        <f t="shared" si="34"/>
        <v>30398792.908835474</v>
      </c>
      <c r="L525" s="2" t="e">
        <f>$C$2*시뮬레이션!F528*시뮬레이션!D528</f>
        <v>#REF!</v>
      </c>
    </row>
    <row r="526" spans="2:12" x14ac:dyDescent="0.3">
      <c r="B526" s="5">
        <v>42528</v>
      </c>
      <c r="C526" s="27">
        <f>VLOOKUP(시뮬레이션!B529,시뮬레이션!$K:$Q,6,0)</f>
        <v>115.5180753827179</v>
      </c>
      <c r="D526" s="27">
        <f>VLOOKUP(시뮬레이션!B529,시뮬레이션!$K:$Q,7,0)</f>
        <v>209.84906748845026</v>
      </c>
      <c r="F526" s="5">
        <f t="shared" si="32"/>
        <v>42528</v>
      </c>
      <c r="G526" s="7">
        <f>C526*시뮬레이션!D529*시뮬레이션!F529</f>
        <v>7217663.0350713497</v>
      </c>
      <c r="H526" s="2">
        <f>D526*시뮬레이션!E529*시뮬레이션!D529</f>
        <v>22680950.583534326</v>
      </c>
      <c r="J526" s="5">
        <f t="shared" si="33"/>
        <v>42528</v>
      </c>
      <c r="K526" s="2">
        <f t="shared" si="34"/>
        <v>29898613.618605677</v>
      </c>
      <c r="L526" s="2" t="e">
        <f>$C$2*시뮬레이션!F529*시뮬레이션!D529</f>
        <v>#REF!</v>
      </c>
    </row>
    <row r="527" spans="2:12" x14ac:dyDescent="0.3">
      <c r="B527" s="5">
        <v>42529</v>
      </c>
      <c r="C527" s="27">
        <f>VLOOKUP(시뮬레이션!B530,시뮬레이션!$K:$Q,6,0)</f>
        <v>115.5180753827179</v>
      </c>
      <c r="D527" s="27">
        <f>VLOOKUP(시뮬레이션!B530,시뮬레이션!$K:$Q,7,0)</f>
        <v>209.84906748845026</v>
      </c>
      <c r="F527" s="5">
        <f t="shared" si="32"/>
        <v>42529</v>
      </c>
      <c r="G527" s="7">
        <f>C527*시뮬레이션!D530*시뮬레이션!F530</f>
        <v>7215778.8197437823</v>
      </c>
      <c r="H527" s="2">
        <f>D527*시뮬레이션!E530*시뮬레이션!D530</f>
        <v>22655140.743362278</v>
      </c>
      <c r="J527" s="5">
        <f t="shared" si="33"/>
        <v>42529</v>
      </c>
      <c r="K527" s="2">
        <f t="shared" si="34"/>
        <v>29870919.56310606</v>
      </c>
      <c r="L527" s="2" t="e">
        <f>$C$2*시뮬레이션!F530*시뮬레이션!D530</f>
        <v>#REF!</v>
      </c>
    </row>
    <row r="528" spans="2:12" x14ac:dyDescent="0.3">
      <c r="B528" s="5">
        <v>42530</v>
      </c>
      <c r="C528" s="27">
        <f>VLOOKUP(시뮬레이션!B531,시뮬레이션!$K:$Q,6,0)</f>
        <v>115.5180753827179</v>
      </c>
      <c r="D528" s="27">
        <f>VLOOKUP(시뮬레이션!B531,시뮬레이션!$K:$Q,7,0)</f>
        <v>209.84906748845026</v>
      </c>
      <c r="F528" s="5">
        <f t="shared" si="32"/>
        <v>42530</v>
      </c>
      <c r="G528" s="7">
        <f>C528*시뮬레이션!D531*시뮬레이션!F531</f>
        <v>7209141.2666503675</v>
      </c>
      <c r="H528" s="2">
        <f>D528*시뮬레이션!E531*시뮬레이션!D531</f>
        <v>22621040.195509437</v>
      </c>
      <c r="J528" s="5">
        <f t="shared" si="33"/>
        <v>42530</v>
      </c>
      <c r="K528" s="2">
        <f t="shared" si="34"/>
        <v>29830181.462159805</v>
      </c>
      <c r="L528" s="2" t="e">
        <f>$C$2*시뮬레이션!F531*시뮬레이션!D531</f>
        <v>#REF!</v>
      </c>
    </row>
    <row r="529" spans="2:12" x14ac:dyDescent="0.3">
      <c r="B529" s="5">
        <v>42531</v>
      </c>
      <c r="C529" s="27">
        <f>VLOOKUP(시뮬레이션!B532,시뮬레이션!$K:$Q,6,0)</f>
        <v>115.5180753827179</v>
      </c>
      <c r="D529" s="27">
        <f>VLOOKUP(시뮬레이션!B532,시뮬레이션!$K:$Q,7,0)</f>
        <v>209.84906748845026</v>
      </c>
      <c r="F529" s="5">
        <f t="shared" si="32"/>
        <v>42531</v>
      </c>
      <c r="G529" s="7">
        <f>C529*시뮬레이션!D532*시뮬레이션!F532</f>
        <v>7226967.4384530503</v>
      </c>
      <c r="H529" s="2">
        <f>D529*시뮬레이션!E532*시뮬레이션!D532</f>
        <v>22708244.312077153</v>
      </c>
      <c r="J529" s="5">
        <f t="shared" si="33"/>
        <v>42531</v>
      </c>
      <c r="K529" s="2">
        <f t="shared" si="34"/>
        <v>29935211.750530206</v>
      </c>
      <c r="L529" s="2" t="e">
        <f>$C$2*시뮬레이션!F532*시뮬레이션!D532</f>
        <v>#REF!</v>
      </c>
    </row>
    <row r="530" spans="2:12" x14ac:dyDescent="0.3">
      <c r="B530" s="5">
        <v>42532</v>
      </c>
      <c r="C530" s="27">
        <f>VLOOKUP(시뮬레이션!B533,시뮬레이션!$K:$Q,6,0)</f>
        <v>115.5180753827179</v>
      </c>
      <c r="D530" s="27">
        <f>VLOOKUP(시뮬레이션!B533,시뮬레이션!$K:$Q,7,0)</f>
        <v>209.84906748845026</v>
      </c>
      <c r="F530" s="5">
        <f t="shared" si="32"/>
        <v>42532</v>
      </c>
      <c r="G530" s="7">
        <f>C530*시뮬레이션!D533*시뮬레이션!F533</f>
        <v>7226967.4384530503</v>
      </c>
      <c r="H530" s="2">
        <f>D530*시뮬레이션!E533*시뮬레이션!D533</f>
        <v>22708244.312077153</v>
      </c>
      <c r="J530" s="5">
        <f t="shared" si="33"/>
        <v>42532</v>
      </c>
      <c r="K530" s="2">
        <f t="shared" si="34"/>
        <v>29935211.750530206</v>
      </c>
      <c r="L530" s="2" t="e">
        <f>$C$2*시뮬레이션!F533*시뮬레이션!D533</f>
        <v>#REF!</v>
      </c>
    </row>
    <row r="531" spans="2:12" x14ac:dyDescent="0.3">
      <c r="B531" s="5">
        <v>42533</v>
      </c>
      <c r="C531" s="27">
        <f>VLOOKUP(시뮬레이션!B534,시뮬레이션!$K:$Q,6,0)</f>
        <v>115.5180753827179</v>
      </c>
      <c r="D531" s="27">
        <f>VLOOKUP(시뮬레이션!B534,시뮬레이션!$K:$Q,7,0)</f>
        <v>209.84906748845026</v>
      </c>
      <c r="F531" s="5">
        <f t="shared" si="32"/>
        <v>42533</v>
      </c>
      <c r="G531" s="7">
        <f>C531*시뮬레이션!D534*시뮬레이션!F534</f>
        <v>7226967.4384530503</v>
      </c>
      <c r="H531" s="2">
        <f>D531*시뮬레이션!E534*시뮬레이션!D534</f>
        <v>22708244.312077153</v>
      </c>
      <c r="J531" s="5">
        <f t="shared" si="33"/>
        <v>42533</v>
      </c>
      <c r="K531" s="2">
        <f t="shared" si="34"/>
        <v>29935211.750530206</v>
      </c>
      <c r="L531" s="2" t="e">
        <f>$C$2*시뮬레이션!F534*시뮬레이션!D534</f>
        <v>#REF!</v>
      </c>
    </row>
    <row r="532" spans="2:12" x14ac:dyDescent="0.3">
      <c r="B532" s="5">
        <v>42534</v>
      </c>
      <c r="C532" s="27">
        <f>VLOOKUP(시뮬레이션!B535,시뮬레이션!$K:$Q,6,0)</f>
        <v>115.5180753827179</v>
      </c>
      <c r="D532" s="27">
        <f>VLOOKUP(시뮬레이션!B535,시뮬레이션!$K:$Q,7,0)</f>
        <v>209.84906748845026</v>
      </c>
      <c r="F532" s="5">
        <f t="shared" si="32"/>
        <v>42534</v>
      </c>
      <c r="G532" s="7">
        <f>C532*시뮬레이션!D535*시뮬레이션!F535</f>
        <v>7230055.4676441802</v>
      </c>
      <c r="H532" s="2">
        <f>D532*시뮬레이션!E535*시뮬레이션!D535</f>
        <v>22730385.673235621</v>
      </c>
      <c r="J532" s="5">
        <f t="shared" si="33"/>
        <v>42534</v>
      </c>
      <c r="K532" s="2">
        <f t="shared" si="34"/>
        <v>29960441.140879802</v>
      </c>
      <c r="L532" s="2" t="e">
        <f>$C$2*시뮬레이션!F535*시뮬레이션!D535</f>
        <v>#REF!</v>
      </c>
    </row>
    <row r="533" spans="2:12" x14ac:dyDescent="0.3">
      <c r="B533" s="5">
        <v>42535</v>
      </c>
      <c r="C533" s="27">
        <f>VLOOKUP(시뮬레이션!B536,시뮬레이션!$K:$Q,6,0)</f>
        <v>115.5180753827179</v>
      </c>
      <c r="D533" s="27">
        <f>VLOOKUP(시뮬레이션!B536,시뮬레이션!$K:$Q,7,0)</f>
        <v>209.84906748845026</v>
      </c>
      <c r="F533" s="5">
        <f t="shared" si="32"/>
        <v>42535</v>
      </c>
      <c r="G533" s="7">
        <f>C533*시뮬레이션!D536*시뮬레이션!F536</f>
        <v>7233197.2242921731</v>
      </c>
      <c r="H533" s="2">
        <f>D533*시뮬레이션!E536*시뮬레이션!D536</f>
        <v>22692472.836262058</v>
      </c>
      <c r="J533" s="5">
        <f t="shared" si="33"/>
        <v>42535</v>
      </c>
      <c r="K533" s="2">
        <f t="shared" si="34"/>
        <v>29925670.060554232</v>
      </c>
      <c r="L533" s="2" t="e">
        <f>$C$2*시뮬레이션!F536*시뮬레이션!D536</f>
        <v>#REF!</v>
      </c>
    </row>
    <row r="534" spans="2:12" x14ac:dyDescent="0.3">
      <c r="B534" s="5">
        <v>42536</v>
      </c>
      <c r="C534" s="27">
        <f>VLOOKUP(시뮬레이션!B537,시뮬레이션!$K:$Q,6,0)</f>
        <v>115.5180753827179</v>
      </c>
      <c r="D534" s="27">
        <f>VLOOKUP(시뮬레이션!B537,시뮬레이션!$K:$Q,7,0)</f>
        <v>209.84906748845026</v>
      </c>
      <c r="F534" s="5">
        <f t="shared" si="32"/>
        <v>42536</v>
      </c>
      <c r="G534" s="7">
        <f>C534*시뮬레이션!D537*시뮬레이션!F537</f>
        <v>7222478.0017304141</v>
      </c>
      <c r="H534" s="2">
        <f>D534*시뮬레이션!E537*시뮬레이션!D537</f>
        <v>22674211.557125241</v>
      </c>
      <c r="J534" s="5">
        <f t="shared" si="33"/>
        <v>42536</v>
      </c>
      <c r="K534" s="2">
        <f t="shared" si="34"/>
        <v>29896689.558855653</v>
      </c>
      <c r="L534" s="2" t="e">
        <f>$C$2*시뮬레이션!F537*시뮬레이션!D537</f>
        <v>#REF!</v>
      </c>
    </row>
    <row r="535" spans="2:12" x14ac:dyDescent="0.3">
      <c r="B535" s="5">
        <v>42537</v>
      </c>
      <c r="C535" s="27">
        <f>VLOOKUP(시뮬레이션!B538,시뮬레이션!$K:$Q,6,0)</f>
        <v>115.5180753827179</v>
      </c>
      <c r="D535" s="27">
        <f>VLOOKUP(시뮬레이션!B538,시뮬레이션!$K:$Q,7,0)</f>
        <v>209.84906748845026</v>
      </c>
      <c r="F535" s="5">
        <f t="shared" si="32"/>
        <v>42537</v>
      </c>
      <c r="G535" s="7">
        <f>C535*시뮬레이션!D538*시뮬레이션!F538</f>
        <v>7252728.4313356979</v>
      </c>
      <c r="H535" s="2">
        <f>D535*시뮬레이션!E538*시뮬레이션!D538</f>
        <v>22746318.57689273</v>
      </c>
      <c r="J535" s="5">
        <f t="shared" si="33"/>
        <v>42537</v>
      </c>
      <c r="K535" s="2">
        <f t="shared" si="34"/>
        <v>29999047.008228429</v>
      </c>
      <c r="L535" s="2" t="e">
        <f>$C$2*시뮬레이션!F538*시뮬레이션!D538</f>
        <v>#REF!</v>
      </c>
    </row>
    <row r="536" spans="2:12" x14ac:dyDescent="0.3">
      <c r="B536" s="5">
        <v>42538</v>
      </c>
      <c r="C536" s="27">
        <f>VLOOKUP(시뮬레이션!B539,시뮬레이션!$K:$Q,6,0)</f>
        <v>115.5180753827179</v>
      </c>
      <c r="D536" s="27">
        <f>VLOOKUP(시뮬레이션!B539,시뮬레이션!$K:$Q,7,0)</f>
        <v>209.84906748845026</v>
      </c>
      <c r="F536" s="5">
        <f t="shared" si="32"/>
        <v>42538</v>
      </c>
      <c r="G536" s="7">
        <f>C536*시뮬레이션!D539*시뮬레이션!F539</f>
        <v>7249464.5836338345</v>
      </c>
      <c r="H536" s="2">
        <f>D536*시뮬레이션!E539*시뮬레이션!D539</f>
        <v>22726056.113607664</v>
      </c>
      <c r="J536" s="5">
        <f t="shared" si="33"/>
        <v>42538</v>
      </c>
      <c r="K536" s="2">
        <f t="shared" si="34"/>
        <v>29975520.6972415</v>
      </c>
      <c r="L536" s="2" t="e">
        <f>$C$2*시뮬레이션!F539*시뮬레이션!D539</f>
        <v>#REF!</v>
      </c>
    </row>
    <row r="537" spans="2:12" x14ac:dyDescent="0.3">
      <c r="B537" s="5">
        <v>42539</v>
      </c>
      <c r="C537" s="27">
        <f>VLOOKUP(시뮬레이션!B540,시뮬레이션!$K:$Q,6,0)</f>
        <v>115.5180753827179</v>
      </c>
      <c r="D537" s="27">
        <f>VLOOKUP(시뮬레이션!B540,시뮬레이션!$K:$Q,7,0)</f>
        <v>209.84906748845026</v>
      </c>
      <c r="F537" s="5">
        <f t="shared" si="32"/>
        <v>42539</v>
      </c>
      <c r="G537" s="7">
        <f>C537*시뮬레이션!D540*시뮬레이션!F540</f>
        <v>7249464.5836338345</v>
      </c>
      <c r="H537" s="2">
        <f>D537*시뮬레이션!E540*시뮬레이션!D540</f>
        <v>22726056.113607664</v>
      </c>
      <c r="J537" s="5">
        <f t="shared" si="33"/>
        <v>42539</v>
      </c>
      <c r="K537" s="2">
        <f t="shared" si="34"/>
        <v>29975520.6972415</v>
      </c>
      <c r="L537" s="2" t="e">
        <f>$C$2*시뮬레이션!F540*시뮬레이션!D540</f>
        <v>#REF!</v>
      </c>
    </row>
    <row r="538" spans="2:12" x14ac:dyDescent="0.3">
      <c r="B538" s="5">
        <v>42540</v>
      </c>
      <c r="C538" s="27">
        <f>VLOOKUP(시뮬레이션!B541,시뮬레이션!$K:$Q,6,0)</f>
        <v>115.5180753827179</v>
      </c>
      <c r="D538" s="27">
        <f>VLOOKUP(시뮬레이션!B541,시뮬레이션!$K:$Q,7,0)</f>
        <v>209.84906748845026</v>
      </c>
      <c r="F538" s="5">
        <f t="shared" si="32"/>
        <v>42540</v>
      </c>
      <c r="G538" s="7">
        <f>C538*시뮬레이션!D541*시뮬레이션!F541</f>
        <v>7249464.5836338345</v>
      </c>
      <c r="H538" s="2">
        <f>D538*시뮬레이션!E541*시뮬레이션!D541</f>
        <v>22726056.113607664</v>
      </c>
      <c r="J538" s="5">
        <f t="shared" si="33"/>
        <v>42540</v>
      </c>
      <c r="K538" s="2">
        <f t="shared" si="34"/>
        <v>29975520.6972415</v>
      </c>
      <c r="L538" s="2" t="e">
        <f>$C$2*시뮬레이션!F541*시뮬레이션!D541</f>
        <v>#REF!</v>
      </c>
    </row>
    <row r="539" spans="2:12" x14ac:dyDescent="0.3">
      <c r="B539" s="5">
        <v>42541</v>
      </c>
      <c r="C539" s="27">
        <f>VLOOKUP(시뮬레이션!B542,시뮬레이션!$K:$Q,6,0)</f>
        <v>115.5180753827179</v>
      </c>
      <c r="D539" s="27">
        <f>VLOOKUP(시뮬레이션!B542,시뮬레이션!$K:$Q,7,0)</f>
        <v>209.84906748845026</v>
      </c>
      <c r="F539" s="5">
        <f t="shared" si="32"/>
        <v>42541</v>
      </c>
      <c r="G539" s="7">
        <f>C539*시뮬레이션!D542*시뮬레이션!F542</f>
        <v>7222082.8952571834</v>
      </c>
      <c r="H539" s="2">
        <f>D539*시뮬레이션!E542*시뮬레이션!D542</f>
        <v>22614036.243775565</v>
      </c>
      <c r="J539" s="5">
        <f t="shared" si="33"/>
        <v>42541</v>
      </c>
      <c r="K539" s="2">
        <f t="shared" si="34"/>
        <v>29836119.139032748</v>
      </c>
      <c r="L539" s="2" t="e">
        <f>$C$2*시뮬레이션!F542*시뮬레이션!D542</f>
        <v>#REF!</v>
      </c>
    </row>
    <row r="540" spans="2:12" x14ac:dyDescent="0.3">
      <c r="B540" s="5">
        <v>42542</v>
      </c>
      <c r="C540" s="27">
        <f>VLOOKUP(시뮬레이션!B543,시뮬레이션!$K:$Q,6,0)</f>
        <v>115.5180753827179</v>
      </c>
      <c r="D540" s="27">
        <f>VLOOKUP(시뮬레이션!B543,시뮬레이션!$K:$Q,7,0)</f>
        <v>209.84906748845026</v>
      </c>
      <c r="F540" s="5">
        <f t="shared" si="32"/>
        <v>42542</v>
      </c>
      <c r="G540" s="7">
        <f>C540*시뮬레이션!D543*시뮬레이션!F543</f>
        <v>7201207.8317873068</v>
      </c>
      <c r="H540" s="2">
        <f>D540*시뮬레이션!E543*시뮬레이션!D543</f>
        <v>22568704.316312794</v>
      </c>
      <c r="J540" s="5">
        <f t="shared" si="33"/>
        <v>42542</v>
      </c>
      <c r="K540" s="2">
        <f t="shared" si="34"/>
        <v>29769912.1481001</v>
      </c>
      <c r="L540" s="2" t="e">
        <f>$C$2*시뮬레이션!F543*시뮬레이션!D543</f>
        <v>#REF!</v>
      </c>
    </row>
    <row r="541" spans="2:12" x14ac:dyDescent="0.3">
      <c r="B541" s="5">
        <v>42543</v>
      </c>
      <c r="C541" s="27">
        <f>VLOOKUP(시뮬레이션!B544,시뮬레이션!$K:$Q,6,0)</f>
        <v>115.5180753827179</v>
      </c>
      <c r="D541" s="27">
        <f>VLOOKUP(시뮬레이션!B544,시뮬레이션!$K:$Q,7,0)</f>
        <v>209.84906748845026</v>
      </c>
      <c r="F541" s="5">
        <f t="shared" si="32"/>
        <v>42543</v>
      </c>
      <c r="G541" s="7">
        <f>C541*시뮬레이션!D544*시뮬레이션!F544</f>
        <v>7144705.5729970755</v>
      </c>
      <c r="H541" s="2">
        <f>D541*시뮬레이션!E544*시뮬레이션!D544</f>
        <v>22474517.968759228</v>
      </c>
      <c r="J541" s="5">
        <f t="shared" si="33"/>
        <v>42543</v>
      </c>
      <c r="K541" s="2">
        <f t="shared" si="34"/>
        <v>29619223.541756302</v>
      </c>
      <c r="L541" s="2" t="e">
        <f>$C$2*시뮬레이션!F544*시뮬레이션!D544</f>
        <v>#REF!</v>
      </c>
    </row>
    <row r="542" spans="2:12" x14ac:dyDescent="0.3">
      <c r="B542" s="5">
        <v>42544</v>
      </c>
      <c r="C542" s="27">
        <f>VLOOKUP(시뮬레이션!B545,시뮬레이션!$K:$Q,6,0)</f>
        <v>115.5180753827179</v>
      </c>
      <c r="D542" s="27">
        <f>VLOOKUP(시뮬레이션!B545,시뮬레이션!$K:$Q,7,0)</f>
        <v>209.84906748845026</v>
      </c>
      <c r="F542" s="5">
        <f t="shared" si="32"/>
        <v>42544</v>
      </c>
      <c r="G542" s="7">
        <f>C542*시뮬레이션!D545*시뮬레이션!F545</f>
        <v>7203448.7669316567</v>
      </c>
      <c r="H542" s="2">
        <f>D542*시뮬레이션!E545*시뮬레이션!D545</f>
        <v>22706778.839232188</v>
      </c>
      <c r="J542" s="5">
        <f t="shared" si="33"/>
        <v>42544</v>
      </c>
      <c r="K542" s="2">
        <f t="shared" si="34"/>
        <v>29910227.606163844</v>
      </c>
      <c r="L542" s="2" t="e">
        <f>$C$2*시뮬레이션!F545*시뮬레이션!D545</f>
        <v>#REF!</v>
      </c>
    </row>
    <row r="543" spans="2:12" x14ac:dyDescent="0.3">
      <c r="B543" s="5">
        <v>42545</v>
      </c>
      <c r="C543" s="27">
        <f>VLOOKUP(시뮬레이션!B546,시뮬레이션!$K:$Q,6,0)</f>
        <v>115.5180753827179</v>
      </c>
      <c r="D543" s="27">
        <f>VLOOKUP(시뮬레이션!B546,시뮬레이션!$K:$Q,7,0)</f>
        <v>209.84906748845026</v>
      </c>
      <c r="F543" s="5">
        <f t="shared" si="32"/>
        <v>42545</v>
      </c>
      <c r="G543" s="7">
        <f>C543*시뮬레이션!D546*시뮬레이션!F546</f>
        <v>7152220.7746682102</v>
      </c>
      <c r="H543" s="2">
        <f>D543*시뮬레이션!E546*시뮬레이션!D546</f>
        <v>22551724.659993827</v>
      </c>
      <c r="J543" s="5">
        <f t="shared" si="33"/>
        <v>42545</v>
      </c>
      <c r="K543" s="2">
        <f t="shared" si="34"/>
        <v>29703945.434662037</v>
      </c>
      <c r="L543" s="2" t="e">
        <f>$C$2*시뮬레이션!F546*시뮬레이션!D546</f>
        <v>#REF!</v>
      </c>
    </row>
    <row r="544" spans="2:12" x14ac:dyDescent="0.3">
      <c r="B544" s="5">
        <v>42546</v>
      </c>
      <c r="C544" s="27">
        <f>VLOOKUP(시뮬레이션!B547,시뮬레이션!$K:$Q,6,0)</f>
        <v>115.5180753827179</v>
      </c>
      <c r="D544" s="27">
        <f>VLOOKUP(시뮬레이션!B547,시뮬레이션!$K:$Q,7,0)</f>
        <v>209.84906748845026</v>
      </c>
      <c r="F544" s="5">
        <f t="shared" si="32"/>
        <v>42546</v>
      </c>
      <c r="G544" s="7">
        <f>C544*시뮬레이션!D547*시뮬레이션!F547</f>
        <v>7152220.7746682102</v>
      </c>
      <c r="H544" s="2">
        <f>D544*시뮬레이션!E547*시뮬레이션!D547</f>
        <v>22551724.659993827</v>
      </c>
      <c r="J544" s="5">
        <f t="shared" si="33"/>
        <v>42546</v>
      </c>
      <c r="K544" s="2">
        <f t="shared" si="34"/>
        <v>29703945.434662037</v>
      </c>
      <c r="L544" s="2" t="e">
        <f>$C$2*시뮬레이션!F547*시뮬레이션!D547</f>
        <v>#REF!</v>
      </c>
    </row>
    <row r="545" spans="2:12" x14ac:dyDescent="0.3">
      <c r="B545" s="5">
        <v>42547</v>
      </c>
      <c r="C545" s="27">
        <f>VLOOKUP(시뮬레이션!B548,시뮬레이션!$K:$Q,6,0)</f>
        <v>115.5180753827179</v>
      </c>
      <c r="D545" s="27">
        <f>VLOOKUP(시뮬레이션!B548,시뮬레이션!$K:$Q,7,0)</f>
        <v>209.84906748845026</v>
      </c>
      <c r="F545" s="5">
        <f t="shared" si="32"/>
        <v>42547</v>
      </c>
      <c r="G545" s="7">
        <f>C545*시뮬레이션!D548*시뮬레이션!F548</f>
        <v>7152220.7746682102</v>
      </c>
      <c r="H545" s="2">
        <f>D545*시뮬레이션!E548*시뮬레이션!D548</f>
        <v>22551724.659993827</v>
      </c>
      <c r="J545" s="5">
        <f t="shared" si="33"/>
        <v>42547</v>
      </c>
      <c r="K545" s="2">
        <f t="shared" si="34"/>
        <v>29703945.434662037</v>
      </c>
      <c r="L545" s="2" t="e">
        <f>$C$2*시뮬레이션!F548*시뮬레이션!D548</f>
        <v>#REF!</v>
      </c>
    </row>
    <row r="546" spans="2:12" x14ac:dyDescent="0.3">
      <c r="B546" s="5">
        <v>42548</v>
      </c>
      <c r="C546" s="27">
        <f>VLOOKUP(시뮬레이션!B549,시뮬레이션!$K:$Q,6,0)</f>
        <v>115.5180753827179</v>
      </c>
      <c r="D546" s="27">
        <f>VLOOKUP(시뮬레이션!B549,시뮬레이션!$K:$Q,7,0)</f>
        <v>209.84906748845026</v>
      </c>
      <c r="F546" s="5">
        <f t="shared" si="32"/>
        <v>42548</v>
      </c>
      <c r="G546" s="7">
        <f>C546*시뮬레이션!D549*시뮬레이션!F549</f>
        <v>7067980.3733761171</v>
      </c>
      <c r="H546" s="2">
        <f>D546*시뮬레이션!E549*시뮬레이션!D549</f>
        <v>22252711.816623468</v>
      </c>
      <c r="J546" s="5">
        <f t="shared" si="33"/>
        <v>42548</v>
      </c>
      <c r="K546" s="2">
        <f t="shared" si="34"/>
        <v>29320692.189999584</v>
      </c>
      <c r="L546" s="2" t="e">
        <f>$C$2*시뮬레이션!F549*시뮬레이션!D549</f>
        <v>#REF!</v>
      </c>
    </row>
    <row r="547" spans="2:12" x14ac:dyDescent="0.3">
      <c r="B547" s="5">
        <v>42549</v>
      </c>
      <c r="C547" s="27">
        <f>VLOOKUP(시뮬레이션!B550,시뮬레이션!$K:$Q,6,0)</f>
        <v>115.5180753827179</v>
      </c>
      <c r="D547" s="27">
        <f>VLOOKUP(시뮬레이션!B550,시뮬레이션!$K:$Q,7,0)</f>
        <v>209.84906748845026</v>
      </c>
      <c r="F547" s="5">
        <f t="shared" si="32"/>
        <v>42549</v>
      </c>
      <c r="G547" s="7">
        <f>C547*시뮬레이션!D550*시뮬레이션!F550</f>
        <v>7105984.6649962785</v>
      </c>
      <c r="H547" s="2">
        <f>D547*시뮬레이션!E550*시뮬레이션!D550</f>
        <v>22388887.7452139</v>
      </c>
      <c r="J547" s="5">
        <f t="shared" si="33"/>
        <v>42549</v>
      </c>
      <c r="K547" s="2">
        <f t="shared" si="34"/>
        <v>29494872.410210177</v>
      </c>
      <c r="L547" s="2" t="e">
        <f>$C$2*시뮬레이션!F550*시뮬레이션!D550</f>
        <v>#REF!</v>
      </c>
    </row>
    <row r="548" spans="2:12" x14ac:dyDescent="0.3">
      <c r="B548" s="5">
        <v>42550</v>
      </c>
      <c r="C548" s="27">
        <f>VLOOKUP(시뮬레이션!B551,시뮬레이션!$K:$Q,6,0)</f>
        <v>115.5180753827179</v>
      </c>
      <c r="D548" s="27">
        <f>VLOOKUP(시뮬레이션!B551,시뮬레이션!$K:$Q,7,0)</f>
        <v>209.84906748845026</v>
      </c>
      <c r="F548" s="5">
        <f t="shared" si="32"/>
        <v>42550</v>
      </c>
      <c r="G548" s="7">
        <f>C548*시뮬레이션!D551*시뮬레이션!F551</f>
        <v>7154928.402837106</v>
      </c>
      <c r="H548" s="2">
        <f>D548*시뮬레이션!E551*시뮬레이션!D551</f>
        <v>22531014.437611699</v>
      </c>
      <c r="J548" s="5">
        <f t="shared" si="33"/>
        <v>42550</v>
      </c>
      <c r="K548" s="2">
        <f t="shared" si="34"/>
        <v>29685942.840448804</v>
      </c>
      <c r="L548" s="2" t="e">
        <f>$C$2*시뮬레이션!F551*시뮬레이션!D551</f>
        <v>#REF!</v>
      </c>
    </row>
    <row r="549" spans="2:12" x14ac:dyDescent="0.3">
      <c r="B549" s="5">
        <v>42551</v>
      </c>
      <c r="C549" s="27">
        <f>VLOOKUP(시뮬레이션!B552,시뮬레이션!$K:$Q,6,0)</f>
        <v>115.5180753827179</v>
      </c>
      <c r="D549" s="27">
        <f>VLOOKUP(시뮬레이션!B552,시뮬레이션!$K:$Q,7,0)</f>
        <v>209.84906748845026</v>
      </c>
      <c r="F549" s="5">
        <f t="shared" si="32"/>
        <v>42551</v>
      </c>
      <c r="G549" s="7">
        <f>C549*시뮬레이션!D552*시뮬레이션!F552</f>
        <v>7239264.3029221175</v>
      </c>
      <c r="H549" s="2">
        <f>D549*시뮬레이션!E552*시뮬레이션!D552</f>
        <v>22732336.360596504</v>
      </c>
      <c r="J549" s="5">
        <f t="shared" si="33"/>
        <v>42551</v>
      </c>
      <c r="K549" s="2">
        <f t="shared" si="34"/>
        <v>29971600.663518623</v>
      </c>
      <c r="L549" s="2" t="e">
        <f>$C$2*시뮬레이션!F552*시뮬레이션!D552</f>
        <v>#REF!</v>
      </c>
    </row>
    <row r="550" spans="2:12" x14ac:dyDescent="0.3">
      <c r="B550" s="5">
        <v>42552</v>
      </c>
      <c r="C550" s="27">
        <f>VLOOKUP(시뮬레이션!B553,시뮬레이션!$K:$Q,6,0)</f>
        <v>115.5180753827179</v>
      </c>
      <c r="D550" s="27">
        <f>VLOOKUP(시뮬레이션!B553,시뮬레이션!$K:$Q,7,0)</f>
        <v>209.84906748845026</v>
      </c>
      <c r="F550" s="5">
        <f t="shared" si="32"/>
        <v>42552</v>
      </c>
      <c r="G550" s="7">
        <f>C550*시뮬레이션!D553*시뮬레이션!F553</f>
        <v>7198349.5680481121</v>
      </c>
      <c r="H550" s="2">
        <f>D550*시뮬레이션!E553*시뮬레이션!D553</f>
        <v>22630056.712191261</v>
      </c>
      <c r="J550" s="5">
        <f t="shared" si="33"/>
        <v>42552</v>
      </c>
      <c r="K550" s="2">
        <f t="shared" si="34"/>
        <v>29828406.280239373</v>
      </c>
      <c r="L550" s="2" t="e">
        <f>$C$2*시뮬레이션!F553*시뮬레이션!D553</f>
        <v>#REF!</v>
      </c>
    </row>
    <row r="551" spans="2:12" x14ac:dyDescent="0.3">
      <c r="B551" s="5">
        <v>42553</v>
      </c>
      <c r="C551" s="27">
        <f>VLOOKUP(시뮬레이션!B554,시뮬레이션!$K:$Q,6,0)</f>
        <v>115.5180753827179</v>
      </c>
      <c r="D551" s="27">
        <f>VLOOKUP(시뮬레이션!B554,시뮬레이션!$K:$Q,7,0)</f>
        <v>209.84906748845026</v>
      </c>
      <c r="F551" s="5">
        <f t="shared" si="32"/>
        <v>42553</v>
      </c>
      <c r="G551" s="7">
        <f>C551*시뮬레이션!D554*시뮬레이션!F554</f>
        <v>7198349.5680481121</v>
      </c>
      <c r="H551" s="2">
        <f>D551*시뮬레이션!E554*시뮬레이션!D554</f>
        <v>22630056.712191261</v>
      </c>
      <c r="J551" s="5">
        <f t="shared" si="33"/>
        <v>42553</v>
      </c>
      <c r="K551" s="2">
        <f t="shared" si="34"/>
        <v>29828406.280239373</v>
      </c>
      <c r="L551" s="2" t="e">
        <f>$C$2*시뮬레이션!F554*시뮬레이션!D554</f>
        <v>#REF!</v>
      </c>
    </row>
    <row r="552" spans="2:12" x14ac:dyDescent="0.3">
      <c r="B552" s="5">
        <v>42554</v>
      </c>
      <c r="C552" s="27">
        <f>VLOOKUP(시뮬레이션!B555,시뮬레이션!$K:$Q,6,0)</f>
        <v>115.5180753827179</v>
      </c>
      <c r="D552" s="27">
        <f>VLOOKUP(시뮬레이션!B555,시뮬레이션!$K:$Q,7,0)</f>
        <v>209.84906748845026</v>
      </c>
      <c r="F552" s="5">
        <f t="shared" si="32"/>
        <v>42554</v>
      </c>
      <c r="G552" s="7">
        <f>C552*시뮬레이션!D555*시뮬레이션!F555</f>
        <v>7198349.5680481121</v>
      </c>
      <c r="H552" s="2">
        <f>D552*시뮬레이션!E555*시뮬레이션!D555</f>
        <v>22630056.712191261</v>
      </c>
      <c r="J552" s="5">
        <f t="shared" si="33"/>
        <v>42554</v>
      </c>
      <c r="K552" s="2">
        <f t="shared" si="34"/>
        <v>29828406.280239373</v>
      </c>
      <c r="L552" s="2" t="e">
        <f>$C$2*시뮬레이션!F555*시뮬레이션!D555</f>
        <v>#REF!</v>
      </c>
    </row>
    <row r="553" spans="2:12" x14ac:dyDescent="0.3">
      <c r="B553" s="5">
        <v>42555</v>
      </c>
      <c r="C553" s="27">
        <f>VLOOKUP(시뮬레이션!B556,시뮬레이션!$K:$Q,6,0)</f>
        <v>115.5180753827179</v>
      </c>
      <c r="D553" s="27">
        <f>VLOOKUP(시뮬레이션!B556,시뮬레이션!$K:$Q,7,0)</f>
        <v>209.84906748845026</v>
      </c>
      <c r="F553" s="5">
        <f t="shared" si="32"/>
        <v>42555</v>
      </c>
      <c r="G553" s="7">
        <f>C553*시뮬레이션!D556*시뮬레이션!F556</f>
        <v>7208910.8774008239</v>
      </c>
      <c r="H553" s="2">
        <f>D553*시뮬레이션!E556*시뮬레이션!D556</f>
        <v>22663259.188307136</v>
      </c>
      <c r="J553" s="5">
        <f t="shared" si="33"/>
        <v>42555</v>
      </c>
      <c r="K553" s="2">
        <f t="shared" si="34"/>
        <v>29872170.065707959</v>
      </c>
      <c r="L553" s="2" t="e">
        <f>$C$2*시뮬레이션!F556*시뮬레이션!D556</f>
        <v>#REF!</v>
      </c>
    </row>
    <row r="554" spans="2:12" x14ac:dyDescent="0.3">
      <c r="B554" s="5">
        <v>42556</v>
      </c>
      <c r="C554" s="27">
        <f>VLOOKUP(시뮬레이션!B557,시뮬레이션!$K:$Q,6,0)</f>
        <v>115.5180753827179</v>
      </c>
      <c r="D554" s="27">
        <f>VLOOKUP(시뮬레이션!B557,시뮬레이션!$K:$Q,7,0)</f>
        <v>209.84906748845026</v>
      </c>
      <c r="F554" s="5">
        <f t="shared" si="32"/>
        <v>42556</v>
      </c>
      <c r="G554" s="7">
        <f>C554*시뮬레이션!D557*시뮬레이션!F557</f>
        <v>7239390.2522797082</v>
      </c>
      <c r="H554" s="2">
        <f>D554*시뮬레이션!E557*시뮬레이션!D557</f>
        <v>22728437.168978766</v>
      </c>
      <c r="J554" s="5">
        <f t="shared" si="33"/>
        <v>42556</v>
      </c>
      <c r="K554" s="2">
        <f t="shared" si="34"/>
        <v>29967827.421258472</v>
      </c>
      <c r="L554" s="2" t="e">
        <f>$C$2*시뮬레이션!F557*시뮬레이션!D557</f>
        <v>#REF!</v>
      </c>
    </row>
    <row r="555" spans="2:12" x14ac:dyDescent="0.3">
      <c r="B555" s="5">
        <v>42557</v>
      </c>
      <c r="C555" s="27">
        <f>VLOOKUP(시뮬레이션!B558,시뮬레이션!$K:$Q,6,0)</f>
        <v>115.5180753827179</v>
      </c>
      <c r="D555" s="27">
        <f>VLOOKUP(시뮬레이션!B558,시뮬레이션!$K:$Q,7,0)</f>
        <v>209.84906748845026</v>
      </c>
      <c r="F555" s="5">
        <f t="shared" si="32"/>
        <v>42557</v>
      </c>
      <c r="G555" s="7">
        <f>C555*시뮬레이션!D558*시뮬레이션!F558</f>
        <v>7346702.8477318417</v>
      </c>
      <c r="H555" s="2">
        <f>D555*시뮬레이션!E558*시뮬레이션!D558</f>
        <v>23035230.5773555</v>
      </c>
      <c r="J555" s="5">
        <f t="shared" si="33"/>
        <v>42557</v>
      </c>
      <c r="K555" s="2">
        <f t="shared" si="34"/>
        <v>30381933.42508734</v>
      </c>
      <c r="L555" s="2" t="e">
        <f>$C$2*시뮬레이션!F558*시뮬레이션!D558</f>
        <v>#REF!</v>
      </c>
    </row>
    <row r="556" spans="2:12" x14ac:dyDescent="0.3">
      <c r="B556" s="5">
        <v>42558</v>
      </c>
      <c r="C556" s="27">
        <f>VLOOKUP(시뮬레이션!B559,시뮬레이션!$K:$Q,6,0)</f>
        <v>115.5180753827179</v>
      </c>
      <c r="D556" s="27">
        <f>VLOOKUP(시뮬레이션!B559,시뮬레이션!$K:$Q,7,0)</f>
        <v>209.84906748845026</v>
      </c>
      <c r="F556" s="5">
        <f t="shared" si="32"/>
        <v>42558</v>
      </c>
      <c r="G556" s="7">
        <f>C556*시뮬레이션!D559*시뮬레이션!F559</f>
        <v>7271408.3972335365</v>
      </c>
      <c r="H556" s="2">
        <f>D556*시뮬레이션!E559*시뮬레이션!D559</f>
        <v>22795808.397439759</v>
      </c>
      <c r="J556" s="5">
        <f t="shared" si="33"/>
        <v>42558</v>
      </c>
      <c r="K556" s="2">
        <f t="shared" si="34"/>
        <v>30067216.794673294</v>
      </c>
      <c r="L556" s="2" t="e">
        <f>$C$2*시뮬레이션!F559*시뮬레이션!D559</f>
        <v>#REF!</v>
      </c>
    </row>
    <row r="557" spans="2:12" x14ac:dyDescent="0.3">
      <c r="B557" s="5">
        <v>42559</v>
      </c>
      <c r="C557" s="27">
        <f>VLOOKUP(시뮬레이션!B560,시뮬레이션!$K:$Q,6,0)</f>
        <v>115.5180753827179</v>
      </c>
      <c r="D557" s="27">
        <f>VLOOKUP(시뮬레이션!B560,시뮬레이션!$K:$Q,7,0)</f>
        <v>209.84906748845026</v>
      </c>
      <c r="F557" s="5">
        <f t="shared" si="32"/>
        <v>42559</v>
      </c>
      <c r="G557" s="7">
        <f>C557*시뮬레이션!D560*시뮬레이션!F560</f>
        <v>7428270.7961089928</v>
      </c>
      <c r="H557" s="2">
        <f>D557*시뮬레이션!E560*시뮬레이션!D560</f>
        <v>23259446.055099182</v>
      </c>
      <c r="J557" s="5">
        <f t="shared" si="33"/>
        <v>42559</v>
      </c>
      <c r="K557" s="2">
        <f t="shared" si="34"/>
        <v>30687716.851208173</v>
      </c>
      <c r="L557" s="2" t="e">
        <f>$C$2*시뮬레이션!F560*시뮬레이션!D560</f>
        <v>#REF!</v>
      </c>
    </row>
    <row r="558" spans="2:12" x14ac:dyDescent="0.3">
      <c r="B558" s="5">
        <v>42560</v>
      </c>
      <c r="C558" s="27">
        <f>VLOOKUP(시뮬레이션!B561,시뮬레이션!$K:$Q,6,0)</f>
        <v>115.5180753827179</v>
      </c>
      <c r="D558" s="27">
        <f>VLOOKUP(시뮬레이션!B561,시뮬레이션!$K:$Q,7,0)</f>
        <v>209.84906748845026</v>
      </c>
      <c r="F558" s="5">
        <f t="shared" si="32"/>
        <v>42560</v>
      </c>
      <c r="G558" s="7">
        <f>C558*시뮬레이션!D561*시뮬레이션!F561</f>
        <v>7428270.7961089928</v>
      </c>
      <c r="H558" s="2">
        <f>D558*시뮬레이션!E561*시뮬레이션!D561</f>
        <v>23259446.055099182</v>
      </c>
      <c r="J558" s="5">
        <f t="shared" si="33"/>
        <v>42560</v>
      </c>
      <c r="K558" s="2">
        <f t="shared" si="34"/>
        <v>30687716.851208173</v>
      </c>
      <c r="L558" s="2" t="e">
        <f>$C$2*시뮬레이션!F561*시뮬레이션!D561</f>
        <v>#REF!</v>
      </c>
    </row>
    <row r="559" spans="2:12" x14ac:dyDescent="0.3">
      <c r="B559" s="5">
        <v>42561</v>
      </c>
      <c r="C559" s="27">
        <f>VLOOKUP(시뮬레이션!B562,시뮬레이션!$K:$Q,6,0)</f>
        <v>115.5180753827179</v>
      </c>
      <c r="D559" s="27">
        <f>VLOOKUP(시뮬레이션!B562,시뮬레이션!$K:$Q,7,0)</f>
        <v>209.84906748845026</v>
      </c>
      <c r="F559" s="5">
        <f t="shared" si="32"/>
        <v>42561</v>
      </c>
      <c r="G559" s="7">
        <f>C559*시뮬레이션!D562*시뮬레이션!F562</f>
        <v>7428270.7961089928</v>
      </c>
      <c r="H559" s="2">
        <f>D559*시뮬레이션!E562*시뮬레이션!D562</f>
        <v>23259446.055099182</v>
      </c>
      <c r="J559" s="5">
        <f t="shared" si="33"/>
        <v>42561</v>
      </c>
      <c r="K559" s="2">
        <f t="shared" si="34"/>
        <v>30687716.851208173</v>
      </c>
      <c r="L559" s="2" t="e">
        <f>$C$2*시뮬레이션!F562*시뮬레이션!D562</f>
        <v>#REF!</v>
      </c>
    </row>
    <row r="560" spans="2:12" x14ac:dyDescent="0.3">
      <c r="B560" s="5">
        <v>42562</v>
      </c>
      <c r="C560" s="27">
        <f>VLOOKUP(시뮬레이션!B563,시뮬레이션!$K:$Q,6,0)</f>
        <v>115.5180753827179</v>
      </c>
      <c r="D560" s="27">
        <f>VLOOKUP(시뮬레이션!B563,시뮬레이션!$K:$Q,7,0)</f>
        <v>209.84906748845026</v>
      </c>
      <c r="F560" s="5">
        <f t="shared" si="32"/>
        <v>42562</v>
      </c>
      <c r="G560" s="7">
        <f>C560*시뮬레이션!D563*시뮬레이션!F563</f>
        <v>7351206.2159343679</v>
      </c>
      <c r="H560" s="2">
        <f>D560*시뮬레이션!E563*시뮬레이션!D563</f>
        <v>23066067.36531435</v>
      </c>
      <c r="J560" s="5">
        <f t="shared" si="33"/>
        <v>42562</v>
      </c>
      <c r="K560" s="2">
        <f t="shared" si="34"/>
        <v>30417273.581248716</v>
      </c>
      <c r="L560" s="2" t="e">
        <f>$C$2*시뮬레이션!F563*시뮬레이션!D563</f>
        <v>#REF!</v>
      </c>
    </row>
    <row r="561" spans="2:12" x14ac:dyDescent="0.3">
      <c r="B561" s="5">
        <v>42563</v>
      </c>
      <c r="C561" s="27">
        <f>VLOOKUP(시뮬레이션!B564,시뮬레이션!$K:$Q,6,0)</f>
        <v>115.5180753827179</v>
      </c>
      <c r="D561" s="27">
        <f>VLOOKUP(시뮬레이션!B564,시뮬레이션!$K:$Q,7,0)</f>
        <v>209.84906748845026</v>
      </c>
      <c r="F561" s="5">
        <f t="shared" si="32"/>
        <v>42563</v>
      </c>
      <c r="G561" s="7">
        <f>C561*시뮬레이션!D564*시뮬레이션!F564</f>
        <v>7397572.9649977516</v>
      </c>
      <c r="H561" s="2">
        <f>D561*시뮬레이션!E564*시뮬레이션!D564</f>
        <v>23265638.594764598</v>
      </c>
      <c r="J561" s="5">
        <f t="shared" si="33"/>
        <v>42563</v>
      </c>
      <c r="K561" s="2">
        <f t="shared" si="34"/>
        <v>30663211.559762351</v>
      </c>
      <c r="L561" s="2" t="e">
        <f>$C$2*시뮬레이션!F564*시뮬레이션!D564</f>
        <v>#REF!</v>
      </c>
    </row>
    <row r="562" spans="2:12" x14ac:dyDescent="0.3">
      <c r="B562" s="5">
        <v>42564</v>
      </c>
      <c r="C562" s="27">
        <f>VLOOKUP(시뮬레이션!B565,시뮬레이션!$K:$Q,6,0)</f>
        <v>115.5180753827179</v>
      </c>
      <c r="D562" s="27">
        <f>VLOOKUP(시뮬레이션!B565,시뮬레이션!$K:$Q,7,0)</f>
        <v>209.84906748845026</v>
      </c>
      <c r="F562" s="5">
        <f t="shared" si="32"/>
        <v>42564</v>
      </c>
      <c r="G562" s="7">
        <f>C562*시뮬레이션!D565*시뮬레이션!F565</f>
        <v>7396211.1224070657</v>
      </c>
      <c r="H562" s="2">
        <f>D562*시뮬레이션!E565*시뮬레이션!D565</f>
        <v>23266632.798955806</v>
      </c>
      <c r="J562" s="5">
        <f t="shared" si="33"/>
        <v>42564</v>
      </c>
      <c r="K562" s="2">
        <f t="shared" si="34"/>
        <v>30662843.921362869</v>
      </c>
      <c r="L562" s="2" t="e">
        <f>$C$2*시뮬레이션!F565*시뮬레이션!D565</f>
        <v>#REF!</v>
      </c>
    </row>
    <row r="563" spans="2:12" x14ac:dyDescent="0.3">
      <c r="B563" s="5">
        <v>42565</v>
      </c>
      <c r="C563" s="27">
        <f>VLOOKUP(시뮬레이션!B566,시뮬레이션!$K:$Q,6,0)</f>
        <v>115.5180753827179</v>
      </c>
      <c r="D563" s="27">
        <f>VLOOKUP(시뮬레이션!B566,시뮬레이션!$K:$Q,7,0)</f>
        <v>209.84906748845026</v>
      </c>
      <c r="F563" s="5">
        <f t="shared" si="32"/>
        <v>42565</v>
      </c>
      <c r="G563" s="7">
        <f>C563*시뮬레이션!D566*시뮬레이션!F566</f>
        <v>7358287.5548179811</v>
      </c>
      <c r="H563" s="2">
        <f>D563*시뮬레이션!E566*시뮬레이션!D566</f>
        <v>23188985.500711121</v>
      </c>
      <c r="J563" s="5">
        <f t="shared" si="33"/>
        <v>42565</v>
      </c>
      <c r="K563" s="2">
        <f t="shared" si="34"/>
        <v>30547273.055529103</v>
      </c>
      <c r="L563" s="2" t="e">
        <f>$C$2*시뮬레이션!F566*시뮬레이션!D566</f>
        <v>#REF!</v>
      </c>
    </row>
    <row r="564" spans="2:12" x14ac:dyDescent="0.3">
      <c r="B564" s="5">
        <v>42566</v>
      </c>
      <c r="C564" s="27">
        <f>VLOOKUP(시뮬레이션!B567,시뮬레이션!$K:$Q,6,0)</f>
        <v>115.5180753827179</v>
      </c>
      <c r="D564" s="27">
        <f>VLOOKUP(시뮬레이션!B567,시뮬레이션!$K:$Q,7,0)</f>
        <v>209.84906748845026</v>
      </c>
      <c r="F564" s="5">
        <f t="shared" si="32"/>
        <v>42566</v>
      </c>
      <c r="G564" s="7">
        <f>C564*시뮬레이션!D567*시뮬레이션!F567</f>
        <v>7324591.8217180241</v>
      </c>
      <c r="H564" s="2">
        <f>D564*시뮬레이션!E567*시뮬레이션!D567</f>
        <v>23084462.506773703</v>
      </c>
      <c r="J564" s="5">
        <f t="shared" si="33"/>
        <v>42566</v>
      </c>
      <c r="K564" s="2">
        <f t="shared" si="34"/>
        <v>30409054.328491725</v>
      </c>
      <c r="L564" s="2" t="e">
        <f>$C$2*시뮬레이션!F567*시뮬레이션!D567</f>
        <v>#REF!</v>
      </c>
    </row>
    <row r="565" spans="2:12" x14ac:dyDescent="0.3">
      <c r="B565" s="5">
        <v>42567</v>
      </c>
      <c r="C565" s="27">
        <f>VLOOKUP(시뮬레이션!B568,시뮬레이션!$K:$Q,6,0)</f>
        <v>115.5180753827179</v>
      </c>
      <c r="D565" s="27">
        <f>VLOOKUP(시뮬레이션!B568,시뮬레이션!$K:$Q,7,0)</f>
        <v>209.84906748845026</v>
      </c>
      <c r="F565" s="5">
        <f t="shared" si="32"/>
        <v>42567</v>
      </c>
      <c r="G565" s="7">
        <f>C565*시뮬레이션!D568*시뮬레이션!F568</f>
        <v>7324591.8217180241</v>
      </c>
      <c r="H565" s="2">
        <f>D565*시뮬레이션!E568*시뮬레이션!D568</f>
        <v>23084462.506773703</v>
      </c>
      <c r="J565" s="5">
        <f t="shared" si="33"/>
        <v>42567</v>
      </c>
      <c r="K565" s="2">
        <f t="shared" si="34"/>
        <v>30409054.328491725</v>
      </c>
      <c r="L565" s="2" t="e">
        <f>$C$2*시뮬레이션!F568*시뮬레이션!D568</f>
        <v>#REF!</v>
      </c>
    </row>
    <row r="566" spans="2:12" x14ac:dyDescent="0.3">
      <c r="B566" s="5">
        <v>42568</v>
      </c>
      <c r="C566" s="27">
        <f>VLOOKUP(시뮬레이션!B569,시뮬레이션!$K:$Q,6,0)</f>
        <v>115.5180753827179</v>
      </c>
      <c r="D566" s="27">
        <f>VLOOKUP(시뮬레이션!B569,시뮬레이션!$K:$Q,7,0)</f>
        <v>209.84906748845026</v>
      </c>
      <c r="F566" s="5">
        <f t="shared" si="32"/>
        <v>42568</v>
      </c>
      <c r="G566" s="7">
        <f>C566*시뮬레이션!D569*시뮬레이션!F569</f>
        <v>7324591.8217180241</v>
      </c>
      <c r="H566" s="2">
        <f>D566*시뮬레이션!E569*시뮬레이션!D569</f>
        <v>23084462.506773703</v>
      </c>
      <c r="J566" s="5">
        <f t="shared" si="33"/>
        <v>42568</v>
      </c>
      <c r="K566" s="2">
        <f t="shared" si="34"/>
        <v>30409054.328491725</v>
      </c>
      <c r="L566" s="2" t="e">
        <f>$C$2*시뮬레이션!F569*시뮬레이션!D569</f>
        <v>#REF!</v>
      </c>
    </row>
    <row r="567" spans="2:12" x14ac:dyDescent="0.3">
      <c r="B567" s="5">
        <v>42569</v>
      </c>
      <c r="C567" s="27">
        <f>VLOOKUP(시뮬레이션!B570,시뮬레이션!$K:$Q,6,0)</f>
        <v>115.5180753827179</v>
      </c>
      <c r="D567" s="27">
        <f>VLOOKUP(시뮬레이션!B570,시뮬레이션!$K:$Q,7,0)</f>
        <v>209.84906748845026</v>
      </c>
      <c r="F567" s="5">
        <f t="shared" si="32"/>
        <v>42569</v>
      </c>
      <c r="G567" s="7">
        <f>C567*시뮬레이션!D570*시뮬레이션!F570</f>
        <v>7343961.3496632427</v>
      </c>
      <c r="H567" s="2">
        <f>D567*시뮬레이션!E570*시뮬레이션!D570</f>
        <v>23147587.287379168</v>
      </c>
      <c r="J567" s="5">
        <f t="shared" si="33"/>
        <v>42569</v>
      </c>
      <c r="K567" s="2">
        <f t="shared" si="34"/>
        <v>30491548.637042411</v>
      </c>
      <c r="L567" s="2" t="e">
        <f>$C$2*시뮬레이션!F570*시뮬레이션!D570</f>
        <v>#REF!</v>
      </c>
    </row>
    <row r="568" spans="2:12" x14ac:dyDescent="0.3">
      <c r="B568" s="5">
        <v>42570</v>
      </c>
      <c r="C568" s="27">
        <f>VLOOKUP(시뮬레이션!B571,시뮬레이션!$K:$Q,6,0)</f>
        <v>115.5180753827179</v>
      </c>
      <c r="D568" s="27">
        <f>VLOOKUP(시뮬레이션!B571,시뮬레이션!$K:$Q,7,0)</f>
        <v>209.84906748845026</v>
      </c>
      <c r="F568" s="5">
        <f t="shared" si="32"/>
        <v>42570</v>
      </c>
      <c r="G568" s="7">
        <f>C568*시뮬레이션!D571*시뮬레이션!F571</f>
        <v>7327522.1109772185</v>
      </c>
      <c r="H568" s="2">
        <f>D568*시뮬레이션!E571*시뮬레이션!D571</f>
        <v>23162689.026416291</v>
      </c>
      <c r="J568" s="5">
        <f t="shared" si="33"/>
        <v>42570</v>
      </c>
      <c r="K568" s="2">
        <f t="shared" si="34"/>
        <v>30490211.137393508</v>
      </c>
      <c r="L568" s="2" t="e">
        <f>$C$2*시뮬레이션!F571*시뮬레이션!D571</f>
        <v>#REF!</v>
      </c>
    </row>
    <row r="569" spans="2:12" x14ac:dyDescent="0.3">
      <c r="B569" s="5">
        <v>42571</v>
      </c>
      <c r="C569" s="27">
        <f>VLOOKUP(시뮬레이션!B572,시뮬레이션!$K:$Q,6,0)</f>
        <v>115.5180753827179</v>
      </c>
      <c r="D569" s="27">
        <f>VLOOKUP(시뮬레이션!B572,시뮬레이션!$K:$Q,7,0)</f>
        <v>209.84906748845026</v>
      </c>
      <c r="F569" s="5">
        <f t="shared" si="32"/>
        <v>42571</v>
      </c>
      <c r="G569" s="7">
        <f>C569*시뮬레이션!D572*시뮬레이션!F572</f>
        <v>7374291.4232055992</v>
      </c>
      <c r="H569" s="2">
        <f>D569*시뮬레이션!E572*시뮬레이션!D572</f>
        <v>23253474.57748796</v>
      </c>
      <c r="J569" s="5">
        <f t="shared" si="33"/>
        <v>42571</v>
      </c>
      <c r="K569" s="2">
        <f t="shared" si="34"/>
        <v>30627766.00069356</v>
      </c>
      <c r="L569" s="2" t="e">
        <f>$C$2*시뮬레이션!F572*시뮬레이션!D572</f>
        <v>#REF!</v>
      </c>
    </row>
    <row r="570" spans="2:12" x14ac:dyDescent="0.3">
      <c r="B570" s="5">
        <v>42572</v>
      </c>
      <c r="C570" s="27">
        <f>VLOOKUP(시뮬레이션!B573,시뮬레이션!$K:$Q,6,0)</f>
        <v>115.5180753827179</v>
      </c>
      <c r="D570" s="27">
        <f>VLOOKUP(시뮬레이션!B573,시뮬레이션!$K:$Q,7,0)</f>
        <v>209.84906748845026</v>
      </c>
      <c r="F570" s="5">
        <f t="shared" si="32"/>
        <v>42572</v>
      </c>
      <c r="G570" s="7">
        <f>C570*시뮬레이션!D573*시뮬레이션!F573</f>
        <v>7306328.4833108615</v>
      </c>
      <c r="H570" s="2">
        <f>D570*시뮬레이션!E573*시뮬레이션!D573</f>
        <v>23116107.857525595</v>
      </c>
      <c r="J570" s="5">
        <f t="shared" si="33"/>
        <v>42572</v>
      </c>
      <c r="K570" s="2">
        <f t="shared" si="34"/>
        <v>30422436.340836458</v>
      </c>
      <c r="L570" s="2" t="e">
        <f>$C$2*시뮬레이션!F573*시뮬레이션!D573</f>
        <v>#REF!</v>
      </c>
    </row>
    <row r="571" spans="2:12" x14ac:dyDescent="0.3">
      <c r="B571" s="5">
        <v>42573</v>
      </c>
      <c r="C571" s="27">
        <f>VLOOKUP(시뮬레이션!B574,시뮬레이션!$K:$Q,6,0)</f>
        <v>115.5180753827179</v>
      </c>
      <c r="D571" s="27">
        <f>VLOOKUP(시뮬레이션!B574,시뮬레이션!$K:$Q,7,0)</f>
        <v>209.84906748845026</v>
      </c>
      <c r="F571" s="5">
        <f t="shared" si="32"/>
        <v>42573</v>
      </c>
      <c r="G571" s="7">
        <f>C571*시뮬레이션!D574*시뮬레이션!F574</f>
        <v>7329597.4509605067</v>
      </c>
      <c r="H571" s="2">
        <f>D571*시뮬레이션!E574*시뮬레이션!D574</f>
        <v>23175019.992928989</v>
      </c>
      <c r="J571" s="5">
        <f t="shared" si="33"/>
        <v>42573</v>
      </c>
      <c r="K571" s="2">
        <f t="shared" si="34"/>
        <v>30504617.443889495</v>
      </c>
      <c r="L571" s="2" t="e">
        <f>$C$2*시뮬레이션!F574*시뮬레이션!D574</f>
        <v>#REF!</v>
      </c>
    </row>
    <row r="572" spans="2:12" x14ac:dyDescent="0.3">
      <c r="B572" s="5">
        <v>42574</v>
      </c>
      <c r="C572" s="27">
        <f>VLOOKUP(시뮬레이션!B575,시뮬레이션!$K:$Q,6,0)</f>
        <v>115.5180753827179</v>
      </c>
      <c r="D572" s="27">
        <f>VLOOKUP(시뮬레이션!B575,시뮬레이션!$K:$Q,7,0)</f>
        <v>209.84906748845026</v>
      </c>
      <c r="F572" s="5">
        <f t="shared" si="32"/>
        <v>42574</v>
      </c>
      <c r="G572" s="7">
        <f>C572*시뮬레이션!D575*시뮬레이션!F575</f>
        <v>7329597.4509605067</v>
      </c>
      <c r="H572" s="2">
        <f>D572*시뮬레이션!E575*시뮬레이션!D575</f>
        <v>23175019.992928989</v>
      </c>
      <c r="J572" s="5">
        <f t="shared" si="33"/>
        <v>42574</v>
      </c>
      <c r="K572" s="2">
        <f t="shared" si="34"/>
        <v>30504617.443889495</v>
      </c>
      <c r="L572" s="2" t="e">
        <f>$C$2*시뮬레이션!F575*시뮬레이션!D575</f>
        <v>#REF!</v>
      </c>
    </row>
    <row r="573" spans="2:12" x14ac:dyDescent="0.3">
      <c r="B573" s="5">
        <v>42575</v>
      </c>
      <c r="C573" s="27">
        <f>VLOOKUP(시뮬레이션!B576,시뮬레이션!$K:$Q,6,0)</f>
        <v>115.5180753827179</v>
      </c>
      <c r="D573" s="27">
        <f>VLOOKUP(시뮬레이션!B576,시뮬레이션!$K:$Q,7,0)</f>
        <v>209.84906748845026</v>
      </c>
      <c r="F573" s="5">
        <f t="shared" si="32"/>
        <v>42575</v>
      </c>
      <c r="G573" s="7">
        <f>C573*시뮬레이션!D576*시뮬레이션!F576</f>
        <v>7329597.4509605067</v>
      </c>
      <c r="H573" s="2">
        <f>D573*시뮬레이션!E576*시뮬레이션!D576</f>
        <v>23175019.992928989</v>
      </c>
      <c r="J573" s="5">
        <f t="shared" si="33"/>
        <v>42575</v>
      </c>
      <c r="K573" s="2">
        <f t="shared" si="34"/>
        <v>30504617.443889495</v>
      </c>
      <c r="L573" s="2" t="e">
        <f>$C$2*시뮬레이션!F576*시뮬레이션!D576</f>
        <v>#REF!</v>
      </c>
    </row>
    <row r="574" spans="2:12" x14ac:dyDescent="0.3">
      <c r="B574" s="5">
        <v>42576</v>
      </c>
      <c r="C574" s="27">
        <f>VLOOKUP(시뮬레이션!B577,시뮬레이션!$K:$Q,6,0)</f>
        <v>115.5180753827179</v>
      </c>
      <c r="D574" s="27">
        <f>VLOOKUP(시뮬레이션!B577,시뮬레이션!$K:$Q,7,0)</f>
        <v>209.84906748845026</v>
      </c>
      <c r="F574" s="5">
        <f t="shared" si="32"/>
        <v>42576</v>
      </c>
      <c r="G574" s="7">
        <f>C574*시뮬레이션!D577*시뮬레이션!F577</f>
        <v>7335394.5754000908</v>
      </c>
      <c r="H574" s="2">
        <f>D574*시뮬레이션!E577*시뮬레이션!D577</f>
        <v>23166571.85204884</v>
      </c>
      <c r="J574" s="5">
        <f t="shared" si="33"/>
        <v>42576</v>
      </c>
      <c r="K574" s="2">
        <f t="shared" si="34"/>
        <v>30501966.427448932</v>
      </c>
      <c r="L574" s="2" t="e">
        <f>$C$2*시뮬레이션!F577*시뮬레이션!D577</f>
        <v>#REF!</v>
      </c>
    </row>
    <row r="575" spans="2:12" x14ac:dyDescent="0.3">
      <c r="B575" s="5">
        <v>42577</v>
      </c>
      <c r="C575" s="27">
        <f>VLOOKUP(시뮬레이션!B578,시뮬레이션!$K:$Q,6,0)</f>
        <v>115.5180753827179</v>
      </c>
      <c r="D575" s="27">
        <f>VLOOKUP(시뮬레이션!B578,시뮬레이션!$K:$Q,7,0)</f>
        <v>209.84906748845026</v>
      </c>
      <c r="F575" s="5">
        <f t="shared" si="32"/>
        <v>42577</v>
      </c>
      <c r="G575" s="7">
        <f>C575*시뮬레이션!D578*시뮬레이션!F578</f>
        <v>7322339.3347661356</v>
      </c>
      <c r="H575" s="2">
        <f>D575*시뮬레이션!E578*시뮬레이션!D578</f>
        <v>23102385.514106523</v>
      </c>
      <c r="J575" s="5">
        <f t="shared" si="33"/>
        <v>42577</v>
      </c>
      <c r="K575" s="2">
        <f t="shared" si="34"/>
        <v>30424724.848872658</v>
      </c>
      <c r="L575" s="2" t="e">
        <f>$C$2*시뮬레이션!F578*시뮬레이션!D578</f>
        <v>#REF!</v>
      </c>
    </row>
    <row r="576" spans="2:12" x14ac:dyDescent="0.3">
      <c r="B576" s="5">
        <v>42578</v>
      </c>
      <c r="C576" s="27">
        <f>VLOOKUP(시뮬레이션!B579,시뮬레이션!$K:$Q,6,0)</f>
        <v>115.5180753827179</v>
      </c>
      <c r="D576" s="27">
        <f>VLOOKUP(시뮬레이션!B579,시뮬레이션!$K:$Q,7,0)</f>
        <v>209.84906748845026</v>
      </c>
      <c r="F576" s="5">
        <f t="shared" si="32"/>
        <v>42578</v>
      </c>
      <c r="G576" s="7">
        <f>C576*시뮬레이션!D579*시뮬레이션!F579</f>
        <v>7268894.7701204382</v>
      </c>
      <c r="H576" s="2">
        <f>D576*시뮬레이션!E579*시뮬레이션!D579</f>
        <v>22962464.870412692</v>
      </c>
      <c r="J576" s="5">
        <f t="shared" si="33"/>
        <v>42578</v>
      </c>
      <c r="K576" s="2">
        <f t="shared" si="34"/>
        <v>30231359.640533131</v>
      </c>
      <c r="L576" s="2" t="e">
        <f>$C$2*시뮬레이션!F579*시뮬레이션!D579</f>
        <v>#REF!</v>
      </c>
    </row>
    <row r="577" spans="2:12" x14ac:dyDescent="0.3">
      <c r="B577" s="5">
        <v>42579</v>
      </c>
      <c r="C577" s="27">
        <f>VLOOKUP(시뮬레이션!B580,시뮬레이션!$K:$Q,6,0)</f>
        <v>115.5180753827179</v>
      </c>
      <c r="D577" s="27">
        <f>VLOOKUP(시뮬레이션!B580,시뮬레이션!$K:$Q,7,0)</f>
        <v>209.84906748845026</v>
      </c>
      <c r="F577" s="5">
        <f t="shared" si="32"/>
        <v>42579</v>
      </c>
      <c r="G577" s="7">
        <f>C577*시뮬레이션!D580*시뮬레이션!F580</f>
        <v>7226019.9014397245</v>
      </c>
      <c r="H577" s="2">
        <f>D577*시뮬레이션!E580*시뮬레이션!D580</f>
        <v>22737587.692845263</v>
      </c>
      <c r="J577" s="5">
        <f t="shared" si="33"/>
        <v>42579</v>
      </c>
      <c r="K577" s="2">
        <f t="shared" si="34"/>
        <v>29963607.594284989</v>
      </c>
      <c r="L577" s="2" t="e">
        <f>$C$2*시뮬레이션!F580*시뮬레이션!D580</f>
        <v>#REF!</v>
      </c>
    </row>
    <row r="578" spans="2:12" x14ac:dyDescent="0.3">
      <c r="B578" s="5">
        <v>42580</v>
      </c>
      <c r="C578" s="27">
        <f>VLOOKUP(시뮬레이션!B581,시뮬레이션!$K:$Q,6,0)</f>
        <v>115.5180753827179</v>
      </c>
      <c r="D578" s="27">
        <f>VLOOKUP(시뮬레이션!B581,시뮬레이션!$K:$Q,7,0)</f>
        <v>209.84906748845026</v>
      </c>
      <c r="F578" s="5">
        <f t="shared" si="32"/>
        <v>42580</v>
      </c>
      <c r="G578" s="7">
        <f>C578*시뮬레이션!D581*시뮬레이션!F581</f>
        <v>7202453.4631941598</v>
      </c>
      <c r="H578" s="2">
        <f>D578*시뮬레이션!E581*시뮬레이션!D581</f>
        <v>22627552.280081201</v>
      </c>
      <c r="J578" s="5">
        <f t="shared" si="33"/>
        <v>42580</v>
      </c>
      <c r="K578" s="2">
        <f t="shared" si="34"/>
        <v>29830005.743275359</v>
      </c>
      <c r="L578" s="2" t="e">
        <f>$C$2*시뮬레이션!F581*시뮬레이션!D581</f>
        <v>#REF!</v>
      </c>
    </row>
    <row r="579" spans="2:12" x14ac:dyDescent="0.3">
      <c r="B579" s="5">
        <v>42581</v>
      </c>
      <c r="C579" s="27">
        <f>VLOOKUP(시뮬레이션!B582,시뮬레이션!$K:$Q,6,0)</f>
        <v>115.5180753827179</v>
      </c>
      <c r="D579" s="27">
        <f>VLOOKUP(시뮬레이션!B582,시뮬레이션!$K:$Q,7,0)</f>
        <v>209.84906748845026</v>
      </c>
      <c r="F579" s="5">
        <f t="shared" ref="F579:F642" si="35">B579</f>
        <v>42581</v>
      </c>
      <c r="G579" s="7">
        <f>C579*시뮬레이션!D582*시뮬레이션!F582</f>
        <v>7202453.4631941598</v>
      </c>
      <c r="H579" s="2">
        <f>D579*시뮬레이션!E582*시뮬레이션!D582</f>
        <v>22627552.280081201</v>
      </c>
      <c r="J579" s="5">
        <f t="shared" ref="J579:J642" si="36">B579</f>
        <v>42581</v>
      </c>
      <c r="K579" s="2">
        <f t="shared" ref="K579:K642" si="37">SUM(G579:H579)</f>
        <v>29830005.743275359</v>
      </c>
      <c r="L579" s="2" t="e">
        <f>$C$2*시뮬레이션!F582*시뮬레이션!D582</f>
        <v>#REF!</v>
      </c>
    </row>
    <row r="580" spans="2:12" x14ac:dyDescent="0.3">
      <c r="B580" s="5">
        <v>42582</v>
      </c>
      <c r="C580" s="27">
        <f>VLOOKUP(시뮬레이션!B583,시뮬레이션!$K:$Q,6,0)</f>
        <v>115.5180753827179</v>
      </c>
      <c r="D580" s="27">
        <f>VLOOKUP(시뮬레이션!B583,시뮬레이션!$K:$Q,7,0)</f>
        <v>209.84906748845026</v>
      </c>
      <c r="F580" s="5">
        <f t="shared" si="35"/>
        <v>42582</v>
      </c>
      <c r="G580" s="7">
        <f>C580*시뮬레이션!D583*시뮬레이션!F583</f>
        <v>7202453.4631941598</v>
      </c>
      <c r="H580" s="2">
        <f>D580*시뮬레이션!E583*시뮬레이션!D583</f>
        <v>22627552.280081201</v>
      </c>
      <c r="J580" s="5">
        <f t="shared" si="36"/>
        <v>42582</v>
      </c>
      <c r="K580" s="2">
        <f t="shared" si="37"/>
        <v>29830005.743275359</v>
      </c>
      <c r="L580" s="2" t="e">
        <f>$C$2*시뮬레이션!F583*시뮬레이션!D583</f>
        <v>#REF!</v>
      </c>
    </row>
    <row r="581" spans="2:12" x14ac:dyDescent="0.3">
      <c r="B581" s="5">
        <v>42583</v>
      </c>
      <c r="C581" s="27">
        <f>VLOOKUP(시뮬레이션!B584,시뮬레이션!$K:$Q,6,0)</f>
        <v>115.5180753827179</v>
      </c>
      <c r="D581" s="27">
        <f>VLOOKUP(시뮬레이션!B584,시뮬레이션!$K:$Q,7,0)</f>
        <v>209.84906748845026</v>
      </c>
      <c r="F581" s="5">
        <f t="shared" si="35"/>
        <v>42583</v>
      </c>
      <c r="G581" s="7">
        <f>C581*시뮬레이션!D584*시뮬레이션!F584</f>
        <v>7102262.256742375</v>
      </c>
      <c r="H581" s="2">
        <f>D581*시뮬레이션!E584*시뮬레이션!D584</f>
        <v>22311951.367300402</v>
      </c>
      <c r="J581" s="5">
        <f t="shared" si="36"/>
        <v>42583</v>
      </c>
      <c r="K581" s="2">
        <f t="shared" si="37"/>
        <v>29414213.624042779</v>
      </c>
      <c r="L581" s="2" t="e">
        <f>$C$2*시뮬레이션!F584*시뮬레이션!D584</f>
        <v>#REF!</v>
      </c>
    </row>
    <row r="582" spans="2:12" x14ac:dyDescent="0.3">
      <c r="B582" s="5">
        <v>42584</v>
      </c>
      <c r="C582" s="27">
        <f>VLOOKUP(시뮬레이션!B585,시뮬레이션!$K:$Q,6,0)</f>
        <v>115.5180753827179</v>
      </c>
      <c r="D582" s="27">
        <f>VLOOKUP(시뮬레이션!B585,시뮬레이션!$K:$Q,7,0)</f>
        <v>209.84906748845026</v>
      </c>
      <c r="F582" s="5">
        <f t="shared" si="35"/>
        <v>42584</v>
      </c>
      <c r="G582" s="7">
        <f>C582*시뮬레이션!D585*시뮬레이션!F585</f>
        <v>7082820.6339663081</v>
      </c>
      <c r="H582" s="2">
        <f>D582*시뮬레이션!E585*시뮬레이션!D585</f>
        <v>22278883.584675044</v>
      </c>
      <c r="J582" s="5">
        <f t="shared" si="36"/>
        <v>42584</v>
      </c>
      <c r="K582" s="2">
        <f t="shared" si="37"/>
        <v>29361704.218641352</v>
      </c>
      <c r="L582" s="2" t="e">
        <f>$C$2*시뮬레이션!F585*시뮬레이션!D585</f>
        <v>#REF!</v>
      </c>
    </row>
    <row r="583" spans="2:12" x14ac:dyDescent="0.3">
      <c r="B583" s="5">
        <v>42585</v>
      </c>
      <c r="C583" s="27">
        <f>VLOOKUP(시뮬레이션!B586,시뮬레이션!$K:$Q,6,0)</f>
        <v>115.5180753827179</v>
      </c>
      <c r="D583" s="27">
        <f>VLOOKUP(시뮬레이션!B586,시뮬레이션!$K:$Q,7,0)</f>
        <v>209.84906748845026</v>
      </c>
      <c r="F583" s="5">
        <f t="shared" si="35"/>
        <v>42585</v>
      </c>
      <c r="G583" s="7">
        <f>C583*시뮬레이션!D586*시뮬레이션!F586</f>
        <v>7125529.1681702798</v>
      </c>
      <c r="H583" s="2">
        <f>D583*시뮬레이션!E586*시뮬레이션!D586</f>
        <v>22438652.731234245</v>
      </c>
      <c r="J583" s="5">
        <f t="shared" si="36"/>
        <v>42585</v>
      </c>
      <c r="K583" s="2">
        <f t="shared" si="37"/>
        <v>29564181.899404526</v>
      </c>
      <c r="L583" s="2" t="e">
        <f>$C$2*시뮬레이션!F586*시뮬레이션!D586</f>
        <v>#REF!</v>
      </c>
    </row>
    <row r="584" spans="2:12" x14ac:dyDescent="0.3">
      <c r="B584" s="5">
        <v>42586</v>
      </c>
      <c r="C584" s="27">
        <f>VLOOKUP(시뮬레이션!B587,시뮬레이션!$K:$Q,6,0)</f>
        <v>115.5180753827179</v>
      </c>
      <c r="D584" s="27">
        <f>VLOOKUP(시뮬레이션!B587,시뮬레이션!$K:$Q,7,0)</f>
        <v>209.84906748845026</v>
      </c>
      <c r="F584" s="5">
        <f t="shared" si="35"/>
        <v>42586</v>
      </c>
      <c r="G584" s="7">
        <f>C584*시뮬레이션!D587*시뮬레이션!F587</f>
        <v>7112857.2396140592</v>
      </c>
      <c r="H584" s="2">
        <f>D584*시뮬레이션!E587*시뮬레이션!D587</f>
        <v>22373344.064250488</v>
      </c>
      <c r="J584" s="5">
        <f t="shared" si="36"/>
        <v>42586</v>
      </c>
      <c r="K584" s="2">
        <f t="shared" si="37"/>
        <v>29486201.303864546</v>
      </c>
      <c r="L584" s="2" t="e">
        <f>$C$2*시뮬레이션!F587*시뮬레이션!D587</f>
        <v>#REF!</v>
      </c>
    </row>
    <row r="585" spans="2:12" x14ac:dyDescent="0.3">
      <c r="B585" s="5">
        <v>42587</v>
      </c>
      <c r="C585" s="27">
        <f>VLOOKUP(시뮬레이션!B588,시뮬레이션!$K:$Q,6,0)</f>
        <v>115.5180753827179</v>
      </c>
      <c r="D585" s="27">
        <f>VLOOKUP(시뮬레이션!B588,시뮬레이션!$K:$Q,7,0)</f>
        <v>209.84906748845026</v>
      </c>
      <c r="F585" s="5">
        <f t="shared" si="35"/>
        <v>42587</v>
      </c>
      <c r="G585" s="7">
        <f>C585*시뮬레이션!D588*시뮬레이션!F588</f>
        <v>7130088.7128128661</v>
      </c>
      <c r="H585" s="2">
        <f>D585*시뮬레이션!E588*시뮬레이션!D588</f>
        <v>22435543.578844599</v>
      </c>
      <c r="J585" s="5">
        <f t="shared" si="36"/>
        <v>42587</v>
      </c>
      <c r="K585" s="2">
        <f t="shared" si="37"/>
        <v>29565632.291657466</v>
      </c>
      <c r="L585" s="2" t="e">
        <f>$C$2*시뮬레이션!F588*시뮬레이션!D588</f>
        <v>#REF!</v>
      </c>
    </row>
    <row r="586" spans="2:12" x14ac:dyDescent="0.3">
      <c r="B586" s="5">
        <v>42588</v>
      </c>
      <c r="C586" s="27">
        <f>VLOOKUP(시뮬레이션!B589,시뮬레이션!$K:$Q,6,0)</f>
        <v>115.5180753827179</v>
      </c>
      <c r="D586" s="27">
        <f>VLOOKUP(시뮬레이션!B589,시뮬레이션!$K:$Q,7,0)</f>
        <v>209.84906748845026</v>
      </c>
      <c r="F586" s="5">
        <f t="shared" si="35"/>
        <v>42588</v>
      </c>
      <c r="G586" s="7">
        <f>C586*시뮬레이션!D589*시뮬레이션!F589</f>
        <v>7130088.7128128661</v>
      </c>
      <c r="H586" s="2">
        <f>D586*시뮬레이션!E589*시뮬레이션!D589</f>
        <v>22435543.578844599</v>
      </c>
      <c r="J586" s="5">
        <f t="shared" si="36"/>
        <v>42588</v>
      </c>
      <c r="K586" s="2">
        <f t="shared" si="37"/>
        <v>29565632.291657466</v>
      </c>
      <c r="L586" s="2" t="e">
        <f>$C$2*시뮬레이션!F589*시뮬레이션!D589</f>
        <v>#REF!</v>
      </c>
    </row>
    <row r="587" spans="2:12" x14ac:dyDescent="0.3">
      <c r="B587" s="5">
        <v>42589</v>
      </c>
      <c r="C587" s="27">
        <f>VLOOKUP(시뮬레이션!B590,시뮬레이션!$K:$Q,6,0)</f>
        <v>115.5180753827179</v>
      </c>
      <c r="D587" s="27">
        <f>VLOOKUP(시뮬레이션!B590,시뮬레이션!$K:$Q,7,0)</f>
        <v>209.84906748845026</v>
      </c>
      <c r="F587" s="5">
        <f t="shared" si="35"/>
        <v>42589</v>
      </c>
      <c r="G587" s="7">
        <f>C587*시뮬레이션!D590*시뮬레이션!F590</f>
        <v>7130088.7128128661</v>
      </c>
      <c r="H587" s="2">
        <f>D587*시뮬레이션!E590*시뮬레이션!D590</f>
        <v>22435543.578844599</v>
      </c>
      <c r="J587" s="5">
        <f t="shared" si="36"/>
        <v>42589</v>
      </c>
      <c r="K587" s="2">
        <f t="shared" si="37"/>
        <v>29565632.291657466</v>
      </c>
      <c r="L587" s="2" t="e">
        <f>$C$2*시뮬레이션!F590*시뮬레이션!D590</f>
        <v>#REF!</v>
      </c>
    </row>
    <row r="588" spans="2:12" x14ac:dyDescent="0.3">
      <c r="B588" s="5">
        <v>42590</v>
      </c>
      <c r="C588" s="27">
        <f>VLOOKUP(시뮬레이션!B591,시뮬레이션!$K:$Q,6,0)</f>
        <v>115.5180753827179</v>
      </c>
      <c r="D588" s="27">
        <f>VLOOKUP(시뮬레이션!B591,시뮬레이션!$K:$Q,7,0)</f>
        <v>209.84906748845026</v>
      </c>
      <c r="F588" s="5">
        <f t="shared" si="35"/>
        <v>42590</v>
      </c>
      <c r="G588" s="7">
        <f>C588*시뮬레이션!D591*시뮬레이션!F591</f>
        <v>7114553.9113462437</v>
      </c>
      <c r="H588" s="2">
        <f>D588*시뮬레이션!E591*시뮬레이션!D591</f>
        <v>22353115.770909976</v>
      </c>
      <c r="J588" s="5">
        <f t="shared" si="36"/>
        <v>42590</v>
      </c>
      <c r="K588" s="2">
        <f t="shared" si="37"/>
        <v>29467669.682256222</v>
      </c>
      <c r="L588" s="2" t="e">
        <f>$C$2*시뮬레이션!F591*시뮬레이션!D591</f>
        <v>#REF!</v>
      </c>
    </row>
    <row r="589" spans="2:12" x14ac:dyDescent="0.3">
      <c r="B589" s="5">
        <v>42591</v>
      </c>
      <c r="C589" s="27">
        <f>VLOOKUP(시뮬레이션!B592,시뮬레이션!$K:$Q,6,0)</f>
        <v>115.5180753827179</v>
      </c>
      <c r="D589" s="27">
        <f>VLOOKUP(시뮬레이션!B592,시뮬레이션!$K:$Q,7,0)</f>
        <v>209.84906748845026</v>
      </c>
      <c r="F589" s="5">
        <f t="shared" si="35"/>
        <v>42591</v>
      </c>
      <c r="G589" s="7">
        <f>C589*시뮬레이션!D592*시뮬레이션!F592</f>
        <v>7101394.2654757574</v>
      </c>
      <c r="H589" s="2">
        <f>D589*시뮬레이션!E592*시뮬레이션!D592</f>
        <v>22295108.948461149</v>
      </c>
      <c r="J589" s="5">
        <f t="shared" si="36"/>
        <v>42591</v>
      </c>
      <c r="K589" s="2">
        <f t="shared" si="37"/>
        <v>29396503.213936906</v>
      </c>
      <c r="L589" s="2" t="e">
        <f>$C$2*시뮬레이션!F592*시뮬레이션!D592</f>
        <v>#REF!</v>
      </c>
    </row>
    <row r="590" spans="2:12" x14ac:dyDescent="0.3">
      <c r="B590" s="5">
        <v>42592</v>
      </c>
      <c r="C590" s="27">
        <f>VLOOKUP(시뮬레이션!B593,시뮬레이션!$K:$Q,6,0)</f>
        <v>115.5180753827179</v>
      </c>
      <c r="D590" s="27">
        <f>VLOOKUP(시뮬레이션!B593,시뮬레이션!$K:$Q,7,0)</f>
        <v>209.84906748845026</v>
      </c>
      <c r="F590" s="5">
        <f t="shared" si="35"/>
        <v>42592</v>
      </c>
      <c r="G590" s="7">
        <f>C590*시뮬레이션!D593*시뮬레이션!F593</f>
        <v>7030253.5330694113</v>
      </c>
      <c r="H590" s="2">
        <f>D590*시뮬레이션!E593*시뮬레이션!D593</f>
        <v>22013897.989231698</v>
      </c>
      <c r="J590" s="5">
        <f t="shared" si="36"/>
        <v>42592</v>
      </c>
      <c r="K590" s="2">
        <f t="shared" si="37"/>
        <v>29044151.522301108</v>
      </c>
      <c r="L590" s="2" t="e">
        <f>$C$2*시뮬레이션!F593*시뮬레이션!D593</f>
        <v>#REF!</v>
      </c>
    </row>
    <row r="591" spans="2:12" x14ac:dyDescent="0.3">
      <c r="B591" s="5">
        <v>42593</v>
      </c>
      <c r="C591" s="27">
        <f>VLOOKUP(시뮬레이션!B594,시뮬레이션!$K:$Q,6,0)</f>
        <v>115.5180753827179</v>
      </c>
      <c r="D591" s="27">
        <f>VLOOKUP(시뮬레이션!B594,시뮬레이션!$K:$Q,7,0)</f>
        <v>209.84906748845026</v>
      </c>
      <c r="F591" s="5">
        <f t="shared" si="35"/>
        <v>42593</v>
      </c>
      <c r="G591" s="7">
        <f>C591*시뮬레이션!D594*시뮬레이션!F594</f>
        <v>7097587.2402316369</v>
      </c>
      <c r="H591" s="2">
        <f>D591*시뮬레이션!E594*시뮬레이션!D594</f>
        <v>22226936.429902062</v>
      </c>
      <c r="J591" s="5">
        <f t="shared" si="36"/>
        <v>42593</v>
      </c>
      <c r="K591" s="2">
        <f t="shared" si="37"/>
        <v>29324523.670133699</v>
      </c>
      <c r="L591" s="2" t="e">
        <f>$C$2*시뮬레이션!F594*시뮬레이션!D594</f>
        <v>#REF!</v>
      </c>
    </row>
    <row r="592" spans="2:12" x14ac:dyDescent="0.3">
      <c r="B592" s="5">
        <v>42594</v>
      </c>
      <c r="C592" s="27">
        <f>VLOOKUP(시뮬레이션!B595,시뮬레이션!$K:$Q,6,0)</f>
        <v>115.5180753827179</v>
      </c>
      <c r="D592" s="27">
        <f>VLOOKUP(시뮬레이션!B595,시뮬레이션!$K:$Q,7,0)</f>
        <v>209.84906748845026</v>
      </c>
      <c r="F592" s="5">
        <f t="shared" si="35"/>
        <v>42594</v>
      </c>
      <c r="G592" s="7">
        <f>C592*시뮬레이션!D595*시뮬레이션!F595</f>
        <v>7116223.9561620513</v>
      </c>
      <c r="H592" s="2">
        <f>D592*시뮬레이션!E595*시뮬레이션!D595</f>
        <v>22322904.80959589</v>
      </c>
      <c r="J592" s="5">
        <f t="shared" si="36"/>
        <v>42594</v>
      </c>
      <c r="K592" s="2">
        <f t="shared" si="37"/>
        <v>29439128.765757941</v>
      </c>
      <c r="L592" s="2" t="e">
        <f>$C$2*시뮬레이션!F595*시뮬레이션!D595</f>
        <v>#REF!</v>
      </c>
    </row>
    <row r="593" spans="2:12" x14ac:dyDescent="0.3">
      <c r="B593" s="5">
        <v>42595</v>
      </c>
      <c r="C593" s="27">
        <f>VLOOKUP(시뮬레이션!B596,시뮬레이션!$K:$Q,6,0)</f>
        <v>115.5180753827179</v>
      </c>
      <c r="D593" s="27">
        <f>VLOOKUP(시뮬레이션!B596,시뮬레이션!$K:$Q,7,0)</f>
        <v>209.84906748845026</v>
      </c>
      <c r="F593" s="5">
        <f t="shared" si="35"/>
        <v>42595</v>
      </c>
      <c r="G593" s="7">
        <f>C593*시뮬레이션!D596*시뮬레이션!F596</f>
        <v>7116223.9561620513</v>
      </c>
      <c r="H593" s="2">
        <f>D593*시뮬레이션!E596*시뮬레이션!D596</f>
        <v>22322904.80959589</v>
      </c>
      <c r="J593" s="5">
        <f t="shared" si="36"/>
        <v>42595</v>
      </c>
      <c r="K593" s="2">
        <f t="shared" si="37"/>
        <v>29439128.765757941</v>
      </c>
      <c r="L593" s="2" t="e">
        <f>$C$2*시뮬레이션!F596*시뮬레이션!D596</f>
        <v>#REF!</v>
      </c>
    </row>
    <row r="594" spans="2:12" x14ac:dyDescent="0.3">
      <c r="B594" s="5">
        <v>42596</v>
      </c>
      <c r="C594" s="27">
        <f>VLOOKUP(시뮬레이션!B597,시뮬레이션!$K:$Q,6,0)</f>
        <v>115.5180753827179</v>
      </c>
      <c r="D594" s="27">
        <f>VLOOKUP(시뮬레이션!B597,시뮬레이션!$K:$Q,7,0)</f>
        <v>209.84906748845026</v>
      </c>
      <c r="F594" s="5">
        <f t="shared" si="35"/>
        <v>42596</v>
      </c>
      <c r="G594" s="7">
        <f>C594*시뮬레이션!D597*시뮬레이션!F597</f>
        <v>7116223.9561620513</v>
      </c>
      <c r="H594" s="2">
        <f>D594*시뮬레이션!E597*시뮬레이션!D597</f>
        <v>22322904.80959589</v>
      </c>
      <c r="J594" s="5">
        <f t="shared" si="36"/>
        <v>42596</v>
      </c>
      <c r="K594" s="2">
        <f t="shared" si="37"/>
        <v>29439128.765757941</v>
      </c>
      <c r="L594" s="2" t="e">
        <f>$C$2*시뮬레이션!F597*시뮬레이션!D597</f>
        <v>#REF!</v>
      </c>
    </row>
    <row r="595" spans="2:12" x14ac:dyDescent="0.3">
      <c r="B595" s="5">
        <v>42597</v>
      </c>
      <c r="C595" s="27">
        <f>VLOOKUP(시뮬레이션!B598,시뮬레이션!$K:$Q,6,0)</f>
        <v>115.5180753827179</v>
      </c>
      <c r="D595" s="27">
        <f>VLOOKUP(시뮬레이션!B598,시뮬레이션!$K:$Q,7,0)</f>
        <v>209.84906748845026</v>
      </c>
      <c r="F595" s="5">
        <f t="shared" si="35"/>
        <v>42597</v>
      </c>
      <c r="G595" s="7">
        <f>C595*시뮬레이션!D598*시뮬레이션!F598</f>
        <v>7120047.1423849175</v>
      </c>
      <c r="H595" s="2">
        <f>D595*시뮬레이션!E598*시뮬레이션!D598</f>
        <v>22350547.783701483</v>
      </c>
      <c r="J595" s="5">
        <f t="shared" si="36"/>
        <v>42597</v>
      </c>
      <c r="K595" s="2">
        <f t="shared" si="37"/>
        <v>29470594.9260864</v>
      </c>
      <c r="L595" s="2" t="e">
        <f>$C$2*시뮬레이션!F598*시뮬레이션!D598</f>
        <v>#REF!</v>
      </c>
    </row>
    <row r="596" spans="2:12" x14ac:dyDescent="0.3">
      <c r="B596" s="5">
        <v>42598</v>
      </c>
      <c r="C596" s="27">
        <f>VLOOKUP(시뮬레이션!B599,시뮬레이션!$K:$Q,6,0)</f>
        <v>115.5180753827179</v>
      </c>
      <c r="D596" s="27">
        <f>VLOOKUP(시뮬레이션!B599,시뮬레이션!$K:$Q,7,0)</f>
        <v>209.84906748845026</v>
      </c>
      <c r="F596" s="5">
        <f t="shared" si="35"/>
        <v>42598</v>
      </c>
      <c r="G596" s="7">
        <f>C596*시뮬레이션!D599*시뮬레이션!F599</f>
        <v>7019736.6173130702</v>
      </c>
      <c r="H596" s="2">
        <f>D596*시뮬레이션!E599*시뮬레이션!D599</f>
        <v>22082787.014480852</v>
      </c>
      <c r="J596" s="5">
        <f t="shared" si="36"/>
        <v>42598</v>
      </c>
      <c r="K596" s="2">
        <f t="shared" si="37"/>
        <v>29102523.631793924</v>
      </c>
      <c r="L596" s="2" t="e">
        <f>$C$2*시뮬레이션!F599*시뮬레이션!D599</f>
        <v>#REF!</v>
      </c>
    </row>
    <row r="597" spans="2:12" x14ac:dyDescent="0.3">
      <c r="B597" s="5">
        <v>42599</v>
      </c>
      <c r="C597" s="27">
        <f>VLOOKUP(시뮬레이션!B600,시뮬레이션!$K:$Q,6,0)</f>
        <v>115.5180753827179</v>
      </c>
      <c r="D597" s="27">
        <f>VLOOKUP(시뮬레이션!B600,시뮬레이션!$K:$Q,7,0)</f>
        <v>209.84906748845026</v>
      </c>
      <c r="F597" s="5">
        <f t="shared" si="35"/>
        <v>42599</v>
      </c>
      <c r="G597" s="7">
        <f>C597*시뮬레이션!D600*시뮬레이션!F600</f>
        <v>7127051.0032953713</v>
      </c>
      <c r="H597" s="2">
        <f>D597*시뮬레이션!E600*시뮬레이션!D600</f>
        <v>22322199.304817498</v>
      </c>
      <c r="J597" s="5">
        <f t="shared" si="36"/>
        <v>42599</v>
      </c>
      <c r="K597" s="2">
        <f t="shared" si="37"/>
        <v>29449250.308112867</v>
      </c>
      <c r="L597" s="2" t="e">
        <f>$C$2*시뮬레이션!F600*시뮬레이션!D600</f>
        <v>#REF!</v>
      </c>
    </row>
    <row r="598" spans="2:12" x14ac:dyDescent="0.3">
      <c r="B598" s="5">
        <v>42600</v>
      </c>
      <c r="C598" s="27">
        <f>VLOOKUP(시뮬레이션!B601,시뮬레이션!$K:$Q,6,0)</f>
        <v>115.5180753827179</v>
      </c>
      <c r="D598" s="27">
        <f>VLOOKUP(시뮬레이션!B601,시뮬레이션!$K:$Q,7,0)</f>
        <v>209.84906748845026</v>
      </c>
      <c r="F598" s="5">
        <f t="shared" si="35"/>
        <v>42600</v>
      </c>
      <c r="G598" s="7">
        <f>C598*시뮬레이션!D601*시뮬레이션!F601</f>
        <v>7129235.9121731613</v>
      </c>
      <c r="H598" s="2">
        <f>D598*시뮬레이션!E601*시뮬레이션!D601</f>
        <v>22371825.202378914</v>
      </c>
      <c r="J598" s="5">
        <f t="shared" si="36"/>
        <v>42600</v>
      </c>
      <c r="K598" s="2">
        <f t="shared" si="37"/>
        <v>29501061.114552073</v>
      </c>
      <c r="L598" s="2" t="e">
        <f>$C$2*시뮬레이션!F601*시뮬레이션!D601</f>
        <v>#REF!</v>
      </c>
    </row>
    <row r="599" spans="2:12" x14ac:dyDescent="0.3">
      <c r="B599" s="5">
        <v>42601</v>
      </c>
      <c r="C599" s="27">
        <f>VLOOKUP(시뮬레이션!B602,시뮬레이션!$K:$Q,6,0)</f>
        <v>115.5180753827179</v>
      </c>
      <c r="D599" s="27">
        <f>VLOOKUP(시뮬레이션!B602,시뮬레이션!$K:$Q,7,0)</f>
        <v>209.84906748845026</v>
      </c>
      <c r="F599" s="5">
        <f t="shared" si="35"/>
        <v>42601</v>
      </c>
      <c r="G599" s="7">
        <f>C599*시뮬레이션!D602*시뮬레이션!F602</f>
        <v>7189424.4682669304</v>
      </c>
      <c r="H599" s="2">
        <f>D599*시뮬레이션!E602*시뮬레이션!D602</f>
        <v>22506100.822880339</v>
      </c>
      <c r="J599" s="5">
        <f t="shared" si="36"/>
        <v>42601</v>
      </c>
      <c r="K599" s="2">
        <f t="shared" si="37"/>
        <v>29695525.291147269</v>
      </c>
      <c r="L599" s="2" t="e">
        <f>$C$2*시뮬레이션!F602*시뮬레이션!D602</f>
        <v>#REF!</v>
      </c>
    </row>
    <row r="600" spans="2:12" x14ac:dyDescent="0.3">
      <c r="B600" s="5">
        <v>42602</v>
      </c>
      <c r="C600" s="27">
        <f>VLOOKUP(시뮬레이션!B603,시뮬레이션!$K:$Q,6,0)</f>
        <v>115.5180753827179</v>
      </c>
      <c r="D600" s="27">
        <f>VLOOKUP(시뮬레이션!B603,시뮬레이션!$K:$Q,7,0)</f>
        <v>209.84906748845026</v>
      </c>
      <c r="F600" s="5">
        <f t="shared" si="35"/>
        <v>42602</v>
      </c>
      <c r="G600" s="7">
        <f>C600*시뮬레이션!D603*시뮬레이션!F603</f>
        <v>7189424.4682669304</v>
      </c>
      <c r="H600" s="2">
        <f>D600*시뮬레이션!E603*시뮬레이션!D603</f>
        <v>22506100.822880339</v>
      </c>
      <c r="J600" s="5">
        <f t="shared" si="36"/>
        <v>42602</v>
      </c>
      <c r="K600" s="2">
        <f t="shared" si="37"/>
        <v>29695525.291147269</v>
      </c>
      <c r="L600" s="2" t="e">
        <f>$C$2*시뮬레이션!F603*시뮬레이션!D603</f>
        <v>#REF!</v>
      </c>
    </row>
    <row r="601" spans="2:12" x14ac:dyDescent="0.3">
      <c r="B601" s="5">
        <v>42603</v>
      </c>
      <c r="C601" s="27">
        <f>VLOOKUP(시뮬레이션!B604,시뮬레이션!$K:$Q,6,0)</f>
        <v>115.5180753827179</v>
      </c>
      <c r="D601" s="27">
        <f>VLOOKUP(시뮬레이션!B604,시뮬레이션!$K:$Q,7,0)</f>
        <v>209.84906748845026</v>
      </c>
      <c r="F601" s="5">
        <f t="shared" si="35"/>
        <v>42603</v>
      </c>
      <c r="G601" s="7">
        <f>C601*시뮬레이션!D604*시뮬레이션!F604</f>
        <v>7189424.4682669304</v>
      </c>
      <c r="H601" s="2">
        <f>D601*시뮬레이션!E604*시뮬레이션!D604</f>
        <v>22506100.822880339</v>
      </c>
      <c r="J601" s="5">
        <f t="shared" si="36"/>
        <v>42603</v>
      </c>
      <c r="K601" s="2">
        <f t="shared" si="37"/>
        <v>29695525.291147269</v>
      </c>
      <c r="L601" s="2" t="e">
        <f>$C$2*시뮬레이션!F604*시뮬레이션!D604</f>
        <v>#REF!</v>
      </c>
    </row>
    <row r="602" spans="2:12" x14ac:dyDescent="0.3">
      <c r="B602" s="5">
        <v>42604</v>
      </c>
      <c r="C602" s="27">
        <f>VLOOKUP(시뮬레이션!B605,시뮬레이션!$K:$Q,6,0)</f>
        <v>115.5180753827179</v>
      </c>
      <c r="D602" s="27">
        <f>VLOOKUP(시뮬레이션!B605,시뮬레이션!$K:$Q,7,0)</f>
        <v>209.84906748845026</v>
      </c>
      <c r="F602" s="5">
        <f t="shared" si="35"/>
        <v>42604</v>
      </c>
      <c r="G602" s="7">
        <f>C602*시뮬레이션!D605*시뮬레이션!F605</f>
        <v>7247995.3669920806</v>
      </c>
      <c r="H602" s="2">
        <f>D602*시뮬레이션!E605*시뮬레이션!D605</f>
        <v>22649052.487903781</v>
      </c>
      <c r="J602" s="5">
        <f t="shared" si="36"/>
        <v>42604</v>
      </c>
      <c r="K602" s="2">
        <f t="shared" si="37"/>
        <v>29897047.85489586</v>
      </c>
      <c r="L602" s="2" t="e">
        <f>$C$2*시뮬레이션!F605*시뮬레이션!D605</f>
        <v>#REF!</v>
      </c>
    </row>
    <row r="603" spans="2:12" x14ac:dyDescent="0.3">
      <c r="B603" s="5">
        <v>42605</v>
      </c>
      <c r="C603" s="27">
        <f>VLOOKUP(시뮬레이션!B606,시뮬레이션!$K:$Q,6,0)</f>
        <v>115.5180753827179</v>
      </c>
      <c r="D603" s="27">
        <f>VLOOKUP(시뮬레이션!B606,시뮬레이션!$K:$Q,7,0)</f>
        <v>209.84906748845026</v>
      </c>
      <c r="F603" s="5">
        <f t="shared" si="35"/>
        <v>42605</v>
      </c>
      <c r="G603" s="7">
        <f>C603*시뮬레이션!D606*시뮬레이션!F606</f>
        <v>7191571.452560572</v>
      </c>
      <c r="H603" s="2">
        <f>D603*시뮬레이션!E606*시뮬레이션!D606</f>
        <v>22437795.17124632</v>
      </c>
      <c r="J603" s="5">
        <f t="shared" si="36"/>
        <v>42605</v>
      </c>
      <c r="K603" s="2">
        <f t="shared" si="37"/>
        <v>29629366.623806894</v>
      </c>
      <c r="L603" s="2" t="e">
        <f>$C$2*시뮬레이션!F606*시뮬레이션!D606</f>
        <v>#REF!</v>
      </c>
    </row>
    <row r="604" spans="2:12" x14ac:dyDescent="0.3">
      <c r="B604" s="5">
        <v>42606</v>
      </c>
      <c r="C604" s="27">
        <f>VLOOKUP(시뮬레이션!B607,시뮬레이션!$K:$Q,6,0)</f>
        <v>115.5180753827179</v>
      </c>
      <c r="D604" s="27">
        <f>VLOOKUP(시뮬레이션!B607,시뮬레이션!$K:$Q,7,0)</f>
        <v>209.84906748845026</v>
      </c>
      <c r="F604" s="5">
        <f t="shared" si="35"/>
        <v>42606</v>
      </c>
      <c r="G604" s="7">
        <f>C604*시뮬레이션!D607*시뮬레이션!F607</f>
        <v>7196018.2977688145</v>
      </c>
      <c r="H604" s="2">
        <f>D604*시뮬레이션!E607*시뮬레이션!D607</f>
        <v>22511791.417558905</v>
      </c>
      <c r="J604" s="5">
        <f t="shared" si="36"/>
        <v>42606</v>
      </c>
      <c r="K604" s="2">
        <f t="shared" si="37"/>
        <v>29707809.715327717</v>
      </c>
      <c r="L604" s="2" t="e">
        <f>$C$2*시뮬레이션!F607*시뮬레이션!D607</f>
        <v>#REF!</v>
      </c>
    </row>
    <row r="605" spans="2:12" x14ac:dyDescent="0.3">
      <c r="B605" s="5">
        <v>42607</v>
      </c>
      <c r="C605" s="27">
        <f>VLOOKUP(시뮬레이션!B608,시뮬레이션!$K:$Q,6,0)</f>
        <v>115.5180753827179</v>
      </c>
      <c r="D605" s="27">
        <f>VLOOKUP(시뮬레이션!B608,시뮬레이션!$K:$Q,7,0)</f>
        <v>209.84906748845026</v>
      </c>
      <c r="F605" s="5">
        <f t="shared" si="35"/>
        <v>42607</v>
      </c>
      <c r="G605" s="7">
        <f>C605*시뮬레이션!D608*시뮬레이션!F608</f>
        <v>7150129.8397447448</v>
      </c>
      <c r="H605" s="2">
        <f>D605*시뮬레이션!E608*시뮬레이션!D608</f>
        <v>22386174.620094854</v>
      </c>
      <c r="J605" s="5">
        <f t="shared" si="36"/>
        <v>42607</v>
      </c>
      <c r="K605" s="2">
        <f t="shared" si="37"/>
        <v>29536304.459839597</v>
      </c>
      <c r="L605" s="2" t="e">
        <f>$C$2*시뮬레이션!F608*시뮬레이션!D608</f>
        <v>#REF!</v>
      </c>
    </row>
    <row r="606" spans="2:12" x14ac:dyDescent="0.3">
      <c r="B606" s="5">
        <v>42608</v>
      </c>
      <c r="C606" s="27">
        <f>VLOOKUP(시뮬레이션!B609,시뮬레이션!$K:$Q,6,0)</f>
        <v>115.5180753827179</v>
      </c>
      <c r="D606" s="27">
        <f>VLOOKUP(시뮬레이션!B609,시뮬레이션!$K:$Q,7,0)</f>
        <v>209.84906748845026</v>
      </c>
      <c r="F606" s="5">
        <f t="shared" si="35"/>
        <v>42608</v>
      </c>
      <c r="G606" s="7">
        <f>C606*시뮬레이션!D609*시뮬레이션!F609</f>
        <v>7111909.1250103563</v>
      </c>
      <c r="H606" s="2">
        <f>D606*시뮬레이션!E609*시뮬레이션!D609</f>
        <v>22256484.167037725</v>
      </c>
      <c r="J606" s="5">
        <f t="shared" si="36"/>
        <v>42608</v>
      </c>
      <c r="K606" s="2">
        <f t="shared" si="37"/>
        <v>29368393.292048082</v>
      </c>
      <c r="L606" s="2" t="e">
        <f>$C$2*시뮬레이션!F609*시뮬레이션!D609</f>
        <v>#REF!</v>
      </c>
    </row>
    <row r="607" spans="2:12" x14ac:dyDescent="0.3">
      <c r="B607" s="5">
        <v>42609</v>
      </c>
      <c r="C607" s="27">
        <f>VLOOKUP(시뮬레이션!B610,시뮬레이션!$K:$Q,6,0)</f>
        <v>115.5180753827179</v>
      </c>
      <c r="D607" s="27">
        <f>VLOOKUP(시뮬레이션!B610,시뮬레이션!$K:$Q,7,0)</f>
        <v>209.84906748845026</v>
      </c>
      <c r="F607" s="5">
        <f t="shared" si="35"/>
        <v>42609</v>
      </c>
      <c r="G607" s="7">
        <f>C607*시뮬레이션!D610*시뮬레이션!F610</f>
        <v>7111909.1250103563</v>
      </c>
      <c r="H607" s="2">
        <f>D607*시뮬레이션!E610*시뮬레이션!D610</f>
        <v>22256484.167037725</v>
      </c>
      <c r="J607" s="5">
        <f t="shared" si="36"/>
        <v>42609</v>
      </c>
      <c r="K607" s="2">
        <f t="shared" si="37"/>
        <v>29368393.292048082</v>
      </c>
      <c r="L607" s="2" t="e">
        <f>$C$2*시뮬레이션!F610*시뮬레이션!D610</f>
        <v>#REF!</v>
      </c>
    </row>
    <row r="608" spans="2:12" x14ac:dyDescent="0.3">
      <c r="B608" s="5">
        <v>42610</v>
      </c>
      <c r="C608" s="27">
        <f>VLOOKUP(시뮬레이션!B611,시뮬레이션!$K:$Q,6,0)</f>
        <v>115.5180753827179</v>
      </c>
      <c r="D608" s="27">
        <f>VLOOKUP(시뮬레이션!B611,시뮬레이션!$K:$Q,7,0)</f>
        <v>209.84906748845026</v>
      </c>
      <c r="F608" s="5">
        <f t="shared" si="35"/>
        <v>42610</v>
      </c>
      <c r="G608" s="7">
        <f>C608*시뮬레이션!D611*시뮬레이션!F611</f>
        <v>7111909.1250103563</v>
      </c>
      <c r="H608" s="2">
        <f>D608*시뮬레이션!E611*시뮬레이션!D611</f>
        <v>22256484.167037725</v>
      </c>
      <c r="J608" s="5">
        <f t="shared" si="36"/>
        <v>42610</v>
      </c>
      <c r="K608" s="2">
        <f t="shared" si="37"/>
        <v>29368393.292048082</v>
      </c>
      <c r="L608" s="2" t="e">
        <f>$C$2*시뮬레이션!F611*시뮬레이션!D611</f>
        <v>#REF!</v>
      </c>
    </row>
    <row r="609" spans="2:12" x14ac:dyDescent="0.3">
      <c r="B609" s="5">
        <v>42611</v>
      </c>
      <c r="C609" s="27">
        <f>VLOOKUP(시뮬레이션!B612,시뮬레이션!$K:$Q,6,0)</f>
        <v>115.5180753827179</v>
      </c>
      <c r="D609" s="27">
        <f>VLOOKUP(시뮬레이션!B612,시뮬레이션!$K:$Q,7,0)</f>
        <v>209.84906748845026</v>
      </c>
      <c r="F609" s="5">
        <f t="shared" si="35"/>
        <v>42611</v>
      </c>
      <c r="G609" s="7">
        <f>C609*시뮬레이션!D612*시뮬레이션!F612</f>
        <v>7239629.2014186382</v>
      </c>
      <c r="H609" s="2">
        <f>D609*시뮬레이션!E612*시뮬레이션!D612</f>
        <v>22626345.975429181</v>
      </c>
      <c r="J609" s="5">
        <f t="shared" si="36"/>
        <v>42611</v>
      </c>
      <c r="K609" s="2">
        <f t="shared" si="37"/>
        <v>29865975.176847819</v>
      </c>
      <c r="L609" s="2" t="e">
        <f>$C$2*시뮬레이션!F612*시뮬레이션!D612</f>
        <v>#REF!</v>
      </c>
    </row>
    <row r="610" spans="2:12" x14ac:dyDescent="0.3">
      <c r="B610" s="5">
        <v>42612</v>
      </c>
      <c r="C610" s="27">
        <f>VLOOKUP(시뮬레이션!B613,시뮬레이션!$K:$Q,6,0)</f>
        <v>115.5180753827179</v>
      </c>
      <c r="D610" s="27">
        <f>VLOOKUP(시뮬레이션!B613,시뮬레이션!$K:$Q,7,0)</f>
        <v>209.84906748845026</v>
      </c>
      <c r="F610" s="5">
        <f t="shared" si="35"/>
        <v>42612</v>
      </c>
      <c r="G610" s="7">
        <f>C610*시뮬레이션!D613*시뮬레이션!F613</f>
        <v>7186302.5345206764</v>
      </c>
      <c r="H610" s="2">
        <f>D610*시뮬레이션!E613*시뮬레이션!D613</f>
        <v>22472015.231423374</v>
      </c>
      <c r="J610" s="5">
        <f t="shared" si="36"/>
        <v>42612</v>
      </c>
      <c r="K610" s="2">
        <f t="shared" si="37"/>
        <v>29658317.765944049</v>
      </c>
      <c r="L610" s="2" t="e">
        <f>$C$2*시뮬레이션!F613*시뮬레이션!D613</f>
        <v>#REF!</v>
      </c>
    </row>
    <row r="611" spans="2:12" x14ac:dyDescent="0.3">
      <c r="B611" s="5">
        <v>42613</v>
      </c>
      <c r="C611" s="27">
        <f>VLOOKUP(시뮬레이션!B614,시뮬레이션!$K:$Q,6,0)</f>
        <v>115.5180753827179</v>
      </c>
      <c r="D611" s="27">
        <f>VLOOKUP(시뮬레이션!B614,시뮬레이션!$K:$Q,7,0)</f>
        <v>209.84906748845026</v>
      </c>
      <c r="F611" s="5">
        <f t="shared" si="35"/>
        <v>42613</v>
      </c>
      <c r="G611" s="7">
        <f>C611*시뮬레이션!D614*시뮬레이션!F614</f>
        <v>7127948.1166687943</v>
      </c>
      <c r="H611" s="2">
        <f>D611*시뮬레이션!E614*시뮬레이션!D614</f>
        <v>22318255.091473959</v>
      </c>
      <c r="J611" s="5">
        <f t="shared" si="36"/>
        <v>42613</v>
      </c>
      <c r="K611" s="2">
        <f t="shared" si="37"/>
        <v>29446203.208142754</v>
      </c>
      <c r="L611" s="2" t="e">
        <f>$C$2*시뮬레이션!F614*시뮬레이션!D614</f>
        <v>#REF!</v>
      </c>
    </row>
    <row r="612" spans="2:12" x14ac:dyDescent="0.3">
      <c r="B612" s="5">
        <v>42614</v>
      </c>
      <c r="C612" s="27">
        <f>VLOOKUP(시뮬레이션!B615,시뮬레이션!$K:$Q,6,0)</f>
        <v>115.5180753827179</v>
      </c>
      <c r="D612" s="27">
        <f>VLOOKUP(시뮬레이션!B615,시뮬레이션!$K:$Q,7,0)</f>
        <v>209.84906748845026</v>
      </c>
      <c r="F612" s="5">
        <f t="shared" si="35"/>
        <v>42614</v>
      </c>
      <c r="G612" s="7">
        <f>C612*시뮬레이션!D615*시뮬레이션!F615</f>
        <v>7173984.3800703147</v>
      </c>
      <c r="H612" s="2">
        <f>D612*시뮬레이션!E615*시뮬레이션!D615</f>
        <v>22522427.591037311</v>
      </c>
      <c r="J612" s="5">
        <f t="shared" si="36"/>
        <v>42614</v>
      </c>
      <c r="K612" s="2">
        <f t="shared" si="37"/>
        <v>29696411.971107624</v>
      </c>
      <c r="L612" s="2" t="e">
        <f>$C$2*시뮬레이션!F615*시뮬레이션!D615</f>
        <v>#REF!</v>
      </c>
    </row>
    <row r="613" spans="2:12" x14ac:dyDescent="0.3">
      <c r="B613" s="5">
        <v>42615</v>
      </c>
      <c r="C613" s="27">
        <f>VLOOKUP(시뮬레이션!B616,시뮬레이션!$K:$Q,6,0)</f>
        <v>115.5180753827179</v>
      </c>
      <c r="D613" s="27">
        <f>VLOOKUP(시뮬레이션!B616,시뮬레이션!$K:$Q,7,0)</f>
        <v>209.84906748845026</v>
      </c>
      <c r="F613" s="5">
        <f t="shared" si="35"/>
        <v>42615</v>
      </c>
      <c r="G613" s="7">
        <f>C613*시뮬레이션!D616*시뮬레이션!F616</f>
        <v>7176527.1061866023</v>
      </c>
      <c r="H613" s="2">
        <f>D613*시뮬레이션!E616*시뮬레이션!D616</f>
        <v>22515294.633252792</v>
      </c>
      <c r="J613" s="5">
        <f t="shared" si="36"/>
        <v>42615</v>
      </c>
      <c r="K613" s="2">
        <f t="shared" si="37"/>
        <v>29691821.739439394</v>
      </c>
      <c r="L613" s="2" t="e">
        <f>$C$2*시뮬레이션!F616*시뮬레이션!D616</f>
        <v>#REF!</v>
      </c>
    </row>
    <row r="614" spans="2:12" x14ac:dyDescent="0.3">
      <c r="B614" s="5">
        <v>42616</v>
      </c>
      <c r="C614" s="27">
        <f>VLOOKUP(시뮬레이션!B617,시뮬레이션!$K:$Q,6,0)</f>
        <v>115.5180753827179</v>
      </c>
      <c r="D614" s="27">
        <f>VLOOKUP(시뮬레이션!B617,시뮬레이션!$K:$Q,7,0)</f>
        <v>209.84906748845026</v>
      </c>
      <c r="F614" s="5">
        <f t="shared" si="35"/>
        <v>42616</v>
      </c>
      <c r="G614" s="7">
        <f>C614*시뮬레이션!D617*시뮬레이션!F617</f>
        <v>7176527.1061866023</v>
      </c>
      <c r="H614" s="2">
        <f>D614*시뮬레이션!E617*시뮬레이션!D617</f>
        <v>22515294.633252792</v>
      </c>
      <c r="J614" s="5">
        <f t="shared" si="36"/>
        <v>42616</v>
      </c>
      <c r="K614" s="2">
        <f t="shared" si="37"/>
        <v>29691821.739439394</v>
      </c>
      <c r="L614" s="2" t="e">
        <f>$C$2*시뮬레이션!F617*시뮬레이션!D617</f>
        <v>#REF!</v>
      </c>
    </row>
    <row r="615" spans="2:12" x14ac:dyDescent="0.3">
      <c r="B615" s="5">
        <v>42617</v>
      </c>
      <c r="C615" s="27">
        <f>VLOOKUP(시뮬레이션!B618,시뮬레이션!$K:$Q,6,0)</f>
        <v>115.5180753827179</v>
      </c>
      <c r="D615" s="27">
        <f>VLOOKUP(시뮬레이션!B618,시뮬레이션!$K:$Q,7,0)</f>
        <v>209.84906748845026</v>
      </c>
      <c r="F615" s="5">
        <f t="shared" si="35"/>
        <v>42617</v>
      </c>
      <c r="G615" s="7">
        <f>C615*시뮬레이션!D618*시뮬레이션!F618</f>
        <v>7176527.1061866023</v>
      </c>
      <c r="H615" s="2">
        <f>D615*시뮬레이션!E618*시뮬레이션!D618</f>
        <v>22515294.633252792</v>
      </c>
      <c r="J615" s="5">
        <f t="shared" si="36"/>
        <v>42617</v>
      </c>
      <c r="K615" s="2">
        <f t="shared" si="37"/>
        <v>29691821.739439394</v>
      </c>
      <c r="L615" s="2" t="e">
        <f>$C$2*시뮬레이션!F618*시뮬레이션!D618</f>
        <v>#REF!</v>
      </c>
    </row>
    <row r="616" spans="2:12" x14ac:dyDescent="0.3">
      <c r="B616" s="5">
        <v>42618</v>
      </c>
      <c r="C616" s="27">
        <f>VLOOKUP(시뮬레이션!B619,시뮬레이션!$K:$Q,6,0)</f>
        <v>115.5180753827179</v>
      </c>
      <c r="D616" s="27">
        <f>VLOOKUP(시뮬레이션!B619,시뮬레이션!$K:$Q,7,0)</f>
        <v>209.84906748845026</v>
      </c>
      <c r="F616" s="5">
        <f t="shared" si="35"/>
        <v>42618</v>
      </c>
      <c r="G616" s="7">
        <f>C616*시뮬레이션!D619*시뮬레이션!F619</f>
        <v>7099439.584122207</v>
      </c>
      <c r="H616" s="2">
        <f>D616*시뮬레이션!E619*시뮬레이션!D619</f>
        <v>22273443.909895111</v>
      </c>
      <c r="J616" s="5">
        <f t="shared" si="36"/>
        <v>42618</v>
      </c>
      <c r="K616" s="2">
        <f t="shared" si="37"/>
        <v>29372883.494017318</v>
      </c>
      <c r="L616" s="2" t="e">
        <f>$C$2*시뮬레이션!F619*시뮬레이션!D619</f>
        <v>#REF!</v>
      </c>
    </row>
    <row r="617" spans="2:12" x14ac:dyDescent="0.3">
      <c r="B617" s="5">
        <v>42619</v>
      </c>
      <c r="C617" s="27">
        <f>VLOOKUP(시뮬레이션!B620,시뮬레이션!$K:$Q,6,0)</f>
        <v>115.5180753827179</v>
      </c>
      <c r="D617" s="27">
        <f>VLOOKUP(시뮬레이션!B620,시뮬레이션!$K:$Q,7,0)</f>
        <v>209.84906748845026</v>
      </c>
      <c r="F617" s="5">
        <f t="shared" si="35"/>
        <v>42619</v>
      </c>
      <c r="G617" s="7">
        <f>C617*시뮬레이션!D620*시뮬레이션!F620</f>
        <v>7107742.5613084147</v>
      </c>
      <c r="H617" s="2">
        <f>D617*시뮬레이션!E620*시뮬레이션!D620</f>
        <v>22339067.082977761</v>
      </c>
      <c r="J617" s="5">
        <f t="shared" si="36"/>
        <v>42619</v>
      </c>
      <c r="K617" s="2">
        <f t="shared" si="37"/>
        <v>29446809.644286174</v>
      </c>
      <c r="L617" s="2" t="e">
        <f>$C$2*시뮬레이션!F620*시뮬레이션!D620</f>
        <v>#REF!</v>
      </c>
    </row>
    <row r="618" spans="2:12" x14ac:dyDescent="0.3">
      <c r="B618" s="5">
        <v>42620</v>
      </c>
      <c r="C618" s="27">
        <f>VLOOKUP(시뮬레이션!B621,시뮬레이션!$K:$Q,6,0)</f>
        <v>115.5180753827179</v>
      </c>
      <c r="D618" s="27">
        <f>VLOOKUP(시뮬레이션!B621,시뮬레이션!$K:$Q,7,0)</f>
        <v>209.84906748845026</v>
      </c>
      <c r="F618" s="5">
        <f t="shared" si="35"/>
        <v>42620</v>
      </c>
      <c r="G618" s="7">
        <f>C618*시뮬레이션!D621*시뮬레이션!F621</f>
        <v>6995852.7584999707</v>
      </c>
      <c r="H618" s="2">
        <f>D618*시뮬레이션!E621*시뮬레이션!D621</f>
        <v>22053121.025484938</v>
      </c>
      <c r="J618" s="5">
        <f t="shared" si="36"/>
        <v>42620</v>
      </c>
      <c r="K618" s="2">
        <f t="shared" si="37"/>
        <v>29048973.783984907</v>
      </c>
      <c r="L618" s="2" t="e">
        <f>$C$2*시뮬레이션!F621*시뮬레이션!D621</f>
        <v>#REF!</v>
      </c>
    </row>
    <row r="619" spans="2:12" x14ac:dyDescent="0.3">
      <c r="B619" s="5">
        <v>42621</v>
      </c>
      <c r="C619" s="27">
        <f>VLOOKUP(시뮬레이션!B622,시뮬레이션!$K:$Q,6,0)</f>
        <v>115.5180753827179</v>
      </c>
      <c r="D619" s="27">
        <f>VLOOKUP(시뮬레이션!B622,시뮬레이션!$K:$Q,7,0)</f>
        <v>209.84906748845026</v>
      </c>
      <c r="F619" s="5">
        <f t="shared" si="35"/>
        <v>42621</v>
      </c>
      <c r="G619" s="7">
        <f>C619*시뮬레이션!D622*시뮬레이션!F622</f>
        <v>6968013.976650835</v>
      </c>
      <c r="H619" s="2">
        <f>D619*시뮬레이션!E622*시뮬레이션!D622</f>
        <v>21958536.391491972</v>
      </c>
      <c r="J619" s="5">
        <f t="shared" si="36"/>
        <v>42621</v>
      </c>
      <c r="K619" s="2">
        <f t="shared" si="37"/>
        <v>28926550.368142806</v>
      </c>
      <c r="L619" s="2" t="e">
        <f>$C$2*시뮬레이션!F622*시뮬레이션!D622</f>
        <v>#REF!</v>
      </c>
    </row>
    <row r="620" spans="2:12" x14ac:dyDescent="0.3">
      <c r="B620" s="5">
        <v>42622</v>
      </c>
      <c r="C620" s="27">
        <f>VLOOKUP(시뮬레이션!B623,시뮬레이션!$K:$Q,6,0)</f>
        <v>115.5180753827179</v>
      </c>
      <c r="D620" s="27">
        <f>VLOOKUP(시뮬레이션!B623,시뮬레이션!$K:$Q,7,0)</f>
        <v>209.84906748845026</v>
      </c>
      <c r="F620" s="5">
        <f t="shared" si="35"/>
        <v>42622</v>
      </c>
      <c r="G620" s="7">
        <f>C620*시뮬레이션!D623*시뮬레이션!F623</f>
        <v>6814789.2419691803</v>
      </c>
      <c r="H620" s="2">
        <f>D620*시뮬레이션!E623*시뮬레이션!D623</f>
        <v>21599636.631030157</v>
      </c>
      <c r="J620" s="5">
        <f t="shared" si="36"/>
        <v>42622</v>
      </c>
      <c r="K620" s="2">
        <f t="shared" si="37"/>
        <v>28414425.872999337</v>
      </c>
      <c r="L620" s="2" t="e">
        <f>$C$2*시뮬레이션!F623*시뮬레이션!D623</f>
        <v>#REF!</v>
      </c>
    </row>
    <row r="621" spans="2:12" x14ac:dyDescent="0.3">
      <c r="B621" s="5">
        <v>42623</v>
      </c>
      <c r="C621" s="27">
        <f>VLOOKUP(시뮬레이션!B624,시뮬레이션!$K:$Q,6,0)</f>
        <v>115.5180753827179</v>
      </c>
      <c r="D621" s="27">
        <f>VLOOKUP(시뮬레이션!B624,시뮬레이션!$K:$Q,7,0)</f>
        <v>209.84906748845026</v>
      </c>
      <c r="F621" s="5">
        <f t="shared" si="35"/>
        <v>42623</v>
      </c>
      <c r="G621" s="7">
        <f>C621*시뮬레이션!D624*시뮬레이션!F624</f>
        <v>6814789.2419691803</v>
      </c>
      <c r="H621" s="2">
        <f>D621*시뮬레이션!E624*시뮬레이션!D624</f>
        <v>21599636.631030157</v>
      </c>
      <c r="J621" s="5">
        <f t="shared" si="36"/>
        <v>42623</v>
      </c>
      <c r="K621" s="2">
        <f t="shared" si="37"/>
        <v>28414425.872999337</v>
      </c>
      <c r="L621" s="2" t="e">
        <f>$C$2*시뮬레이션!F624*시뮬레이션!D624</f>
        <v>#REF!</v>
      </c>
    </row>
    <row r="622" spans="2:12" x14ac:dyDescent="0.3">
      <c r="B622" s="5">
        <v>42624</v>
      </c>
      <c r="C622" s="27">
        <f>VLOOKUP(시뮬레이션!B625,시뮬레이션!$K:$Q,6,0)</f>
        <v>115.5180753827179</v>
      </c>
      <c r="D622" s="27">
        <f>VLOOKUP(시뮬레이션!B625,시뮬레이션!$K:$Q,7,0)</f>
        <v>209.84906748845026</v>
      </c>
      <c r="F622" s="5">
        <f t="shared" si="35"/>
        <v>42624</v>
      </c>
      <c r="G622" s="7">
        <f>C622*시뮬레이션!D625*시뮬레이션!F625</f>
        <v>6814789.2419691803</v>
      </c>
      <c r="H622" s="2">
        <f>D622*시뮬레이션!E625*시뮬레이션!D625</f>
        <v>21599636.631030157</v>
      </c>
      <c r="J622" s="5">
        <f t="shared" si="36"/>
        <v>42624</v>
      </c>
      <c r="K622" s="2">
        <f t="shared" si="37"/>
        <v>28414425.872999337</v>
      </c>
      <c r="L622" s="2" t="e">
        <f>$C$2*시뮬레이션!F625*시뮬레이션!D625</f>
        <v>#REF!</v>
      </c>
    </row>
    <row r="623" spans="2:12" x14ac:dyDescent="0.3">
      <c r="B623" s="5">
        <v>42625</v>
      </c>
      <c r="C623" s="27">
        <f>VLOOKUP(시뮬레이션!B626,시뮬레이션!$K:$Q,6,0)</f>
        <v>115.5180753827179</v>
      </c>
      <c r="D623" s="27">
        <f>VLOOKUP(시뮬레이션!B626,시뮬레이션!$K:$Q,7,0)</f>
        <v>209.84906748845026</v>
      </c>
      <c r="F623" s="5">
        <f t="shared" si="35"/>
        <v>42625</v>
      </c>
      <c r="G623" s="7">
        <f>C623*시뮬레이션!D626*시뮬레이션!F626</f>
        <v>6995895.9969155844</v>
      </c>
      <c r="H623" s="2">
        <f>D623*시뮬레이션!E626*시뮬레이션!D626</f>
        <v>22131575.051094361</v>
      </c>
      <c r="J623" s="5">
        <f t="shared" si="36"/>
        <v>42625</v>
      </c>
      <c r="K623" s="2">
        <f t="shared" si="37"/>
        <v>29127471.048009947</v>
      </c>
      <c r="L623" s="2" t="e">
        <f>$C$2*시뮬레이션!F626*시뮬레이션!D626</f>
        <v>#REF!</v>
      </c>
    </row>
    <row r="624" spans="2:12" x14ac:dyDescent="0.3">
      <c r="B624" s="5">
        <v>42626</v>
      </c>
      <c r="C624" s="27">
        <f>VLOOKUP(시뮬레이션!B627,시뮬레이션!$K:$Q,6,0)</f>
        <v>115.5180753827179</v>
      </c>
      <c r="D624" s="27">
        <f>VLOOKUP(시뮬레이션!B627,시뮬레이션!$K:$Q,7,0)</f>
        <v>209.84906748845026</v>
      </c>
      <c r="F624" s="5">
        <f t="shared" si="35"/>
        <v>42626</v>
      </c>
      <c r="G624" s="7">
        <f>C624*시뮬레이션!D627*시뮬레이션!F627</f>
        <v>6918068.1541614849</v>
      </c>
      <c r="H624" s="2">
        <f>D624*시뮬레이션!E627*시뮬레이션!D627</f>
        <v>21933070.246463221</v>
      </c>
      <c r="J624" s="5">
        <f t="shared" si="36"/>
        <v>42626</v>
      </c>
      <c r="K624" s="2">
        <f t="shared" si="37"/>
        <v>28851138.400624707</v>
      </c>
      <c r="L624" s="2" t="e">
        <f>$C$2*시뮬레이션!F627*시뮬레이션!D627</f>
        <v>#REF!</v>
      </c>
    </row>
    <row r="625" spans="2:12" x14ac:dyDescent="0.3">
      <c r="B625" s="5">
        <v>42627</v>
      </c>
      <c r="C625" s="27">
        <f>VLOOKUP(시뮬레이션!B628,시뮬레이션!$K:$Q,6,0)</f>
        <v>115.5180753827179</v>
      </c>
      <c r="D625" s="27">
        <f>VLOOKUP(시뮬레이션!B628,시뮬레이션!$K:$Q,7,0)</f>
        <v>209.84906748845026</v>
      </c>
      <c r="F625" s="5">
        <f t="shared" si="35"/>
        <v>42627</v>
      </c>
      <c r="G625" s="7">
        <f>C625*시뮬레이션!D628*시뮬레이션!F628</f>
        <v>6903846.7470047334</v>
      </c>
      <c r="H625" s="2">
        <f>D625*시뮬레이션!E628*시뮬레이션!D628</f>
        <v>21860833.835671447</v>
      </c>
      <c r="J625" s="5">
        <f t="shared" si="36"/>
        <v>42627</v>
      </c>
      <c r="K625" s="2">
        <f t="shared" si="37"/>
        <v>28764680.58267618</v>
      </c>
      <c r="L625" s="2" t="e">
        <f>$C$2*시뮬레이션!F628*시뮬레이션!D628</f>
        <v>#REF!</v>
      </c>
    </row>
    <row r="626" spans="2:12" x14ac:dyDescent="0.3">
      <c r="B626" s="5">
        <v>42628</v>
      </c>
      <c r="C626" s="27">
        <f>VLOOKUP(시뮬레이션!B629,시뮬레이션!$K:$Q,6,0)</f>
        <v>115.5180753827179</v>
      </c>
      <c r="D626" s="27">
        <f>VLOOKUP(시뮬레이션!B629,시뮬레이션!$K:$Q,7,0)</f>
        <v>209.84906748845026</v>
      </c>
      <c r="F626" s="5">
        <f t="shared" si="35"/>
        <v>42628</v>
      </c>
      <c r="G626" s="7">
        <f>C626*시뮬레이션!D629*시뮬레이션!F629</f>
        <v>6958146.6652396023</v>
      </c>
      <c r="H626" s="2">
        <f>D626*시뮬레이션!E629*시뮬레이션!D629</f>
        <v>22047650.47710273</v>
      </c>
      <c r="J626" s="5">
        <f t="shared" si="36"/>
        <v>42628</v>
      </c>
      <c r="K626" s="2">
        <f t="shared" si="37"/>
        <v>29005797.142342333</v>
      </c>
      <c r="L626" s="2" t="e">
        <f>$C$2*시뮬레이션!F629*시뮬레이션!D629</f>
        <v>#REF!</v>
      </c>
    </row>
    <row r="627" spans="2:12" x14ac:dyDescent="0.3">
      <c r="B627" s="5">
        <v>42629</v>
      </c>
      <c r="C627" s="27">
        <f>VLOOKUP(시뮬레이션!B630,시뮬레이션!$K:$Q,6,0)</f>
        <v>115.5180753827179</v>
      </c>
      <c r="D627" s="27">
        <f>VLOOKUP(시뮬레이션!B630,시뮬레이션!$K:$Q,7,0)</f>
        <v>209.84906748845026</v>
      </c>
      <c r="F627" s="5">
        <f t="shared" si="35"/>
        <v>42629</v>
      </c>
      <c r="G627" s="7">
        <f>C627*시뮬레이션!D630*시뮬레이션!F630</f>
        <v>6921946.71974969</v>
      </c>
      <c r="H627" s="2">
        <f>D627*시뮬레이션!E630*시뮬레이션!D630</f>
        <v>21931061.584995076</v>
      </c>
      <c r="J627" s="5">
        <f t="shared" si="36"/>
        <v>42629</v>
      </c>
      <c r="K627" s="2">
        <f t="shared" si="37"/>
        <v>28853008.304744765</v>
      </c>
      <c r="L627" s="2" t="e">
        <f>$C$2*시뮬레이션!F630*시뮬레이션!D630</f>
        <v>#REF!</v>
      </c>
    </row>
    <row r="628" spans="2:12" x14ac:dyDescent="0.3">
      <c r="B628" s="5">
        <v>42630</v>
      </c>
      <c r="C628" s="27">
        <f>VLOOKUP(시뮬레이션!B631,시뮬레이션!$K:$Q,6,0)</f>
        <v>115.5180753827179</v>
      </c>
      <c r="D628" s="27">
        <f>VLOOKUP(시뮬레이션!B631,시뮬레이션!$K:$Q,7,0)</f>
        <v>209.84906748845026</v>
      </c>
      <c r="F628" s="5">
        <f t="shared" si="35"/>
        <v>42630</v>
      </c>
      <c r="G628" s="7">
        <f>C628*시뮬레이션!D631*시뮬레이션!F631</f>
        <v>6921946.71974969</v>
      </c>
      <c r="H628" s="2">
        <f>D628*시뮬레이션!E631*시뮬레이션!D631</f>
        <v>21931061.584995076</v>
      </c>
      <c r="J628" s="5">
        <f t="shared" si="36"/>
        <v>42630</v>
      </c>
      <c r="K628" s="2">
        <f t="shared" si="37"/>
        <v>28853008.304744765</v>
      </c>
      <c r="L628" s="2" t="e">
        <f>$C$2*시뮬레이션!F631*시뮬레이션!D631</f>
        <v>#REF!</v>
      </c>
    </row>
    <row r="629" spans="2:12" x14ac:dyDescent="0.3">
      <c r="B629" s="5">
        <v>42631</v>
      </c>
      <c r="C629" s="27">
        <f>VLOOKUP(시뮬레이션!B632,시뮬레이션!$K:$Q,6,0)</f>
        <v>115.5180753827179</v>
      </c>
      <c r="D629" s="27">
        <f>VLOOKUP(시뮬레이션!B632,시뮬레이션!$K:$Q,7,0)</f>
        <v>209.84906748845026</v>
      </c>
      <c r="F629" s="5">
        <f t="shared" si="35"/>
        <v>42631</v>
      </c>
      <c r="G629" s="7">
        <f>C629*시뮬레이션!D632*시뮬레이션!F632</f>
        <v>6921946.71974969</v>
      </c>
      <c r="H629" s="2">
        <f>D629*시뮬레이션!E632*시뮬레이션!D632</f>
        <v>21931061.584995076</v>
      </c>
      <c r="J629" s="5">
        <f t="shared" si="36"/>
        <v>42631</v>
      </c>
      <c r="K629" s="2">
        <f t="shared" si="37"/>
        <v>28853008.304744765</v>
      </c>
      <c r="L629" s="2" t="e">
        <f>$C$2*시뮬레이션!F632*시뮬레이션!D632</f>
        <v>#REF!</v>
      </c>
    </row>
    <row r="630" spans="2:12" x14ac:dyDescent="0.3">
      <c r="B630" s="5">
        <v>42632</v>
      </c>
      <c r="C630" s="27">
        <f>VLOOKUP(시뮬레이션!B633,시뮬레이션!$K:$Q,6,0)</f>
        <v>115.5180753827179</v>
      </c>
      <c r="D630" s="27">
        <f>VLOOKUP(시뮬레이션!B633,시뮬레이션!$K:$Q,7,0)</f>
        <v>209.84906748845026</v>
      </c>
      <c r="F630" s="5">
        <f t="shared" si="35"/>
        <v>42632</v>
      </c>
      <c r="G630" s="7">
        <f>C630*시뮬레이션!D633*시뮬레이션!F633</f>
        <v>6936914.2003963003</v>
      </c>
      <c r="H630" s="2">
        <f>D630*시뮬레이션!E633*시뮬레이션!D633</f>
        <v>21944893.421825975</v>
      </c>
      <c r="J630" s="5">
        <f t="shared" si="36"/>
        <v>42632</v>
      </c>
      <c r="K630" s="2">
        <f t="shared" si="37"/>
        <v>28881807.622222275</v>
      </c>
      <c r="L630" s="2" t="e">
        <f>$C$2*시뮬레이션!F633*시뮬레이션!D633</f>
        <v>#REF!</v>
      </c>
    </row>
    <row r="631" spans="2:12" x14ac:dyDescent="0.3">
      <c r="B631" s="5">
        <v>42633</v>
      </c>
      <c r="C631" s="27">
        <f>VLOOKUP(시뮬레이션!B634,시뮬레이션!$K:$Q,6,0)</f>
        <v>115.5180753827179</v>
      </c>
      <c r="D631" s="27">
        <f>VLOOKUP(시뮬레이션!B634,시뮬레이션!$K:$Q,7,0)</f>
        <v>209.84906748845026</v>
      </c>
      <c r="F631" s="5">
        <f t="shared" si="35"/>
        <v>42633</v>
      </c>
      <c r="G631" s="7">
        <f>C631*시뮬레이션!D634*시뮬레이션!F634</f>
        <v>6959498.4346541166</v>
      </c>
      <c r="H631" s="2">
        <f>D631*시뮬레이션!E634*시뮬레이션!D634</f>
        <v>22009593.945405882</v>
      </c>
      <c r="J631" s="5">
        <f t="shared" si="36"/>
        <v>42633</v>
      </c>
      <c r="K631" s="2">
        <f t="shared" si="37"/>
        <v>28969092.380059998</v>
      </c>
      <c r="L631" s="2" t="e">
        <f>$C$2*시뮬레이션!F634*시뮬레이션!D634</f>
        <v>#REF!</v>
      </c>
    </row>
    <row r="632" spans="2:12" x14ac:dyDescent="0.3">
      <c r="B632" s="5">
        <v>42634</v>
      </c>
      <c r="C632" s="27">
        <f>VLOOKUP(시뮬레이션!B635,시뮬레이션!$K:$Q,6,0)</f>
        <v>115.5180753827179</v>
      </c>
      <c r="D632" s="27">
        <f>VLOOKUP(시뮬레이션!B635,시뮬레이션!$K:$Q,7,0)</f>
        <v>209.84906748845026</v>
      </c>
      <c r="F632" s="5">
        <f t="shared" si="35"/>
        <v>42634</v>
      </c>
      <c r="G632" s="7">
        <f>C632*시뮬레이션!D635*시뮬레이션!F635</f>
        <v>7002015.1626457209</v>
      </c>
      <c r="H632" s="2">
        <f>D632*시뮬레이션!E635*시뮬레이션!D635</f>
        <v>22226360.373933766</v>
      </c>
      <c r="J632" s="5">
        <f t="shared" si="36"/>
        <v>42634</v>
      </c>
      <c r="K632" s="2">
        <f t="shared" si="37"/>
        <v>29228375.536579486</v>
      </c>
      <c r="L632" s="2" t="e">
        <f>$C$2*시뮬레이션!F635*시뮬레이션!D635</f>
        <v>#REF!</v>
      </c>
    </row>
    <row r="633" spans="2:12" x14ac:dyDescent="0.3">
      <c r="B633" s="5">
        <v>42635</v>
      </c>
      <c r="C633" s="27">
        <f>VLOOKUP(시뮬레이션!B636,시뮬레이션!$K:$Q,6,0)</f>
        <v>115.5180753827179</v>
      </c>
      <c r="D633" s="27">
        <f>VLOOKUP(시뮬레이션!B636,시뮬레이션!$K:$Q,7,0)</f>
        <v>209.84906748845026</v>
      </c>
      <c r="F633" s="5">
        <f t="shared" si="35"/>
        <v>42635</v>
      </c>
      <c r="G633" s="7">
        <f>C633*시뮬레이션!D636*시뮬레이션!F636</f>
        <v>6946429.2509884629</v>
      </c>
      <c r="H633" s="2">
        <f>D633*시뮬레이션!E636*시뮬레이션!D636</f>
        <v>21948977.009630643</v>
      </c>
      <c r="J633" s="5">
        <f t="shared" si="36"/>
        <v>42635</v>
      </c>
      <c r="K633" s="2">
        <f t="shared" si="37"/>
        <v>28895406.260619104</v>
      </c>
      <c r="L633" s="2" t="e">
        <f>$C$2*시뮬레이션!F636*시뮬레이션!D636</f>
        <v>#REF!</v>
      </c>
    </row>
    <row r="634" spans="2:12" x14ac:dyDescent="0.3">
      <c r="B634" s="5">
        <v>42636</v>
      </c>
      <c r="C634" s="27">
        <f>VLOOKUP(시뮬레이션!B637,시뮬레이션!$K:$Q,6,0)</f>
        <v>115.5180753827179</v>
      </c>
      <c r="D634" s="27">
        <f>VLOOKUP(시뮬레이션!B637,시뮬레이션!$K:$Q,7,0)</f>
        <v>209.84906748845026</v>
      </c>
      <c r="F634" s="5">
        <f t="shared" si="35"/>
        <v>42636</v>
      </c>
      <c r="G634" s="7">
        <f>C634*시뮬레이션!D637*시뮬레이션!F637</f>
        <v>6897433.1834594849</v>
      </c>
      <c r="H634" s="2">
        <f>D634*시뮬레이션!E637*시뮬레이션!D637</f>
        <v>21785639.440203689</v>
      </c>
      <c r="J634" s="5">
        <f t="shared" si="36"/>
        <v>42636</v>
      </c>
      <c r="K634" s="2">
        <f t="shared" si="37"/>
        <v>28683072.623663172</v>
      </c>
      <c r="L634" s="2" t="e">
        <f>$C$2*시뮬레이션!F637*시뮬레이션!D637</f>
        <v>#REF!</v>
      </c>
    </row>
    <row r="635" spans="2:12" x14ac:dyDescent="0.3">
      <c r="B635" s="5">
        <v>42637</v>
      </c>
      <c r="C635" s="27">
        <f>VLOOKUP(시뮬레이션!B638,시뮬레이션!$K:$Q,6,0)</f>
        <v>115.5180753827179</v>
      </c>
      <c r="D635" s="27">
        <f>VLOOKUP(시뮬레이션!B638,시뮬레이션!$K:$Q,7,0)</f>
        <v>209.84906748845026</v>
      </c>
      <c r="F635" s="5">
        <f t="shared" si="35"/>
        <v>42637</v>
      </c>
      <c r="G635" s="7">
        <f>C635*시뮬레이션!D638*시뮬레이션!F638</f>
        <v>6897433.1834594849</v>
      </c>
      <c r="H635" s="2">
        <f>D635*시뮬레이션!E638*시뮬레이션!D638</f>
        <v>21785639.440203689</v>
      </c>
      <c r="J635" s="5">
        <f t="shared" si="36"/>
        <v>42637</v>
      </c>
      <c r="K635" s="2">
        <f t="shared" si="37"/>
        <v>28683072.623663172</v>
      </c>
      <c r="L635" s="2" t="e">
        <f>$C$2*시뮬레이션!F638*시뮬레이션!D638</f>
        <v>#REF!</v>
      </c>
    </row>
    <row r="636" spans="2:12" x14ac:dyDescent="0.3">
      <c r="B636" s="5">
        <v>42638</v>
      </c>
      <c r="C636" s="27">
        <f>VLOOKUP(시뮬레이션!B639,시뮬레이션!$K:$Q,6,0)</f>
        <v>115.5180753827179</v>
      </c>
      <c r="D636" s="27">
        <f>VLOOKUP(시뮬레이션!B639,시뮬레이션!$K:$Q,7,0)</f>
        <v>209.84906748845026</v>
      </c>
      <c r="F636" s="5">
        <f t="shared" si="35"/>
        <v>42638</v>
      </c>
      <c r="G636" s="7">
        <f>C636*시뮬레이션!D639*시뮬레이션!F639</f>
        <v>6897433.1834594849</v>
      </c>
      <c r="H636" s="2">
        <f>D636*시뮬레이션!E639*시뮬레이션!D639</f>
        <v>21785639.440203689</v>
      </c>
      <c r="J636" s="5">
        <f t="shared" si="36"/>
        <v>42638</v>
      </c>
      <c r="K636" s="2">
        <f t="shared" si="37"/>
        <v>28683072.623663172</v>
      </c>
      <c r="L636" s="2" t="e">
        <f>$C$2*시뮬레이션!F639*시뮬레이션!D639</f>
        <v>#REF!</v>
      </c>
    </row>
    <row r="637" spans="2:12" x14ac:dyDescent="0.3">
      <c r="B637" s="5">
        <v>42639</v>
      </c>
      <c r="C637" s="27">
        <f>VLOOKUP(시뮬레이션!B640,시뮬레이션!$K:$Q,6,0)</f>
        <v>115.5180753827179</v>
      </c>
      <c r="D637" s="27">
        <f>VLOOKUP(시뮬레이션!B640,시뮬레이션!$K:$Q,7,0)</f>
        <v>209.84906748845026</v>
      </c>
      <c r="F637" s="5">
        <f t="shared" si="35"/>
        <v>42639</v>
      </c>
      <c r="G637" s="7">
        <f>C637*시뮬레이션!D640*시뮬레이션!F640</f>
        <v>6879368.5245901737</v>
      </c>
      <c r="H637" s="2">
        <f>D637*시뮬레이션!E640*시뮬레이션!D640</f>
        <v>21768134.342528511</v>
      </c>
      <c r="J637" s="5">
        <f t="shared" si="36"/>
        <v>42639</v>
      </c>
      <c r="K637" s="2">
        <f t="shared" si="37"/>
        <v>28647502.867118686</v>
      </c>
      <c r="L637" s="2" t="e">
        <f>$C$2*시뮬레이션!F640*시뮬레이션!D640</f>
        <v>#REF!</v>
      </c>
    </row>
    <row r="638" spans="2:12" x14ac:dyDescent="0.3">
      <c r="B638" s="5">
        <v>42640</v>
      </c>
      <c r="C638" s="27">
        <f>VLOOKUP(시뮬레이션!B641,시뮬레이션!$K:$Q,6,0)</f>
        <v>115.5180753827179</v>
      </c>
      <c r="D638" s="27">
        <f>VLOOKUP(시뮬레이션!B641,시뮬레이션!$K:$Q,7,0)</f>
        <v>209.84906748845026</v>
      </c>
      <c r="F638" s="5">
        <f t="shared" si="35"/>
        <v>42640</v>
      </c>
      <c r="G638" s="7">
        <f>C638*시뮬레이션!D641*시뮬레이션!F641</f>
        <v>6861830.0967614595</v>
      </c>
      <c r="H638" s="2">
        <f>D638*시뮬레이션!E641*시뮬레이션!D641</f>
        <v>21740914.166371014</v>
      </c>
      <c r="J638" s="5">
        <f t="shared" si="36"/>
        <v>42640</v>
      </c>
      <c r="K638" s="2">
        <f t="shared" si="37"/>
        <v>28602744.263132475</v>
      </c>
      <c r="L638" s="2" t="e">
        <f>$C$2*시뮬레이션!F641*시뮬레이션!D641</f>
        <v>#REF!</v>
      </c>
    </row>
    <row r="639" spans="2:12" x14ac:dyDescent="0.3">
      <c r="B639" s="5">
        <v>42641</v>
      </c>
      <c r="C639" s="27">
        <f>VLOOKUP(시뮬레이션!B642,시뮬레이션!$K:$Q,6,0)</f>
        <v>115.5180753827179</v>
      </c>
      <c r="D639" s="27">
        <f>VLOOKUP(시뮬레이션!B642,시뮬레이션!$K:$Q,7,0)</f>
        <v>209.84906748845026</v>
      </c>
      <c r="F639" s="5">
        <f t="shared" si="35"/>
        <v>42641</v>
      </c>
      <c r="G639" s="7">
        <f>C639*시뮬레이션!D642*시뮬레이션!F642</f>
        <v>6886157.2330852272</v>
      </c>
      <c r="H639" s="2">
        <f>D639*시뮬레이션!E642*시뮬레이션!D642</f>
        <v>21866827.735964775</v>
      </c>
      <c r="J639" s="5">
        <f t="shared" si="36"/>
        <v>42641</v>
      </c>
      <c r="K639" s="2">
        <f t="shared" si="37"/>
        <v>28752984.969050001</v>
      </c>
      <c r="L639" s="2" t="e">
        <f>$C$2*시뮬레이션!F642*시뮬레이션!D642</f>
        <v>#REF!</v>
      </c>
    </row>
    <row r="640" spans="2:12" x14ac:dyDescent="0.3">
      <c r="B640" s="5">
        <v>42642</v>
      </c>
      <c r="C640" s="27">
        <f>VLOOKUP(시뮬레이션!B643,시뮬레이션!$K:$Q,6,0)</f>
        <v>115.5180753827179</v>
      </c>
      <c r="D640" s="27">
        <f>VLOOKUP(시뮬레이션!B643,시뮬레이션!$K:$Q,7,0)</f>
        <v>209.84906748845026</v>
      </c>
      <c r="F640" s="5">
        <f t="shared" si="35"/>
        <v>42642</v>
      </c>
      <c r="G640" s="7">
        <f>C640*시뮬레이션!D643*시뮬레이션!F643</f>
        <v>6825918.7154238531</v>
      </c>
      <c r="H640" s="2">
        <f>D640*시뮬레이션!E643*시뮬레이션!D643</f>
        <v>21776044.209793027</v>
      </c>
      <c r="J640" s="5">
        <f t="shared" si="36"/>
        <v>42642</v>
      </c>
      <c r="K640" s="2">
        <f t="shared" si="37"/>
        <v>28601962.92521688</v>
      </c>
      <c r="L640" s="2" t="e">
        <f>$C$2*시뮬레이션!F643*시뮬레이션!D643</f>
        <v>#REF!</v>
      </c>
    </row>
    <row r="641" spans="2:12" x14ac:dyDescent="0.3">
      <c r="B641" s="5">
        <v>42643</v>
      </c>
      <c r="C641" s="27">
        <f>VLOOKUP(시뮬레이션!B644,시뮬레이션!$K:$Q,6,0)</f>
        <v>115.5180753827179</v>
      </c>
      <c r="D641" s="27">
        <f>VLOOKUP(시뮬레이션!B644,시뮬레이션!$K:$Q,7,0)</f>
        <v>209.84906748845026</v>
      </c>
      <c r="F641" s="5">
        <f t="shared" si="35"/>
        <v>42643</v>
      </c>
      <c r="G641" s="7">
        <f>C641*시뮬레이션!D644*시뮬레이션!F644</f>
        <v>6911551.8603917984</v>
      </c>
      <c r="H641" s="2">
        <f>D641*시뮬레이션!E644*시뮬레이션!D644</f>
        <v>22038286.854291469</v>
      </c>
      <c r="J641" s="5">
        <f t="shared" si="36"/>
        <v>42643</v>
      </c>
      <c r="K641" s="2">
        <f t="shared" si="37"/>
        <v>28949838.714683268</v>
      </c>
      <c r="L641" s="2" t="e">
        <f>$C$2*시뮬레이션!F644*시뮬레이션!D644</f>
        <v>#REF!</v>
      </c>
    </row>
    <row r="642" spans="2:12" x14ac:dyDescent="0.3">
      <c r="B642" s="5">
        <v>42644</v>
      </c>
      <c r="C642" s="27">
        <f>VLOOKUP(시뮬레이션!B645,시뮬레이션!$K:$Q,6,0)</f>
        <v>115.5180753827179</v>
      </c>
      <c r="D642" s="27">
        <f>VLOOKUP(시뮬레이션!B645,시뮬레이션!$K:$Q,7,0)</f>
        <v>209.84906748845026</v>
      </c>
      <c r="F642" s="5">
        <f t="shared" si="35"/>
        <v>42644</v>
      </c>
      <c r="G642" s="7">
        <f>C642*시뮬레이션!D645*시뮬레이션!F645</f>
        <v>6911551.8603917984</v>
      </c>
      <c r="H642" s="2">
        <f>D642*시뮬레이션!E645*시뮬레이션!D645</f>
        <v>22038286.854291469</v>
      </c>
      <c r="J642" s="5">
        <f t="shared" si="36"/>
        <v>42644</v>
      </c>
      <c r="K642" s="2">
        <f t="shared" si="37"/>
        <v>28949838.714683268</v>
      </c>
      <c r="L642" s="2" t="e">
        <f>$C$2*시뮬레이션!F645*시뮬레이션!D645</f>
        <v>#REF!</v>
      </c>
    </row>
    <row r="643" spans="2:12" x14ac:dyDescent="0.3">
      <c r="B643" s="5">
        <v>42645</v>
      </c>
      <c r="C643" s="27">
        <f>VLOOKUP(시뮬레이션!B646,시뮬레이션!$K:$Q,6,0)</f>
        <v>115.5180753827179</v>
      </c>
      <c r="D643" s="27">
        <f>VLOOKUP(시뮬레이션!B646,시뮬레이션!$K:$Q,7,0)</f>
        <v>209.84906748845026</v>
      </c>
      <c r="F643" s="5">
        <f t="shared" ref="F643:F706" si="38">B643</f>
        <v>42645</v>
      </c>
      <c r="G643" s="7">
        <f>C643*시뮬레이션!D646*시뮬레이션!F646</f>
        <v>6911551.8603917984</v>
      </c>
      <c r="H643" s="2">
        <f>D643*시뮬레이션!E646*시뮬레이션!D646</f>
        <v>22038286.854291469</v>
      </c>
      <c r="J643" s="5">
        <f t="shared" ref="J643:J706" si="39">B643</f>
        <v>42645</v>
      </c>
      <c r="K643" s="2">
        <f t="shared" ref="K643:K706" si="40">SUM(G643:H643)</f>
        <v>28949838.714683268</v>
      </c>
      <c r="L643" s="2" t="e">
        <f>$C$2*시뮬레이션!F646*시뮬레이션!D646</f>
        <v>#REF!</v>
      </c>
    </row>
    <row r="644" spans="2:12" x14ac:dyDescent="0.3">
      <c r="B644" s="5">
        <v>42646</v>
      </c>
      <c r="C644" s="27">
        <f>VLOOKUP(시뮬레이션!B647,시뮬레이션!$K:$Q,6,0)</f>
        <v>115.5180753827179</v>
      </c>
      <c r="D644" s="27">
        <f>VLOOKUP(시뮬레이션!B647,시뮬레이션!$K:$Q,7,0)</f>
        <v>209.84906748845026</v>
      </c>
      <c r="F644" s="5">
        <f t="shared" si="38"/>
        <v>42646</v>
      </c>
      <c r="G644" s="7">
        <f>C644*시뮬레이션!D647*시뮬레이션!F647</f>
        <v>6887381.147093907</v>
      </c>
      <c r="H644" s="2">
        <f>D644*시뮬레이션!E647*시뮬레이션!D647</f>
        <v>21962854.594088398</v>
      </c>
      <c r="J644" s="5">
        <f t="shared" si="39"/>
        <v>42646</v>
      </c>
      <c r="K644" s="2">
        <f t="shared" si="40"/>
        <v>28850235.741182305</v>
      </c>
      <c r="L644" s="2" t="e">
        <f>$C$2*시뮬레이션!F647*시뮬레이션!D647</f>
        <v>#REF!</v>
      </c>
    </row>
    <row r="645" spans="2:12" x14ac:dyDescent="0.3">
      <c r="B645" s="5">
        <v>42647</v>
      </c>
      <c r="C645" s="27">
        <f>VLOOKUP(시뮬레이션!B648,시뮬레이션!$K:$Q,6,0)</f>
        <v>115.5180753827179</v>
      </c>
      <c r="D645" s="27">
        <f>VLOOKUP(시뮬레이션!B648,시뮬레이션!$K:$Q,7,0)</f>
        <v>209.84906748845026</v>
      </c>
      <c r="F645" s="5">
        <f t="shared" si="38"/>
        <v>42647</v>
      </c>
      <c r="G645" s="7">
        <f>C645*시뮬레이션!D648*시뮬레이션!F648</f>
        <v>6859117.6861442439</v>
      </c>
      <c r="H645" s="2">
        <f>D645*시뮬레이션!E648*시뮬레이션!D648</f>
        <v>21924292.096862223</v>
      </c>
      <c r="J645" s="5">
        <f t="shared" si="39"/>
        <v>42647</v>
      </c>
      <c r="K645" s="2">
        <f t="shared" si="40"/>
        <v>28783409.783006467</v>
      </c>
      <c r="L645" s="2" t="e">
        <f>$C$2*시뮬레이션!F648*시뮬레이션!D648</f>
        <v>#REF!</v>
      </c>
    </row>
    <row r="646" spans="2:12" x14ac:dyDescent="0.3">
      <c r="B646" s="5">
        <v>42648</v>
      </c>
      <c r="C646" s="27">
        <f>VLOOKUP(시뮬레이션!B649,시뮬레이션!$K:$Q,6,0)</f>
        <v>115.5180753827179</v>
      </c>
      <c r="D646" s="27">
        <f>VLOOKUP(시뮬레이션!B649,시뮬레이션!$K:$Q,7,0)</f>
        <v>209.84906748845026</v>
      </c>
      <c r="F646" s="5">
        <f t="shared" si="38"/>
        <v>42648</v>
      </c>
      <c r="G646" s="7">
        <f>C646*시뮬레이션!D649*시뮬레이션!F649</f>
        <v>6905259.0247871317</v>
      </c>
      <c r="H646" s="2">
        <f>D646*시뮬레이션!E649*시뮬레이션!D649</f>
        <v>22075192.331967123</v>
      </c>
      <c r="J646" s="5">
        <f t="shared" si="39"/>
        <v>42648</v>
      </c>
      <c r="K646" s="2">
        <f t="shared" si="40"/>
        <v>28980451.356754255</v>
      </c>
      <c r="L646" s="2" t="e">
        <f>$C$2*시뮬레이션!F649*시뮬레이션!D649</f>
        <v>#REF!</v>
      </c>
    </row>
    <row r="647" spans="2:12" x14ac:dyDescent="0.3">
      <c r="B647" s="5">
        <v>42649</v>
      </c>
      <c r="C647" s="27">
        <f>VLOOKUP(시뮬레이션!B650,시뮬레이션!$K:$Q,6,0)</f>
        <v>115.5180753827179</v>
      </c>
      <c r="D647" s="27">
        <f>VLOOKUP(시뮬레이션!B650,시뮬레이션!$K:$Q,7,0)</f>
        <v>209.84906748845026</v>
      </c>
      <c r="F647" s="5">
        <f t="shared" si="38"/>
        <v>42649</v>
      </c>
      <c r="G647" s="7">
        <f>C647*시뮬레이션!D650*시뮬레이션!F650</f>
        <v>6908286.5918176072</v>
      </c>
      <c r="H647" s="2">
        <f>D647*시뮬레이션!E650*시뮬레이션!D650</f>
        <v>22015657.560121797</v>
      </c>
      <c r="J647" s="5">
        <f t="shared" si="39"/>
        <v>42649</v>
      </c>
      <c r="K647" s="2">
        <f t="shared" si="40"/>
        <v>28923944.151939403</v>
      </c>
      <c r="L647" s="2" t="e">
        <f>$C$2*시뮬레이션!F650*시뮬레이션!D650</f>
        <v>#REF!</v>
      </c>
    </row>
    <row r="648" spans="2:12" x14ac:dyDescent="0.3">
      <c r="B648" s="5">
        <v>42650</v>
      </c>
      <c r="C648" s="27">
        <f>VLOOKUP(시뮬레이션!B651,시뮬레이션!$K:$Q,6,0)</f>
        <v>115.5180753827179</v>
      </c>
      <c r="D648" s="27">
        <f>VLOOKUP(시뮬레이션!B651,시뮬레이션!$K:$Q,7,0)</f>
        <v>209.84906748845026</v>
      </c>
      <c r="F648" s="5">
        <f t="shared" si="38"/>
        <v>42650</v>
      </c>
      <c r="G648" s="7">
        <f>C648*시뮬레이션!D651*시뮬레이션!F651</f>
        <v>6878081.7225412559</v>
      </c>
      <c r="H648" s="2">
        <f>D648*시뮬레이션!E651*시뮬레이션!D651</f>
        <v>22038441.550352119</v>
      </c>
      <c r="J648" s="5">
        <f t="shared" si="39"/>
        <v>42650</v>
      </c>
      <c r="K648" s="2">
        <f t="shared" si="40"/>
        <v>28916523.272893377</v>
      </c>
      <c r="L648" s="2" t="e">
        <f>$C$2*시뮬레이션!F651*시뮬레이션!D651</f>
        <v>#REF!</v>
      </c>
    </row>
    <row r="649" spans="2:12" x14ac:dyDescent="0.3">
      <c r="B649" s="5">
        <v>42651</v>
      </c>
      <c r="C649" s="27">
        <f>VLOOKUP(시뮬레이션!B652,시뮬레이션!$K:$Q,6,0)</f>
        <v>115.5180753827179</v>
      </c>
      <c r="D649" s="27">
        <f>VLOOKUP(시뮬레이션!B652,시뮬레이션!$K:$Q,7,0)</f>
        <v>209.84906748845026</v>
      </c>
      <c r="F649" s="5">
        <f t="shared" si="38"/>
        <v>42651</v>
      </c>
      <c r="G649" s="7">
        <f>C649*시뮬레이션!D652*시뮬레이션!F652</f>
        <v>6878081.7225412559</v>
      </c>
      <c r="H649" s="2">
        <f>D649*시뮬레이션!E652*시뮬레이션!D652</f>
        <v>22038441.550352119</v>
      </c>
      <c r="J649" s="5">
        <f t="shared" si="39"/>
        <v>42651</v>
      </c>
      <c r="K649" s="2">
        <f t="shared" si="40"/>
        <v>28916523.272893377</v>
      </c>
      <c r="L649" s="2" t="e">
        <f>$C$2*시뮬레이션!F652*시뮬레이션!D652</f>
        <v>#REF!</v>
      </c>
    </row>
    <row r="650" spans="2:12" x14ac:dyDescent="0.3">
      <c r="B650" s="5">
        <v>42652</v>
      </c>
      <c r="C650" s="27">
        <f>VLOOKUP(시뮬레이션!B653,시뮬레이션!$K:$Q,6,0)</f>
        <v>115.5180753827179</v>
      </c>
      <c r="D650" s="27">
        <f>VLOOKUP(시뮬레이션!B653,시뮬레이션!$K:$Q,7,0)</f>
        <v>209.84906748845026</v>
      </c>
      <c r="F650" s="5">
        <f t="shared" si="38"/>
        <v>42652</v>
      </c>
      <c r="G650" s="7">
        <f>C650*시뮬레이션!D653*시뮬레이션!F653</f>
        <v>6878081.7225412559</v>
      </c>
      <c r="H650" s="2">
        <f>D650*시뮬레이션!E653*시뮬레이션!D653</f>
        <v>22038441.550352119</v>
      </c>
      <c r="J650" s="5">
        <f t="shared" si="39"/>
        <v>42652</v>
      </c>
      <c r="K650" s="2">
        <f t="shared" si="40"/>
        <v>28916523.272893377</v>
      </c>
      <c r="L650" s="2" t="e">
        <f>$C$2*시뮬레이션!F653*시뮬레이션!D653</f>
        <v>#REF!</v>
      </c>
    </row>
    <row r="651" spans="2:12" x14ac:dyDescent="0.3">
      <c r="B651" s="5">
        <v>42653</v>
      </c>
      <c r="C651" s="27">
        <f>VLOOKUP(시뮬레이션!B654,시뮬레이션!$K:$Q,6,0)</f>
        <v>115.5180753827179</v>
      </c>
      <c r="D651" s="27">
        <f>VLOOKUP(시뮬레이션!B654,시뮬레이션!$K:$Q,7,0)</f>
        <v>209.84906748845026</v>
      </c>
      <c r="F651" s="5">
        <f t="shared" si="38"/>
        <v>42653</v>
      </c>
      <c r="G651" s="7">
        <f>C651*시뮬레이션!D654*시뮬레이션!F654</f>
        <v>6852038.7384847905</v>
      </c>
      <c r="H651" s="2">
        <f>D651*시뮬레이션!E654*시뮬레이션!D654</f>
        <v>22010205.742613338</v>
      </c>
      <c r="J651" s="5">
        <f t="shared" si="39"/>
        <v>42653</v>
      </c>
      <c r="K651" s="2">
        <f t="shared" si="40"/>
        <v>28862244.48109813</v>
      </c>
      <c r="L651" s="2" t="e">
        <f>$C$2*시뮬레이션!F654*시뮬레이션!D654</f>
        <v>#REF!</v>
      </c>
    </row>
    <row r="652" spans="2:12" x14ac:dyDescent="0.3">
      <c r="B652" s="5">
        <v>42654</v>
      </c>
      <c r="C652" s="27">
        <f>VLOOKUP(시뮬레이션!B655,시뮬레이션!$K:$Q,6,0)</f>
        <v>115.5180753827179</v>
      </c>
      <c r="D652" s="27">
        <f>VLOOKUP(시뮬레이션!B655,시뮬레이션!$K:$Q,7,0)</f>
        <v>209.84906748845026</v>
      </c>
      <c r="F652" s="5">
        <f t="shared" si="38"/>
        <v>42654</v>
      </c>
      <c r="G652" s="7">
        <f>C652*시뮬레이션!D655*시뮬레이션!F655</f>
        <v>6818368.038151768</v>
      </c>
      <c r="H652" s="2">
        <f>D652*시뮬레이션!E655*시뮬레이션!D655</f>
        <v>21952613.422425531</v>
      </c>
      <c r="J652" s="5">
        <f t="shared" si="39"/>
        <v>42654</v>
      </c>
      <c r="K652" s="2">
        <f t="shared" si="40"/>
        <v>28770981.460577298</v>
      </c>
      <c r="L652" s="2" t="e">
        <f>$C$2*시뮬레이션!F655*시뮬레이션!D655</f>
        <v>#REF!</v>
      </c>
    </row>
    <row r="653" spans="2:12" x14ac:dyDescent="0.3">
      <c r="B653" s="5">
        <v>42655</v>
      </c>
      <c r="C653" s="27">
        <f>VLOOKUP(시뮬레이션!B656,시뮬레이션!$K:$Q,6,0)</f>
        <v>115.5180753827179</v>
      </c>
      <c r="D653" s="27">
        <f>VLOOKUP(시뮬레이션!B656,시뮬레이션!$K:$Q,7,0)</f>
        <v>209.84906748845026</v>
      </c>
      <c r="F653" s="5">
        <f t="shared" si="38"/>
        <v>42655</v>
      </c>
      <c r="G653" s="7">
        <f>C653*시뮬레이션!D656*시뮬레이션!F656</f>
        <v>6860212.7974988725</v>
      </c>
      <c r="H653" s="2">
        <f>D653*시뮬레이션!E656*시뮬레이션!D656</f>
        <v>22056625.512819991</v>
      </c>
      <c r="J653" s="5">
        <f t="shared" si="39"/>
        <v>42655</v>
      </c>
      <c r="K653" s="2">
        <f t="shared" si="40"/>
        <v>28916838.310318865</v>
      </c>
      <c r="L653" s="2" t="e">
        <f>$C$2*시뮬레이션!F656*시뮬레이션!D656</f>
        <v>#REF!</v>
      </c>
    </row>
    <row r="654" spans="2:12" x14ac:dyDescent="0.3">
      <c r="B654" s="5">
        <v>42656</v>
      </c>
      <c r="C654" s="27">
        <f>VLOOKUP(시뮬레이션!B657,시뮬레이션!$K:$Q,6,0)</f>
        <v>115.5180753827179</v>
      </c>
      <c r="D654" s="27">
        <f>VLOOKUP(시뮬레이션!B657,시뮬레이션!$K:$Q,7,0)</f>
        <v>209.84906748845026</v>
      </c>
      <c r="F654" s="5">
        <f t="shared" si="38"/>
        <v>42656</v>
      </c>
      <c r="G654" s="7">
        <f>C654*시뮬레이션!D657*시뮬레이션!F657</f>
        <v>6913191.6972308932</v>
      </c>
      <c r="H654" s="2">
        <f>D654*시뮬레이션!E657*시뮬레이션!D657</f>
        <v>22246388.753455665</v>
      </c>
      <c r="J654" s="5">
        <f t="shared" si="39"/>
        <v>42656</v>
      </c>
      <c r="K654" s="2">
        <f t="shared" si="40"/>
        <v>29159580.450686559</v>
      </c>
      <c r="L654" s="2" t="e">
        <f>$C$2*시뮬레이션!F657*시뮬레이션!D657</f>
        <v>#REF!</v>
      </c>
    </row>
    <row r="655" spans="2:12" x14ac:dyDescent="0.3">
      <c r="B655" s="5">
        <v>42657</v>
      </c>
      <c r="C655" s="27">
        <f>VLOOKUP(시뮬레이션!B658,시뮬레이션!$K:$Q,6,0)</f>
        <v>115.5180753827179</v>
      </c>
      <c r="D655" s="27">
        <f>VLOOKUP(시뮬레이션!B658,시뮬레이션!$K:$Q,7,0)</f>
        <v>209.84906748845026</v>
      </c>
      <c r="F655" s="5">
        <f t="shared" si="38"/>
        <v>42657</v>
      </c>
      <c r="G655" s="7">
        <f>C655*시뮬레이션!D658*시뮬레이션!F658</f>
        <v>6902533.9995960845</v>
      </c>
      <c r="H655" s="2">
        <f>D655*시뮬레이션!E658*시뮬레이션!D658</f>
        <v>22242978.469145205</v>
      </c>
      <c r="J655" s="5">
        <f t="shared" si="39"/>
        <v>42657</v>
      </c>
      <c r="K655" s="2">
        <f t="shared" si="40"/>
        <v>29145512.46874129</v>
      </c>
      <c r="L655" s="2" t="e">
        <f>$C$2*시뮬레이션!F658*시뮬레이션!D658</f>
        <v>#REF!</v>
      </c>
    </row>
    <row r="656" spans="2:12" x14ac:dyDescent="0.3">
      <c r="B656" s="5">
        <v>42658</v>
      </c>
      <c r="C656" s="27">
        <f>VLOOKUP(시뮬레이션!B659,시뮬레이션!$K:$Q,6,0)</f>
        <v>115.5180753827179</v>
      </c>
      <c r="D656" s="27">
        <f>VLOOKUP(시뮬레이션!B659,시뮬레이션!$K:$Q,7,0)</f>
        <v>209.84906748845026</v>
      </c>
      <c r="F656" s="5">
        <f t="shared" si="38"/>
        <v>42658</v>
      </c>
      <c r="G656" s="7">
        <f>C656*시뮬레이션!D659*시뮬레이션!F659</f>
        <v>6902533.9995960845</v>
      </c>
      <c r="H656" s="2">
        <f>D656*시뮬레이션!E659*시뮬레이션!D659</f>
        <v>22242978.469145205</v>
      </c>
      <c r="J656" s="5">
        <f t="shared" si="39"/>
        <v>42658</v>
      </c>
      <c r="K656" s="2">
        <f t="shared" si="40"/>
        <v>29145512.46874129</v>
      </c>
      <c r="L656" s="2" t="e">
        <f>$C$2*시뮬레이션!F659*시뮬레이션!D659</f>
        <v>#REF!</v>
      </c>
    </row>
    <row r="657" spans="2:12" x14ac:dyDescent="0.3">
      <c r="B657" s="5">
        <v>42659</v>
      </c>
      <c r="C657" s="27">
        <f>VLOOKUP(시뮬레이션!B660,시뮬레이션!$K:$Q,6,0)</f>
        <v>115.5180753827179</v>
      </c>
      <c r="D657" s="27">
        <f>VLOOKUP(시뮬레이션!B660,시뮬레이션!$K:$Q,7,0)</f>
        <v>209.84906748845026</v>
      </c>
      <c r="F657" s="5">
        <f t="shared" si="38"/>
        <v>42659</v>
      </c>
      <c r="G657" s="7">
        <f>C657*시뮬레이션!D660*시뮬레이션!F660</f>
        <v>6902533.9995960845</v>
      </c>
      <c r="H657" s="2">
        <f>D657*시뮬레이션!E660*시뮬레이션!D660</f>
        <v>22242978.469145205</v>
      </c>
      <c r="J657" s="5">
        <f t="shared" si="39"/>
        <v>42659</v>
      </c>
      <c r="K657" s="2">
        <f t="shared" si="40"/>
        <v>29145512.46874129</v>
      </c>
      <c r="L657" s="2" t="e">
        <f>$C$2*시뮬레이션!F660*시뮬레이션!D660</f>
        <v>#REF!</v>
      </c>
    </row>
    <row r="658" spans="2:12" x14ac:dyDescent="0.3">
      <c r="B658" s="5">
        <v>42660</v>
      </c>
      <c r="C658" s="27">
        <f>VLOOKUP(시뮬레이션!B661,시뮬레이션!$K:$Q,6,0)</f>
        <v>115.5180753827179</v>
      </c>
      <c r="D658" s="27">
        <f>VLOOKUP(시뮬레이션!B661,시뮬레이션!$K:$Q,7,0)</f>
        <v>209.84906748845026</v>
      </c>
      <c r="F658" s="5">
        <f t="shared" si="38"/>
        <v>42660</v>
      </c>
      <c r="G658" s="7">
        <f>C658*시뮬레이션!D661*시뮬레이션!F661</f>
        <v>6904741.9658817193</v>
      </c>
      <c r="H658" s="2">
        <f>D658*시뮬레이션!E661*시뮬레이션!D661</f>
        <v>22268871.323852241</v>
      </c>
      <c r="J658" s="5">
        <f t="shared" si="39"/>
        <v>42660</v>
      </c>
      <c r="K658" s="2">
        <f t="shared" si="40"/>
        <v>29173613.289733961</v>
      </c>
      <c r="L658" s="2" t="e">
        <f>$C$2*시뮬레이션!F661*시뮬레이션!D661</f>
        <v>#REF!</v>
      </c>
    </row>
    <row r="659" spans="2:12" x14ac:dyDescent="0.3">
      <c r="B659" s="5">
        <v>42661</v>
      </c>
      <c r="C659" s="27">
        <f>VLOOKUP(시뮬레이션!B662,시뮬레이션!$K:$Q,6,0)</f>
        <v>115.5180753827179</v>
      </c>
      <c r="D659" s="27">
        <f>VLOOKUP(시뮬레이션!B662,시뮬레이션!$K:$Q,7,0)</f>
        <v>209.84906748845026</v>
      </c>
      <c r="F659" s="5">
        <f t="shared" si="38"/>
        <v>42661</v>
      </c>
      <c r="G659" s="7">
        <f>C659*시뮬레이션!D662*시뮬레이션!F662</f>
        <v>6867614.6412826348</v>
      </c>
      <c r="H659" s="2">
        <f>D659*시뮬레이션!E662*시뮬레이션!D662</f>
        <v>22078232.322301112</v>
      </c>
      <c r="J659" s="5">
        <f t="shared" si="39"/>
        <v>42661</v>
      </c>
      <c r="K659" s="2">
        <f t="shared" si="40"/>
        <v>28945846.963583745</v>
      </c>
      <c r="L659" s="2" t="e">
        <f>$C$2*시뮬레이션!F662*시뮬레이션!D662</f>
        <v>#REF!</v>
      </c>
    </row>
    <row r="660" spans="2:12" x14ac:dyDescent="0.3">
      <c r="B660" s="5">
        <v>42662</v>
      </c>
      <c r="C660" s="27">
        <f>VLOOKUP(시뮬레이션!B663,시뮬레이션!$K:$Q,6,0)</f>
        <v>115.5180753827179</v>
      </c>
      <c r="D660" s="27">
        <f>VLOOKUP(시뮬레이션!B663,시뮬레이션!$K:$Q,7,0)</f>
        <v>209.84906748845026</v>
      </c>
      <c r="F660" s="5">
        <f t="shared" si="38"/>
        <v>42662</v>
      </c>
      <c r="G660" s="7">
        <f>C660*시뮬레이션!D663*시뮬레이션!F663</f>
        <v>6816270.8537004245</v>
      </c>
      <c r="H660" s="2">
        <f>D660*시뮬레이션!E663*시뮬레이션!D663</f>
        <v>21956655.716053385</v>
      </c>
      <c r="J660" s="5">
        <f t="shared" si="39"/>
        <v>42662</v>
      </c>
      <c r="K660" s="2">
        <f t="shared" si="40"/>
        <v>28772926.569753811</v>
      </c>
      <c r="L660" s="2" t="e">
        <f>$C$2*시뮬레이션!F663*시뮬레이션!D663</f>
        <v>#REF!</v>
      </c>
    </row>
    <row r="661" spans="2:12" x14ac:dyDescent="0.3">
      <c r="B661" s="5">
        <v>42663</v>
      </c>
      <c r="C661" s="27">
        <f>VLOOKUP(시뮬레이션!B664,시뮬레이션!$K:$Q,6,0)</f>
        <v>115.5180753827179</v>
      </c>
      <c r="D661" s="27">
        <f>VLOOKUP(시뮬레이션!B664,시뮬레이션!$K:$Q,7,0)</f>
        <v>209.84906748845026</v>
      </c>
      <c r="F661" s="5">
        <f t="shared" si="38"/>
        <v>42663</v>
      </c>
      <c r="G661" s="7">
        <f>C661*시뮬레이션!D664*시뮬레이션!F664</f>
        <v>6823197.3059485648</v>
      </c>
      <c r="H661" s="2">
        <f>D661*시뮬레이션!E664*시뮬레이션!D664</f>
        <v>21964018.188965973</v>
      </c>
      <c r="J661" s="5">
        <f t="shared" si="39"/>
        <v>42663</v>
      </c>
      <c r="K661" s="2">
        <f t="shared" si="40"/>
        <v>28787215.494914539</v>
      </c>
      <c r="L661" s="2" t="e">
        <f>$C$2*시뮬레이션!F664*시뮬레이션!D664</f>
        <v>#REF!</v>
      </c>
    </row>
    <row r="662" spans="2:12" x14ac:dyDescent="0.3">
      <c r="B662" s="5">
        <v>42664</v>
      </c>
      <c r="C662" s="27">
        <f>VLOOKUP(시뮬레이션!B665,시뮬레이션!$K:$Q,6,0)</f>
        <v>115.5180753827179</v>
      </c>
      <c r="D662" s="27">
        <f>VLOOKUP(시뮬레이션!B665,시뮬레이션!$K:$Q,7,0)</f>
        <v>209.84906748845026</v>
      </c>
      <c r="F662" s="5">
        <f t="shared" si="38"/>
        <v>42664</v>
      </c>
      <c r="G662" s="7">
        <f>C662*시뮬레이션!D665*시뮬레이션!F665</f>
        <v>6855597.561592144</v>
      </c>
      <c r="H662" s="2">
        <f>D662*시뮬레이션!E665*시뮬레이션!D665</f>
        <v>22095474.297475874</v>
      </c>
      <c r="J662" s="5">
        <f t="shared" si="39"/>
        <v>42664</v>
      </c>
      <c r="K662" s="2">
        <f t="shared" si="40"/>
        <v>28951071.859068017</v>
      </c>
      <c r="L662" s="2" t="e">
        <f>$C$2*시뮬레이션!F665*시뮬레이션!D665</f>
        <v>#REF!</v>
      </c>
    </row>
    <row r="663" spans="2:12" x14ac:dyDescent="0.3">
      <c r="B663" s="5">
        <v>42665</v>
      </c>
      <c r="C663" s="27">
        <f>VLOOKUP(시뮬레이션!B666,시뮬레이션!$K:$Q,6,0)</f>
        <v>115.5180753827179</v>
      </c>
      <c r="D663" s="27">
        <f>VLOOKUP(시뮬레이션!B666,시뮬레이션!$K:$Q,7,0)</f>
        <v>209.84906748845026</v>
      </c>
      <c r="F663" s="5">
        <f t="shared" si="38"/>
        <v>42665</v>
      </c>
      <c r="G663" s="7">
        <f>C663*시뮬레이션!D666*시뮬레이션!F666</f>
        <v>6855597.561592144</v>
      </c>
      <c r="H663" s="2">
        <f>D663*시뮬레이션!E666*시뮬레이션!D666</f>
        <v>22095474.297475874</v>
      </c>
      <c r="J663" s="5">
        <f t="shared" si="39"/>
        <v>42665</v>
      </c>
      <c r="K663" s="2">
        <f t="shared" si="40"/>
        <v>28951071.859068017</v>
      </c>
      <c r="L663" s="2" t="e">
        <f>$C$2*시뮬레이션!F666*시뮬레이션!D666</f>
        <v>#REF!</v>
      </c>
    </row>
    <row r="664" spans="2:12" x14ac:dyDescent="0.3">
      <c r="B664" s="5">
        <v>42666</v>
      </c>
      <c r="C664" s="27">
        <f>VLOOKUP(시뮬레이션!B667,시뮬레이션!$K:$Q,6,0)</f>
        <v>115.5180753827179</v>
      </c>
      <c r="D664" s="27">
        <f>VLOOKUP(시뮬레이션!B667,시뮬레이션!$K:$Q,7,0)</f>
        <v>209.84906748845026</v>
      </c>
      <c r="F664" s="5">
        <f t="shared" si="38"/>
        <v>42666</v>
      </c>
      <c r="G664" s="7">
        <f>C664*시뮬레이션!D667*시뮬레이션!F667</f>
        <v>6855597.561592144</v>
      </c>
      <c r="H664" s="2">
        <f>D664*시뮬레이션!E667*시뮬레이션!D667</f>
        <v>22095474.297475874</v>
      </c>
      <c r="J664" s="5">
        <f t="shared" si="39"/>
        <v>42666</v>
      </c>
      <c r="K664" s="2">
        <f t="shared" si="40"/>
        <v>28951071.859068017</v>
      </c>
      <c r="L664" s="2" t="e">
        <f>$C$2*시뮬레이션!F667*시뮬레이션!D667</f>
        <v>#REF!</v>
      </c>
    </row>
    <row r="665" spans="2:12" x14ac:dyDescent="0.3">
      <c r="B665" s="5">
        <v>42667</v>
      </c>
      <c r="C665" s="27">
        <f>VLOOKUP(시뮬레이션!B668,시뮬레이션!$K:$Q,6,0)</f>
        <v>115.5180753827179</v>
      </c>
      <c r="D665" s="27">
        <f>VLOOKUP(시뮬레이션!B668,시뮬레이션!$K:$Q,7,0)</f>
        <v>209.84906748845026</v>
      </c>
      <c r="F665" s="5">
        <f t="shared" si="38"/>
        <v>42667</v>
      </c>
      <c r="G665" s="7">
        <f>C665*시뮬레이션!D668*시뮬레이션!F668</f>
        <v>6854243.1930209342</v>
      </c>
      <c r="H665" s="2">
        <f>D665*시뮬레이션!E668*시뮬레이션!D668</f>
        <v>22096093.548323397</v>
      </c>
      <c r="J665" s="5">
        <f t="shared" si="39"/>
        <v>42667</v>
      </c>
      <c r="K665" s="2">
        <f t="shared" si="40"/>
        <v>28950336.741344333</v>
      </c>
      <c r="L665" s="2" t="e">
        <f>$C$2*시뮬레이션!F668*시뮬레이션!D668</f>
        <v>#REF!</v>
      </c>
    </row>
    <row r="666" spans="2:12" x14ac:dyDescent="0.3">
      <c r="B666" s="5">
        <v>42668</v>
      </c>
      <c r="C666" s="27">
        <f>VLOOKUP(시뮬레이션!B669,시뮬레이션!$K:$Q,6,0)</f>
        <v>115.5180753827179</v>
      </c>
      <c r="D666" s="27">
        <f>VLOOKUP(시뮬레이션!B669,시뮬레이션!$K:$Q,7,0)</f>
        <v>209.84906748845026</v>
      </c>
      <c r="F666" s="5">
        <f t="shared" si="38"/>
        <v>42668</v>
      </c>
      <c r="G666" s="7">
        <f>C666*시뮬레이션!D669*시뮬레이션!F669</f>
        <v>6812193.5508153317</v>
      </c>
      <c r="H666" s="2">
        <f>D666*시뮬레이션!E669*시뮬레이션!D669</f>
        <v>22087535.594320856</v>
      </c>
      <c r="J666" s="5">
        <f t="shared" si="39"/>
        <v>42668</v>
      </c>
      <c r="K666" s="2">
        <f t="shared" si="40"/>
        <v>28899729.145136189</v>
      </c>
      <c r="L666" s="2" t="e">
        <f>$C$2*시뮬레이션!F669*시뮬레이션!D669</f>
        <v>#REF!</v>
      </c>
    </row>
    <row r="667" spans="2:12" x14ac:dyDescent="0.3">
      <c r="B667" s="5">
        <v>42669</v>
      </c>
      <c r="C667" s="27">
        <f>VLOOKUP(시뮬레이션!B670,시뮬레이션!$K:$Q,6,0)</f>
        <v>115.5180753827179</v>
      </c>
      <c r="D667" s="27">
        <f>VLOOKUP(시뮬레이션!B670,시뮬레이션!$K:$Q,7,0)</f>
        <v>209.84906748845026</v>
      </c>
      <c r="F667" s="5">
        <f t="shared" si="38"/>
        <v>42669</v>
      </c>
      <c r="G667" s="7">
        <f>C667*시뮬레이션!D670*시뮬레이션!F670</f>
        <v>6819849.9964372376</v>
      </c>
      <c r="H667" s="2">
        <f>D667*시뮬레이션!E670*시뮬레이션!D670</f>
        <v>22146189.388656937</v>
      </c>
      <c r="J667" s="5">
        <f t="shared" si="39"/>
        <v>42669</v>
      </c>
      <c r="K667" s="2">
        <f t="shared" si="40"/>
        <v>28966039.385094173</v>
      </c>
      <c r="L667" s="2" t="e">
        <f>$C$2*시뮬레이션!F670*시뮬레이션!D670</f>
        <v>#REF!</v>
      </c>
    </row>
    <row r="668" spans="2:12" x14ac:dyDescent="0.3">
      <c r="B668" s="5">
        <v>42670</v>
      </c>
      <c r="C668" s="27">
        <f>VLOOKUP(시뮬레이션!B671,시뮬레이션!$K:$Q,6,0)</f>
        <v>115.5180753827179</v>
      </c>
      <c r="D668" s="27">
        <f>VLOOKUP(시뮬레이션!B671,시뮬레이션!$K:$Q,7,0)</f>
        <v>209.84906748845026</v>
      </c>
      <c r="F668" s="5">
        <f t="shared" si="38"/>
        <v>42670</v>
      </c>
      <c r="G668" s="7">
        <f>C668*시뮬레이션!D671*시뮬레이션!F671</f>
        <v>6821249.9715446085</v>
      </c>
      <c r="H668" s="2">
        <f>D668*시뮬레이션!E671*시뮬레이션!D671</f>
        <v>22238875.707287658</v>
      </c>
      <c r="J668" s="5">
        <f t="shared" si="39"/>
        <v>42670</v>
      </c>
      <c r="K668" s="2">
        <f t="shared" si="40"/>
        <v>29060125.678832266</v>
      </c>
      <c r="L668" s="2" t="e">
        <f>$C$2*시뮬레이션!F671*시뮬레이션!D671</f>
        <v>#REF!</v>
      </c>
    </row>
    <row r="669" spans="2:12" x14ac:dyDescent="0.3">
      <c r="B669" s="5">
        <v>42671</v>
      </c>
      <c r="C669" s="27">
        <f>VLOOKUP(시뮬레이션!B672,시뮬레이션!$K:$Q,6,0)</f>
        <v>115.5180753827179</v>
      </c>
      <c r="D669" s="27">
        <f>VLOOKUP(시뮬레이션!B672,시뮬레이션!$K:$Q,7,0)</f>
        <v>209.84906748845026</v>
      </c>
      <c r="F669" s="5">
        <f t="shared" si="38"/>
        <v>42671</v>
      </c>
      <c r="G669" s="7">
        <f>C669*시뮬레이션!D672*시뮬레이션!F672</f>
        <v>6840620.342771777</v>
      </c>
      <c r="H669" s="2">
        <f>D669*시뮬레이션!E672*시뮬레이션!D672</f>
        <v>22313959.216354445</v>
      </c>
      <c r="J669" s="5">
        <f t="shared" si="39"/>
        <v>42671</v>
      </c>
      <c r="K669" s="2">
        <f t="shared" si="40"/>
        <v>29154579.559126221</v>
      </c>
      <c r="L669" s="2" t="e">
        <f>$C$2*시뮬레이션!F672*시뮬레이션!D672</f>
        <v>#REF!</v>
      </c>
    </row>
    <row r="670" spans="2:12" x14ac:dyDescent="0.3">
      <c r="B670" s="5">
        <v>42672</v>
      </c>
      <c r="C670" s="27">
        <f>VLOOKUP(시뮬레이션!B673,시뮬레이션!$K:$Q,6,0)</f>
        <v>115.5180753827179</v>
      </c>
      <c r="D670" s="27">
        <f>VLOOKUP(시뮬레이션!B673,시뮬레이션!$K:$Q,7,0)</f>
        <v>209.84906748845026</v>
      </c>
      <c r="F670" s="5">
        <f t="shared" si="38"/>
        <v>42672</v>
      </c>
      <c r="G670" s="7">
        <f>C670*시뮬레이션!D673*시뮬레이션!F673</f>
        <v>6840620.342771777</v>
      </c>
      <c r="H670" s="2">
        <f>D670*시뮬레이션!E673*시뮬레이션!D673</f>
        <v>22313959.216354445</v>
      </c>
      <c r="J670" s="5">
        <f t="shared" si="39"/>
        <v>42672</v>
      </c>
      <c r="K670" s="2">
        <f t="shared" si="40"/>
        <v>29154579.559126221</v>
      </c>
      <c r="L670" s="2" t="e">
        <f>$C$2*시뮬레이션!F673*시뮬레이션!D673</f>
        <v>#REF!</v>
      </c>
    </row>
    <row r="671" spans="2:12" x14ac:dyDescent="0.3">
      <c r="B671" s="5">
        <v>42673</v>
      </c>
      <c r="C671" s="27">
        <f>VLOOKUP(시뮬레이션!B674,시뮬레이션!$K:$Q,6,0)</f>
        <v>115.5180753827179</v>
      </c>
      <c r="D671" s="27">
        <f>VLOOKUP(시뮬레이션!B674,시뮬레이션!$K:$Q,7,0)</f>
        <v>209.84906748845026</v>
      </c>
      <c r="F671" s="5">
        <f t="shared" si="38"/>
        <v>42673</v>
      </c>
      <c r="G671" s="7">
        <f>C671*시뮬레이션!D674*시뮬레이션!F674</f>
        <v>6840620.342771777</v>
      </c>
      <c r="H671" s="2">
        <f>D671*시뮬레이션!E674*시뮬레이션!D674</f>
        <v>22313959.216354445</v>
      </c>
      <c r="J671" s="5">
        <f t="shared" si="39"/>
        <v>42673</v>
      </c>
      <c r="K671" s="2">
        <f t="shared" si="40"/>
        <v>29154579.559126221</v>
      </c>
      <c r="L671" s="2" t="e">
        <f>$C$2*시뮬레이션!F674*시뮬레이션!D674</f>
        <v>#REF!</v>
      </c>
    </row>
    <row r="672" spans="2:12" x14ac:dyDescent="0.3">
      <c r="B672" s="5">
        <v>42674</v>
      </c>
      <c r="C672" s="27">
        <f>VLOOKUP(시뮬레이션!B675,시뮬레이션!$K:$Q,6,0)</f>
        <v>115.5180753827179</v>
      </c>
      <c r="D672" s="27">
        <f>VLOOKUP(시뮬레이션!B675,시뮬레이션!$K:$Q,7,0)</f>
        <v>209.84906748845026</v>
      </c>
      <c r="F672" s="5">
        <f t="shared" si="38"/>
        <v>42674</v>
      </c>
      <c r="G672" s="7">
        <f>C672*시뮬레이션!D675*시뮬레이션!F675</f>
        <v>6849652.9321221039</v>
      </c>
      <c r="H672" s="2">
        <f>D672*시뮬레이션!E675*시뮬레이션!D675</f>
        <v>22274526.578622475</v>
      </c>
      <c r="J672" s="5">
        <f t="shared" si="39"/>
        <v>42674</v>
      </c>
      <c r="K672" s="2">
        <f t="shared" si="40"/>
        <v>29124179.510744579</v>
      </c>
      <c r="L672" s="2" t="e">
        <f>$C$2*시뮬레이션!F675*시뮬레이션!D675</f>
        <v>#REF!</v>
      </c>
    </row>
    <row r="673" spans="2:12" x14ac:dyDescent="0.3">
      <c r="B673" s="5">
        <v>42675</v>
      </c>
      <c r="C673" s="27">
        <f>VLOOKUP(시뮬레이션!B676,시뮬레이션!$K:$Q,6,0)</f>
        <v>115.5180753827179</v>
      </c>
      <c r="D673" s="27">
        <f>VLOOKUP(시뮬레이션!B676,시뮬레이션!$K:$Q,7,0)</f>
        <v>209.84906748845026</v>
      </c>
      <c r="F673" s="5">
        <f t="shared" si="38"/>
        <v>42675</v>
      </c>
      <c r="G673" s="7">
        <f>C673*시뮬레이션!D676*시뮬레이션!F676</f>
        <v>6778964.8919495679</v>
      </c>
      <c r="H673" s="2">
        <f>D673*시뮬레이션!E676*시뮬레이션!D676</f>
        <v>22076085.920610115</v>
      </c>
      <c r="J673" s="5">
        <f t="shared" si="39"/>
        <v>42675</v>
      </c>
      <c r="K673" s="2">
        <f t="shared" si="40"/>
        <v>28855050.812559683</v>
      </c>
      <c r="L673" s="2" t="e">
        <f>$C$2*시뮬레이션!F676*시뮬레이션!D676</f>
        <v>#REF!</v>
      </c>
    </row>
    <row r="674" spans="2:12" x14ac:dyDescent="0.3">
      <c r="B674" s="5">
        <v>42676</v>
      </c>
      <c r="C674" s="27">
        <f>VLOOKUP(시뮬레이션!B677,시뮬레이션!$K:$Q,6,0)</f>
        <v>115.5180753827179</v>
      </c>
      <c r="D674" s="27">
        <f>VLOOKUP(시뮬레이션!B677,시뮬레이션!$K:$Q,7,0)</f>
        <v>209.84906748845026</v>
      </c>
      <c r="F674" s="5">
        <f t="shared" si="38"/>
        <v>42676</v>
      </c>
      <c r="G674" s="7">
        <f>C674*시뮬레이션!D677*시뮬레이션!F677</f>
        <v>6822929.5697052497</v>
      </c>
      <c r="H674" s="2">
        <f>D674*시뮬레이션!E677*시뮬레이션!D677</f>
        <v>22242112.573135003</v>
      </c>
      <c r="J674" s="5">
        <f t="shared" si="39"/>
        <v>42676</v>
      </c>
      <c r="K674" s="2">
        <f t="shared" si="40"/>
        <v>29065042.142840251</v>
      </c>
      <c r="L674" s="2" t="e">
        <f>$C$2*시뮬레이션!F677*시뮬레이션!D677</f>
        <v>#REF!</v>
      </c>
    </row>
    <row r="675" spans="2:12" x14ac:dyDescent="0.3">
      <c r="B675" s="5">
        <v>42677</v>
      </c>
      <c r="C675" s="27">
        <f>VLOOKUP(시뮬레이션!B678,시뮬레이션!$K:$Q,6,0)</f>
        <v>115.5180753827179</v>
      </c>
      <c r="D675" s="27">
        <f>VLOOKUP(시뮬레이션!B678,시뮬레이션!$K:$Q,7,0)</f>
        <v>209.84906748845026</v>
      </c>
      <c r="F675" s="5">
        <f t="shared" si="38"/>
        <v>42677</v>
      </c>
      <c r="G675" s="7">
        <f>C675*시뮬레이션!D678*시뮬레이션!F678</f>
        <v>6768025.1684855195</v>
      </c>
      <c r="H675" s="2">
        <f>D675*시뮬레이션!E678*시뮬레이션!D678</f>
        <v>22088583.906260695</v>
      </c>
      <c r="J675" s="5">
        <f t="shared" si="39"/>
        <v>42677</v>
      </c>
      <c r="K675" s="2">
        <f t="shared" si="40"/>
        <v>28856609.074746214</v>
      </c>
      <c r="L675" s="2" t="e">
        <f>$C$2*시뮬레이션!F678*시뮬레이션!D678</f>
        <v>#REF!</v>
      </c>
    </row>
    <row r="676" spans="2:12" x14ac:dyDescent="0.3">
      <c r="B676" s="5">
        <v>42678</v>
      </c>
      <c r="C676" s="27">
        <f>VLOOKUP(시뮬레이션!B679,시뮬레이션!$K:$Q,6,0)</f>
        <v>115.5180753827179</v>
      </c>
      <c r="D676" s="27">
        <f>VLOOKUP(시뮬레이션!B679,시뮬레이션!$K:$Q,7,0)</f>
        <v>209.84906748845026</v>
      </c>
      <c r="F676" s="5">
        <f t="shared" si="38"/>
        <v>42678</v>
      </c>
      <c r="G676" s="7">
        <f>C676*시뮬레이션!D679*시뮬레이션!F679</f>
        <v>6778518.4145882139</v>
      </c>
      <c r="H676" s="2">
        <f>D676*시뮬레이션!E679*시뮬레이션!D679</f>
        <v>22054539.254976198</v>
      </c>
      <c r="J676" s="5">
        <f t="shared" si="39"/>
        <v>42678</v>
      </c>
      <c r="K676" s="2">
        <f t="shared" si="40"/>
        <v>28833057.669564411</v>
      </c>
      <c r="L676" s="2" t="e">
        <f>$C$2*시뮬레이션!F679*시뮬레이션!D679</f>
        <v>#REF!</v>
      </c>
    </row>
    <row r="677" spans="2:12" x14ac:dyDescent="0.3">
      <c r="B677" s="5">
        <v>42679</v>
      </c>
      <c r="C677" s="27">
        <f>VLOOKUP(시뮬레이션!B680,시뮬레이션!$K:$Q,6,0)</f>
        <v>115.5180753827179</v>
      </c>
      <c r="D677" s="27">
        <f>VLOOKUP(시뮬레이션!B680,시뮬레이션!$K:$Q,7,0)</f>
        <v>209.84906748845026</v>
      </c>
      <c r="F677" s="5">
        <f t="shared" si="38"/>
        <v>42679</v>
      </c>
      <c r="G677" s="7">
        <f>C677*시뮬레이션!D680*시뮬레이션!F680</f>
        <v>6778518.4145882139</v>
      </c>
      <c r="H677" s="2">
        <f>D677*시뮬레이션!E680*시뮬레이션!D680</f>
        <v>22054539.254976198</v>
      </c>
      <c r="J677" s="5">
        <f t="shared" si="39"/>
        <v>42679</v>
      </c>
      <c r="K677" s="2">
        <f t="shared" si="40"/>
        <v>28833057.669564411</v>
      </c>
      <c r="L677" s="2" t="e">
        <f>$C$2*시뮬레이션!F680*시뮬레이션!D680</f>
        <v>#REF!</v>
      </c>
    </row>
    <row r="678" spans="2:12" x14ac:dyDescent="0.3">
      <c r="B678" s="5">
        <v>42680</v>
      </c>
      <c r="C678" s="27">
        <f>VLOOKUP(시뮬레이션!B681,시뮬레이션!$K:$Q,6,0)</f>
        <v>115.5180753827179</v>
      </c>
      <c r="D678" s="27">
        <f>VLOOKUP(시뮬레이션!B681,시뮬레이션!$K:$Q,7,0)</f>
        <v>209.84906748845026</v>
      </c>
      <c r="F678" s="5">
        <f t="shared" si="38"/>
        <v>42680</v>
      </c>
      <c r="G678" s="7">
        <f>C678*시뮬레이션!D681*시뮬레이션!F681</f>
        <v>6778518.4145882139</v>
      </c>
      <c r="H678" s="2">
        <f>D678*시뮬레이션!E681*시뮬레이션!D681</f>
        <v>22054539.254976198</v>
      </c>
      <c r="J678" s="5">
        <f t="shared" si="39"/>
        <v>42680</v>
      </c>
      <c r="K678" s="2">
        <f t="shared" si="40"/>
        <v>28833057.669564411</v>
      </c>
      <c r="L678" s="2" t="e">
        <f>$C$2*시뮬레이션!F681*시뮬레이션!D681</f>
        <v>#REF!</v>
      </c>
    </row>
    <row r="679" spans="2:12" x14ac:dyDescent="0.3">
      <c r="B679" s="5">
        <v>42681</v>
      </c>
      <c r="C679" s="27">
        <f>VLOOKUP(시뮬레이션!B682,시뮬레이션!$K:$Q,6,0)</f>
        <v>115.5180753827179</v>
      </c>
      <c r="D679" s="27">
        <f>VLOOKUP(시뮬레이션!B682,시뮬레이션!$K:$Q,7,0)</f>
        <v>209.84906748845026</v>
      </c>
      <c r="F679" s="5">
        <f t="shared" si="38"/>
        <v>42681</v>
      </c>
      <c r="G679" s="7">
        <f>C679*시뮬레이션!D682*시뮬레이션!F682</f>
        <v>6907649.4056656063</v>
      </c>
      <c r="H679" s="2">
        <f>D679*시뮬레이션!E682*시뮬레이션!D682</f>
        <v>22473201.409981474</v>
      </c>
      <c r="J679" s="5">
        <f t="shared" si="39"/>
        <v>42681</v>
      </c>
      <c r="K679" s="2">
        <f t="shared" si="40"/>
        <v>29380850.815647081</v>
      </c>
      <c r="L679" s="2" t="e">
        <f>$C$2*시뮬레이션!F682*시뮬레이션!D682</f>
        <v>#REF!</v>
      </c>
    </row>
    <row r="680" spans="2:12" x14ac:dyDescent="0.3">
      <c r="B680" s="5">
        <v>42682</v>
      </c>
      <c r="C680" s="27">
        <f>VLOOKUP(시뮬레이션!B683,시뮬레이션!$K:$Q,6,0)</f>
        <v>115.5180753827179</v>
      </c>
      <c r="D680" s="27">
        <f>VLOOKUP(시뮬레이션!B683,시뮬레이션!$K:$Q,7,0)</f>
        <v>209.84906748845026</v>
      </c>
      <c r="F680" s="5">
        <f t="shared" si="38"/>
        <v>42682</v>
      </c>
      <c r="G680" s="7">
        <f>C680*시뮬레이션!D683*시뮬레이션!F683</f>
        <v>6896640.2673900574</v>
      </c>
      <c r="H680" s="2">
        <f>D680*시뮬레이션!E683*시뮬레이션!D683</f>
        <v>22399833.154376645</v>
      </c>
      <c r="J680" s="5">
        <f t="shared" si="39"/>
        <v>42682</v>
      </c>
      <c r="K680" s="2">
        <f t="shared" si="40"/>
        <v>29296473.421766702</v>
      </c>
      <c r="L680" s="2" t="e">
        <f>$C$2*시뮬레이션!F683*시뮬레이션!D683</f>
        <v>#REF!</v>
      </c>
    </row>
    <row r="681" spans="2:12" x14ac:dyDescent="0.3">
      <c r="B681" s="5">
        <v>42683</v>
      </c>
      <c r="C681" s="27">
        <f>VLOOKUP(시뮬레이션!B684,시뮬레이션!$K:$Q,6,0)</f>
        <v>115.5180753827179</v>
      </c>
      <c r="D681" s="27">
        <f>VLOOKUP(시뮬레이션!B684,시뮬레이션!$K:$Q,7,0)</f>
        <v>209.84906748845026</v>
      </c>
      <c r="F681" s="5">
        <f t="shared" si="38"/>
        <v>42683</v>
      </c>
      <c r="G681" s="7">
        <f>C681*시뮬레이션!D684*시뮬레이션!F684</f>
        <v>7066548.4806245193</v>
      </c>
      <c r="H681" s="2">
        <f>D681*시뮬레이션!E684*시뮬레이션!D684</f>
        <v>22873279.058059335</v>
      </c>
      <c r="J681" s="5">
        <f t="shared" si="39"/>
        <v>42683</v>
      </c>
      <c r="K681" s="2">
        <f t="shared" si="40"/>
        <v>29939827.538683854</v>
      </c>
      <c r="L681" s="2" t="e">
        <f>$C$2*시뮬레이션!F684*시뮬레이션!D684</f>
        <v>#REF!</v>
      </c>
    </row>
    <row r="682" spans="2:12" x14ac:dyDescent="0.3">
      <c r="B682" s="5">
        <v>42684</v>
      </c>
      <c r="C682" s="27">
        <f>VLOOKUP(시뮬레이션!B685,시뮬레이션!$K:$Q,6,0)</f>
        <v>115.5180753827179</v>
      </c>
      <c r="D682" s="27">
        <f>VLOOKUP(시뮬레이션!B685,시뮬레이션!$K:$Q,7,0)</f>
        <v>209.84906748845026</v>
      </c>
      <c r="F682" s="5">
        <f t="shared" si="38"/>
        <v>42684</v>
      </c>
      <c r="G682" s="7">
        <f>C682*시뮬레이션!D685*시뮬레이션!F685</f>
        <v>7103233.5327201923</v>
      </c>
      <c r="H682" s="2">
        <f>D682*시뮬레이션!E685*시뮬레이션!D685</f>
        <v>22998725.249998655</v>
      </c>
      <c r="J682" s="5">
        <f t="shared" si="39"/>
        <v>42684</v>
      </c>
      <c r="K682" s="2">
        <f t="shared" si="40"/>
        <v>30101958.782718848</v>
      </c>
      <c r="L682" s="2" t="e">
        <f>$C$2*시뮬레이션!F685*시뮬레이션!D685</f>
        <v>#REF!</v>
      </c>
    </row>
    <row r="683" spans="2:12" x14ac:dyDescent="0.3">
      <c r="B683" s="5">
        <v>42685</v>
      </c>
      <c r="C683" s="27">
        <f>VLOOKUP(시뮬레이션!B686,시뮬레이션!$K:$Q,6,0)</f>
        <v>115.5180753827179</v>
      </c>
      <c r="D683" s="27">
        <f>VLOOKUP(시뮬레이션!B686,시뮬레이션!$K:$Q,7,0)</f>
        <v>209.84906748845026</v>
      </c>
      <c r="F683" s="5">
        <f t="shared" si="38"/>
        <v>42685</v>
      </c>
      <c r="G683" s="7">
        <f>C683*시뮬레이션!D686*시뮬레이션!F686</f>
        <v>7145783.0447415924</v>
      </c>
      <c r="H683" s="2">
        <f>D683*시뮬레이션!E686*시뮬레이션!D686</f>
        <v>23177482.902016308</v>
      </c>
      <c r="J683" s="5">
        <f t="shared" si="39"/>
        <v>42685</v>
      </c>
      <c r="K683" s="2">
        <f t="shared" si="40"/>
        <v>30323265.946757901</v>
      </c>
      <c r="L683" s="2" t="e">
        <f>$C$2*시뮬레이션!F686*시뮬레이션!D686</f>
        <v>#REF!</v>
      </c>
    </row>
    <row r="684" spans="2:12" x14ac:dyDescent="0.3">
      <c r="B684" s="5">
        <v>42686</v>
      </c>
      <c r="C684" s="27">
        <f>VLOOKUP(시뮬레이션!B687,시뮬레이션!$K:$Q,6,0)</f>
        <v>115.5180753827179</v>
      </c>
      <c r="D684" s="27">
        <f>VLOOKUP(시뮬레이션!B687,시뮬레이션!$K:$Q,7,0)</f>
        <v>209.84906748845026</v>
      </c>
      <c r="F684" s="5">
        <f t="shared" si="38"/>
        <v>42686</v>
      </c>
      <c r="G684" s="7">
        <f>C684*시뮬레이션!D687*시뮬레이션!F687</f>
        <v>7145783.0447415924</v>
      </c>
      <c r="H684" s="2">
        <f>D684*시뮬레이션!E687*시뮬레이션!D687</f>
        <v>23177482.902016308</v>
      </c>
      <c r="J684" s="5">
        <f t="shared" si="39"/>
        <v>42686</v>
      </c>
      <c r="K684" s="2">
        <f t="shared" si="40"/>
        <v>30323265.946757901</v>
      </c>
      <c r="L684" s="2" t="e">
        <f>$C$2*시뮬레이션!F687*시뮬레이션!D687</f>
        <v>#REF!</v>
      </c>
    </row>
    <row r="685" spans="2:12" x14ac:dyDescent="0.3">
      <c r="B685" s="5">
        <v>42687</v>
      </c>
      <c r="C685" s="27">
        <f>VLOOKUP(시뮬레이션!B688,시뮬레이션!$K:$Q,6,0)</f>
        <v>115.5180753827179</v>
      </c>
      <c r="D685" s="27">
        <f>VLOOKUP(시뮬레이션!B688,시뮬레이션!$K:$Q,7,0)</f>
        <v>209.84906748845026</v>
      </c>
      <c r="F685" s="5">
        <f t="shared" si="38"/>
        <v>42687</v>
      </c>
      <c r="G685" s="7">
        <f>C685*시뮬레이션!D688*시뮬레이션!F688</f>
        <v>7145783.0447415924</v>
      </c>
      <c r="H685" s="2">
        <f>D685*시뮬레이션!E688*시뮬레이션!D688</f>
        <v>23177482.902016308</v>
      </c>
      <c r="J685" s="5">
        <f t="shared" si="39"/>
        <v>42687</v>
      </c>
      <c r="K685" s="2">
        <f t="shared" si="40"/>
        <v>30323265.946757901</v>
      </c>
      <c r="L685" s="2" t="e">
        <f>$C$2*시뮬레이션!F688*시뮬레이션!D688</f>
        <v>#REF!</v>
      </c>
    </row>
    <row r="686" spans="2:12" x14ac:dyDescent="0.3">
      <c r="B686" s="5">
        <v>42688</v>
      </c>
      <c r="C686" s="27">
        <f>VLOOKUP(시뮬레이션!B689,시뮬레이션!$K:$Q,6,0)</f>
        <v>115.5180753827179</v>
      </c>
      <c r="D686" s="27">
        <f>VLOOKUP(시뮬레이션!B689,시뮬레이션!$K:$Q,7,0)</f>
        <v>209.84906748845026</v>
      </c>
      <c r="F686" s="5">
        <f t="shared" si="38"/>
        <v>42688</v>
      </c>
      <c r="G686" s="7">
        <f>C686*시뮬레이션!D689*시뮬레이션!F689</f>
        <v>7203337.4075069884</v>
      </c>
      <c r="H686" s="2">
        <f>D686*시뮬레이션!E689*시뮬레이션!D689</f>
        <v>23281143.140864965</v>
      </c>
      <c r="J686" s="5">
        <f t="shared" si="39"/>
        <v>42688</v>
      </c>
      <c r="K686" s="2">
        <f t="shared" si="40"/>
        <v>30484480.548371952</v>
      </c>
      <c r="L686" s="2" t="e">
        <f>$C$2*시뮬레이션!F689*시뮬레이션!D689</f>
        <v>#REF!</v>
      </c>
    </row>
    <row r="687" spans="2:12" x14ac:dyDescent="0.3">
      <c r="B687" s="5">
        <v>42689</v>
      </c>
      <c r="C687" s="27">
        <f>VLOOKUP(시뮬레이션!B690,시뮬레이션!$K:$Q,6,0)</f>
        <v>115.5180753827179</v>
      </c>
      <c r="D687" s="27">
        <f>VLOOKUP(시뮬레이션!B690,시뮬레이션!$K:$Q,7,0)</f>
        <v>209.84906748845026</v>
      </c>
      <c r="F687" s="5">
        <f t="shared" si="38"/>
        <v>42689</v>
      </c>
      <c r="G687" s="7">
        <f>C687*시뮬레이션!D690*시뮬레이션!F690</f>
        <v>7239352.5933871334</v>
      </c>
      <c r="H687" s="2">
        <f>D687*시뮬레이션!E690*시뮬레이션!D690</f>
        <v>23289100.477788832</v>
      </c>
      <c r="J687" s="5">
        <f t="shared" si="39"/>
        <v>42689</v>
      </c>
      <c r="K687" s="2">
        <f t="shared" si="40"/>
        <v>30528453.071175966</v>
      </c>
      <c r="L687" s="2" t="e">
        <f>$C$2*시뮬레이션!F690*시뮬레이션!D690</f>
        <v>#REF!</v>
      </c>
    </row>
    <row r="688" spans="2:12" x14ac:dyDescent="0.3">
      <c r="B688" s="5">
        <v>42690</v>
      </c>
      <c r="C688" s="27">
        <f>VLOOKUP(시뮬레이션!B691,시뮬레이션!$K:$Q,6,0)</f>
        <v>115.5180753827179</v>
      </c>
      <c r="D688" s="27">
        <f>VLOOKUP(시뮬레이션!B691,시뮬레이션!$K:$Q,7,0)</f>
        <v>209.84906748845026</v>
      </c>
      <c r="F688" s="5">
        <f t="shared" si="38"/>
        <v>42690</v>
      </c>
      <c r="G688" s="7">
        <f>C688*시뮬레이션!D691*시뮬레이션!F691</f>
        <v>7217072.5066699935</v>
      </c>
      <c r="H688" s="2">
        <f>D688*시뮬레이션!E691*시뮬레이션!D691</f>
        <v>23282622.910671666</v>
      </c>
      <c r="J688" s="5">
        <f t="shared" si="39"/>
        <v>42690</v>
      </c>
      <c r="K688" s="2">
        <f t="shared" si="40"/>
        <v>30499695.417341661</v>
      </c>
      <c r="L688" s="2" t="e">
        <f>$C$2*시뮬레이션!F691*시뮬레이션!D691</f>
        <v>#REF!</v>
      </c>
    </row>
    <row r="689" spans="2:12" x14ac:dyDescent="0.3">
      <c r="B689" s="5">
        <v>42691</v>
      </c>
      <c r="C689" s="27">
        <f>VLOOKUP(시뮬레이션!B692,시뮬레이션!$K:$Q,6,0)</f>
        <v>115.5180753827179</v>
      </c>
      <c r="D689" s="27">
        <f>VLOOKUP(시뮬레이션!B692,시뮬레이션!$K:$Q,7,0)</f>
        <v>209.84906748845026</v>
      </c>
      <c r="F689" s="5">
        <f t="shared" si="38"/>
        <v>42691</v>
      </c>
      <c r="G689" s="7">
        <f>C689*시뮬레이션!D692*시뮬레이션!F692</f>
        <v>7270961.3422818054</v>
      </c>
      <c r="H689" s="2">
        <f>D689*시뮬레이션!E692*시뮬레이션!D692</f>
        <v>23409487.27078215</v>
      </c>
      <c r="J689" s="5">
        <f t="shared" si="39"/>
        <v>42691</v>
      </c>
      <c r="K689" s="2">
        <f t="shared" si="40"/>
        <v>30680448.613063954</v>
      </c>
      <c r="L689" s="2" t="e">
        <f>$C$2*시뮬레이션!F692*시뮬레이션!D692</f>
        <v>#REF!</v>
      </c>
    </row>
    <row r="690" spans="2:12" x14ac:dyDescent="0.3">
      <c r="B690" s="5">
        <v>42692</v>
      </c>
      <c r="C690" s="27">
        <f>VLOOKUP(시뮬레이션!B693,시뮬레이션!$K:$Q,6,0)</f>
        <v>115.5180753827179</v>
      </c>
      <c r="D690" s="27">
        <f>VLOOKUP(시뮬레이션!B693,시뮬레이션!$K:$Q,7,0)</f>
        <v>209.84906748845026</v>
      </c>
      <c r="F690" s="5">
        <f t="shared" si="38"/>
        <v>42692</v>
      </c>
      <c r="G690" s="7">
        <f>C690*시뮬레이션!D693*시뮬레이션!F693</f>
        <v>7289073.8140825173</v>
      </c>
      <c r="H690" s="2">
        <f>D690*시뮬레이션!E693*시뮬레이션!D693</f>
        <v>23507909.62812192</v>
      </c>
      <c r="J690" s="5">
        <f t="shared" si="39"/>
        <v>42692</v>
      </c>
      <c r="K690" s="2">
        <f t="shared" si="40"/>
        <v>30796983.442204438</v>
      </c>
      <c r="L690" s="2" t="e">
        <f>$C$2*시뮬레이션!F693*시뮬레이션!D693</f>
        <v>#REF!</v>
      </c>
    </row>
    <row r="691" spans="2:12" x14ac:dyDescent="0.3">
      <c r="B691" s="5">
        <v>42693</v>
      </c>
      <c r="C691" s="27">
        <f>VLOOKUP(시뮬레이션!B694,시뮬레이션!$K:$Q,6,0)</f>
        <v>115.5180753827179</v>
      </c>
      <c r="D691" s="27">
        <f>VLOOKUP(시뮬레이션!B694,시뮬레이션!$K:$Q,7,0)</f>
        <v>209.84906748845026</v>
      </c>
      <c r="F691" s="5">
        <f t="shared" si="38"/>
        <v>42693</v>
      </c>
      <c r="G691" s="7">
        <f>C691*시뮬레이션!D694*시뮬레이션!F694</f>
        <v>7289073.8140825173</v>
      </c>
      <c r="H691" s="2">
        <f>D691*시뮬레이션!E694*시뮬레이션!D694</f>
        <v>23507909.62812192</v>
      </c>
      <c r="J691" s="5">
        <f t="shared" si="39"/>
        <v>42693</v>
      </c>
      <c r="K691" s="2">
        <f t="shared" si="40"/>
        <v>30796983.442204438</v>
      </c>
      <c r="L691" s="2" t="e">
        <f>$C$2*시뮬레이션!F694*시뮬레이션!D694</f>
        <v>#REF!</v>
      </c>
    </row>
    <row r="692" spans="2:12" x14ac:dyDescent="0.3">
      <c r="B692" s="5">
        <v>42694</v>
      </c>
      <c r="C692" s="27">
        <f>VLOOKUP(시뮬레이션!B695,시뮬레이션!$K:$Q,6,0)</f>
        <v>115.5180753827179</v>
      </c>
      <c r="D692" s="27">
        <f>VLOOKUP(시뮬레이션!B695,시뮬레이션!$K:$Q,7,0)</f>
        <v>209.84906748845026</v>
      </c>
      <c r="F692" s="5">
        <f t="shared" si="38"/>
        <v>42694</v>
      </c>
      <c r="G692" s="7">
        <f>C692*시뮬레이션!D695*시뮬레이션!F695</f>
        <v>7289073.8140825173</v>
      </c>
      <c r="H692" s="2">
        <f>D692*시뮬레이션!E695*시뮬레이션!D695</f>
        <v>23507909.62812192</v>
      </c>
      <c r="J692" s="5">
        <f t="shared" si="39"/>
        <v>42694</v>
      </c>
      <c r="K692" s="2">
        <f t="shared" si="40"/>
        <v>30796983.442204438</v>
      </c>
      <c r="L692" s="2" t="e">
        <f>$C$2*시뮬레이션!F695*시뮬레이션!D695</f>
        <v>#REF!</v>
      </c>
    </row>
    <row r="693" spans="2:12" x14ac:dyDescent="0.3">
      <c r="B693" s="5">
        <v>42695</v>
      </c>
      <c r="C693" s="27">
        <f>VLOOKUP(시뮬레이션!B696,시뮬레이션!$K:$Q,6,0)</f>
        <v>115.5180753827179</v>
      </c>
      <c r="D693" s="27">
        <f>VLOOKUP(시뮬레이션!B696,시뮬레이션!$K:$Q,7,0)</f>
        <v>209.84906748845026</v>
      </c>
      <c r="F693" s="5">
        <f t="shared" si="38"/>
        <v>42695</v>
      </c>
      <c r="G693" s="7">
        <f>C693*시뮬레이션!D696*시뮬레이션!F696</f>
        <v>7351450.9756324897</v>
      </c>
      <c r="H693" s="2">
        <f>D693*시뮬레이션!E696*시뮬레이션!D696</f>
        <v>23734227.796780024</v>
      </c>
      <c r="J693" s="5">
        <f t="shared" si="39"/>
        <v>42695</v>
      </c>
      <c r="K693" s="2">
        <f t="shared" si="40"/>
        <v>31085678.772412512</v>
      </c>
      <c r="L693" s="2" t="e">
        <f>$C$2*시뮬레이션!F696*시뮬레이션!D696</f>
        <v>#REF!</v>
      </c>
    </row>
    <row r="694" spans="2:12" x14ac:dyDescent="0.3">
      <c r="B694" s="5">
        <v>42696</v>
      </c>
      <c r="C694" s="27">
        <f>VLOOKUP(시뮬레이션!B697,시뮬레이션!$K:$Q,6,0)</f>
        <v>115.5180753827179</v>
      </c>
      <c r="D694" s="27">
        <f>VLOOKUP(시뮬레이션!B697,시뮬레이션!$K:$Q,7,0)</f>
        <v>209.84906748845026</v>
      </c>
      <c r="F694" s="5">
        <f t="shared" si="38"/>
        <v>42696</v>
      </c>
      <c r="G694" s="7">
        <f>C694*시뮬레이션!D697*시뮬레이션!F697</f>
        <v>7300421.9170466587</v>
      </c>
      <c r="H694" s="2">
        <f>D694*시뮬레이션!E697*시뮬레이션!D697</f>
        <v>23550484.302464932</v>
      </c>
      <c r="J694" s="5">
        <f t="shared" si="39"/>
        <v>42696</v>
      </c>
      <c r="K694" s="2">
        <f t="shared" si="40"/>
        <v>30850906.219511591</v>
      </c>
      <c r="L694" s="2" t="e">
        <f>$C$2*시뮬레이션!F697*시뮬레이션!D697</f>
        <v>#REF!</v>
      </c>
    </row>
    <row r="695" spans="2:12" x14ac:dyDescent="0.3">
      <c r="B695" s="5">
        <v>42697</v>
      </c>
      <c r="C695" s="27">
        <f>VLOOKUP(시뮬레이션!B698,시뮬레이션!$K:$Q,6,0)</f>
        <v>115.5180753827179</v>
      </c>
      <c r="D695" s="27">
        <f>VLOOKUP(시뮬레이션!B698,시뮬레이션!$K:$Q,7,0)</f>
        <v>209.84906748845026</v>
      </c>
      <c r="F695" s="5">
        <f t="shared" si="38"/>
        <v>42697</v>
      </c>
      <c r="G695" s="7">
        <f>C695*시뮬레이션!D698*시뮬레이션!F698</f>
        <v>7320377.4912919095</v>
      </c>
      <c r="H695" s="2">
        <f>D695*시뮬레이션!E698*시뮬레이션!D698</f>
        <v>23645974.210722916</v>
      </c>
      <c r="J695" s="5">
        <f t="shared" si="39"/>
        <v>42697</v>
      </c>
      <c r="K695" s="2">
        <f t="shared" si="40"/>
        <v>30966351.702014826</v>
      </c>
      <c r="L695" s="2" t="e">
        <f>$C$2*시뮬레이션!F698*시뮬레이션!D698</f>
        <v>#REF!</v>
      </c>
    </row>
    <row r="696" spans="2:12" x14ac:dyDescent="0.3">
      <c r="B696" s="5">
        <v>42698</v>
      </c>
      <c r="C696" s="27">
        <f>VLOOKUP(시뮬레이션!B699,시뮬레이션!$K:$Q,6,0)</f>
        <v>115.5180753827179</v>
      </c>
      <c r="D696" s="27">
        <f>VLOOKUP(시뮬레이션!B699,시뮬레이션!$K:$Q,7,0)</f>
        <v>209.84906748845026</v>
      </c>
      <c r="F696" s="5">
        <f t="shared" si="38"/>
        <v>42698</v>
      </c>
      <c r="G696" s="7">
        <f>C696*시뮬레이션!D699*시뮬레이션!F699</f>
        <v>7344958.1782393353</v>
      </c>
      <c r="H696" s="2">
        <f>D696*시뮬레이션!E699*시뮬레이션!D699</f>
        <v>23725373.707583848</v>
      </c>
      <c r="J696" s="5">
        <f t="shared" si="39"/>
        <v>42698</v>
      </c>
      <c r="K696" s="2">
        <f t="shared" si="40"/>
        <v>31070331.885823183</v>
      </c>
      <c r="L696" s="2" t="e">
        <f>$C$2*시뮬레이션!F699*시뮬레이션!D699</f>
        <v>#REF!</v>
      </c>
    </row>
    <row r="697" spans="2:12" x14ac:dyDescent="0.3">
      <c r="B697" s="5">
        <v>42699</v>
      </c>
      <c r="C697" s="27">
        <f>VLOOKUP(시뮬레이션!B700,시뮬레이션!$K:$Q,6,0)</f>
        <v>115.5180753827179</v>
      </c>
      <c r="D697" s="27">
        <f>VLOOKUP(시뮬레이션!B700,시뮬레이션!$K:$Q,7,0)</f>
        <v>209.84906748845026</v>
      </c>
      <c r="F697" s="5">
        <f t="shared" si="38"/>
        <v>42699</v>
      </c>
      <c r="G697" s="7">
        <f>C697*시뮬레이션!D700*시뮬레이션!F700</f>
        <v>7363822.1875348734</v>
      </c>
      <c r="H697" s="2">
        <f>D697*시뮬레이션!E700*시뮬레이션!D700</f>
        <v>23759793.228007328</v>
      </c>
      <c r="J697" s="5">
        <f t="shared" si="39"/>
        <v>42699</v>
      </c>
      <c r="K697" s="2">
        <f t="shared" si="40"/>
        <v>31123615.4155422</v>
      </c>
      <c r="L697" s="2" t="e">
        <f>$C$2*시뮬레이션!F700*시뮬레이션!D700</f>
        <v>#REF!</v>
      </c>
    </row>
    <row r="698" spans="2:12" x14ac:dyDescent="0.3">
      <c r="B698" s="5">
        <v>42700</v>
      </c>
      <c r="C698" s="27">
        <f>VLOOKUP(시뮬레이션!B701,시뮬레이션!$K:$Q,6,0)</f>
        <v>115.5180753827179</v>
      </c>
      <c r="D698" s="27">
        <f>VLOOKUP(시뮬레이션!B701,시뮬레이션!$K:$Q,7,0)</f>
        <v>209.84906748845026</v>
      </c>
      <c r="F698" s="5">
        <f t="shared" si="38"/>
        <v>42700</v>
      </c>
      <c r="G698" s="7">
        <f>C698*시뮬레이션!D701*시뮬레이션!F701</f>
        <v>7363822.1875348734</v>
      </c>
      <c r="H698" s="2">
        <f>D698*시뮬레이션!E701*시뮬레이션!D701</f>
        <v>23759793.228007328</v>
      </c>
      <c r="J698" s="5">
        <f t="shared" si="39"/>
        <v>42700</v>
      </c>
      <c r="K698" s="2">
        <f t="shared" si="40"/>
        <v>31123615.4155422</v>
      </c>
      <c r="L698" s="2" t="e">
        <f>$C$2*시뮬레이션!F701*시뮬레이션!D701</f>
        <v>#REF!</v>
      </c>
    </row>
    <row r="699" spans="2:12" x14ac:dyDescent="0.3">
      <c r="B699" s="5">
        <v>42701</v>
      </c>
      <c r="C699" s="27">
        <f>VLOOKUP(시뮬레이션!B702,시뮬레이션!$K:$Q,6,0)</f>
        <v>115.5180753827179</v>
      </c>
      <c r="D699" s="27">
        <f>VLOOKUP(시뮬레이션!B702,시뮬레이션!$K:$Q,7,0)</f>
        <v>209.84906748845026</v>
      </c>
      <c r="F699" s="5">
        <f t="shared" si="38"/>
        <v>42701</v>
      </c>
      <c r="G699" s="7">
        <f>C699*시뮬레이션!D702*시뮬레이션!F702</f>
        <v>7363822.1875348734</v>
      </c>
      <c r="H699" s="2">
        <f>D699*시뮬레이션!E702*시뮬레이션!D702</f>
        <v>23759793.228007328</v>
      </c>
      <c r="J699" s="5">
        <f t="shared" si="39"/>
        <v>42701</v>
      </c>
      <c r="K699" s="2">
        <f t="shared" si="40"/>
        <v>31123615.4155422</v>
      </c>
      <c r="L699" s="2" t="e">
        <f>$C$2*시뮬레이션!F702*시뮬레이션!D702</f>
        <v>#REF!</v>
      </c>
    </row>
    <row r="700" spans="2:12" x14ac:dyDescent="0.3">
      <c r="B700" s="5">
        <v>42702</v>
      </c>
      <c r="C700" s="27">
        <f>VLOOKUP(시뮬레이션!B703,시뮬레이션!$K:$Q,6,0)</f>
        <v>115.5180753827179</v>
      </c>
      <c r="D700" s="27">
        <f>VLOOKUP(시뮬레이션!B703,시뮬레이션!$K:$Q,7,0)</f>
        <v>209.84906748845026</v>
      </c>
      <c r="F700" s="5">
        <f t="shared" si="38"/>
        <v>42702</v>
      </c>
      <c r="G700" s="7">
        <f>C700*시뮬레이션!D703*시뮬레이션!F703</f>
        <v>7286241.6920837816</v>
      </c>
      <c r="H700" s="2">
        <f>D700*시뮬레이션!E703*시뮬레이션!D703</f>
        <v>23558467.018402476</v>
      </c>
      <c r="J700" s="5">
        <f t="shared" si="39"/>
        <v>42702</v>
      </c>
      <c r="K700" s="2">
        <f t="shared" si="40"/>
        <v>30844708.710486256</v>
      </c>
      <c r="L700" s="2" t="e">
        <f>$C$2*시뮬레이션!F703*시뮬레이션!D703</f>
        <v>#REF!</v>
      </c>
    </row>
    <row r="701" spans="2:12" x14ac:dyDescent="0.3">
      <c r="B701" s="5">
        <v>42703</v>
      </c>
      <c r="C701" s="27">
        <f>VLOOKUP(시뮬레이션!B704,시뮬레이션!$K:$Q,6,0)</f>
        <v>115.5180753827179</v>
      </c>
      <c r="D701" s="27">
        <f>VLOOKUP(시뮬레이션!B704,시뮬레이션!$K:$Q,7,0)</f>
        <v>209.84906748845026</v>
      </c>
      <c r="F701" s="5">
        <f t="shared" si="38"/>
        <v>42703</v>
      </c>
      <c r="G701" s="7">
        <f>C701*시뮬레이션!D704*시뮬레이션!F704</f>
        <v>7285960.7290208368</v>
      </c>
      <c r="H701" s="2">
        <f>D701*시뮬레이션!E704*시뮬레이션!D704</f>
        <v>23583780.04092934</v>
      </c>
      <c r="J701" s="5">
        <f t="shared" si="39"/>
        <v>42703</v>
      </c>
      <c r="K701" s="2">
        <f t="shared" si="40"/>
        <v>30869740.769950178</v>
      </c>
      <c r="L701" s="2" t="e">
        <f>$C$2*시뮬레이션!F704*시뮬레이션!D704</f>
        <v>#REF!</v>
      </c>
    </row>
    <row r="702" spans="2:12" x14ac:dyDescent="0.3">
      <c r="B702" s="5">
        <v>42704</v>
      </c>
      <c r="C702" s="27">
        <f>VLOOKUP(시뮬레이션!B705,시뮬레이션!$K:$Q,6,0)</f>
        <v>115.5180753827179</v>
      </c>
      <c r="D702" s="27">
        <f>VLOOKUP(시뮬레이션!B705,시뮬레이션!$K:$Q,7,0)</f>
        <v>209.84906748845026</v>
      </c>
      <c r="F702" s="5">
        <f t="shared" si="38"/>
        <v>42704</v>
      </c>
      <c r="G702" s="7">
        <f>C702*시뮬레이션!D705*시뮬레이션!F705</f>
        <v>7239206.1857783934</v>
      </c>
      <c r="H702" s="2">
        <f>D702*시뮬레이션!E705*시뮬레이션!D705</f>
        <v>23469719.698111944</v>
      </c>
      <c r="J702" s="5">
        <f t="shared" si="39"/>
        <v>42704</v>
      </c>
      <c r="K702" s="2">
        <f t="shared" si="40"/>
        <v>30708925.883890338</v>
      </c>
      <c r="L702" s="2" t="e">
        <f>$C$2*시뮬레이션!F705*시뮬레이션!D705</f>
        <v>#REF!</v>
      </c>
    </row>
    <row r="703" spans="2:12" x14ac:dyDescent="0.3">
      <c r="B703" s="5">
        <v>42705</v>
      </c>
      <c r="C703" s="27">
        <f>VLOOKUP(시뮬레이션!B706,시뮬레이션!$K:$Q,6,0)</f>
        <v>115.5180753827179</v>
      </c>
      <c r="D703" s="27">
        <f>VLOOKUP(시뮬레이션!B706,시뮬레이션!$K:$Q,7,0)</f>
        <v>209.84906748845026</v>
      </c>
      <c r="F703" s="5">
        <f t="shared" si="38"/>
        <v>42705</v>
      </c>
      <c r="G703" s="7">
        <f>C703*시뮬레이션!D706*시뮬레이션!F706</f>
        <v>7231639.4977010591</v>
      </c>
      <c r="H703" s="2">
        <f>D703*시뮬레이션!E706*시뮬레이션!D706</f>
        <v>23383814.405159991</v>
      </c>
      <c r="J703" s="5">
        <f t="shared" si="39"/>
        <v>42705</v>
      </c>
      <c r="K703" s="2">
        <f t="shared" si="40"/>
        <v>30615453.902861051</v>
      </c>
      <c r="L703" s="2" t="e">
        <f>$C$2*시뮬레이션!F706*시뮬레이션!D706</f>
        <v>#REF!</v>
      </c>
    </row>
    <row r="704" spans="2:12" x14ac:dyDescent="0.3">
      <c r="B704" s="5">
        <v>42706</v>
      </c>
      <c r="C704" s="27">
        <f>VLOOKUP(시뮬레이션!B707,시뮬레이션!$K:$Q,6,0)</f>
        <v>115.5180753827179</v>
      </c>
      <c r="D704" s="27">
        <f>VLOOKUP(시뮬레이션!B707,시뮬레이션!$K:$Q,7,0)</f>
        <v>209.84906748845026</v>
      </c>
      <c r="F704" s="5">
        <f t="shared" si="38"/>
        <v>42706</v>
      </c>
      <c r="G704" s="7">
        <f>C704*시뮬레이션!D707*시뮬레이션!F707</f>
        <v>7263912.3138038758</v>
      </c>
      <c r="H704" s="2">
        <f>D704*시뮬레이션!E707*시뮬레이션!D707</f>
        <v>23486292.121043388</v>
      </c>
      <c r="J704" s="5">
        <f t="shared" si="39"/>
        <v>42706</v>
      </c>
      <c r="K704" s="2">
        <f t="shared" si="40"/>
        <v>30750204.434847265</v>
      </c>
      <c r="L704" s="2" t="e">
        <f>$C$2*시뮬레이션!F707*시뮬레이션!D707</f>
        <v>#REF!</v>
      </c>
    </row>
    <row r="705" spans="2:12" x14ac:dyDescent="0.3">
      <c r="B705" s="5">
        <v>42707</v>
      </c>
      <c r="C705" s="27">
        <f>VLOOKUP(시뮬레이션!B708,시뮬레이션!$K:$Q,6,0)</f>
        <v>115.5180753827179</v>
      </c>
      <c r="D705" s="27">
        <f>VLOOKUP(시뮬레이션!B708,시뮬레이션!$K:$Q,7,0)</f>
        <v>209.84906748845026</v>
      </c>
      <c r="F705" s="5">
        <f t="shared" si="38"/>
        <v>42707</v>
      </c>
      <c r="G705" s="7">
        <f>C705*시뮬레이션!D708*시뮬레이션!F708</f>
        <v>7263912.3138038758</v>
      </c>
      <c r="H705" s="2">
        <f>D705*시뮬레이션!E708*시뮬레이션!D708</f>
        <v>23486292.121043388</v>
      </c>
      <c r="J705" s="5">
        <f t="shared" si="39"/>
        <v>42707</v>
      </c>
      <c r="K705" s="2">
        <f t="shared" si="40"/>
        <v>30750204.434847265</v>
      </c>
      <c r="L705" s="2" t="e">
        <f>$C$2*시뮬레이션!F708*시뮬레이션!D708</f>
        <v>#REF!</v>
      </c>
    </row>
    <row r="706" spans="2:12" x14ac:dyDescent="0.3">
      <c r="B706" s="5">
        <v>42708</v>
      </c>
      <c r="C706" s="27">
        <f>VLOOKUP(시뮬레이션!B709,시뮬레이션!$K:$Q,6,0)</f>
        <v>115.5180753827179</v>
      </c>
      <c r="D706" s="27">
        <f>VLOOKUP(시뮬레이션!B709,시뮬레이션!$K:$Q,7,0)</f>
        <v>209.84906748845026</v>
      </c>
      <c r="F706" s="5">
        <f t="shared" si="38"/>
        <v>42708</v>
      </c>
      <c r="G706" s="7">
        <f>C706*시뮬레이션!D709*시뮬레이션!F709</f>
        <v>7263912.3138038758</v>
      </c>
      <c r="H706" s="2">
        <f>D706*시뮬레이션!E709*시뮬레이션!D709</f>
        <v>23486292.121043388</v>
      </c>
      <c r="J706" s="5">
        <f t="shared" si="39"/>
        <v>42708</v>
      </c>
      <c r="K706" s="2">
        <f t="shared" si="40"/>
        <v>30750204.434847265</v>
      </c>
      <c r="L706" s="2" t="e">
        <f>$C$2*시뮬레이션!F709*시뮬레이션!D709</f>
        <v>#REF!</v>
      </c>
    </row>
    <row r="707" spans="2:12" x14ac:dyDescent="0.3">
      <c r="B707" s="5">
        <v>42709</v>
      </c>
      <c r="C707" s="27">
        <f>VLOOKUP(시뮬레이션!B710,시뮬레이션!$K:$Q,6,0)</f>
        <v>115.5180753827179</v>
      </c>
      <c r="D707" s="27">
        <f>VLOOKUP(시뮬레이션!B710,시뮬레이션!$K:$Q,7,0)</f>
        <v>209.84906748845026</v>
      </c>
      <c r="F707" s="5">
        <f t="shared" ref="F707:F770" si="41">B707</f>
        <v>42709</v>
      </c>
      <c r="G707" s="7">
        <f>C707*시뮬레이션!D710*시뮬레이션!F710</f>
        <v>7313980.6778675923</v>
      </c>
      <c r="H707" s="2">
        <f>D707*시뮬레이션!E710*시뮬레이션!D710</f>
        <v>23591579.430037674</v>
      </c>
      <c r="J707" s="5">
        <f t="shared" ref="J707:J770" si="42">B707</f>
        <v>42709</v>
      </c>
      <c r="K707" s="2">
        <f t="shared" ref="K707:K770" si="43">SUM(G707:H707)</f>
        <v>30905560.107905265</v>
      </c>
      <c r="L707" s="2" t="e">
        <f>$C$2*시뮬레이션!F710*시뮬레이션!D710</f>
        <v>#REF!</v>
      </c>
    </row>
    <row r="708" spans="2:12" x14ac:dyDescent="0.3">
      <c r="B708" s="5">
        <v>42710</v>
      </c>
      <c r="C708" s="27">
        <f>VLOOKUP(시뮬레이션!B711,시뮬레이션!$K:$Q,6,0)</f>
        <v>115.5180753827179</v>
      </c>
      <c r="D708" s="27">
        <f>VLOOKUP(시뮬레이션!B711,시뮬레이션!$K:$Q,7,0)</f>
        <v>209.84906748845026</v>
      </c>
      <c r="F708" s="5">
        <f t="shared" si="41"/>
        <v>42710</v>
      </c>
      <c r="G708" s="7">
        <f>C708*시뮬레이션!D711*시뮬레이션!F711</f>
        <v>7304645.8816802595</v>
      </c>
      <c r="H708" s="2">
        <f>D708*시뮬레이션!E711*시뮬레이션!D711</f>
        <v>23549735.384718925</v>
      </c>
      <c r="J708" s="5">
        <f t="shared" si="42"/>
        <v>42710</v>
      </c>
      <c r="K708" s="2">
        <f t="shared" si="43"/>
        <v>30854381.266399182</v>
      </c>
      <c r="L708" s="2" t="e">
        <f>$C$2*시뮬레이션!F711*시뮬레이션!D711</f>
        <v>#REF!</v>
      </c>
    </row>
    <row r="709" spans="2:12" x14ac:dyDescent="0.3">
      <c r="B709" s="5">
        <v>42711</v>
      </c>
      <c r="C709" s="27">
        <f>VLOOKUP(시뮬레이션!B712,시뮬레이션!$K:$Q,6,0)</f>
        <v>115.5180753827179</v>
      </c>
      <c r="D709" s="27">
        <f>VLOOKUP(시뮬레이션!B712,시뮬레이션!$K:$Q,7,0)</f>
        <v>209.84906748845026</v>
      </c>
      <c r="F709" s="5">
        <f t="shared" si="41"/>
        <v>42711</v>
      </c>
      <c r="G709" s="7">
        <f>C709*시뮬레이션!D712*시뮬레이션!F712</f>
        <v>7374104.7055644551</v>
      </c>
      <c r="H709" s="2">
        <f>D709*시뮬레이션!E712*시뮬레이션!D712</f>
        <v>23785525.304797001</v>
      </c>
      <c r="J709" s="5">
        <f t="shared" si="42"/>
        <v>42711</v>
      </c>
      <c r="K709" s="2">
        <f t="shared" si="43"/>
        <v>31159630.010361455</v>
      </c>
      <c r="L709" s="2" t="e">
        <f>$C$2*시뮬레이션!F712*시뮬레이션!D712</f>
        <v>#REF!</v>
      </c>
    </row>
    <row r="710" spans="2:12" x14ac:dyDescent="0.3">
      <c r="B710" s="5">
        <v>42712</v>
      </c>
      <c r="C710" s="27">
        <f>VLOOKUP(시뮬레이션!B713,시뮬레이션!$K:$Q,6,0)</f>
        <v>115.5180753827179</v>
      </c>
      <c r="D710" s="27">
        <f>VLOOKUP(시뮬레이션!B713,시뮬레이션!$K:$Q,7,0)</f>
        <v>209.84906748845026</v>
      </c>
      <c r="F710" s="5">
        <f t="shared" si="41"/>
        <v>42712</v>
      </c>
      <c r="G710" s="7">
        <f>C710*시뮬레이션!D713*시뮬레이션!F713</f>
        <v>7327624.8065462336</v>
      </c>
      <c r="H710" s="2">
        <f>D710*시뮬레이션!E713*시뮬레이션!D713</f>
        <v>23625461.995017949</v>
      </c>
      <c r="J710" s="5">
        <f t="shared" si="42"/>
        <v>42712</v>
      </c>
      <c r="K710" s="2">
        <f t="shared" si="43"/>
        <v>30953086.801564183</v>
      </c>
      <c r="L710" s="2" t="e">
        <f>$C$2*시뮬레이션!F713*시뮬레이션!D713</f>
        <v>#REF!</v>
      </c>
    </row>
    <row r="711" spans="2:12" x14ac:dyDescent="0.3">
      <c r="B711" s="5">
        <v>42713</v>
      </c>
      <c r="C711" s="27">
        <f>VLOOKUP(시뮬레이션!B714,시뮬레이션!$K:$Q,6,0)</f>
        <v>115.5180753827179</v>
      </c>
      <c r="D711" s="27">
        <f>VLOOKUP(시뮬레이션!B714,시뮬레이션!$K:$Q,7,0)</f>
        <v>209.84906748845026</v>
      </c>
      <c r="F711" s="5">
        <f t="shared" si="41"/>
        <v>42713</v>
      </c>
      <c r="G711" s="7">
        <f>C711*시뮬레이션!D714*시뮬레이션!F714</f>
        <v>7403815.850586622</v>
      </c>
      <c r="H711" s="2">
        <f>D711*시뮬레이션!E714*시뮬레이션!D714</f>
        <v>23885884.115214504</v>
      </c>
      <c r="J711" s="5">
        <f t="shared" si="42"/>
        <v>42713</v>
      </c>
      <c r="K711" s="2">
        <f t="shared" si="43"/>
        <v>31289699.965801127</v>
      </c>
      <c r="L711" s="2" t="e">
        <f>$C$2*시뮬레이션!F714*시뮬레이션!D714</f>
        <v>#REF!</v>
      </c>
    </row>
    <row r="712" spans="2:12" x14ac:dyDescent="0.3">
      <c r="B712" s="5">
        <v>42714</v>
      </c>
      <c r="C712" s="27">
        <f>VLOOKUP(시뮬레이션!B715,시뮬레이션!$K:$Q,6,0)</f>
        <v>115.5180753827179</v>
      </c>
      <c r="D712" s="27">
        <f>VLOOKUP(시뮬레이션!B715,시뮬레이션!$K:$Q,7,0)</f>
        <v>209.84906748845026</v>
      </c>
      <c r="F712" s="5">
        <f t="shared" si="41"/>
        <v>42714</v>
      </c>
      <c r="G712" s="7">
        <f>C712*시뮬레이션!D715*시뮬레이션!F715</f>
        <v>7403815.850586622</v>
      </c>
      <c r="H712" s="2">
        <f>D712*시뮬레이션!E715*시뮬레이션!D715</f>
        <v>23885884.115214504</v>
      </c>
      <c r="J712" s="5">
        <f t="shared" si="42"/>
        <v>42714</v>
      </c>
      <c r="K712" s="2">
        <f t="shared" si="43"/>
        <v>31289699.965801127</v>
      </c>
      <c r="L712" s="2" t="e">
        <f>$C$2*시뮬레이션!F715*시뮬레이션!D715</f>
        <v>#REF!</v>
      </c>
    </row>
    <row r="713" spans="2:12" x14ac:dyDescent="0.3">
      <c r="B713" s="5">
        <v>42715</v>
      </c>
      <c r="C713" s="27">
        <f>VLOOKUP(시뮬레이션!B716,시뮬레이션!$K:$Q,6,0)</f>
        <v>115.5180753827179</v>
      </c>
      <c r="D713" s="27">
        <f>VLOOKUP(시뮬레이션!B716,시뮬레이션!$K:$Q,7,0)</f>
        <v>209.84906748845026</v>
      </c>
      <c r="F713" s="5">
        <f t="shared" si="41"/>
        <v>42715</v>
      </c>
      <c r="G713" s="7">
        <f>C713*시뮬레이션!D716*시뮬레이션!F716</f>
        <v>7403815.850586622</v>
      </c>
      <c r="H713" s="2">
        <f>D713*시뮬레이션!E716*시뮬레이션!D716</f>
        <v>23885884.115214504</v>
      </c>
      <c r="J713" s="5">
        <f t="shared" si="42"/>
        <v>42715</v>
      </c>
      <c r="K713" s="2">
        <f t="shared" si="43"/>
        <v>31289699.965801127</v>
      </c>
      <c r="L713" s="2" t="e">
        <f>$C$2*시뮬레이션!F716*시뮬레이션!D716</f>
        <v>#REF!</v>
      </c>
    </row>
    <row r="714" spans="2:12" x14ac:dyDescent="0.3">
      <c r="B714" s="5">
        <v>42716</v>
      </c>
      <c r="C714" s="27">
        <f>VLOOKUP(시뮬레이션!B717,시뮬레이션!$K:$Q,6,0)</f>
        <v>115.5180753827179</v>
      </c>
      <c r="D714" s="27">
        <f>VLOOKUP(시뮬레이션!B717,시뮬레이션!$K:$Q,7,0)</f>
        <v>209.84906748845026</v>
      </c>
      <c r="F714" s="5">
        <f t="shared" si="41"/>
        <v>42716</v>
      </c>
      <c r="G714" s="7">
        <f>C714*시뮬레이션!D717*시뮬레이션!F717</f>
        <v>7434742.6731786942</v>
      </c>
      <c r="H714" s="2">
        <f>D714*시뮬레이션!E717*시뮬레이션!D717</f>
        <v>24025743.3639962</v>
      </c>
      <c r="J714" s="5">
        <f t="shared" si="42"/>
        <v>42716</v>
      </c>
      <c r="K714" s="2">
        <f t="shared" si="43"/>
        <v>31460486.037174895</v>
      </c>
      <c r="L714" s="2" t="e">
        <f>$C$2*시뮬레이션!F717*시뮬레이션!D717</f>
        <v>#REF!</v>
      </c>
    </row>
    <row r="715" spans="2:12" x14ac:dyDescent="0.3">
      <c r="B715" s="5">
        <v>42717</v>
      </c>
      <c r="C715" s="27">
        <f>VLOOKUP(시뮬레이션!B718,시뮬레이션!$K:$Q,6,0)</f>
        <v>115.5180753827179</v>
      </c>
      <c r="D715" s="27">
        <f>VLOOKUP(시뮬레이션!B718,시뮬레이션!$K:$Q,7,0)</f>
        <v>209.84906748845026</v>
      </c>
      <c r="F715" s="5">
        <f t="shared" si="41"/>
        <v>42717</v>
      </c>
      <c r="G715" s="7">
        <f>C715*시뮬레이션!D718*시뮬레이션!F718</f>
        <v>7444138.0470447587</v>
      </c>
      <c r="H715" s="2">
        <f>D715*시뮬레이션!E718*시뮬레이션!D718</f>
        <v>24157859.656678393</v>
      </c>
      <c r="J715" s="5">
        <f t="shared" si="42"/>
        <v>42717</v>
      </c>
      <c r="K715" s="2">
        <f t="shared" si="43"/>
        <v>31601997.703723151</v>
      </c>
      <c r="L715" s="2" t="e">
        <f>$C$2*시뮬레이션!F718*시뮬레이션!D718</f>
        <v>#REF!</v>
      </c>
    </row>
    <row r="716" spans="2:12" x14ac:dyDescent="0.3">
      <c r="B716" s="5">
        <v>42718</v>
      </c>
      <c r="C716" s="27">
        <f>VLOOKUP(시뮬레이션!B719,시뮬레이션!$K:$Q,6,0)</f>
        <v>115.5180753827179</v>
      </c>
      <c r="D716" s="27">
        <f>VLOOKUP(시뮬레이션!B719,시뮬레이션!$K:$Q,7,0)</f>
        <v>209.84906748845026</v>
      </c>
      <c r="F716" s="5">
        <f t="shared" si="41"/>
        <v>42718</v>
      </c>
      <c r="G716" s="7">
        <f>C716*시뮬레이션!D719*시뮬레이션!F719</f>
        <v>7366697.825192607</v>
      </c>
      <c r="H716" s="2">
        <f>D716*시뮬레이션!E719*시뮬레이션!D719</f>
        <v>23991956.505863108</v>
      </c>
      <c r="J716" s="5">
        <f t="shared" si="42"/>
        <v>42718</v>
      </c>
      <c r="K716" s="2">
        <f t="shared" si="43"/>
        <v>31358654.331055716</v>
      </c>
      <c r="L716" s="2" t="e">
        <f>$C$2*시뮬레이션!F719*시뮬레이션!D719</f>
        <v>#REF!</v>
      </c>
    </row>
    <row r="717" spans="2:12" x14ac:dyDescent="0.3">
      <c r="B717" s="5">
        <v>42719</v>
      </c>
      <c r="C717" s="27">
        <f>VLOOKUP(시뮬레이션!B720,시뮬레이션!$K:$Q,6,0)</f>
        <v>115.5180753827179</v>
      </c>
      <c r="D717" s="27">
        <f>VLOOKUP(시뮬레이션!B720,시뮬레이션!$K:$Q,7,0)</f>
        <v>209.84906748845026</v>
      </c>
      <c r="F717" s="5">
        <f t="shared" si="41"/>
        <v>42719</v>
      </c>
      <c r="G717" s="7">
        <f>C717*시뮬레이션!D720*시뮬레이션!F720</f>
        <v>7439601.0746341022</v>
      </c>
      <c r="H717" s="2">
        <f>D717*시뮬레이션!E720*시뮬레이션!D720</f>
        <v>24252332.415196504</v>
      </c>
      <c r="J717" s="5">
        <f t="shared" si="42"/>
        <v>42719</v>
      </c>
      <c r="K717" s="2">
        <f t="shared" si="43"/>
        <v>31691933.489830606</v>
      </c>
      <c r="L717" s="2" t="e">
        <f>$C$2*시뮬레이션!F720*시뮬레이션!D720</f>
        <v>#REF!</v>
      </c>
    </row>
    <row r="718" spans="2:12" x14ac:dyDescent="0.3">
      <c r="B718" s="5">
        <v>42720</v>
      </c>
      <c r="C718" s="27">
        <f>VLOOKUP(시뮬레이션!B721,시뮬레이션!$K:$Q,6,0)</f>
        <v>115.5180753827179</v>
      </c>
      <c r="D718" s="27">
        <f>VLOOKUP(시뮬레이션!B721,시뮬레이션!$K:$Q,7,0)</f>
        <v>209.84906748845026</v>
      </c>
      <c r="F718" s="5">
        <f t="shared" si="41"/>
        <v>42720</v>
      </c>
      <c r="G718" s="7">
        <f>C718*시뮬레이션!D721*시뮬레이션!F721</f>
        <v>7473530.0271764509</v>
      </c>
      <c r="H718" s="2">
        <f>D718*시뮬레이션!E721*시뮬레이션!D721</f>
        <v>24341837.745573454</v>
      </c>
      <c r="J718" s="5">
        <f t="shared" si="42"/>
        <v>42720</v>
      </c>
      <c r="K718" s="2">
        <f t="shared" si="43"/>
        <v>31815367.772749905</v>
      </c>
      <c r="L718" s="2" t="e">
        <f>$C$2*시뮬레이션!F721*시뮬레이션!D721</f>
        <v>#REF!</v>
      </c>
    </row>
    <row r="719" spans="2:12" x14ac:dyDescent="0.3">
      <c r="B719" s="5">
        <v>42721</v>
      </c>
      <c r="C719" s="27">
        <f>VLOOKUP(시뮬레이션!B722,시뮬레이션!$K:$Q,6,0)</f>
        <v>115.5180753827179</v>
      </c>
      <c r="D719" s="27">
        <f>VLOOKUP(시뮬레이션!B722,시뮬레이션!$K:$Q,7,0)</f>
        <v>209.84906748845026</v>
      </c>
      <c r="F719" s="5">
        <f t="shared" si="41"/>
        <v>42721</v>
      </c>
      <c r="G719" s="7">
        <f>C719*시뮬레이션!D722*시뮬레이션!F722</f>
        <v>7473530.0271764509</v>
      </c>
      <c r="H719" s="2">
        <f>D719*시뮬레이션!E722*시뮬레이션!D722</f>
        <v>24341837.745573454</v>
      </c>
      <c r="J719" s="5">
        <f t="shared" si="42"/>
        <v>42721</v>
      </c>
      <c r="K719" s="2">
        <f t="shared" si="43"/>
        <v>31815367.772749905</v>
      </c>
      <c r="L719" s="2" t="e">
        <f>$C$2*시뮬레이션!F722*시뮬레이션!D722</f>
        <v>#REF!</v>
      </c>
    </row>
    <row r="720" spans="2:12" x14ac:dyDescent="0.3">
      <c r="B720" s="5">
        <v>42722</v>
      </c>
      <c r="C720" s="27">
        <f>VLOOKUP(시뮬레이션!B723,시뮬레이션!$K:$Q,6,0)</f>
        <v>115.5180753827179</v>
      </c>
      <c r="D720" s="27">
        <f>VLOOKUP(시뮬레이션!B723,시뮬레이션!$K:$Q,7,0)</f>
        <v>209.84906748845026</v>
      </c>
      <c r="F720" s="5">
        <f t="shared" si="41"/>
        <v>42722</v>
      </c>
      <c r="G720" s="7">
        <f>C720*시뮬레이션!D723*시뮬레이션!F723</f>
        <v>7473530.0271764509</v>
      </c>
      <c r="H720" s="2">
        <f>D720*시뮬레이션!E723*시뮬레이션!D723</f>
        <v>24341837.745573454</v>
      </c>
      <c r="J720" s="5">
        <f t="shared" si="42"/>
        <v>42722</v>
      </c>
      <c r="K720" s="2">
        <f t="shared" si="43"/>
        <v>31815367.772749905</v>
      </c>
      <c r="L720" s="2" t="e">
        <f>$C$2*시뮬레이션!F723*시뮬레이션!D723</f>
        <v>#REF!</v>
      </c>
    </row>
    <row r="721" spans="2:12" x14ac:dyDescent="0.3">
      <c r="B721" s="5">
        <v>42723</v>
      </c>
      <c r="C721" s="27">
        <f>VLOOKUP(시뮬레이션!B724,시뮬레이션!$K:$Q,6,0)</f>
        <v>115.5180753827179</v>
      </c>
      <c r="D721" s="27">
        <f>VLOOKUP(시뮬레이션!B724,시뮬레이션!$K:$Q,7,0)</f>
        <v>209.84906748845026</v>
      </c>
      <c r="F721" s="5">
        <f t="shared" si="41"/>
        <v>42723</v>
      </c>
      <c r="G721" s="7">
        <f>C721*시뮬레이션!D724*시뮬레이션!F724</f>
        <v>7518055.8455351135</v>
      </c>
      <c r="H721" s="2">
        <f>D721*시뮬레이션!E724*시뮬레이션!D724</f>
        <v>24414626.652667068</v>
      </c>
      <c r="J721" s="5">
        <f t="shared" si="42"/>
        <v>42723</v>
      </c>
      <c r="K721" s="2">
        <f t="shared" si="43"/>
        <v>31932682.498202182</v>
      </c>
      <c r="L721" s="2" t="e">
        <f>$C$2*시뮬레이션!F724*시뮬레이션!D724</f>
        <v>#REF!</v>
      </c>
    </row>
    <row r="722" spans="2:12" x14ac:dyDescent="0.3">
      <c r="B722" s="5">
        <v>42724</v>
      </c>
      <c r="C722" s="27">
        <f>VLOOKUP(시뮬레이션!B725,시뮬레이션!$K:$Q,6,0)</f>
        <v>115.5180753827179</v>
      </c>
      <c r="D722" s="27">
        <f>VLOOKUP(시뮬레이션!B725,시뮬레이션!$K:$Q,7,0)</f>
        <v>209.84906748845026</v>
      </c>
      <c r="F722" s="5">
        <f t="shared" si="41"/>
        <v>42724</v>
      </c>
      <c r="G722" s="7">
        <f>C722*시뮬레이션!D725*시뮬레이션!F725</f>
        <v>7579693.2639857549</v>
      </c>
      <c r="H722" s="2">
        <f>D722*시뮬레이션!E725*시뮬레이션!D725</f>
        <v>24545516.097688459</v>
      </c>
      <c r="J722" s="5">
        <f t="shared" si="42"/>
        <v>42724</v>
      </c>
      <c r="K722" s="2">
        <f t="shared" si="43"/>
        <v>32125209.361674212</v>
      </c>
      <c r="L722" s="2" t="e">
        <f>$C$2*시뮬레이션!F725*시뮬레이션!D725</f>
        <v>#REF!</v>
      </c>
    </row>
    <row r="723" spans="2:12" x14ac:dyDescent="0.3">
      <c r="B723" s="5">
        <v>42725</v>
      </c>
      <c r="C723" s="27">
        <f>VLOOKUP(시뮬레이션!B726,시뮬레이션!$K:$Q,6,0)</f>
        <v>115.5180753827179</v>
      </c>
      <c r="D723" s="27">
        <f>VLOOKUP(시뮬레이션!B726,시뮬레이션!$K:$Q,7,0)</f>
        <v>209.84906748845026</v>
      </c>
      <c r="F723" s="5">
        <f t="shared" si="41"/>
        <v>42725</v>
      </c>
      <c r="G723" s="7">
        <f>C723*시뮬레이션!D726*시뮬레이션!F726</f>
        <v>7496418.432078558</v>
      </c>
      <c r="H723" s="2">
        <f>D723*시뮬레이션!E726*시뮬레이션!D726</f>
        <v>24500891.144400384</v>
      </c>
      <c r="J723" s="5">
        <f t="shared" si="42"/>
        <v>42725</v>
      </c>
      <c r="K723" s="2">
        <f t="shared" si="43"/>
        <v>31997309.576478943</v>
      </c>
      <c r="L723" s="2" t="e">
        <f>$C$2*시뮬레이션!F726*시뮬레이션!D726</f>
        <v>#REF!</v>
      </c>
    </row>
    <row r="724" spans="2:12" x14ac:dyDescent="0.3">
      <c r="B724" s="5">
        <v>42726</v>
      </c>
      <c r="C724" s="27">
        <f>VLOOKUP(시뮬레이션!B727,시뮬레이션!$K:$Q,6,0)</f>
        <v>115.5180753827179</v>
      </c>
      <c r="D724" s="27">
        <f>VLOOKUP(시뮬레이션!B727,시뮬레이션!$K:$Q,7,0)</f>
        <v>209.84906748845026</v>
      </c>
      <c r="F724" s="5">
        <f t="shared" si="41"/>
        <v>42726</v>
      </c>
      <c r="G724" s="7">
        <f>C724*시뮬레이션!D727*시뮬레이션!F727</f>
        <v>7505203.2351571871</v>
      </c>
      <c r="H724" s="2">
        <f>D724*시뮬레이션!E727*시뮬레이션!D727</f>
        <v>24508126.100815196</v>
      </c>
      <c r="J724" s="5">
        <f t="shared" si="42"/>
        <v>42726</v>
      </c>
      <c r="K724" s="2">
        <f t="shared" si="43"/>
        <v>32013329.335972384</v>
      </c>
      <c r="L724" s="2" t="e">
        <f>$C$2*시뮬레이션!F727*시뮬레이션!D727</f>
        <v>#REF!</v>
      </c>
    </row>
    <row r="725" spans="2:12" x14ac:dyDescent="0.3">
      <c r="B725" s="5">
        <v>42727</v>
      </c>
      <c r="C725" s="27">
        <f>VLOOKUP(시뮬레이션!B728,시뮬레이션!$K:$Q,6,0)</f>
        <v>115.5180753827179</v>
      </c>
      <c r="D725" s="27">
        <f>VLOOKUP(시뮬레이션!B728,시뮬레이션!$K:$Q,7,0)</f>
        <v>209.84906748845026</v>
      </c>
      <c r="F725" s="5">
        <f t="shared" si="41"/>
        <v>42727</v>
      </c>
      <c r="G725" s="7">
        <f>C725*시뮬레이션!D728*시뮬레이션!F728</f>
        <v>7529937.9885617495</v>
      </c>
      <c r="H725" s="2">
        <f>D725*시뮬레이션!E728*시뮬레이션!D728</f>
        <v>24578755.728719331</v>
      </c>
      <c r="J725" s="5">
        <f t="shared" si="42"/>
        <v>42727</v>
      </c>
      <c r="K725" s="2">
        <f t="shared" si="43"/>
        <v>32108693.717281081</v>
      </c>
      <c r="L725" s="2" t="e">
        <f>$C$2*시뮬레이션!F728*시뮬레이션!D728</f>
        <v>#REF!</v>
      </c>
    </row>
    <row r="726" spans="2:12" x14ac:dyDescent="0.3">
      <c r="B726" s="5">
        <v>42728</v>
      </c>
      <c r="C726" s="27">
        <f>VLOOKUP(시뮬레이션!B729,시뮬레이션!$K:$Q,6,0)</f>
        <v>115.5180753827179</v>
      </c>
      <c r="D726" s="27">
        <f>VLOOKUP(시뮬레이션!B729,시뮬레이션!$K:$Q,7,0)</f>
        <v>209.84906748845026</v>
      </c>
      <c r="F726" s="5">
        <f t="shared" si="41"/>
        <v>42728</v>
      </c>
      <c r="G726" s="7">
        <f>C726*시뮬레이션!D729*시뮬레이션!F729</f>
        <v>7529937.9885617495</v>
      </c>
      <c r="H726" s="2">
        <f>D726*시뮬레이션!E729*시뮬레이션!D729</f>
        <v>24578755.728719331</v>
      </c>
      <c r="J726" s="5">
        <f t="shared" si="42"/>
        <v>42728</v>
      </c>
      <c r="K726" s="2">
        <f t="shared" si="43"/>
        <v>32108693.717281081</v>
      </c>
      <c r="L726" s="2" t="e">
        <f>$C$2*시뮬레이션!F729*시뮬레이션!D729</f>
        <v>#REF!</v>
      </c>
    </row>
    <row r="727" spans="2:12" x14ac:dyDescent="0.3">
      <c r="B727" s="5">
        <v>42729</v>
      </c>
      <c r="C727" s="27">
        <f>VLOOKUP(시뮬레이션!B730,시뮬레이션!$K:$Q,6,0)</f>
        <v>115.5180753827179</v>
      </c>
      <c r="D727" s="27">
        <f>VLOOKUP(시뮬레이션!B730,시뮬레이션!$K:$Q,7,0)</f>
        <v>209.84906748845026</v>
      </c>
      <c r="F727" s="5">
        <f t="shared" si="41"/>
        <v>42729</v>
      </c>
      <c r="G727" s="7">
        <f>C727*시뮬레이션!D730*시뮬레이션!F730</f>
        <v>7529937.9885617495</v>
      </c>
      <c r="H727" s="2">
        <f>D727*시뮬레이션!E730*시뮬레이션!D730</f>
        <v>24578755.728719331</v>
      </c>
      <c r="J727" s="5">
        <f t="shared" si="42"/>
        <v>42729</v>
      </c>
      <c r="K727" s="2">
        <f t="shared" si="43"/>
        <v>32108693.717281081</v>
      </c>
      <c r="L727" s="2" t="e">
        <f>$C$2*시뮬레이션!F730*시뮬레이션!D730</f>
        <v>#REF!</v>
      </c>
    </row>
    <row r="728" spans="2:12" x14ac:dyDescent="0.3">
      <c r="B728" s="5">
        <v>42730</v>
      </c>
      <c r="C728" s="27">
        <f>VLOOKUP(시뮬레이션!B731,시뮬레이션!$K:$Q,6,0)</f>
        <v>115.5180753827179</v>
      </c>
      <c r="D728" s="27">
        <f>VLOOKUP(시뮬레이션!B731,시뮬레이션!$K:$Q,7,0)</f>
        <v>209.84906748845026</v>
      </c>
      <c r="F728" s="5">
        <f t="shared" si="41"/>
        <v>42730</v>
      </c>
      <c r="G728" s="7">
        <f>C728*시뮬레이션!D731*시뮬레이션!F731</f>
        <v>7520548.1018042648</v>
      </c>
      <c r="H728" s="2">
        <f>D728*시뮬레이션!E731*시뮬레이션!D731</f>
        <v>24548105.84378228</v>
      </c>
      <c r="J728" s="5">
        <f t="shared" si="42"/>
        <v>42730</v>
      </c>
      <c r="K728" s="2">
        <f t="shared" si="43"/>
        <v>32068653.945586544</v>
      </c>
      <c r="L728" s="2" t="e">
        <f>$C$2*시뮬레이션!F731*시뮬레이션!D731</f>
        <v>#REF!</v>
      </c>
    </row>
    <row r="729" spans="2:12" x14ac:dyDescent="0.3">
      <c r="B729" s="5">
        <v>42731</v>
      </c>
      <c r="C729" s="27">
        <f>VLOOKUP(시뮬레이션!B732,시뮬레이션!$K:$Q,6,0)</f>
        <v>115.5180753827179</v>
      </c>
      <c r="D729" s="27">
        <f>VLOOKUP(시뮬레이션!B732,시뮬레이션!$K:$Q,7,0)</f>
        <v>209.84906748845026</v>
      </c>
      <c r="F729" s="5">
        <f t="shared" si="41"/>
        <v>42731</v>
      </c>
      <c r="G729" s="7">
        <f>C729*시뮬레이션!D732*시뮬레이션!F732</f>
        <v>7585361.5742194802</v>
      </c>
      <c r="H729" s="2">
        <f>D729*시뮬레이션!E732*시뮬레이션!D732</f>
        <v>24709508.564637464</v>
      </c>
      <c r="J729" s="5">
        <f t="shared" si="42"/>
        <v>42731</v>
      </c>
      <c r="K729" s="2">
        <f t="shared" si="43"/>
        <v>32294870.138856944</v>
      </c>
      <c r="L729" s="2" t="e">
        <f>$C$2*시뮬레이션!F732*시뮬레이션!D732</f>
        <v>#REF!</v>
      </c>
    </row>
    <row r="730" spans="2:12" x14ac:dyDescent="0.3">
      <c r="B730" s="5">
        <v>42732</v>
      </c>
      <c r="C730" s="27">
        <f>VLOOKUP(시뮬레이션!B733,시뮬레이션!$K:$Q,6,0)</f>
        <v>115.5180753827179</v>
      </c>
      <c r="D730" s="27">
        <f>VLOOKUP(시뮬레이션!B733,시뮬레이션!$K:$Q,7,0)</f>
        <v>209.84906748845026</v>
      </c>
      <c r="F730" s="5">
        <f t="shared" si="41"/>
        <v>42732</v>
      </c>
      <c r="G730" s="7">
        <f>C730*시뮬레이션!D733*시뮬레이션!F733</f>
        <v>7524518.0190864829</v>
      </c>
      <c r="H730" s="2">
        <f>D730*시뮬레이션!E733*시뮬레이션!D733</f>
        <v>24569365.778873593</v>
      </c>
      <c r="J730" s="5">
        <f t="shared" si="42"/>
        <v>42732</v>
      </c>
      <c r="K730" s="2">
        <f t="shared" si="43"/>
        <v>32093883.797960076</v>
      </c>
      <c r="L730" s="2" t="e">
        <f>$C$2*시뮬레이션!F733*시뮬레이션!D733</f>
        <v>#REF!</v>
      </c>
    </row>
    <row r="731" spans="2:12" x14ac:dyDescent="0.3">
      <c r="B731" s="5">
        <v>42733</v>
      </c>
      <c r="C731" s="27">
        <f>VLOOKUP(시뮬레이션!B734,시뮬레이션!$K:$Q,6,0)</f>
        <v>115.5180753827179</v>
      </c>
      <c r="D731" s="27">
        <f>VLOOKUP(시뮬레이션!B734,시뮬레이션!$K:$Q,7,0)</f>
        <v>209.84906748845026</v>
      </c>
      <c r="F731" s="5">
        <f t="shared" si="41"/>
        <v>42733</v>
      </c>
      <c r="G731" s="7">
        <f>C731*시뮬레이션!D734*시뮬레이션!F734</f>
        <v>7535747.5080908211</v>
      </c>
      <c r="H731" s="2">
        <f>D731*시뮬레이션!E734*시뮬레이션!D734</f>
        <v>24570740.275134429</v>
      </c>
      <c r="J731" s="5">
        <f t="shared" si="42"/>
        <v>42733</v>
      </c>
      <c r="K731" s="2">
        <f t="shared" si="43"/>
        <v>32106487.783225249</v>
      </c>
      <c r="L731" s="2" t="e">
        <f>$C$2*시뮬레이션!F734*시뮬레이션!D734</f>
        <v>#REF!</v>
      </c>
    </row>
    <row r="732" spans="2:12" x14ac:dyDescent="0.3">
      <c r="B732" s="5">
        <v>42734</v>
      </c>
      <c r="C732" s="27">
        <f>VLOOKUP(시뮬레이션!B735,시뮬레이션!$K:$Q,6,0)</f>
        <v>115.5180753827179</v>
      </c>
      <c r="D732" s="27">
        <f>VLOOKUP(시뮬레이션!B735,시뮬레이션!$K:$Q,7,0)</f>
        <v>209.84906748845026</v>
      </c>
      <c r="F732" s="5">
        <f t="shared" si="41"/>
        <v>42734</v>
      </c>
      <c r="G732" s="7">
        <f>C732*시뮬레이션!D735*시뮬레이션!F735</f>
        <v>7521795.0039099455</v>
      </c>
      <c r="H732" s="2">
        <f>D732*시뮬레이션!E735*시뮬레이션!D735</f>
        <v>24475591.428413935</v>
      </c>
      <c r="J732" s="5">
        <f t="shared" si="42"/>
        <v>42734</v>
      </c>
      <c r="K732" s="2">
        <f t="shared" si="43"/>
        <v>31997386.43232388</v>
      </c>
      <c r="L732" s="2" t="e">
        <f>$C$2*시뮬레이션!F735*시뮬레이션!D735</f>
        <v>#REF!</v>
      </c>
    </row>
    <row r="733" spans="2:12" x14ac:dyDescent="0.3">
      <c r="B733" s="5">
        <v>42735</v>
      </c>
      <c r="C733" s="27">
        <f>VLOOKUP(시뮬레이션!B736,시뮬레이션!$K:$Q,6,0)</f>
        <v>115.5180753827179</v>
      </c>
      <c r="D733" s="27">
        <f>VLOOKUP(시뮬레이션!B736,시뮬레이션!$K:$Q,7,0)</f>
        <v>209.84906748845026</v>
      </c>
      <c r="F733" s="5">
        <f t="shared" si="41"/>
        <v>42735</v>
      </c>
      <c r="G733" s="7">
        <f>C733*시뮬레이션!D736*시뮬레이션!F736</f>
        <v>7521795.0039099455</v>
      </c>
      <c r="H733" s="2">
        <f>D733*시뮬레이션!E736*시뮬레이션!D736</f>
        <v>24475591.428413935</v>
      </c>
      <c r="J733" s="5">
        <f t="shared" si="42"/>
        <v>42735</v>
      </c>
      <c r="K733" s="2">
        <f t="shared" si="43"/>
        <v>31997386.43232388</v>
      </c>
      <c r="L733" s="2" t="e">
        <f>$C$2*시뮬레이션!F736*시뮬레이션!D736</f>
        <v>#REF!</v>
      </c>
    </row>
    <row r="734" spans="2:12" x14ac:dyDescent="0.3">
      <c r="B734" s="5">
        <v>42736</v>
      </c>
      <c r="C734" s="27">
        <f>VLOOKUP(시뮬레이션!B737,시뮬레이션!$K:$Q,6,0)</f>
        <v>136.04872610968857</v>
      </c>
      <c r="D734" s="27">
        <f>VLOOKUP(시뮬레이션!B737,시뮬레이션!$K:$Q,7,0)</f>
        <v>145.02804600227313</v>
      </c>
      <c r="F734" s="5">
        <f t="shared" si="41"/>
        <v>42736</v>
      </c>
      <c r="G734" s="7">
        <f>C734*시뮬레이션!D737*시뮬레이션!F737</f>
        <v>8858619.0944561362</v>
      </c>
      <c r="H734" s="2">
        <f>D734*시뮬레이션!E737*시뮬레이션!D737</f>
        <v>16915239.329372883</v>
      </c>
      <c r="J734" s="5">
        <f t="shared" si="42"/>
        <v>42736</v>
      </c>
      <c r="K734" s="2">
        <f t="shared" si="43"/>
        <v>25773858.423829019</v>
      </c>
      <c r="L734" s="2" t="e">
        <f>$C$2*시뮬레이션!F737*시뮬레이션!D737</f>
        <v>#REF!</v>
      </c>
    </row>
    <row r="735" spans="2:12" x14ac:dyDescent="0.3">
      <c r="B735" s="5">
        <v>42737</v>
      </c>
      <c r="C735" s="27">
        <f>VLOOKUP(시뮬레이션!B738,시뮬레이션!$K:$Q,6,0)</f>
        <v>136.04872610968857</v>
      </c>
      <c r="D735" s="27">
        <f>VLOOKUP(시뮬레이션!B738,시뮬레이션!$K:$Q,7,0)</f>
        <v>145.02804600227313</v>
      </c>
      <c r="F735" s="5">
        <f t="shared" si="41"/>
        <v>42737</v>
      </c>
      <c r="G735" s="7">
        <f>C735*시뮬레이션!D738*시뮬레이션!F738</f>
        <v>8859425.87700684</v>
      </c>
      <c r="H735" s="2">
        <f>D735*시뮬레이션!E738*시뮬레이션!D738</f>
        <v>16916779.853893287</v>
      </c>
      <c r="J735" s="5">
        <f t="shared" si="42"/>
        <v>42737</v>
      </c>
      <c r="K735" s="2">
        <f t="shared" si="43"/>
        <v>25776205.730900127</v>
      </c>
      <c r="L735" s="2" t="e">
        <f>$C$2*시뮬레이션!F738*시뮬레이션!D738</f>
        <v>#REF!</v>
      </c>
    </row>
    <row r="736" spans="2:12" x14ac:dyDescent="0.3">
      <c r="B736" s="5">
        <v>42738</v>
      </c>
      <c r="C736" s="27">
        <f>VLOOKUP(시뮬레이션!B739,시뮬레이션!$K:$Q,6,0)</f>
        <v>136.04872610968857</v>
      </c>
      <c r="D736" s="27">
        <f>VLOOKUP(시뮬레이션!B739,시뮬레이션!$K:$Q,7,0)</f>
        <v>145.02804600227313</v>
      </c>
      <c r="F736" s="5">
        <f t="shared" si="41"/>
        <v>42738</v>
      </c>
      <c r="G736" s="7">
        <f>C736*시뮬레이션!D739*시뮬레이션!F739</f>
        <v>8852709.3282621484</v>
      </c>
      <c r="H736" s="2">
        <f>D736*시뮬레이션!E739*시뮬레이션!D739</f>
        <v>16870390.856762994</v>
      </c>
      <c r="J736" s="5">
        <f t="shared" si="42"/>
        <v>42738</v>
      </c>
      <c r="K736" s="2">
        <f t="shared" si="43"/>
        <v>25723100.185025141</v>
      </c>
      <c r="L736" s="2" t="e">
        <f>$C$2*시뮬레이션!F739*시뮬레이션!D739</f>
        <v>#REF!</v>
      </c>
    </row>
    <row r="737" spans="2:12" x14ac:dyDescent="0.3">
      <c r="B737" s="5">
        <v>42739</v>
      </c>
      <c r="C737" s="27">
        <f>VLOOKUP(시뮬레이션!B740,시뮬레이션!$K:$Q,6,0)</f>
        <v>136.04872610968857</v>
      </c>
      <c r="D737" s="27">
        <f>VLOOKUP(시뮬레이션!B740,시뮬레이션!$K:$Q,7,0)</f>
        <v>145.02804600227313</v>
      </c>
      <c r="F737" s="5">
        <f t="shared" si="41"/>
        <v>42739</v>
      </c>
      <c r="G737" s="7">
        <f>C737*시뮬레이션!D740*시뮬레이션!F740</f>
        <v>8936463.6314249225</v>
      </c>
      <c r="H737" s="2">
        <f>D737*시뮬레이션!E740*시뮬레이션!D740</f>
        <v>16991207.912766207</v>
      </c>
      <c r="J737" s="5">
        <f t="shared" si="42"/>
        <v>42739</v>
      </c>
      <c r="K737" s="2">
        <f t="shared" si="43"/>
        <v>25927671.54419113</v>
      </c>
      <c r="L737" s="2" t="e">
        <f>$C$2*시뮬레이션!F740*시뮬레이션!D740</f>
        <v>#REF!</v>
      </c>
    </row>
    <row r="738" spans="2:12" x14ac:dyDescent="0.3">
      <c r="B738" s="5">
        <v>42740</v>
      </c>
      <c r="C738" s="27">
        <f>VLOOKUP(시뮬레이션!B741,시뮬레이션!$K:$Q,6,0)</f>
        <v>136.04872610968857</v>
      </c>
      <c r="D738" s="27">
        <f>VLOOKUP(시뮬레이션!B741,시뮬레이션!$K:$Q,7,0)</f>
        <v>145.02804600227313</v>
      </c>
      <c r="F738" s="5">
        <f t="shared" si="41"/>
        <v>42740</v>
      </c>
      <c r="G738" s="7">
        <f>C738*시뮬레이션!D741*시뮬레이션!F741</f>
        <v>8761596.0134553742</v>
      </c>
      <c r="H738" s="2">
        <f>D738*시뮬레이션!E741*시뮬레이션!D741</f>
        <v>16656641.590743296</v>
      </c>
      <c r="J738" s="5">
        <f t="shared" si="42"/>
        <v>42740</v>
      </c>
      <c r="K738" s="2">
        <f t="shared" si="43"/>
        <v>25418237.604198672</v>
      </c>
      <c r="L738" s="2" t="e">
        <f>$C$2*시뮬레이션!F741*시뮬레이션!D741</f>
        <v>#REF!</v>
      </c>
    </row>
    <row r="739" spans="2:12" x14ac:dyDescent="0.3">
      <c r="B739" s="5">
        <v>42741</v>
      </c>
      <c r="C739" s="27">
        <f>VLOOKUP(시뮬레이션!B742,시뮬레이션!$K:$Q,6,0)</f>
        <v>136.04872610968857</v>
      </c>
      <c r="D739" s="27">
        <f>VLOOKUP(시뮬레이션!B742,시뮬레이션!$K:$Q,7,0)</f>
        <v>145.02804600227313</v>
      </c>
      <c r="F739" s="5">
        <f t="shared" si="41"/>
        <v>42741</v>
      </c>
      <c r="G739" s="7">
        <f>C739*시뮬레이션!D742*시뮬레이션!F742</f>
        <v>8819567.2599674333</v>
      </c>
      <c r="H739" s="2">
        <f>D739*시뮬레이션!E742*시뮬레이션!D742</f>
        <v>16777059.166932728</v>
      </c>
      <c r="J739" s="5">
        <f t="shared" si="42"/>
        <v>42741</v>
      </c>
      <c r="K739" s="2">
        <f t="shared" si="43"/>
        <v>25596626.426900163</v>
      </c>
      <c r="L739" s="2" t="e">
        <f>$C$2*시뮬레이션!F742*시뮬레이션!D742</f>
        <v>#REF!</v>
      </c>
    </row>
    <row r="740" spans="2:12" x14ac:dyDescent="0.3">
      <c r="B740" s="5">
        <v>42742</v>
      </c>
      <c r="C740" s="27">
        <f>VLOOKUP(시뮬레이션!B743,시뮬레이션!$K:$Q,6,0)</f>
        <v>136.04872610968857</v>
      </c>
      <c r="D740" s="27">
        <f>VLOOKUP(시뮬레이션!B743,시뮬레이션!$K:$Q,7,0)</f>
        <v>145.02804600227313</v>
      </c>
      <c r="F740" s="5">
        <f t="shared" si="41"/>
        <v>42742</v>
      </c>
      <c r="G740" s="7">
        <f>C740*시뮬레이션!D743*시뮬레이션!F743</f>
        <v>8819567.2599674333</v>
      </c>
      <c r="H740" s="2">
        <f>D740*시뮬레이션!E743*시뮬레이션!D743</f>
        <v>16777059.166932728</v>
      </c>
      <c r="J740" s="5">
        <f t="shared" si="42"/>
        <v>42742</v>
      </c>
      <c r="K740" s="2">
        <f t="shared" si="43"/>
        <v>25596626.426900163</v>
      </c>
      <c r="L740" s="2" t="e">
        <f>$C$2*시뮬레이션!F743*시뮬레이션!D743</f>
        <v>#REF!</v>
      </c>
    </row>
    <row r="741" spans="2:12" x14ac:dyDescent="0.3">
      <c r="B741" s="5">
        <v>42743</v>
      </c>
      <c r="C741" s="27">
        <f>VLOOKUP(시뮬레이션!B744,시뮬레이션!$K:$Q,6,0)</f>
        <v>136.04872610968857</v>
      </c>
      <c r="D741" s="27">
        <f>VLOOKUP(시뮬레이션!B744,시뮬레이션!$K:$Q,7,0)</f>
        <v>145.02804600227313</v>
      </c>
      <c r="F741" s="5">
        <f t="shared" si="41"/>
        <v>42743</v>
      </c>
      <c r="G741" s="7">
        <f>C741*시뮬레이션!D744*시뮬레이션!F744</f>
        <v>8819567.2599674333</v>
      </c>
      <c r="H741" s="2">
        <f>D741*시뮬레이션!E744*시뮬레이션!D744</f>
        <v>16777059.166932728</v>
      </c>
      <c r="J741" s="5">
        <f t="shared" si="42"/>
        <v>42743</v>
      </c>
      <c r="K741" s="2">
        <f t="shared" si="43"/>
        <v>25596626.426900163</v>
      </c>
      <c r="L741" s="2" t="e">
        <f>$C$2*시뮬레이션!F744*시뮬레이션!D744</f>
        <v>#REF!</v>
      </c>
    </row>
    <row r="742" spans="2:12" x14ac:dyDescent="0.3">
      <c r="B742" s="5">
        <v>42744</v>
      </c>
      <c r="C742" s="27">
        <f>VLOOKUP(시뮬레이션!B745,시뮬레이션!$K:$Q,6,0)</f>
        <v>136.04872610968857</v>
      </c>
      <c r="D742" s="27">
        <f>VLOOKUP(시뮬레이션!B745,시뮬레이션!$K:$Q,7,0)</f>
        <v>145.02804600227313</v>
      </c>
      <c r="F742" s="5">
        <f t="shared" si="41"/>
        <v>42744</v>
      </c>
      <c r="G742" s="7">
        <f>C742*시뮬레이션!D745*시뮬레이션!F745</f>
        <v>8875437.5196070503</v>
      </c>
      <c r="H742" s="2">
        <f>D742*시뮬레이션!E745*시뮬레이션!D745</f>
        <v>16928218.329713233</v>
      </c>
      <c r="J742" s="5">
        <f t="shared" si="42"/>
        <v>42744</v>
      </c>
      <c r="K742" s="2">
        <f t="shared" si="43"/>
        <v>25803655.849320285</v>
      </c>
      <c r="L742" s="2" t="e">
        <f>$C$2*시뮬레이션!F745*시뮬레이션!D745</f>
        <v>#REF!</v>
      </c>
    </row>
    <row r="743" spans="2:12" x14ac:dyDescent="0.3">
      <c r="B743" s="5">
        <v>42745</v>
      </c>
      <c r="C743" s="27">
        <f>VLOOKUP(시뮬레이션!B746,시뮬레이션!$K:$Q,6,0)</f>
        <v>136.04872610968857</v>
      </c>
      <c r="D743" s="27">
        <f>VLOOKUP(시뮬레이션!B746,시뮬레이션!$K:$Q,7,0)</f>
        <v>145.02804600227313</v>
      </c>
      <c r="F743" s="5">
        <f t="shared" si="41"/>
        <v>42745</v>
      </c>
      <c r="G743" s="7">
        <f>C743*시뮬레이션!D746*시뮬레이션!F746</f>
        <v>8770203.4490247723</v>
      </c>
      <c r="H743" s="2">
        <f>D743*시뮬레이션!E746*시뮬레이션!D746</f>
        <v>16652088.296653304</v>
      </c>
      <c r="J743" s="5">
        <f t="shared" si="42"/>
        <v>42745</v>
      </c>
      <c r="K743" s="2">
        <f t="shared" si="43"/>
        <v>25422291.745678075</v>
      </c>
      <c r="L743" s="2" t="e">
        <f>$C$2*시뮬레이션!F746*시뮬레이션!D746</f>
        <v>#REF!</v>
      </c>
    </row>
    <row r="744" spans="2:12" x14ac:dyDescent="0.3">
      <c r="B744" s="5">
        <v>42746</v>
      </c>
      <c r="C744" s="27">
        <f>VLOOKUP(시뮬레이션!B747,시뮬레이션!$K:$Q,6,0)</f>
        <v>136.04872610968857</v>
      </c>
      <c r="D744" s="27">
        <f>VLOOKUP(시뮬레이션!B747,시뮬레이션!$K:$Q,7,0)</f>
        <v>145.02804600227313</v>
      </c>
      <c r="F744" s="5">
        <f t="shared" si="41"/>
        <v>42746</v>
      </c>
      <c r="G744" s="7">
        <f>C744*시뮬레이션!D747*시뮬레이션!F747</f>
        <v>8807046.0562745444</v>
      </c>
      <c r="H744" s="2">
        <f>D744*시뮬레이션!E747*시뮬레이션!D747</f>
        <v>16717516.721698385</v>
      </c>
      <c r="J744" s="5">
        <f t="shared" si="42"/>
        <v>42746</v>
      </c>
      <c r="K744" s="2">
        <f t="shared" si="43"/>
        <v>25524562.777972929</v>
      </c>
      <c r="L744" s="2" t="e">
        <f>$C$2*시뮬레이션!F747*시뮬레이션!D747</f>
        <v>#REF!</v>
      </c>
    </row>
    <row r="745" spans="2:12" x14ac:dyDescent="0.3">
      <c r="B745" s="5">
        <v>42747</v>
      </c>
      <c r="C745" s="27">
        <f>VLOOKUP(시뮬레이션!B748,시뮬레이션!$K:$Q,6,0)</f>
        <v>136.04872610968857</v>
      </c>
      <c r="D745" s="27">
        <f>VLOOKUP(시뮬레이션!B748,시뮬레이션!$K:$Q,7,0)</f>
        <v>145.02804600227313</v>
      </c>
      <c r="F745" s="5">
        <f t="shared" si="41"/>
        <v>42747</v>
      </c>
      <c r="G745" s="7">
        <f>C745*시뮬레이션!D748*시뮬레이션!F748</f>
        <v>8701652.3597219251</v>
      </c>
      <c r="H745" s="2">
        <f>D745*시뮬레이션!E748*시뮬레이션!D748</f>
        <v>16564414.224495502</v>
      </c>
      <c r="J745" s="5">
        <f t="shared" si="42"/>
        <v>42747</v>
      </c>
      <c r="K745" s="2">
        <f t="shared" si="43"/>
        <v>25266066.584217429</v>
      </c>
      <c r="L745" s="2" t="e">
        <f>$C$2*시뮬레이션!F748*시뮬레이션!D748</f>
        <v>#REF!</v>
      </c>
    </row>
    <row r="746" spans="2:12" x14ac:dyDescent="0.3">
      <c r="B746" s="5">
        <v>42748</v>
      </c>
      <c r="C746" s="27">
        <f>VLOOKUP(시뮬레이션!B749,시뮬레이션!$K:$Q,6,0)</f>
        <v>136.04872610968857</v>
      </c>
      <c r="D746" s="27">
        <f>VLOOKUP(시뮬레이션!B749,시뮬레이션!$K:$Q,7,0)</f>
        <v>145.02804600227313</v>
      </c>
      <c r="F746" s="5">
        <f t="shared" si="41"/>
        <v>42748</v>
      </c>
      <c r="G746" s="7">
        <f>C746*시뮬레이션!D749*시뮬레이션!F749</f>
        <v>8629811.6666412335</v>
      </c>
      <c r="H746" s="2">
        <f>D746*시뮬레이션!E749*시뮬레이션!D749</f>
        <v>16408427.085528711</v>
      </c>
      <c r="J746" s="5">
        <f t="shared" si="42"/>
        <v>42748</v>
      </c>
      <c r="K746" s="2">
        <f t="shared" si="43"/>
        <v>25038238.752169944</v>
      </c>
      <c r="L746" s="2" t="e">
        <f>$C$2*시뮬레이션!F749*시뮬레이션!D749</f>
        <v>#REF!</v>
      </c>
    </row>
    <row r="747" spans="2:12" x14ac:dyDescent="0.3">
      <c r="B747" s="5">
        <v>42749</v>
      </c>
      <c r="C747" s="27">
        <f>VLOOKUP(시뮬레이션!B750,시뮬레이션!$K:$Q,6,0)</f>
        <v>136.04872610968857</v>
      </c>
      <c r="D747" s="27">
        <f>VLOOKUP(시뮬레이션!B750,시뮬레이션!$K:$Q,7,0)</f>
        <v>145.02804600227313</v>
      </c>
      <c r="F747" s="5">
        <f t="shared" si="41"/>
        <v>42749</v>
      </c>
      <c r="G747" s="7">
        <f>C747*시뮬레이션!D750*시뮬레이션!F750</f>
        <v>8629811.6666412335</v>
      </c>
      <c r="H747" s="2">
        <f>D747*시뮬레이션!E750*시뮬레이션!D750</f>
        <v>16408427.085528711</v>
      </c>
      <c r="J747" s="5">
        <f t="shared" si="42"/>
        <v>42749</v>
      </c>
      <c r="K747" s="2">
        <f t="shared" si="43"/>
        <v>25038238.752169944</v>
      </c>
      <c r="L747" s="2" t="e">
        <f>$C$2*시뮬레이션!F750*시뮬레이션!D750</f>
        <v>#REF!</v>
      </c>
    </row>
    <row r="748" spans="2:12" x14ac:dyDescent="0.3">
      <c r="B748" s="5">
        <v>42750</v>
      </c>
      <c r="C748" s="27">
        <f>VLOOKUP(시뮬레이션!B751,시뮬레이션!$K:$Q,6,0)</f>
        <v>136.04872610968857</v>
      </c>
      <c r="D748" s="27">
        <f>VLOOKUP(시뮬레이션!B751,시뮬레이션!$K:$Q,7,0)</f>
        <v>145.02804600227313</v>
      </c>
      <c r="F748" s="5">
        <f t="shared" si="41"/>
        <v>42750</v>
      </c>
      <c r="G748" s="7">
        <f>C748*시뮬레이션!D751*시뮬레이션!F751</f>
        <v>8629811.6666412335</v>
      </c>
      <c r="H748" s="2">
        <f>D748*시뮬레이션!E751*시뮬레이션!D751</f>
        <v>16408427.085528711</v>
      </c>
      <c r="J748" s="5">
        <f t="shared" si="42"/>
        <v>42750</v>
      </c>
      <c r="K748" s="2">
        <f t="shared" si="43"/>
        <v>25038238.752169944</v>
      </c>
      <c r="L748" s="2" t="e">
        <f>$C$2*시뮬레이션!F751*시뮬레이션!D751</f>
        <v>#REF!</v>
      </c>
    </row>
    <row r="749" spans="2:12" x14ac:dyDescent="0.3">
      <c r="B749" s="5">
        <v>42751</v>
      </c>
      <c r="C749" s="27">
        <f>VLOOKUP(시뮬레이션!B752,시뮬레이션!$K:$Q,6,0)</f>
        <v>136.04872610968857</v>
      </c>
      <c r="D749" s="27">
        <f>VLOOKUP(시뮬레이션!B752,시뮬레이션!$K:$Q,7,0)</f>
        <v>145.02804600227313</v>
      </c>
      <c r="F749" s="5">
        <f t="shared" si="41"/>
        <v>42751</v>
      </c>
      <c r="G749" s="7">
        <f>C749*시뮬레이션!D752*시뮬레이션!F752</f>
        <v>8682256.8996010404</v>
      </c>
      <c r="H749" s="2">
        <f>D749*시뮬레이션!E752*시뮬레이션!D752</f>
        <v>16508144.647654777</v>
      </c>
      <c r="J749" s="5">
        <f t="shared" si="42"/>
        <v>42751</v>
      </c>
      <c r="K749" s="2">
        <f t="shared" si="43"/>
        <v>25190401.547255818</v>
      </c>
      <c r="L749" s="2" t="e">
        <f>$C$2*시뮬레이션!F752*시뮬레이션!D752</f>
        <v>#REF!</v>
      </c>
    </row>
    <row r="750" spans="2:12" x14ac:dyDescent="0.3">
      <c r="B750" s="5">
        <v>42752</v>
      </c>
      <c r="C750" s="27">
        <f>VLOOKUP(시뮬레이션!B753,시뮬레이션!$K:$Q,6,0)</f>
        <v>136.04872610968857</v>
      </c>
      <c r="D750" s="27">
        <f>VLOOKUP(시뮬레이션!B753,시뮬레이션!$K:$Q,7,0)</f>
        <v>145.02804600227313</v>
      </c>
      <c r="F750" s="5">
        <f t="shared" si="41"/>
        <v>42752</v>
      </c>
      <c r="G750" s="7">
        <f>C750*시뮬레이션!D753*시뮬레이션!F753</f>
        <v>8655782.5249534696</v>
      </c>
      <c r="H750" s="2">
        <f>D750*시뮬레이션!E753*시뮬레이션!D753</f>
        <v>16475269.598269736</v>
      </c>
      <c r="J750" s="5">
        <f t="shared" si="42"/>
        <v>42752</v>
      </c>
      <c r="K750" s="2">
        <f t="shared" si="43"/>
        <v>25131052.123223208</v>
      </c>
      <c r="L750" s="2" t="e">
        <f>$C$2*시뮬레이션!F753*시뮬레이션!D753</f>
        <v>#REF!</v>
      </c>
    </row>
    <row r="751" spans="2:12" x14ac:dyDescent="0.3">
      <c r="B751" s="5">
        <v>42753</v>
      </c>
      <c r="C751" s="27">
        <f>VLOOKUP(시뮬레이션!B754,시뮬레이션!$K:$Q,6,0)</f>
        <v>136.04872610968857</v>
      </c>
      <c r="D751" s="27">
        <f>VLOOKUP(시뮬레이션!B754,시뮬레이션!$K:$Q,7,0)</f>
        <v>145.02804600227313</v>
      </c>
      <c r="F751" s="5">
        <f t="shared" si="41"/>
        <v>42753</v>
      </c>
      <c r="G751" s="7">
        <f>C751*시뮬레이션!D754*시뮬레이션!F754</f>
        <v>8614200.1297396366</v>
      </c>
      <c r="H751" s="2">
        <f>D751*시뮬레이션!E754*시뮬레이션!D754</f>
        <v>16295072.166056782</v>
      </c>
      <c r="J751" s="5">
        <f t="shared" si="42"/>
        <v>42753</v>
      </c>
      <c r="K751" s="2">
        <f t="shared" si="43"/>
        <v>24909272.295796417</v>
      </c>
      <c r="L751" s="2" t="e">
        <f>$C$2*시뮬레이션!F754*시뮬레이션!D754</f>
        <v>#REF!</v>
      </c>
    </row>
    <row r="752" spans="2:12" x14ac:dyDescent="0.3">
      <c r="B752" s="5">
        <v>42754</v>
      </c>
      <c r="C752" s="27">
        <f>VLOOKUP(시뮬레이션!B755,시뮬레이션!$K:$Q,6,0)</f>
        <v>136.04872610968857</v>
      </c>
      <c r="D752" s="27">
        <f>VLOOKUP(시뮬레이션!B755,시뮬레이션!$K:$Q,7,0)</f>
        <v>145.02804600227313</v>
      </c>
      <c r="F752" s="5">
        <f t="shared" si="41"/>
        <v>42754</v>
      </c>
      <c r="G752" s="7">
        <f>C752*시뮬레이션!D755*시뮬레이션!F755</f>
        <v>8654883.7190444246</v>
      </c>
      <c r="H752" s="2">
        <f>D752*시뮬레이션!E755*시뮬레이션!D755</f>
        <v>16377339.189954899</v>
      </c>
      <c r="J752" s="5">
        <f t="shared" si="42"/>
        <v>42754</v>
      </c>
      <c r="K752" s="2">
        <f t="shared" si="43"/>
        <v>25032222.908999324</v>
      </c>
      <c r="L752" s="2" t="e">
        <f>$C$2*시뮬레이션!F755*시뮬레이션!D755</f>
        <v>#REF!</v>
      </c>
    </row>
    <row r="753" spans="2:12" x14ac:dyDescent="0.3">
      <c r="B753" s="5">
        <v>42755</v>
      </c>
      <c r="C753" s="27">
        <f>VLOOKUP(시뮬레이션!B756,시뮬레이션!$K:$Q,6,0)</f>
        <v>136.04872610968857</v>
      </c>
      <c r="D753" s="27">
        <f>VLOOKUP(시뮬레이션!B756,시뮬레이션!$K:$Q,7,0)</f>
        <v>145.02804600227313</v>
      </c>
      <c r="F753" s="5">
        <f t="shared" si="41"/>
        <v>42755</v>
      </c>
      <c r="G753" s="7">
        <f>C753*시뮬레이션!D756*시뮬레이션!F756</f>
        <v>8630522.1947182138</v>
      </c>
      <c r="H753" s="2">
        <f>D753*시뮬레이션!E756*시뮬레이션!D756</f>
        <v>16385045.167177739</v>
      </c>
      <c r="J753" s="5">
        <f t="shared" si="42"/>
        <v>42755</v>
      </c>
      <c r="K753" s="2">
        <f t="shared" si="43"/>
        <v>25015567.361895952</v>
      </c>
      <c r="L753" s="2" t="e">
        <f>$C$2*시뮬레이션!F756*시뮬레이션!D756</f>
        <v>#REF!</v>
      </c>
    </row>
    <row r="754" spans="2:12" x14ac:dyDescent="0.3">
      <c r="B754" s="5">
        <v>42756</v>
      </c>
      <c r="C754" s="27">
        <f>VLOOKUP(시뮬레이션!B757,시뮬레이션!$K:$Q,6,0)</f>
        <v>136.04872610968857</v>
      </c>
      <c r="D754" s="27">
        <f>VLOOKUP(시뮬레이션!B757,시뮬레이션!$K:$Q,7,0)</f>
        <v>145.02804600227313</v>
      </c>
      <c r="F754" s="5">
        <f t="shared" si="41"/>
        <v>42756</v>
      </c>
      <c r="G754" s="7">
        <f>C754*시뮬레이션!D757*시뮬레이션!F757</f>
        <v>8630522.1947182138</v>
      </c>
      <c r="H754" s="2">
        <f>D754*시뮬레이션!E757*시뮬레이션!D757</f>
        <v>16385045.167177739</v>
      </c>
      <c r="J754" s="5">
        <f t="shared" si="42"/>
        <v>42756</v>
      </c>
      <c r="K754" s="2">
        <f t="shared" si="43"/>
        <v>25015567.361895952</v>
      </c>
      <c r="L754" s="2" t="e">
        <f>$C$2*시뮬레이션!F757*시뮬레이션!D757</f>
        <v>#REF!</v>
      </c>
    </row>
    <row r="755" spans="2:12" x14ac:dyDescent="0.3">
      <c r="B755" s="5">
        <v>42757</v>
      </c>
      <c r="C755" s="27">
        <f>VLOOKUP(시뮬레이션!B758,시뮬레이션!$K:$Q,6,0)</f>
        <v>136.04872610968857</v>
      </c>
      <c r="D755" s="27">
        <f>VLOOKUP(시뮬레이션!B758,시뮬레이션!$K:$Q,7,0)</f>
        <v>145.02804600227313</v>
      </c>
      <c r="F755" s="5">
        <f t="shared" si="41"/>
        <v>42757</v>
      </c>
      <c r="G755" s="7">
        <f>C755*시뮬레이션!D758*시뮬레이션!F758</f>
        <v>8630522.1947182138</v>
      </c>
      <c r="H755" s="2">
        <f>D755*시뮬레이션!E758*시뮬레이션!D758</f>
        <v>16385045.167177739</v>
      </c>
      <c r="J755" s="5">
        <f t="shared" si="42"/>
        <v>42757</v>
      </c>
      <c r="K755" s="2">
        <f t="shared" si="43"/>
        <v>25015567.361895952</v>
      </c>
      <c r="L755" s="2" t="e">
        <f>$C$2*시뮬레이션!F758*시뮬레이션!D758</f>
        <v>#REF!</v>
      </c>
    </row>
    <row r="756" spans="2:12" x14ac:dyDescent="0.3">
      <c r="B756" s="5">
        <v>42758</v>
      </c>
      <c r="C756" s="27">
        <f>VLOOKUP(시뮬레이션!B759,시뮬레이션!$K:$Q,6,0)</f>
        <v>136.04872610968857</v>
      </c>
      <c r="D756" s="27">
        <f>VLOOKUP(시뮬레이션!B759,시뮬레이션!$K:$Q,7,0)</f>
        <v>145.02804600227313</v>
      </c>
      <c r="F756" s="5">
        <f t="shared" si="41"/>
        <v>42758</v>
      </c>
      <c r="G756" s="7">
        <f>C756*시뮬레이션!D759*시뮬레이션!F759</f>
        <v>8591956.0133671016</v>
      </c>
      <c r="H756" s="2">
        <f>D756*시뮬레이션!E759*시뮬레이션!D759</f>
        <v>16309696.952235151</v>
      </c>
      <c r="J756" s="5">
        <f t="shared" si="42"/>
        <v>42758</v>
      </c>
      <c r="K756" s="2">
        <f t="shared" si="43"/>
        <v>24901652.965602253</v>
      </c>
      <c r="L756" s="2" t="e">
        <f>$C$2*시뮬레이션!F759*시뮬레이션!D759</f>
        <v>#REF!</v>
      </c>
    </row>
    <row r="757" spans="2:12" x14ac:dyDescent="0.3">
      <c r="B757" s="5">
        <v>42759</v>
      </c>
      <c r="C757" s="27">
        <f>VLOOKUP(시뮬레이션!B760,시뮬레이션!$K:$Q,6,0)</f>
        <v>136.04872610968857</v>
      </c>
      <c r="D757" s="27">
        <f>VLOOKUP(시뮬레이션!B760,시뮬레이션!$K:$Q,7,0)</f>
        <v>145.02804600227313</v>
      </c>
      <c r="F757" s="5">
        <f t="shared" si="41"/>
        <v>42759</v>
      </c>
      <c r="G757" s="7">
        <f>C757*시뮬레이션!D760*시뮬레이션!F760</f>
        <v>8652677.8930236455</v>
      </c>
      <c r="H757" s="2">
        <f>D757*시뮬레이션!E760*시뮬레이션!D760</f>
        <v>16428572.021325001</v>
      </c>
      <c r="J757" s="5">
        <f t="shared" si="42"/>
        <v>42759</v>
      </c>
      <c r="K757" s="2">
        <f t="shared" si="43"/>
        <v>25081249.914348647</v>
      </c>
      <c r="L757" s="2" t="e">
        <f>$C$2*시뮬레이션!F760*시뮬레이션!D760</f>
        <v>#REF!</v>
      </c>
    </row>
    <row r="758" spans="2:12" x14ac:dyDescent="0.3">
      <c r="B758" s="5">
        <v>42760</v>
      </c>
      <c r="C758" s="27">
        <f>VLOOKUP(시뮬레이션!B761,시뮬레이션!$K:$Q,6,0)</f>
        <v>136.04872610968857</v>
      </c>
      <c r="D758" s="27">
        <f>VLOOKUP(시뮬레이션!B761,시뮬레이션!$K:$Q,7,0)</f>
        <v>145.02804600227313</v>
      </c>
      <c r="F758" s="5">
        <f t="shared" si="41"/>
        <v>42760</v>
      </c>
      <c r="G758" s="7">
        <f>C758*시뮬레이션!D761*시뮬레이션!F761</f>
        <v>8702745.4840264693</v>
      </c>
      <c r="H758" s="2">
        <f>D758*시뮬레이션!E761*시뮬레이션!D761</f>
        <v>16553580.07377273</v>
      </c>
      <c r="J758" s="5">
        <f t="shared" si="42"/>
        <v>42760</v>
      </c>
      <c r="K758" s="2">
        <f t="shared" si="43"/>
        <v>25256325.557799198</v>
      </c>
      <c r="L758" s="2" t="e">
        <f>$C$2*시뮬레이션!F761*시뮬레이션!D761</f>
        <v>#REF!</v>
      </c>
    </row>
    <row r="759" spans="2:12" x14ac:dyDescent="0.3">
      <c r="B759" s="5">
        <v>42761</v>
      </c>
      <c r="C759" s="27">
        <f>VLOOKUP(시뮬레이션!B762,시뮬레이션!$K:$Q,6,0)</f>
        <v>136.04872610968857</v>
      </c>
      <c r="D759" s="27">
        <f>VLOOKUP(시뮬레이션!B762,시뮬레이션!$K:$Q,7,0)</f>
        <v>145.02804600227313</v>
      </c>
      <c r="F759" s="5">
        <f t="shared" si="41"/>
        <v>42761</v>
      </c>
      <c r="G759" s="7">
        <f>C759*시뮬레이션!D762*시뮬레이션!F762</f>
        <v>8621178.4634431079</v>
      </c>
      <c r="H759" s="2">
        <f>D759*시뮬레이션!E762*시뮬레이션!D762</f>
        <v>16426181.504525023</v>
      </c>
      <c r="J759" s="5">
        <f t="shared" si="42"/>
        <v>42761</v>
      </c>
      <c r="K759" s="2">
        <f t="shared" si="43"/>
        <v>25047359.967968129</v>
      </c>
      <c r="L759" s="2" t="e">
        <f>$C$2*시뮬레이션!F762*시뮬레이션!D762</f>
        <v>#REF!</v>
      </c>
    </row>
    <row r="760" spans="2:12" x14ac:dyDescent="0.3">
      <c r="B760" s="5">
        <v>42762</v>
      </c>
      <c r="C760" s="27">
        <f>VLOOKUP(시뮬레이션!B763,시뮬레이션!$K:$Q,6,0)</f>
        <v>136.04872610968857</v>
      </c>
      <c r="D760" s="27">
        <f>VLOOKUP(시뮬레이션!B763,시뮬레이션!$K:$Q,7,0)</f>
        <v>145.02804600227313</v>
      </c>
      <c r="F760" s="5">
        <f t="shared" si="41"/>
        <v>42762</v>
      </c>
      <c r="G760" s="7">
        <f>C760*시뮬레이션!D763*시뮬레이션!F763</f>
        <v>8591205.4733597729</v>
      </c>
      <c r="H760" s="2">
        <f>D760*시뮬레이션!E763*시뮬레이션!D763</f>
        <v>16341975.408845959</v>
      </c>
      <c r="J760" s="5">
        <f t="shared" si="42"/>
        <v>42762</v>
      </c>
      <c r="K760" s="2">
        <f t="shared" si="43"/>
        <v>24933180.882205732</v>
      </c>
      <c r="L760" s="2" t="e">
        <f>$C$2*시뮬레이션!F763*시뮬레이션!D763</f>
        <v>#REF!</v>
      </c>
    </row>
    <row r="761" spans="2:12" x14ac:dyDescent="0.3">
      <c r="B761" s="5">
        <v>42763</v>
      </c>
      <c r="C761" s="27">
        <f>VLOOKUP(시뮬레이션!B764,시뮬레이션!$K:$Q,6,0)</f>
        <v>136.04872610968857</v>
      </c>
      <c r="D761" s="27">
        <f>VLOOKUP(시뮬레이션!B764,시뮬레이션!$K:$Q,7,0)</f>
        <v>145.02804600227313</v>
      </c>
      <c r="F761" s="5">
        <f t="shared" si="41"/>
        <v>42763</v>
      </c>
      <c r="G761" s="7">
        <f>C761*시뮬레이션!D764*시뮬레이션!F764</f>
        <v>8591205.4733597729</v>
      </c>
      <c r="H761" s="2">
        <f>D761*시뮬레이션!E764*시뮬레이션!D764</f>
        <v>16341975.408845959</v>
      </c>
      <c r="J761" s="5">
        <f t="shared" si="42"/>
        <v>42763</v>
      </c>
      <c r="K761" s="2">
        <f t="shared" si="43"/>
        <v>24933180.882205732</v>
      </c>
      <c r="L761" s="2" t="e">
        <f>$C$2*시뮬레이션!F764*시뮬레이션!D764</f>
        <v>#REF!</v>
      </c>
    </row>
    <row r="762" spans="2:12" x14ac:dyDescent="0.3">
      <c r="B762" s="5">
        <v>42764</v>
      </c>
      <c r="C762" s="27">
        <f>VLOOKUP(시뮬레이션!B765,시뮬레이션!$K:$Q,6,0)</f>
        <v>136.04872610968857</v>
      </c>
      <c r="D762" s="27">
        <f>VLOOKUP(시뮬레이션!B765,시뮬레이션!$K:$Q,7,0)</f>
        <v>145.02804600227313</v>
      </c>
      <c r="F762" s="5">
        <f t="shared" si="41"/>
        <v>42764</v>
      </c>
      <c r="G762" s="7">
        <f>C762*시뮬레이션!D765*시뮬레이션!F765</f>
        <v>8591205.4733597729</v>
      </c>
      <c r="H762" s="2">
        <f>D762*시뮬레이션!E765*시뮬레이션!D765</f>
        <v>16341975.408845959</v>
      </c>
      <c r="J762" s="5">
        <f t="shared" si="42"/>
        <v>42764</v>
      </c>
      <c r="K762" s="2">
        <f t="shared" si="43"/>
        <v>24933180.882205732</v>
      </c>
      <c r="L762" s="2" t="e">
        <f>$C$2*시뮬레이션!F765*시뮬레이션!D765</f>
        <v>#REF!</v>
      </c>
    </row>
    <row r="763" spans="2:12" x14ac:dyDescent="0.3">
      <c r="B763" s="5">
        <v>42765</v>
      </c>
      <c r="C763" s="27">
        <f>VLOOKUP(시뮬레이션!B766,시뮬레이션!$K:$Q,6,0)</f>
        <v>136.04872610968857</v>
      </c>
      <c r="D763" s="27">
        <f>VLOOKUP(시뮬레이션!B766,시뮬레이션!$K:$Q,7,0)</f>
        <v>145.02804600227313</v>
      </c>
      <c r="F763" s="5">
        <f t="shared" si="41"/>
        <v>42765</v>
      </c>
      <c r="G763" s="7">
        <f>C763*시뮬레이션!D766*시뮬레이션!F766</f>
        <v>8564387.5348641593</v>
      </c>
      <c r="H763" s="2">
        <f>D763*시뮬레이션!E766*시뮬레이션!D766</f>
        <v>16277428.613116693</v>
      </c>
      <c r="J763" s="5">
        <f t="shared" si="42"/>
        <v>42765</v>
      </c>
      <c r="K763" s="2">
        <f t="shared" si="43"/>
        <v>24841816.147980854</v>
      </c>
      <c r="L763" s="2" t="e">
        <f>$C$2*시뮬레이션!F766*시뮬레이션!D766</f>
        <v>#REF!</v>
      </c>
    </row>
    <row r="764" spans="2:12" x14ac:dyDescent="0.3">
      <c r="B764" s="5">
        <v>42766</v>
      </c>
      <c r="C764" s="27">
        <f>VLOOKUP(시뮬레이션!B767,시뮬레이션!$K:$Q,6,0)</f>
        <v>136.04872610968857</v>
      </c>
      <c r="D764" s="27">
        <f>VLOOKUP(시뮬레이션!B767,시뮬레이션!$K:$Q,7,0)</f>
        <v>145.02804600227313</v>
      </c>
      <c r="F764" s="5">
        <f t="shared" si="41"/>
        <v>42766</v>
      </c>
      <c r="G764" s="7">
        <f>C764*시뮬레이션!D767*시뮬레이션!F767</f>
        <v>8578096.3895164933</v>
      </c>
      <c r="H764" s="2">
        <f>D764*시뮬레이션!E767*시뮬레이션!D767</f>
        <v>16257409.899297256</v>
      </c>
      <c r="J764" s="5">
        <f t="shared" si="42"/>
        <v>42766</v>
      </c>
      <c r="K764" s="2">
        <f t="shared" si="43"/>
        <v>24835506.288813747</v>
      </c>
      <c r="L764" s="2" t="e">
        <f>$C$2*시뮬레이션!F767*시뮬레이션!D767</f>
        <v>#REF!</v>
      </c>
    </row>
    <row r="765" spans="2:12" x14ac:dyDescent="0.3">
      <c r="B765" s="5">
        <v>42767</v>
      </c>
      <c r="C765" s="27">
        <f>VLOOKUP(시뮬레이션!B768,시뮬레이션!$K:$Q,6,0)</f>
        <v>136.04872610968857</v>
      </c>
      <c r="D765" s="27">
        <f>VLOOKUP(시뮬레이션!B768,시뮬레이션!$K:$Q,7,0)</f>
        <v>145.02804600227313</v>
      </c>
      <c r="F765" s="5">
        <f t="shared" si="41"/>
        <v>42767</v>
      </c>
      <c r="G765" s="7">
        <f>C765*시뮬레이션!D768*시뮬레이션!F768</f>
        <v>8499560.7386239432</v>
      </c>
      <c r="H765" s="2">
        <f>D765*시뮬레이션!E768*시뮬레이션!D768</f>
        <v>16059239.553016797</v>
      </c>
      <c r="J765" s="5">
        <f t="shared" si="42"/>
        <v>42767</v>
      </c>
      <c r="K765" s="2">
        <f t="shared" si="43"/>
        <v>24558800.29164074</v>
      </c>
      <c r="L765" s="2" t="e">
        <f>$C$2*시뮬레이션!F768*시뮬레이션!D768</f>
        <v>#REF!</v>
      </c>
    </row>
    <row r="766" spans="2:12" x14ac:dyDescent="0.3">
      <c r="B766" s="5">
        <v>42768</v>
      </c>
      <c r="C766" s="27">
        <f>VLOOKUP(시뮬레이션!B769,시뮬레이션!$K:$Q,6,0)</f>
        <v>136.04872610968857</v>
      </c>
      <c r="D766" s="27">
        <f>VLOOKUP(시뮬레이션!B769,시뮬레이션!$K:$Q,7,0)</f>
        <v>145.02804600227313</v>
      </c>
      <c r="F766" s="5">
        <f t="shared" si="41"/>
        <v>42768</v>
      </c>
      <c r="G766" s="7">
        <f>C766*시뮬레이션!D769*시뮬레이션!F769</f>
        <v>8433873.6518690456</v>
      </c>
      <c r="H766" s="2">
        <f>D766*시뮬레이션!E769*시뮬레이션!D769</f>
        <v>15965355.169340821</v>
      </c>
      <c r="J766" s="5">
        <f t="shared" si="42"/>
        <v>42768</v>
      </c>
      <c r="K766" s="2">
        <f t="shared" si="43"/>
        <v>24399228.821209867</v>
      </c>
      <c r="L766" s="2" t="e">
        <f>$C$2*시뮬레이션!F769*시뮬레이션!D769</f>
        <v>#REF!</v>
      </c>
    </row>
    <row r="767" spans="2:12" x14ac:dyDescent="0.3">
      <c r="B767" s="5">
        <v>42769</v>
      </c>
      <c r="C767" s="27">
        <f>VLOOKUP(시뮬레이션!B770,시뮬레이션!$K:$Q,6,0)</f>
        <v>136.04872610968857</v>
      </c>
      <c r="D767" s="27">
        <f>VLOOKUP(시뮬레이션!B770,시뮬레이션!$K:$Q,7,0)</f>
        <v>145.02804600227313</v>
      </c>
      <c r="F767" s="5">
        <f t="shared" si="41"/>
        <v>42769</v>
      </c>
      <c r="G767" s="7">
        <f>C767*시뮬레이션!D770*시뮬레이션!F770</f>
        <v>8487282.5043510143</v>
      </c>
      <c r="H767" s="2">
        <f>D767*시뮬레이션!E770*시뮬레이션!D770</f>
        <v>16061685.462080557</v>
      </c>
      <c r="J767" s="5">
        <f t="shared" si="42"/>
        <v>42769</v>
      </c>
      <c r="K767" s="2">
        <f t="shared" si="43"/>
        <v>24548967.966431573</v>
      </c>
      <c r="L767" s="2" t="e">
        <f>$C$2*시뮬레이션!F770*시뮬레이션!D770</f>
        <v>#REF!</v>
      </c>
    </row>
    <row r="768" spans="2:12" x14ac:dyDescent="0.3">
      <c r="B768" s="5">
        <v>42770</v>
      </c>
      <c r="C768" s="27">
        <f>VLOOKUP(시뮬레이션!B771,시뮬레이션!$K:$Q,6,0)</f>
        <v>136.04872610968857</v>
      </c>
      <c r="D768" s="27">
        <f>VLOOKUP(시뮬레이션!B771,시뮬레이션!$K:$Q,7,0)</f>
        <v>145.02804600227313</v>
      </c>
      <c r="F768" s="5">
        <f t="shared" si="41"/>
        <v>42770</v>
      </c>
      <c r="G768" s="7">
        <f>C768*시뮬레이션!D771*시뮬레이션!F771</f>
        <v>8487282.5043510143</v>
      </c>
      <c r="H768" s="2">
        <f>D768*시뮬레이션!E771*시뮬레이션!D771</f>
        <v>16061685.462080557</v>
      </c>
      <c r="J768" s="5">
        <f t="shared" si="42"/>
        <v>42770</v>
      </c>
      <c r="K768" s="2">
        <f t="shared" si="43"/>
        <v>24548967.966431573</v>
      </c>
      <c r="L768" s="2" t="e">
        <f>$C$2*시뮬레이션!F771*시뮬레이션!D771</f>
        <v>#REF!</v>
      </c>
    </row>
    <row r="769" spans="2:12" x14ac:dyDescent="0.3">
      <c r="B769" s="5">
        <v>42771</v>
      </c>
      <c r="C769" s="27">
        <f>VLOOKUP(시뮬레이션!B772,시뮬레이션!$K:$Q,6,0)</f>
        <v>136.04872610968857</v>
      </c>
      <c r="D769" s="27">
        <f>VLOOKUP(시뮬레이션!B772,시뮬레이션!$K:$Q,7,0)</f>
        <v>145.02804600227313</v>
      </c>
      <c r="F769" s="5">
        <f t="shared" si="41"/>
        <v>42771</v>
      </c>
      <c r="G769" s="7">
        <f>C769*시뮬레이션!D772*시뮬레이션!F772</f>
        <v>8487282.5043510143</v>
      </c>
      <c r="H769" s="2">
        <f>D769*시뮬레이션!E772*시뮬레이션!D772</f>
        <v>16061685.462080557</v>
      </c>
      <c r="J769" s="5">
        <f t="shared" si="42"/>
        <v>42771</v>
      </c>
      <c r="K769" s="2">
        <f t="shared" si="43"/>
        <v>24548967.966431573</v>
      </c>
      <c r="L769" s="2" t="e">
        <f>$C$2*시뮬레이션!F772*시뮬레이션!D772</f>
        <v>#REF!</v>
      </c>
    </row>
    <row r="770" spans="2:12" x14ac:dyDescent="0.3">
      <c r="B770" s="5">
        <v>42772</v>
      </c>
      <c r="C770" s="27">
        <f>VLOOKUP(시뮬레이션!B773,시뮬레이션!$K:$Q,6,0)</f>
        <v>136.04872610968857</v>
      </c>
      <c r="D770" s="27">
        <f>VLOOKUP(시뮬레이션!B773,시뮬레이션!$K:$Q,7,0)</f>
        <v>145.02804600227313</v>
      </c>
      <c r="F770" s="5">
        <f t="shared" si="41"/>
        <v>42772</v>
      </c>
      <c r="G770" s="7">
        <f>C770*시뮬레이션!D773*시뮬레이션!F773</f>
        <v>8390398.8460847698</v>
      </c>
      <c r="H770" s="2">
        <f>D770*시뮬레이션!E773*시뮬레이션!D773</f>
        <v>15886957.399976127</v>
      </c>
      <c r="J770" s="5">
        <f t="shared" si="42"/>
        <v>42772</v>
      </c>
      <c r="K770" s="2">
        <f t="shared" si="43"/>
        <v>24277356.246060897</v>
      </c>
      <c r="L770" s="2" t="e">
        <f>$C$2*시뮬레이션!F773*시뮬레이션!D773</f>
        <v>#REF!</v>
      </c>
    </row>
    <row r="771" spans="2:12" x14ac:dyDescent="0.3">
      <c r="B771" s="5">
        <v>42773</v>
      </c>
      <c r="C771" s="27">
        <f>VLOOKUP(시뮬레이션!B774,시뮬레이션!$K:$Q,6,0)</f>
        <v>136.04872610968857</v>
      </c>
      <c r="D771" s="27">
        <f>VLOOKUP(시뮬레이션!B774,시뮬레이션!$K:$Q,7,0)</f>
        <v>145.02804600227313</v>
      </c>
      <c r="F771" s="5">
        <f t="shared" ref="F771:F834" si="44">B771</f>
        <v>42773</v>
      </c>
      <c r="G771" s="7">
        <f>C771*시뮬레이션!D774*시뮬레이션!F774</f>
        <v>8465799.2268743776</v>
      </c>
      <c r="H771" s="2">
        <f>D771*시뮬레이션!E774*시뮬레이션!D774</f>
        <v>16016014.330810117</v>
      </c>
      <c r="J771" s="5">
        <f t="shared" ref="J771:J834" si="45">B771</f>
        <v>42773</v>
      </c>
      <c r="K771" s="2">
        <f t="shared" ref="K771:K834" si="46">SUM(G771:H771)</f>
        <v>24481813.557684496</v>
      </c>
      <c r="L771" s="2" t="e">
        <f>$C$2*시뮬레이션!F774*시뮬레이션!D774</f>
        <v>#REF!</v>
      </c>
    </row>
    <row r="772" spans="2:12" x14ac:dyDescent="0.3">
      <c r="B772" s="5">
        <v>42774</v>
      </c>
      <c r="C772" s="27">
        <f>VLOOKUP(시뮬레이션!B775,시뮬레이션!$K:$Q,6,0)</f>
        <v>136.04872610968857</v>
      </c>
      <c r="D772" s="27">
        <f>VLOOKUP(시뮬레이션!B775,시뮬레이션!$K:$Q,7,0)</f>
        <v>145.02804600227313</v>
      </c>
      <c r="F772" s="5">
        <f t="shared" si="44"/>
        <v>42774</v>
      </c>
      <c r="G772" s="7">
        <f>C772*시뮬레이션!D775*시뮬레이션!F775</f>
        <v>8505128.9680959042</v>
      </c>
      <c r="H772" s="2">
        <f>D772*시뮬레이션!E775*시뮬레이션!D775</f>
        <v>16047844.563757211</v>
      </c>
      <c r="J772" s="5">
        <f t="shared" si="45"/>
        <v>42774</v>
      </c>
      <c r="K772" s="2">
        <f t="shared" si="46"/>
        <v>24552973.531853117</v>
      </c>
      <c r="L772" s="2" t="e">
        <f>$C$2*시뮬레이션!F775*시뮬레이션!D775</f>
        <v>#REF!</v>
      </c>
    </row>
    <row r="773" spans="2:12" x14ac:dyDescent="0.3">
      <c r="B773" s="5">
        <v>42775</v>
      </c>
      <c r="C773" s="27">
        <f>VLOOKUP(시뮬레이션!B776,시뮬레이션!$K:$Q,6,0)</f>
        <v>136.04872610968857</v>
      </c>
      <c r="D773" s="27">
        <f>VLOOKUP(시뮬레이션!B776,시뮬레이션!$K:$Q,7,0)</f>
        <v>145.02804600227313</v>
      </c>
      <c r="F773" s="5">
        <f t="shared" si="44"/>
        <v>42775</v>
      </c>
      <c r="G773" s="7">
        <f>C773*시뮬레이션!D776*시뮬레이션!F776</f>
        <v>8549765.1266208719</v>
      </c>
      <c r="H773" s="2">
        <f>D773*시뮬레이션!E776*시뮬레이션!D776</f>
        <v>16122292.656590685</v>
      </c>
      <c r="J773" s="5">
        <f t="shared" si="45"/>
        <v>42775</v>
      </c>
      <c r="K773" s="2">
        <f t="shared" si="46"/>
        <v>24672057.783211559</v>
      </c>
      <c r="L773" s="2" t="e">
        <f>$C$2*시뮬레이션!F776*시뮬레이션!D776</f>
        <v>#REF!</v>
      </c>
    </row>
    <row r="774" spans="2:12" x14ac:dyDescent="0.3">
      <c r="B774" s="5">
        <v>42776</v>
      </c>
      <c r="C774" s="27">
        <f>VLOOKUP(시뮬레이션!B777,시뮬레이션!$K:$Q,6,0)</f>
        <v>136.04872610968857</v>
      </c>
      <c r="D774" s="27">
        <f>VLOOKUP(시뮬레이션!B777,시뮬레이션!$K:$Q,7,0)</f>
        <v>145.02804600227313</v>
      </c>
      <c r="F774" s="5">
        <f t="shared" si="44"/>
        <v>42776</v>
      </c>
      <c r="G774" s="7">
        <f>C774*시뮬레이션!D777*시뮬레이션!F777</f>
        <v>8619338.3363981117</v>
      </c>
      <c r="H774" s="2">
        <f>D774*시뮬레이션!E777*시뮬레이션!D777</f>
        <v>16257252.972921368</v>
      </c>
      <c r="J774" s="5">
        <f t="shared" si="45"/>
        <v>42776</v>
      </c>
      <c r="K774" s="2">
        <f t="shared" si="46"/>
        <v>24876591.309319481</v>
      </c>
      <c r="L774" s="2" t="e">
        <f>$C$2*시뮬레이션!F777*시뮬레이션!D777</f>
        <v>#REF!</v>
      </c>
    </row>
    <row r="775" spans="2:12" x14ac:dyDescent="0.3">
      <c r="B775" s="5">
        <v>42777</v>
      </c>
      <c r="C775" s="27">
        <f>VLOOKUP(시뮬레이션!B778,시뮬레이션!$K:$Q,6,0)</f>
        <v>136.04872610968857</v>
      </c>
      <c r="D775" s="27">
        <f>VLOOKUP(시뮬레이션!B778,시뮬레이션!$K:$Q,7,0)</f>
        <v>145.02804600227313</v>
      </c>
      <c r="F775" s="5">
        <f t="shared" si="44"/>
        <v>42777</v>
      </c>
      <c r="G775" s="7">
        <f>C775*시뮬레이션!D778*시뮬레이션!F778</f>
        <v>8619338.3363981117</v>
      </c>
      <c r="H775" s="2">
        <f>D775*시뮬레이션!E778*시뮬레이션!D778</f>
        <v>16257252.972921368</v>
      </c>
      <c r="J775" s="5">
        <f t="shared" si="45"/>
        <v>42777</v>
      </c>
      <c r="K775" s="2">
        <f t="shared" si="46"/>
        <v>24876591.309319481</v>
      </c>
      <c r="L775" s="2" t="e">
        <f>$C$2*시뮬레이션!F778*시뮬레이션!D778</f>
        <v>#REF!</v>
      </c>
    </row>
    <row r="776" spans="2:12" x14ac:dyDescent="0.3">
      <c r="B776" s="5">
        <v>42778</v>
      </c>
      <c r="C776" s="27">
        <f>VLOOKUP(시뮬레이션!B779,시뮬레이션!$K:$Q,6,0)</f>
        <v>136.04872610968857</v>
      </c>
      <c r="D776" s="27">
        <f>VLOOKUP(시뮬레이션!B779,시뮬레이션!$K:$Q,7,0)</f>
        <v>145.02804600227313</v>
      </c>
      <c r="F776" s="5">
        <f t="shared" si="44"/>
        <v>42778</v>
      </c>
      <c r="G776" s="7">
        <f>C776*시뮬레이션!D779*시뮬레이션!F779</f>
        <v>8619338.3363981117</v>
      </c>
      <c r="H776" s="2">
        <f>D776*시뮬레이션!E779*시뮬레이션!D779</f>
        <v>16257252.972921368</v>
      </c>
      <c r="J776" s="5">
        <f t="shared" si="45"/>
        <v>42778</v>
      </c>
      <c r="K776" s="2">
        <f t="shared" si="46"/>
        <v>24876591.309319481</v>
      </c>
      <c r="L776" s="2" t="e">
        <f>$C$2*시뮬레이션!F779*시뮬레이션!D779</f>
        <v>#REF!</v>
      </c>
    </row>
    <row r="777" spans="2:12" x14ac:dyDescent="0.3">
      <c r="B777" s="5">
        <v>42779</v>
      </c>
      <c r="C777" s="27">
        <f>VLOOKUP(시뮬레이션!B780,시뮬레이션!$K:$Q,6,0)</f>
        <v>136.04872610968857</v>
      </c>
      <c r="D777" s="27">
        <f>VLOOKUP(시뮬레이션!B780,시뮬레이션!$K:$Q,7,0)</f>
        <v>145.02804600227313</v>
      </c>
      <c r="F777" s="5">
        <f t="shared" si="44"/>
        <v>42779</v>
      </c>
      <c r="G777" s="7">
        <f>C777*시뮬레이션!D780*시뮬레이션!F780</f>
        <v>8671240.6397066321</v>
      </c>
      <c r="H777" s="2">
        <f>D777*시뮬레이션!E780*시뮬레이션!D780</f>
        <v>16345257.689559767</v>
      </c>
      <c r="J777" s="5">
        <f t="shared" si="45"/>
        <v>42779</v>
      </c>
      <c r="K777" s="2">
        <f t="shared" si="46"/>
        <v>25016498.329266399</v>
      </c>
      <c r="L777" s="2" t="e">
        <f>$C$2*시뮬레이션!F780*시뮬레이션!D780</f>
        <v>#REF!</v>
      </c>
    </row>
    <row r="778" spans="2:12" x14ac:dyDescent="0.3">
      <c r="B778" s="5">
        <v>42780</v>
      </c>
      <c r="C778" s="27">
        <f>VLOOKUP(시뮬레이션!B781,시뮬레이션!$K:$Q,6,0)</f>
        <v>136.04872610968857</v>
      </c>
      <c r="D778" s="27">
        <f>VLOOKUP(시뮬레이션!B781,시뮬레이션!$K:$Q,7,0)</f>
        <v>145.02804600227313</v>
      </c>
      <c r="F778" s="5">
        <f t="shared" si="44"/>
        <v>42780</v>
      </c>
      <c r="G778" s="7">
        <f>C778*시뮬레이션!D781*시뮬레이션!F781</f>
        <v>8580433.9787285123</v>
      </c>
      <c r="H778" s="2">
        <f>D778*시뮬레이션!E781*시뮬레이션!D781</f>
        <v>16192612.788549663</v>
      </c>
      <c r="J778" s="5">
        <f t="shared" si="45"/>
        <v>42780</v>
      </c>
      <c r="K778" s="2">
        <f t="shared" si="46"/>
        <v>24773046.767278176</v>
      </c>
      <c r="L778" s="2" t="e">
        <f>$C$2*시뮬레이션!F781*시뮬레이션!D781</f>
        <v>#REF!</v>
      </c>
    </row>
    <row r="779" spans="2:12" x14ac:dyDescent="0.3">
      <c r="B779" s="5">
        <v>42781</v>
      </c>
      <c r="C779" s="27">
        <f>VLOOKUP(시뮬레이션!B782,시뮬레이션!$K:$Q,6,0)</f>
        <v>136.04872610968857</v>
      </c>
      <c r="D779" s="27">
        <f>VLOOKUP(시뮬레이션!B782,시뮬레이션!$K:$Q,7,0)</f>
        <v>145.02804600227313</v>
      </c>
      <c r="F779" s="5">
        <f t="shared" si="44"/>
        <v>42781</v>
      </c>
      <c r="G779" s="7">
        <f>C779*시뮬레이션!D782*시뮬레이션!F782</f>
        <v>8672434.9978682771</v>
      </c>
      <c r="H779" s="2">
        <f>D779*시뮬레이션!E782*시뮬레이션!D782</f>
        <v>16364175.979730643</v>
      </c>
      <c r="J779" s="5">
        <f t="shared" si="45"/>
        <v>42781</v>
      </c>
      <c r="K779" s="2">
        <f t="shared" si="46"/>
        <v>25036610.97759892</v>
      </c>
      <c r="L779" s="2" t="e">
        <f>$C$2*시뮬레이션!F782*시뮬레이션!D782</f>
        <v>#REF!</v>
      </c>
    </row>
    <row r="780" spans="2:12" x14ac:dyDescent="0.3">
      <c r="B780" s="5">
        <v>42782</v>
      </c>
      <c r="C780" s="27">
        <f>VLOOKUP(시뮬레이션!B783,시뮬레이션!$K:$Q,6,0)</f>
        <v>136.04872610968857</v>
      </c>
      <c r="D780" s="27">
        <f>VLOOKUP(시뮬레이션!B783,시뮬레이션!$K:$Q,7,0)</f>
        <v>145.02804600227313</v>
      </c>
      <c r="F780" s="5">
        <f t="shared" si="44"/>
        <v>42782</v>
      </c>
      <c r="G780" s="7">
        <f>C780*시뮬레이션!D783*시뮬레이션!F783</f>
        <v>8667651.4838436432</v>
      </c>
      <c r="H780" s="2">
        <f>D780*시뮬레이션!E783*시뮬레이션!D783</f>
        <v>16350324.335706891</v>
      </c>
      <c r="J780" s="5">
        <f t="shared" si="45"/>
        <v>42782</v>
      </c>
      <c r="K780" s="2">
        <f t="shared" si="46"/>
        <v>25017975.819550537</v>
      </c>
      <c r="L780" s="2" t="e">
        <f>$C$2*시뮬레이션!F783*시뮬레이션!D783</f>
        <v>#REF!</v>
      </c>
    </row>
    <row r="781" spans="2:12" x14ac:dyDescent="0.3">
      <c r="B781" s="5">
        <v>42783</v>
      </c>
      <c r="C781" s="27">
        <f>VLOOKUP(시뮬레이션!B784,시뮬레이션!$K:$Q,6,0)</f>
        <v>136.04872610968857</v>
      </c>
      <c r="D781" s="27">
        <f>VLOOKUP(시뮬레이션!B784,시뮬레이션!$K:$Q,7,0)</f>
        <v>145.02804600227313</v>
      </c>
      <c r="F781" s="5">
        <f t="shared" si="44"/>
        <v>42783</v>
      </c>
      <c r="G781" s="7">
        <f>C781*시뮬레이션!D784*시뮬레이션!F784</f>
        <v>8750818.3422119468</v>
      </c>
      <c r="H781" s="2">
        <f>D781*시뮬레이션!E784*시뮬레이션!D784</f>
        <v>16466570.294160377</v>
      </c>
      <c r="J781" s="5">
        <f t="shared" si="45"/>
        <v>42783</v>
      </c>
      <c r="K781" s="2">
        <f t="shared" si="46"/>
        <v>25217388.636372324</v>
      </c>
      <c r="L781" s="2" t="e">
        <f>$C$2*시뮬레이션!F784*시뮬레이션!D784</f>
        <v>#REF!</v>
      </c>
    </row>
    <row r="782" spans="2:12" x14ac:dyDescent="0.3">
      <c r="B782" s="5">
        <v>42784</v>
      </c>
      <c r="C782" s="27">
        <f>VLOOKUP(시뮬레이션!B785,시뮬레이션!$K:$Q,6,0)</f>
        <v>136.04872610968857</v>
      </c>
      <c r="D782" s="27">
        <f>VLOOKUP(시뮬레이션!B785,시뮬레이션!$K:$Q,7,0)</f>
        <v>145.02804600227313</v>
      </c>
      <c r="F782" s="5">
        <f t="shared" si="44"/>
        <v>42784</v>
      </c>
      <c r="G782" s="7">
        <f>C782*시뮬레이션!D785*시뮬레이션!F785</f>
        <v>8750818.3422119468</v>
      </c>
      <c r="H782" s="2">
        <f>D782*시뮬레이션!E785*시뮬레이션!D785</f>
        <v>16466570.294160377</v>
      </c>
      <c r="J782" s="5">
        <f t="shared" si="45"/>
        <v>42784</v>
      </c>
      <c r="K782" s="2">
        <f t="shared" si="46"/>
        <v>25217388.636372324</v>
      </c>
      <c r="L782" s="2" t="e">
        <f>$C$2*시뮬레이션!F785*시뮬레이션!D785</f>
        <v>#REF!</v>
      </c>
    </row>
    <row r="783" spans="2:12" x14ac:dyDescent="0.3">
      <c r="B783" s="5">
        <v>42785</v>
      </c>
      <c r="C783" s="27">
        <f>VLOOKUP(시뮬레이션!B786,시뮬레이션!$K:$Q,6,0)</f>
        <v>136.04872610968857</v>
      </c>
      <c r="D783" s="27">
        <f>VLOOKUP(시뮬레이션!B786,시뮬레이션!$K:$Q,7,0)</f>
        <v>145.02804600227313</v>
      </c>
      <c r="F783" s="5">
        <f t="shared" si="44"/>
        <v>42785</v>
      </c>
      <c r="G783" s="7">
        <f>C783*시뮬레이션!D786*시뮬레이션!F786</f>
        <v>8750818.3422119468</v>
      </c>
      <c r="H783" s="2">
        <f>D783*시뮬레이션!E786*시뮬레이션!D786</f>
        <v>16466570.294160377</v>
      </c>
      <c r="J783" s="5">
        <f t="shared" si="45"/>
        <v>42785</v>
      </c>
      <c r="K783" s="2">
        <f t="shared" si="46"/>
        <v>25217388.636372324</v>
      </c>
      <c r="L783" s="2" t="e">
        <f>$C$2*시뮬레이션!F786*시뮬레이션!D786</f>
        <v>#REF!</v>
      </c>
    </row>
    <row r="784" spans="2:12" x14ac:dyDescent="0.3">
      <c r="B784" s="5">
        <v>42786</v>
      </c>
      <c r="C784" s="27">
        <f>VLOOKUP(시뮬레이션!B787,시뮬레이션!$K:$Q,6,0)</f>
        <v>136.04872610968857</v>
      </c>
      <c r="D784" s="27">
        <f>VLOOKUP(시뮬레이션!B787,시뮬레이션!$K:$Q,7,0)</f>
        <v>145.02804600227313</v>
      </c>
      <c r="F784" s="5">
        <f t="shared" si="44"/>
        <v>42786</v>
      </c>
      <c r="G784" s="7">
        <f>C784*시뮬레이션!D787*시뮬레이션!F787</f>
        <v>8756160.0233451929</v>
      </c>
      <c r="H784" s="2">
        <f>D784*시뮬레이션!E787*시뮬레이션!D787</f>
        <v>16476621.830420166</v>
      </c>
      <c r="J784" s="5">
        <f t="shared" si="45"/>
        <v>42786</v>
      </c>
      <c r="K784" s="2">
        <f t="shared" si="46"/>
        <v>25232781.853765361</v>
      </c>
      <c r="L784" s="2" t="e">
        <f>$C$2*시뮬레이션!F787*시뮬레이션!D787</f>
        <v>#REF!</v>
      </c>
    </row>
    <row r="785" spans="2:12" x14ac:dyDescent="0.3">
      <c r="B785" s="5">
        <v>42787</v>
      </c>
      <c r="C785" s="27">
        <f>VLOOKUP(시뮬레이션!B788,시뮬레이션!$K:$Q,6,0)</f>
        <v>136.04872610968857</v>
      </c>
      <c r="D785" s="27">
        <f>VLOOKUP(시뮬레이션!B788,시뮬레이션!$K:$Q,7,0)</f>
        <v>145.02804600227313</v>
      </c>
      <c r="F785" s="5">
        <f t="shared" si="44"/>
        <v>42787</v>
      </c>
      <c r="G785" s="7">
        <f>C785*시뮬레이션!D788*시뮬레이션!F788</f>
        <v>8819374.0163568687</v>
      </c>
      <c r="H785" s="2">
        <f>D785*시뮬레이션!E788*시뮬레이션!D788</f>
        <v>16529128.534921065</v>
      </c>
      <c r="J785" s="5">
        <f t="shared" si="45"/>
        <v>42787</v>
      </c>
      <c r="K785" s="2">
        <f t="shared" si="46"/>
        <v>25348502.551277936</v>
      </c>
      <c r="L785" s="2" t="e">
        <f>$C$2*시뮬레이션!F788*시뮬레이션!D788</f>
        <v>#REF!</v>
      </c>
    </row>
    <row r="786" spans="2:12" x14ac:dyDescent="0.3">
      <c r="B786" s="5">
        <v>42788</v>
      </c>
      <c r="C786" s="27">
        <f>VLOOKUP(시뮬레이션!B789,시뮬레이션!$K:$Q,6,0)</f>
        <v>136.04872610968857</v>
      </c>
      <c r="D786" s="27">
        <f>VLOOKUP(시뮬레이션!B789,시뮬레이션!$K:$Q,7,0)</f>
        <v>145.02804600227313</v>
      </c>
      <c r="F786" s="5">
        <f t="shared" si="44"/>
        <v>42788</v>
      </c>
      <c r="G786" s="7">
        <f>C786*시뮬레이션!D789*시뮬레이션!F789</f>
        <v>8774497.1468207967</v>
      </c>
      <c r="H786" s="2">
        <f>D786*시뮬레이션!E789*시뮬레이션!D789</f>
        <v>16459581.674932072</v>
      </c>
      <c r="J786" s="5">
        <f t="shared" si="45"/>
        <v>42788</v>
      </c>
      <c r="K786" s="2">
        <f t="shared" si="46"/>
        <v>25234078.821752869</v>
      </c>
      <c r="L786" s="2" t="e">
        <f>$C$2*시뮬레이션!F789*시뮬레이션!D789</f>
        <v>#REF!</v>
      </c>
    </row>
    <row r="787" spans="2:12" x14ac:dyDescent="0.3">
      <c r="B787" s="5">
        <v>42789</v>
      </c>
      <c r="C787" s="27">
        <f>VLOOKUP(시뮬레이션!B790,시뮬레이션!$K:$Q,6,0)</f>
        <v>136.04872610968857</v>
      </c>
      <c r="D787" s="27">
        <f>VLOOKUP(시뮬레이션!B790,시뮬레이션!$K:$Q,7,0)</f>
        <v>145.02804600227313</v>
      </c>
      <c r="F787" s="5">
        <f t="shared" si="44"/>
        <v>42789</v>
      </c>
      <c r="G787" s="7">
        <f>C787*시뮬레이션!D790*시뮬레이션!F790</f>
        <v>8721012.018620532</v>
      </c>
      <c r="H787" s="2">
        <f>D787*시뮬레이션!E790*시뮬레이션!D790</f>
        <v>16412529.255042953</v>
      </c>
      <c r="J787" s="5">
        <f t="shared" si="45"/>
        <v>42789</v>
      </c>
      <c r="K787" s="2">
        <f t="shared" si="46"/>
        <v>25133541.273663484</v>
      </c>
      <c r="L787" s="2" t="e">
        <f>$C$2*시뮬레이션!F790*시뮬레이션!D790</f>
        <v>#REF!</v>
      </c>
    </row>
    <row r="788" spans="2:12" x14ac:dyDescent="0.3">
      <c r="B788" s="5">
        <v>42790</v>
      </c>
      <c r="C788" s="27">
        <f>VLOOKUP(시뮬레이션!B791,시뮬레이션!$K:$Q,6,0)</f>
        <v>136.04872610968857</v>
      </c>
      <c r="D788" s="27">
        <f>VLOOKUP(시뮬레이션!B791,시뮬레이션!$K:$Q,7,0)</f>
        <v>145.02804600227313</v>
      </c>
      <c r="F788" s="5">
        <f t="shared" si="44"/>
        <v>42790</v>
      </c>
      <c r="G788" s="7">
        <f>C788*시뮬레이션!D791*시뮬레이션!F791</f>
        <v>8709491.2288277857</v>
      </c>
      <c r="H788" s="2">
        <f>D788*시뮬레이션!E791*시뮬레이션!D791</f>
        <v>16368641.315745745</v>
      </c>
      <c r="J788" s="5">
        <f t="shared" si="45"/>
        <v>42790</v>
      </c>
      <c r="K788" s="2">
        <f t="shared" si="46"/>
        <v>25078132.544573531</v>
      </c>
      <c r="L788" s="2" t="e">
        <f>$C$2*시뮬레이션!F791*시뮬레이션!D791</f>
        <v>#REF!</v>
      </c>
    </row>
    <row r="789" spans="2:12" x14ac:dyDescent="0.3">
      <c r="B789" s="5">
        <v>42791</v>
      </c>
      <c r="C789" s="27">
        <f>VLOOKUP(시뮬레이션!B792,시뮬레이션!$K:$Q,6,0)</f>
        <v>136.04872610968857</v>
      </c>
      <c r="D789" s="27">
        <f>VLOOKUP(시뮬레이션!B792,시뮬레이션!$K:$Q,7,0)</f>
        <v>145.02804600227313</v>
      </c>
      <c r="F789" s="5">
        <f t="shared" si="44"/>
        <v>42791</v>
      </c>
      <c r="G789" s="7">
        <f>C789*시뮬레이션!D792*시뮬레이션!F792</f>
        <v>8709491.2288277857</v>
      </c>
      <c r="H789" s="2">
        <f>D789*시뮬레이션!E792*시뮬레이션!D792</f>
        <v>16368641.315745745</v>
      </c>
      <c r="J789" s="5">
        <f t="shared" si="45"/>
        <v>42791</v>
      </c>
      <c r="K789" s="2">
        <f t="shared" si="46"/>
        <v>25078132.544573531</v>
      </c>
      <c r="L789" s="2" t="e">
        <f>$C$2*시뮬레이션!F792*시뮬레이션!D792</f>
        <v>#REF!</v>
      </c>
    </row>
    <row r="790" spans="2:12" x14ac:dyDescent="0.3">
      <c r="B790" s="5">
        <v>42792</v>
      </c>
      <c r="C790" s="27">
        <f>VLOOKUP(시뮬레이션!B793,시뮬레이션!$K:$Q,6,0)</f>
        <v>136.04872610968857</v>
      </c>
      <c r="D790" s="27">
        <f>VLOOKUP(시뮬레이션!B793,시뮬레이션!$K:$Q,7,0)</f>
        <v>145.02804600227313</v>
      </c>
      <c r="F790" s="5">
        <f t="shared" si="44"/>
        <v>42792</v>
      </c>
      <c r="G790" s="7">
        <f>C790*시뮬레이션!D793*시뮬레이션!F793</f>
        <v>8709491.2288277857</v>
      </c>
      <c r="H790" s="2">
        <f>D790*시뮬레이션!E793*시뮬레이션!D793</f>
        <v>16368641.315745745</v>
      </c>
      <c r="J790" s="5">
        <f t="shared" si="45"/>
        <v>42792</v>
      </c>
      <c r="K790" s="2">
        <f t="shared" si="46"/>
        <v>25078132.544573531</v>
      </c>
      <c r="L790" s="2" t="e">
        <f>$C$2*시뮬레이션!F793*시뮬레이션!D793</f>
        <v>#REF!</v>
      </c>
    </row>
    <row r="791" spans="2:12" x14ac:dyDescent="0.3">
      <c r="B791" s="5">
        <v>42793</v>
      </c>
      <c r="C791" s="27">
        <f>VLOOKUP(시뮬레이션!B794,시뮬레이션!$K:$Q,6,0)</f>
        <v>136.04872610968857</v>
      </c>
      <c r="D791" s="27">
        <f>VLOOKUP(시뮬레이션!B794,시뮬레이션!$K:$Q,7,0)</f>
        <v>145.02804600227313</v>
      </c>
      <c r="F791" s="5">
        <f t="shared" si="44"/>
        <v>42793</v>
      </c>
      <c r="G791" s="7">
        <f>C791*시뮬레이션!D794*시뮬레이션!F794</f>
        <v>8710228.8850207515</v>
      </c>
      <c r="H791" s="2">
        <f>D791*시뮬레이션!E794*시뮬레이션!D794</f>
        <v>16366952.714323431</v>
      </c>
      <c r="J791" s="5">
        <f t="shared" si="45"/>
        <v>42793</v>
      </c>
      <c r="K791" s="2">
        <f t="shared" si="46"/>
        <v>25077181.599344183</v>
      </c>
      <c r="L791" s="2" t="e">
        <f>$C$2*시뮬레이션!F794*시뮬레이션!D794</f>
        <v>#REF!</v>
      </c>
    </row>
    <row r="792" spans="2:12" x14ac:dyDescent="0.3">
      <c r="B792" s="5">
        <v>42794</v>
      </c>
      <c r="C792" s="27">
        <f>VLOOKUP(시뮬레이션!B795,시뮬레이션!$K:$Q,6,0)</f>
        <v>136.04872610968857</v>
      </c>
      <c r="D792" s="27">
        <f>VLOOKUP(시뮬레이션!B795,시뮬레이션!$K:$Q,7,0)</f>
        <v>145.02804600227313</v>
      </c>
      <c r="F792" s="5">
        <f t="shared" si="44"/>
        <v>42794</v>
      </c>
      <c r="G792" s="7">
        <f>C792*시뮬레이션!D795*시뮬레이션!F795</f>
        <v>8653351.2661935259</v>
      </c>
      <c r="H792" s="2">
        <f>D792*시뮬레이션!E795*시뮬레이션!D795</f>
        <v>16251811.162874073</v>
      </c>
      <c r="J792" s="5">
        <f t="shared" si="45"/>
        <v>42794</v>
      </c>
      <c r="K792" s="2">
        <f t="shared" si="46"/>
        <v>24905162.429067597</v>
      </c>
      <c r="L792" s="2" t="e">
        <f>$C$2*시뮬레이션!F795*시뮬레이션!D795</f>
        <v>#REF!</v>
      </c>
    </row>
    <row r="793" spans="2:12" x14ac:dyDescent="0.3">
      <c r="B793" s="5">
        <v>42795</v>
      </c>
      <c r="C793" s="27">
        <f>VLOOKUP(시뮬레이션!B796,시뮬레이션!$K:$Q,6,0)</f>
        <v>136.04872610968857</v>
      </c>
      <c r="D793" s="27">
        <f>VLOOKUP(시뮬레이션!B796,시뮬레이션!$K:$Q,7,0)</f>
        <v>145.02804600227313</v>
      </c>
      <c r="F793" s="5">
        <f t="shared" si="44"/>
        <v>42795</v>
      </c>
      <c r="G793" s="7">
        <f>C793*시뮬레이션!D796*시뮬레이션!F796</f>
        <v>8757923.4869330246</v>
      </c>
      <c r="H793" s="2">
        <f>D793*시뮬레이션!E796*시뮬레이션!D796</f>
        <v>16476113.89705354</v>
      </c>
      <c r="J793" s="5">
        <f t="shared" si="45"/>
        <v>42795</v>
      </c>
      <c r="K793" s="2">
        <f t="shared" si="46"/>
        <v>25234037.383986562</v>
      </c>
      <c r="L793" s="2" t="e">
        <f>$C$2*시뮬레이션!F796*시뮬레이션!D796</f>
        <v>#REF!</v>
      </c>
    </row>
    <row r="794" spans="2:12" x14ac:dyDescent="0.3">
      <c r="B794" s="5">
        <v>42796</v>
      </c>
      <c r="C794" s="27">
        <f>VLOOKUP(시뮬레이션!B797,시뮬레이션!$K:$Q,6,0)</f>
        <v>136.04872610968857</v>
      </c>
      <c r="D794" s="27">
        <f>VLOOKUP(시뮬레이션!B797,시뮬레이션!$K:$Q,7,0)</f>
        <v>145.02804600227313</v>
      </c>
      <c r="F794" s="5">
        <f t="shared" si="44"/>
        <v>42796</v>
      </c>
      <c r="G794" s="7">
        <f>C794*시뮬레이션!D797*시뮬레이션!F797</f>
        <v>8796941.1051671114</v>
      </c>
      <c r="H794" s="2">
        <f>D794*시뮬레이션!E797*시뮬레이션!D797</f>
        <v>16519113.229361633</v>
      </c>
      <c r="J794" s="5">
        <f t="shared" si="45"/>
        <v>42796</v>
      </c>
      <c r="K794" s="2">
        <f t="shared" si="46"/>
        <v>25316054.334528744</v>
      </c>
      <c r="L794" s="2" t="e">
        <f>$C$2*시뮬레이션!F797*시뮬레이션!D797</f>
        <v>#REF!</v>
      </c>
    </row>
    <row r="795" spans="2:12" x14ac:dyDescent="0.3">
      <c r="B795" s="5">
        <v>42797</v>
      </c>
      <c r="C795" s="27">
        <f>VLOOKUP(시뮬레이션!B798,시뮬레이션!$K:$Q,6,0)</f>
        <v>136.04872610968857</v>
      </c>
      <c r="D795" s="27">
        <f>VLOOKUP(시뮬레이션!B798,시뮬레이션!$K:$Q,7,0)</f>
        <v>145.02804600227313</v>
      </c>
      <c r="F795" s="5">
        <f t="shared" si="44"/>
        <v>42797</v>
      </c>
      <c r="G795" s="7">
        <f>C795*시뮬레이션!D798*시뮬레이션!F798</f>
        <v>8898588.7408609204</v>
      </c>
      <c r="H795" s="2">
        <f>D795*시뮬레이션!E798*시뮬레이션!D798</f>
        <v>16709719.391477298</v>
      </c>
      <c r="J795" s="5">
        <f t="shared" si="45"/>
        <v>42797</v>
      </c>
      <c r="K795" s="2">
        <f t="shared" si="46"/>
        <v>25608308.132338218</v>
      </c>
      <c r="L795" s="2" t="e">
        <f>$C$2*시뮬레이션!F798*시뮬레이션!D798</f>
        <v>#REF!</v>
      </c>
    </row>
    <row r="796" spans="2:12" x14ac:dyDescent="0.3">
      <c r="B796" s="5">
        <v>42798</v>
      </c>
      <c r="C796" s="27">
        <f>VLOOKUP(시뮬레이션!B799,시뮬레이션!$K:$Q,6,0)</f>
        <v>136.04872610968857</v>
      </c>
      <c r="D796" s="27">
        <f>VLOOKUP(시뮬레이션!B799,시뮬레이션!$K:$Q,7,0)</f>
        <v>145.02804600227313</v>
      </c>
      <c r="F796" s="5">
        <f t="shared" si="44"/>
        <v>42798</v>
      </c>
      <c r="G796" s="7">
        <f>C796*시뮬레이션!D799*시뮬레이션!F799</f>
        <v>8898588.7408609204</v>
      </c>
      <c r="H796" s="2">
        <f>D796*시뮬레이션!E799*시뮬레이션!D799</f>
        <v>16709719.391477298</v>
      </c>
      <c r="J796" s="5">
        <f t="shared" si="45"/>
        <v>42798</v>
      </c>
      <c r="K796" s="2">
        <f t="shared" si="46"/>
        <v>25608308.132338218</v>
      </c>
      <c r="L796" s="2" t="e">
        <f>$C$2*시뮬레이션!F799*시뮬레이션!D799</f>
        <v>#REF!</v>
      </c>
    </row>
    <row r="797" spans="2:12" x14ac:dyDescent="0.3">
      <c r="B797" s="5">
        <v>42799</v>
      </c>
      <c r="C797" s="27">
        <f>VLOOKUP(시뮬레이션!B800,시뮬레이션!$K:$Q,6,0)</f>
        <v>136.04872610968857</v>
      </c>
      <c r="D797" s="27">
        <f>VLOOKUP(시뮬레이션!B800,시뮬레이션!$K:$Q,7,0)</f>
        <v>145.02804600227313</v>
      </c>
      <c r="F797" s="5">
        <f t="shared" si="44"/>
        <v>42799</v>
      </c>
      <c r="G797" s="7">
        <f>C797*시뮬레이션!D800*시뮬레이션!F800</f>
        <v>8898588.7408609204</v>
      </c>
      <c r="H797" s="2">
        <f>D797*시뮬레이션!E800*시뮬레이션!D800</f>
        <v>16709719.391477298</v>
      </c>
      <c r="J797" s="5">
        <f t="shared" si="45"/>
        <v>42799</v>
      </c>
      <c r="K797" s="2">
        <f t="shared" si="46"/>
        <v>25608308.132338218</v>
      </c>
      <c r="L797" s="2" t="e">
        <f>$C$2*시뮬레이션!F800*시뮬레이션!D800</f>
        <v>#REF!</v>
      </c>
    </row>
    <row r="798" spans="2:12" x14ac:dyDescent="0.3">
      <c r="B798" s="5">
        <v>42800</v>
      </c>
      <c r="C798" s="27">
        <f>VLOOKUP(시뮬레이션!B801,시뮬레이션!$K:$Q,6,0)</f>
        <v>136.04872610968857</v>
      </c>
      <c r="D798" s="27">
        <f>VLOOKUP(시뮬레이션!B801,시뮬레이션!$K:$Q,7,0)</f>
        <v>145.02804600227313</v>
      </c>
      <c r="F798" s="5">
        <f t="shared" si="44"/>
        <v>42800</v>
      </c>
      <c r="G798" s="7">
        <f>C798*시뮬레이션!D801*시뮬레이션!F801</f>
        <v>8890655.5491732471</v>
      </c>
      <c r="H798" s="2">
        <f>D798*시뮬레이션!E801*시뮬레이션!D801</f>
        <v>16714991.391727265</v>
      </c>
      <c r="J798" s="5">
        <f t="shared" si="45"/>
        <v>42800</v>
      </c>
      <c r="K798" s="2">
        <f t="shared" si="46"/>
        <v>25605646.940900512</v>
      </c>
      <c r="L798" s="2" t="e">
        <f>$C$2*시뮬레이션!F801*시뮬레이션!D801</f>
        <v>#REF!</v>
      </c>
    </row>
    <row r="799" spans="2:12" x14ac:dyDescent="0.3">
      <c r="B799" s="5">
        <v>42801</v>
      </c>
      <c r="C799" s="27">
        <f>VLOOKUP(시뮬레이션!B802,시뮬레이션!$K:$Q,6,0)</f>
        <v>136.04872610968857</v>
      </c>
      <c r="D799" s="27">
        <f>VLOOKUP(시뮬레이션!B802,시뮬레이션!$K:$Q,7,0)</f>
        <v>145.02804600227313</v>
      </c>
      <c r="F799" s="5">
        <f t="shared" si="44"/>
        <v>42801</v>
      </c>
      <c r="G799" s="7">
        <f>C799*시뮬레이션!D802*시뮬레이션!F802</f>
        <v>8768299.773619812</v>
      </c>
      <c r="H799" s="2">
        <f>D799*시뮬레이션!E802*시뮬레이션!D802</f>
        <v>16527068.358271776</v>
      </c>
      <c r="J799" s="5">
        <f t="shared" si="45"/>
        <v>42801</v>
      </c>
      <c r="K799" s="2">
        <f t="shared" si="46"/>
        <v>25295368.131891586</v>
      </c>
      <c r="L799" s="2" t="e">
        <f>$C$2*시뮬레이션!F802*시뮬레이션!D802</f>
        <v>#REF!</v>
      </c>
    </row>
    <row r="800" spans="2:12" x14ac:dyDescent="0.3">
      <c r="B800" s="5">
        <v>42802</v>
      </c>
      <c r="C800" s="27">
        <f>VLOOKUP(시뮬레이션!B803,시뮬레이션!$K:$Q,6,0)</f>
        <v>136.04872610968857</v>
      </c>
      <c r="D800" s="27">
        <f>VLOOKUP(시뮬레이션!B803,시뮬레이션!$K:$Q,7,0)</f>
        <v>145.02804600227313</v>
      </c>
      <c r="F800" s="5">
        <f t="shared" si="44"/>
        <v>42802</v>
      </c>
      <c r="G800" s="7">
        <f>C800*시뮬레이션!D803*시뮬레이션!F803</f>
        <v>8757399.1279328521</v>
      </c>
      <c r="H800" s="2">
        <f>D800*시뮬레이션!E803*시뮬레이션!D803</f>
        <v>16447175.27694872</v>
      </c>
      <c r="J800" s="5">
        <f t="shared" si="45"/>
        <v>42802</v>
      </c>
      <c r="K800" s="2">
        <f t="shared" si="46"/>
        <v>25204574.404881574</v>
      </c>
      <c r="L800" s="2" t="e">
        <f>$C$2*시뮬레이션!F803*시뮬레이션!D803</f>
        <v>#REF!</v>
      </c>
    </row>
    <row r="801" spans="2:12" x14ac:dyDescent="0.3">
      <c r="B801" s="5">
        <v>42803</v>
      </c>
      <c r="C801" s="27">
        <f>VLOOKUP(시뮬레이션!B804,시뮬레이션!$K:$Q,6,0)</f>
        <v>136.04872610968857</v>
      </c>
      <c r="D801" s="27">
        <f>VLOOKUP(시뮬레이션!B804,시뮬레이션!$K:$Q,7,0)</f>
        <v>145.02804600227313</v>
      </c>
      <c r="F801" s="5">
        <f t="shared" si="44"/>
        <v>42803</v>
      </c>
      <c r="G801" s="7">
        <f>C801*시뮬레이션!D804*시뮬레이션!F804</f>
        <v>8842052.1961900536</v>
      </c>
      <c r="H801" s="2">
        <f>D801*시뮬레이션!E804*시뮬레이션!D804</f>
        <v>16599601.252322258</v>
      </c>
      <c r="J801" s="5">
        <f t="shared" si="45"/>
        <v>42803</v>
      </c>
      <c r="K801" s="2">
        <f t="shared" si="46"/>
        <v>25441653.448512312</v>
      </c>
      <c r="L801" s="2" t="e">
        <f>$C$2*시뮬레이션!F804*시뮬레이션!D804</f>
        <v>#REF!</v>
      </c>
    </row>
    <row r="802" spans="2:12" x14ac:dyDescent="0.3">
      <c r="B802" s="5">
        <v>42804</v>
      </c>
      <c r="C802" s="27">
        <f>VLOOKUP(시뮬레이션!B805,시뮬레이션!$K:$Q,6,0)</f>
        <v>136.04872610968857</v>
      </c>
      <c r="D802" s="27">
        <f>VLOOKUP(시뮬레이션!B805,시뮬레이션!$K:$Q,7,0)</f>
        <v>145.02804600227313</v>
      </c>
      <c r="F802" s="5">
        <f t="shared" si="44"/>
        <v>42804</v>
      </c>
      <c r="G802" s="7">
        <f>C802*시뮬레이션!D805*시뮬레이션!F805</f>
        <v>8893345.0148104765</v>
      </c>
      <c r="H802" s="2">
        <f>D802*시뮬레이션!E805*시뮬레이션!D805</f>
        <v>16668040.128472779</v>
      </c>
      <c r="J802" s="5">
        <f t="shared" si="45"/>
        <v>42804</v>
      </c>
      <c r="K802" s="2">
        <f t="shared" si="46"/>
        <v>25561385.143283255</v>
      </c>
      <c r="L802" s="2" t="e">
        <f>$C$2*시뮬레이션!F805*시뮬레이션!D805</f>
        <v>#REF!</v>
      </c>
    </row>
    <row r="803" spans="2:12" x14ac:dyDescent="0.3">
      <c r="B803" s="5">
        <v>42805</v>
      </c>
      <c r="C803" s="27">
        <f>VLOOKUP(시뮬레이션!B806,시뮬레이션!$K:$Q,6,0)</f>
        <v>136.04872610968857</v>
      </c>
      <c r="D803" s="27">
        <f>VLOOKUP(시뮬레이션!B806,시뮬레이션!$K:$Q,7,0)</f>
        <v>145.02804600227313</v>
      </c>
      <c r="F803" s="5">
        <f t="shared" si="44"/>
        <v>42805</v>
      </c>
      <c r="G803" s="7">
        <f>C803*시뮬레이션!D806*시뮬레이션!F806</f>
        <v>8893345.0148104765</v>
      </c>
      <c r="H803" s="2">
        <f>D803*시뮬레이션!E806*시뮬레이션!D806</f>
        <v>16668040.128472779</v>
      </c>
      <c r="J803" s="5">
        <f t="shared" si="45"/>
        <v>42805</v>
      </c>
      <c r="K803" s="2">
        <f t="shared" si="46"/>
        <v>25561385.143283255</v>
      </c>
      <c r="L803" s="2" t="e">
        <f>$C$2*시뮬레이션!F806*시뮬레이션!D806</f>
        <v>#REF!</v>
      </c>
    </row>
    <row r="804" spans="2:12" x14ac:dyDescent="0.3">
      <c r="B804" s="5">
        <v>42806</v>
      </c>
      <c r="C804" s="27">
        <f>VLOOKUP(시뮬레이션!B807,시뮬레이션!$K:$Q,6,0)</f>
        <v>136.04872610968857</v>
      </c>
      <c r="D804" s="27">
        <f>VLOOKUP(시뮬레이션!B807,시뮬레이션!$K:$Q,7,0)</f>
        <v>145.02804600227313</v>
      </c>
      <c r="F804" s="5">
        <f t="shared" si="44"/>
        <v>42806</v>
      </c>
      <c r="G804" s="7">
        <f>C804*시뮬레이션!D807*시뮬레이션!F807</f>
        <v>8893345.0148104765</v>
      </c>
      <c r="H804" s="2">
        <f>D804*시뮬레이션!E807*시뮬레이션!D807</f>
        <v>16668040.128472779</v>
      </c>
      <c r="J804" s="5">
        <f t="shared" si="45"/>
        <v>42806</v>
      </c>
      <c r="K804" s="2">
        <f t="shared" si="46"/>
        <v>25561385.143283255</v>
      </c>
      <c r="L804" s="2" t="e">
        <f>$C$2*시뮬레이션!F807*시뮬레이션!D807</f>
        <v>#REF!</v>
      </c>
    </row>
    <row r="805" spans="2:12" x14ac:dyDescent="0.3">
      <c r="B805" s="5">
        <v>42807</v>
      </c>
      <c r="C805" s="27">
        <f>VLOOKUP(시뮬레이션!B808,시뮬레이션!$K:$Q,6,0)</f>
        <v>136.04872610968857</v>
      </c>
      <c r="D805" s="27">
        <f>VLOOKUP(시뮬레이션!B808,시뮬레이션!$K:$Q,7,0)</f>
        <v>145.02804600227313</v>
      </c>
      <c r="F805" s="5">
        <f t="shared" si="44"/>
        <v>42807</v>
      </c>
      <c r="G805" s="7">
        <f>C805*시뮬레이션!D808*시뮬레이션!F808</f>
        <v>8803581.6434885263</v>
      </c>
      <c r="H805" s="2">
        <f>D805*시뮬레이션!E808*시뮬레이션!D808</f>
        <v>16452839.912909983</v>
      </c>
      <c r="J805" s="5">
        <f t="shared" si="45"/>
        <v>42807</v>
      </c>
      <c r="K805" s="2">
        <f t="shared" si="46"/>
        <v>25256421.556398511</v>
      </c>
      <c r="L805" s="2" t="e">
        <f>$C$2*시뮬레이션!F808*시뮬레이션!D808</f>
        <v>#REF!</v>
      </c>
    </row>
    <row r="806" spans="2:12" x14ac:dyDescent="0.3">
      <c r="B806" s="5">
        <v>42808</v>
      </c>
      <c r="C806" s="27">
        <f>VLOOKUP(시뮬레이션!B809,시뮬레이션!$K:$Q,6,0)</f>
        <v>136.04872610968857</v>
      </c>
      <c r="D806" s="27">
        <f>VLOOKUP(시뮬레이션!B809,시뮬레이션!$K:$Q,7,0)</f>
        <v>145.02804600227313</v>
      </c>
      <c r="F806" s="5">
        <f t="shared" si="44"/>
        <v>42808</v>
      </c>
      <c r="G806" s="7">
        <f>C806*시뮬레이션!D809*시뮬레이션!F809</f>
        <v>8795360.0829209909</v>
      </c>
      <c r="H806" s="2">
        <f>D806*시뮬레이션!E809*시뮬레이션!D809</f>
        <v>16462622.228753354</v>
      </c>
      <c r="J806" s="5">
        <f t="shared" si="45"/>
        <v>42808</v>
      </c>
      <c r="K806" s="2">
        <f t="shared" si="46"/>
        <v>25257982.311674345</v>
      </c>
      <c r="L806" s="2" t="e">
        <f>$C$2*시뮬레이션!F809*시뮬레이션!D809</f>
        <v>#REF!</v>
      </c>
    </row>
    <row r="807" spans="2:12" x14ac:dyDescent="0.3">
      <c r="B807" s="5">
        <v>42809</v>
      </c>
      <c r="C807" s="27">
        <f>VLOOKUP(시뮬레이션!B810,시뮬레이션!$K:$Q,6,0)</f>
        <v>136.04872610968857</v>
      </c>
      <c r="D807" s="27">
        <f>VLOOKUP(시뮬레이션!B810,시뮬레이션!$K:$Q,7,0)</f>
        <v>145.02804600227313</v>
      </c>
      <c r="F807" s="5">
        <f t="shared" si="44"/>
        <v>42809</v>
      </c>
      <c r="G807" s="7">
        <f>C807*시뮬레이션!D810*시뮬레이션!F810</f>
        <v>8863075.8058357835</v>
      </c>
      <c r="H807" s="2">
        <f>D807*시뮬레이션!E810*시뮬레이션!D810</f>
        <v>16509813.523972852</v>
      </c>
      <c r="J807" s="5">
        <f t="shared" si="45"/>
        <v>42809</v>
      </c>
      <c r="K807" s="2">
        <f t="shared" si="46"/>
        <v>25372889.329808637</v>
      </c>
      <c r="L807" s="2" t="e">
        <f>$C$2*시뮬레이션!F810*시뮬레이션!D810</f>
        <v>#REF!</v>
      </c>
    </row>
    <row r="808" spans="2:12" x14ac:dyDescent="0.3">
      <c r="B808" s="5">
        <v>42810</v>
      </c>
      <c r="C808" s="27">
        <f>VLOOKUP(시뮬레이션!B811,시뮬레이션!$K:$Q,6,0)</f>
        <v>136.04872610968857</v>
      </c>
      <c r="D808" s="27">
        <f>VLOOKUP(시뮬레이션!B811,시뮬레이션!$K:$Q,7,0)</f>
        <v>145.02804600227313</v>
      </c>
      <c r="F808" s="5">
        <f t="shared" si="44"/>
        <v>42810</v>
      </c>
      <c r="G808" s="7">
        <f>C808*시뮬레이션!D811*시뮬레이션!F811</f>
        <v>8742059.5388298798</v>
      </c>
      <c r="H808" s="2">
        <f>D808*시뮬레이션!E811*시뮬레이션!D811</f>
        <v>16318482.32300942</v>
      </c>
      <c r="J808" s="5">
        <f t="shared" si="45"/>
        <v>42810</v>
      </c>
      <c r="K808" s="2">
        <f t="shared" si="46"/>
        <v>25060541.861839302</v>
      </c>
      <c r="L808" s="2" t="e">
        <f>$C$2*시뮬레이션!F811*시뮬레이션!D811</f>
        <v>#REF!</v>
      </c>
    </row>
    <row r="809" spans="2:12" x14ac:dyDescent="0.3">
      <c r="B809" s="5">
        <v>42811</v>
      </c>
      <c r="C809" s="27">
        <f>VLOOKUP(시뮬레이션!B812,시뮬레이션!$K:$Q,6,0)</f>
        <v>136.04872610968857</v>
      </c>
      <c r="D809" s="27">
        <f>VLOOKUP(시뮬레이션!B812,시뮬레이션!$K:$Q,7,0)</f>
        <v>145.02804600227313</v>
      </c>
      <c r="F809" s="5">
        <f t="shared" si="44"/>
        <v>42811</v>
      </c>
      <c r="G809" s="7">
        <f>C809*시뮬레이션!D812*시뮬레이션!F812</f>
        <v>8764519.6053453647</v>
      </c>
      <c r="H809" s="2">
        <f>D809*시뮬레이션!E812*시뮬레이션!D812</f>
        <v>16309090.457396286</v>
      </c>
      <c r="J809" s="5">
        <f t="shared" si="45"/>
        <v>42811</v>
      </c>
      <c r="K809" s="2">
        <f t="shared" si="46"/>
        <v>25073610.062741652</v>
      </c>
      <c r="L809" s="2" t="e">
        <f>$C$2*시뮬레이션!F812*시뮬레이션!D812</f>
        <v>#REF!</v>
      </c>
    </row>
    <row r="810" spans="2:12" x14ac:dyDescent="0.3">
      <c r="B810" s="5">
        <v>42812</v>
      </c>
      <c r="C810" s="27">
        <f>VLOOKUP(시뮬레이션!B813,시뮬레이션!$K:$Q,6,0)</f>
        <v>136.04872610968857</v>
      </c>
      <c r="D810" s="27">
        <f>VLOOKUP(시뮬레이션!B813,시뮬레이션!$K:$Q,7,0)</f>
        <v>145.02804600227313</v>
      </c>
      <c r="F810" s="5">
        <f t="shared" si="44"/>
        <v>42812</v>
      </c>
      <c r="G810" s="7">
        <f>C810*시뮬레이션!D813*시뮬레이션!F813</f>
        <v>8764519.6053453647</v>
      </c>
      <c r="H810" s="2">
        <f>D810*시뮬레이션!E813*시뮬레이션!D813</f>
        <v>16309090.457396286</v>
      </c>
      <c r="J810" s="5">
        <f t="shared" si="45"/>
        <v>42812</v>
      </c>
      <c r="K810" s="2">
        <f t="shared" si="46"/>
        <v>25073610.062741652</v>
      </c>
      <c r="L810" s="2" t="e">
        <f>$C$2*시뮬레이션!F813*시뮬레이션!D813</f>
        <v>#REF!</v>
      </c>
    </row>
    <row r="811" spans="2:12" x14ac:dyDescent="0.3">
      <c r="B811" s="5">
        <v>42813</v>
      </c>
      <c r="C811" s="27">
        <f>VLOOKUP(시뮬레이션!B814,시뮬레이션!$K:$Q,6,0)</f>
        <v>136.04872610968857</v>
      </c>
      <c r="D811" s="27">
        <f>VLOOKUP(시뮬레이션!B814,시뮬레이션!$K:$Q,7,0)</f>
        <v>145.02804600227313</v>
      </c>
      <c r="F811" s="5">
        <f t="shared" si="44"/>
        <v>42813</v>
      </c>
      <c r="G811" s="7">
        <f>C811*시뮬레이션!D814*시뮬레이션!F814</f>
        <v>8764519.6053453647</v>
      </c>
      <c r="H811" s="2">
        <f>D811*시뮬레이션!E814*시뮬레이션!D814</f>
        <v>16309090.457396286</v>
      </c>
      <c r="J811" s="5">
        <f t="shared" si="45"/>
        <v>42813</v>
      </c>
      <c r="K811" s="2">
        <f t="shared" si="46"/>
        <v>25073610.062741652</v>
      </c>
      <c r="L811" s="2" t="e">
        <f>$C$2*시뮬레이션!F814*시뮬레이션!D814</f>
        <v>#REF!</v>
      </c>
    </row>
    <row r="812" spans="2:12" x14ac:dyDescent="0.3">
      <c r="B812" s="5">
        <v>42814</v>
      </c>
      <c r="C812" s="27">
        <f>VLOOKUP(시뮬레이션!B815,시뮬레이션!$K:$Q,6,0)</f>
        <v>136.04872610968857</v>
      </c>
      <c r="D812" s="27">
        <f>VLOOKUP(시뮬레이션!B815,시뮬레이션!$K:$Q,7,0)</f>
        <v>145.02804600227313</v>
      </c>
      <c r="F812" s="5">
        <f t="shared" si="44"/>
        <v>42814</v>
      </c>
      <c r="G812" s="7">
        <f>C812*시뮬레이션!D815*시뮬레이션!F815</f>
        <v>8652832.4987959992</v>
      </c>
      <c r="H812" s="2">
        <f>D812*시뮬레이션!E815*시뮬레이션!D815</f>
        <v>16137850.381908379</v>
      </c>
      <c r="J812" s="5">
        <f t="shared" si="45"/>
        <v>42814</v>
      </c>
      <c r="K812" s="2">
        <f t="shared" si="46"/>
        <v>24790682.880704381</v>
      </c>
      <c r="L812" s="2" t="e">
        <f>$C$2*시뮬레이션!F815*시뮬레이션!D815</f>
        <v>#REF!</v>
      </c>
    </row>
    <row r="813" spans="2:12" x14ac:dyDescent="0.3">
      <c r="B813" s="5">
        <v>42815</v>
      </c>
      <c r="C813" s="27">
        <f>VLOOKUP(시뮬레이션!B816,시뮬레이션!$K:$Q,6,0)</f>
        <v>136.04872610968857</v>
      </c>
      <c r="D813" s="27">
        <f>VLOOKUP(시뮬레이션!B816,시뮬레이션!$K:$Q,7,0)</f>
        <v>145.02804600227313</v>
      </c>
      <c r="F813" s="5">
        <f t="shared" si="44"/>
        <v>42815</v>
      </c>
      <c r="G813" s="7">
        <f>C813*시뮬레이션!D816*시뮬레이션!F816</f>
        <v>8585199.085360501</v>
      </c>
      <c r="H813" s="2">
        <f>D813*시뮬레이션!E816*시뮬레이션!D816</f>
        <v>16032481.152091529</v>
      </c>
      <c r="J813" s="5">
        <f t="shared" si="45"/>
        <v>42815</v>
      </c>
      <c r="K813" s="2">
        <f t="shared" si="46"/>
        <v>24617680.23745203</v>
      </c>
      <c r="L813" s="2" t="e">
        <f>$C$2*시뮬레이션!F816*시뮬레이션!D816</f>
        <v>#REF!</v>
      </c>
    </row>
    <row r="814" spans="2:12" x14ac:dyDescent="0.3">
      <c r="B814" s="5">
        <v>42816</v>
      </c>
      <c r="C814" s="27">
        <f>VLOOKUP(시뮬레이션!B817,시뮬레이션!$K:$Q,6,0)</f>
        <v>136.04872610968857</v>
      </c>
      <c r="D814" s="27">
        <f>VLOOKUP(시뮬레이션!B817,시뮬레이션!$K:$Q,7,0)</f>
        <v>145.02804600227313</v>
      </c>
      <c r="F814" s="5">
        <f t="shared" si="44"/>
        <v>42816</v>
      </c>
      <c r="G814" s="7">
        <f>C814*시뮬레이션!D817*시뮬레이션!F817</f>
        <v>8595178.1233719215</v>
      </c>
      <c r="H814" s="2">
        <f>D814*시뮬레이션!E817*시뮬레이션!D817</f>
        <v>16097734.826813862</v>
      </c>
      <c r="J814" s="5">
        <f t="shared" si="45"/>
        <v>42816</v>
      </c>
      <c r="K814" s="2">
        <f t="shared" si="46"/>
        <v>24692912.950185783</v>
      </c>
      <c r="L814" s="2" t="e">
        <f>$C$2*시뮬레이션!F817*시뮬레이션!D817</f>
        <v>#REF!</v>
      </c>
    </row>
    <row r="815" spans="2:12" x14ac:dyDescent="0.3">
      <c r="B815" s="5">
        <v>42817</v>
      </c>
      <c r="C815" s="27">
        <f>VLOOKUP(시뮬레이션!B818,시뮬레이션!$K:$Q,6,0)</f>
        <v>136.04872610968857</v>
      </c>
      <c r="D815" s="27">
        <f>VLOOKUP(시뮬레이션!B818,시뮬레이션!$K:$Q,7,0)</f>
        <v>145.02804600227313</v>
      </c>
      <c r="F815" s="5">
        <f t="shared" si="44"/>
        <v>42817</v>
      </c>
      <c r="G815" s="7">
        <f>C815*시뮬레이션!D818*시뮬레이션!F818</f>
        <v>8589815.2186374031</v>
      </c>
      <c r="H815" s="2">
        <f>D815*시뮬레이션!E818*시뮬레이션!D818</f>
        <v>16076216.929680305</v>
      </c>
      <c r="J815" s="5">
        <f t="shared" si="45"/>
        <v>42817</v>
      </c>
      <c r="K815" s="2">
        <f t="shared" si="46"/>
        <v>24666032.14831771</v>
      </c>
      <c r="L815" s="2" t="e">
        <f>$C$2*시뮬레이션!F818*시뮬레이션!D818</f>
        <v>#REF!</v>
      </c>
    </row>
    <row r="816" spans="2:12" x14ac:dyDescent="0.3">
      <c r="B816" s="5">
        <v>42818</v>
      </c>
      <c r="C816" s="27">
        <f>VLOOKUP(시뮬레이션!B819,시뮬레이션!$K:$Q,6,0)</f>
        <v>136.04872610968857</v>
      </c>
      <c r="D816" s="27">
        <f>VLOOKUP(시뮬레이션!B819,시뮬레이션!$K:$Q,7,0)</f>
        <v>145.02804600227313</v>
      </c>
      <c r="F816" s="5">
        <f t="shared" si="44"/>
        <v>42818</v>
      </c>
      <c r="G816" s="7">
        <f>C816*시뮬레이션!D819*시뮬레이션!F819</f>
        <v>8575082.9102331642</v>
      </c>
      <c r="H816" s="2">
        <f>D816*시뮬레이션!E819*시뮬레이션!D819</f>
        <v>16033575.320642291</v>
      </c>
      <c r="J816" s="5">
        <f t="shared" si="45"/>
        <v>42818</v>
      </c>
      <c r="K816" s="2">
        <f t="shared" si="46"/>
        <v>24608658.230875455</v>
      </c>
      <c r="L816" s="2" t="e">
        <f>$C$2*시뮬레이션!F819*시뮬레이션!D819</f>
        <v>#REF!</v>
      </c>
    </row>
    <row r="817" spans="2:12" x14ac:dyDescent="0.3">
      <c r="B817" s="5">
        <v>42819</v>
      </c>
      <c r="C817" s="27">
        <f>VLOOKUP(시뮬레이션!B820,시뮬레이션!$K:$Q,6,0)</f>
        <v>136.04872610968857</v>
      </c>
      <c r="D817" s="27">
        <f>VLOOKUP(시뮬레이션!B820,시뮬레이션!$K:$Q,7,0)</f>
        <v>145.02804600227313</v>
      </c>
      <c r="F817" s="5">
        <f t="shared" si="44"/>
        <v>42819</v>
      </c>
      <c r="G817" s="7">
        <f>C817*시뮬레이션!D820*시뮬레이션!F820</f>
        <v>8575082.9102331642</v>
      </c>
      <c r="H817" s="2">
        <f>D817*시뮬레이션!E820*시뮬레이션!D820</f>
        <v>16033575.320642291</v>
      </c>
      <c r="J817" s="5">
        <f t="shared" si="45"/>
        <v>42819</v>
      </c>
      <c r="K817" s="2">
        <f t="shared" si="46"/>
        <v>24608658.230875455</v>
      </c>
      <c r="L817" s="2" t="e">
        <f>$C$2*시뮬레이션!F820*시뮬레이션!D820</f>
        <v>#REF!</v>
      </c>
    </row>
    <row r="818" spans="2:12" x14ac:dyDescent="0.3">
      <c r="B818" s="5">
        <v>42820</v>
      </c>
      <c r="C818" s="27">
        <f>VLOOKUP(시뮬레이션!B821,시뮬레이션!$K:$Q,6,0)</f>
        <v>136.04872610968857</v>
      </c>
      <c r="D818" s="27">
        <f>VLOOKUP(시뮬레이션!B821,시뮬레이션!$K:$Q,7,0)</f>
        <v>145.02804600227313</v>
      </c>
      <c r="F818" s="5">
        <f t="shared" si="44"/>
        <v>42820</v>
      </c>
      <c r="G818" s="7">
        <f>C818*시뮬레이션!D821*시뮬레이션!F821</f>
        <v>8575082.9102331642</v>
      </c>
      <c r="H818" s="2">
        <f>D818*시뮬레이션!E821*시뮬레이션!D821</f>
        <v>16033575.320642291</v>
      </c>
      <c r="J818" s="5">
        <f t="shared" si="45"/>
        <v>42820</v>
      </c>
      <c r="K818" s="2">
        <f t="shared" si="46"/>
        <v>24608658.230875455</v>
      </c>
      <c r="L818" s="2" t="e">
        <f>$C$2*시뮬레이션!F821*시뮬레이션!D821</f>
        <v>#REF!</v>
      </c>
    </row>
    <row r="819" spans="2:12" x14ac:dyDescent="0.3">
      <c r="B819" s="5">
        <v>42821</v>
      </c>
      <c r="C819" s="27">
        <f>VLOOKUP(시뮬레이션!B822,시뮬레이션!$K:$Q,6,0)</f>
        <v>136.04872610968857</v>
      </c>
      <c r="D819" s="27">
        <f>VLOOKUP(시뮬레이션!B822,시뮬레이션!$K:$Q,7,0)</f>
        <v>145.02804600227313</v>
      </c>
      <c r="F819" s="5">
        <f t="shared" si="44"/>
        <v>42821</v>
      </c>
      <c r="G819" s="7">
        <f>C819*시뮬레이션!D822*시뮬레이션!F822</f>
        <v>8478730.7535252143</v>
      </c>
      <c r="H819" s="2">
        <f>D819*시뮬레이션!E822*시뮬레이션!D822</f>
        <v>15886772.168911591</v>
      </c>
      <c r="J819" s="5">
        <f t="shared" si="45"/>
        <v>42821</v>
      </c>
      <c r="K819" s="2">
        <f t="shared" si="46"/>
        <v>24365502.922436804</v>
      </c>
      <c r="L819" s="2" t="e">
        <f>$C$2*시뮬레이션!F822*시뮬레이션!D822</f>
        <v>#REF!</v>
      </c>
    </row>
    <row r="820" spans="2:12" x14ac:dyDescent="0.3">
      <c r="B820" s="5">
        <v>42822</v>
      </c>
      <c r="C820" s="27">
        <f>VLOOKUP(시뮬레이션!B823,시뮬레이션!$K:$Q,6,0)</f>
        <v>136.04872610968857</v>
      </c>
      <c r="D820" s="27">
        <f>VLOOKUP(시뮬레이션!B823,시뮬레이션!$K:$Q,7,0)</f>
        <v>145.02804600227313</v>
      </c>
      <c r="F820" s="5">
        <f t="shared" si="44"/>
        <v>42822</v>
      </c>
      <c r="G820" s="7">
        <f>C820*시뮬레이션!D823*시뮬레이션!F823</f>
        <v>8527964.8556123991</v>
      </c>
      <c r="H820" s="2">
        <f>D820*시뮬레이션!E823*시뮬레이션!D823</f>
        <v>15978887.04896432</v>
      </c>
      <c r="J820" s="5">
        <f t="shared" si="45"/>
        <v>42822</v>
      </c>
      <c r="K820" s="2">
        <f t="shared" si="46"/>
        <v>24506851.904576719</v>
      </c>
      <c r="L820" s="2" t="e">
        <f>$C$2*시뮬레이션!F823*시뮬레이션!D823</f>
        <v>#REF!</v>
      </c>
    </row>
    <row r="821" spans="2:12" x14ac:dyDescent="0.3">
      <c r="B821" s="5">
        <v>42823</v>
      </c>
      <c r="C821" s="27">
        <f>VLOOKUP(시뮬레이션!B824,시뮬레이션!$K:$Q,6,0)</f>
        <v>136.04872610968857</v>
      </c>
      <c r="D821" s="27">
        <f>VLOOKUP(시뮬레이션!B824,시뮬레이션!$K:$Q,7,0)</f>
        <v>145.02804600227313</v>
      </c>
      <c r="F821" s="5">
        <f t="shared" si="44"/>
        <v>42823</v>
      </c>
      <c r="G821" s="7">
        <f>C821*시뮬레이션!D824*시뮬레이션!F824</f>
        <v>8530098.3309206329</v>
      </c>
      <c r="H821" s="2">
        <f>D821*시뮬레이션!E824*시뮬레이션!D824</f>
        <v>15963355.48066074</v>
      </c>
      <c r="J821" s="5">
        <f t="shared" si="45"/>
        <v>42823</v>
      </c>
      <c r="K821" s="2">
        <f t="shared" si="46"/>
        <v>24493453.811581373</v>
      </c>
      <c r="L821" s="2" t="e">
        <f>$C$2*시뮬레이션!F824*시뮬레이션!D824</f>
        <v>#REF!</v>
      </c>
    </row>
    <row r="822" spans="2:12" x14ac:dyDescent="0.3">
      <c r="B822" s="5">
        <v>42824</v>
      </c>
      <c r="C822" s="27">
        <f>VLOOKUP(시뮬레이션!B825,시뮬레이션!$K:$Q,6,0)</f>
        <v>136.04872610968857</v>
      </c>
      <c r="D822" s="27">
        <f>VLOOKUP(시뮬레이션!B825,시뮬레이션!$K:$Q,7,0)</f>
        <v>145.02804600227313</v>
      </c>
      <c r="F822" s="5">
        <f t="shared" si="44"/>
        <v>42824</v>
      </c>
      <c r="G822" s="7">
        <f>C822*시뮬레이션!D825*시뮬레이션!F825</f>
        <v>8547520.2001962066</v>
      </c>
      <c r="H822" s="2">
        <f>D822*시뮬레이션!E825*시뮬레이션!D825</f>
        <v>16026685.884010825</v>
      </c>
      <c r="J822" s="5">
        <f t="shared" si="45"/>
        <v>42824</v>
      </c>
      <c r="K822" s="2">
        <f t="shared" si="46"/>
        <v>24574206.084207032</v>
      </c>
      <c r="L822" s="2" t="e">
        <f>$C$2*시뮬레이션!F825*시뮬레이션!D825</f>
        <v>#REF!</v>
      </c>
    </row>
    <row r="823" spans="2:12" x14ac:dyDescent="0.3">
      <c r="B823" s="5">
        <v>42825</v>
      </c>
      <c r="C823" s="27">
        <f>VLOOKUP(시뮬레이션!B826,시뮬레이션!$K:$Q,6,0)</f>
        <v>136.04872610968857</v>
      </c>
      <c r="D823" s="27">
        <f>VLOOKUP(시뮬레이션!B826,시뮬레이션!$K:$Q,7,0)</f>
        <v>145.02804600227313</v>
      </c>
      <c r="F823" s="5">
        <f t="shared" si="44"/>
        <v>42825</v>
      </c>
      <c r="G823" s="7">
        <f>C823*시뮬레이션!D826*시뮬레이션!F826</f>
        <v>8552739.0837492663</v>
      </c>
      <c r="H823" s="2">
        <f>D823*시뮬레이션!E826*시뮬레이션!D826</f>
        <v>16021752.94191378</v>
      </c>
      <c r="J823" s="5">
        <f t="shared" si="45"/>
        <v>42825</v>
      </c>
      <c r="K823" s="2">
        <f t="shared" si="46"/>
        <v>24574492.025663048</v>
      </c>
      <c r="L823" s="2" t="e">
        <f>$C$2*시뮬레이션!F826*시뮬레이션!D826</f>
        <v>#REF!</v>
      </c>
    </row>
    <row r="824" spans="2:12" x14ac:dyDescent="0.3">
      <c r="B824" s="5">
        <v>42826</v>
      </c>
      <c r="C824" s="27">
        <f>VLOOKUP(시뮬레이션!B827,시뮬레이션!$K:$Q,6,0)</f>
        <v>136.04872610968857</v>
      </c>
      <c r="D824" s="27">
        <f>VLOOKUP(시뮬레이션!B827,시뮬레이션!$K:$Q,7,0)</f>
        <v>145.02804600227313</v>
      </c>
      <c r="F824" s="5">
        <f t="shared" si="44"/>
        <v>42826</v>
      </c>
      <c r="G824" s="7">
        <f>C824*시뮬레이션!D827*시뮬레이션!F827</f>
        <v>8552739.0837492663</v>
      </c>
      <c r="H824" s="2">
        <f>D824*시뮬레이션!E827*시뮬레이션!D827</f>
        <v>16021752.94191378</v>
      </c>
      <c r="J824" s="5">
        <f t="shared" si="45"/>
        <v>42826</v>
      </c>
      <c r="K824" s="2">
        <f t="shared" si="46"/>
        <v>24574492.025663048</v>
      </c>
      <c r="L824" s="2" t="e">
        <f>$C$2*시뮬레이션!F827*시뮬레이션!D827</f>
        <v>#REF!</v>
      </c>
    </row>
    <row r="825" spans="2:12" x14ac:dyDescent="0.3">
      <c r="B825" s="5">
        <v>42827</v>
      </c>
      <c r="C825" s="27">
        <f>VLOOKUP(시뮬레이션!B828,시뮬레이션!$K:$Q,6,0)</f>
        <v>136.04872610968857</v>
      </c>
      <c r="D825" s="27">
        <f>VLOOKUP(시뮬레이션!B828,시뮬레이션!$K:$Q,7,0)</f>
        <v>145.02804600227313</v>
      </c>
      <c r="F825" s="5">
        <f t="shared" si="44"/>
        <v>42827</v>
      </c>
      <c r="G825" s="7">
        <f>C825*시뮬레이션!D828*시뮬레이션!F828</f>
        <v>8552739.0837492663</v>
      </c>
      <c r="H825" s="2">
        <f>D825*시뮬레이션!E828*시뮬레이션!D828</f>
        <v>16021752.94191378</v>
      </c>
      <c r="J825" s="5">
        <f t="shared" si="45"/>
        <v>42827</v>
      </c>
      <c r="K825" s="2">
        <f t="shared" si="46"/>
        <v>24574492.025663048</v>
      </c>
      <c r="L825" s="2" t="e">
        <f>$C$2*시뮬레이션!F828*시뮬레이션!D828</f>
        <v>#REF!</v>
      </c>
    </row>
    <row r="826" spans="2:12" x14ac:dyDescent="0.3">
      <c r="B826" s="5">
        <v>42828</v>
      </c>
      <c r="C826" s="27">
        <f>VLOOKUP(시뮬레이션!B829,시뮬레이션!$K:$Q,6,0)</f>
        <v>136.04872610968857</v>
      </c>
      <c r="D826" s="27">
        <f>VLOOKUP(시뮬레이션!B829,시뮬레이션!$K:$Q,7,0)</f>
        <v>145.02804600227313</v>
      </c>
      <c r="F826" s="5">
        <f t="shared" si="44"/>
        <v>42828</v>
      </c>
      <c r="G826" s="7">
        <f>C826*시뮬레이션!D829*시뮬레이션!F829</f>
        <v>8514851.3229757734</v>
      </c>
      <c r="H826" s="2">
        <f>D826*시뮬레이션!E829*시뮬레이션!D829</f>
        <v>15938604.532133244</v>
      </c>
      <c r="J826" s="5">
        <f t="shared" si="45"/>
        <v>42828</v>
      </c>
      <c r="K826" s="2">
        <f t="shared" si="46"/>
        <v>24453455.855109017</v>
      </c>
      <c r="L826" s="2" t="e">
        <f>$C$2*시뮬레이션!F829*시뮬레이션!D829</f>
        <v>#REF!</v>
      </c>
    </row>
    <row r="827" spans="2:12" x14ac:dyDescent="0.3">
      <c r="B827" s="5">
        <v>42829</v>
      </c>
      <c r="C827" s="27">
        <f>VLOOKUP(시뮬레이션!B830,시뮬레이션!$K:$Q,6,0)</f>
        <v>136.04872610968857</v>
      </c>
      <c r="D827" s="27">
        <f>VLOOKUP(시뮬레이션!B830,시뮬레이션!$K:$Q,7,0)</f>
        <v>145.02804600227313</v>
      </c>
      <c r="F827" s="5">
        <f t="shared" si="44"/>
        <v>42829</v>
      </c>
      <c r="G827" s="7">
        <f>C827*시뮬레이션!D830*시뮬레이션!F830</f>
        <v>8547680.2479176037</v>
      </c>
      <c r="H827" s="2">
        <f>D827*시뮬레이션!E830*시뮬레이션!D830</f>
        <v>16076307.886774896</v>
      </c>
      <c r="J827" s="5">
        <f t="shared" si="45"/>
        <v>42829</v>
      </c>
      <c r="K827" s="2">
        <f t="shared" si="46"/>
        <v>24623988.134692498</v>
      </c>
      <c r="L827" s="2" t="e">
        <f>$C$2*시뮬레이션!F830*시뮬레이션!D830</f>
        <v>#REF!</v>
      </c>
    </row>
    <row r="828" spans="2:12" x14ac:dyDescent="0.3">
      <c r="B828" s="5">
        <v>42830</v>
      </c>
      <c r="C828" s="27">
        <f>VLOOKUP(시뮬레이션!B831,시뮬레이션!$K:$Q,6,0)</f>
        <v>136.04872610968857</v>
      </c>
      <c r="D828" s="27">
        <f>VLOOKUP(시뮬레이션!B831,시뮬레이션!$K:$Q,7,0)</f>
        <v>145.02804600227313</v>
      </c>
      <c r="F828" s="5">
        <f t="shared" si="44"/>
        <v>42830</v>
      </c>
      <c r="G828" s="7">
        <f>C828*시뮬레이션!D831*시뮬레이션!F831</f>
        <v>8553895.3618724719</v>
      </c>
      <c r="H828" s="2">
        <f>D828*시뮬레이션!E831*시뮬레이션!D831</f>
        <v>16095546.302649047</v>
      </c>
      <c r="J828" s="5">
        <f t="shared" si="45"/>
        <v>42830</v>
      </c>
      <c r="K828" s="2">
        <f t="shared" si="46"/>
        <v>24649441.664521519</v>
      </c>
      <c r="L828" s="2" t="e">
        <f>$C$2*시뮬레이션!F831*시뮬레이션!D831</f>
        <v>#REF!</v>
      </c>
    </row>
    <row r="829" spans="2:12" x14ac:dyDescent="0.3">
      <c r="B829" s="5">
        <v>42831</v>
      </c>
      <c r="C829" s="27">
        <f>VLOOKUP(시뮬레이션!B832,시뮬레이션!$K:$Q,6,0)</f>
        <v>136.04872610968857</v>
      </c>
      <c r="D829" s="27">
        <f>VLOOKUP(시뮬레이션!B832,시뮬레이션!$K:$Q,7,0)</f>
        <v>145.02804600227313</v>
      </c>
      <c r="F829" s="5">
        <f t="shared" si="44"/>
        <v>42831</v>
      </c>
      <c r="G829" s="7">
        <f>C829*시뮬레이션!D832*시뮬레이션!F832</f>
        <v>8639176.4446542673</v>
      </c>
      <c r="H829" s="2">
        <f>D829*시뮬레이션!E832*시뮬레이션!D832</f>
        <v>16260906.774476629</v>
      </c>
      <c r="J829" s="5">
        <f t="shared" si="45"/>
        <v>42831</v>
      </c>
      <c r="K829" s="2">
        <f t="shared" si="46"/>
        <v>24900083.219130896</v>
      </c>
      <c r="L829" s="2" t="e">
        <f>$C$2*시뮬레이션!F832*시뮬레이션!D832</f>
        <v>#REF!</v>
      </c>
    </row>
    <row r="830" spans="2:12" x14ac:dyDescent="0.3">
      <c r="B830" s="5">
        <v>42832</v>
      </c>
      <c r="C830" s="27">
        <f>VLOOKUP(시뮬레이션!B833,시뮬레이션!$K:$Q,6,0)</f>
        <v>136.04872610968857</v>
      </c>
      <c r="D830" s="27">
        <f>VLOOKUP(시뮬레이션!B833,시뮬레이션!$K:$Q,7,0)</f>
        <v>145.02804600227313</v>
      </c>
      <c r="F830" s="5">
        <f t="shared" si="44"/>
        <v>42832</v>
      </c>
      <c r="G830" s="7">
        <f>C830*시뮬레이션!D833*시뮬레이션!F833</f>
        <v>8655032.4883264266</v>
      </c>
      <c r="H830" s="2">
        <f>D830*시뮬레이션!E833*시뮬레이션!D833</f>
        <v>16274598.005337315</v>
      </c>
      <c r="J830" s="5">
        <f t="shared" si="45"/>
        <v>42832</v>
      </c>
      <c r="K830" s="2">
        <f t="shared" si="46"/>
        <v>24929630.493663743</v>
      </c>
      <c r="L830" s="2" t="e">
        <f>$C$2*시뮬레이션!F833*시뮬레이션!D833</f>
        <v>#REF!</v>
      </c>
    </row>
    <row r="831" spans="2:12" x14ac:dyDescent="0.3">
      <c r="B831" s="5">
        <v>42833</v>
      </c>
      <c r="C831" s="27">
        <f>VLOOKUP(시뮬레이션!B834,시뮬레이션!$K:$Q,6,0)</f>
        <v>136.04872610968857</v>
      </c>
      <c r="D831" s="27">
        <f>VLOOKUP(시뮬레이션!B834,시뮬레이션!$K:$Q,7,0)</f>
        <v>145.02804600227313</v>
      </c>
      <c r="F831" s="5">
        <f t="shared" si="44"/>
        <v>42833</v>
      </c>
      <c r="G831" s="7">
        <f>C831*시뮬레이션!D834*시뮬레이션!F834</f>
        <v>8655032.4883264266</v>
      </c>
      <c r="H831" s="2">
        <f>D831*시뮬레이션!E834*시뮬레이션!D834</f>
        <v>16274598.005337315</v>
      </c>
      <c r="J831" s="5">
        <f t="shared" si="45"/>
        <v>42833</v>
      </c>
      <c r="K831" s="2">
        <f t="shared" si="46"/>
        <v>24929630.493663743</v>
      </c>
      <c r="L831" s="2" t="e">
        <f>$C$2*시뮬레이션!F834*시뮬레이션!D834</f>
        <v>#REF!</v>
      </c>
    </row>
    <row r="832" spans="2:12" x14ac:dyDescent="0.3">
      <c r="B832" s="5">
        <v>42834</v>
      </c>
      <c r="C832" s="27">
        <f>VLOOKUP(시뮬레이션!B835,시뮬레이션!$K:$Q,6,0)</f>
        <v>136.04872610968857</v>
      </c>
      <c r="D832" s="27">
        <f>VLOOKUP(시뮬레이션!B835,시뮬레이션!$K:$Q,7,0)</f>
        <v>145.02804600227313</v>
      </c>
      <c r="F832" s="5">
        <f t="shared" si="44"/>
        <v>42834</v>
      </c>
      <c r="G832" s="7">
        <f>C832*시뮬레이션!D835*시뮬레이션!F835</f>
        <v>8655032.4883264266</v>
      </c>
      <c r="H832" s="2">
        <f>D832*시뮬레이션!E835*시뮬레이션!D835</f>
        <v>16274598.005337315</v>
      </c>
      <c r="J832" s="5">
        <f t="shared" si="45"/>
        <v>42834</v>
      </c>
      <c r="K832" s="2">
        <f t="shared" si="46"/>
        <v>24929630.493663743</v>
      </c>
      <c r="L832" s="2" t="e">
        <f>$C$2*시뮬레이션!F835*시뮬레이션!D835</f>
        <v>#REF!</v>
      </c>
    </row>
    <row r="833" spans="2:12" x14ac:dyDescent="0.3">
      <c r="B833" s="5">
        <v>42835</v>
      </c>
      <c r="C833" s="27">
        <f>VLOOKUP(시뮬레이션!B836,시뮬레이션!$K:$Q,6,0)</f>
        <v>136.04872610968857</v>
      </c>
      <c r="D833" s="27">
        <f>VLOOKUP(시뮬레이션!B836,시뮬레이션!$K:$Q,7,0)</f>
        <v>145.02804600227313</v>
      </c>
      <c r="F833" s="5">
        <f t="shared" si="44"/>
        <v>42835</v>
      </c>
      <c r="G833" s="7">
        <f>C833*시뮬레이션!D836*시뮬레이션!F836</f>
        <v>8730847.2735357638</v>
      </c>
      <c r="H833" s="2">
        <f>D833*시뮬레이션!E836*시뮬레이션!D836</f>
        <v>16421653.896985799</v>
      </c>
      <c r="J833" s="5">
        <f t="shared" si="45"/>
        <v>42835</v>
      </c>
      <c r="K833" s="2">
        <f t="shared" si="46"/>
        <v>25152501.170521565</v>
      </c>
      <c r="L833" s="2" t="e">
        <f>$C$2*시뮬레이션!F836*시뮬레이션!D836</f>
        <v>#REF!</v>
      </c>
    </row>
    <row r="834" spans="2:12" x14ac:dyDescent="0.3">
      <c r="B834" s="5">
        <v>42836</v>
      </c>
      <c r="C834" s="27">
        <f>VLOOKUP(시뮬레이션!B837,시뮬레이션!$K:$Q,6,0)</f>
        <v>136.04872610968857</v>
      </c>
      <c r="D834" s="27">
        <f>VLOOKUP(시뮬레이션!B837,시뮬레이션!$K:$Q,7,0)</f>
        <v>145.02804600227313</v>
      </c>
      <c r="F834" s="5">
        <f t="shared" si="44"/>
        <v>42836</v>
      </c>
      <c r="G834" s="7">
        <f>C834*시뮬레이션!D837*시뮬레이션!F837</f>
        <v>8768510.4586770646</v>
      </c>
      <c r="H834" s="2">
        <f>D834*시뮬레이션!E837*시뮬레이션!D837</f>
        <v>16461652.138519891</v>
      </c>
      <c r="J834" s="5">
        <f t="shared" si="45"/>
        <v>42836</v>
      </c>
      <c r="K834" s="2">
        <f t="shared" si="46"/>
        <v>25230162.597196955</v>
      </c>
      <c r="L834" s="2" t="e">
        <f>$C$2*시뮬레이션!F837*시뮬레이션!D837</f>
        <v>#REF!</v>
      </c>
    </row>
    <row r="835" spans="2:12" x14ac:dyDescent="0.3">
      <c r="B835" s="5">
        <v>42837</v>
      </c>
      <c r="C835" s="27">
        <f>VLOOKUP(시뮬레이션!B838,시뮬레이션!$K:$Q,6,0)</f>
        <v>136.04872610968857</v>
      </c>
      <c r="D835" s="27">
        <f>VLOOKUP(시뮬레이션!B838,시뮬레이션!$K:$Q,7,0)</f>
        <v>145.02804600227313</v>
      </c>
      <c r="F835" s="5">
        <f t="shared" ref="F835:F898" si="47">B835</f>
        <v>42837</v>
      </c>
      <c r="G835" s="7">
        <f>C835*시뮬레이션!D838*시뮬레이션!F838</f>
        <v>8704093.3799779657</v>
      </c>
      <c r="H835" s="2">
        <f>D835*시뮬레이션!E838*시뮬레이션!D838</f>
        <v>16386577.139142375</v>
      </c>
      <c r="J835" s="5">
        <f t="shared" ref="J835:J898" si="48">B835</f>
        <v>42837</v>
      </c>
      <c r="K835" s="2">
        <f t="shared" ref="K835:K898" si="49">SUM(G835:H835)</f>
        <v>25090670.519120343</v>
      </c>
      <c r="L835" s="2" t="e">
        <f>$C$2*시뮬레이션!F838*시뮬레이션!D838</f>
        <v>#REF!</v>
      </c>
    </row>
    <row r="836" spans="2:12" x14ac:dyDescent="0.3">
      <c r="B836" s="5">
        <v>42838</v>
      </c>
      <c r="C836" s="27">
        <f>VLOOKUP(시뮬레이션!B839,시뮬레이션!$K:$Q,6,0)</f>
        <v>136.04872610968857</v>
      </c>
      <c r="D836" s="27">
        <f>VLOOKUP(시뮬레이션!B839,시뮬레이션!$K:$Q,7,0)</f>
        <v>145.02804600227313</v>
      </c>
      <c r="F836" s="5">
        <f t="shared" si="47"/>
        <v>42838</v>
      </c>
      <c r="G836" s="7">
        <f>C836*시뮬레이션!D839*시뮬레이션!F839</f>
        <v>8564753.0569765978</v>
      </c>
      <c r="H836" s="2">
        <f>D836*시뮬레이션!E839*시뮬레이션!D839</f>
        <v>16096840.837261476</v>
      </c>
      <c r="J836" s="5">
        <f t="shared" si="48"/>
        <v>42838</v>
      </c>
      <c r="K836" s="2">
        <f t="shared" si="49"/>
        <v>24661593.894238073</v>
      </c>
      <c r="L836" s="2" t="e">
        <f>$C$2*시뮬레이션!F839*시뮬레이션!D839</f>
        <v>#REF!</v>
      </c>
    </row>
    <row r="837" spans="2:12" x14ac:dyDescent="0.3">
      <c r="B837" s="5">
        <v>42839</v>
      </c>
      <c r="C837" s="27">
        <f>VLOOKUP(시뮬레이션!B840,시뮬레이션!$K:$Q,6,0)</f>
        <v>136.04872610968857</v>
      </c>
      <c r="D837" s="27">
        <f>VLOOKUP(시뮬레이션!B840,시뮬레이션!$K:$Q,7,0)</f>
        <v>145.02804600227313</v>
      </c>
      <c r="F837" s="5">
        <f t="shared" si="47"/>
        <v>42839</v>
      </c>
      <c r="G837" s="7">
        <f>C837*시뮬레이션!D840*시뮬레이션!F840</f>
        <v>8641393.277016988</v>
      </c>
      <c r="H837" s="2">
        <f>D837*시뮬레이션!E840*시뮬레이션!D840</f>
        <v>16240880.649678247</v>
      </c>
      <c r="J837" s="5">
        <f t="shared" si="48"/>
        <v>42839</v>
      </c>
      <c r="K837" s="2">
        <f t="shared" si="49"/>
        <v>24882273.926695235</v>
      </c>
      <c r="L837" s="2" t="e">
        <f>$C$2*시뮬레이션!F840*시뮬레이션!D840</f>
        <v>#REF!</v>
      </c>
    </row>
    <row r="838" spans="2:12" x14ac:dyDescent="0.3">
      <c r="B838" s="5">
        <v>42840</v>
      </c>
      <c r="C838" s="27">
        <f>VLOOKUP(시뮬레이션!B841,시뮬레이션!$K:$Q,6,0)</f>
        <v>136.04872610968857</v>
      </c>
      <c r="D838" s="27">
        <f>VLOOKUP(시뮬레이션!B841,시뮬레이션!$K:$Q,7,0)</f>
        <v>145.02804600227313</v>
      </c>
      <c r="F838" s="5">
        <f t="shared" si="47"/>
        <v>42840</v>
      </c>
      <c r="G838" s="7">
        <f>C838*시뮬레이션!D841*시뮬레이션!F841</f>
        <v>8641393.277016988</v>
      </c>
      <c r="H838" s="2">
        <f>D838*시뮬레이션!E841*시뮬레이션!D841</f>
        <v>16240880.649678247</v>
      </c>
      <c r="J838" s="5">
        <f t="shared" si="48"/>
        <v>42840</v>
      </c>
      <c r="K838" s="2">
        <f t="shared" si="49"/>
        <v>24882273.926695235</v>
      </c>
      <c r="L838" s="2" t="e">
        <f>$C$2*시뮬레이션!F841*시뮬레이션!D841</f>
        <v>#REF!</v>
      </c>
    </row>
    <row r="839" spans="2:12" x14ac:dyDescent="0.3">
      <c r="B839" s="5">
        <v>42841</v>
      </c>
      <c r="C839" s="27">
        <f>VLOOKUP(시뮬레이션!B842,시뮬레이션!$K:$Q,6,0)</f>
        <v>136.04872610968857</v>
      </c>
      <c r="D839" s="27">
        <f>VLOOKUP(시뮬레이션!B842,시뮬레이션!$K:$Q,7,0)</f>
        <v>145.02804600227313</v>
      </c>
      <c r="F839" s="5">
        <f t="shared" si="47"/>
        <v>42841</v>
      </c>
      <c r="G839" s="7">
        <f>C839*시뮬레이션!D842*시뮬레이션!F842</f>
        <v>8641393.277016988</v>
      </c>
      <c r="H839" s="2">
        <f>D839*시뮬레이션!E842*시뮬레이션!D842</f>
        <v>16240880.649678247</v>
      </c>
      <c r="J839" s="5">
        <f t="shared" si="48"/>
        <v>42841</v>
      </c>
      <c r="K839" s="2">
        <f t="shared" si="49"/>
        <v>24882273.926695235</v>
      </c>
      <c r="L839" s="2" t="e">
        <f>$C$2*시뮬레이션!F842*시뮬레이션!D842</f>
        <v>#REF!</v>
      </c>
    </row>
    <row r="840" spans="2:12" x14ac:dyDescent="0.3">
      <c r="B840" s="5">
        <v>42842</v>
      </c>
      <c r="C840" s="27">
        <f>VLOOKUP(시뮬레이션!B843,시뮬레이션!$K:$Q,6,0)</f>
        <v>136.04872610968857</v>
      </c>
      <c r="D840" s="27">
        <f>VLOOKUP(시뮬레이션!B843,시뮬레이션!$K:$Q,7,0)</f>
        <v>145.02804600227313</v>
      </c>
      <c r="F840" s="5">
        <f t="shared" si="47"/>
        <v>42842</v>
      </c>
      <c r="G840" s="7">
        <f>C840*시뮬레이션!D843*시뮬레이션!F843</f>
        <v>8694864.5622593686</v>
      </c>
      <c r="H840" s="2">
        <f>D840*시뮬레이션!E843*시뮬레이션!D843</f>
        <v>16333733.844942231</v>
      </c>
      <c r="J840" s="5">
        <f t="shared" si="48"/>
        <v>42842</v>
      </c>
      <c r="K840" s="2">
        <f t="shared" si="49"/>
        <v>25028598.407201599</v>
      </c>
      <c r="L840" s="2" t="e">
        <f>$C$2*시뮬레이션!F843*시뮬레이션!D843</f>
        <v>#REF!</v>
      </c>
    </row>
    <row r="841" spans="2:12" x14ac:dyDescent="0.3">
      <c r="B841" s="5">
        <v>42843</v>
      </c>
      <c r="C841" s="27">
        <f>VLOOKUP(시뮬레이션!B844,시뮬레이션!$K:$Q,6,0)</f>
        <v>136.04872610968857</v>
      </c>
      <c r="D841" s="27">
        <f>VLOOKUP(시뮬레이션!B844,시뮬레이션!$K:$Q,7,0)</f>
        <v>145.02804600227313</v>
      </c>
      <c r="F841" s="5">
        <f t="shared" si="47"/>
        <v>42843</v>
      </c>
      <c r="G841" s="7">
        <f>C841*시뮬레이션!D844*시뮬레이션!F844</f>
        <v>8691297.3646607734</v>
      </c>
      <c r="H841" s="2">
        <f>D841*시뮬레이션!E844*시뮬레이션!D844</f>
        <v>16350311.696016531</v>
      </c>
      <c r="J841" s="5">
        <f t="shared" si="48"/>
        <v>42843</v>
      </c>
      <c r="K841" s="2">
        <f t="shared" si="49"/>
        <v>25041609.060677305</v>
      </c>
      <c r="L841" s="2" t="e">
        <f>$C$2*시뮬레이션!F844*시뮬레이션!D844</f>
        <v>#REF!</v>
      </c>
    </row>
    <row r="842" spans="2:12" x14ac:dyDescent="0.3">
      <c r="B842" s="5">
        <v>42844</v>
      </c>
      <c r="C842" s="27">
        <f>VLOOKUP(시뮬레이션!B845,시뮬레이션!$K:$Q,6,0)</f>
        <v>136.04872610968857</v>
      </c>
      <c r="D842" s="27">
        <f>VLOOKUP(시뮬레이션!B845,시뮬레이션!$K:$Q,7,0)</f>
        <v>145.02804600227313</v>
      </c>
      <c r="F842" s="5">
        <f t="shared" si="47"/>
        <v>42844</v>
      </c>
      <c r="G842" s="7">
        <f>C842*시뮬레이션!D845*시뮬레이션!F845</f>
        <v>8668107.6416174155</v>
      </c>
      <c r="H842" s="2">
        <f>D842*시뮬레이션!E845*시뮬레이션!D845</f>
        <v>16205922.736021243</v>
      </c>
      <c r="J842" s="5">
        <f t="shared" si="48"/>
        <v>42844</v>
      </c>
      <c r="K842" s="2">
        <f t="shared" si="49"/>
        <v>24874030.37763866</v>
      </c>
      <c r="L842" s="2" t="e">
        <f>$C$2*시뮬레이션!F845*시뮬레이션!D845</f>
        <v>#REF!</v>
      </c>
    </row>
    <row r="843" spans="2:12" x14ac:dyDescent="0.3">
      <c r="B843" s="5">
        <v>42845</v>
      </c>
      <c r="C843" s="27">
        <f>VLOOKUP(시뮬레이션!B846,시뮬레이션!$K:$Q,6,0)</f>
        <v>136.04872610968857</v>
      </c>
      <c r="D843" s="27">
        <f>VLOOKUP(시뮬레이션!B846,시뮬레이션!$K:$Q,7,0)</f>
        <v>145.02804600227313</v>
      </c>
      <c r="F843" s="5">
        <f t="shared" si="47"/>
        <v>42845</v>
      </c>
      <c r="G843" s="7">
        <f>C843*시뮬레이션!D846*시뮬레이션!F846</f>
        <v>8735765.8431308083</v>
      </c>
      <c r="H843" s="2">
        <f>D843*시뮬레이션!E846*시뮬레이션!D846</f>
        <v>16307877.526783127</v>
      </c>
      <c r="J843" s="5">
        <f t="shared" si="48"/>
        <v>42845</v>
      </c>
      <c r="K843" s="2">
        <f t="shared" si="49"/>
        <v>25043643.369913936</v>
      </c>
      <c r="L843" s="2" t="e">
        <f>$C$2*시뮬레이션!F846*시뮬레이션!D846</f>
        <v>#REF!</v>
      </c>
    </row>
    <row r="844" spans="2:12" x14ac:dyDescent="0.3">
      <c r="B844" s="5">
        <v>42846</v>
      </c>
      <c r="C844" s="27">
        <f>VLOOKUP(시뮬레이션!B847,시뮬레이션!$K:$Q,6,0)</f>
        <v>136.04872610968857</v>
      </c>
      <c r="D844" s="27">
        <f>VLOOKUP(시뮬레이션!B847,시뮬레이션!$K:$Q,7,0)</f>
        <v>145.02804600227313</v>
      </c>
      <c r="F844" s="5">
        <f t="shared" si="47"/>
        <v>42846</v>
      </c>
      <c r="G844" s="7">
        <f>C844*시뮬레이션!D847*시뮬레이션!F847</f>
        <v>8675874.3368740734</v>
      </c>
      <c r="H844" s="2">
        <f>D844*시뮬레이션!E847*시뮬레이션!D847</f>
        <v>16192640.608592751</v>
      </c>
      <c r="J844" s="5">
        <f t="shared" si="48"/>
        <v>42846</v>
      </c>
      <c r="K844" s="2">
        <f t="shared" si="49"/>
        <v>24868514.945466824</v>
      </c>
      <c r="L844" s="2" t="e">
        <f>$C$2*시뮬레이션!F847*시뮬레이션!D847</f>
        <v>#REF!</v>
      </c>
    </row>
    <row r="845" spans="2:12" x14ac:dyDescent="0.3">
      <c r="B845" s="5">
        <v>42847</v>
      </c>
      <c r="C845" s="27">
        <f>VLOOKUP(시뮬레이션!B848,시뮬레이션!$K:$Q,6,0)</f>
        <v>136.04872610968857</v>
      </c>
      <c r="D845" s="27">
        <f>VLOOKUP(시뮬레이션!B848,시뮬레이션!$K:$Q,7,0)</f>
        <v>145.02804600227313</v>
      </c>
      <c r="F845" s="5">
        <f t="shared" si="47"/>
        <v>42847</v>
      </c>
      <c r="G845" s="7">
        <f>C845*시뮬레이션!D848*시뮬레이션!F848</f>
        <v>8675874.3368740734</v>
      </c>
      <c r="H845" s="2">
        <f>D845*시뮬레이션!E848*시뮬레이션!D848</f>
        <v>16192640.608592751</v>
      </c>
      <c r="J845" s="5">
        <f t="shared" si="48"/>
        <v>42847</v>
      </c>
      <c r="K845" s="2">
        <f t="shared" si="49"/>
        <v>24868514.945466824</v>
      </c>
      <c r="L845" s="2" t="e">
        <f>$C$2*시뮬레이션!F848*시뮬레이션!D848</f>
        <v>#REF!</v>
      </c>
    </row>
    <row r="846" spans="2:12" x14ac:dyDescent="0.3">
      <c r="B846" s="5">
        <v>42848</v>
      </c>
      <c r="C846" s="27">
        <f>VLOOKUP(시뮬레이션!B849,시뮬레이션!$K:$Q,6,0)</f>
        <v>136.04872610968857</v>
      </c>
      <c r="D846" s="27">
        <f>VLOOKUP(시뮬레이션!B849,시뮬레이션!$K:$Q,7,0)</f>
        <v>145.02804600227313</v>
      </c>
      <c r="F846" s="5">
        <f t="shared" si="47"/>
        <v>42848</v>
      </c>
      <c r="G846" s="7">
        <f>C846*시뮬레이션!D849*시뮬레이션!F849</f>
        <v>8675874.3368740734</v>
      </c>
      <c r="H846" s="2">
        <f>D846*시뮬레이션!E849*시뮬레이션!D849</f>
        <v>16192640.608592751</v>
      </c>
      <c r="J846" s="5">
        <f t="shared" si="48"/>
        <v>42848</v>
      </c>
      <c r="K846" s="2">
        <f t="shared" si="49"/>
        <v>24868514.945466824</v>
      </c>
      <c r="L846" s="2" t="e">
        <f>$C$2*시뮬레이션!F849*시뮬레이션!D849</f>
        <v>#REF!</v>
      </c>
    </row>
    <row r="847" spans="2:12" x14ac:dyDescent="0.3">
      <c r="B847" s="5">
        <v>42849</v>
      </c>
      <c r="C847" s="27">
        <f>VLOOKUP(시뮬레이션!B850,시뮬레이션!$K:$Q,6,0)</f>
        <v>136.04872610968857</v>
      </c>
      <c r="D847" s="27">
        <f>VLOOKUP(시뮬레이션!B850,시뮬레이션!$K:$Q,7,0)</f>
        <v>145.02804600227313</v>
      </c>
      <c r="F847" s="5">
        <f t="shared" si="47"/>
        <v>42849</v>
      </c>
      <c r="G847" s="7">
        <f>C847*시뮬레이션!D850*시뮬레이션!F850</f>
        <v>8742912.8908595275</v>
      </c>
      <c r="H847" s="2">
        <f>D847*시뮬레이션!E850*시뮬레이션!D850</f>
        <v>16309420.595118353</v>
      </c>
      <c r="J847" s="5">
        <f t="shared" si="48"/>
        <v>42849</v>
      </c>
      <c r="K847" s="2">
        <f t="shared" si="49"/>
        <v>25052333.485977881</v>
      </c>
      <c r="L847" s="2" t="e">
        <f>$C$2*시뮬레이션!F850*시뮬레이션!D850</f>
        <v>#REF!</v>
      </c>
    </row>
    <row r="848" spans="2:12" x14ac:dyDescent="0.3">
      <c r="B848" s="5">
        <v>42850</v>
      </c>
      <c r="C848" s="27">
        <f>VLOOKUP(시뮬레이션!B851,시뮬레이션!$K:$Q,6,0)</f>
        <v>136.04872610968857</v>
      </c>
      <c r="D848" s="27">
        <f>VLOOKUP(시뮬레이션!B851,시뮬레이션!$K:$Q,7,0)</f>
        <v>145.02804600227313</v>
      </c>
      <c r="F848" s="5">
        <f t="shared" si="47"/>
        <v>42850</v>
      </c>
      <c r="G848" s="7">
        <f>C848*시뮬레이션!D851*시뮬레이션!F851</f>
        <v>8765737.4455171358</v>
      </c>
      <c r="H848" s="2">
        <f>D848*시뮬레이션!E851*시뮬레이션!D851</f>
        <v>16456665.533603244</v>
      </c>
      <c r="J848" s="5">
        <f t="shared" si="48"/>
        <v>42850</v>
      </c>
      <c r="K848" s="2">
        <f t="shared" si="49"/>
        <v>25222402.979120381</v>
      </c>
      <c r="L848" s="2" t="e">
        <f>$C$2*시뮬레이션!F851*시뮬레이션!D851</f>
        <v>#REF!</v>
      </c>
    </row>
    <row r="849" spans="2:12" x14ac:dyDescent="0.3">
      <c r="B849" s="5">
        <v>42851</v>
      </c>
      <c r="C849" s="27">
        <f>VLOOKUP(시뮬레이션!B852,시뮬레이션!$K:$Q,6,0)</f>
        <v>136.04872610968857</v>
      </c>
      <c r="D849" s="27">
        <f>VLOOKUP(시뮬레이션!B852,시뮬레이션!$K:$Q,7,0)</f>
        <v>145.02804600227313</v>
      </c>
      <c r="F849" s="5">
        <f t="shared" si="47"/>
        <v>42851</v>
      </c>
      <c r="G849" s="7">
        <f>C849*시뮬레이션!D852*시뮬레이션!F852</f>
        <v>8754008.2086686771</v>
      </c>
      <c r="H849" s="2">
        <f>D849*시뮬레이션!E852*시뮬레이션!D852</f>
        <v>16434082.858692076</v>
      </c>
      <c r="J849" s="5">
        <f t="shared" si="48"/>
        <v>42851</v>
      </c>
      <c r="K849" s="2">
        <f t="shared" si="49"/>
        <v>25188091.067360751</v>
      </c>
      <c r="L849" s="2" t="e">
        <f>$C$2*시뮬레이션!F852*시뮬레이션!D852</f>
        <v>#REF!</v>
      </c>
    </row>
    <row r="850" spans="2:12" x14ac:dyDescent="0.3">
      <c r="B850" s="5">
        <v>42852</v>
      </c>
      <c r="C850" s="27">
        <f>VLOOKUP(시뮬레이션!B853,시뮬레이션!$K:$Q,6,0)</f>
        <v>136.04872610968857</v>
      </c>
      <c r="D850" s="27">
        <f>VLOOKUP(시뮬레이션!B853,시뮬레이션!$K:$Q,7,0)</f>
        <v>145.02804600227313</v>
      </c>
      <c r="F850" s="5">
        <f t="shared" si="47"/>
        <v>42852</v>
      </c>
      <c r="G850" s="7">
        <f>C850*시뮬레이션!D853*시뮬레이션!F853</f>
        <v>8811336.0127305984</v>
      </c>
      <c r="H850" s="2">
        <f>D850*시뮬레이션!E853*시뮬레이션!D853</f>
        <v>16493062.993362578</v>
      </c>
      <c r="J850" s="5">
        <f t="shared" si="48"/>
        <v>42852</v>
      </c>
      <c r="K850" s="2">
        <f t="shared" si="49"/>
        <v>25304399.006093174</v>
      </c>
      <c r="L850" s="2" t="e">
        <f>$C$2*시뮬레이션!F853*시뮬레이션!D853</f>
        <v>#REF!</v>
      </c>
    </row>
    <row r="851" spans="2:12" x14ac:dyDescent="0.3">
      <c r="B851" s="5">
        <v>42853</v>
      </c>
      <c r="C851" s="27">
        <f>VLOOKUP(시뮬레이션!B854,시뮬레이션!$K:$Q,6,0)</f>
        <v>136.04872610968857</v>
      </c>
      <c r="D851" s="27">
        <f>VLOOKUP(시뮬레이션!B854,시뮬레이션!$K:$Q,7,0)</f>
        <v>145.02804600227313</v>
      </c>
      <c r="F851" s="5">
        <f t="shared" si="47"/>
        <v>42853</v>
      </c>
      <c r="G851" s="7">
        <f>C851*시뮬레이션!D854*시뮬레이션!F854</f>
        <v>8829577.5619761124</v>
      </c>
      <c r="H851" s="2">
        <f>D851*시뮬레이션!E854*시뮬레이션!D854</f>
        <v>16566629.238880193</v>
      </c>
      <c r="J851" s="5">
        <f t="shared" si="48"/>
        <v>42853</v>
      </c>
      <c r="K851" s="2">
        <f t="shared" si="49"/>
        <v>25396206.800856307</v>
      </c>
      <c r="L851" s="2" t="e">
        <f>$C$2*시뮬레이션!F854*시뮬레이션!D854</f>
        <v>#REF!</v>
      </c>
    </row>
    <row r="852" spans="2:12" x14ac:dyDescent="0.3">
      <c r="B852" s="5">
        <v>42854</v>
      </c>
      <c r="C852" s="27">
        <f>VLOOKUP(시뮬레이션!B855,시뮬레이션!$K:$Q,6,0)</f>
        <v>136.04872610968857</v>
      </c>
      <c r="D852" s="27">
        <f>VLOOKUP(시뮬레이션!B855,시뮬레이션!$K:$Q,7,0)</f>
        <v>145.02804600227313</v>
      </c>
      <c r="F852" s="5">
        <f t="shared" si="47"/>
        <v>42854</v>
      </c>
      <c r="G852" s="7">
        <f>C852*시뮬레이션!D855*시뮬레이션!F855</f>
        <v>8829577.5619761124</v>
      </c>
      <c r="H852" s="2">
        <f>D852*시뮬레이션!E855*시뮬레이션!D855</f>
        <v>16566629.238880193</v>
      </c>
      <c r="J852" s="5">
        <f t="shared" si="48"/>
        <v>42854</v>
      </c>
      <c r="K852" s="2">
        <f t="shared" si="49"/>
        <v>25396206.800856307</v>
      </c>
      <c r="L852" s="2" t="e">
        <f>$C$2*시뮬레이션!F855*시뮬레이션!D855</f>
        <v>#REF!</v>
      </c>
    </row>
    <row r="853" spans="2:12" x14ac:dyDescent="0.3">
      <c r="B853" s="5">
        <v>42855</v>
      </c>
      <c r="C853" s="27">
        <f>VLOOKUP(시뮬레이션!B856,시뮬레이션!$K:$Q,6,0)</f>
        <v>136.04872610968857</v>
      </c>
      <c r="D853" s="27">
        <f>VLOOKUP(시뮬레이션!B856,시뮬레이션!$K:$Q,7,0)</f>
        <v>145.02804600227313</v>
      </c>
      <c r="F853" s="5">
        <f t="shared" si="47"/>
        <v>42855</v>
      </c>
      <c r="G853" s="7">
        <f>C853*시뮬레이션!D856*시뮬레이션!F856</f>
        <v>8829577.5619761124</v>
      </c>
      <c r="H853" s="2">
        <f>D853*시뮬레이션!E856*시뮬레이션!D856</f>
        <v>16566629.238880193</v>
      </c>
      <c r="J853" s="5">
        <f t="shared" si="48"/>
        <v>42855</v>
      </c>
      <c r="K853" s="2">
        <f t="shared" si="49"/>
        <v>25396206.800856307</v>
      </c>
      <c r="L853" s="2" t="e">
        <f>$C$2*시뮬레이션!F856*시뮬레이션!D856</f>
        <v>#REF!</v>
      </c>
    </row>
    <row r="854" spans="2:12" x14ac:dyDescent="0.3">
      <c r="B854" s="5">
        <v>42856</v>
      </c>
      <c r="C854" s="27">
        <f>VLOOKUP(시뮬레이션!B857,시뮬레이션!$K:$Q,6,0)</f>
        <v>136.04872610968857</v>
      </c>
      <c r="D854" s="27">
        <f>VLOOKUP(시뮬레이션!B857,시뮬레이션!$K:$Q,7,0)</f>
        <v>145.02804600227313</v>
      </c>
      <c r="F854" s="5">
        <f t="shared" si="47"/>
        <v>42856</v>
      </c>
      <c r="G854" s="7">
        <f>C854*시뮬레이션!D857*시뮬레이션!F857</f>
        <v>8814097.9379193503</v>
      </c>
      <c r="H854" s="2">
        <f>D854*시뮬레이션!E857*시뮬레이션!D857</f>
        <v>16560245.844701514</v>
      </c>
      <c r="J854" s="5">
        <f t="shared" si="48"/>
        <v>42856</v>
      </c>
      <c r="K854" s="2">
        <f t="shared" si="49"/>
        <v>25374343.782620862</v>
      </c>
      <c r="L854" s="2" t="e">
        <f>$C$2*시뮬레이션!F857*시뮬레이션!D857</f>
        <v>#REF!</v>
      </c>
    </row>
    <row r="855" spans="2:12" x14ac:dyDescent="0.3">
      <c r="B855" s="5">
        <v>42857</v>
      </c>
      <c r="C855" s="27">
        <f>VLOOKUP(시뮬레이션!B858,시뮬레이션!$K:$Q,6,0)</f>
        <v>136.04872610968857</v>
      </c>
      <c r="D855" s="27">
        <f>VLOOKUP(시뮬레이션!B858,시뮬레이션!$K:$Q,7,0)</f>
        <v>145.02804600227313</v>
      </c>
      <c r="F855" s="5">
        <f t="shared" si="47"/>
        <v>42857</v>
      </c>
      <c r="G855" s="7">
        <f>C855*시뮬레이션!D858*시뮬레이션!F858</f>
        <v>8744487.2467180695</v>
      </c>
      <c r="H855" s="2">
        <f>D855*시뮬레이션!E858*시뮬레이션!D858</f>
        <v>16490415.568134226</v>
      </c>
      <c r="J855" s="5">
        <f t="shared" si="48"/>
        <v>42857</v>
      </c>
      <c r="K855" s="2">
        <f t="shared" si="49"/>
        <v>25234902.814852297</v>
      </c>
      <c r="L855" s="2" t="e">
        <f>$C$2*시뮬레이션!F858*시뮬레이션!D858</f>
        <v>#REF!</v>
      </c>
    </row>
    <row r="856" spans="2:12" x14ac:dyDescent="0.3">
      <c r="B856" s="5">
        <v>42858</v>
      </c>
      <c r="C856" s="27">
        <f>VLOOKUP(시뮬레이션!B859,시뮬레이션!$K:$Q,6,0)</f>
        <v>136.04872610968857</v>
      </c>
      <c r="D856" s="27">
        <f>VLOOKUP(시뮬레이션!B859,시뮬레이션!$K:$Q,7,0)</f>
        <v>145.02804600227313</v>
      </c>
      <c r="F856" s="5">
        <f t="shared" si="47"/>
        <v>42858</v>
      </c>
      <c r="G856" s="7">
        <f>C856*시뮬레이션!D859*시뮬레이션!F859</f>
        <v>8730641.2957644332</v>
      </c>
      <c r="H856" s="2">
        <f>D856*시뮬레이션!E859*시뮬레이션!D859</f>
        <v>16472773.729792029</v>
      </c>
      <c r="J856" s="5">
        <f t="shared" si="48"/>
        <v>42858</v>
      </c>
      <c r="K856" s="2">
        <f t="shared" si="49"/>
        <v>25203415.02555646</v>
      </c>
      <c r="L856" s="2" t="e">
        <f>$C$2*시뮬레이션!F859*시뮬레이션!D859</f>
        <v>#REF!</v>
      </c>
    </row>
    <row r="857" spans="2:12" x14ac:dyDescent="0.3">
      <c r="B857" s="5">
        <v>42859</v>
      </c>
      <c r="C857" s="27">
        <f>VLOOKUP(시뮬레이션!B860,시뮬레이션!$K:$Q,6,0)</f>
        <v>136.04872610968857</v>
      </c>
      <c r="D857" s="27">
        <f>VLOOKUP(시뮬레이션!B860,시뮬레이션!$K:$Q,7,0)</f>
        <v>145.02804600227313</v>
      </c>
      <c r="F857" s="5">
        <f t="shared" si="47"/>
        <v>42859</v>
      </c>
      <c r="G857" s="7">
        <f>C857*시뮬레이션!D860*시뮬레이션!F860</f>
        <v>8783681.2521255575</v>
      </c>
      <c r="H857" s="2">
        <f>D857*시뮬레이션!E860*시뮬레이션!D860</f>
        <v>16540848.4124294</v>
      </c>
      <c r="J857" s="5">
        <f t="shared" si="48"/>
        <v>42859</v>
      </c>
      <c r="K857" s="2">
        <f t="shared" si="49"/>
        <v>25324529.664554957</v>
      </c>
      <c r="L857" s="2" t="e">
        <f>$C$2*시뮬레이션!F860*시뮬레이션!D860</f>
        <v>#REF!</v>
      </c>
    </row>
    <row r="858" spans="2:12" x14ac:dyDescent="0.3">
      <c r="B858" s="5">
        <v>42860</v>
      </c>
      <c r="C858" s="27">
        <f>VLOOKUP(시뮬레이션!B861,시뮬레이션!$K:$Q,6,0)</f>
        <v>136.04872610968857</v>
      </c>
      <c r="D858" s="27">
        <f>VLOOKUP(시뮬레이션!B861,시뮬레이션!$K:$Q,7,0)</f>
        <v>145.02804600227313</v>
      </c>
      <c r="F858" s="5">
        <f t="shared" si="47"/>
        <v>42860</v>
      </c>
      <c r="G858" s="7">
        <f>C858*시뮬레이션!D861*시뮬레이션!F861</f>
        <v>8822206.1698980369</v>
      </c>
      <c r="H858" s="2">
        <f>D858*시뮬레이션!E861*시뮬레이션!D861</f>
        <v>16583618.363968022</v>
      </c>
      <c r="J858" s="5">
        <f t="shared" si="48"/>
        <v>42860</v>
      </c>
      <c r="K858" s="2">
        <f t="shared" si="49"/>
        <v>25405824.533866059</v>
      </c>
      <c r="L858" s="2" t="e">
        <f>$C$2*시뮬레이션!F861*시뮬레이션!D861</f>
        <v>#REF!</v>
      </c>
    </row>
    <row r="859" spans="2:12" x14ac:dyDescent="0.3">
      <c r="B859" s="5">
        <v>42861</v>
      </c>
      <c r="C859" s="27">
        <f>VLOOKUP(시뮬레이션!B862,시뮬레이션!$K:$Q,6,0)</f>
        <v>136.04872610968857</v>
      </c>
      <c r="D859" s="27">
        <f>VLOOKUP(시뮬레이션!B862,시뮬레이션!$K:$Q,7,0)</f>
        <v>145.02804600227313</v>
      </c>
      <c r="F859" s="5">
        <f t="shared" si="47"/>
        <v>42861</v>
      </c>
      <c r="G859" s="7">
        <f>C859*시뮬레이션!D862*시뮬레이션!F862</f>
        <v>8822206.1698980369</v>
      </c>
      <c r="H859" s="2">
        <f>D859*시뮬레이션!E862*시뮬레이션!D862</f>
        <v>16583618.363968022</v>
      </c>
      <c r="J859" s="5">
        <f t="shared" si="48"/>
        <v>42861</v>
      </c>
      <c r="K859" s="2">
        <f t="shared" si="49"/>
        <v>25405824.533866059</v>
      </c>
      <c r="L859" s="2" t="e">
        <f>$C$2*시뮬레이션!F862*시뮬레이션!D862</f>
        <v>#REF!</v>
      </c>
    </row>
    <row r="860" spans="2:12" x14ac:dyDescent="0.3">
      <c r="B860" s="5">
        <v>42862</v>
      </c>
      <c r="C860" s="27">
        <f>VLOOKUP(시뮬레이션!B863,시뮬레이션!$K:$Q,6,0)</f>
        <v>136.04872610968857</v>
      </c>
      <c r="D860" s="27">
        <f>VLOOKUP(시뮬레이션!B863,시뮬레이션!$K:$Q,7,0)</f>
        <v>145.02804600227313</v>
      </c>
      <c r="F860" s="5">
        <f t="shared" si="47"/>
        <v>42862</v>
      </c>
      <c r="G860" s="7">
        <f>C860*시뮬레이션!D863*시뮬레이션!F863</f>
        <v>8822206.1698980369</v>
      </c>
      <c r="H860" s="2">
        <f>D860*시뮬레이션!E863*시뮬레이션!D863</f>
        <v>16583618.363968022</v>
      </c>
      <c r="J860" s="5">
        <f t="shared" si="48"/>
        <v>42862</v>
      </c>
      <c r="K860" s="2">
        <f t="shared" si="49"/>
        <v>25405824.533866059</v>
      </c>
      <c r="L860" s="2" t="e">
        <f>$C$2*시뮬레이션!F863*시뮬레이션!D863</f>
        <v>#REF!</v>
      </c>
    </row>
    <row r="861" spans="2:12" x14ac:dyDescent="0.3">
      <c r="B861" s="5">
        <v>42863</v>
      </c>
      <c r="C861" s="27">
        <f>VLOOKUP(시뮬레이션!B864,시뮬레이션!$K:$Q,6,0)</f>
        <v>136.04872610968857</v>
      </c>
      <c r="D861" s="27">
        <f>VLOOKUP(시뮬레이션!B864,시뮬레이션!$K:$Q,7,0)</f>
        <v>145.02804600227313</v>
      </c>
      <c r="F861" s="5">
        <f t="shared" si="47"/>
        <v>42863</v>
      </c>
      <c r="G861" s="7">
        <f>C861*시뮬레이션!D864*시뮬레이션!F864</f>
        <v>8783378.8158074152</v>
      </c>
      <c r="H861" s="2">
        <f>D861*시뮬레이션!E864*시뮬레이션!D864</f>
        <v>16510211.562162057</v>
      </c>
      <c r="J861" s="5">
        <f t="shared" si="48"/>
        <v>42863</v>
      </c>
      <c r="K861" s="2">
        <f t="shared" si="49"/>
        <v>25293590.377969474</v>
      </c>
      <c r="L861" s="2" t="e">
        <f>$C$2*시뮬레이션!F864*시뮬레이션!D864</f>
        <v>#REF!</v>
      </c>
    </row>
    <row r="862" spans="2:12" x14ac:dyDescent="0.3">
      <c r="B862" s="5">
        <v>42864</v>
      </c>
      <c r="C862" s="27">
        <f>VLOOKUP(시뮬레이션!B865,시뮬레이션!$K:$Q,6,0)</f>
        <v>136.04872610968857</v>
      </c>
      <c r="D862" s="27">
        <f>VLOOKUP(시뮬레이션!B865,시뮬레이션!$K:$Q,7,0)</f>
        <v>145.02804600227313</v>
      </c>
      <c r="F862" s="5">
        <f t="shared" si="47"/>
        <v>42864</v>
      </c>
      <c r="G862" s="7">
        <f>C862*시뮬레이션!D865*시뮬레이션!F865</f>
        <v>8775682.1992495749</v>
      </c>
      <c r="H862" s="2">
        <f>D862*시뮬레이션!E865*시뮬레이션!D865</f>
        <v>16470192.982161954</v>
      </c>
      <c r="J862" s="5">
        <f t="shared" si="48"/>
        <v>42864</v>
      </c>
      <c r="K862" s="2">
        <f t="shared" si="49"/>
        <v>25245875.181411527</v>
      </c>
      <c r="L862" s="2" t="e">
        <f>$C$2*시뮬레이션!F865*시뮬레이션!D865</f>
        <v>#REF!</v>
      </c>
    </row>
    <row r="863" spans="2:12" x14ac:dyDescent="0.3">
      <c r="B863" s="5">
        <v>42865</v>
      </c>
      <c r="C863" s="27">
        <f>VLOOKUP(시뮬레이션!B866,시뮬레이션!$K:$Q,6,0)</f>
        <v>136.04872610968857</v>
      </c>
      <c r="D863" s="27">
        <f>VLOOKUP(시뮬레이션!B866,시뮬레이션!$K:$Q,7,0)</f>
        <v>145.02804600227313</v>
      </c>
      <c r="F863" s="5">
        <f t="shared" si="47"/>
        <v>42865</v>
      </c>
      <c r="G863" s="7">
        <f>C863*시뮬레이션!D866*시뮬레이션!F866</f>
        <v>8814060.4564953092</v>
      </c>
      <c r="H863" s="2">
        <f>D863*시뮬레이션!E866*시뮬레이션!D866</f>
        <v>16569813.173381539</v>
      </c>
      <c r="J863" s="5">
        <f t="shared" si="48"/>
        <v>42865</v>
      </c>
      <c r="K863" s="2">
        <f t="shared" si="49"/>
        <v>25383873.629876848</v>
      </c>
      <c r="L863" s="2" t="e">
        <f>$C$2*시뮬레이션!F866*시뮬레이션!D866</f>
        <v>#REF!</v>
      </c>
    </row>
    <row r="864" spans="2:12" x14ac:dyDescent="0.3">
      <c r="B864" s="5">
        <v>42866</v>
      </c>
      <c r="C864" s="27">
        <f>VLOOKUP(시뮬레이션!B867,시뮬레이션!$K:$Q,6,0)</f>
        <v>136.04872610968857</v>
      </c>
      <c r="D864" s="27">
        <f>VLOOKUP(시뮬레이션!B867,시뮬레이션!$K:$Q,7,0)</f>
        <v>145.02804600227313</v>
      </c>
      <c r="F864" s="5">
        <f t="shared" si="47"/>
        <v>42866</v>
      </c>
      <c r="G864" s="7">
        <f>C864*시뮬레이션!D867*시뮬레이션!F867</f>
        <v>8719521.9109356347</v>
      </c>
      <c r="H864" s="2">
        <f>D864*시뮬레이션!E867*시뮬레이션!D867</f>
        <v>16388586.945704086</v>
      </c>
      <c r="J864" s="5">
        <f t="shared" si="48"/>
        <v>42866</v>
      </c>
      <c r="K864" s="2">
        <f t="shared" si="49"/>
        <v>25108108.85663972</v>
      </c>
      <c r="L864" s="2" t="e">
        <f>$C$2*시뮬레이션!F867*시뮬레이션!D867</f>
        <v>#REF!</v>
      </c>
    </row>
    <row r="865" spans="2:12" x14ac:dyDescent="0.3">
      <c r="B865" s="5">
        <v>42867</v>
      </c>
      <c r="C865" s="27">
        <f>VLOOKUP(시뮬레이션!B868,시뮬레이션!$K:$Q,6,0)</f>
        <v>136.04872610968857</v>
      </c>
      <c r="D865" s="27">
        <f>VLOOKUP(시뮬레이션!B868,시뮬레이션!$K:$Q,7,0)</f>
        <v>145.02804600227313</v>
      </c>
      <c r="F865" s="5">
        <f t="shared" si="47"/>
        <v>42867</v>
      </c>
      <c r="G865" s="7">
        <f>C865*시뮬레이션!D868*시뮬레이션!F868</f>
        <v>8687749.9213372078</v>
      </c>
      <c r="H865" s="2">
        <f>D865*시뮬레이션!E868*시뮬레이션!D868</f>
        <v>16395780.20267302</v>
      </c>
      <c r="J865" s="5">
        <f t="shared" si="48"/>
        <v>42867</v>
      </c>
      <c r="K865" s="2">
        <f t="shared" si="49"/>
        <v>25083530.124010228</v>
      </c>
      <c r="L865" s="2" t="e">
        <f>$C$2*시뮬레이션!F868*시뮬레이션!D868</f>
        <v>#REF!</v>
      </c>
    </row>
    <row r="866" spans="2:12" x14ac:dyDescent="0.3">
      <c r="B866" s="5">
        <v>42868</v>
      </c>
      <c r="C866" s="27">
        <f>VLOOKUP(시뮬레이션!B869,시뮬레이션!$K:$Q,6,0)</f>
        <v>136.04872610968857</v>
      </c>
      <c r="D866" s="27">
        <f>VLOOKUP(시뮬레이션!B869,시뮬레이션!$K:$Q,7,0)</f>
        <v>145.02804600227313</v>
      </c>
      <c r="F866" s="5">
        <f t="shared" si="47"/>
        <v>42868</v>
      </c>
      <c r="G866" s="7">
        <f>C866*시뮬레이션!D869*시뮬레이션!F869</f>
        <v>8687749.9213372078</v>
      </c>
      <c r="H866" s="2">
        <f>D866*시뮬레이션!E869*시뮬레이션!D869</f>
        <v>16395780.20267302</v>
      </c>
      <c r="J866" s="5">
        <f t="shared" si="48"/>
        <v>42868</v>
      </c>
      <c r="K866" s="2">
        <f t="shared" si="49"/>
        <v>25083530.124010228</v>
      </c>
      <c r="L866" s="2" t="e">
        <f>$C$2*시뮬레이션!F869*시뮬레이션!D869</f>
        <v>#REF!</v>
      </c>
    </row>
    <row r="867" spans="2:12" x14ac:dyDescent="0.3">
      <c r="B867" s="5">
        <v>42869</v>
      </c>
      <c r="C867" s="27">
        <f>VLOOKUP(시뮬레이션!B870,시뮬레이션!$K:$Q,6,0)</f>
        <v>136.04872610968857</v>
      </c>
      <c r="D867" s="27">
        <f>VLOOKUP(시뮬레이션!B870,시뮬레이션!$K:$Q,7,0)</f>
        <v>145.02804600227313</v>
      </c>
      <c r="F867" s="5">
        <f t="shared" si="47"/>
        <v>42869</v>
      </c>
      <c r="G867" s="7">
        <f>C867*시뮬레이션!D870*시뮬레이션!F870</f>
        <v>8687749.9213372078</v>
      </c>
      <c r="H867" s="2">
        <f>D867*시뮬레이션!E870*시뮬레이션!D870</f>
        <v>16395780.20267302</v>
      </c>
      <c r="J867" s="5">
        <f t="shared" si="48"/>
        <v>42869</v>
      </c>
      <c r="K867" s="2">
        <f t="shared" si="49"/>
        <v>25083530.124010228</v>
      </c>
      <c r="L867" s="2" t="e">
        <f>$C$2*시뮬레이션!F870*시뮬레이션!D870</f>
        <v>#REF!</v>
      </c>
    </row>
    <row r="868" spans="2:12" x14ac:dyDescent="0.3">
      <c r="B868" s="5">
        <v>42870</v>
      </c>
      <c r="C868" s="27">
        <f>VLOOKUP(시뮬레이션!B871,시뮬레이션!$K:$Q,6,0)</f>
        <v>136.04872610968857</v>
      </c>
      <c r="D868" s="27">
        <f>VLOOKUP(시뮬레이션!B871,시뮬레이션!$K:$Q,7,0)</f>
        <v>145.02804600227313</v>
      </c>
      <c r="F868" s="5">
        <f t="shared" si="47"/>
        <v>42870</v>
      </c>
      <c r="G868" s="7">
        <f>C868*시뮬레이션!D871*시뮬레이션!F871</f>
        <v>8707540.7662659138</v>
      </c>
      <c r="H868" s="2">
        <f>D868*시뮬레이션!E871*시뮬레이션!D871</f>
        <v>16476528.846718939</v>
      </c>
      <c r="J868" s="5">
        <f t="shared" si="48"/>
        <v>42870</v>
      </c>
      <c r="K868" s="2">
        <f t="shared" si="49"/>
        <v>25184069.612984851</v>
      </c>
      <c r="L868" s="2" t="e">
        <f>$C$2*시뮬레이션!F871*시뮬레이션!D871</f>
        <v>#REF!</v>
      </c>
    </row>
    <row r="869" spans="2:12" x14ac:dyDescent="0.3">
      <c r="B869" s="5">
        <v>42871</v>
      </c>
      <c r="C869" s="27">
        <f>VLOOKUP(시뮬레이션!B872,시뮬레이션!$K:$Q,6,0)</f>
        <v>136.04872610968857</v>
      </c>
      <c r="D869" s="27">
        <f>VLOOKUP(시뮬레이션!B872,시뮬레이션!$K:$Q,7,0)</f>
        <v>145.02804600227313</v>
      </c>
      <c r="F869" s="5">
        <f t="shared" si="47"/>
        <v>42871</v>
      </c>
      <c r="G869" s="7">
        <f>C869*시뮬레이션!D872*시뮬레이션!F872</f>
        <v>8622292.6616953276</v>
      </c>
      <c r="H869" s="2">
        <f>D869*시뮬레이션!E872*시뮬레이션!D872</f>
        <v>16384463.692813991</v>
      </c>
      <c r="J869" s="5">
        <f t="shared" si="48"/>
        <v>42871</v>
      </c>
      <c r="K869" s="2">
        <f t="shared" si="49"/>
        <v>25006756.354509316</v>
      </c>
      <c r="L869" s="2" t="e">
        <f>$C$2*시뮬레이션!F872*시뮬레이션!D872</f>
        <v>#REF!</v>
      </c>
    </row>
    <row r="870" spans="2:12" x14ac:dyDescent="0.3">
      <c r="B870" s="5">
        <v>42872</v>
      </c>
      <c r="C870" s="27">
        <f>VLOOKUP(시뮬레이션!B873,시뮬레이션!$K:$Q,6,0)</f>
        <v>136.04872610968857</v>
      </c>
      <c r="D870" s="27">
        <f>VLOOKUP(시뮬레이션!B873,시뮬레이션!$K:$Q,7,0)</f>
        <v>145.02804600227313</v>
      </c>
      <c r="F870" s="5">
        <f t="shared" si="47"/>
        <v>42872</v>
      </c>
      <c r="G870" s="7">
        <f>C870*시뮬레이션!D873*시뮬레이션!F873</f>
        <v>8569465.1862346418</v>
      </c>
      <c r="H870" s="2">
        <f>D870*시뮬레이션!E873*시뮬레이션!D873</f>
        <v>16254893.494466586</v>
      </c>
      <c r="J870" s="5">
        <f t="shared" si="48"/>
        <v>42872</v>
      </c>
      <c r="K870" s="2">
        <f t="shared" si="49"/>
        <v>24824358.680701226</v>
      </c>
      <c r="L870" s="2" t="e">
        <f>$C$2*시뮬레이션!F873*시뮬레이션!D873</f>
        <v>#REF!</v>
      </c>
    </row>
    <row r="871" spans="2:12" x14ac:dyDescent="0.3">
      <c r="B871" s="5">
        <v>42873</v>
      </c>
      <c r="C871" s="27">
        <f>VLOOKUP(시뮬레이션!B874,시뮬레이션!$K:$Q,6,0)</f>
        <v>136.04872610968857</v>
      </c>
      <c r="D871" s="27">
        <f>VLOOKUP(시뮬레이션!B874,시뮬레이션!$K:$Q,7,0)</f>
        <v>145.02804600227313</v>
      </c>
      <c r="F871" s="5">
        <f t="shared" si="47"/>
        <v>42873</v>
      </c>
      <c r="G871" s="7">
        <f>C871*시뮬레이션!D874*시뮬레이션!F874</f>
        <v>8637634.3051340673</v>
      </c>
      <c r="H871" s="2">
        <f>D871*시뮬레이션!E874*시뮬레이션!D874</f>
        <v>16407667.018362308</v>
      </c>
      <c r="J871" s="5">
        <f t="shared" si="48"/>
        <v>42873</v>
      </c>
      <c r="K871" s="2">
        <f t="shared" si="49"/>
        <v>25045301.323496375</v>
      </c>
      <c r="L871" s="2" t="e">
        <f>$C$2*시뮬레이션!F874*시뮬레이션!D874</f>
        <v>#REF!</v>
      </c>
    </row>
    <row r="872" spans="2:12" x14ac:dyDescent="0.3">
      <c r="B872" s="5">
        <v>42874</v>
      </c>
      <c r="C872" s="27">
        <f>VLOOKUP(시뮬레이션!B875,시뮬레이션!$K:$Q,6,0)</f>
        <v>136.04872610968857</v>
      </c>
      <c r="D872" s="27">
        <f>VLOOKUP(시뮬레이션!B875,시뮬레이션!$K:$Q,7,0)</f>
        <v>145.02804600227313</v>
      </c>
      <c r="F872" s="5">
        <f t="shared" si="47"/>
        <v>42874</v>
      </c>
      <c r="G872" s="7">
        <f>C872*시뮬레이션!D875*시뮬레이션!F875</f>
        <v>8719701.6176979542</v>
      </c>
      <c r="H872" s="2">
        <f>D872*시뮬레이션!E875*시뮬레이션!D875</f>
        <v>16532609.75930725</v>
      </c>
      <c r="J872" s="5">
        <f t="shared" si="48"/>
        <v>42874</v>
      </c>
      <c r="K872" s="2">
        <f t="shared" si="49"/>
        <v>25252311.377005205</v>
      </c>
      <c r="L872" s="2" t="e">
        <f>$C$2*시뮬레이션!F875*시뮬레이션!D875</f>
        <v>#REF!</v>
      </c>
    </row>
    <row r="873" spans="2:12" x14ac:dyDescent="0.3">
      <c r="B873" s="5">
        <v>42875</v>
      </c>
      <c r="C873" s="27">
        <f>VLOOKUP(시뮬레이션!B876,시뮬레이션!$K:$Q,6,0)</f>
        <v>136.04872610968857</v>
      </c>
      <c r="D873" s="27">
        <f>VLOOKUP(시뮬레이션!B876,시뮬레이션!$K:$Q,7,0)</f>
        <v>145.02804600227313</v>
      </c>
      <c r="F873" s="5">
        <f t="shared" si="47"/>
        <v>42875</v>
      </c>
      <c r="G873" s="7">
        <f>C873*시뮬레이션!D876*시뮬레이션!F876</f>
        <v>8719701.6176979542</v>
      </c>
      <c r="H873" s="2">
        <f>D873*시뮬레이션!E876*시뮬레이션!D876</f>
        <v>16532609.75930725</v>
      </c>
      <c r="J873" s="5">
        <f t="shared" si="48"/>
        <v>42875</v>
      </c>
      <c r="K873" s="2">
        <f t="shared" si="49"/>
        <v>25252311.377005205</v>
      </c>
      <c r="L873" s="2" t="e">
        <f>$C$2*시뮬레이션!F876*시뮬레이션!D876</f>
        <v>#REF!</v>
      </c>
    </row>
    <row r="874" spans="2:12" x14ac:dyDescent="0.3">
      <c r="B874" s="5">
        <v>42876</v>
      </c>
      <c r="C874" s="27">
        <f>VLOOKUP(시뮬레이션!B877,시뮬레이션!$K:$Q,6,0)</f>
        <v>136.04872610968857</v>
      </c>
      <c r="D874" s="27">
        <f>VLOOKUP(시뮬레이션!B877,시뮬레이션!$K:$Q,7,0)</f>
        <v>145.02804600227313</v>
      </c>
      <c r="F874" s="5">
        <f t="shared" si="47"/>
        <v>42876</v>
      </c>
      <c r="G874" s="7">
        <f>C874*시뮬레이션!D877*시뮬레이션!F877</f>
        <v>8719701.6176979542</v>
      </c>
      <c r="H874" s="2">
        <f>D874*시뮬레이션!E877*시뮬레이션!D877</f>
        <v>16532609.75930725</v>
      </c>
      <c r="J874" s="5">
        <f t="shared" si="48"/>
        <v>42876</v>
      </c>
      <c r="K874" s="2">
        <f t="shared" si="49"/>
        <v>25252311.377005205</v>
      </c>
      <c r="L874" s="2" t="e">
        <f>$C$2*시뮬레이션!F877*시뮬레이션!D877</f>
        <v>#REF!</v>
      </c>
    </row>
    <row r="875" spans="2:12" x14ac:dyDescent="0.3">
      <c r="B875" s="5">
        <v>42877</v>
      </c>
      <c r="C875" s="27">
        <f>VLOOKUP(시뮬레이션!B878,시뮬레이션!$K:$Q,6,0)</f>
        <v>136.04872610968857</v>
      </c>
      <c r="D875" s="27">
        <f>VLOOKUP(시뮬레이션!B878,시뮬레이션!$K:$Q,7,0)</f>
        <v>145.02804600227313</v>
      </c>
      <c r="F875" s="5">
        <f t="shared" si="47"/>
        <v>42877</v>
      </c>
      <c r="G875" s="7">
        <f>C875*시뮬레이션!D878*시뮬레이션!F878</f>
        <v>8702276.0887116473</v>
      </c>
      <c r="H875" s="2">
        <f>D875*시뮬레이션!E878*시뮬레이션!D878</f>
        <v>16447649.894289419</v>
      </c>
      <c r="J875" s="5">
        <f t="shared" si="48"/>
        <v>42877</v>
      </c>
      <c r="K875" s="2">
        <f t="shared" si="49"/>
        <v>25149925.983001068</v>
      </c>
      <c r="L875" s="2" t="e">
        <f>$C$2*시뮬레이션!F878*시뮬레이션!D878</f>
        <v>#REF!</v>
      </c>
    </row>
    <row r="876" spans="2:12" x14ac:dyDescent="0.3">
      <c r="B876" s="5">
        <v>42878</v>
      </c>
      <c r="C876" s="27">
        <f>VLOOKUP(시뮬레이션!B879,시뮬레이션!$K:$Q,6,0)</f>
        <v>136.04872610968857</v>
      </c>
      <c r="D876" s="27">
        <f>VLOOKUP(시뮬레이션!B879,시뮬레이션!$K:$Q,7,0)</f>
        <v>145.02804600227313</v>
      </c>
      <c r="F876" s="5">
        <f t="shared" si="47"/>
        <v>42878</v>
      </c>
      <c r="G876" s="7">
        <f>C876*시뮬레이션!D879*시뮬레이션!F879</f>
        <v>8727850.5282457452</v>
      </c>
      <c r="H876" s="2">
        <f>D876*시뮬레이션!E879*시뮬레이션!D879</f>
        <v>16522203.85701636</v>
      </c>
      <c r="J876" s="5">
        <f t="shared" si="48"/>
        <v>42878</v>
      </c>
      <c r="K876" s="2">
        <f t="shared" si="49"/>
        <v>25250054.385262106</v>
      </c>
      <c r="L876" s="2" t="e">
        <f>$C$2*시뮬레이션!F879*시뮬레이션!D879</f>
        <v>#REF!</v>
      </c>
    </row>
    <row r="877" spans="2:12" x14ac:dyDescent="0.3">
      <c r="B877" s="5">
        <v>42879</v>
      </c>
      <c r="C877" s="27">
        <f>VLOOKUP(시뮬레이션!B880,시뮬레이션!$K:$Q,6,0)</f>
        <v>136.04872610968857</v>
      </c>
      <c r="D877" s="27">
        <f>VLOOKUP(시뮬레이션!B880,시뮬레이션!$K:$Q,7,0)</f>
        <v>145.02804600227313</v>
      </c>
      <c r="F877" s="5">
        <f t="shared" si="47"/>
        <v>42879</v>
      </c>
      <c r="G877" s="7">
        <f>C877*시뮬레이션!D880*시뮬레이션!F880</f>
        <v>8763319.7916298024</v>
      </c>
      <c r="H877" s="2">
        <f>D877*시뮬레이션!E880*시뮬레이션!D880</f>
        <v>16614771.165324846</v>
      </c>
      <c r="J877" s="5">
        <f t="shared" si="48"/>
        <v>42879</v>
      </c>
      <c r="K877" s="2">
        <f t="shared" si="49"/>
        <v>25378090.956954651</v>
      </c>
      <c r="L877" s="2" t="e">
        <f>$C$2*시뮬레이션!F880*시뮬레이션!D880</f>
        <v>#REF!</v>
      </c>
    </row>
    <row r="878" spans="2:12" x14ac:dyDescent="0.3">
      <c r="B878" s="5">
        <v>42880</v>
      </c>
      <c r="C878" s="27">
        <f>VLOOKUP(시뮬레이션!B881,시뮬레이션!$K:$Q,6,0)</f>
        <v>136.04872610968857</v>
      </c>
      <c r="D878" s="27">
        <f>VLOOKUP(시뮬레이션!B881,시뮬레이션!$K:$Q,7,0)</f>
        <v>145.02804600227313</v>
      </c>
      <c r="F878" s="5">
        <f t="shared" si="47"/>
        <v>42880</v>
      </c>
      <c r="G878" s="7">
        <f>C878*시뮬레이션!D881*시뮬레이션!F881</f>
        <v>8706426.5271990746</v>
      </c>
      <c r="H878" s="2">
        <f>D878*시뮬레이션!E881*시뮬레이션!D881</f>
        <v>16543748.873058733</v>
      </c>
      <c r="J878" s="5">
        <f t="shared" si="48"/>
        <v>42880</v>
      </c>
      <c r="K878" s="2">
        <f t="shared" si="49"/>
        <v>25250175.400257807</v>
      </c>
      <c r="L878" s="2" t="e">
        <f>$C$2*시뮬레이션!F881*시뮬레이션!D881</f>
        <v>#REF!</v>
      </c>
    </row>
    <row r="879" spans="2:12" x14ac:dyDescent="0.3">
      <c r="B879" s="5">
        <v>42881</v>
      </c>
      <c r="C879" s="27">
        <f>VLOOKUP(시뮬레이션!B882,시뮬레이션!$K:$Q,6,0)</f>
        <v>136.04872610968857</v>
      </c>
      <c r="D879" s="27">
        <f>VLOOKUP(시뮬레이션!B882,시뮬레이션!$K:$Q,7,0)</f>
        <v>145.02804600227313</v>
      </c>
      <c r="F879" s="5">
        <f t="shared" si="47"/>
        <v>42881</v>
      </c>
      <c r="G879" s="7">
        <f>C879*시뮬레이션!D882*시뮬레이션!F882</f>
        <v>8743398.8569091912</v>
      </c>
      <c r="H879" s="2">
        <f>D879*시뮬레이션!E882*시뮬레이션!D882</f>
        <v>16590707.554108487</v>
      </c>
      <c r="J879" s="5">
        <f t="shared" si="48"/>
        <v>42881</v>
      </c>
      <c r="K879" s="2">
        <f t="shared" si="49"/>
        <v>25334106.411017679</v>
      </c>
      <c r="L879" s="2" t="e">
        <f>$C$2*시뮬레이션!F882*시뮬레이션!D882</f>
        <v>#REF!</v>
      </c>
    </row>
    <row r="880" spans="2:12" x14ac:dyDescent="0.3">
      <c r="B880" s="5">
        <v>42882</v>
      </c>
      <c r="C880" s="27">
        <f>VLOOKUP(시뮬레이션!B883,시뮬레이션!$K:$Q,6,0)</f>
        <v>136.04872610968857</v>
      </c>
      <c r="D880" s="27">
        <f>VLOOKUP(시뮬레이션!B883,시뮬레이션!$K:$Q,7,0)</f>
        <v>145.02804600227313</v>
      </c>
      <c r="F880" s="5">
        <f t="shared" si="47"/>
        <v>42882</v>
      </c>
      <c r="G880" s="7">
        <f>C880*시뮬레이션!D883*시뮬레이션!F883</f>
        <v>8743398.8569091912</v>
      </c>
      <c r="H880" s="2">
        <f>D880*시뮬레이션!E883*시뮬레이션!D883</f>
        <v>16590707.554108487</v>
      </c>
      <c r="J880" s="5">
        <f t="shared" si="48"/>
        <v>42882</v>
      </c>
      <c r="K880" s="2">
        <f t="shared" si="49"/>
        <v>25334106.411017679</v>
      </c>
      <c r="L880" s="2" t="e">
        <f>$C$2*시뮬레이션!F883*시뮬레이션!D883</f>
        <v>#REF!</v>
      </c>
    </row>
    <row r="881" spans="2:12" x14ac:dyDescent="0.3">
      <c r="B881" s="5">
        <v>42883</v>
      </c>
      <c r="C881" s="27">
        <f>VLOOKUP(시뮬레이션!B884,시뮬레이션!$K:$Q,6,0)</f>
        <v>136.04872610968857</v>
      </c>
      <c r="D881" s="27">
        <f>VLOOKUP(시뮬레이션!B884,시뮬레이션!$K:$Q,7,0)</f>
        <v>145.02804600227313</v>
      </c>
      <c r="F881" s="5">
        <f t="shared" si="47"/>
        <v>42883</v>
      </c>
      <c r="G881" s="7">
        <f>C881*시뮬레이션!D884*시뮬레이션!F884</f>
        <v>8743398.8569091912</v>
      </c>
      <c r="H881" s="2">
        <f>D881*시뮬레이션!E884*시뮬레이션!D884</f>
        <v>16590707.554108487</v>
      </c>
      <c r="J881" s="5">
        <f t="shared" si="48"/>
        <v>42883</v>
      </c>
      <c r="K881" s="2">
        <f t="shared" si="49"/>
        <v>25334106.411017679</v>
      </c>
      <c r="L881" s="2" t="e">
        <f>$C$2*시뮬레이션!F884*시뮬레이션!D884</f>
        <v>#REF!</v>
      </c>
    </row>
    <row r="882" spans="2:12" x14ac:dyDescent="0.3">
      <c r="B882" s="5">
        <v>42884</v>
      </c>
      <c r="C882" s="27">
        <f>VLOOKUP(시뮬레이션!B885,시뮬레이션!$K:$Q,6,0)</f>
        <v>136.04872610968857</v>
      </c>
      <c r="D882" s="27">
        <f>VLOOKUP(시뮬레이션!B885,시뮬레이션!$K:$Q,7,0)</f>
        <v>145.02804600227313</v>
      </c>
      <c r="F882" s="5">
        <f t="shared" si="47"/>
        <v>42884</v>
      </c>
      <c r="G882" s="7">
        <f>C882*시뮬레이션!D885*시뮬레이션!F885</f>
        <v>8752760.0976553485</v>
      </c>
      <c r="H882" s="2">
        <f>D882*시뮬레이션!E885*시뮬레이션!D885</f>
        <v>16608470.624294899</v>
      </c>
      <c r="J882" s="5">
        <f t="shared" si="48"/>
        <v>42884</v>
      </c>
      <c r="K882" s="2">
        <f t="shared" si="49"/>
        <v>25361230.721950248</v>
      </c>
      <c r="L882" s="2" t="e">
        <f>$C$2*시뮬레이션!F885*시뮬레이션!D885</f>
        <v>#REF!</v>
      </c>
    </row>
    <row r="883" spans="2:12" x14ac:dyDescent="0.3">
      <c r="B883" s="5">
        <v>42885</v>
      </c>
      <c r="C883" s="27">
        <f>VLOOKUP(시뮬레이션!B886,시뮬레이션!$K:$Q,6,0)</f>
        <v>136.04872610968857</v>
      </c>
      <c r="D883" s="27">
        <f>VLOOKUP(시뮬레이션!B886,시뮬레이션!$K:$Q,7,0)</f>
        <v>145.02804600227313</v>
      </c>
      <c r="F883" s="5">
        <f t="shared" si="47"/>
        <v>42885</v>
      </c>
      <c r="G883" s="7">
        <f>C883*시뮬레이션!D886*시뮬레이션!F886</f>
        <v>8769317.7718177997</v>
      </c>
      <c r="H883" s="2">
        <f>D883*시뮬레이션!E886*시뮬레이션!D886</f>
        <v>16637039.312462643</v>
      </c>
      <c r="J883" s="5">
        <f t="shared" si="48"/>
        <v>42885</v>
      </c>
      <c r="K883" s="2">
        <f t="shared" si="49"/>
        <v>25406357.084280442</v>
      </c>
      <c r="L883" s="2" t="e">
        <f>$C$2*시뮬레이션!F886*시뮬레이션!D886</f>
        <v>#REF!</v>
      </c>
    </row>
    <row r="884" spans="2:12" x14ac:dyDescent="0.3">
      <c r="B884" s="5">
        <v>42886</v>
      </c>
      <c r="C884" s="27">
        <f>VLOOKUP(시뮬레이션!B887,시뮬레이션!$K:$Q,6,0)</f>
        <v>136.04872610968857</v>
      </c>
      <c r="D884" s="27">
        <f>VLOOKUP(시뮬레이션!B887,시뮬레이션!$K:$Q,7,0)</f>
        <v>145.02804600227313</v>
      </c>
      <c r="F884" s="5">
        <f t="shared" si="47"/>
        <v>42886</v>
      </c>
      <c r="G884" s="7">
        <f>C884*시뮬레이션!D887*시뮬레이션!F887</f>
        <v>8754230.1721653249</v>
      </c>
      <c r="H884" s="2">
        <f>D884*시뮬레이션!E887*시뮬레이션!D887</f>
        <v>16608863.098086195</v>
      </c>
      <c r="J884" s="5">
        <f t="shared" si="48"/>
        <v>42886</v>
      </c>
      <c r="K884" s="2">
        <f t="shared" si="49"/>
        <v>25363093.27025152</v>
      </c>
      <c r="L884" s="2" t="e">
        <f>$C$2*시뮬레이션!F887*시뮬레이션!D887</f>
        <v>#REF!</v>
      </c>
    </row>
    <row r="885" spans="2:12" x14ac:dyDescent="0.3">
      <c r="B885" s="5">
        <v>42887</v>
      </c>
      <c r="C885" s="27">
        <f>VLOOKUP(시뮬레이션!B888,시뮬레이션!$K:$Q,6,0)</f>
        <v>136.04872610968857</v>
      </c>
      <c r="D885" s="27">
        <f>VLOOKUP(시뮬레이션!B888,시뮬레이션!$K:$Q,7,0)</f>
        <v>145.02804600227313</v>
      </c>
      <c r="F885" s="5">
        <f t="shared" si="47"/>
        <v>42887</v>
      </c>
      <c r="G885" s="7">
        <f>C885*시뮬레이션!D888*시뮬레이션!F888</f>
        <v>8856954.5110824388</v>
      </c>
      <c r="H885" s="2">
        <f>D885*시뮬레이션!E888*시뮬레이션!D888</f>
        <v>16768936.698136851</v>
      </c>
      <c r="J885" s="5">
        <f t="shared" si="48"/>
        <v>42887</v>
      </c>
      <c r="K885" s="2">
        <f t="shared" si="49"/>
        <v>25625891.209219292</v>
      </c>
      <c r="L885" s="2" t="e">
        <f>$C$2*시뮬레이션!F888*시뮬레이션!D888</f>
        <v>#REF!</v>
      </c>
    </row>
    <row r="886" spans="2:12" x14ac:dyDescent="0.3">
      <c r="B886" s="5">
        <v>42888</v>
      </c>
      <c r="C886" s="27">
        <f>VLOOKUP(시뮬레이션!B889,시뮬레이션!$K:$Q,6,0)</f>
        <v>136.04872610968857</v>
      </c>
      <c r="D886" s="27">
        <f>VLOOKUP(시뮬레이션!B889,시뮬레이션!$K:$Q,7,0)</f>
        <v>145.02804600227313</v>
      </c>
      <c r="F886" s="5">
        <f t="shared" si="47"/>
        <v>42888</v>
      </c>
      <c r="G886" s="7">
        <f>C886*시뮬레이션!D889*시뮬레이션!F889</f>
        <v>8873295.4596241992</v>
      </c>
      <c r="H886" s="2">
        <f>D886*시뮬레이션!E889*시뮬레이션!D889</f>
        <v>16797912.786993034</v>
      </c>
      <c r="J886" s="5">
        <f t="shared" si="48"/>
        <v>42888</v>
      </c>
      <c r="K886" s="2">
        <f t="shared" si="49"/>
        <v>25671208.246617235</v>
      </c>
      <c r="L886" s="2" t="e">
        <f>$C$2*시뮬레이션!F889*시뮬레이션!D889</f>
        <v>#REF!</v>
      </c>
    </row>
    <row r="887" spans="2:12" x14ac:dyDescent="0.3">
      <c r="B887" s="5">
        <v>42889</v>
      </c>
      <c r="C887" s="27">
        <f>VLOOKUP(시뮬레이션!B890,시뮬레이션!$K:$Q,6,0)</f>
        <v>136.04872610968857</v>
      </c>
      <c r="D887" s="27">
        <f>VLOOKUP(시뮬레이션!B890,시뮬레이션!$K:$Q,7,0)</f>
        <v>145.02804600227313</v>
      </c>
      <c r="F887" s="5">
        <f t="shared" si="47"/>
        <v>42889</v>
      </c>
      <c r="G887" s="7">
        <f>C887*시뮬레이션!D890*시뮬레이션!F890</f>
        <v>8873295.4596241992</v>
      </c>
      <c r="H887" s="2">
        <f>D887*시뮬레이션!E890*시뮬레이션!D890</f>
        <v>16797912.786993034</v>
      </c>
      <c r="J887" s="5">
        <f t="shared" si="48"/>
        <v>42889</v>
      </c>
      <c r="K887" s="2">
        <f t="shared" si="49"/>
        <v>25671208.246617235</v>
      </c>
      <c r="L887" s="2" t="e">
        <f>$C$2*시뮬레이션!F890*시뮬레이션!D890</f>
        <v>#REF!</v>
      </c>
    </row>
    <row r="888" spans="2:12" x14ac:dyDescent="0.3">
      <c r="B888" s="5">
        <v>42890</v>
      </c>
      <c r="C888" s="27">
        <f>VLOOKUP(시뮬레이션!B891,시뮬레이션!$K:$Q,6,0)</f>
        <v>136.04872610968857</v>
      </c>
      <c r="D888" s="27">
        <f>VLOOKUP(시뮬레이션!B891,시뮬레이션!$K:$Q,7,0)</f>
        <v>145.02804600227313</v>
      </c>
      <c r="F888" s="5">
        <f t="shared" si="47"/>
        <v>42890</v>
      </c>
      <c r="G888" s="7">
        <f>C888*시뮬레이션!D891*시뮬레이션!F891</f>
        <v>8873295.4596241992</v>
      </c>
      <c r="H888" s="2">
        <f>D888*시뮬레이션!E891*시뮬레이션!D891</f>
        <v>16797912.786993034</v>
      </c>
      <c r="J888" s="5">
        <f t="shared" si="48"/>
        <v>42890</v>
      </c>
      <c r="K888" s="2">
        <f t="shared" si="49"/>
        <v>25671208.246617235</v>
      </c>
      <c r="L888" s="2" t="e">
        <f>$C$2*시뮬레이션!F891*시뮬레이션!D891</f>
        <v>#REF!</v>
      </c>
    </row>
    <row r="889" spans="2:12" x14ac:dyDescent="0.3">
      <c r="B889" s="5">
        <v>42891</v>
      </c>
      <c r="C889" s="27">
        <f>VLOOKUP(시뮬레이션!B892,시뮬레이션!$K:$Q,6,0)</f>
        <v>136.04872610968857</v>
      </c>
      <c r="D889" s="27">
        <f>VLOOKUP(시뮬레이션!B892,시뮬레이션!$K:$Q,7,0)</f>
        <v>145.02804600227313</v>
      </c>
      <c r="F889" s="5">
        <f t="shared" si="47"/>
        <v>42891</v>
      </c>
      <c r="G889" s="7">
        <f>C889*시뮬레이션!D892*시뮬레이션!F892</f>
        <v>8838734.7296331041</v>
      </c>
      <c r="H889" s="2">
        <f>D889*시뮬레이션!E892*시뮬레이션!D892</f>
        <v>16704221.474384045</v>
      </c>
      <c r="J889" s="5">
        <f t="shared" si="48"/>
        <v>42891</v>
      </c>
      <c r="K889" s="2">
        <f t="shared" si="49"/>
        <v>25542956.204017147</v>
      </c>
      <c r="L889" s="2" t="e">
        <f>$C$2*시뮬레이션!F892*시뮬레이션!D892</f>
        <v>#REF!</v>
      </c>
    </row>
    <row r="890" spans="2:12" x14ac:dyDescent="0.3">
      <c r="B890" s="5">
        <v>42892</v>
      </c>
      <c r="C890" s="27">
        <f>VLOOKUP(시뮬레이션!B893,시뮬레이션!$K:$Q,6,0)</f>
        <v>136.04872610968857</v>
      </c>
      <c r="D890" s="27">
        <f>VLOOKUP(시뮬레이션!B893,시뮬레이션!$K:$Q,7,0)</f>
        <v>145.02804600227313</v>
      </c>
      <c r="F890" s="5">
        <f t="shared" si="47"/>
        <v>42892</v>
      </c>
      <c r="G890" s="7">
        <f>C890*시뮬레이션!D893*시뮬레이션!F893</f>
        <v>8787010.6365509126</v>
      </c>
      <c r="H890" s="2">
        <f>D890*시뮬레이션!E893*시뮬레이션!D893</f>
        <v>16663331.498140195</v>
      </c>
      <c r="J890" s="5">
        <f t="shared" si="48"/>
        <v>42892</v>
      </c>
      <c r="K890" s="2">
        <f t="shared" si="49"/>
        <v>25450342.134691108</v>
      </c>
      <c r="L890" s="2" t="e">
        <f>$C$2*시뮬레이션!F893*시뮬레이션!D893</f>
        <v>#REF!</v>
      </c>
    </row>
    <row r="891" spans="2:12" x14ac:dyDescent="0.3">
      <c r="B891" s="5">
        <v>42893</v>
      </c>
      <c r="C891" s="27">
        <f>VLOOKUP(시뮬레이션!B894,시뮬레이션!$K:$Q,6,0)</f>
        <v>136.04872610968857</v>
      </c>
      <c r="D891" s="27">
        <f>VLOOKUP(시뮬레이션!B894,시뮬레이션!$K:$Q,7,0)</f>
        <v>145.02804600227313</v>
      </c>
      <c r="F891" s="5">
        <f t="shared" si="47"/>
        <v>42893</v>
      </c>
      <c r="G891" s="7">
        <f>C891*시뮬레이션!D894*시뮬레이션!F894</f>
        <v>8832980.9569084719</v>
      </c>
      <c r="H891" s="2">
        <f>D891*시뮬레이션!E894*시뮬레이션!D894</f>
        <v>16730065.199567089</v>
      </c>
      <c r="J891" s="5">
        <f t="shared" si="48"/>
        <v>42893</v>
      </c>
      <c r="K891" s="2">
        <f t="shared" si="49"/>
        <v>25563046.156475559</v>
      </c>
      <c r="L891" s="2" t="e">
        <f>$C$2*시뮬레이션!F894*시뮬레이션!D894</f>
        <v>#REF!</v>
      </c>
    </row>
    <row r="892" spans="2:12" x14ac:dyDescent="0.3">
      <c r="B892" s="5">
        <v>42894</v>
      </c>
      <c r="C892" s="27">
        <f>VLOOKUP(시뮬레이션!B895,시뮬레이션!$K:$Q,6,0)</f>
        <v>136.04872610968857</v>
      </c>
      <c r="D892" s="27">
        <f>VLOOKUP(시뮬레이션!B895,시뮬레이션!$K:$Q,7,0)</f>
        <v>145.02804600227313</v>
      </c>
      <c r="F892" s="5">
        <f t="shared" si="47"/>
        <v>42894</v>
      </c>
      <c r="G892" s="7">
        <f>C892*시뮬레이션!D895*시뮬레이션!F895</f>
        <v>8806971.2974995468</v>
      </c>
      <c r="H892" s="2">
        <f>D892*시뮬레이션!E895*시뮬레이션!D895</f>
        <v>16692452.878115624</v>
      </c>
      <c r="J892" s="5">
        <f t="shared" si="48"/>
        <v>42894</v>
      </c>
      <c r="K892" s="2">
        <f t="shared" si="49"/>
        <v>25499424.175615169</v>
      </c>
      <c r="L892" s="2" t="e">
        <f>$C$2*시뮬레이션!F895*시뮬레이션!D895</f>
        <v>#REF!</v>
      </c>
    </row>
    <row r="893" spans="2:12" x14ac:dyDescent="0.3">
      <c r="B893" s="5">
        <v>42895</v>
      </c>
      <c r="C893" s="27">
        <f>VLOOKUP(시뮬레이션!B896,시뮬레이션!$K:$Q,6,0)</f>
        <v>136.04872610968857</v>
      </c>
      <c r="D893" s="27">
        <f>VLOOKUP(시뮬레이션!B896,시뮬레이션!$K:$Q,7,0)</f>
        <v>145.02804600227313</v>
      </c>
      <c r="F893" s="5">
        <f t="shared" si="47"/>
        <v>42895</v>
      </c>
      <c r="G893" s="7">
        <f>C893*시뮬레이션!D896*시뮬레이션!F896</f>
        <v>8906894.2570973374</v>
      </c>
      <c r="H893" s="2">
        <f>D893*시뮬레이션!E896*시뮬레이션!D896</f>
        <v>16882859.573267184</v>
      </c>
      <c r="J893" s="5">
        <f t="shared" si="48"/>
        <v>42895</v>
      </c>
      <c r="K893" s="2">
        <f t="shared" si="49"/>
        <v>25789753.830364522</v>
      </c>
      <c r="L893" s="2" t="e">
        <f>$C$2*시뮬레이션!F896*시뮬레이션!D896</f>
        <v>#REF!</v>
      </c>
    </row>
    <row r="894" spans="2:12" x14ac:dyDescent="0.3">
      <c r="B894" s="5">
        <v>42896</v>
      </c>
      <c r="C894" s="27">
        <f>VLOOKUP(시뮬레이션!B897,시뮬레이션!$K:$Q,6,0)</f>
        <v>136.04872610968857</v>
      </c>
      <c r="D894" s="27">
        <f>VLOOKUP(시뮬레이션!B897,시뮬레이션!$K:$Q,7,0)</f>
        <v>145.02804600227313</v>
      </c>
      <c r="F894" s="5">
        <f t="shared" si="47"/>
        <v>42896</v>
      </c>
      <c r="G894" s="7">
        <f>C894*시뮬레이션!D897*시뮬레이션!F897</f>
        <v>8906894.2570973374</v>
      </c>
      <c r="H894" s="2">
        <f>D894*시뮬레이션!E897*시뮬레이션!D897</f>
        <v>16882859.573267184</v>
      </c>
      <c r="J894" s="5">
        <f t="shared" si="48"/>
        <v>42896</v>
      </c>
      <c r="K894" s="2">
        <f t="shared" si="49"/>
        <v>25789753.830364522</v>
      </c>
      <c r="L894" s="2" t="e">
        <f>$C$2*시뮬레이션!F897*시뮬레이션!D897</f>
        <v>#REF!</v>
      </c>
    </row>
    <row r="895" spans="2:12" x14ac:dyDescent="0.3">
      <c r="B895" s="5">
        <v>42897</v>
      </c>
      <c r="C895" s="27">
        <f>VLOOKUP(시뮬레이션!B898,시뮬레이션!$K:$Q,6,0)</f>
        <v>136.04872610968857</v>
      </c>
      <c r="D895" s="27">
        <f>VLOOKUP(시뮬레이션!B898,시뮬레이션!$K:$Q,7,0)</f>
        <v>145.02804600227313</v>
      </c>
      <c r="F895" s="5">
        <f t="shared" si="47"/>
        <v>42897</v>
      </c>
      <c r="G895" s="7">
        <f>C895*시뮬레이션!D898*시뮬레이션!F898</f>
        <v>8906894.2570973374</v>
      </c>
      <c r="H895" s="2">
        <f>D895*시뮬레이션!E898*시뮬레이션!D898</f>
        <v>16882859.573267184</v>
      </c>
      <c r="J895" s="5">
        <f t="shared" si="48"/>
        <v>42897</v>
      </c>
      <c r="K895" s="2">
        <f t="shared" si="49"/>
        <v>25789753.830364522</v>
      </c>
      <c r="L895" s="2" t="e">
        <f>$C$2*시뮬레이션!F898*시뮬레이션!D898</f>
        <v>#REF!</v>
      </c>
    </row>
    <row r="896" spans="2:12" x14ac:dyDescent="0.3">
      <c r="B896" s="5">
        <v>42898</v>
      </c>
      <c r="C896" s="27">
        <f>VLOOKUP(시뮬레이션!B899,시뮬레이션!$K:$Q,6,0)</f>
        <v>136.04872610968857</v>
      </c>
      <c r="D896" s="27">
        <f>VLOOKUP(시뮬레이션!B899,시뮬레이션!$K:$Q,7,0)</f>
        <v>145.02804600227313</v>
      </c>
      <c r="F896" s="5">
        <f t="shared" si="47"/>
        <v>42898</v>
      </c>
      <c r="G896" s="7">
        <f>C896*시뮬레이션!D899*시뮬레이션!F899</f>
        <v>8961276.4021658953</v>
      </c>
      <c r="H896" s="2">
        <f>D896*시뮬레이션!E899*시뮬레이션!D899</f>
        <v>16935745.815538555</v>
      </c>
      <c r="J896" s="5">
        <f t="shared" si="48"/>
        <v>42898</v>
      </c>
      <c r="K896" s="2">
        <f t="shared" si="49"/>
        <v>25897022.217704453</v>
      </c>
      <c r="L896" s="2" t="e">
        <f>$C$2*시뮬레이션!F899*시뮬레이션!D899</f>
        <v>#REF!</v>
      </c>
    </row>
    <row r="897" spans="2:12" x14ac:dyDescent="0.3">
      <c r="B897" s="5">
        <v>42899</v>
      </c>
      <c r="C897" s="27">
        <f>VLOOKUP(시뮬레이션!B900,시뮬레이션!$K:$Q,6,0)</f>
        <v>136.04872610968857</v>
      </c>
      <c r="D897" s="27">
        <f>VLOOKUP(시뮬레이션!B900,시뮬레이션!$K:$Q,7,0)</f>
        <v>145.02804600227313</v>
      </c>
      <c r="F897" s="5">
        <f t="shared" si="47"/>
        <v>42899</v>
      </c>
      <c r="G897" s="7">
        <f>C897*시뮬레이션!D900*시뮬레이션!F900</f>
        <v>9004132.5671828035</v>
      </c>
      <c r="H897" s="2">
        <f>D897*시뮬레이션!E900*시뮬레이션!D900</f>
        <v>16993889.15513818</v>
      </c>
      <c r="J897" s="5">
        <f t="shared" si="48"/>
        <v>42899</v>
      </c>
      <c r="K897" s="2">
        <f t="shared" si="49"/>
        <v>25998021.722320981</v>
      </c>
      <c r="L897" s="2" t="e">
        <f>$C$2*시뮬레이션!F900*시뮬레이션!D900</f>
        <v>#REF!</v>
      </c>
    </row>
    <row r="898" spans="2:12" x14ac:dyDescent="0.3">
      <c r="B898" s="5">
        <v>42900</v>
      </c>
      <c r="C898" s="27">
        <f>VLOOKUP(시뮬레이션!B901,시뮬레이션!$K:$Q,6,0)</f>
        <v>136.04872610968857</v>
      </c>
      <c r="D898" s="27">
        <f>VLOOKUP(시뮬레이션!B901,시뮬레이션!$K:$Q,7,0)</f>
        <v>145.02804600227313</v>
      </c>
      <c r="F898" s="5">
        <f t="shared" si="47"/>
        <v>42900</v>
      </c>
      <c r="G898" s="7">
        <f>C898*시뮬레이션!D901*시뮬레이션!F901</f>
        <v>8975932.3872347903</v>
      </c>
      <c r="H898" s="2">
        <f>D898*시뮬레이션!E901*시뮬레이션!D901</f>
        <v>16944562.634117991</v>
      </c>
      <c r="J898" s="5">
        <f t="shared" si="48"/>
        <v>42900</v>
      </c>
      <c r="K898" s="2">
        <f t="shared" si="49"/>
        <v>25920495.021352783</v>
      </c>
      <c r="L898" s="2" t="e">
        <f>$C$2*시뮬레이션!F901*시뮬레이션!D901</f>
        <v>#REF!</v>
      </c>
    </row>
    <row r="899" spans="2:12" x14ac:dyDescent="0.3">
      <c r="B899" s="5">
        <v>42901</v>
      </c>
      <c r="C899" s="27">
        <f>VLOOKUP(시뮬레이션!B902,시뮬레이션!$K:$Q,6,0)</f>
        <v>136.04872610968857</v>
      </c>
      <c r="D899" s="27">
        <f>VLOOKUP(시뮬레이션!B902,시뮬레이션!$K:$Q,7,0)</f>
        <v>145.02804600227313</v>
      </c>
      <c r="F899" s="5">
        <f t="shared" ref="F899:F962" si="50">B899</f>
        <v>42901</v>
      </c>
      <c r="G899" s="7">
        <f>C899*시뮬레이션!D902*시뮬레이션!F902</f>
        <v>8975600.9725379832</v>
      </c>
      <c r="H899" s="2">
        <f>D899*시뮬레이션!E902*시뮬레이션!D902</f>
        <v>16965457.036560979</v>
      </c>
      <c r="J899" s="5">
        <f t="shared" ref="J899:J962" si="51">B899</f>
        <v>42901</v>
      </c>
      <c r="K899" s="2">
        <f t="shared" ref="K899:K962" si="52">SUM(G899:H899)</f>
        <v>25941058.009098962</v>
      </c>
      <c r="L899" s="2" t="e">
        <f>$C$2*시뮬레이션!F902*시뮬레이션!D902</f>
        <v>#REF!</v>
      </c>
    </row>
    <row r="900" spans="2:12" x14ac:dyDescent="0.3">
      <c r="B900" s="5">
        <v>42902</v>
      </c>
      <c r="C900" s="27">
        <f>VLOOKUP(시뮬레이션!B903,시뮬레이션!$K:$Q,6,0)</f>
        <v>136.04872610968857</v>
      </c>
      <c r="D900" s="27">
        <f>VLOOKUP(시뮬레이션!B903,시뮬레이션!$K:$Q,7,0)</f>
        <v>145.02804600227313</v>
      </c>
      <c r="F900" s="5">
        <f t="shared" si="50"/>
        <v>42902</v>
      </c>
      <c r="G900" s="7">
        <f>C900*시뮬레이션!D903*시뮬레이션!F903</f>
        <v>9037729.6640468668</v>
      </c>
      <c r="H900" s="2">
        <f>D900*시뮬레이션!E903*시뮬레이션!D903</f>
        <v>17154689.412603036</v>
      </c>
      <c r="J900" s="5">
        <f t="shared" si="51"/>
        <v>42902</v>
      </c>
      <c r="K900" s="2">
        <f t="shared" si="52"/>
        <v>26192419.076649904</v>
      </c>
      <c r="L900" s="2" t="e">
        <f>$C$2*시뮬레이션!F903*시뮬레이션!D903</f>
        <v>#REF!</v>
      </c>
    </row>
    <row r="901" spans="2:12" x14ac:dyDescent="0.3">
      <c r="B901" s="5">
        <v>42903</v>
      </c>
      <c r="C901" s="27">
        <f>VLOOKUP(시뮬레이션!B904,시뮬레이션!$K:$Q,6,0)</f>
        <v>136.04872610968857</v>
      </c>
      <c r="D901" s="27">
        <f>VLOOKUP(시뮬레이션!B904,시뮬레이션!$K:$Q,7,0)</f>
        <v>145.02804600227313</v>
      </c>
      <c r="F901" s="5">
        <f t="shared" si="50"/>
        <v>42903</v>
      </c>
      <c r="G901" s="7">
        <f>C901*시뮬레이션!D904*시뮬레이션!F904</f>
        <v>9037729.6640468668</v>
      </c>
      <c r="H901" s="2">
        <f>D901*시뮬레이션!E904*시뮬레이션!D904</f>
        <v>17154689.412603036</v>
      </c>
      <c r="J901" s="5">
        <f t="shared" si="51"/>
        <v>42903</v>
      </c>
      <c r="K901" s="2">
        <f t="shared" si="52"/>
        <v>26192419.076649904</v>
      </c>
      <c r="L901" s="2" t="e">
        <f>$C$2*시뮬레이션!F904*시뮬레이션!D904</f>
        <v>#REF!</v>
      </c>
    </row>
    <row r="902" spans="2:12" x14ac:dyDescent="0.3">
      <c r="B902" s="5">
        <v>42904</v>
      </c>
      <c r="C902" s="27">
        <f>VLOOKUP(시뮬레이션!B905,시뮬레이션!$K:$Q,6,0)</f>
        <v>136.04872610968857</v>
      </c>
      <c r="D902" s="27">
        <f>VLOOKUP(시뮬레이션!B905,시뮬레이션!$K:$Q,7,0)</f>
        <v>145.02804600227313</v>
      </c>
      <c r="F902" s="5">
        <f t="shared" si="50"/>
        <v>42904</v>
      </c>
      <c r="G902" s="7">
        <f>C902*시뮬레이션!D905*시뮬레이션!F905</f>
        <v>9037729.6640468668</v>
      </c>
      <c r="H902" s="2">
        <f>D902*시뮬레이션!E905*시뮬레이션!D905</f>
        <v>17154689.412603036</v>
      </c>
      <c r="J902" s="5">
        <f t="shared" si="51"/>
        <v>42904</v>
      </c>
      <c r="K902" s="2">
        <f t="shared" si="52"/>
        <v>26192419.076649904</v>
      </c>
      <c r="L902" s="2" t="e">
        <f>$C$2*시뮬레이션!F905*시뮬레이션!D905</f>
        <v>#REF!</v>
      </c>
    </row>
    <row r="903" spans="2:12" x14ac:dyDescent="0.3">
      <c r="B903" s="5">
        <v>42905</v>
      </c>
      <c r="C903" s="27">
        <f>VLOOKUP(시뮬레이션!B906,시뮬레이션!$K:$Q,6,0)</f>
        <v>136.04872610968857</v>
      </c>
      <c r="D903" s="27">
        <f>VLOOKUP(시뮬레이션!B906,시뮬레이션!$K:$Q,7,0)</f>
        <v>145.02804600227313</v>
      </c>
      <c r="F903" s="5">
        <f t="shared" si="50"/>
        <v>42905</v>
      </c>
      <c r="G903" s="7">
        <f>C903*시뮬레이션!D906*시뮬레이션!F906</f>
        <v>9076230.2290973738</v>
      </c>
      <c r="H903" s="2">
        <f>D903*시뮬레이션!E906*시뮬레이션!D906</f>
        <v>17151145.310605265</v>
      </c>
      <c r="J903" s="5">
        <f t="shared" si="51"/>
        <v>42905</v>
      </c>
      <c r="K903" s="2">
        <f t="shared" si="52"/>
        <v>26227375.539702639</v>
      </c>
      <c r="L903" s="2" t="e">
        <f>$C$2*시뮬레이션!F906*시뮬레이션!D906</f>
        <v>#REF!</v>
      </c>
    </row>
    <row r="904" spans="2:12" x14ac:dyDescent="0.3">
      <c r="B904" s="5">
        <v>42906</v>
      </c>
      <c r="C904" s="27">
        <f>VLOOKUP(시뮬레이션!B907,시뮬레이션!$K:$Q,6,0)</f>
        <v>136.04872610968857</v>
      </c>
      <c r="D904" s="27">
        <f>VLOOKUP(시뮬레이션!B907,시뮬레이션!$K:$Q,7,0)</f>
        <v>145.02804600227313</v>
      </c>
      <c r="F904" s="5">
        <f t="shared" si="50"/>
        <v>42906</v>
      </c>
      <c r="G904" s="7">
        <f>C904*시뮬레이션!D907*시뮬레이션!F907</f>
        <v>9041511.070364723</v>
      </c>
      <c r="H904" s="2">
        <f>D904*시뮬레이션!E907*시뮬레이션!D907</f>
        <v>17117774.32821453</v>
      </c>
      <c r="J904" s="5">
        <f t="shared" si="51"/>
        <v>42906</v>
      </c>
      <c r="K904" s="2">
        <f t="shared" si="52"/>
        <v>26159285.398579255</v>
      </c>
      <c r="L904" s="2" t="e">
        <f>$C$2*시뮬레이션!F907*시뮬레이션!D907</f>
        <v>#REF!</v>
      </c>
    </row>
    <row r="905" spans="2:12" x14ac:dyDescent="0.3">
      <c r="B905" s="5">
        <v>42907</v>
      </c>
      <c r="C905" s="27">
        <f>VLOOKUP(시뮬레이션!B908,시뮬레이션!$K:$Q,6,0)</f>
        <v>136.04872610968857</v>
      </c>
      <c r="D905" s="27">
        <f>VLOOKUP(시뮬레이션!B908,시뮬레이션!$K:$Q,7,0)</f>
        <v>145.02804600227313</v>
      </c>
      <c r="F905" s="5">
        <f t="shared" si="50"/>
        <v>42907</v>
      </c>
      <c r="G905" s="7">
        <f>C905*시뮬레이션!D908*시뮬레이션!F908</f>
        <v>9016210.2928431928</v>
      </c>
      <c r="H905" s="2">
        <f>D905*시뮬레이션!E908*시뮬레이션!D908</f>
        <v>17116535.896213248</v>
      </c>
      <c r="J905" s="5">
        <f t="shared" si="51"/>
        <v>42907</v>
      </c>
      <c r="K905" s="2">
        <f t="shared" si="52"/>
        <v>26132746.189056441</v>
      </c>
      <c r="L905" s="2" t="e">
        <f>$C$2*시뮬레이션!F908*시뮬레이션!D908</f>
        <v>#REF!</v>
      </c>
    </row>
    <row r="906" spans="2:12" x14ac:dyDescent="0.3">
      <c r="B906" s="5">
        <v>42908</v>
      </c>
      <c r="C906" s="27">
        <f>VLOOKUP(시뮬레이션!B909,시뮬레이션!$K:$Q,6,0)</f>
        <v>136.04872610968857</v>
      </c>
      <c r="D906" s="27">
        <f>VLOOKUP(시뮬레이션!B909,시뮬레이션!$K:$Q,7,0)</f>
        <v>145.02804600227313</v>
      </c>
      <c r="F906" s="5">
        <f t="shared" si="50"/>
        <v>42908</v>
      </c>
      <c r="G906" s="7">
        <f>C906*시뮬레이션!D909*시뮬레이션!F909</f>
        <v>8987121.7147136815</v>
      </c>
      <c r="H906" s="2">
        <f>D906*시뮬레이션!E909*시뮬레이션!D909</f>
        <v>17073768.59496294</v>
      </c>
      <c r="J906" s="5">
        <f t="shared" si="51"/>
        <v>42908</v>
      </c>
      <c r="K906" s="2">
        <f t="shared" si="52"/>
        <v>26060890.309676621</v>
      </c>
      <c r="L906" s="2" t="e">
        <f>$C$2*시뮬레이션!F909*시뮬레이션!D909</f>
        <v>#REF!</v>
      </c>
    </row>
    <row r="907" spans="2:12" x14ac:dyDescent="0.3">
      <c r="B907" s="5">
        <v>42909</v>
      </c>
      <c r="C907" s="27">
        <f>VLOOKUP(시뮬레이션!B910,시뮬레이션!$K:$Q,6,0)</f>
        <v>136.04872610968857</v>
      </c>
      <c r="D907" s="27">
        <f>VLOOKUP(시뮬레이션!B910,시뮬레이션!$K:$Q,7,0)</f>
        <v>145.02804600227313</v>
      </c>
      <c r="F907" s="5">
        <f t="shared" si="50"/>
        <v>42909</v>
      </c>
      <c r="G907" s="7">
        <f>C907*시뮬레이션!D910*시뮬레이션!F910</f>
        <v>8982607.8220544495</v>
      </c>
      <c r="H907" s="2">
        <f>D907*시뮬레이션!E910*시뮬레이션!D910</f>
        <v>17051893.53096322</v>
      </c>
      <c r="J907" s="5">
        <f t="shared" si="51"/>
        <v>42909</v>
      </c>
      <c r="K907" s="2">
        <f t="shared" si="52"/>
        <v>26034501.353017669</v>
      </c>
      <c r="L907" s="2" t="e">
        <f>$C$2*시뮬레이션!F910*시뮬레이션!D910</f>
        <v>#REF!</v>
      </c>
    </row>
    <row r="908" spans="2:12" x14ac:dyDescent="0.3">
      <c r="B908" s="5">
        <v>42910</v>
      </c>
      <c r="C908" s="27">
        <f>VLOOKUP(시뮬레이션!B911,시뮬레이션!$K:$Q,6,0)</f>
        <v>136.04872610968857</v>
      </c>
      <c r="D908" s="27">
        <f>VLOOKUP(시뮬레이션!B911,시뮬레이션!$K:$Q,7,0)</f>
        <v>145.02804600227313</v>
      </c>
      <c r="F908" s="5">
        <f t="shared" si="50"/>
        <v>42910</v>
      </c>
      <c r="G908" s="7">
        <f>C908*시뮬레이션!D911*시뮬레이션!F911</f>
        <v>8982607.8220544495</v>
      </c>
      <c r="H908" s="2">
        <f>D908*시뮬레이션!E911*시뮬레이션!D911</f>
        <v>17051893.53096322</v>
      </c>
      <c r="J908" s="5">
        <f t="shared" si="51"/>
        <v>42910</v>
      </c>
      <c r="K908" s="2">
        <f t="shared" si="52"/>
        <v>26034501.353017669</v>
      </c>
      <c r="L908" s="2" t="e">
        <f>$C$2*시뮬레이션!F911*시뮬레이션!D911</f>
        <v>#REF!</v>
      </c>
    </row>
    <row r="909" spans="2:12" x14ac:dyDescent="0.3">
      <c r="B909" s="5">
        <v>42911</v>
      </c>
      <c r="C909" s="27">
        <f>VLOOKUP(시뮬레이션!B912,시뮬레이션!$K:$Q,6,0)</f>
        <v>136.04872610968857</v>
      </c>
      <c r="D909" s="27">
        <f>VLOOKUP(시뮬레이션!B912,시뮬레이션!$K:$Q,7,0)</f>
        <v>145.02804600227313</v>
      </c>
      <c r="F909" s="5">
        <f t="shared" si="50"/>
        <v>42911</v>
      </c>
      <c r="G909" s="7">
        <f>C909*시뮬레이션!D912*시뮬레이션!F912</f>
        <v>8982607.8220544495</v>
      </c>
      <c r="H909" s="2">
        <f>D909*시뮬레이션!E912*시뮬레이션!D912</f>
        <v>17051893.53096322</v>
      </c>
      <c r="J909" s="5">
        <f t="shared" si="51"/>
        <v>42911</v>
      </c>
      <c r="K909" s="2">
        <f t="shared" si="52"/>
        <v>26034501.353017669</v>
      </c>
      <c r="L909" s="2" t="e">
        <f>$C$2*시뮬레이션!F912*시뮬레이션!D912</f>
        <v>#REF!</v>
      </c>
    </row>
    <row r="910" spans="2:12" x14ac:dyDescent="0.3">
      <c r="B910" s="5">
        <v>42912</v>
      </c>
      <c r="C910" s="27">
        <f>VLOOKUP(시뮬레이션!B913,시뮬레이션!$K:$Q,6,0)</f>
        <v>136.04872610968857</v>
      </c>
      <c r="D910" s="27">
        <f>VLOOKUP(시뮬레이션!B913,시뮬레이션!$K:$Q,7,0)</f>
        <v>145.02804600227313</v>
      </c>
      <c r="F910" s="5">
        <f t="shared" si="50"/>
        <v>42912</v>
      </c>
      <c r="G910" s="7">
        <f>C910*시뮬레이션!D913*시뮬레이션!F913</f>
        <v>8990070.7749251965</v>
      </c>
      <c r="H910" s="2">
        <f>D910*시뮬레이션!E913*시뮬레이션!D913</f>
        <v>17049615.62815091</v>
      </c>
      <c r="J910" s="5">
        <f t="shared" si="51"/>
        <v>42912</v>
      </c>
      <c r="K910" s="2">
        <f t="shared" si="52"/>
        <v>26039686.403076105</v>
      </c>
      <c r="L910" s="2" t="e">
        <f>$C$2*시뮬레이션!F913*시뮬레이션!D913</f>
        <v>#REF!</v>
      </c>
    </row>
    <row r="911" spans="2:12" x14ac:dyDescent="0.3">
      <c r="B911" s="5">
        <v>42913</v>
      </c>
      <c r="C911" s="27">
        <f>VLOOKUP(시뮬레이션!B914,시뮬레이션!$K:$Q,6,0)</f>
        <v>136.04872610968857</v>
      </c>
      <c r="D911" s="27">
        <f>VLOOKUP(시뮬레이션!B914,시뮬레이션!$K:$Q,7,0)</f>
        <v>145.02804600227313</v>
      </c>
      <c r="F911" s="5">
        <f t="shared" si="50"/>
        <v>42913</v>
      </c>
      <c r="G911" s="7">
        <f>C911*시뮬레이션!D914*시뮬레이션!F914</f>
        <v>8933197.4416328445</v>
      </c>
      <c r="H911" s="2">
        <f>D911*시뮬레이션!E914*시뮬레이션!D914</f>
        <v>16976126.840051744</v>
      </c>
      <c r="J911" s="5">
        <f t="shared" si="51"/>
        <v>42913</v>
      </c>
      <c r="K911" s="2">
        <f t="shared" si="52"/>
        <v>25909324.281684589</v>
      </c>
      <c r="L911" s="2" t="e">
        <f>$C$2*시뮬레이션!F914*시뮬레이션!D914</f>
        <v>#REF!</v>
      </c>
    </row>
    <row r="912" spans="2:12" x14ac:dyDescent="0.3">
      <c r="B912" s="5">
        <v>42914</v>
      </c>
      <c r="C912" s="27">
        <f>VLOOKUP(시뮬레이션!B915,시뮬레이션!$K:$Q,6,0)</f>
        <v>136.04872610968857</v>
      </c>
      <c r="D912" s="27">
        <f>VLOOKUP(시뮬레이션!B915,시뮬레이션!$K:$Q,7,0)</f>
        <v>145.02804600227313</v>
      </c>
      <c r="F912" s="5">
        <f t="shared" si="50"/>
        <v>42914</v>
      </c>
      <c r="G912" s="7">
        <f>C912*시뮬레이션!D915*시뮬레이션!F915</f>
        <v>9035281.9433910623</v>
      </c>
      <c r="H912" s="2">
        <f>D912*시뮬레이션!E915*시뮬레이션!D915</f>
        <v>17188030.254921757</v>
      </c>
      <c r="J912" s="5">
        <f t="shared" si="51"/>
        <v>42914</v>
      </c>
      <c r="K912" s="2">
        <f t="shared" si="52"/>
        <v>26223312.198312819</v>
      </c>
      <c r="L912" s="2" t="e">
        <f>$C$2*시뮬레이션!F915*시뮬레이션!D915</f>
        <v>#REF!</v>
      </c>
    </row>
    <row r="913" spans="2:12" x14ac:dyDescent="0.3">
      <c r="B913" s="5">
        <v>42915</v>
      </c>
      <c r="C913" s="27">
        <f>VLOOKUP(시뮬레이션!B916,시뮬레이션!$K:$Q,6,0)</f>
        <v>136.04872610968857</v>
      </c>
      <c r="D913" s="27">
        <f>VLOOKUP(시뮬레이션!B916,시뮬레이션!$K:$Q,7,0)</f>
        <v>145.02804600227313</v>
      </c>
      <c r="F913" s="5">
        <f t="shared" si="50"/>
        <v>42915</v>
      </c>
      <c r="G913" s="7">
        <f>C913*시뮬레이션!D916*시뮬레이션!F916</f>
        <v>8928542.7385420911</v>
      </c>
      <c r="H913" s="2">
        <f>D913*시뮬레이션!E916*시뮬레이션!D916</f>
        <v>16971913.843898378</v>
      </c>
      <c r="J913" s="5">
        <f t="shared" si="51"/>
        <v>42915</v>
      </c>
      <c r="K913" s="2">
        <f t="shared" si="52"/>
        <v>25900456.582440469</v>
      </c>
      <c r="L913" s="2" t="e">
        <f>$C$2*시뮬레이션!F916*시뮬레이션!D916</f>
        <v>#REF!</v>
      </c>
    </row>
    <row r="914" spans="2:12" x14ac:dyDescent="0.3">
      <c r="B914" s="5">
        <v>42916</v>
      </c>
      <c r="C914" s="27">
        <f>VLOOKUP(시뮬레이션!B917,시뮬레이션!$K:$Q,6,0)</f>
        <v>136.04872610968857</v>
      </c>
      <c r="D914" s="27">
        <f>VLOOKUP(시뮬레이션!B917,시뮬레이션!$K:$Q,7,0)</f>
        <v>145.02804600227313</v>
      </c>
      <c r="F914" s="5">
        <f t="shared" si="50"/>
        <v>42916</v>
      </c>
      <c r="G914" s="7">
        <f>C914*시뮬레이션!D917*시뮬레이션!F917</f>
        <v>8991307.934016075</v>
      </c>
      <c r="H914" s="2">
        <f>D914*시뮬레이션!E917*시뮬레이션!D917</f>
        <v>17070392.252592605</v>
      </c>
      <c r="J914" s="5">
        <f t="shared" si="51"/>
        <v>42916</v>
      </c>
      <c r="K914" s="2">
        <f t="shared" si="52"/>
        <v>26061700.18660868</v>
      </c>
      <c r="L914" s="2" t="e">
        <f>$C$2*시뮬레이션!F917*시뮬레이션!D917</f>
        <v>#REF!</v>
      </c>
    </row>
    <row r="915" spans="2:12" x14ac:dyDescent="0.3">
      <c r="B915" s="5">
        <v>42917</v>
      </c>
      <c r="C915" s="27">
        <f>VLOOKUP(시뮬레이션!B918,시뮬레이션!$K:$Q,6,0)</f>
        <v>136.04872610968857</v>
      </c>
      <c r="D915" s="27">
        <f>VLOOKUP(시뮬레이션!B918,시뮬레이션!$K:$Q,7,0)</f>
        <v>145.02804600227313</v>
      </c>
      <c r="F915" s="5">
        <f t="shared" si="50"/>
        <v>42917</v>
      </c>
      <c r="G915" s="7">
        <f>C915*시뮬레이션!D918*시뮬레이션!F918</f>
        <v>8991307.934016075</v>
      </c>
      <c r="H915" s="2">
        <f>D915*시뮬레이션!E918*시뮬레이션!D918</f>
        <v>17070392.252592605</v>
      </c>
      <c r="J915" s="5">
        <f t="shared" si="51"/>
        <v>42917</v>
      </c>
      <c r="K915" s="2">
        <f t="shared" si="52"/>
        <v>26061700.18660868</v>
      </c>
      <c r="L915" s="2" t="e">
        <f>$C$2*시뮬레이션!F918*시뮬레이션!D918</f>
        <v>#REF!</v>
      </c>
    </row>
    <row r="916" spans="2:12" x14ac:dyDescent="0.3">
      <c r="B916" s="5">
        <v>42918</v>
      </c>
      <c r="C916" s="27">
        <f>VLOOKUP(시뮬레이션!B919,시뮬레이션!$K:$Q,6,0)</f>
        <v>136.04872610968857</v>
      </c>
      <c r="D916" s="27">
        <f>VLOOKUP(시뮬레이션!B919,시뮬레이션!$K:$Q,7,0)</f>
        <v>145.02804600227313</v>
      </c>
      <c r="F916" s="5">
        <f t="shared" si="50"/>
        <v>42918</v>
      </c>
      <c r="G916" s="7">
        <f>C916*시뮬레이션!D919*시뮬레이션!F919</f>
        <v>8991307.934016075</v>
      </c>
      <c r="H916" s="2">
        <f>D916*시뮬레이션!E919*시뮬레이션!D919</f>
        <v>17070392.252592605</v>
      </c>
      <c r="J916" s="5">
        <f t="shared" si="51"/>
        <v>42918</v>
      </c>
      <c r="K916" s="2">
        <f t="shared" si="52"/>
        <v>26061700.18660868</v>
      </c>
      <c r="L916" s="2" t="e">
        <f>$C$2*시뮬레이션!F919*시뮬레이션!D919</f>
        <v>#REF!</v>
      </c>
    </row>
    <row r="917" spans="2:12" x14ac:dyDescent="0.3">
      <c r="B917" s="5">
        <v>42919</v>
      </c>
      <c r="C917" s="27">
        <f>VLOOKUP(시뮬레이션!B920,시뮬레이션!$K:$Q,6,0)</f>
        <v>136.04872610968857</v>
      </c>
      <c r="D917" s="27">
        <f>VLOOKUP(시뮬레이션!B920,시뮬레이션!$K:$Q,7,0)</f>
        <v>145.02804600227313</v>
      </c>
      <c r="F917" s="5">
        <f t="shared" si="50"/>
        <v>42919</v>
      </c>
      <c r="G917" s="7">
        <f>C917*시뮬레이션!D920*시뮬레이션!F920</f>
        <v>9057000.4219053984</v>
      </c>
      <c r="H917" s="2">
        <f>D917*시뮬레이션!E920*시뮬레이션!D920</f>
        <v>17190902.699216362</v>
      </c>
      <c r="J917" s="5">
        <f t="shared" si="51"/>
        <v>42919</v>
      </c>
      <c r="K917" s="2">
        <f t="shared" si="52"/>
        <v>26247903.12112176</v>
      </c>
      <c r="L917" s="2" t="e">
        <f>$C$2*시뮬레이션!F920*시뮬레이션!D920</f>
        <v>#REF!</v>
      </c>
    </row>
    <row r="918" spans="2:12" x14ac:dyDescent="0.3">
      <c r="B918" s="5">
        <v>42920</v>
      </c>
      <c r="C918" s="27">
        <f>VLOOKUP(시뮬레이션!B921,시뮬레이션!$K:$Q,6,0)</f>
        <v>136.04872610968857</v>
      </c>
      <c r="D918" s="27">
        <f>VLOOKUP(시뮬레이션!B921,시뮬레이션!$K:$Q,7,0)</f>
        <v>145.02804600227313</v>
      </c>
      <c r="F918" s="5">
        <f t="shared" si="50"/>
        <v>42920</v>
      </c>
      <c r="G918" s="7">
        <f>C918*시뮬레이션!D921*시뮬레이션!F921</f>
        <v>9087801.1732530035</v>
      </c>
      <c r="H918" s="2">
        <f>D918*시뮬레이션!E921*시뮬레이션!D921</f>
        <v>17249364.959878154</v>
      </c>
      <c r="J918" s="5">
        <f t="shared" si="51"/>
        <v>42920</v>
      </c>
      <c r="K918" s="2">
        <f t="shared" si="52"/>
        <v>26337166.133131158</v>
      </c>
      <c r="L918" s="2" t="e">
        <f>$C$2*시뮬레이션!F921*시뮬레이션!D921</f>
        <v>#REF!</v>
      </c>
    </row>
    <row r="919" spans="2:12" x14ac:dyDescent="0.3">
      <c r="B919" s="5">
        <v>42921</v>
      </c>
      <c r="C919" s="27">
        <f>VLOOKUP(시뮬레이션!B922,시뮬레이션!$K:$Q,6,0)</f>
        <v>136.04872610968857</v>
      </c>
      <c r="D919" s="27">
        <f>VLOOKUP(시뮬레이션!B922,시뮬레이션!$K:$Q,7,0)</f>
        <v>145.02804600227313</v>
      </c>
      <c r="F919" s="5">
        <f t="shared" si="50"/>
        <v>42921</v>
      </c>
      <c r="G919" s="7">
        <f>C919*시뮬레이션!D922*시뮬레이션!F922</f>
        <v>9078000.9032676909</v>
      </c>
      <c r="H919" s="2">
        <f>D919*시뮬레이션!E922*시뮬레이션!D922</f>
        <v>17203867.739958476</v>
      </c>
      <c r="J919" s="5">
        <f t="shared" si="51"/>
        <v>42921</v>
      </c>
      <c r="K919" s="2">
        <f t="shared" si="52"/>
        <v>26281868.643226169</v>
      </c>
      <c r="L919" s="2" t="e">
        <f>$C$2*시뮬레이션!F922*시뮬레이션!D922</f>
        <v>#REF!</v>
      </c>
    </row>
    <row r="920" spans="2:12" x14ac:dyDescent="0.3">
      <c r="B920" s="5">
        <v>42922</v>
      </c>
      <c r="C920" s="27">
        <f>VLOOKUP(시뮬레이션!B923,시뮬레이션!$K:$Q,6,0)</f>
        <v>136.04872610968857</v>
      </c>
      <c r="D920" s="27">
        <f>VLOOKUP(시뮬레이션!B923,시뮬레이션!$K:$Q,7,0)</f>
        <v>145.02804600227313</v>
      </c>
      <c r="F920" s="5">
        <f t="shared" si="50"/>
        <v>42922</v>
      </c>
      <c r="G920" s="7">
        <f>C920*시뮬레이션!D923*시뮬레이션!F923</f>
        <v>9049386.8630948495</v>
      </c>
      <c r="H920" s="2">
        <f>D920*시뮬레이션!E923*시뮬레이션!D923</f>
        <v>17213147.228384215</v>
      </c>
      <c r="J920" s="5">
        <f t="shared" si="51"/>
        <v>42922</v>
      </c>
      <c r="K920" s="2">
        <f t="shared" si="52"/>
        <v>26262534.091479063</v>
      </c>
      <c r="L920" s="2" t="e">
        <f>$C$2*시뮬레이션!F923*시뮬레이션!D923</f>
        <v>#REF!</v>
      </c>
    </row>
    <row r="921" spans="2:12" x14ac:dyDescent="0.3">
      <c r="B921" s="5">
        <v>42923</v>
      </c>
      <c r="C921" s="27">
        <f>VLOOKUP(시뮬레이션!B924,시뮬레이션!$K:$Q,6,0)</f>
        <v>136.04872610968857</v>
      </c>
      <c r="D921" s="27">
        <f>VLOOKUP(시뮬레이션!B924,시뮬레이션!$K:$Q,7,0)</f>
        <v>145.02804600227313</v>
      </c>
      <c r="F921" s="5">
        <f t="shared" si="50"/>
        <v>42923</v>
      </c>
      <c r="G921" s="7">
        <f>C921*시뮬레이션!D924*시뮬레이션!F924</f>
        <v>9075795.07724691</v>
      </c>
      <c r="H921" s="2">
        <f>D921*시뮬레이션!E924*시뮬레이션!D924</f>
        <v>17281376.657748066</v>
      </c>
      <c r="J921" s="5">
        <f t="shared" si="51"/>
        <v>42923</v>
      </c>
      <c r="K921" s="2">
        <f t="shared" si="52"/>
        <v>26357171.734994978</v>
      </c>
      <c r="L921" s="2" t="e">
        <f>$C$2*시뮬레이션!F924*시뮬레이션!D924</f>
        <v>#REF!</v>
      </c>
    </row>
    <row r="922" spans="2:12" x14ac:dyDescent="0.3">
      <c r="B922" s="5">
        <v>42924</v>
      </c>
      <c r="C922" s="27">
        <f>VLOOKUP(시뮬레이션!B925,시뮬레이션!$K:$Q,6,0)</f>
        <v>136.04872610968857</v>
      </c>
      <c r="D922" s="27">
        <f>VLOOKUP(시뮬레이션!B925,시뮬레이션!$K:$Q,7,0)</f>
        <v>145.02804600227313</v>
      </c>
      <c r="F922" s="5">
        <f t="shared" si="50"/>
        <v>42924</v>
      </c>
      <c r="G922" s="7">
        <f>C922*시뮬레이션!D925*시뮬레이션!F925</f>
        <v>9075795.07724691</v>
      </c>
      <c r="H922" s="2">
        <f>D922*시뮬레이션!E925*시뮬레이션!D925</f>
        <v>17281376.657748066</v>
      </c>
      <c r="J922" s="5">
        <f t="shared" si="51"/>
        <v>42924</v>
      </c>
      <c r="K922" s="2">
        <f t="shared" si="52"/>
        <v>26357171.734994978</v>
      </c>
      <c r="L922" s="2" t="e">
        <f>$C$2*시뮬레이션!F925*시뮬레이션!D925</f>
        <v>#REF!</v>
      </c>
    </row>
    <row r="923" spans="2:12" x14ac:dyDescent="0.3">
      <c r="B923" s="5">
        <v>42925</v>
      </c>
      <c r="C923" s="27">
        <f>VLOOKUP(시뮬레이션!B926,시뮬레이션!$K:$Q,6,0)</f>
        <v>136.04872610968857</v>
      </c>
      <c r="D923" s="27">
        <f>VLOOKUP(시뮬레이션!B926,시뮬레이션!$K:$Q,7,0)</f>
        <v>145.02804600227313</v>
      </c>
      <c r="F923" s="5">
        <f t="shared" si="50"/>
        <v>42925</v>
      </c>
      <c r="G923" s="7">
        <f>C923*시뮬레이션!D926*시뮬레이션!F926</f>
        <v>9075795.07724691</v>
      </c>
      <c r="H923" s="2">
        <f>D923*시뮬레이션!E926*시뮬레이션!D926</f>
        <v>17281376.657748066</v>
      </c>
      <c r="J923" s="5">
        <f t="shared" si="51"/>
        <v>42925</v>
      </c>
      <c r="K923" s="2">
        <f t="shared" si="52"/>
        <v>26357171.734994978</v>
      </c>
      <c r="L923" s="2" t="e">
        <f>$C$2*시뮬레이션!F926*시뮬레이션!D926</f>
        <v>#REF!</v>
      </c>
    </row>
    <row r="924" spans="2:12" x14ac:dyDescent="0.3">
      <c r="B924" s="5">
        <v>42926</v>
      </c>
      <c r="C924" s="27">
        <f>VLOOKUP(시뮬레이션!B927,시뮬레이션!$K:$Q,6,0)</f>
        <v>136.04872610968857</v>
      </c>
      <c r="D924" s="27">
        <f>VLOOKUP(시뮬레이션!B927,시뮬레이션!$K:$Q,7,0)</f>
        <v>145.02804600227313</v>
      </c>
      <c r="F924" s="5">
        <f t="shared" si="50"/>
        <v>42926</v>
      </c>
      <c r="G924" s="7">
        <f>C924*시뮬레이션!D927*시뮬레이션!F927</f>
        <v>9006385.5340871811</v>
      </c>
      <c r="H924" s="2">
        <f>D924*시뮬레이션!E927*시뮬레이션!D927</f>
        <v>17130643.528393731</v>
      </c>
      <c r="J924" s="5">
        <f t="shared" si="51"/>
        <v>42926</v>
      </c>
      <c r="K924" s="2">
        <f t="shared" si="52"/>
        <v>26137029.062480912</v>
      </c>
      <c r="L924" s="2" t="e">
        <f>$C$2*시뮬레이션!F927*시뮬레이션!D927</f>
        <v>#REF!</v>
      </c>
    </row>
    <row r="925" spans="2:12" x14ac:dyDescent="0.3">
      <c r="B925" s="5">
        <v>42927</v>
      </c>
      <c r="C925" s="27">
        <f>VLOOKUP(시뮬레이션!B928,시뮬레이션!$K:$Q,6,0)</f>
        <v>136.04872610968857</v>
      </c>
      <c r="D925" s="27">
        <f>VLOOKUP(시뮬레이션!B928,시뮬레이션!$K:$Q,7,0)</f>
        <v>145.02804600227313</v>
      </c>
      <c r="F925" s="5">
        <f t="shared" si="50"/>
        <v>42927</v>
      </c>
      <c r="G925" s="7">
        <f>C925*시뮬레이션!D928*시뮬레이션!F928</f>
        <v>8989947.446754979</v>
      </c>
      <c r="H925" s="2">
        <f>D925*시뮬레이션!E928*시뮬레이션!D928</f>
        <v>17102818.343067542</v>
      </c>
      <c r="J925" s="5">
        <f t="shared" si="51"/>
        <v>42927</v>
      </c>
      <c r="K925" s="2">
        <f t="shared" si="52"/>
        <v>26092765.789822519</v>
      </c>
      <c r="L925" s="2" t="e">
        <f>$C$2*시뮬레이션!F928*시뮬레이션!D928</f>
        <v>#REF!</v>
      </c>
    </row>
    <row r="926" spans="2:12" x14ac:dyDescent="0.3">
      <c r="B926" s="5">
        <v>42928</v>
      </c>
      <c r="C926" s="27">
        <f>VLOOKUP(시뮬레이션!B929,시뮬레이션!$K:$Q,6,0)</f>
        <v>136.04872610968857</v>
      </c>
      <c r="D926" s="27">
        <f>VLOOKUP(시뮬레이션!B929,시뮬레이션!$K:$Q,7,0)</f>
        <v>145.02804600227313</v>
      </c>
      <c r="F926" s="5">
        <f t="shared" si="50"/>
        <v>42928</v>
      </c>
      <c r="G926" s="7">
        <f>C926*시뮬레이션!D929*시뮬레이션!F929</f>
        <v>8988667.5683641024</v>
      </c>
      <c r="H926" s="2">
        <f>D926*시뮬레이션!E929*시뮬레이션!D929</f>
        <v>17113768.651370361</v>
      </c>
      <c r="J926" s="5">
        <f t="shared" si="51"/>
        <v>42928</v>
      </c>
      <c r="K926" s="2">
        <f t="shared" si="52"/>
        <v>26102436.219734464</v>
      </c>
      <c r="L926" s="2" t="e">
        <f>$C$2*시뮬레이션!F929*시뮬레이션!D929</f>
        <v>#REF!</v>
      </c>
    </row>
    <row r="927" spans="2:12" x14ac:dyDescent="0.3">
      <c r="B927" s="5">
        <v>42929</v>
      </c>
      <c r="C927" s="27">
        <f>VLOOKUP(시뮬레이션!B930,시뮬레이션!$K:$Q,6,0)</f>
        <v>136.04872610968857</v>
      </c>
      <c r="D927" s="27">
        <f>VLOOKUP(시뮬레이션!B930,시뮬레이션!$K:$Q,7,0)</f>
        <v>145.02804600227313</v>
      </c>
      <c r="F927" s="5">
        <f t="shared" si="50"/>
        <v>42929</v>
      </c>
      <c r="G927" s="7">
        <f>C927*시뮬레이션!D930*시뮬레이션!F930</f>
        <v>8934274.4713730905</v>
      </c>
      <c r="H927" s="2">
        <f>D927*시뮬레이션!E930*시뮬레이션!D930</f>
        <v>16992857.137890913</v>
      </c>
      <c r="J927" s="5">
        <f t="shared" si="51"/>
        <v>42929</v>
      </c>
      <c r="K927" s="2">
        <f t="shared" si="52"/>
        <v>25927131.609264001</v>
      </c>
      <c r="L927" s="2" t="e">
        <f>$C$2*시뮬레이션!F930*시뮬레이션!D930</f>
        <v>#REF!</v>
      </c>
    </row>
    <row r="928" spans="2:12" x14ac:dyDescent="0.3">
      <c r="B928" s="5">
        <v>42930</v>
      </c>
      <c r="C928" s="27">
        <f>VLOOKUP(시뮬레이션!B931,시뮬레이션!$K:$Q,6,0)</f>
        <v>136.04872610968857</v>
      </c>
      <c r="D928" s="27">
        <f>VLOOKUP(시뮬레이션!B931,시뮬레이션!$K:$Q,7,0)</f>
        <v>145.02804600227313</v>
      </c>
      <c r="F928" s="5">
        <f t="shared" si="50"/>
        <v>42930</v>
      </c>
      <c r="G928" s="7">
        <f>C928*시뮬레이션!D931*시뮬레이션!F931</f>
        <v>8944215.0756193846</v>
      </c>
      <c r="H928" s="2">
        <f>D928*시뮬레이션!E931*시뮬레이션!D931</f>
        <v>17010766.091559809</v>
      </c>
      <c r="J928" s="5">
        <f t="shared" si="51"/>
        <v>42930</v>
      </c>
      <c r="K928" s="2">
        <f t="shared" si="52"/>
        <v>25954981.167179193</v>
      </c>
      <c r="L928" s="2" t="e">
        <f>$C$2*시뮬레이션!F931*시뮬레이션!D931</f>
        <v>#REF!</v>
      </c>
    </row>
    <row r="929" spans="2:12" x14ac:dyDescent="0.3">
      <c r="B929" s="5">
        <v>42931</v>
      </c>
      <c r="C929" s="27">
        <f>VLOOKUP(시뮬레이션!B932,시뮬레이션!$K:$Q,6,0)</f>
        <v>136.04872610968857</v>
      </c>
      <c r="D929" s="27">
        <f>VLOOKUP(시뮬레이션!B932,시뮬레이션!$K:$Q,7,0)</f>
        <v>145.02804600227313</v>
      </c>
      <c r="F929" s="5">
        <f t="shared" si="50"/>
        <v>42931</v>
      </c>
      <c r="G929" s="7">
        <f>C929*시뮬레이션!D932*시뮬레이션!F932</f>
        <v>8944215.0756193846</v>
      </c>
      <c r="H929" s="2">
        <f>D929*시뮬레이션!E932*시뮬레이션!D932</f>
        <v>17010766.091559809</v>
      </c>
      <c r="J929" s="5">
        <f t="shared" si="51"/>
        <v>42931</v>
      </c>
      <c r="K929" s="2">
        <f t="shared" si="52"/>
        <v>25954981.167179193</v>
      </c>
      <c r="L929" s="2" t="e">
        <f>$C$2*시뮬레이션!F932*시뮬레이션!D932</f>
        <v>#REF!</v>
      </c>
    </row>
    <row r="930" spans="2:12" x14ac:dyDescent="0.3">
      <c r="B930" s="5">
        <v>42932</v>
      </c>
      <c r="C930" s="27">
        <f>VLOOKUP(시뮬레이션!B933,시뮬레이션!$K:$Q,6,0)</f>
        <v>136.04872610968857</v>
      </c>
      <c r="D930" s="27">
        <f>VLOOKUP(시뮬레이션!B933,시뮬레이션!$K:$Q,7,0)</f>
        <v>145.02804600227313</v>
      </c>
      <c r="F930" s="5">
        <f t="shared" si="50"/>
        <v>42932</v>
      </c>
      <c r="G930" s="7">
        <f>C930*시뮬레이션!D933*시뮬레이션!F933</f>
        <v>8944215.0756193846</v>
      </c>
      <c r="H930" s="2">
        <f>D930*시뮬레이션!E933*시뮬레이션!D933</f>
        <v>17010766.091559809</v>
      </c>
      <c r="J930" s="5">
        <f t="shared" si="51"/>
        <v>42932</v>
      </c>
      <c r="K930" s="2">
        <f t="shared" si="52"/>
        <v>25954981.167179193</v>
      </c>
      <c r="L930" s="2" t="e">
        <f>$C$2*시뮬레이션!F933*시뮬레이션!D933</f>
        <v>#REF!</v>
      </c>
    </row>
    <row r="931" spans="2:12" x14ac:dyDescent="0.3">
      <c r="B931" s="5">
        <v>42933</v>
      </c>
      <c r="C931" s="27">
        <f>VLOOKUP(시뮬레이션!B934,시뮬레이션!$K:$Q,6,0)</f>
        <v>136.04872610968857</v>
      </c>
      <c r="D931" s="27">
        <f>VLOOKUP(시뮬레이션!B934,시뮬레이션!$K:$Q,7,0)</f>
        <v>145.02804600227313</v>
      </c>
      <c r="F931" s="5">
        <f t="shared" si="50"/>
        <v>42933</v>
      </c>
      <c r="G931" s="7">
        <f>C931*시뮬레이션!D934*시뮬레이션!F934</f>
        <v>8913964.3692714442</v>
      </c>
      <c r="H931" s="2">
        <f>D931*시뮬레이션!E934*시뮬레이션!D934</f>
        <v>16931863.209723216</v>
      </c>
      <c r="J931" s="5">
        <f t="shared" si="51"/>
        <v>42933</v>
      </c>
      <c r="K931" s="2">
        <f t="shared" si="52"/>
        <v>25845827.578994662</v>
      </c>
      <c r="L931" s="2" t="e">
        <f>$C$2*시뮬레이션!F934*시뮬레이션!D934</f>
        <v>#REF!</v>
      </c>
    </row>
    <row r="932" spans="2:12" x14ac:dyDescent="0.3">
      <c r="B932" s="5">
        <v>42934</v>
      </c>
      <c r="C932" s="27">
        <f>VLOOKUP(시뮬레이션!B935,시뮬레이션!$K:$Q,6,0)</f>
        <v>136.04872610968857</v>
      </c>
      <c r="D932" s="27">
        <f>VLOOKUP(시뮬레이션!B935,시뮬레이션!$K:$Q,7,0)</f>
        <v>145.02804600227313</v>
      </c>
      <c r="F932" s="5">
        <f t="shared" si="50"/>
        <v>42934</v>
      </c>
      <c r="G932" s="7">
        <f>C932*시뮬레이션!D935*시뮬레이션!F935</f>
        <v>8854201.4290608838</v>
      </c>
      <c r="H932" s="2">
        <f>D932*시뮬레이션!E935*시뮬레이션!D935</f>
        <v>16847512.426356077</v>
      </c>
      <c r="J932" s="5">
        <f t="shared" si="51"/>
        <v>42934</v>
      </c>
      <c r="K932" s="2">
        <f t="shared" si="52"/>
        <v>25701713.855416961</v>
      </c>
      <c r="L932" s="2" t="e">
        <f>$C$2*시뮬레이션!F935*시뮬레이션!D935</f>
        <v>#REF!</v>
      </c>
    </row>
    <row r="933" spans="2:12" x14ac:dyDescent="0.3">
      <c r="B933" s="5">
        <v>42935</v>
      </c>
      <c r="C933" s="27">
        <f>VLOOKUP(시뮬레이션!B936,시뮬레이션!$K:$Q,6,0)</f>
        <v>136.04872610968857</v>
      </c>
      <c r="D933" s="27">
        <f>VLOOKUP(시뮬레이션!B936,시뮬레이션!$K:$Q,7,0)</f>
        <v>145.02804600227313</v>
      </c>
      <c r="F933" s="5">
        <f t="shared" si="50"/>
        <v>42935</v>
      </c>
      <c r="G933" s="7">
        <f>C933*시뮬레이션!D936*시뮬레이션!F936</f>
        <v>8858495.8071005363</v>
      </c>
      <c r="H933" s="2">
        <f>D933*시뮬레이션!E936*시뮬레이션!D936</f>
        <v>16835291.89079015</v>
      </c>
      <c r="J933" s="5">
        <f t="shared" si="51"/>
        <v>42935</v>
      </c>
      <c r="K933" s="2">
        <f t="shared" si="52"/>
        <v>25693787.697890684</v>
      </c>
      <c r="L933" s="2" t="e">
        <f>$C$2*시뮬레이션!F936*시뮬레이션!D936</f>
        <v>#REF!</v>
      </c>
    </row>
    <row r="934" spans="2:12" x14ac:dyDescent="0.3">
      <c r="B934" s="5">
        <v>42936</v>
      </c>
      <c r="C934" s="27">
        <f>VLOOKUP(시뮬레이션!B937,시뮬레이션!$K:$Q,6,0)</f>
        <v>136.04872610968857</v>
      </c>
      <c r="D934" s="27">
        <f>VLOOKUP(시뮬레이션!B937,시뮬레이션!$K:$Q,7,0)</f>
        <v>145.02804600227313</v>
      </c>
      <c r="F934" s="5">
        <f t="shared" si="50"/>
        <v>42936</v>
      </c>
      <c r="G934" s="7">
        <f>C934*시뮬레이션!D937*시뮬레이션!F937</f>
        <v>8899154.1729715075</v>
      </c>
      <c r="H934" s="2">
        <f>D934*시뮬레이션!E937*시뮬레이션!D937</f>
        <v>16917076.728318579</v>
      </c>
      <c r="J934" s="5">
        <f t="shared" si="51"/>
        <v>42936</v>
      </c>
      <c r="K934" s="2">
        <f t="shared" si="52"/>
        <v>25816230.901290089</v>
      </c>
      <c r="L934" s="2" t="e">
        <f>$C$2*시뮬레이션!F937*시뮬레이션!D937</f>
        <v>#REF!</v>
      </c>
    </row>
    <row r="935" spans="2:12" x14ac:dyDescent="0.3">
      <c r="B935" s="5">
        <v>42937</v>
      </c>
      <c r="C935" s="27">
        <f>VLOOKUP(시뮬레이션!B938,시뮬레이션!$K:$Q,6,0)</f>
        <v>136.04872610968857</v>
      </c>
      <c r="D935" s="27">
        <f>VLOOKUP(시뮬레이션!B938,시뮬레이션!$K:$Q,7,0)</f>
        <v>145.02804600227313</v>
      </c>
      <c r="F935" s="5">
        <f t="shared" si="50"/>
        <v>42937</v>
      </c>
      <c r="G935" s="7">
        <f>C935*시뮬레이션!D938*시뮬레이션!F938</f>
        <v>8870350.4128501024</v>
      </c>
      <c r="H935" s="2">
        <f>D935*시뮬레이션!E938*시뮬레이션!D938</f>
        <v>16827927.069611982</v>
      </c>
      <c r="J935" s="5">
        <f t="shared" si="51"/>
        <v>42937</v>
      </c>
      <c r="K935" s="2">
        <f t="shared" si="52"/>
        <v>25698277.482462086</v>
      </c>
      <c r="L935" s="2" t="e">
        <f>$C$2*시뮬레이션!F938*시뮬레이션!D938</f>
        <v>#REF!</v>
      </c>
    </row>
    <row r="936" spans="2:12" x14ac:dyDescent="0.3">
      <c r="B936" s="5">
        <v>42938</v>
      </c>
      <c r="C936" s="27">
        <f>VLOOKUP(시뮬레이션!B939,시뮬레이션!$K:$Q,6,0)</f>
        <v>136.04872610968857</v>
      </c>
      <c r="D936" s="27">
        <f>VLOOKUP(시뮬레이션!B939,시뮬레이션!$K:$Q,7,0)</f>
        <v>145.02804600227313</v>
      </c>
      <c r="F936" s="5">
        <f t="shared" si="50"/>
        <v>42938</v>
      </c>
      <c r="G936" s="7">
        <f>C936*시뮬레이션!D939*시뮬레이션!F939</f>
        <v>8870350.4128501024</v>
      </c>
      <c r="H936" s="2">
        <f>D936*시뮬레이션!E939*시뮬레이션!D939</f>
        <v>16827927.069611982</v>
      </c>
      <c r="J936" s="5">
        <f t="shared" si="51"/>
        <v>42938</v>
      </c>
      <c r="K936" s="2">
        <f t="shared" si="52"/>
        <v>25698277.482462086</v>
      </c>
      <c r="L936" s="2" t="e">
        <f>$C$2*시뮬레이션!F939*시뮬레이션!D939</f>
        <v>#REF!</v>
      </c>
    </row>
    <row r="937" spans="2:12" x14ac:dyDescent="0.3">
      <c r="B937" s="5">
        <v>42939</v>
      </c>
      <c r="C937" s="27">
        <f>VLOOKUP(시뮬레이션!B940,시뮬레이션!$K:$Q,6,0)</f>
        <v>136.04872610968857</v>
      </c>
      <c r="D937" s="27">
        <f>VLOOKUP(시뮬레이션!B940,시뮬레이션!$K:$Q,7,0)</f>
        <v>145.02804600227313</v>
      </c>
      <c r="F937" s="5">
        <f t="shared" si="50"/>
        <v>42939</v>
      </c>
      <c r="G937" s="7">
        <f>C937*시뮬레이션!D940*시뮬레이션!F940</f>
        <v>8870350.4128501024</v>
      </c>
      <c r="H937" s="2">
        <f>D937*시뮬레이션!E940*시뮬레이션!D940</f>
        <v>16827927.069611982</v>
      </c>
      <c r="J937" s="5">
        <f t="shared" si="51"/>
        <v>42939</v>
      </c>
      <c r="K937" s="2">
        <f t="shared" si="52"/>
        <v>25698277.482462086</v>
      </c>
      <c r="L937" s="2" t="e">
        <f>$C$2*시뮬레이션!F940*시뮬레이션!D940</f>
        <v>#REF!</v>
      </c>
    </row>
    <row r="938" spans="2:12" x14ac:dyDescent="0.3">
      <c r="B938" s="5">
        <v>42940</v>
      </c>
      <c r="C938" s="27">
        <f>VLOOKUP(시뮬레이션!B941,시뮬레이션!$K:$Q,6,0)</f>
        <v>136.04872610968857</v>
      </c>
      <c r="D938" s="27">
        <f>VLOOKUP(시뮬레이션!B941,시뮬레이션!$K:$Q,7,0)</f>
        <v>145.02804600227313</v>
      </c>
      <c r="F938" s="5">
        <f t="shared" si="50"/>
        <v>42940</v>
      </c>
      <c r="G938" s="7">
        <f>C938*시뮬레이션!D941*시뮬레이션!F941</f>
        <v>8822603.5002026409</v>
      </c>
      <c r="H938" s="2">
        <f>D938*시뮬레이션!E941*시뮬레이션!D941</f>
        <v>16709855.053680787</v>
      </c>
      <c r="J938" s="5">
        <f t="shared" si="51"/>
        <v>42940</v>
      </c>
      <c r="K938" s="2">
        <f t="shared" si="52"/>
        <v>25532458.553883426</v>
      </c>
      <c r="L938" s="2" t="e">
        <f>$C$2*시뮬레이션!F941*시뮬레이션!D941</f>
        <v>#REF!</v>
      </c>
    </row>
    <row r="939" spans="2:12" x14ac:dyDescent="0.3">
      <c r="B939" s="5">
        <v>42941</v>
      </c>
      <c r="C939" s="27">
        <f>VLOOKUP(시뮬레이션!B942,시뮬레이션!$K:$Q,6,0)</f>
        <v>136.04872610968857</v>
      </c>
      <c r="D939" s="27">
        <f>VLOOKUP(시뮬레이션!B942,시뮬레이션!$K:$Q,7,0)</f>
        <v>145.02804600227313</v>
      </c>
      <c r="F939" s="5">
        <f t="shared" si="50"/>
        <v>42941</v>
      </c>
      <c r="G939" s="7">
        <f>C939*시뮬레이션!D942*시뮬레이션!F942</f>
        <v>8883371.77247479</v>
      </c>
      <c r="H939" s="2">
        <f>D939*시뮬레이션!E942*시뮬레이션!D942</f>
        <v>16898517.615102585</v>
      </c>
      <c r="J939" s="5">
        <f t="shared" si="51"/>
        <v>42941</v>
      </c>
      <c r="K939" s="2">
        <f t="shared" si="52"/>
        <v>25781889.387577377</v>
      </c>
      <c r="L939" s="2" t="e">
        <f>$C$2*시뮬레이션!F942*시뮬레이션!D942</f>
        <v>#REF!</v>
      </c>
    </row>
    <row r="940" spans="2:12" x14ac:dyDescent="0.3">
      <c r="B940" s="5">
        <v>42942</v>
      </c>
      <c r="C940" s="27">
        <f>VLOOKUP(시뮬레이션!B943,시뮬레이션!$K:$Q,6,0)</f>
        <v>136.04872610968857</v>
      </c>
      <c r="D940" s="27">
        <f>VLOOKUP(시뮬레이션!B943,시뮬레이션!$K:$Q,7,0)</f>
        <v>145.02804600227313</v>
      </c>
      <c r="F940" s="5">
        <f t="shared" si="50"/>
        <v>42942</v>
      </c>
      <c r="G940" s="7">
        <f>C940*시뮬레이션!D943*시뮬레이션!F943</f>
        <v>8893135.9895476811</v>
      </c>
      <c r="H940" s="2">
        <f>D940*시뮬레이션!E943*시뮬레이션!D943</f>
        <v>16951998.817758303</v>
      </c>
      <c r="J940" s="5">
        <f t="shared" si="51"/>
        <v>42942</v>
      </c>
      <c r="K940" s="2">
        <f t="shared" si="52"/>
        <v>25845134.807305984</v>
      </c>
      <c r="L940" s="2" t="e">
        <f>$C$2*시뮬레이션!F943*시뮬레이션!D943</f>
        <v>#REF!</v>
      </c>
    </row>
    <row r="941" spans="2:12" x14ac:dyDescent="0.3">
      <c r="B941" s="5">
        <v>42943</v>
      </c>
      <c r="C941" s="27">
        <f>VLOOKUP(시뮬레이션!B944,시뮬레이션!$K:$Q,6,0)</f>
        <v>136.04872610968857</v>
      </c>
      <c r="D941" s="27">
        <f>VLOOKUP(시뮬레이션!B944,시뮬레이션!$K:$Q,7,0)</f>
        <v>145.02804600227313</v>
      </c>
      <c r="F941" s="5">
        <f t="shared" si="50"/>
        <v>42943</v>
      </c>
      <c r="G941" s="7">
        <f>C941*시뮬레이션!D944*시뮬레이션!F944</f>
        <v>8863062.8267873116</v>
      </c>
      <c r="H941" s="2">
        <f>D941*시뮬레이션!E944*시뮬레이션!D944</f>
        <v>16911914.816904273</v>
      </c>
      <c r="J941" s="5">
        <f t="shared" si="51"/>
        <v>42943</v>
      </c>
      <c r="K941" s="2">
        <f t="shared" si="52"/>
        <v>25774977.643691584</v>
      </c>
      <c r="L941" s="2" t="e">
        <f>$C$2*시뮬레이션!F944*시뮬레이션!D944</f>
        <v>#REF!</v>
      </c>
    </row>
    <row r="942" spans="2:12" x14ac:dyDescent="0.3">
      <c r="B942" s="5">
        <v>42944</v>
      </c>
      <c r="C942" s="27">
        <f>VLOOKUP(시뮬레이션!B945,시뮬레이션!$K:$Q,6,0)</f>
        <v>136.04872610968857</v>
      </c>
      <c r="D942" s="27">
        <f>VLOOKUP(시뮬레이션!B945,시뮬레이션!$K:$Q,7,0)</f>
        <v>145.02804600227313</v>
      </c>
      <c r="F942" s="5">
        <f t="shared" si="50"/>
        <v>42944</v>
      </c>
      <c r="G942" s="7">
        <f>C942*시뮬레이션!D945*시뮬레이션!F945</f>
        <v>8908124.0015326459</v>
      </c>
      <c r="H942" s="2">
        <f>D942*시뮬레이션!E945*시뮬레이션!D945</f>
        <v>17055837.403456781</v>
      </c>
      <c r="J942" s="5">
        <f t="shared" si="51"/>
        <v>42944</v>
      </c>
      <c r="K942" s="2">
        <f t="shared" si="52"/>
        <v>25963961.404989429</v>
      </c>
      <c r="L942" s="2" t="e">
        <f>$C$2*시뮬레이션!F945*시뮬레이션!D945</f>
        <v>#REF!</v>
      </c>
    </row>
    <row r="943" spans="2:12" x14ac:dyDescent="0.3">
      <c r="B943" s="5">
        <v>42945</v>
      </c>
      <c r="C943" s="27">
        <f>VLOOKUP(시뮬레이션!B946,시뮬레이션!$K:$Q,6,0)</f>
        <v>136.04872610968857</v>
      </c>
      <c r="D943" s="27">
        <f>VLOOKUP(시뮬레이션!B946,시뮬레이션!$K:$Q,7,0)</f>
        <v>145.02804600227313</v>
      </c>
      <c r="F943" s="5">
        <f t="shared" si="50"/>
        <v>42945</v>
      </c>
      <c r="G943" s="7">
        <f>C943*시뮬레이션!D946*시뮬레이션!F946</f>
        <v>8908124.0015326459</v>
      </c>
      <c r="H943" s="2">
        <f>D943*시뮬레이션!E946*시뮬레이션!D946</f>
        <v>17055837.403456781</v>
      </c>
      <c r="J943" s="5">
        <f t="shared" si="51"/>
        <v>42945</v>
      </c>
      <c r="K943" s="2">
        <f t="shared" si="52"/>
        <v>25963961.404989429</v>
      </c>
      <c r="L943" s="2" t="e">
        <f>$C$2*시뮬레이션!F946*시뮬레이션!D946</f>
        <v>#REF!</v>
      </c>
    </row>
    <row r="944" spans="2:12" x14ac:dyDescent="0.3">
      <c r="B944" s="5">
        <v>42946</v>
      </c>
      <c r="C944" s="27">
        <f>VLOOKUP(시뮬레이션!B947,시뮬레이션!$K:$Q,6,0)</f>
        <v>136.04872610968857</v>
      </c>
      <c r="D944" s="27">
        <f>VLOOKUP(시뮬레이션!B947,시뮬레이션!$K:$Q,7,0)</f>
        <v>145.02804600227313</v>
      </c>
      <c r="F944" s="5">
        <f t="shared" si="50"/>
        <v>42946</v>
      </c>
      <c r="G944" s="7">
        <f>C944*시뮬레이션!D947*시뮬레이션!F947</f>
        <v>8908124.0015326459</v>
      </c>
      <c r="H944" s="2">
        <f>D944*시뮬레이션!E947*시뮬레이션!D947</f>
        <v>17055837.403456781</v>
      </c>
      <c r="J944" s="5">
        <f t="shared" si="51"/>
        <v>42946</v>
      </c>
      <c r="K944" s="2">
        <f t="shared" si="52"/>
        <v>25963961.404989429</v>
      </c>
      <c r="L944" s="2" t="e">
        <f>$C$2*시뮬레이션!F947*시뮬레이션!D947</f>
        <v>#REF!</v>
      </c>
    </row>
    <row r="945" spans="2:12" x14ac:dyDescent="0.3">
      <c r="B945" s="5">
        <v>42947</v>
      </c>
      <c r="C945" s="27">
        <f>VLOOKUP(시뮬레이션!B948,시뮬레이션!$K:$Q,6,0)</f>
        <v>136.04872610968857</v>
      </c>
      <c r="D945" s="27">
        <f>VLOOKUP(시뮬레이션!B948,시뮬레이션!$K:$Q,7,0)</f>
        <v>145.02804600227313</v>
      </c>
      <c r="F945" s="5">
        <f t="shared" si="50"/>
        <v>42947</v>
      </c>
      <c r="G945" s="7">
        <f>C945*시뮬레이션!D948*시뮬레이션!F948</f>
        <v>8891921.6186184268</v>
      </c>
      <c r="H945" s="2">
        <f>D945*시뮬레이션!E948*시뮬레이션!D948</f>
        <v>17035999.66604463</v>
      </c>
      <c r="J945" s="5">
        <f t="shared" si="51"/>
        <v>42947</v>
      </c>
      <c r="K945" s="2">
        <f t="shared" si="52"/>
        <v>25927921.284663059</v>
      </c>
      <c r="L945" s="2" t="e">
        <f>$C$2*시뮬레이션!F948*시뮬레이션!D948</f>
        <v>#REF!</v>
      </c>
    </row>
    <row r="946" spans="2:12" x14ac:dyDescent="0.3">
      <c r="B946" s="5">
        <v>42948</v>
      </c>
      <c r="C946" s="27">
        <f>VLOOKUP(시뮬레이션!B949,시뮬레이션!$K:$Q,6,0)</f>
        <v>136.04872610968857</v>
      </c>
      <c r="D946" s="27">
        <f>VLOOKUP(시뮬레이션!B949,시뮬레이션!$K:$Q,7,0)</f>
        <v>145.02804600227313</v>
      </c>
      <c r="F946" s="5">
        <f t="shared" si="50"/>
        <v>42948</v>
      </c>
      <c r="G946" s="7">
        <f>C946*시뮬레이션!D949*시뮬레이션!F949</f>
        <v>8926513.9119139798</v>
      </c>
      <c r="H946" s="2">
        <f>D946*시뮬레이션!E949*시뮬레이션!D949</f>
        <v>17145698.384235658</v>
      </c>
      <c r="J946" s="5">
        <f t="shared" si="51"/>
        <v>42948</v>
      </c>
      <c r="K946" s="2">
        <f t="shared" si="52"/>
        <v>26072212.296149638</v>
      </c>
      <c r="L946" s="2" t="e">
        <f>$C$2*시뮬레이션!F949*시뮬레이션!D949</f>
        <v>#REF!</v>
      </c>
    </row>
    <row r="947" spans="2:12" x14ac:dyDescent="0.3">
      <c r="B947" s="5">
        <v>42949</v>
      </c>
      <c r="C947" s="27">
        <f>VLOOKUP(시뮬레이션!B950,시뮬레이션!$K:$Q,6,0)</f>
        <v>136.04872610968857</v>
      </c>
      <c r="D947" s="27">
        <f>VLOOKUP(시뮬레이션!B950,시뮬레이션!$K:$Q,7,0)</f>
        <v>145.02804600227313</v>
      </c>
      <c r="F947" s="5">
        <f t="shared" si="50"/>
        <v>42949</v>
      </c>
      <c r="G947" s="7">
        <f>C947*시뮬레이션!D950*시뮬레이션!F950</f>
        <v>8928132.4836085085</v>
      </c>
      <c r="H947" s="2">
        <f>D947*시뮬레이션!E950*시뮬레이션!D950</f>
        <v>17162714.695853543</v>
      </c>
      <c r="J947" s="5">
        <f t="shared" si="51"/>
        <v>42949</v>
      </c>
      <c r="K947" s="2">
        <f t="shared" si="52"/>
        <v>26090847.179462053</v>
      </c>
      <c r="L947" s="2" t="e">
        <f>$C$2*시뮬레이션!F950*시뮬레이션!D950</f>
        <v>#REF!</v>
      </c>
    </row>
    <row r="948" spans="2:12" x14ac:dyDescent="0.3">
      <c r="B948" s="5">
        <v>42950</v>
      </c>
      <c r="C948" s="27">
        <f>VLOOKUP(시뮬레이션!B951,시뮬레이션!$K:$Q,6,0)</f>
        <v>136.04872610968857</v>
      </c>
      <c r="D948" s="27">
        <f>VLOOKUP(시뮬레이션!B951,시뮬레이션!$K:$Q,7,0)</f>
        <v>145.02804600227313</v>
      </c>
      <c r="F948" s="5">
        <f t="shared" si="50"/>
        <v>42950</v>
      </c>
      <c r="G948" s="7">
        <f>C948*시뮬레이션!D951*시뮬레이션!F951</f>
        <v>8961656.3862579223</v>
      </c>
      <c r="H948" s="2">
        <f>D948*시뮬레이션!E951*시뮬레이션!D951</f>
        <v>17207738.971720316</v>
      </c>
      <c r="J948" s="5">
        <f t="shared" si="51"/>
        <v>42950</v>
      </c>
      <c r="K948" s="2">
        <f t="shared" si="52"/>
        <v>26169395.35797824</v>
      </c>
      <c r="L948" s="2" t="e">
        <f>$C$2*시뮬레이션!F951*시뮬레이션!D951</f>
        <v>#REF!</v>
      </c>
    </row>
    <row r="949" spans="2:12" x14ac:dyDescent="0.3">
      <c r="B949" s="5">
        <v>42951</v>
      </c>
      <c r="C949" s="27">
        <f>VLOOKUP(시뮬레이션!B952,시뮬레이션!$K:$Q,6,0)</f>
        <v>136.04872610968857</v>
      </c>
      <c r="D949" s="27">
        <f>VLOOKUP(시뮬레이션!B952,시뮬레이션!$K:$Q,7,0)</f>
        <v>145.02804600227313</v>
      </c>
      <c r="F949" s="5">
        <f t="shared" si="50"/>
        <v>42951</v>
      </c>
      <c r="G949" s="7">
        <f>C949*시뮬레이션!D952*시뮬레이션!F952</f>
        <v>8940667.6050860751</v>
      </c>
      <c r="H949" s="2">
        <f>D949*시뮬레이션!E952*시뮬레이션!D952</f>
        <v>17143302.232615214</v>
      </c>
      <c r="J949" s="5">
        <f t="shared" si="51"/>
        <v>42951</v>
      </c>
      <c r="K949" s="2">
        <f t="shared" si="52"/>
        <v>26083969.837701291</v>
      </c>
      <c r="L949" s="2" t="e">
        <f>$C$2*시뮬레이션!F952*시뮬레이션!D952</f>
        <v>#REF!</v>
      </c>
    </row>
    <row r="950" spans="2:12" x14ac:dyDescent="0.3">
      <c r="B950" s="5">
        <v>42952</v>
      </c>
      <c r="C950" s="27">
        <f>VLOOKUP(시뮬레이션!B953,시뮬레이션!$K:$Q,6,0)</f>
        <v>136.04872610968857</v>
      </c>
      <c r="D950" s="27">
        <f>VLOOKUP(시뮬레이션!B953,시뮬레이션!$K:$Q,7,0)</f>
        <v>145.02804600227313</v>
      </c>
      <c r="F950" s="5">
        <f t="shared" si="50"/>
        <v>42952</v>
      </c>
      <c r="G950" s="7">
        <f>C950*시뮬레이션!D953*시뮬레이션!F953</f>
        <v>8940667.6050860751</v>
      </c>
      <c r="H950" s="2">
        <f>D950*시뮬레이션!E953*시뮬레이션!D953</f>
        <v>17143302.232615214</v>
      </c>
      <c r="J950" s="5">
        <f t="shared" si="51"/>
        <v>42952</v>
      </c>
      <c r="K950" s="2">
        <f t="shared" si="52"/>
        <v>26083969.837701291</v>
      </c>
      <c r="L950" s="2" t="e">
        <f>$C$2*시뮬레이션!F953*시뮬레이션!D953</f>
        <v>#REF!</v>
      </c>
    </row>
    <row r="951" spans="2:12" x14ac:dyDescent="0.3">
      <c r="B951" s="5">
        <v>42953</v>
      </c>
      <c r="C951" s="27">
        <f>VLOOKUP(시뮬레이션!B954,시뮬레이션!$K:$Q,6,0)</f>
        <v>136.04872610968857</v>
      </c>
      <c r="D951" s="27">
        <f>VLOOKUP(시뮬레이션!B954,시뮬레이션!$K:$Q,7,0)</f>
        <v>145.02804600227313</v>
      </c>
      <c r="F951" s="5">
        <f t="shared" si="50"/>
        <v>42953</v>
      </c>
      <c r="G951" s="7">
        <f>C951*시뮬레이션!D954*시뮬레이션!F954</f>
        <v>8940667.6050860751</v>
      </c>
      <c r="H951" s="2">
        <f>D951*시뮬레이션!E954*시뮬레이션!D954</f>
        <v>17143302.232615214</v>
      </c>
      <c r="J951" s="5">
        <f t="shared" si="51"/>
        <v>42953</v>
      </c>
      <c r="K951" s="2">
        <f t="shared" si="52"/>
        <v>26083969.837701291</v>
      </c>
      <c r="L951" s="2" t="e">
        <f>$C$2*시뮬레이션!F954*시뮬레이션!D954</f>
        <v>#REF!</v>
      </c>
    </row>
    <row r="952" spans="2:12" x14ac:dyDescent="0.3">
      <c r="B952" s="5">
        <v>42954</v>
      </c>
      <c r="C952" s="27">
        <f>VLOOKUP(시뮬레이션!B955,시뮬레이션!$K:$Q,6,0)</f>
        <v>136.04872610968857</v>
      </c>
      <c r="D952" s="27">
        <f>VLOOKUP(시뮬레이션!B955,시뮬레이션!$K:$Q,7,0)</f>
        <v>145.02804600227313</v>
      </c>
      <c r="F952" s="5">
        <f t="shared" si="50"/>
        <v>42954</v>
      </c>
      <c r="G952" s="7">
        <f>C952*시뮬레이션!D955*시뮬레이션!F955</f>
        <v>8969284.84240398</v>
      </c>
      <c r="H952" s="2">
        <f>D952*시뮬레이션!E955*시뮬레이션!D955</f>
        <v>17198419.475094508</v>
      </c>
      <c r="J952" s="5">
        <f t="shared" si="51"/>
        <v>42954</v>
      </c>
      <c r="K952" s="2">
        <f t="shared" si="52"/>
        <v>26167704.31749849</v>
      </c>
      <c r="L952" s="2" t="e">
        <f>$C$2*시뮬레이션!F955*시뮬레이션!D955</f>
        <v>#REF!</v>
      </c>
    </row>
    <row r="953" spans="2:12" x14ac:dyDescent="0.3">
      <c r="B953" s="5">
        <v>42955</v>
      </c>
      <c r="C953" s="27">
        <f>VLOOKUP(시뮬레이션!B956,시뮬레이션!$K:$Q,6,0)</f>
        <v>136.04872610968857</v>
      </c>
      <c r="D953" s="27">
        <f>VLOOKUP(시뮬레이션!B956,시뮬레이션!$K:$Q,7,0)</f>
        <v>145.02804600227313</v>
      </c>
      <c r="F953" s="5">
        <f t="shared" si="50"/>
        <v>42955</v>
      </c>
      <c r="G953" s="7">
        <f>C953*시뮬레이션!D956*시뮬레이션!F956</f>
        <v>8912435.5897361487</v>
      </c>
      <c r="H953" s="2">
        <f>D953*시뮬레이션!E956*시뮬레이션!D956</f>
        <v>17067026.907927983</v>
      </c>
      <c r="J953" s="5">
        <f t="shared" si="51"/>
        <v>42955</v>
      </c>
      <c r="K953" s="2">
        <f t="shared" si="52"/>
        <v>25979462.497664131</v>
      </c>
      <c r="L953" s="2" t="e">
        <f>$C$2*시뮬레이션!F956*시뮬레이션!D956</f>
        <v>#REF!</v>
      </c>
    </row>
    <row r="954" spans="2:12" x14ac:dyDescent="0.3">
      <c r="B954" s="5">
        <v>42956</v>
      </c>
      <c r="C954" s="27">
        <f>VLOOKUP(시뮬레이션!B957,시뮬레이션!$K:$Q,6,0)</f>
        <v>136.04872610968857</v>
      </c>
      <c r="D954" s="27">
        <f>VLOOKUP(시뮬레이션!B957,시뮬레이션!$K:$Q,7,0)</f>
        <v>145.02804600227313</v>
      </c>
      <c r="F954" s="5">
        <f t="shared" si="50"/>
        <v>42956</v>
      </c>
      <c r="G954" s="7">
        <f>C954*시뮬레이션!D957*시뮬레이션!F957</f>
        <v>9004791.723260805</v>
      </c>
      <c r="H954" s="2">
        <f>D954*시뮬레이션!E957*시뮬레이션!D957</f>
        <v>17285023.955864087</v>
      </c>
      <c r="J954" s="5">
        <f t="shared" si="51"/>
        <v>42956</v>
      </c>
      <c r="K954" s="2">
        <f t="shared" si="52"/>
        <v>26289815.679124892</v>
      </c>
      <c r="L954" s="2" t="e">
        <f>$C$2*시뮬레이션!F957*시뮬레이션!D957</f>
        <v>#REF!</v>
      </c>
    </row>
    <row r="955" spans="2:12" x14ac:dyDescent="0.3">
      <c r="B955" s="5">
        <v>42957</v>
      </c>
      <c r="C955" s="27">
        <f>VLOOKUP(시뮬레이션!B958,시뮬레이션!$K:$Q,6,0)</f>
        <v>136.04872610968857</v>
      </c>
      <c r="D955" s="27">
        <f>VLOOKUP(시뮬레이션!B958,시뮬레이션!$K:$Q,7,0)</f>
        <v>145.02804600227313</v>
      </c>
      <c r="F955" s="5">
        <f t="shared" si="50"/>
        <v>42957</v>
      </c>
      <c r="G955" s="7">
        <f>C955*시뮬레이션!D958*시뮬레이션!F958</f>
        <v>8972070.6441441644</v>
      </c>
      <c r="H955" s="2">
        <f>D955*시뮬레이션!E958*시뮬레이션!D958</f>
        <v>17257266.315251235</v>
      </c>
      <c r="J955" s="5">
        <f t="shared" si="51"/>
        <v>42957</v>
      </c>
      <c r="K955" s="2">
        <f t="shared" si="52"/>
        <v>26229336.959395401</v>
      </c>
      <c r="L955" s="2" t="e">
        <f>$C$2*시뮬레이션!F958*시뮬레이션!D958</f>
        <v>#REF!</v>
      </c>
    </row>
    <row r="956" spans="2:12" x14ac:dyDescent="0.3">
      <c r="B956" s="5">
        <v>42958</v>
      </c>
      <c r="C956" s="27">
        <f>VLOOKUP(시뮬레이션!B959,시뮬레이션!$K:$Q,6,0)</f>
        <v>136.04872610968857</v>
      </c>
      <c r="D956" s="27">
        <f>VLOOKUP(시뮬레이션!B959,시뮬레이션!$K:$Q,7,0)</f>
        <v>145.02804600227313</v>
      </c>
      <c r="F956" s="5">
        <f t="shared" si="50"/>
        <v>42958</v>
      </c>
      <c r="G956" s="7">
        <f>C956*시뮬레이션!D959*시뮬레이션!F959</f>
        <v>8982726.116421802</v>
      </c>
      <c r="H956" s="2">
        <f>D956*시뮬레이션!E959*시뮬레이션!D959</f>
        <v>17250729.13772158</v>
      </c>
      <c r="J956" s="5">
        <f t="shared" si="51"/>
        <v>42958</v>
      </c>
      <c r="K956" s="2">
        <f t="shared" si="52"/>
        <v>26233455.25414338</v>
      </c>
      <c r="L956" s="2" t="e">
        <f>$C$2*시뮬레이션!F959*시뮬레이션!D959</f>
        <v>#REF!</v>
      </c>
    </row>
    <row r="957" spans="2:12" x14ac:dyDescent="0.3">
      <c r="B957" s="5">
        <v>42959</v>
      </c>
      <c r="C957" s="27">
        <f>VLOOKUP(시뮬레이션!B960,시뮬레이션!$K:$Q,6,0)</f>
        <v>136.04872610968857</v>
      </c>
      <c r="D957" s="27">
        <f>VLOOKUP(시뮬레이션!B960,시뮬레이션!$K:$Q,7,0)</f>
        <v>145.02804600227313</v>
      </c>
      <c r="F957" s="5">
        <f t="shared" si="50"/>
        <v>42959</v>
      </c>
      <c r="G957" s="7">
        <f>C957*시뮬레이션!D960*시뮬레이션!F960</f>
        <v>8982726.116421802</v>
      </c>
      <c r="H957" s="2">
        <f>D957*시뮬레이션!E960*시뮬레이션!D960</f>
        <v>17250729.13772158</v>
      </c>
      <c r="J957" s="5">
        <f t="shared" si="51"/>
        <v>42959</v>
      </c>
      <c r="K957" s="2">
        <f t="shared" si="52"/>
        <v>26233455.25414338</v>
      </c>
      <c r="L957" s="2" t="e">
        <f>$C$2*시뮬레이션!F960*시뮬레이션!D960</f>
        <v>#REF!</v>
      </c>
    </row>
    <row r="958" spans="2:12" x14ac:dyDescent="0.3">
      <c r="B958" s="5">
        <v>42960</v>
      </c>
      <c r="C958" s="27">
        <f>VLOOKUP(시뮬레이션!B961,시뮬레이션!$K:$Q,6,0)</f>
        <v>136.04872610968857</v>
      </c>
      <c r="D958" s="27">
        <f>VLOOKUP(시뮬레이션!B961,시뮬레이션!$K:$Q,7,0)</f>
        <v>145.02804600227313</v>
      </c>
      <c r="F958" s="5">
        <f t="shared" si="50"/>
        <v>42960</v>
      </c>
      <c r="G958" s="7">
        <f>C958*시뮬레이션!D961*시뮬레이션!F961</f>
        <v>8982726.116421802</v>
      </c>
      <c r="H958" s="2">
        <f>D958*시뮬레이션!E961*시뮬레이션!D961</f>
        <v>17250729.13772158</v>
      </c>
      <c r="J958" s="5">
        <f t="shared" si="51"/>
        <v>42960</v>
      </c>
      <c r="K958" s="2">
        <f t="shared" si="52"/>
        <v>26233455.25414338</v>
      </c>
      <c r="L958" s="2" t="e">
        <f>$C$2*시뮬레이션!F961*시뮬레이션!D961</f>
        <v>#REF!</v>
      </c>
    </row>
    <row r="959" spans="2:12" x14ac:dyDescent="0.3">
      <c r="B959" s="5">
        <v>42961</v>
      </c>
      <c r="C959" s="27">
        <f>VLOOKUP(시뮬레이션!B962,시뮬레이션!$K:$Q,6,0)</f>
        <v>136.04872610968857</v>
      </c>
      <c r="D959" s="27">
        <f>VLOOKUP(시뮬레이션!B962,시뮬레이션!$K:$Q,7,0)</f>
        <v>145.02804600227313</v>
      </c>
      <c r="F959" s="5">
        <f t="shared" si="50"/>
        <v>42961</v>
      </c>
      <c r="G959" s="7">
        <f>C959*시뮬레이션!D962*시뮬레이션!F962</f>
        <v>9022634.92183627</v>
      </c>
      <c r="H959" s="2">
        <f>D959*시뮬레이션!E962*시뮬레이션!D962</f>
        <v>17311738.692508571</v>
      </c>
      <c r="J959" s="5">
        <f t="shared" si="51"/>
        <v>42961</v>
      </c>
      <c r="K959" s="2">
        <f t="shared" si="52"/>
        <v>26334373.614344843</v>
      </c>
      <c r="L959" s="2" t="e">
        <f>$C$2*시뮬레이션!F962*시뮬레이션!D962</f>
        <v>#REF!</v>
      </c>
    </row>
    <row r="960" spans="2:12" x14ac:dyDescent="0.3">
      <c r="B960" s="5">
        <v>42962</v>
      </c>
      <c r="C960" s="27">
        <f>VLOOKUP(시뮬레이션!B963,시뮬레이션!$K:$Q,6,0)</f>
        <v>136.04872610968857</v>
      </c>
      <c r="D960" s="27">
        <f>VLOOKUP(시뮬레이션!B963,시뮬레이션!$K:$Q,7,0)</f>
        <v>145.02804600227313</v>
      </c>
      <c r="F960" s="5">
        <f t="shared" si="50"/>
        <v>42962</v>
      </c>
      <c r="G960" s="7">
        <f>C960*시뮬레이션!D963*시뮬레이션!F963</f>
        <v>9007129.4485215489</v>
      </c>
      <c r="H960" s="2">
        <f>D960*시뮬레이션!E963*시뮬레이션!D963</f>
        <v>17317642.970431533</v>
      </c>
      <c r="J960" s="5">
        <f t="shared" si="51"/>
        <v>42962</v>
      </c>
      <c r="K960" s="2">
        <f t="shared" si="52"/>
        <v>26324772.418953083</v>
      </c>
      <c r="L960" s="2" t="e">
        <f>$C$2*시뮬레이션!F963*시뮬레이션!D963</f>
        <v>#REF!</v>
      </c>
    </row>
    <row r="961" spans="2:12" x14ac:dyDescent="0.3">
      <c r="B961" s="5">
        <v>42963</v>
      </c>
      <c r="C961" s="27">
        <f>VLOOKUP(시뮬레이션!B964,시뮬레이션!$K:$Q,6,0)</f>
        <v>136.04872610968857</v>
      </c>
      <c r="D961" s="27">
        <f>VLOOKUP(시뮬레이션!B964,시뮬레이션!$K:$Q,7,0)</f>
        <v>145.02804600227313</v>
      </c>
      <c r="F961" s="5">
        <f t="shared" si="50"/>
        <v>42963</v>
      </c>
      <c r="G961" s="7">
        <f>C961*시뮬레이션!D964*시뮬레이션!F964</f>
        <v>9056710.842191875</v>
      </c>
      <c r="H961" s="2">
        <f>D961*시뮬레이션!E964*시뮬레이션!D964</f>
        <v>17419543.167789914</v>
      </c>
      <c r="J961" s="5">
        <f t="shared" si="51"/>
        <v>42963</v>
      </c>
      <c r="K961" s="2">
        <f t="shared" si="52"/>
        <v>26476254.009981789</v>
      </c>
      <c r="L961" s="2" t="e">
        <f>$C$2*시뮬레이션!F964*시뮬레이션!D964</f>
        <v>#REF!</v>
      </c>
    </row>
    <row r="962" spans="2:12" x14ac:dyDescent="0.3">
      <c r="B962" s="5">
        <v>42964</v>
      </c>
      <c r="C962" s="27">
        <f>VLOOKUP(시뮬레이션!B965,시뮬레이션!$K:$Q,6,0)</f>
        <v>136.04872610968857</v>
      </c>
      <c r="D962" s="27">
        <f>VLOOKUP(시뮬레이션!B965,시뮬레이션!$K:$Q,7,0)</f>
        <v>145.02804600227313</v>
      </c>
      <c r="F962" s="5">
        <f t="shared" si="50"/>
        <v>42964</v>
      </c>
      <c r="G962" s="7">
        <f>C962*시뮬레이션!D965*시뮬레이션!F965</f>
        <v>8914655.9049462602</v>
      </c>
      <c r="H962" s="2">
        <f>D962*시뮬레이션!E965*시뮬레이션!D965</f>
        <v>17116131.662746511</v>
      </c>
      <c r="J962" s="5">
        <f t="shared" si="51"/>
        <v>42964</v>
      </c>
      <c r="K962" s="2">
        <f t="shared" si="52"/>
        <v>26030787.567692772</v>
      </c>
      <c r="L962" s="2" t="e">
        <f>$C$2*시뮬레이션!F965*시뮬레이션!D965</f>
        <v>#REF!</v>
      </c>
    </row>
    <row r="963" spans="2:12" x14ac:dyDescent="0.3">
      <c r="B963" s="5">
        <v>42965</v>
      </c>
      <c r="C963" s="27">
        <f>VLOOKUP(시뮬레이션!B966,시뮬레이션!$K:$Q,6,0)</f>
        <v>136.04872610968857</v>
      </c>
      <c r="D963" s="27">
        <f>VLOOKUP(시뮬레이션!B966,시뮬레이션!$K:$Q,7,0)</f>
        <v>145.02804600227313</v>
      </c>
      <c r="F963" s="5">
        <f t="shared" ref="F963:F1026" si="53">B963</f>
        <v>42965</v>
      </c>
      <c r="G963" s="7">
        <f>C963*시뮬레이션!D966*시뮬레이션!F966</f>
        <v>8912636.3976558857</v>
      </c>
      <c r="H963" s="2">
        <f>D963*시뮬레이션!E966*시뮬레이션!D966</f>
        <v>17167603.3684754</v>
      </c>
      <c r="J963" s="5">
        <f t="shared" ref="J963:J1026" si="54">B963</f>
        <v>42965</v>
      </c>
      <c r="K963" s="2">
        <f t="shared" ref="K963:K1026" si="55">SUM(G963:H963)</f>
        <v>26080239.766131286</v>
      </c>
      <c r="L963" s="2" t="e">
        <f>$C$2*시뮬레이션!F966*시뮬레이션!D966</f>
        <v>#REF!</v>
      </c>
    </row>
    <row r="964" spans="2:12" x14ac:dyDescent="0.3">
      <c r="B964" s="5">
        <v>42966</v>
      </c>
      <c r="C964" s="27">
        <f>VLOOKUP(시뮬레이션!B967,시뮬레이션!$K:$Q,6,0)</f>
        <v>136.04872610968857</v>
      </c>
      <c r="D964" s="27">
        <f>VLOOKUP(시뮬레이션!B967,시뮬레이션!$K:$Q,7,0)</f>
        <v>145.02804600227313</v>
      </c>
      <c r="F964" s="5">
        <f t="shared" si="53"/>
        <v>42966</v>
      </c>
      <c r="G964" s="7">
        <f>C964*시뮬레이션!D967*시뮬레이션!F967</f>
        <v>8912636.3976558857</v>
      </c>
      <c r="H964" s="2">
        <f>D964*시뮬레이션!E967*시뮬레이션!D967</f>
        <v>17167603.3684754</v>
      </c>
      <c r="J964" s="5">
        <f t="shared" si="54"/>
        <v>42966</v>
      </c>
      <c r="K964" s="2">
        <f t="shared" si="55"/>
        <v>26080239.766131286</v>
      </c>
      <c r="L964" s="2" t="e">
        <f>$C$2*시뮬레이션!F967*시뮬레이션!D967</f>
        <v>#REF!</v>
      </c>
    </row>
    <row r="965" spans="2:12" x14ac:dyDescent="0.3">
      <c r="B965" s="5">
        <v>42967</v>
      </c>
      <c r="C965" s="27">
        <f>VLOOKUP(시뮬레이션!B968,시뮬레이션!$K:$Q,6,0)</f>
        <v>136.04872610968857</v>
      </c>
      <c r="D965" s="27">
        <f>VLOOKUP(시뮬레이션!B968,시뮬레이션!$K:$Q,7,0)</f>
        <v>145.02804600227313</v>
      </c>
      <c r="F965" s="5">
        <f t="shared" si="53"/>
        <v>42967</v>
      </c>
      <c r="G965" s="7">
        <f>C965*시뮬레이션!D968*시뮬레이션!F968</f>
        <v>8912636.3976558857</v>
      </c>
      <c r="H965" s="2">
        <f>D965*시뮬레이션!E968*시뮬레이션!D968</f>
        <v>17167603.3684754</v>
      </c>
      <c r="J965" s="5">
        <f t="shared" si="54"/>
        <v>42967</v>
      </c>
      <c r="K965" s="2">
        <f t="shared" si="55"/>
        <v>26080239.766131286</v>
      </c>
      <c r="L965" s="2" t="e">
        <f>$C$2*시뮬레이션!F968*시뮬레이션!D968</f>
        <v>#REF!</v>
      </c>
    </row>
    <row r="966" spans="2:12" x14ac:dyDescent="0.3">
      <c r="B966" s="5">
        <v>42968</v>
      </c>
      <c r="C966" s="27">
        <f>VLOOKUP(시뮬레이션!B969,시뮬레이션!$K:$Q,6,0)</f>
        <v>136.04872610968857</v>
      </c>
      <c r="D966" s="27">
        <f>VLOOKUP(시뮬레이션!B969,시뮬레이션!$K:$Q,7,0)</f>
        <v>145.02804600227313</v>
      </c>
      <c r="F966" s="5">
        <f t="shared" si="53"/>
        <v>42968</v>
      </c>
      <c r="G966" s="7">
        <f>C966*시뮬레이션!D969*시뮬레이션!F969</f>
        <v>8914819.9797099475</v>
      </c>
      <c r="H966" s="2">
        <f>D966*시뮬레이션!E969*시뮬레이션!D969</f>
        <v>17139542.614933725</v>
      </c>
      <c r="J966" s="5">
        <f t="shared" si="54"/>
        <v>42968</v>
      </c>
      <c r="K966" s="2">
        <f t="shared" si="55"/>
        <v>26054362.594643675</v>
      </c>
      <c r="L966" s="2" t="e">
        <f>$C$2*시뮬레이션!F969*시뮬레이션!D969</f>
        <v>#REF!</v>
      </c>
    </row>
    <row r="967" spans="2:12" x14ac:dyDescent="0.3">
      <c r="B967" s="5">
        <v>42969</v>
      </c>
      <c r="C967" s="27">
        <f>VLOOKUP(시뮬레이션!B970,시뮬레이션!$K:$Q,6,0)</f>
        <v>136.04872610968857</v>
      </c>
      <c r="D967" s="27">
        <f>VLOOKUP(시뮬레이션!B970,시뮬레이션!$K:$Q,7,0)</f>
        <v>145.02804600227313</v>
      </c>
      <c r="F967" s="5">
        <f t="shared" si="53"/>
        <v>42969</v>
      </c>
      <c r="G967" s="7">
        <f>C967*시뮬레이션!D970*시뮬레이션!F970</f>
        <v>8944322.4180642851</v>
      </c>
      <c r="H967" s="2">
        <f>D967*시뮬레이션!E970*시뮬레이션!D970</f>
        <v>17194849.577263515</v>
      </c>
      <c r="J967" s="5">
        <f t="shared" si="54"/>
        <v>42969</v>
      </c>
      <c r="K967" s="2">
        <f t="shared" si="55"/>
        <v>26139171.995327801</v>
      </c>
      <c r="L967" s="2" t="e">
        <f>$C$2*시뮬레이션!F970*시뮬레이션!D970</f>
        <v>#REF!</v>
      </c>
    </row>
    <row r="968" spans="2:12" x14ac:dyDescent="0.3">
      <c r="B968" s="5">
        <v>42970</v>
      </c>
      <c r="C968" s="27">
        <f>VLOOKUP(시뮬레이션!B971,시뮬레이션!$K:$Q,6,0)</f>
        <v>136.04872610968857</v>
      </c>
      <c r="D968" s="27">
        <f>VLOOKUP(시뮬레이션!B971,시뮬레이션!$K:$Q,7,0)</f>
        <v>145.02804600227313</v>
      </c>
      <c r="F968" s="5">
        <f t="shared" si="53"/>
        <v>42970</v>
      </c>
      <c r="G968" s="7">
        <f>C968*시뮬레이션!D971*시뮬레이션!F971</f>
        <v>8880023.6133252289</v>
      </c>
      <c r="H968" s="2">
        <f>D968*시뮬레이션!E971*시뮬레이션!D971</f>
        <v>17066586.144186374</v>
      </c>
      <c r="J968" s="5">
        <f t="shared" si="54"/>
        <v>42970</v>
      </c>
      <c r="K968" s="2">
        <f t="shared" si="55"/>
        <v>25946609.757511601</v>
      </c>
      <c r="L968" s="2" t="e">
        <f>$C$2*시뮬레이션!F971*시뮬레이션!D971</f>
        <v>#REF!</v>
      </c>
    </row>
    <row r="969" spans="2:12" x14ac:dyDescent="0.3">
      <c r="B969" s="5">
        <v>42971</v>
      </c>
      <c r="C969" s="27">
        <f>VLOOKUP(시뮬레이션!B972,시뮬레이션!$K:$Q,6,0)</f>
        <v>136.04872610968857</v>
      </c>
      <c r="D969" s="27">
        <f>VLOOKUP(시뮬레이션!B972,시뮬레이션!$K:$Q,7,0)</f>
        <v>145.02804600227313</v>
      </c>
      <c r="F969" s="5">
        <f t="shared" si="53"/>
        <v>42971</v>
      </c>
      <c r="G969" s="7">
        <f>C969*시뮬레이션!D972*시뮬레이션!F972</f>
        <v>8799930.5718502831</v>
      </c>
      <c r="H969" s="2">
        <f>D969*시뮬레이션!E972*시뮬레이션!D972</f>
        <v>16968727.473345678</v>
      </c>
      <c r="J969" s="5">
        <f t="shared" si="54"/>
        <v>42971</v>
      </c>
      <c r="K969" s="2">
        <f t="shared" si="55"/>
        <v>25768658.04519596</v>
      </c>
      <c r="L969" s="2" t="e">
        <f>$C$2*시뮬레이션!F972*시뮬레이션!D972</f>
        <v>#REF!</v>
      </c>
    </row>
    <row r="970" spans="2:12" x14ac:dyDescent="0.3">
      <c r="B970" s="5">
        <v>42972</v>
      </c>
      <c r="C970" s="27">
        <f>VLOOKUP(시뮬레이션!B973,시뮬레이션!$K:$Q,6,0)</f>
        <v>136.04872610968857</v>
      </c>
      <c r="D970" s="27">
        <f>VLOOKUP(시뮬레이션!B973,시뮬레이션!$K:$Q,7,0)</f>
        <v>145.02804600227313</v>
      </c>
      <c r="F970" s="5">
        <f t="shared" si="53"/>
        <v>42972</v>
      </c>
      <c r="G970" s="7">
        <f>C970*시뮬레이션!D973*시뮬레이션!F973</f>
        <v>8846847.4512197506</v>
      </c>
      <c r="H970" s="2">
        <f>D970*시뮬레이션!E973*시뮬레이션!D973</f>
        <v>17029925.748358272</v>
      </c>
      <c r="J970" s="5">
        <f t="shared" si="54"/>
        <v>42972</v>
      </c>
      <c r="K970" s="2">
        <f t="shared" si="55"/>
        <v>25876773.199578024</v>
      </c>
      <c r="L970" s="2" t="e">
        <f>$C$2*시뮬레이션!F973*시뮬레이션!D973</f>
        <v>#REF!</v>
      </c>
    </row>
    <row r="971" spans="2:12" x14ac:dyDescent="0.3">
      <c r="B971" s="5">
        <v>42973</v>
      </c>
      <c r="C971" s="27">
        <f>VLOOKUP(시뮬레이션!B974,시뮬레이션!$K:$Q,6,0)</f>
        <v>136.04872610968857</v>
      </c>
      <c r="D971" s="27">
        <f>VLOOKUP(시뮬레이션!B974,시뮬레이션!$K:$Q,7,0)</f>
        <v>145.02804600227313</v>
      </c>
      <c r="F971" s="5">
        <f t="shared" si="53"/>
        <v>42973</v>
      </c>
      <c r="G971" s="7">
        <f>C971*시뮬레이션!D974*시뮬레이션!F974</f>
        <v>8846847.4512197506</v>
      </c>
      <c r="H971" s="2">
        <f>D971*시뮬레이션!E974*시뮬레이션!D974</f>
        <v>17029925.748358272</v>
      </c>
      <c r="J971" s="5">
        <f t="shared" si="54"/>
        <v>42973</v>
      </c>
      <c r="K971" s="2">
        <f t="shared" si="55"/>
        <v>25876773.199578024</v>
      </c>
      <c r="L971" s="2" t="e">
        <f>$C$2*시뮬레이션!F974*시뮬레이션!D974</f>
        <v>#REF!</v>
      </c>
    </row>
    <row r="972" spans="2:12" x14ac:dyDescent="0.3">
      <c r="B972" s="5">
        <v>42974</v>
      </c>
      <c r="C972" s="27">
        <f>VLOOKUP(시뮬레이션!B975,시뮬레이션!$K:$Q,6,0)</f>
        <v>136.04872610968857</v>
      </c>
      <c r="D972" s="27">
        <f>VLOOKUP(시뮬레이션!B975,시뮬레이션!$K:$Q,7,0)</f>
        <v>145.02804600227313</v>
      </c>
      <c r="F972" s="5">
        <f t="shared" si="53"/>
        <v>42974</v>
      </c>
      <c r="G972" s="7">
        <f>C972*시뮬레이션!D975*시뮬레이션!F975</f>
        <v>8846847.4512197506</v>
      </c>
      <c r="H972" s="2">
        <f>D972*시뮬레이션!E975*시뮬레이션!D975</f>
        <v>17029925.748358272</v>
      </c>
      <c r="J972" s="5">
        <f t="shared" si="54"/>
        <v>42974</v>
      </c>
      <c r="K972" s="2">
        <f t="shared" si="55"/>
        <v>25876773.199578024</v>
      </c>
      <c r="L972" s="2" t="e">
        <f>$C$2*시뮬레이션!F975*시뮬레이션!D975</f>
        <v>#REF!</v>
      </c>
    </row>
    <row r="973" spans="2:12" x14ac:dyDescent="0.3">
      <c r="B973" s="5">
        <v>42975</v>
      </c>
      <c r="C973" s="27">
        <f>VLOOKUP(시뮬레이션!B976,시뮬레이션!$K:$Q,6,0)</f>
        <v>136.04872610968857</v>
      </c>
      <c r="D973" s="27">
        <f>VLOOKUP(시뮬레이션!B976,시뮬레이션!$K:$Q,7,0)</f>
        <v>145.02804600227313</v>
      </c>
      <c r="F973" s="5">
        <f t="shared" si="53"/>
        <v>42975</v>
      </c>
      <c r="G973" s="7">
        <f>C973*시뮬레이션!D976*시뮬레이션!F976</f>
        <v>8769939.6505448464</v>
      </c>
      <c r="H973" s="2">
        <f>D973*시뮬레이션!E976*시뮬레이션!D976</f>
        <v>16876936.948609423</v>
      </c>
      <c r="J973" s="5">
        <f t="shared" si="54"/>
        <v>42975</v>
      </c>
      <c r="K973" s="2">
        <f t="shared" si="55"/>
        <v>25646876.599154271</v>
      </c>
      <c r="L973" s="2" t="e">
        <f>$C$2*시뮬레이션!F976*시뮬레이션!D976</f>
        <v>#REF!</v>
      </c>
    </row>
    <row r="974" spans="2:12" x14ac:dyDescent="0.3">
      <c r="B974" s="5">
        <v>42976</v>
      </c>
      <c r="C974" s="27">
        <f>VLOOKUP(시뮬레이션!B977,시뮬레이션!$K:$Q,6,0)</f>
        <v>136.04872610968857</v>
      </c>
      <c r="D974" s="27">
        <f>VLOOKUP(시뮬레이션!B977,시뮬레이션!$K:$Q,7,0)</f>
        <v>145.02804600227313</v>
      </c>
      <c r="F974" s="5">
        <f t="shared" si="53"/>
        <v>42976</v>
      </c>
      <c r="G974" s="7">
        <f>C974*시뮬레이션!D977*시뮬레이션!F977</f>
        <v>8822331.0626286063</v>
      </c>
      <c r="H974" s="2">
        <f>D974*시뮬레이션!E977*시뮬레이션!D977</f>
        <v>16978755.018302795</v>
      </c>
      <c r="J974" s="5">
        <f t="shared" si="54"/>
        <v>42976</v>
      </c>
      <c r="K974" s="2">
        <f t="shared" si="55"/>
        <v>25801086.080931403</v>
      </c>
      <c r="L974" s="2" t="e">
        <f>$C$2*시뮬레이션!F977*시뮬레이션!D977</f>
        <v>#REF!</v>
      </c>
    </row>
    <row r="975" spans="2:12" x14ac:dyDescent="0.3">
      <c r="B975" s="5">
        <v>42977</v>
      </c>
      <c r="C975" s="27">
        <f>VLOOKUP(시뮬레이션!B978,시뮬레이션!$K:$Q,6,0)</f>
        <v>136.04872610968857</v>
      </c>
      <c r="D975" s="27">
        <f>VLOOKUP(시뮬레이션!B978,시뮬레이션!$K:$Q,7,0)</f>
        <v>145.02804600227313</v>
      </c>
      <c r="F975" s="5">
        <f t="shared" si="53"/>
        <v>42977</v>
      </c>
      <c r="G975" s="7">
        <f>C975*시뮬레이션!D978*시뮬레이션!F978</f>
        <v>8832279.0815304723</v>
      </c>
      <c r="H975" s="2">
        <f>D975*시뮬레이션!E978*시뮬레이션!D978</f>
        <v>16955758.637334097</v>
      </c>
      <c r="J975" s="5">
        <f t="shared" si="54"/>
        <v>42977</v>
      </c>
      <c r="K975" s="2">
        <f t="shared" si="55"/>
        <v>25788037.718864568</v>
      </c>
      <c r="L975" s="2" t="e">
        <f>$C$2*시뮬레이션!F978*시뮬레이션!D978</f>
        <v>#REF!</v>
      </c>
    </row>
    <row r="976" spans="2:12" x14ac:dyDescent="0.3">
      <c r="B976" s="5">
        <v>42978</v>
      </c>
      <c r="C976" s="27">
        <f>VLOOKUP(시뮬레이션!B979,시뮬레이션!$K:$Q,6,0)</f>
        <v>136.04872610968857</v>
      </c>
      <c r="D976" s="27">
        <f>VLOOKUP(시뮬레이션!B979,시뮬레이션!$K:$Q,7,0)</f>
        <v>145.02804600227313</v>
      </c>
      <c r="F976" s="5">
        <f t="shared" si="53"/>
        <v>42978</v>
      </c>
      <c r="G976" s="7">
        <f>C976*시뮬레이션!D979*시뮬레이션!F979</f>
        <v>8900718.8013461307</v>
      </c>
      <c r="H976" s="2">
        <f>D976*시뮬레이션!E979*시뮬레이션!D979</f>
        <v>17060369.703546353</v>
      </c>
      <c r="J976" s="5">
        <f t="shared" si="54"/>
        <v>42978</v>
      </c>
      <c r="K976" s="2">
        <f t="shared" si="55"/>
        <v>25961088.504892483</v>
      </c>
      <c r="L976" s="2" t="e">
        <f>$C$2*시뮬레이션!F979*시뮬레이션!D979</f>
        <v>#REF!</v>
      </c>
    </row>
    <row r="977" spans="2:12" x14ac:dyDescent="0.3">
      <c r="B977" s="5">
        <v>42979</v>
      </c>
      <c r="C977" s="27">
        <f>VLOOKUP(시뮬레이션!B980,시뮬레이션!$K:$Q,6,0)</f>
        <v>136.04872610968857</v>
      </c>
      <c r="D977" s="27">
        <f>VLOOKUP(시뮬레이션!B980,시뮬레이션!$K:$Q,7,0)</f>
        <v>145.02804600227313</v>
      </c>
      <c r="F977" s="5">
        <f t="shared" si="53"/>
        <v>42979</v>
      </c>
      <c r="G977" s="7">
        <f>C977*시뮬레이션!D980*시뮬레이션!F980</f>
        <v>8888107.0844357628</v>
      </c>
      <c r="H977" s="2">
        <f>D977*시뮬레이션!E980*시뮬레이션!D980</f>
        <v>17027975.796168767</v>
      </c>
      <c r="J977" s="5">
        <f t="shared" si="54"/>
        <v>42979</v>
      </c>
      <c r="K977" s="2">
        <f t="shared" si="55"/>
        <v>25916082.880604528</v>
      </c>
      <c r="L977" s="2" t="e">
        <f>$C$2*시뮬레이션!F980*시뮬레이션!D980</f>
        <v>#REF!</v>
      </c>
    </row>
    <row r="978" spans="2:12" x14ac:dyDescent="0.3">
      <c r="B978" s="5">
        <v>42980</v>
      </c>
      <c r="C978" s="27">
        <f>VLOOKUP(시뮬레이션!B981,시뮬레이션!$K:$Q,6,0)</f>
        <v>136.04872610968857</v>
      </c>
      <c r="D978" s="27">
        <f>VLOOKUP(시뮬레이션!B981,시뮬레이션!$K:$Q,7,0)</f>
        <v>145.02804600227313</v>
      </c>
      <c r="F978" s="5">
        <f t="shared" si="53"/>
        <v>42980</v>
      </c>
      <c r="G978" s="7">
        <f>C978*시뮬레이션!D981*시뮬레이션!F981</f>
        <v>8888107.0844357628</v>
      </c>
      <c r="H978" s="2">
        <f>D978*시뮬레이션!E981*시뮬레이션!D981</f>
        <v>17027975.796168767</v>
      </c>
      <c r="J978" s="5">
        <f t="shared" si="54"/>
        <v>42980</v>
      </c>
      <c r="K978" s="2">
        <f t="shared" si="55"/>
        <v>25916082.880604528</v>
      </c>
      <c r="L978" s="2" t="e">
        <f>$C$2*시뮬레이션!F981*시뮬레이션!D981</f>
        <v>#REF!</v>
      </c>
    </row>
    <row r="979" spans="2:12" x14ac:dyDescent="0.3">
      <c r="B979" s="5">
        <v>42981</v>
      </c>
      <c r="C979" s="27">
        <f>VLOOKUP(시뮬레이션!B982,시뮬레이션!$K:$Q,6,0)</f>
        <v>136.04872610968857</v>
      </c>
      <c r="D979" s="27">
        <f>VLOOKUP(시뮬레이션!B982,시뮬레이션!$K:$Q,7,0)</f>
        <v>145.02804600227313</v>
      </c>
      <c r="F979" s="5">
        <f t="shared" si="53"/>
        <v>42981</v>
      </c>
      <c r="G979" s="7">
        <f>C979*시뮬레이션!D982*시뮬레이션!F982</f>
        <v>8888107.0844357628</v>
      </c>
      <c r="H979" s="2">
        <f>D979*시뮬레이션!E982*시뮬레이션!D982</f>
        <v>17027975.796168767</v>
      </c>
      <c r="J979" s="5">
        <f t="shared" si="54"/>
        <v>42981</v>
      </c>
      <c r="K979" s="2">
        <f t="shared" si="55"/>
        <v>25916082.880604528</v>
      </c>
      <c r="L979" s="2" t="e">
        <f>$C$2*시뮬레이션!F982*시뮬레이션!D982</f>
        <v>#REF!</v>
      </c>
    </row>
    <row r="980" spans="2:12" x14ac:dyDescent="0.3">
      <c r="B980" s="5">
        <v>42982</v>
      </c>
      <c r="C980" s="27">
        <f>VLOOKUP(시뮬레이션!B983,시뮬레이션!$K:$Q,6,0)</f>
        <v>136.04872610968857</v>
      </c>
      <c r="D980" s="27">
        <f>VLOOKUP(시뮬레이션!B983,시뮬레이션!$K:$Q,7,0)</f>
        <v>145.02804600227313</v>
      </c>
      <c r="F980" s="5">
        <f t="shared" si="53"/>
        <v>42982</v>
      </c>
      <c r="G980" s="7">
        <f>C980*시뮬레이션!D983*시뮬레이션!F983</f>
        <v>8965677.1703093667</v>
      </c>
      <c r="H980" s="2">
        <f>D980*시뮬레이션!E983*시뮬레이션!D983</f>
        <v>17176585.790649537</v>
      </c>
      <c r="J980" s="5">
        <f t="shared" si="54"/>
        <v>42982</v>
      </c>
      <c r="K980" s="2">
        <f t="shared" si="55"/>
        <v>26142262.960958906</v>
      </c>
      <c r="L980" s="2" t="e">
        <f>$C$2*시뮬레이션!F983*시뮬레이션!D983</f>
        <v>#REF!</v>
      </c>
    </row>
    <row r="981" spans="2:12" x14ac:dyDescent="0.3">
      <c r="B981" s="5">
        <v>42983</v>
      </c>
      <c r="C981" s="27">
        <f>VLOOKUP(시뮬레이션!B984,시뮬레이션!$K:$Q,6,0)</f>
        <v>136.04872610968857</v>
      </c>
      <c r="D981" s="27">
        <f>VLOOKUP(시뮬레이션!B984,시뮬레이션!$K:$Q,7,0)</f>
        <v>145.02804600227313</v>
      </c>
      <c r="F981" s="5">
        <f t="shared" si="53"/>
        <v>42983</v>
      </c>
      <c r="G981" s="7">
        <f>C981*시뮬레이션!D984*시뮬레이션!F984</f>
        <v>8929929.9593778681</v>
      </c>
      <c r="H981" s="2">
        <f>D981*시뮬레이션!E984*시뮬레이션!D984</f>
        <v>17111499.981043454</v>
      </c>
      <c r="J981" s="5">
        <f t="shared" si="54"/>
        <v>42983</v>
      </c>
      <c r="K981" s="2">
        <f t="shared" si="55"/>
        <v>26041429.94042132</v>
      </c>
      <c r="L981" s="2" t="e">
        <f>$C$2*시뮬레이션!F984*시뮬레이션!D984</f>
        <v>#REF!</v>
      </c>
    </row>
    <row r="982" spans="2:12" x14ac:dyDescent="0.3">
      <c r="B982" s="5">
        <v>42984</v>
      </c>
      <c r="C982" s="27">
        <f>VLOOKUP(시뮬레이션!B985,시뮬레이션!$K:$Q,6,0)</f>
        <v>136.04872610968857</v>
      </c>
      <c r="D982" s="27">
        <f>VLOOKUP(시뮬레이션!B985,시뮬레이션!$K:$Q,7,0)</f>
        <v>145.02804600227313</v>
      </c>
      <c r="F982" s="5">
        <f t="shared" si="53"/>
        <v>42984</v>
      </c>
      <c r="G982" s="7">
        <f>C982*시뮬레이션!D985*시뮬레이션!F985</f>
        <v>8997901.3994782548</v>
      </c>
      <c r="H982" s="2">
        <f>D982*시뮬레이션!E985*시뮬레이션!D985</f>
        <v>17264719.238944586</v>
      </c>
      <c r="J982" s="5">
        <f t="shared" si="54"/>
        <v>42984</v>
      </c>
      <c r="K982" s="2">
        <f t="shared" si="55"/>
        <v>26262620.638422839</v>
      </c>
      <c r="L982" s="2" t="e">
        <f>$C$2*시뮬레이션!F985*시뮬레이션!D985</f>
        <v>#REF!</v>
      </c>
    </row>
    <row r="983" spans="2:12" x14ac:dyDescent="0.3">
      <c r="B983" s="5">
        <v>42985</v>
      </c>
      <c r="C983" s="27">
        <f>VLOOKUP(시뮬레이션!B986,시뮬레이션!$K:$Q,6,0)</f>
        <v>136.04872610968857</v>
      </c>
      <c r="D983" s="27">
        <f>VLOOKUP(시뮬레이션!B986,시뮬레이션!$K:$Q,7,0)</f>
        <v>145.02804600227313</v>
      </c>
      <c r="F983" s="5">
        <f t="shared" si="53"/>
        <v>42985</v>
      </c>
      <c r="G983" s="7">
        <f>C983*시뮬레이션!D986*시뮬레이션!F986</f>
        <v>8957251.5366526674</v>
      </c>
      <c r="H983" s="2">
        <f>D983*시뮬레이션!E986*시뮬레이션!D986</f>
        <v>17248290.841866929</v>
      </c>
      <c r="J983" s="5">
        <f t="shared" si="54"/>
        <v>42985</v>
      </c>
      <c r="K983" s="2">
        <f t="shared" si="55"/>
        <v>26205542.378519595</v>
      </c>
      <c r="L983" s="2" t="e">
        <f>$C$2*시뮬레이션!F986*시뮬레이션!D986</f>
        <v>#REF!</v>
      </c>
    </row>
    <row r="984" spans="2:12" x14ac:dyDescent="0.3">
      <c r="B984" s="5">
        <v>42986</v>
      </c>
      <c r="C984" s="27">
        <f>VLOOKUP(시뮬레이션!B987,시뮬레이션!$K:$Q,6,0)</f>
        <v>136.04872610968857</v>
      </c>
      <c r="D984" s="27">
        <f>VLOOKUP(시뮬레이션!B987,시뮬레이션!$K:$Q,7,0)</f>
        <v>145.02804600227313</v>
      </c>
      <c r="F984" s="5">
        <f t="shared" si="53"/>
        <v>42986</v>
      </c>
      <c r="G984" s="7">
        <f>C984*시뮬레이션!D987*시뮬레이션!F987</f>
        <v>8973545.8204813711</v>
      </c>
      <c r="H984" s="2">
        <f>D984*시뮬레이션!E987*시뮬레이션!D987</f>
        <v>17244662.97163162</v>
      </c>
      <c r="J984" s="5">
        <f t="shared" si="54"/>
        <v>42986</v>
      </c>
      <c r="K984" s="2">
        <f t="shared" si="55"/>
        <v>26218208.792112991</v>
      </c>
      <c r="L984" s="2" t="e">
        <f>$C$2*시뮬레이션!F987*시뮬레이션!D987</f>
        <v>#REF!</v>
      </c>
    </row>
    <row r="985" spans="2:12" x14ac:dyDescent="0.3">
      <c r="B985" s="5">
        <v>42987</v>
      </c>
      <c r="C985" s="27">
        <f>VLOOKUP(시뮬레이션!B988,시뮬레이션!$K:$Q,6,0)</f>
        <v>136.04872610968857</v>
      </c>
      <c r="D985" s="27">
        <f>VLOOKUP(시뮬레이션!B988,시뮬레이션!$K:$Q,7,0)</f>
        <v>145.02804600227313</v>
      </c>
      <c r="F985" s="5">
        <f t="shared" si="53"/>
        <v>42987</v>
      </c>
      <c r="G985" s="7">
        <f>C985*시뮬레이션!D988*시뮬레이션!F988</f>
        <v>8973545.8204813711</v>
      </c>
      <c r="H985" s="2">
        <f>D985*시뮬레이션!E988*시뮬레이션!D988</f>
        <v>17244662.97163162</v>
      </c>
      <c r="J985" s="5">
        <f t="shared" si="54"/>
        <v>42987</v>
      </c>
      <c r="K985" s="2">
        <f t="shared" si="55"/>
        <v>26218208.792112991</v>
      </c>
      <c r="L985" s="2" t="e">
        <f>$C$2*시뮬레이션!F988*시뮬레이션!D988</f>
        <v>#REF!</v>
      </c>
    </row>
    <row r="986" spans="2:12" x14ac:dyDescent="0.3">
      <c r="B986" s="5">
        <v>42988</v>
      </c>
      <c r="C986" s="27">
        <f>VLOOKUP(시뮬레이션!B989,시뮬레이션!$K:$Q,6,0)</f>
        <v>136.04872610968857</v>
      </c>
      <c r="D986" s="27">
        <f>VLOOKUP(시뮬레이션!B989,시뮬레이션!$K:$Q,7,0)</f>
        <v>145.02804600227313</v>
      </c>
      <c r="F986" s="5">
        <f t="shared" si="53"/>
        <v>42988</v>
      </c>
      <c r="G986" s="7">
        <f>C986*시뮬레이션!D989*시뮬레이션!F989</f>
        <v>8973545.8204813711</v>
      </c>
      <c r="H986" s="2">
        <f>D986*시뮬레이션!E989*시뮬레이션!D989</f>
        <v>17244662.97163162</v>
      </c>
      <c r="J986" s="5">
        <f t="shared" si="54"/>
        <v>42988</v>
      </c>
      <c r="K986" s="2">
        <f t="shared" si="55"/>
        <v>26218208.792112991</v>
      </c>
      <c r="L986" s="2" t="e">
        <f>$C$2*시뮬레이션!F989*시뮬레이션!D989</f>
        <v>#REF!</v>
      </c>
    </row>
    <row r="987" spans="2:12" x14ac:dyDescent="0.3">
      <c r="B987" s="5">
        <v>42989</v>
      </c>
      <c r="C987" s="27">
        <f>VLOOKUP(시뮬레이션!B990,시뮬레이션!$K:$Q,6,0)</f>
        <v>136.04872610968857</v>
      </c>
      <c r="D987" s="27">
        <f>VLOOKUP(시뮬레이션!B990,시뮬레이션!$K:$Q,7,0)</f>
        <v>145.02804600227313</v>
      </c>
      <c r="F987" s="5">
        <f t="shared" si="53"/>
        <v>42989</v>
      </c>
      <c r="G987" s="7">
        <f>C987*시뮬레이션!D990*시뮬레이션!F990</f>
        <v>9081400.9650062602</v>
      </c>
      <c r="H987" s="2">
        <f>D987*시뮬레이션!E990*시뮬레이션!D990</f>
        <v>17531084.262472373</v>
      </c>
      <c r="J987" s="5">
        <f t="shared" si="54"/>
        <v>42989</v>
      </c>
      <c r="K987" s="2">
        <f t="shared" si="55"/>
        <v>26612485.227478631</v>
      </c>
      <c r="L987" s="2" t="e">
        <f>$C$2*시뮬레이션!F990*시뮬레이션!D990</f>
        <v>#REF!</v>
      </c>
    </row>
    <row r="988" spans="2:12" x14ac:dyDescent="0.3">
      <c r="B988" s="5">
        <v>42990</v>
      </c>
      <c r="C988" s="27">
        <f>VLOOKUP(시뮬레이션!B991,시뮬레이션!$K:$Q,6,0)</f>
        <v>136.04872610968857</v>
      </c>
      <c r="D988" s="27">
        <f>VLOOKUP(시뮬레이션!B991,시뮬레이션!$K:$Q,7,0)</f>
        <v>145.02804600227313</v>
      </c>
      <c r="F988" s="5">
        <f t="shared" si="53"/>
        <v>42990</v>
      </c>
      <c r="G988" s="7">
        <f>C988*시뮬레이션!D991*시뮬레이션!F991</f>
        <v>9070682.7062415257</v>
      </c>
      <c r="H988" s="2">
        <f>D988*시뮬레이션!E991*시뮬레이션!D991</f>
        <v>17490761.852990407</v>
      </c>
      <c r="J988" s="5">
        <f t="shared" si="54"/>
        <v>42990</v>
      </c>
      <c r="K988" s="2">
        <f t="shared" si="55"/>
        <v>26561444.559231933</v>
      </c>
      <c r="L988" s="2" t="e">
        <f>$C$2*시뮬레이션!F991*시뮬레이션!D991</f>
        <v>#REF!</v>
      </c>
    </row>
    <row r="989" spans="2:12" x14ac:dyDescent="0.3">
      <c r="B989" s="5">
        <v>42991</v>
      </c>
      <c r="C989" s="27">
        <f>VLOOKUP(시뮬레이션!B992,시뮬레이션!$K:$Q,6,0)</f>
        <v>136.04872610968857</v>
      </c>
      <c r="D989" s="27">
        <f>VLOOKUP(시뮬레이션!B992,시뮬레이션!$K:$Q,7,0)</f>
        <v>145.02804600227313</v>
      </c>
      <c r="F989" s="5">
        <f t="shared" si="53"/>
        <v>42991</v>
      </c>
      <c r="G989" s="7">
        <f>C989*시뮬레이션!D992*시뮬레이션!F992</f>
        <v>9060595.9176390264</v>
      </c>
      <c r="H989" s="2">
        <f>D989*시뮬레이션!E992*시뮬레이션!D992</f>
        <v>17473039.916727029</v>
      </c>
      <c r="J989" s="5">
        <f t="shared" si="54"/>
        <v>42991</v>
      </c>
      <c r="K989" s="2">
        <f t="shared" si="55"/>
        <v>26533635.834366053</v>
      </c>
      <c r="L989" s="2" t="e">
        <f>$C$2*시뮬레이션!F992*시뮬레이션!D992</f>
        <v>#REF!</v>
      </c>
    </row>
    <row r="990" spans="2:12" x14ac:dyDescent="0.3">
      <c r="B990" s="5">
        <v>42992</v>
      </c>
      <c r="C990" s="27">
        <f>VLOOKUP(시뮬레이션!B993,시뮬레이션!$K:$Q,6,0)</f>
        <v>136.04872610968857</v>
      </c>
      <c r="D990" s="27">
        <f>VLOOKUP(시뮬레이션!B993,시뮬레이션!$K:$Q,7,0)</f>
        <v>145.02804600227313</v>
      </c>
      <c r="F990" s="5">
        <f t="shared" si="53"/>
        <v>42992</v>
      </c>
      <c r="G990" s="7">
        <f>C990*시뮬레이션!D993*시뮬레이션!F993</f>
        <v>9106245.2990516927</v>
      </c>
      <c r="H990" s="2">
        <f>D990*시뮬레이션!E993*시뮬레이션!D993</f>
        <v>17555392.813311227</v>
      </c>
      <c r="J990" s="5">
        <f t="shared" si="54"/>
        <v>42992</v>
      </c>
      <c r="K990" s="2">
        <f t="shared" si="55"/>
        <v>26661638.112362921</v>
      </c>
      <c r="L990" s="2" t="e">
        <f>$C$2*시뮬레이션!F993*시뮬레이션!D993</f>
        <v>#REF!</v>
      </c>
    </row>
    <row r="991" spans="2:12" x14ac:dyDescent="0.3">
      <c r="B991" s="5">
        <v>42993</v>
      </c>
      <c r="C991" s="27">
        <f>VLOOKUP(시뮬레이션!B994,시뮬레이션!$K:$Q,6,0)</f>
        <v>136.04872610968857</v>
      </c>
      <c r="D991" s="27">
        <f>VLOOKUP(시뮬레이션!B994,시뮬레이션!$K:$Q,7,0)</f>
        <v>145.02804600227313</v>
      </c>
      <c r="F991" s="5">
        <f t="shared" si="53"/>
        <v>42993</v>
      </c>
      <c r="G991" s="7">
        <f>C991*시뮬레이션!D994*시뮬레이션!F994</f>
        <v>9113338.4714848734</v>
      </c>
      <c r="H991" s="2">
        <f>D991*시뮬레이션!E994*시뮬레이션!D994</f>
        <v>17555575.415108893</v>
      </c>
      <c r="J991" s="5">
        <f t="shared" si="54"/>
        <v>42993</v>
      </c>
      <c r="K991" s="2">
        <f t="shared" si="55"/>
        <v>26668913.886593767</v>
      </c>
      <c r="L991" s="2" t="e">
        <f>$C$2*시뮬레이션!F994*시뮬레이션!D994</f>
        <v>#REF!</v>
      </c>
    </row>
    <row r="992" spans="2:12" x14ac:dyDescent="0.3">
      <c r="B992" s="5">
        <v>42994</v>
      </c>
      <c r="C992" s="27">
        <f>VLOOKUP(시뮬레이션!B995,시뮬레이션!$K:$Q,6,0)</f>
        <v>136.04872610968857</v>
      </c>
      <c r="D992" s="27">
        <f>VLOOKUP(시뮬레이션!B995,시뮬레이션!$K:$Q,7,0)</f>
        <v>145.02804600227313</v>
      </c>
      <c r="F992" s="5">
        <f t="shared" si="53"/>
        <v>42994</v>
      </c>
      <c r="G992" s="7">
        <f>C992*시뮬레이션!D995*시뮬레이션!F995</f>
        <v>9113338.4714848734</v>
      </c>
      <c r="H992" s="2">
        <f>D992*시뮬레이션!E995*시뮬레이션!D995</f>
        <v>17555575.415108893</v>
      </c>
      <c r="J992" s="5">
        <f t="shared" si="54"/>
        <v>42994</v>
      </c>
      <c r="K992" s="2">
        <f t="shared" si="55"/>
        <v>26668913.886593767</v>
      </c>
      <c r="L992" s="2" t="e">
        <f>$C$2*시뮬레이션!F995*시뮬레이션!D995</f>
        <v>#REF!</v>
      </c>
    </row>
    <row r="993" spans="2:12" x14ac:dyDescent="0.3">
      <c r="B993" s="5">
        <v>42995</v>
      </c>
      <c r="C993" s="27">
        <f>VLOOKUP(시뮬레이션!B996,시뮬레이션!$K:$Q,6,0)</f>
        <v>136.04872610968857</v>
      </c>
      <c r="D993" s="27">
        <f>VLOOKUP(시뮬레이션!B996,시뮬레이션!$K:$Q,7,0)</f>
        <v>145.02804600227313</v>
      </c>
      <c r="F993" s="5">
        <f t="shared" si="53"/>
        <v>42995</v>
      </c>
      <c r="G993" s="7">
        <f>C993*시뮬레이션!D996*시뮬레이션!F996</f>
        <v>9113338.4714848734</v>
      </c>
      <c r="H993" s="2">
        <f>D993*시뮬레이션!E996*시뮬레이션!D996</f>
        <v>17555575.415108893</v>
      </c>
      <c r="J993" s="5">
        <f t="shared" si="54"/>
        <v>42995</v>
      </c>
      <c r="K993" s="2">
        <f t="shared" si="55"/>
        <v>26668913.886593767</v>
      </c>
      <c r="L993" s="2" t="e">
        <f>$C$2*시뮬레이션!F996*시뮬레이션!D996</f>
        <v>#REF!</v>
      </c>
    </row>
    <row r="994" spans="2:12" x14ac:dyDescent="0.3">
      <c r="B994" s="5">
        <v>42996</v>
      </c>
      <c r="C994" s="27">
        <f>VLOOKUP(시뮬레이션!B997,시뮬레이션!$K:$Q,6,0)</f>
        <v>136.04872610968857</v>
      </c>
      <c r="D994" s="27">
        <f>VLOOKUP(시뮬레이션!B997,시뮬레이션!$K:$Q,7,0)</f>
        <v>145.02804600227313</v>
      </c>
      <c r="F994" s="5">
        <f t="shared" si="53"/>
        <v>42996</v>
      </c>
      <c r="G994" s="7">
        <f>C994*시뮬레이션!D997*시뮬레이션!F997</f>
        <v>9098015.4395118672</v>
      </c>
      <c r="H994" s="2">
        <f>D994*시뮬레이션!E997*시뮬레이션!D997</f>
        <v>17487013.29904056</v>
      </c>
      <c r="J994" s="5">
        <f t="shared" si="54"/>
        <v>42996</v>
      </c>
      <c r="K994" s="2">
        <f t="shared" si="55"/>
        <v>26585028.738552429</v>
      </c>
      <c r="L994" s="2" t="e">
        <f>$C$2*시뮬레이션!F997*시뮬레이션!D997</f>
        <v>#REF!</v>
      </c>
    </row>
    <row r="995" spans="2:12" x14ac:dyDescent="0.3">
      <c r="B995" s="5">
        <v>42997</v>
      </c>
      <c r="C995" s="27">
        <f>VLOOKUP(시뮬레이션!B998,시뮬레이션!$K:$Q,6,0)</f>
        <v>136.04872610968857</v>
      </c>
      <c r="D995" s="27">
        <f>VLOOKUP(시뮬레이션!B998,시뮬레이션!$K:$Q,7,0)</f>
        <v>145.02804600227313</v>
      </c>
      <c r="F995" s="5">
        <f t="shared" si="53"/>
        <v>42997</v>
      </c>
      <c r="G995" s="7">
        <f>C995*시뮬레이션!D998*시뮬레이션!F998</f>
        <v>9140905.7527590264</v>
      </c>
      <c r="H995" s="2">
        <f>D995*시뮬레이션!E998*시뮬레이션!D998</f>
        <v>17621805.749110036</v>
      </c>
      <c r="J995" s="5">
        <f t="shared" si="54"/>
        <v>42997</v>
      </c>
      <c r="K995" s="2">
        <f t="shared" si="55"/>
        <v>26762711.50186906</v>
      </c>
      <c r="L995" s="2" t="e">
        <f>$C$2*시뮬레이션!F998*시뮬레이션!D998</f>
        <v>#REF!</v>
      </c>
    </row>
    <row r="996" spans="2:12" x14ac:dyDescent="0.3">
      <c r="B996" s="5">
        <v>42998</v>
      </c>
      <c r="C996" s="27">
        <f>VLOOKUP(시뮬레이션!B999,시뮬레이션!$K:$Q,6,0)</f>
        <v>136.04872610968857</v>
      </c>
      <c r="D996" s="27">
        <f>VLOOKUP(시뮬레이션!B999,시뮬레이션!$K:$Q,7,0)</f>
        <v>145.02804600227313</v>
      </c>
      <c r="F996" s="5">
        <f t="shared" si="53"/>
        <v>42998</v>
      </c>
      <c r="G996" s="7">
        <f>C996*시뮬레이션!D999*시뮬레이션!F999</f>
        <v>9133558.4413054753</v>
      </c>
      <c r="H996" s="2">
        <f>D996*시뮬레이션!E999*시뮬레이션!D999</f>
        <v>17617535.248687617</v>
      </c>
      <c r="J996" s="5">
        <f t="shared" si="54"/>
        <v>42998</v>
      </c>
      <c r="K996" s="2">
        <f t="shared" si="55"/>
        <v>26751093.689993091</v>
      </c>
      <c r="L996" s="2" t="e">
        <f>$C$2*시뮬레이션!F999*시뮬레이션!D999</f>
        <v>#REF!</v>
      </c>
    </row>
    <row r="997" spans="2:12" x14ac:dyDescent="0.3">
      <c r="B997" s="5">
        <v>42999</v>
      </c>
      <c r="C997" s="27">
        <f>VLOOKUP(시뮬레이션!B1000,시뮬레이션!$K:$Q,6,0)</f>
        <v>136.04872610968857</v>
      </c>
      <c r="D997" s="27">
        <f>VLOOKUP(시뮬레이션!B1000,시뮬레이션!$K:$Q,7,0)</f>
        <v>145.02804600227313</v>
      </c>
      <c r="F997" s="5">
        <f t="shared" si="53"/>
        <v>42999</v>
      </c>
      <c r="G997" s="7">
        <f>C997*시뮬레이션!D1000*시뮬레이션!F1000</f>
        <v>9122125.8587042969</v>
      </c>
      <c r="H997" s="2">
        <f>D997*시뮬레이션!E1000*시뮬레이션!D1000</f>
        <v>17614347.641618162</v>
      </c>
      <c r="J997" s="5">
        <f t="shared" si="54"/>
        <v>42999</v>
      </c>
      <c r="K997" s="2">
        <f t="shared" si="55"/>
        <v>26736473.500322461</v>
      </c>
      <c r="L997" s="2" t="e">
        <f>$C$2*시뮬레이션!F1000*시뮬레이션!D1000</f>
        <v>#REF!</v>
      </c>
    </row>
    <row r="998" spans="2:12" x14ac:dyDescent="0.3">
      <c r="B998" s="5">
        <v>43000</v>
      </c>
      <c r="C998" s="27">
        <f>VLOOKUP(시뮬레이션!B1001,시뮬레이션!$K:$Q,6,0)</f>
        <v>136.04872610968857</v>
      </c>
      <c r="D998" s="27">
        <f>VLOOKUP(시뮬레이션!B1001,시뮬레이션!$K:$Q,7,0)</f>
        <v>145.02804600227313</v>
      </c>
      <c r="F998" s="5">
        <f t="shared" si="53"/>
        <v>43000</v>
      </c>
      <c r="G998" s="7">
        <f>C998*시뮬레이션!D1001*시뮬레이션!F1001</f>
        <v>9165903.209645696</v>
      </c>
      <c r="H998" s="2">
        <f>D998*시뮬레이션!E1001*시뮬레이션!D1001</f>
        <v>17668750.9913649</v>
      </c>
      <c r="J998" s="5">
        <f t="shared" si="54"/>
        <v>43000</v>
      </c>
      <c r="K998" s="2">
        <f t="shared" si="55"/>
        <v>26834654.201010596</v>
      </c>
      <c r="L998" s="2" t="e">
        <f>$C$2*시뮬레이션!F1001*시뮬레이션!D1001</f>
        <v>#REF!</v>
      </c>
    </row>
    <row r="999" spans="2:12" x14ac:dyDescent="0.3">
      <c r="B999" s="5">
        <v>43001</v>
      </c>
      <c r="C999" s="27">
        <f>VLOOKUP(시뮬레이션!B1002,시뮬레이션!$K:$Q,6,0)</f>
        <v>136.04872610968857</v>
      </c>
      <c r="D999" s="27">
        <f>VLOOKUP(시뮬레이션!B1002,시뮬레이션!$K:$Q,7,0)</f>
        <v>145.02804600227313</v>
      </c>
      <c r="F999" s="5">
        <f t="shared" si="53"/>
        <v>43001</v>
      </c>
      <c r="G999" s="7">
        <f>C999*시뮬레이션!D1002*시뮬레이션!F1002</f>
        <v>9165903.209645696</v>
      </c>
      <c r="H999" s="2">
        <f>D999*시뮬레이션!E1002*시뮬레이션!D1002</f>
        <v>17668750.9913649</v>
      </c>
      <c r="J999" s="5">
        <f t="shared" si="54"/>
        <v>43001</v>
      </c>
      <c r="K999" s="2">
        <f t="shared" si="55"/>
        <v>26834654.201010596</v>
      </c>
      <c r="L999" s="2" t="e">
        <f>$C$2*시뮬레이션!F1002*시뮬레이션!D1002</f>
        <v>#REF!</v>
      </c>
    </row>
    <row r="1000" spans="2:12" x14ac:dyDescent="0.3">
      <c r="B1000" s="5">
        <v>43002</v>
      </c>
      <c r="C1000" s="27">
        <f>VLOOKUP(시뮬레이션!B1003,시뮬레이션!$K:$Q,6,0)</f>
        <v>136.04872610968857</v>
      </c>
      <c r="D1000" s="27">
        <f>VLOOKUP(시뮬레이션!B1003,시뮬레이션!$K:$Q,7,0)</f>
        <v>145.02804600227313</v>
      </c>
      <c r="F1000" s="5">
        <f t="shared" si="53"/>
        <v>43002</v>
      </c>
      <c r="G1000" s="7">
        <f>C1000*시뮬레이션!D1003*시뮬레이션!F1003</f>
        <v>9165903.209645696</v>
      </c>
      <c r="H1000" s="2">
        <f>D1000*시뮬레이션!E1003*시뮬레이션!D1003</f>
        <v>17668750.9913649</v>
      </c>
      <c r="J1000" s="5">
        <f t="shared" si="54"/>
        <v>43002</v>
      </c>
      <c r="K1000" s="2">
        <f t="shared" si="55"/>
        <v>26834654.201010596</v>
      </c>
      <c r="L1000" s="2" t="e">
        <f>$C$2*시뮬레이션!F1003*시뮬레이션!D1003</f>
        <v>#REF!</v>
      </c>
    </row>
    <row r="1001" spans="2:12" x14ac:dyDescent="0.3">
      <c r="B1001" s="5">
        <v>43003</v>
      </c>
      <c r="C1001" s="27">
        <f>VLOOKUP(시뮬레이션!B1004,시뮬레이션!$K:$Q,6,0)</f>
        <v>136.04872610968857</v>
      </c>
      <c r="D1001" s="27">
        <f>VLOOKUP(시뮬레이션!B1004,시뮬레이션!$K:$Q,7,0)</f>
        <v>145.02804600227313</v>
      </c>
      <c r="F1001" s="5">
        <f t="shared" si="53"/>
        <v>43003</v>
      </c>
      <c r="G1001" s="7">
        <f>C1001*시뮬레이션!D1004*시뮬레이션!F1004</f>
        <v>9165211.4698977917</v>
      </c>
      <c r="H1001" s="2">
        <f>D1001*시뮬레이션!E1004*시뮬레이션!D1004</f>
        <v>17599771.586710449</v>
      </c>
      <c r="J1001" s="5">
        <f t="shared" si="54"/>
        <v>43003</v>
      </c>
      <c r="K1001" s="2">
        <f t="shared" si="55"/>
        <v>26764983.056608241</v>
      </c>
      <c r="L1001" s="2" t="e">
        <f>$C$2*시뮬레이션!F1004*시뮬레이션!D1004</f>
        <v>#REF!</v>
      </c>
    </row>
    <row r="1002" spans="2:12" x14ac:dyDescent="0.3">
      <c r="B1002" s="5">
        <v>43004</v>
      </c>
      <c r="C1002" s="27">
        <f>VLOOKUP(시뮬레이션!B1005,시뮬레이션!$K:$Q,6,0)</f>
        <v>136.04872610968857</v>
      </c>
      <c r="D1002" s="27">
        <f>VLOOKUP(시뮬레이션!B1005,시뮬레이션!$K:$Q,7,0)</f>
        <v>145.02804600227313</v>
      </c>
      <c r="F1002" s="5">
        <f t="shared" si="53"/>
        <v>43004</v>
      </c>
      <c r="G1002" s="7">
        <f>C1002*시뮬레이션!D1005*시뮬레이션!F1005</f>
        <v>9199664.3132490814</v>
      </c>
      <c r="H1002" s="2">
        <f>D1002*시뮬레이션!E1005*시뮬레이션!D1005</f>
        <v>17628545.890451342</v>
      </c>
      <c r="J1002" s="5">
        <f t="shared" si="54"/>
        <v>43004</v>
      </c>
      <c r="K1002" s="2">
        <f t="shared" si="55"/>
        <v>26828210.203700423</v>
      </c>
      <c r="L1002" s="2" t="e">
        <f>$C$2*시뮬레이션!F1005*시뮬레이션!D1005</f>
        <v>#REF!</v>
      </c>
    </row>
    <row r="1003" spans="2:12" x14ac:dyDescent="0.3">
      <c r="B1003" s="5">
        <v>43005</v>
      </c>
      <c r="C1003" s="27">
        <f>VLOOKUP(시뮬레이션!B1006,시뮬레이션!$K:$Q,6,0)</f>
        <v>136.04872610968857</v>
      </c>
      <c r="D1003" s="27">
        <f>VLOOKUP(시뮬레이션!B1006,시뮬레이션!$K:$Q,7,0)</f>
        <v>145.02804600227313</v>
      </c>
      <c r="F1003" s="5">
        <f t="shared" si="53"/>
        <v>43005</v>
      </c>
      <c r="G1003" s="7">
        <f>C1003*시뮬레이션!D1006*시뮬레이션!F1006</f>
        <v>9168269.5051389206</v>
      </c>
      <c r="H1003" s="2">
        <f>D1003*시뮬레이션!E1006*시뮬레이션!D1006</f>
        <v>17657002.265579894</v>
      </c>
      <c r="J1003" s="5">
        <f t="shared" si="54"/>
        <v>43005</v>
      </c>
      <c r="K1003" s="2">
        <f t="shared" si="55"/>
        <v>26825271.770718813</v>
      </c>
      <c r="L1003" s="2" t="e">
        <f>$C$2*시뮬레이션!F1006*시뮬레이션!D1006</f>
        <v>#REF!</v>
      </c>
    </row>
    <row r="1004" spans="2:12" x14ac:dyDescent="0.3">
      <c r="B1004" s="5">
        <v>43006</v>
      </c>
      <c r="C1004" s="27">
        <f>VLOOKUP(시뮬레이션!B1007,시뮬레이션!$K:$Q,6,0)</f>
        <v>136.04872610968857</v>
      </c>
      <c r="D1004" s="27">
        <f>VLOOKUP(시뮬레이션!B1007,시뮬레이션!$K:$Q,7,0)</f>
        <v>145.02804600227313</v>
      </c>
      <c r="F1004" s="5">
        <f t="shared" si="53"/>
        <v>43006</v>
      </c>
      <c r="G1004" s="7">
        <f>C1004*시뮬레이션!D1007*시뮬레이션!F1007</f>
        <v>9284247.9830510933</v>
      </c>
      <c r="H1004" s="2">
        <f>D1004*시뮬레이션!E1007*시뮬레이션!D1007</f>
        <v>17898728.005740929</v>
      </c>
      <c r="J1004" s="5">
        <f t="shared" si="54"/>
        <v>43006</v>
      </c>
      <c r="K1004" s="2">
        <f t="shared" si="55"/>
        <v>27182975.988792025</v>
      </c>
      <c r="L1004" s="2" t="e">
        <f>$C$2*시뮬레이션!F1007*시뮬레이션!D1007</f>
        <v>#REF!</v>
      </c>
    </row>
    <row r="1005" spans="2:12" x14ac:dyDescent="0.3">
      <c r="B1005" s="5">
        <v>43007</v>
      </c>
      <c r="C1005" s="27">
        <f>VLOOKUP(시뮬레이션!B1008,시뮬레이션!$K:$Q,6,0)</f>
        <v>136.04872610968857</v>
      </c>
      <c r="D1005" s="27">
        <f>VLOOKUP(시뮬레이션!B1008,시뮬레이션!$K:$Q,7,0)</f>
        <v>145.02804600227313</v>
      </c>
      <c r="F1005" s="5">
        <f t="shared" si="53"/>
        <v>43007</v>
      </c>
      <c r="G1005" s="7">
        <f>C1005*시뮬레이션!D1008*시뮬레이션!F1008</f>
        <v>9264106.0371749178</v>
      </c>
      <c r="H1005" s="2">
        <f>D1005*시뮬레이션!E1008*시뮬레이션!D1008</f>
        <v>17823302.109212346</v>
      </c>
      <c r="J1005" s="5">
        <f t="shared" si="54"/>
        <v>43007</v>
      </c>
      <c r="K1005" s="2">
        <f t="shared" si="55"/>
        <v>27087408.146387264</v>
      </c>
      <c r="L1005" s="2" t="e">
        <f>$C$2*시뮬레이션!F1008*시뮬레이션!D1008</f>
        <v>#REF!</v>
      </c>
    </row>
    <row r="1006" spans="2:12" x14ac:dyDescent="0.3">
      <c r="B1006" s="5">
        <v>43008</v>
      </c>
      <c r="C1006" s="27">
        <f>VLOOKUP(시뮬레이션!B1009,시뮬레이션!$K:$Q,6,0)</f>
        <v>136.04872610968857</v>
      </c>
      <c r="D1006" s="27">
        <f>VLOOKUP(시뮬레이션!B1009,시뮬레이션!$K:$Q,7,0)</f>
        <v>145.02804600227313</v>
      </c>
      <c r="F1006" s="5">
        <f t="shared" si="53"/>
        <v>43008</v>
      </c>
      <c r="G1006" s="7">
        <f>C1006*시뮬레이션!D1009*시뮬레이션!F1009</f>
        <v>9264106.0371749178</v>
      </c>
      <c r="H1006" s="2">
        <f>D1006*시뮬레이션!E1009*시뮬레이션!D1009</f>
        <v>17823302.109212346</v>
      </c>
      <c r="J1006" s="5">
        <f t="shared" si="54"/>
        <v>43008</v>
      </c>
      <c r="K1006" s="2">
        <f t="shared" si="55"/>
        <v>27087408.146387264</v>
      </c>
      <c r="L1006" s="2" t="e">
        <f>$C$2*시뮬레이션!F1009*시뮬레이션!D1009</f>
        <v>#REF!</v>
      </c>
    </row>
    <row r="1007" spans="2:12" x14ac:dyDescent="0.3">
      <c r="B1007" s="5">
        <v>43009</v>
      </c>
      <c r="C1007" s="27">
        <f>VLOOKUP(시뮬레이션!B1010,시뮬레이션!$K:$Q,6,0)</f>
        <v>136.04872610968857</v>
      </c>
      <c r="D1007" s="27">
        <f>VLOOKUP(시뮬레이션!B1010,시뮬레이션!$K:$Q,7,0)</f>
        <v>145.02804600227313</v>
      </c>
      <c r="F1007" s="5">
        <f t="shared" si="53"/>
        <v>43009</v>
      </c>
      <c r="G1007" s="7">
        <f>C1007*시뮬레이션!D1010*시뮬레이션!F1010</f>
        <v>9264106.0371749178</v>
      </c>
      <c r="H1007" s="2">
        <f>D1007*시뮬레이션!E1010*시뮬레이션!D1010</f>
        <v>17823302.109212346</v>
      </c>
      <c r="J1007" s="5">
        <f t="shared" si="54"/>
        <v>43009</v>
      </c>
      <c r="K1007" s="2">
        <f t="shared" si="55"/>
        <v>27087408.146387264</v>
      </c>
      <c r="L1007" s="2" t="e">
        <f>$C$2*시뮬레이션!F1010*시뮬레이션!D1010</f>
        <v>#REF!</v>
      </c>
    </row>
    <row r="1008" spans="2:12" x14ac:dyDescent="0.3">
      <c r="B1008" s="5">
        <v>43010</v>
      </c>
      <c r="C1008" s="27">
        <f>VLOOKUP(시뮬레이션!B1011,시뮬레이션!$K:$Q,6,0)</f>
        <v>136.04872610968857</v>
      </c>
      <c r="D1008" s="27">
        <f>VLOOKUP(시뮬레이션!B1011,시뮬레이션!$K:$Q,7,0)</f>
        <v>145.02804600227313</v>
      </c>
      <c r="F1008" s="5">
        <f t="shared" si="53"/>
        <v>43010</v>
      </c>
      <c r="G1008" s="7">
        <f>C1008*시뮬레이션!D1011*시뮬레이션!F1011</f>
        <v>9307738.4962230064</v>
      </c>
      <c r="H1008" s="2">
        <f>D1008*시뮬레이션!E1011*시뮬레이션!D1011</f>
        <v>17911226.844287854</v>
      </c>
      <c r="J1008" s="5">
        <f t="shared" si="54"/>
        <v>43010</v>
      </c>
      <c r="K1008" s="2">
        <f t="shared" si="55"/>
        <v>27218965.34051086</v>
      </c>
      <c r="L1008" s="2" t="e">
        <f>$C$2*시뮬레이션!F1011*시뮬레이션!D1011</f>
        <v>#REF!</v>
      </c>
    </row>
    <row r="1009" spans="2:12" x14ac:dyDescent="0.3">
      <c r="B1009" s="5">
        <v>43011</v>
      </c>
      <c r="C1009" s="27">
        <f>VLOOKUP(시뮬레이션!B1012,시뮬레이션!$K:$Q,6,0)</f>
        <v>136.04872610968857</v>
      </c>
      <c r="D1009" s="27">
        <f>VLOOKUP(시뮬레이션!B1012,시뮬레이션!$K:$Q,7,0)</f>
        <v>145.02804600227313</v>
      </c>
      <c r="F1009" s="5">
        <f t="shared" si="53"/>
        <v>43011</v>
      </c>
      <c r="G1009" s="7">
        <f>C1009*시뮬레이션!D1012*시뮬레이션!F1012</f>
        <v>9329554.7257470526</v>
      </c>
      <c r="H1009" s="2">
        <f>D1009*시뮬레이션!E1012*시뮬레이션!D1012</f>
        <v>17980314.124314122</v>
      </c>
      <c r="J1009" s="5">
        <f t="shared" si="54"/>
        <v>43011</v>
      </c>
      <c r="K1009" s="2">
        <f t="shared" si="55"/>
        <v>27309868.850061174</v>
      </c>
      <c r="L1009" s="2" t="e">
        <f>$C$2*시뮬레이션!F1012*시뮬레이션!D1012</f>
        <v>#REF!</v>
      </c>
    </row>
    <row r="1010" spans="2:12" x14ac:dyDescent="0.3">
      <c r="B1010" s="5">
        <v>43012</v>
      </c>
      <c r="C1010" s="27">
        <f>VLOOKUP(시뮬레이션!B1013,시뮬레이션!$K:$Q,6,0)</f>
        <v>136.04872610968857</v>
      </c>
      <c r="D1010" s="27">
        <f>VLOOKUP(시뮬레이션!B1013,시뮬레이션!$K:$Q,7,0)</f>
        <v>145.02804600227313</v>
      </c>
      <c r="F1010" s="5">
        <f t="shared" si="53"/>
        <v>43012</v>
      </c>
      <c r="G1010" s="7">
        <f>C1010*시뮬레이션!D1013*시뮬레이션!F1013</f>
        <v>9359162.4658154007</v>
      </c>
      <c r="H1010" s="2">
        <f>D1010*시뮬레이션!E1013*시뮬레이션!D1013</f>
        <v>18015927.458296098</v>
      </c>
      <c r="J1010" s="5">
        <f t="shared" si="54"/>
        <v>43012</v>
      </c>
      <c r="K1010" s="2">
        <f t="shared" si="55"/>
        <v>27375089.9241115</v>
      </c>
      <c r="L1010" s="2" t="e">
        <f>$C$2*시뮬레이션!F1013*시뮬레이션!D1013</f>
        <v>#REF!</v>
      </c>
    </row>
    <row r="1011" spans="2:12" x14ac:dyDescent="0.3">
      <c r="B1011" s="5">
        <v>43013</v>
      </c>
      <c r="C1011" s="27">
        <f>VLOOKUP(시뮬레이션!B1014,시뮬레이션!$K:$Q,6,0)</f>
        <v>136.04872610968857</v>
      </c>
      <c r="D1011" s="27">
        <f>VLOOKUP(시뮬레이션!B1014,시뮬레이션!$K:$Q,7,0)</f>
        <v>145.02804600227313</v>
      </c>
      <c r="F1011" s="5">
        <f t="shared" si="53"/>
        <v>43013</v>
      </c>
      <c r="G1011" s="7">
        <f>C1011*시뮬레이션!D1014*시뮬레이션!F1014</f>
        <v>9391886.8101014681</v>
      </c>
      <c r="H1011" s="2">
        <f>D1011*시뮬레이션!E1014*시뮬레이션!D1014</f>
        <v>18082782.675631352</v>
      </c>
      <c r="J1011" s="5">
        <f t="shared" si="54"/>
        <v>43013</v>
      </c>
      <c r="K1011" s="2">
        <f t="shared" si="55"/>
        <v>27474669.48573282</v>
      </c>
      <c r="L1011" s="2" t="e">
        <f>$C$2*시뮬레이션!F1014*시뮬레이션!D1014</f>
        <v>#REF!</v>
      </c>
    </row>
    <row r="1012" spans="2:12" x14ac:dyDescent="0.3">
      <c r="B1012" s="5">
        <v>43014</v>
      </c>
      <c r="C1012" s="27">
        <f>VLOOKUP(시뮬레이션!B1015,시뮬레이션!$K:$Q,6,0)</f>
        <v>136.04872610968857</v>
      </c>
      <c r="D1012" s="27">
        <f>VLOOKUP(시뮬레이션!B1015,시뮬레이션!$K:$Q,7,0)</f>
        <v>145.02804600227313</v>
      </c>
      <c r="F1012" s="5">
        <f t="shared" si="53"/>
        <v>43014</v>
      </c>
      <c r="G1012" s="7">
        <f>C1012*시뮬레이션!D1015*시뮬레이션!F1015</f>
        <v>9363837.3721419815</v>
      </c>
      <c r="H1012" s="2">
        <f>D1012*시뮬레이션!E1015*시뮬레이션!D1015</f>
        <v>18056713.092661969</v>
      </c>
      <c r="J1012" s="5">
        <f t="shared" si="54"/>
        <v>43014</v>
      </c>
      <c r="K1012" s="2">
        <f t="shared" si="55"/>
        <v>27420550.464803949</v>
      </c>
      <c r="L1012" s="2" t="e">
        <f>$C$2*시뮬레이션!F1015*시뮬레이션!D1015</f>
        <v>#REF!</v>
      </c>
    </row>
    <row r="1013" spans="2:12" x14ac:dyDescent="0.3">
      <c r="B1013" s="5">
        <v>43015</v>
      </c>
      <c r="C1013" s="27">
        <f>VLOOKUP(시뮬레이션!B1016,시뮬레이션!$K:$Q,6,0)</f>
        <v>136.04872610968857</v>
      </c>
      <c r="D1013" s="27">
        <f>VLOOKUP(시뮬레이션!B1016,시뮬레이션!$K:$Q,7,0)</f>
        <v>145.02804600227313</v>
      </c>
      <c r="F1013" s="5">
        <f t="shared" si="53"/>
        <v>43015</v>
      </c>
      <c r="G1013" s="7">
        <f>C1013*시뮬레이션!D1016*시뮬레이션!F1016</f>
        <v>9363837.3721419815</v>
      </c>
      <c r="H1013" s="2">
        <f>D1013*시뮬레이션!E1016*시뮬레이션!D1016</f>
        <v>18056713.092661969</v>
      </c>
      <c r="J1013" s="5">
        <f t="shared" si="54"/>
        <v>43015</v>
      </c>
      <c r="K1013" s="2">
        <f t="shared" si="55"/>
        <v>27420550.464803949</v>
      </c>
      <c r="L1013" s="2" t="e">
        <f>$C$2*시뮬레이션!F1016*시뮬레이션!D1016</f>
        <v>#REF!</v>
      </c>
    </row>
    <row r="1014" spans="2:12" x14ac:dyDescent="0.3">
      <c r="B1014" s="5">
        <v>43016</v>
      </c>
      <c r="C1014" s="27">
        <f>VLOOKUP(시뮬레이션!B1017,시뮬레이션!$K:$Q,6,0)</f>
        <v>136.04872610968857</v>
      </c>
      <c r="D1014" s="27">
        <f>VLOOKUP(시뮬레이션!B1017,시뮬레이션!$K:$Q,7,0)</f>
        <v>145.02804600227313</v>
      </c>
      <c r="F1014" s="5">
        <f t="shared" si="53"/>
        <v>43016</v>
      </c>
      <c r="G1014" s="7">
        <f>C1014*시뮬레이션!D1017*시뮬레이션!F1017</f>
        <v>9363837.3721419815</v>
      </c>
      <c r="H1014" s="2">
        <f>D1014*시뮬레이션!E1017*시뮬레이션!D1017</f>
        <v>18056713.092661969</v>
      </c>
      <c r="J1014" s="5">
        <f t="shared" si="54"/>
        <v>43016</v>
      </c>
      <c r="K1014" s="2">
        <f t="shared" si="55"/>
        <v>27420550.464803949</v>
      </c>
      <c r="L1014" s="2" t="e">
        <f>$C$2*시뮬레이션!F1017*시뮬레이션!D1017</f>
        <v>#REF!</v>
      </c>
    </row>
    <row r="1015" spans="2:12" x14ac:dyDescent="0.3">
      <c r="B1015" s="5">
        <v>43017</v>
      </c>
      <c r="C1015" s="27">
        <f>VLOOKUP(시뮬레이션!B1018,시뮬레이션!$K:$Q,6,0)</f>
        <v>136.04872610968857</v>
      </c>
      <c r="D1015" s="27">
        <f>VLOOKUP(시뮬레이션!B1018,시뮬레이션!$K:$Q,7,0)</f>
        <v>145.02804600227313</v>
      </c>
      <c r="F1015" s="5">
        <f t="shared" si="53"/>
        <v>43017</v>
      </c>
      <c r="G1015" s="7">
        <f>C1015*시뮬레이션!D1018*시뮬레이션!F1018</f>
        <v>9337346.2362913545</v>
      </c>
      <c r="H1015" s="2">
        <f>D1015*시뮬레이션!E1018*시뮬레이션!D1018</f>
        <v>18073208.324464343</v>
      </c>
      <c r="J1015" s="5">
        <f t="shared" si="54"/>
        <v>43017</v>
      </c>
      <c r="K1015" s="2">
        <f t="shared" si="55"/>
        <v>27410554.5607557</v>
      </c>
      <c r="L1015" s="2" t="e">
        <f>$C$2*시뮬레이션!F1018*시뮬레이션!D1018</f>
        <v>#REF!</v>
      </c>
    </row>
    <row r="1016" spans="2:12" x14ac:dyDescent="0.3">
      <c r="B1016" s="5">
        <v>43018</v>
      </c>
      <c r="C1016" s="27">
        <f>VLOOKUP(시뮬레이션!B1019,시뮬레이션!$K:$Q,6,0)</f>
        <v>136.04872610968857</v>
      </c>
      <c r="D1016" s="27">
        <f>VLOOKUP(시뮬레이션!B1019,시뮬레이션!$K:$Q,7,0)</f>
        <v>145.02804600227313</v>
      </c>
      <c r="F1016" s="5">
        <f t="shared" si="53"/>
        <v>43018</v>
      </c>
      <c r="G1016" s="7">
        <f>C1016*시뮬레이션!D1019*시뮬레이션!F1019</f>
        <v>9289717.2098650653</v>
      </c>
      <c r="H1016" s="2">
        <f>D1016*시뮬레이션!E1019*시뮬레이션!D1019</f>
        <v>18015487.980724268</v>
      </c>
      <c r="J1016" s="5">
        <f t="shared" si="54"/>
        <v>43018</v>
      </c>
      <c r="K1016" s="2">
        <f t="shared" si="55"/>
        <v>27305205.190589331</v>
      </c>
      <c r="L1016" s="2" t="e">
        <f>$C$2*시뮬레이션!F1019*시뮬레이션!D1019</f>
        <v>#REF!</v>
      </c>
    </row>
    <row r="1017" spans="2:12" x14ac:dyDescent="0.3">
      <c r="B1017" s="5">
        <v>43019</v>
      </c>
      <c r="C1017" s="27">
        <f>VLOOKUP(시뮬레이션!B1020,시뮬레이션!$K:$Q,6,0)</f>
        <v>136.04872610968857</v>
      </c>
      <c r="D1017" s="27">
        <f>VLOOKUP(시뮬레이션!B1020,시뮬레이션!$K:$Q,7,0)</f>
        <v>145.02804600227313</v>
      </c>
      <c r="F1017" s="5">
        <f t="shared" si="53"/>
        <v>43019</v>
      </c>
      <c r="G1017" s="7">
        <f>C1017*시뮬레이션!D1020*시뮬레이션!F1020</f>
        <v>9327916.9711821452</v>
      </c>
      <c r="H1017" s="2">
        <f>D1017*시뮬레이션!E1020*시뮬레이션!D1020</f>
        <v>18108354.288928024</v>
      </c>
      <c r="J1017" s="5">
        <f t="shared" si="54"/>
        <v>43019</v>
      </c>
      <c r="K1017" s="2">
        <f t="shared" si="55"/>
        <v>27436271.26011017</v>
      </c>
      <c r="L1017" s="2" t="e">
        <f>$C$2*시뮬레이션!F1020*시뮬레이션!D1020</f>
        <v>#REF!</v>
      </c>
    </row>
    <row r="1018" spans="2:12" x14ac:dyDescent="0.3">
      <c r="B1018" s="5">
        <v>43020</v>
      </c>
      <c r="C1018" s="27">
        <f>VLOOKUP(시뮬레이션!B1021,시뮬레이션!$K:$Q,6,0)</f>
        <v>136.04872610968857</v>
      </c>
      <c r="D1018" s="27">
        <f>VLOOKUP(시뮬레이션!B1021,시뮬레이션!$K:$Q,7,0)</f>
        <v>145.02804600227313</v>
      </c>
      <c r="F1018" s="5">
        <f t="shared" si="53"/>
        <v>43020</v>
      </c>
      <c r="G1018" s="7">
        <f>C1018*시뮬레이션!D1021*시뮬레이션!F1021</f>
        <v>9340773.3717264216</v>
      </c>
      <c r="H1018" s="2">
        <f>D1018*시뮬레이션!E1021*시뮬레이션!D1021</f>
        <v>18136943.389029942</v>
      </c>
      <c r="J1018" s="5">
        <f t="shared" si="54"/>
        <v>43020</v>
      </c>
      <c r="K1018" s="2">
        <f t="shared" si="55"/>
        <v>27477716.760756366</v>
      </c>
      <c r="L1018" s="2" t="e">
        <f>$C$2*시뮬레이션!F1021*시뮬레이션!D1021</f>
        <v>#REF!</v>
      </c>
    </row>
    <row r="1019" spans="2:12" x14ac:dyDescent="0.3">
      <c r="B1019" s="5">
        <v>43021</v>
      </c>
      <c r="C1019" s="27">
        <f>VLOOKUP(시뮬레이션!B1022,시뮬레이션!$K:$Q,6,0)</f>
        <v>136.04872610968857</v>
      </c>
      <c r="D1019" s="27">
        <f>VLOOKUP(시뮬레이션!B1022,시뮬레이션!$K:$Q,7,0)</f>
        <v>145.02804600227313</v>
      </c>
      <c r="F1019" s="5">
        <f t="shared" si="53"/>
        <v>43021</v>
      </c>
      <c r="G1019" s="7">
        <f>C1019*시뮬레이션!D1022*시뮬레이션!F1022</f>
        <v>9329603.9753859043</v>
      </c>
      <c r="H1019" s="2">
        <f>D1019*시뮬레이션!E1022*시뮬레이션!D1022</f>
        <v>18137903.956187587</v>
      </c>
      <c r="J1019" s="5">
        <f t="shared" si="54"/>
        <v>43021</v>
      </c>
      <c r="K1019" s="2">
        <f t="shared" si="55"/>
        <v>27467507.931573492</v>
      </c>
      <c r="L1019" s="2" t="e">
        <f>$C$2*시뮬레이션!F1022*시뮬레이션!D1022</f>
        <v>#REF!</v>
      </c>
    </row>
    <row r="1020" spans="2:12" x14ac:dyDescent="0.3">
      <c r="B1020" s="5">
        <v>43022</v>
      </c>
      <c r="C1020" s="27">
        <f>VLOOKUP(시뮬레이션!B1023,시뮬레이션!$K:$Q,6,0)</f>
        <v>136.04872610968857</v>
      </c>
      <c r="D1020" s="27">
        <f>VLOOKUP(시뮬레이션!B1023,시뮬레이션!$K:$Q,7,0)</f>
        <v>145.02804600227313</v>
      </c>
      <c r="F1020" s="5">
        <f t="shared" si="53"/>
        <v>43022</v>
      </c>
      <c r="G1020" s="7">
        <f>C1020*시뮬레이션!D1023*시뮬레이션!F1023</f>
        <v>9329603.9753859043</v>
      </c>
      <c r="H1020" s="2">
        <f>D1020*시뮬레이션!E1023*시뮬레이션!D1023</f>
        <v>18137903.956187587</v>
      </c>
      <c r="J1020" s="5">
        <f t="shared" si="54"/>
        <v>43022</v>
      </c>
      <c r="K1020" s="2">
        <f t="shared" si="55"/>
        <v>27467507.931573492</v>
      </c>
      <c r="L1020" s="2" t="e">
        <f>$C$2*시뮬레이션!F1023*시뮬레이션!D1023</f>
        <v>#REF!</v>
      </c>
    </row>
    <row r="1021" spans="2:12" x14ac:dyDescent="0.3">
      <c r="B1021" s="5">
        <v>43023</v>
      </c>
      <c r="C1021" s="27">
        <f>VLOOKUP(시뮬레이션!B1024,시뮬레이션!$K:$Q,6,0)</f>
        <v>136.04872610968857</v>
      </c>
      <c r="D1021" s="27">
        <f>VLOOKUP(시뮬레이션!B1024,시뮬레이션!$K:$Q,7,0)</f>
        <v>145.02804600227313</v>
      </c>
      <c r="F1021" s="5">
        <f t="shared" si="53"/>
        <v>43023</v>
      </c>
      <c r="G1021" s="7">
        <f>C1021*시뮬레이션!D1024*시뮬레이션!F1024</f>
        <v>9329603.9753859043</v>
      </c>
      <c r="H1021" s="2">
        <f>D1021*시뮬레이션!E1024*시뮬레이션!D1024</f>
        <v>18137903.956187587</v>
      </c>
      <c r="J1021" s="5">
        <f t="shared" si="54"/>
        <v>43023</v>
      </c>
      <c r="K1021" s="2">
        <f t="shared" si="55"/>
        <v>27467507.931573492</v>
      </c>
      <c r="L1021" s="2" t="e">
        <f>$C$2*시뮬레이션!F1024*시뮬레이션!D1024</f>
        <v>#REF!</v>
      </c>
    </row>
    <row r="1022" spans="2:12" x14ac:dyDescent="0.3">
      <c r="B1022" s="5">
        <v>43024</v>
      </c>
      <c r="C1022" s="27">
        <f>VLOOKUP(시뮬레이션!B1025,시뮬레이션!$K:$Q,6,0)</f>
        <v>136.04872610968857</v>
      </c>
      <c r="D1022" s="27">
        <f>VLOOKUP(시뮬레이션!B1025,시뮬레이션!$K:$Q,7,0)</f>
        <v>145.02804600227313</v>
      </c>
      <c r="F1022" s="5">
        <f t="shared" si="53"/>
        <v>43024</v>
      </c>
      <c r="G1022" s="7">
        <f>C1022*시뮬레이션!D1025*시뮬레이션!F1025</f>
        <v>9315497.5591461323</v>
      </c>
      <c r="H1022" s="2">
        <f>D1022*시뮬레이션!E1025*시뮬레이션!D1025</f>
        <v>18139010.575098418</v>
      </c>
      <c r="J1022" s="5">
        <f t="shared" si="54"/>
        <v>43024</v>
      </c>
      <c r="K1022" s="2">
        <f t="shared" si="55"/>
        <v>27454508.13424455</v>
      </c>
      <c r="L1022" s="2" t="e">
        <f>$C$2*시뮬레이션!F1025*시뮬레이션!D1025</f>
        <v>#REF!</v>
      </c>
    </row>
    <row r="1023" spans="2:12" x14ac:dyDescent="0.3">
      <c r="B1023" s="5">
        <v>43025</v>
      </c>
      <c r="C1023" s="27">
        <f>VLOOKUP(시뮬레이션!B1026,시뮬레이션!$K:$Q,6,0)</f>
        <v>136.04872610968857</v>
      </c>
      <c r="D1023" s="27">
        <f>VLOOKUP(시뮬레이션!B1026,시뮬레이션!$K:$Q,7,0)</f>
        <v>145.02804600227313</v>
      </c>
      <c r="F1023" s="5">
        <f t="shared" si="53"/>
        <v>43025</v>
      </c>
      <c r="G1023" s="7">
        <f>C1023*시뮬레이션!D1026*시뮬레이션!F1026</f>
        <v>9387800.8587102145</v>
      </c>
      <c r="H1023" s="2">
        <f>D1023*시뮬레이션!E1026*시뮬레이션!D1026</f>
        <v>18234373.773655124</v>
      </c>
      <c r="J1023" s="5">
        <f t="shared" si="54"/>
        <v>43025</v>
      </c>
      <c r="K1023" s="2">
        <f t="shared" si="55"/>
        <v>27622174.632365339</v>
      </c>
      <c r="L1023" s="2" t="e">
        <f>$C$2*시뮬레이션!F1026*시뮬레이션!D1026</f>
        <v>#REF!</v>
      </c>
    </row>
    <row r="1024" spans="2:12" x14ac:dyDescent="0.3">
      <c r="B1024" s="5">
        <v>43026</v>
      </c>
      <c r="C1024" s="27">
        <f>VLOOKUP(시뮬레이션!B1027,시뮬레이션!$K:$Q,6,0)</f>
        <v>136.04872610968857</v>
      </c>
      <c r="D1024" s="27">
        <f>VLOOKUP(시뮬레이션!B1027,시뮬레이션!$K:$Q,7,0)</f>
        <v>145.02804600227313</v>
      </c>
      <c r="F1024" s="5">
        <f t="shared" si="53"/>
        <v>43026</v>
      </c>
      <c r="G1024" s="7">
        <f>C1024*시뮬레이션!D1027*시뮬레이션!F1027</f>
        <v>9380913.3919509128</v>
      </c>
      <c r="H1024" s="2">
        <f>D1024*시뮬레이션!E1027*시뮬레이션!D1027</f>
        <v>18308278.691947978</v>
      </c>
      <c r="J1024" s="5">
        <f t="shared" si="54"/>
        <v>43026</v>
      </c>
      <c r="K1024" s="2">
        <f t="shared" si="55"/>
        <v>27689192.083898891</v>
      </c>
      <c r="L1024" s="2" t="e">
        <f>$C$2*시뮬레이션!F1027*시뮬레이션!D1027</f>
        <v>#REF!</v>
      </c>
    </row>
    <row r="1025" spans="2:12" x14ac:dyDescent="0.3">
      <c r="B1025" s="5">
        <v>43027</v>
      </c>
      <c r="C1025" s="27">
        <f>VLOOKUP(시뮬레이션!B1028,시뮬레이션!$K:$Q,6,0)</f>
        <v>136.04872610968857</v>
      </c>
      <c r="D1025" s="27">
        <f>VLOOKUP(시뮬레이션!B1028,시뮬레이션!$K:$Q,7,0)</f>
        <v>145.02804600227313</v>
      </c>
      <c r="F1025" s="5">
        <f t="shared" si="53"/>
        <v>43027</v>
      </c>
      <c r="G1025" s="7">
        <f>C1025*시뮬레이션!D1028*시뮬레이션!F1028</f>
        <v>9380809.4507241659</v>
      </c>
      <c r="H1025" s="2">
        <f>D1025*시뮬레이션!E1028*시뮬레이션!D1028</f>
        <v>18410358.278656475</v>
      </c>
      <c r="J1025" s="5">
        <f t="shared" si="54"/>
        <v>43027</v>
      </c>
      <c r="K1025" s="2">
        <f t="shared" si="55"/>
        <v>27791167.729380641</v>
      </c>
      <c r="L1025" s="2" t="e">
        <f>$C$2*시뮬레이션!F1028*시뮬레이션!D1028</f>
        <v>#REF!</v>
      </c>
    </row>
    <row r="1026" spans="2:12" x14ac:dyDescent="0.3">
      <c r="B1026" s="5">
        <v>43028</v>
      </c>
      <c r="C1026" s="27">
        <f>VLOOKUP(시뮬레이션!B1029,시뮬레이션!$K:$Q,6,0)</f>
        <v>136.04872610968857</v>
      </c>
      <c r="D1026" s="27">
        <f>VLOOKUP(시뮬레이션!B1029,시뮬레이션!$K:$Q,7,0)</f>
        <v>145.02804600227313</v>
      </c>
      <c r="F1026" s="5">
        <f t="shared" si="53"/>
        <v>43028</v>
      </c>
      <c r="G1026" s="7">
        <f>C1026*시뮬레이션!D1029*시뮬레이션!F1029</f>
        <v>9420948.8587293867</v>
      </c>
      <c r="H1026" s="2">
        <f>D1026*시뮬레이션!E1029*시뮬레이션!D1029</f>
        <v>18441263.978602748</v>
      </c>
      <c r="J1026" s="5">
        <f t="shared" si="54"/>
        <v>43028</v>
      </c>
      <c r="K1026" s="2">
        <f t="shared" si="55"/>
        <v>27862212.837332137</v>
      </c>
      <c r="L1026" s="2" t="e">
        <f>$C$2*시뮬레이션!F1029*시뮬레이션!D1029</f>
        <v>#REF!</v>
      </c>
    </row>
    <row r="1027" spans="2:12" x14ac:dyDescent="0.3">
      <c r="B1027" s="5">
        <v>43029</v>
      </c>
      <c r="C1027" s="27">
        <f>VLOOKUP(시뮬레이션!B1030,시뮬레이션!$K:$Q,6,0)</f>
        <v>136.04872610968857</v>
      </c>
      <c r="D1027" s="27">
        <f>VLOOKUP(시뮬레이션!B1030,시뮬레이션!$K:$Q,7,0)</f>
        <v>145.02804600227313</v>
      </c>
      <c r="F1027" s="5">
        <f t="shared" ref="F1027:F1090" si="56">B1027</f>
        <v>43029</v>
      </c>
      <c r="G1027" s="7">
        <f>C1027*시뮬레이션!D1030*시뮬레이션!F1030</f>
        <v>9420948.8587293867</v>
      </c>
      <c r="H1027" s="2">
        <f>D1027*시뮬레이션!E1030*시뮬레이션!D1030</f>
        <v>18441263.978602748</v>
      </c>
      <c r="J1027" s="5">
        <f t="shared" ref="J1027:J1090" si="57">B1027</f>
        <v>43029</v>
      </c>
      <c r="K1027" s="2">
        <f t="shared" ref="K1027:K1090" si="58">SUM(G1027:H1027)</f>
        <v>27862212.837332137</v>
      </c>
      <c r="L1027" s="2" t="e">
        <f>$C$2*시뮬레이션!F1030*시뮬레이션!D1030</f>
        <v>#REF!</v>
      </c>
    </row>
    <row r="1028" spans="2:12" x14ac:dyDescent="0.3">
      <c r="B1028" s="5">
        <v>43030</v>
      </c>
      <c r="C1028" s="27">
        <f>VLOOKUP(시뮬레이션!B1031,시뮬레이션!$K:$Q,6,0)</f>
        <v>136.04872610968857</v>
      </c>
      <c r="D1028" s="27">
        <f>VLOOKUP(시뮬레이션!B1031,시뮬레이션!$K:$Q,7,0)</f>
        <v>145.02804600227313</v>
      </c>
      <c r="F1028" s="5">
        <f t="shared" si="56"/>
        <v>43030</v>
      </c>
      <c r="G1028" s="7">
        <f>C1028*시뮬레이션!D1031*시뮬레이션!F1031</f>
        <v>9420948.8587293867</v>
      </c>
      <c r="H1028" s="2">
        <f>D1028*시뮬레이션!E1031*시뮬레이션!D1031</f>
        <v>18441263.978602748</v>
      </c>
      <c r="J1028" s="5">
        <f t="shared" si="57"/>
        <v>43030</v>
      </c>
      <c r="K1028" s="2">
        <f t="shared" si="58"/>
        <v>27862212.837332137</v>
      </c>
      <c r="L1028" s="2" t="e">
        <f>$C$2*시뮬레이션!F1031*시뮬레이션!D1031</f>
        <v>#REF!</v>
      </c>
    </row>
    <row r="1029" spans="2:12" x14ac:dyDescent="0.3">
      <c r="B1029" s="5">
        <v>43031</v>
      </c>
      <c r="C1029" s="27">
        <f>VLOOKUP(시뮬레이션!B1032,시뮬레이션!$K:$Q,6,0)</f>
        <v>136.04872610968857</v>
      </c>
      <c r="D1029" s="27">
        <f>VLOOKUP(시뮬레이션!B1032,시뮬레이션!$K:$Q,7,0)</f>
        <v>145.02804600227313</v>
      </c>
      <c r="F1029" s="5">
        <f t="shared" si="56"/>
        <v>43031</v>
      </c>
      <c r="G1029" s="7">
        <f>C1029*시뮬레이션!D1032*시뮬레이션!F1032</f>
        <v>9418355.701985376</v>
      </c>
      <c r="H1029" s="2">
        <f>D1029*시뮬레이션!E1032*시뮬레이션!D1032</f>
        <v>18407135.024151292</v>
      </c>
      <c r="J1029" s="5">
        <f t="shared" si="57"/>
        <v>43031</v>
      </c>
      <c r="K1029" s="2">
        <f t="shared" si="58"/>
        <v>27825490.72613667</v>
      </c>
      <c r="L1029" s="2" t="e">
        <f>$C$2*시뮬레이션!F1032*시뮬레이션!D1032</f>
        <v>#REF!</v>
      </c>
    </row>
    <row r="1030" spans="2:12" x14ac:dyDescent="0.3">
      <c r="B1030" s="5">
        <v>43032</v>
      </c>
      <c r="C1030" s="27">
        <f>VLOOKUP(시뮬레이션!B1033,시뮬레이션!$K:$Q,6,0)</f>
        <v>136.04872610968857</v>
      </c>
      <c r="D1030" s="27">
        <f>VLOOKUP(시뮬레이션!B1033,시뮬레이션!$K:$Q,7,0)</f>
        <v>145.02804600227313</v>
      </c>
      <c r="F1030" s="5">
        <f t="shared" si="56"/>
        <v>43032</v>
      </c>
      <c r="G1030" s="7">
        <f>C1030*시뮬레이션!D1033*시뮬레이션!F1033</f>
        <v>9388887.8200074695</v>
      </c>
      <c r="H1030" s="2">
        <f>D1030*시뮬레이션!E1033*시뮬레이션!D1033</f>
        <v>18340317.556624126</v>
      </c>
      <c r="J1030" s="5">
        <f t="shared" si="57"/>
        <v>43032</v>
      </c>
      <c r="K1030" s="2">
        <f t="shared" si="58"/>
        <v>27729205.376631595</v>
      </c>
      <c r="L1030" s="2" t="e">
        <f>$C$2*시뮬레이션!F1033*시뮬레이션!D1033</f>
        <v>#REF!</v>
      </c>
    </row>
    <row r="1031" spans="2:12" x14ac:dyDescent="0.3">
      <c r="B1031" s="5">
        <v>43033</v>
      </c>
      <c r="C1031" s="27">
        <f>VLOOKUP(시뮬레이션!B1034,시뮬레이션!$K:$Q,6,0)</f>
        <v>136.04872610968857</v>
      </c>
      <c r="D1031" s="27">
        <f>VLOOKUP(시뮬레이션!B1034,시뮬레이션!$K:$Q,7,0)</f>
        <v>145.02804600227313</v>
      </c>
      <c r="F1031" s="5">
        <f t="shared" si="56"/>
        <v>43033</v>
      </c>
      <c r="G1031" s="7">
        <f>C1031*시뮬레이션!D1034*시뮬레이션!F1034</f>
        <v>9358876.3553443924</v>
      </c>
      <c r="H1031" s="2">
        <f>D1031*시뮬레이션!E1034*시뮬레이션!D1034</f>
        <v>18296900.419888061</v>
      </c>
      <c r="J1031" s="5">
        <f t="shared" si="57"/>
        <v>43033</v>
      </c>
      <c r="K1031" s="2">
        <f t="shared" si="58"/>
        <v>27655776.775232453</v>
      </c>
      <c r="L1031" s="2" t="e">
        <f>$C$2*시뮬레이션!F1034*시뮬레이션!D1034</f>
        <v>#REF!</v>
      </c>
    </row>
    <row r="1032" spans="2:12" x14ac:dyDescent="0.3">
      <c r="B1032" s="5">
        <v>43034</v>
      </c>
      <c r="C1032" s="27">
        <f>VLOOKUP(시뮬레이션!B1035,시뮬레이션!$K:$Q,6,0)</f>
        <v>136.04872610968857</v>
      </c>
      <c r="D1032" s="27">
        <f>VLOOKUP(시뮬레이션!B1035,시뮬레이션!$K:$Q,7,0)</f>
        <v>145.02804600227313</v>
      </c>
      <c r="F1032" s="5">
        <f t="shared" si="56"/>
        <v>43034</v>
      </c>
      <c r="G1032" s="7">
        <f>C1032*시뮬레이션!D1035*시뮬레이션!F1035</f>
        <v>9354028.3950381968</v>
      </c>
      <c r="H1032" s="2">
        <f>D1032*시뮬레이션!E1035*시뮬레이션!D1035</f>
        <v>18403141.236744501</v>
      </c>
      <c r="J1032" s="5">
        <f t="shared" si="57"/>
        <v>43034</v>
      </c>
      <c r="K1032" s="2">
        <f t="shared" si="58"/>
        <v>27757169.631782696</v>
      </c>
      <c r="L1032" s="2" t="e">
        <f>$C$2*시뮬레이션!F1035*시뮬레이션!D1035</f>
        <v>#REF!</v>
      </c>
    </row>
    <row r="1033" spans="2:12" x14ac:dyDescent="0.3">
      <c r="B1033" s="5">
        <v>43035</v>
      </c>
      <c r="C1033" s="27">
        <f>VLOOKUP(시뮬레이션!B1036,시뮬레이션!$K:$Q,6,0)</f>
        <v>136.04872610968857</v>
      </c>
      <c r="D1033" s="27">
        <f>VLOOKUP(시뮬레이션!B1036,시뮬레이션!$K:$Q,7,0)</f>
        <v>145.02804600227313</v>
      </c>
      <c r="F1033" s="5">
        <f t="shared" si="56"/>
        <v>43035</v>
      </c>
      <c r="G1033" s="7">
        <f>C1033*시뮬레이션!D1036*시뮬레이션!F1036</f>
        <v>9355014.0680588633</v>
      </c>
      <c r="H1033" s="2">
        <f>D1033*시뮬레이션!E1036*시뮬레이션!D1036</f>
        <v>18420261.600298766</v>
      </c>
      <c r="J1033" s="5">
        <f t="shared" si="57"/>
        <v>43035</v>
      </c>
      <c r="K1033" s="2">
        <f t="shared" si="58"/>
        <v>27775275.668357629</v>
      </c>
      <c r="L1033" s="2" t="e">
        <f>$C$2*시뮬레이션!F1036*시뮬레이션!D1036</f>
        <v>#REF!</v>
      </c>
    </row>
    <row r="1034" spans="2:12" x14ac:dyDescent="0.3">
      <c r="B1034" s="5">
        <v>43036</v>
      </c>
      <c r="C1034" s="27">
        <f>VLOOKUP(시뮬레이션!B1037,시뮬레이션!$K:$Q,6,0)</f>
        <v>136.04872610968857</v>
      </c>
      <c r="D1034" s="27">
        <f>VLOOKUP(시뮬레이션!B1037,시뮬레이션!$K:$Q,7,0)</f>
        <v>145.02804600227313</v>
      </c>
      <c r="F1034" s="5">
        <f t="shared" si="56"/>
        <v>43036</v>
      </c>
      <c r="G1034" s="7">
        <f>C1034*시뮬레이션!D1037*시뮬레이션!F1037</f>
        <v>9355014.0680588633</v>
      </c>
      <c r="H1034" s="2">
        <f>D1034*시뮬레이션!E1037*시뮬레이션!D1037</f>
        <v>18420261.600298766</v>
      </c>
      <c r="J1034" s="5">
        <f t="shared" si="57"/>
        <v>43036</v>
      </c>
      <c r="K1034" s="2">
        <f t="shared" si="58"/>
        <v>27775275.668357629</v>
      </c>
      <c r="L1034" s="2" t="e">
        <f>$C$2*시뮬레이션!F1037*시뮬레이션!D1037</f>
        <v>#REF!</v>
      </c>
    </row>
    <row r="1035" spans="2:12" x14ac:dyDescent="0.3">
      <c r="B1035" s="5">
        <v>43037</v>
      </c>
      <c r="C1035" s="27">
        <f>VLOOKUP(시뮬레이션!B1038,시뮬레이션!$K:$Q,6,0)</f>
        <v>136.04872610968857</v>
      </c>
      <c r="D1035" s="27">
        <f>VLOOKUP(시뮬레이션!B1038,시뮬레이션!$K:$Q,7,0)</f>
        <v>145.02804600227313</v>
      </c>
      <c r="F1035" s="5">
        <f t="shared" si="56"/>
        <v>43037</v>
      </c>
      <c r="G1035" s="7">
        <f>C1035*시뮬레이션!D1038*시뮬레이션!F1038</f>
        <v>9355014.0680588633</v>
      </c>
      <c r="H1035" s="2">
        <f>D1035*시뮬레이션!E1038*시뮬레이션!D1038</f>
        <v>18420261.600298766</v>
      </c>
      <c r="J1035" s="5">
        <f t="shared" si="57"/>
        <v>43037</v>
      </c>
      <c r="K1035" s="2">
        <f t="shared" si="58"/>
        <v>27775275.668357629</v>
      </c>
      <c r="L1035" s="2" t="e">
        <f>$C$2*시뮬레이션!F1038*시뮬레이션!D1038</f>
        <v>#REF!</v>
      </c>
    </row>
    <row r="1036" spans="2:12" x14ac:dyDescent="0.3">
      <c r="B1036" s="5">
        <v>43038</v>
      </c>
      <c r="C1036" s="27">
        <f>VLOOKUP(시뮬레이션!B1039,시뮬레이션!$K:$Q,6,0)</f>
        <v>136.04872610968857</v>
      </c>
      <c r="D1036" s="27">
        <f>VLOOKUP(시뮬레이션!B1039,시뮬레이션!$K:$Q,7,0)</f>
        <v>145.02804600227313</v>
      </c>
      <c r="F1036" s="5">
        <f t="shared" si="56"/>
        <v>43038</v>
      </c>
      <c r="G1036" s="7">
        <f>C1036*시뮬레이션!D1039*시뮬레이션!F1039</f>
        <v>9227154.5229198933</v>
      </c>
      <c r="H1036" s="2">
        <f>D1036*시뮬레이션!E1039*시뮬레이션!D1039</f>
        <v>18193056.304079361</v>
      </c>
      <c r="J1036" s="5">
        <f t="shared" si="57"/>
        <v>43038</v>
      </c>
      <c r="K1036" s="2">
        <f t="shared" si="58"/>
        <v>27420210.826999255</v>
      </c>
      <c r="L1036" s="2" t="e">
        <f>$C$2*시뮬레이션!F1039*시뮬레이션!D1039</f>
        <v>#REF!</v>
      </c>
    </row>
    <row r="1037" spans="2:12" x14ac:dyDescent="0.3">
      <c r="B1037" s="5">
        <v>43039</v>
      </c>
      <c r="C1037" s="27">
        <f>VLOOKUP(시뮬레이션!B1040,시뮬레이션!$K:$Q,6,0)</f>
        <v>136.04872610968857</v>
      </c>
      <c r="D1037" s="27">
        <f>VLOOKUP(시뮬레이션!B1040,시뮬레이션!$K:$Q,7,0)</f>
        <v>145.02804600227313</v>
      </c>
      <c r="F1037" s="5">
        <f t="shared" si="56"/>
        <v>43039</v>
      </c>
      <c r="G1037" s="7">
        <f>C1037*시뮬레이션!D1040*시뮬레이션!F1040</f>
        <v>9191468.2618176918</v>
      </c>
      <c r="H1037" s="2">
        <f>D1037*시뮬레이션!E1040*시뮬레이션!D1040</f>
        <v>18091744.22468213</v>
      </c>
      <c r="J1037" s="5">
        <f t="shared" si="57"/>
        <v>43039</v>
      </c>
      <c r="K1037" s="2">
        <f t="shared" si="58"/>
        <v>27283212.486499824</v>
      </c>
      <c r="L1037" s="2" t="e">
        <f>$C$2*시뮬레이션!F1040*시뮬레이션!D1040</f>
        <v>#REF!</v>
      </c>
    </row>
    <row r="1038" spans="2:12" x14ac:dyDescent="0.3">
      <c r="B1038" s="5">
        <v>43040</v>
      </c>
      <c r="C1038" s="27">
        <f>VLOOKUP(시뮬레이션!B1041,시뮬레이션!$K:$Q,6,0)</f>
        <v>136.04872610968857</v>
      </c>
      <c r="D1038" s="27">
        <f>VLOOKUP(시뮬레이션!B1041,시뮬레이션!$K:$Q,7,0)</f>
        <v>145.02804600227313</v>
      </c>
      <c r="F1038" s="5">
        <f t="shared" si="56"/>
        <v>43040</v>
      </c>
      <c r="G1038" s="7">
        <f>C1038*시뮬레이션!D1041*시뮬레이션!F1041</f>
        <v>9134665.1976923775</v>
      </c>
      <c r="H1038" s="2">
        <f>D1038*시뮬레이션!E1041*시뮬레이션!D1041</f>
        <v>18041548.019016281</v>
      </c>
      <c r="J1038" s="5">
        <f t="shared" si="57"/>
        <v>43040</v>
      </c>
      <c r="K1038" s="2">
        <f t="shared" si="58"/>
        <v>27176213.21670866</v>
      </c>
      <c r="L1038" s="2" t="e">
        <f>$C$2*시뮬레이션!F1041*시뮬레이션!D1041</f>
        <v>#REF!</v>
      </c>
    </row>
    <row r="1039" spans="2:12" x14ac:dyDescent="0.3">
      <c r="B1039" s="5">
        <v>43041</v>
      </c>
      <c r="C1039" s="27">
        <f>VLOOKUP(시뮬레이션!B1042,시뮬레이션!$K:$Q,6,0)</f>
        <v>136.04872610968857</v>
      </c>
      <c r="D1039" s="27">
        <f>VLOOKUP(시뮬레이션!B1042,시뮬레이션!$K:$Q,7,0)</f>
        <v>145.02804600227313</v>
      </c>
      <c r="F1039" s="5">
        <f t="shared" si="56"/>
        <v>43041</v>
      </c>
      <c r="G1039" s="7">
        <f>C1039*시뮬레이션!D1042*시뮬레이션!F1042</f>
        <v>9169124.7074312456</v>
      </c>
      <c r="H1039" s="2">
        <f>D1039*시뮬레이션!E1042*시뮬레이션!D1042</f>
        <v>17967932.338017624</v>
      </c>
      <c r="J1039" s="5">
        <f t="shared" si="57"/>
        <v>43041</v>
      </c>
      <c r="K1039" s="2">
        <f t="shared" si="58"/>
        <v>27137057.045448869</v>
      </c>
      <c r="L1039" s="2" t="e">
        <f>$C$2*시뮬레이션!F1042*시뮬레이션!D1042</f>
        <v>#REF!</v>
      </c>
    </row>
    <row r="1040" spans="2:12" x14ac:dyDescent="0.3">
      <c r="B1040" s="5">
        <v>43042</v>
      </c>
      <c r="C1040" s="27">
        <f>VLOOKUP(시뮬레이션!B1043,시뮬레이션!$K:$Q,6,0)</f>
        <v>136.04872610968857</v>
      </c>
      <c r="D1040" s="27">
        <f>VLOOKUP(시뮬레이션!B1043,시뮬레이션!$K:$Q,7,0)</f>
        <v>145.02804600227313</v>
      </c>
      <c r="F1040" s="5">
        <f t="shared" si="56"/>
        <v>43042</v>
      </c>
      <c r="G1040" s="7">
        <f>C1040*시뮬레이션!D1043*시뮬레이션!F1043</f>
        <v>9170248.7420063652</v>
      </c>
      <c r="H1040" s="2">
        <f>D1040*시뮬레이션!E1043*시뮬레이션!D1043</f>
        <v>17975744.210628338</v>
      </c>
      <c r="J1040" s="5">
        <f t="shared" si="57"/>
        <v>43042</v>
      </c>
      <c r="K1040" s="2">
        <f t="shared" si="58"/>
        <v>27145992.952634703</v>
      </c>
      <c r="L1040" s="2" t="e">
        <f>$C$2*시뮬레이션!F1043*시뮬레이션!D1043</f>
        <v>#REF!</v>
      </c>
    </row>
    <row r="1041" spans="2:12" x14ac:dyDescent="0.3">
      <c r="B1041" s="5">
        <v>43043</v>
      </c>
      <c r="C1041" s="27">
        <f>VLOOKUP(시뮬레이션!B1044,시뮬레이션!$K:$Q,6,0)</f>
        <v>136.04872610968857</v>
      </c>
      <c r="D1041" s="27">
        <f>VLOOKUP(시뮬레이션!B1044,시뮬레이션!$K:$Q,7,0)</f>
        <v>145.02804600227313</v>
      </c>
      <c r="F1041" s="5">
        <f t="shared" si="56"/>
        <v>43043</v>
      </c>
      <c r="G1041" s="7">
        <f>C1041*시뮬레이션!D1044*시뮬레이션!F1044</f>
        <v>9170248.7420063652</v>
      </c>
      <c r="H1041" s="2">
        <f>D1041*시뮬레이션!E1044*시뮬레이션!D1044</f>
        <v>17975744.210628338</v>
      </c>
      <c r="J1041" s="5">
        <f t="shared" si="57"/>
        <v>43043</v>
      </c>
      <c r="K1041" s="2">
        <f t="shared" si="58"/>
        <v>27145992.952634703</v>
      </c>
      <c r="L1041" s="2" t="e">
        <f>$C$2*시뮬레이션!F1044*시뮬레이션!D1044</f>
        <v>#REF!</v>
      </c>
    </row>
    <row r="1042" spans="2:12" x14ac:dyDescent="0.3">
      <c r="B1042" s="5">
        <v>43044</v>
      </c>
      <c r="C1042" s="27">
        <f>VLOOKUP(시뮬레이션!B1045,시뮬레이션!$K:$Q,6,0)</f>
        <v>136.04872610968857</v>
      </c>
      <c r="D1042" s="27">
        <f>VLOOKUP(시뮬레이션!B1045,시뮬레이션!$K:$Q,7,0)</f>
        <v>145.02804600227313</v>
      </c>
      <c r="F1042" s="5">
        <f t="shared" si="56"/>
        <v>43044</v>
      </c>
      <c r="G1042" s="7">
        <f>C1042*시뮬레이션!D1045*시뮬레이션!F1045</f>
        <v>9170248.7420063652</v>
      </c>
      <c r="H1042" s="2">
        <f>D1042*시뮬레이션!E1045*시뮬레이션!D1045</f>
        <v>17975744.210628338</v>
      </c>
      <c r="J1042" s="5">
        <f t="shared" si="57"/>
        <v>43044</v>
      </c>
      <c r="K1042" s="2">
        <f t="shared" si="58"/>
        <v>27145992.952634703</v>
      </c>
      <c r="L1042" s="2" t="e">
        <f>$C$2*시뮬레이션!F1045*시뮬레이션!D1045</f>
        <v>#REF!</v>
      </c>
    </row>
    <row r="1043" spans="2:12" x14ac:dyDescent="0.3">
      <c r="B1043" s="5">
        <v>43045</v>
      </c>
      <c r="C1043" s="27">
        <f>VLOOKUP(시뮬레이션!B1046,시뮬레이션!$K:$Q,6,0)</f>
        <v>136.04872610968857</v>
      </c>
      <c r="D1043" s="27">
        <f>VLOOKUP(시뮬레이션!B1046,시뮬레이션!$K:$Q,7,0)</f>
        <v>145.02804600227313</v>
      </c>
      <c r="F1043" s="5">
        <f t="shared" si="56"/>
        <v>43045</v>
      </c>
      <c r="G1043" s="7">
        <f>C1043*시뮬레이션!D1046*시뮬레이션!F1046</f>
        <v>9138476.1946081612</v>
      </c>
      <c r="H1043" s="2">
        <f>D1043*시뮬레이션!E1046*시뮬레이션!D1046</f>
        <v>18000859.056796506</v>
      </c>
      <c r="J1043" s="5">
        <f t="shared" si="57"/>
        <v>43045</v>
      </c>
      <c r="K1043" s="2">
        <f t="shared" si="58"/>
        <v>27139335.251404665</v>
      </c>
      <c r="L1043" s="2" t="e">
        <f>$C$2*시뮬레이션!F1046*시뮬레이션!D1046</f>
        <v>#REF!</v>
      </c>
    </row>
    <row r="1044" spans="2:12" x14ac:dyDescent="0.3">
      <c r="B1044" s="5">
        <v>43046</v>
      </c>
      <c r="C1044" s="27">
        <f>VLOOKUP(시뮬레이션!B1047,시뮬레이션!$K:$Q,6,0)</f>
        <v>136.04872610968857</v>
      </c>
      <c r="D1044" s="27">
        <f>VLOOKUP(시뮬레이션!B1047,시뮬레이션!$K:$Q,7,0)</f>
        <v>145.02804600227313</v>
      </c>
      <c r="F1044" s="5">
        <f t="shared" si="56"/>
        <v>43046</v>
      </c>
      <c r="G1044" s="7">
        <f>C1044*시뮬레이션!D1047*시뮬레이션!F1047</f>
        <v>9133838.2935350817</v>
      </c>
      <c r="H1044" s="2">
        <f>D1044*시뮬레이션!E1047*시뮬레이션!D1047</f>
        <v>18041793.348306242</v>
      </c>
      <c r="J1044" s="5">
        <f t="shared" si="57"/>
        <v>43046</v>
      </c>
      <c r="K1044" s="2">
        <f t="shared" si="58"/>
        <v>27175631.641841322</v>
      </c>
      <c r="L1044" s="2" t="e">
        <f>$C$2*시뮬레이션!F1047*시뮬레이션!D1047</f>
        <v>#REF!</v>
      </c>
    </row>
    <row r="1045" spans="2:12" x14ac:dyDescent="0.3">
      <c r="B1045" s="5">
        <v>43047</v>
      </c>
      <c r="C1045" s="27">
        <f>VLOOKUP(시뮬레이션!B1048,시뮬레이션!$K:$Q,6,0)</f>
        <v>136.04872610968857</v>
      </c>
      <c r="D1045" s="27">
        <f>VLOOKUP(시뮬레이션!B1048,시뮬레이션!$K:$Q,7,0)</f>
        <v>145.02804600227313</v>
      </c>
      <c r="F1045" s="5">
        <f t="shared" si="56"/>
        <v>43047</v>
      </c>
      <c r="G1045" s="7">
        <f>C1045*시뮬레이션!D1048*시뮬레이션!F1048</f>
        <v>9211974.8863042071</v>
      </c>
      <c r="H1045" s="2">
        <f>D1045*시뮬레이션!E1048*시뮬레이션!D1048</f>
        <v>18172050.689016555</v>
      </c>
      <c r="J1045" s="5">
        <f t="shared" si="57"/>
        <v>43047</v>
      </c>
      <c r="K1045" s="2">
        <f t="shared" si="58"/>
        <v>27384025.575320762</v>
      </c>
      <c r="L1045" s="2" t="e">
        <f>$C$2*시뮬레이션!F1048*시뮬레이션!D1048</f>
        <v>#REF!</v>
      </c>
    </row>
    <row r="1046" spans="2:12" x14ac:dyDescent="0.3">
      <c r="B1046" s="5">
        <v>43048</v>
      </c>
      <c r="C1046" s="27">
        <f>VLOOKUP(시뮬레이션!B1049,시뮬레이션!$K:$Q,6,0)</f>
        <v>136.04872610968857</v>
      </c>
      <c r="D1046" s="27">
        <f>VLOOKUP(시뮬레이션!B1049,시뮬레이션!$K:$Q,7,0)</f>
        <v>145.02804600227313</v>
      </c>
      <c r="F1046" s="5">
        <f t="shared" si="56"/>
        <v>43048</v>
      </c>
      <c r="G1046" s="7">
        <f>C1046*시뮬레이션!D1049*시뮬레이션!F1049</f>
        <v>9192657.803854432</v>
      </c>
      <c r="H1046" s="2">
        <f>D1046*시뮬레이션!E1049*시뮬레이션!D1049</f>
        <v>18106953.58256533</v>
      </c>
      <c r="J1046" s="5">
        <f t="shared" si="57"/>
        <v>43048</v>
      </c>
      <c r="K1046" s="2">
        <f t="shared" si="58"/>
        <v>27299611.386419762</v>
      </c>
      <c r="L1046" s="2" t="e">
        <f>$C$2*시뮬레이션!F1049*시뮬레이션!D1049</f>
        <v>#REF!</v>
      </c>
    </row>
    <row r="1047" spans="2:12" x14ac:dyDescent="0.3">
      <c r="B1047" s="5">
        <v>43049</v>
      </c>
      <c r="C1047" s="27">
        <f>VLOOKUP(시뮬레이션!B1050,시뮬레이션!$K:$Q,6,0)</f>
        <v>136.04872610968857</v>
      </c>
      <c r="D1047" s="27">
        <f>VLOOKUP(시뮬레이션!B1050,시뮬레이션!$K:$Q,7,0)</f>
        <v>145.02804600227313</v>
      </c>
      <c r="F1047" s="5">
        <f t="shared" si="56"/>
        <v>43049</v>
      </c>
      <c r="G1047" s="7">
        <f>C1047*시뮬레이션!D1050*시뮬레이션!F1050</f>
        <v>9203498.7785701212</v>
      </c>
      <c r="H1047" s="2">
        <f>D1047*시뮬레이션!E1050*시뮬레이션!D1050</f>
        <v>18107415.407088954</v>
      </c>
      <c r="J1047" s="5">
        <f t="shared" si="57"/>
        <v>43049</v>
      </c>
      <c r="K1047" s="2">
        <f t="shared" si="58"/>
        <v>27310914.185659073</v>
      </c>
      <c r="L1047" s="2" t="e">
        <f>$C$2*시뮬레이션!F1050*시뮬레이션!D1050</f>
        <v>#REF!</v>
      </c>
    </row>
    <row r="1048" spans="2:12" x14ac:dyDescent="0.3">
      <c r="B1048" s="5">
        <v>43050</v>
      </c>
      <c r="C1048" s="27">
        <f>VLOOKUP(시뮬레이션!B1051,시뮬레이션!$K:$Q,6,0)</f>
        <v>136.04872610968857</v>
      </c>
      <c r="D1048" s="27">
        <f>VLOOKUP(시뮬레이션!B1051,시뮬레이션!$K:$Q,7,0)</f>
        <v>145.02804600227313</v>
      </c>
      <c r="F1048" s="5">
        <f t="shared" si="56"/>
        <v>43050</v>
      </c>
      <c r="G1048" s="7">
        <f>C1048*시뮬레이션!D1051*시뮬레이션!F1051</f>
        <v>9203498.7785701212</v>
      </c>
      <c r="H1048" s="2">
        <f>D1048*시뮬레이션!E1051*시뮬레이션!D1051</f>
        <v>18107415.407088954</v>
      </c>
      <c r="J1048" s="5">
        <f t="shared" si="57"/>
        <v>43050</v>
      </c>
      <c r="K1048" s="2">
        <f t="shared" si="58"/>
        <v>27310914.185659073</v>
      </c>
      <c r="L1048" s="2" t="e">
        <f>$C$2*시뮬레이션!F1051*시뮬레이션!D1051</f>
        <v>#REF!</v>
      </c>
    </row>
    <row r="1049" spans="2:12" x14ac:dyDescent="0.3">
      <c r="B1049" s="5">
        <v>43051</v>
      </c>
      <c r="C1049" s="27">
        <f>VLOOKUP(시뮬레이션!B1052,시뮬레이션!$K:$Q,6,0)</f>
        <v>136.04872610968857</v>
      </c>
      <c r="D1049" s="27">
        <f>VLOOKUP(시뮬레이션!B1052,시뮬레이션!$K:$Q,7,0)</f>
        <v>145.02804600227313</v>
      </c>
      <c r="F1049" s="5">
        <f t="shared" si="56"/>
        <v>43051</v>
      </c>
      <c r="G1049" s="7">
        <f>C1049*시뮬레이션!D1052*시뮬레이션!F1052</f>
        <v>9203498.7785701212</v>
      </c>
      <c r="H1049" s="2">
        <f>D1049*시뮬레이션!E1052*시뮬레이션!D1052</f>
        <v>18107415.407088954</v>
      </c>
      <c r="J1049" s="5">
        <f t="shared" si="57"/>
        <v>43051</v>
      </c>
      <c r="K1049" s="2">
        <f t="shared" si="58"/>
        <v>27310914.185659073</v>
      </c>
      <c r="L1049" s="2" t="e">
        <f>$C$2*시뮬레이션!F1052*시뮬레이션!D1052</f>
        <v>#REF!</v>
      </c>
    </row>
    <row r="1050" spans="2:12" x14ac:dyDescent="0.3">
      <c r="B1050" s="5">
        <v>43052</v>
      </c>
      <c r="C1050" s="27">
        <f>VLOOKUP(시뮬레이션!B1053,시뮬레이션!$K:$Q,6,0)</f>
        <v>136.04872610968857</v>
      </c>
      <c r="D1050" s="27">
        <f>VLOOKUP(시뮬레이션!B1053,시뮬레이션!$K:$Q,7,0)</f>
        <v>145.02804600227313</v>
      </c>
      <c r="F1050" s="5">
        <f t="shared" si="56"/>
        <v>43052</v>
      </c>
      <c r="G1050" s="7">
        <f>C1050*시뮬레이션!D1053*시뮬레이션!F1053</f>
        <v>9249231.1497057136</v>
      </c>
      <c r="H1050" s="2">
        <f>D1050*시뮬레이션!E1053*시뮬레이션!D1053</f>
        <v>18224444.126789078</v>
      </c>
      <c r="J1050" s="5">
        <f t="shared" si="57"/>
        <v>43052</v>
      </c>
      <c r="K1050" s="2">
        <f t="shared" si="58"/>
        <v>27473675.276494794</v>
      </c>
      <c r="L1050" s="2" t="e">
        <f>$C$2*시뮬레이션!F1053*시뮬레이션!D1053</f>
        <v>#REF!</v>
      </c>
    </row>
    <row r="1051" spans="2:12" x14ac:dyDescent="0.3">
      <c r="B1051" s="5">
        <v>43053</v>
      </c>
      <c r="C1051" s="27">
        <f>VLOOKUP(시뮬레이션!B1054,시뮬레이션!$K:$Q,6,0)</f>
        <v>136.04872610968857</v>
      </c>
      <c r="D1051" s="27">
        <f>VLOOKUP(시뮬레이션!B1054,시뮬레이션!$K:$Q,7,0)</f>
        <v>145.02804600227313</v>
      </c>
      <c r="F1051" s="5">
        <f t="shared" si="56"/>
        <v>43053</v>
      </c>
      <c r="G1051" s="7">
        <f>C1051*시뮬레이션!D1054*시뮬레이션!F1054</f>
        <v>9254742.3475516923</v>
      </c>
      <c r="H1051" s="2">
        <f>D1051*시뮬레이션!E1054*시뮬레이션!D1054</f>
        <v>18222771.519593991</v>
      </c>
      <c r="J1051" s="5">
        <f t="shared" si="57"/>
        <v>43053</v>
      </c>
      <c r="K1051" s="2">
        <f t="shared" si="58"/>
        <v>27477513.867145684</v>
      </c>
      <c r="L1051" s="2" t="e">
        <f>$C$2*시뮬레이션!F1054*시뮬레이션!D1054</f>
        <v>#REF!</v>
      </c>
    </row>
    <row r="1052" spans="2:12" x14ac:dyDescent="0.3">
      <c r="B1052" s="5">
        <v>43054</v>
      </c>
      <c r="C1052" s="27">
        <f>VLOOKUP(시뮬레이션!B1055,시뮬레이션!$K:$Q,6,0)</f>
        <v>136.04872610968857</v>
      </c>
      <c r="D1052" s="27">
        <f>VLOOKUP(시뮬레이션!B1055,시뮬레이션!$K:$Q,7,0)</f>
        <v>145.02804600227313</v>
      </c>
      <c r="F1052" s="5">
        <f t="shared" si="56"/>
        <v>43054</v>
      </c>
      <c r="G1052" s="7">
        <f>C1052*시뮬레이션!D1055*시뮬레이션!F1055</f>
        <v>9122811.544283893</v>
      </c>
      <c r="H1052" s="2">
        <f>D1052*시뮬레이션!E1055*시뮬레이션!D1055</f>
        <v>17932628.558843113</v>
      </c>
      <c r="J1052" s="5">
        <f t="shared" si="57"/>
        <v>43054</v>
      </c>
      <c r="K1052" s="2">
        <f t="shared" si="58"/>
        <v>27055440.103127006</v>
      </c>
      <c r="L1052" s="2" t="e">
        <f>$C$2*시뮬레이션!F1055*시뮬레이션!D1055</f>
        <v>#REF!</v>
      </c>
    </row>
    <row r="1053" spans="2:12" x14ac:dyDescent="0.3">
      <c r="B1053" s="5">
        <v>43055</v>
      </c>
      <c r="C1053" s="27">
        <f>VLOOKUP(시뮬레이션!B1056,시뮬레이션!$K:$Q,6,0)</f>
        <v>136.04872610968857</v>
      </c>
      <c r="D1053" s="27">
        <f>VLOOKUP(시뮬레이션!B1056,시뮬레이션!$K:$Q,7,0)</f>
        <v>145.02804600227313</v>
      </c>
      <c r="F1053" s="5">
        <f t="shared" si="56"/>
        <v>43055</v>
      </c>
      <c r="G1053" s="7">
        <f>C1053*시뮬레이션!D1056*시뮬레이션!F1056</f>
        <v>9105765.4551947024</v>
      </c>
      <c r="H1053" s="2">
        <f>D1053*시뮬레이션!E1056*시뮬레이션!D1056</f>
        <v>17910344.833097935</v>
      </c>
      <c r="J1053" s="5">
        <f t="shared" si="57"/>
        <v>43055</v>
      </c>
      <c r="K1053" s="2">
        <f t="shared" si="58"/>
        <v>27016110.288292639</v>
      </c>
      <c r="L1053" s="2" t="e">
        <f>$C$2*시뮬레이션!F1056*시뮬레이션!D1056</f>
        <v>#REF!</v>
      </c>
    </row>
    <row r="1054" spans="2:12" x14ac:dyDescent="0.3">
      <c r="B1054" s="5">
        <v>43056</v>
      </c>
      <c r="C1054" s="27">
        <f>VLOOKUP(시뮬레이션!B1057,시뮬레이션!$K:$Q,6,0)</f>
        <v>136.04872610968857</v>
      </c>
      <c r="D1054" s="27">
        <f>VLOOKUP(시뮬레이션!B1057,시뮬레이션!$K:$Q,7,0)</f>
        <v>145.02804600227313</v>
      </c>
      <c r="F1054" s="5">
        <f t="shared" si="56"/>
        <v>43056</v>
      </c>
      <c r="G1054" s="7">
        <f>C1054*시뮬레이션!D1057*시뮬레이션!F1057</f>
        <v>9071873.5407411624</v>
      </c>
      <c r="H1054" s="2">
        <f>D1054*시뮬레이션!E1057*시뮬레이션!D1057</f>
        <v>17824869.19358135</v>
      </c>
      <c r="J1054" s="5">
        <f t="shared" si="57"/>
        <v>43056</v>
      </c>
      <c r="K1054" s="2">
        <f t="shared" si="58"/>
        <v>26896742.734322511</v>
      </c>
      <c r="L1054" s="2" t="e">
        <f>$C$2*시뮬레이션!F1057*시뮬레이션!D1057</f>
        <v>#REF!</v>
      </c>
    </row>
    <row r="1055" spans="2:12" x14ac:dyDescent="0.3">
      <c r="B1055" s="5">
        <v>43057</v>
      </c>
      <c r="C1055" s="27">
        <f>VLOOKUP(시뮬레이션!B1058,시뮬레이션!$K:$Q,6,0)</f>
        <v>136.04872610968857</v>
      </c>
      <c r="D1055" s="27">
        <f>VLOOKUP(시뮬레이션!B1058,시뮬레이션!$K:$Q,7,0)</f>
        <v>145.02804600227313</v>
      </c>
      <c r="F1055" s="5">
        <f t="shared" si="56"/>
        <v>43057</v>
      </c>
      <c r="G1055" s="7">
        <f>C1055*시뮬레이션!D1058*시뮬레이션!F1058</f>
        <v>9071873.5407411624</v>
      </c>
      <c r="H1055" s="2">
        <f>D1055*시뮬레이션!E1058*시뮬레이션!D1058</f>
        <v>17824869.19358135</v>
      </c>
      <c r="J1055" s="5">
        <f t="shared" si="57"/>
        <v>43057</v>
      </c>
      <c r="K1055" s="2">
        <f t="shared" si="58"/>
        <v>26896742.734322511</v>
      </c>
      <c r="L1055" s="2" t="e">
        <f>$C$2*시뮬레이션!F1058*시뮬레이션!D1058</f>
        <v>#REF!</v>
      </c>
    </row>
    <row r="1056" spans="2:12" x14ac:dyDescent="0.3">
      <c r="B1056" s="5">
        <v>43058</v>
      </c>
      <c r="C1056" s="27">
        <f>VLOOKUP(시뮬레이션!B1059,시뮬레이션!$K:$Q,6,0)</f>
        <v>136.04872610968857</v>
      </c>
      <c r="D1056" s="27">
        <f>VLOOKUP(시뮬레이션!B1059,시뮬레이션!$K:$Q,7,0)</f>
        <v>145.02804600227313</v>
      </c>
      <c r="F1056" s="5">
        <f t="shared" si="56"/>
        <v>43058</v>
      </c>
      <c r="G1056" s="7">
        <f>C1056*시뮬레이션!D1059*시뮬레이션!F1059</f>
        <v>9071873.5407411624</v>
      </c>
      <c r="H1056" s="2">
        <f>D1056*시뮬레이션!E1059*시뮬레이션!D1059</f>
        <v>17824869.19358135</v>
      </c>
      <c r="J1056" s="5">
        <f t="shared" si="57"/>
        <v>43058</v>
      </c>
      <c r="K1056" s="2">
        <f t="shared" si="58"/>
        <v>26896742.734322511</v>
      </c>
      <c r="L1056" s="2" t="e">
        <f>$C$2*시뮬레이션!F1059*시뮬레이션!D1059</f>
        <v>#REF!</v>
      </c>
    </row>
    <row r="1057" spans="2:12" x14ac:dyDescent="0.3">
      <c r="B1057" s="5">
        <v>43059</v>
      </c>
      <c r="C1057" s="27">
        <f>VLOOKUP(시뮬레이션!B1060,시뮬레이션!$K:$Q,6,0)</f>
        <v>136.04872610968857</v>
      </c>
      <c r="D1057" s="27">
        <f>VLOOKUP(시뮬레이션!B1060,시뮬레이션!$K:$Q,7,0)</f>
        <v>145.02804600227313</v>
      </c>
      <c r="F1057" s="5">
        <f t="shared" si="56"/>
        <v>43059</v>
      </c>
      <c r="G1057" s="7">
        <f>C1057*시뮬레이션!D1060*시뮬레이션!F1060</f>
        <v>9112885.9734218325</v>
      </c>
      <c r="H1057" s="2">
        <f>D1057*시뮬레이션!E1060*시뮬레이션!D1060</f>
        <v>17919220.135725357</v>
      </c>
      <c r="J1057" s="5">
        <f t="shared" si="57"/>
        <v>43059</v>
      </c>
      <c r="K1057" s="2">
        <f t="shared" si="58"/>
        <v>27032106.109147191</v>
      </c>
      <c r="L1057" s="2" t="e">
        <f>$C$2*시뮬레이션!F1060*시뮬레이션!D1060</f>
        <v>#REF!</v>
      </c>
    </row>
    <row r="1058" spans="2:12" x14ac:dyDescent="0.3">
      <c r="B1058" s="5">
        <v>43060</v>
      </c>
      <c r="C1058" s="27">
        <f>VLOOKUP(시뮬레이션!B1061,시뮬레이션!$K:$Q,6,0)</f>
        <v>136.04872610968857</v>
      </c>
      <c r="D1058" s="27">
        <f>VLOOKUP(시뮬레이션!B1061,시뮬레이션!$K:$Q,7,0)</f>
        <v>145.02804600227313</v>
      </c>
      <c r="F1058" s="5">
        <f t="shared" si="56"/>
        <v>43060</v>
      </c>
      <c r="G1058" s="7">
        <f>C1058*시뮬레이션!D1061*시뮬레이션!F1061</f>
        <v>9127644.8113276642</v>
      </c>
      <c r="H1058" s="2">
        <f>D1058*시뮬레이션!E1061*시뮬레이션!D1061</f>
        <v>17910772.83376085</v>
      </c>
      <c r="J1058" s="5">
        <f t="shared" si="57"/>
        <v>43060</v>
      </c>
      <c r="K1058" s="2">
        <f t="shared" si="58"/>
        <v>27038417.645088516</v>
      </c>
      <c r="L1058" s="2" t="e">
        <f>$C$2*시뮬레이션!F1061*시뮬레이션!D1061</f>
        <v>#REF!</v>
      </c>
    </row>
    <row r="1059" spans="2:12" x14ac:dyDescent="0.3">
      <c r="B1059" s="5">
        <v>43061</v>
      </c>
      <c r="C1059" s="27">
        <f>VLOOKUP(시뮬레이션!B1062,시뮬레이션!$K:$Q,6,0)</f>
        <v>136.04872610968857</v>
      </c>
      <c r="D1059" s="27">
        <f>VLOOKUP(시뮬레이션!B1062,시뮬레이션!$K:$Q,7,0)</f>
        <v>145.02804600227313</v>
      </c>
      <c r="F1059" s="5">
        <f t="shared" si="56"/>
        <v>43061</v>
      </c>
      <c r="G1059" s="7">
        <f>C1059*시뮬레이션!D1062*시뮬레이션!F1062</f>
        <v>9071888.7781984862</v>
      </c>
      <c r="H1059" s="2">
        <f>D1059*시뮬레이션!E1062*시뮬레이션!D1062</f>
        <v>17763806.774468642</v>
      </c>
      <c r="J1059" s="5">
        <f t="shared" si="57"/>
        <v>43061</v>
      </c>
      <c r="K1059" s="2">
        <f t="shared" si="58"/>
        <v>26835695.552667126</v>
      </c>
      <c r="L1059" s="2" t="e">
        <f>$C$2*시뮬레이션!F1062*시뮬레이션!D1062</f>
        <v>#REF!</v>
      </c>
    </row>
    <row r="1060" spans="2:12" x14ac:dyDescent="0.3">
      <c r="B1060" s="5">
        <v>43062</v>
      </c>
      <c r="C1060" s="27">
        <f>VLOOKUP(시뮬레이션!B1063,시뮬레이션!$K:$Q,6,0)</f>
        <v>136.04872610968857</v>
      </c>
      <c r="D1060" s="27">
        <f>VLOOKUP(시뮬레이션!B1063,시뮬레이션!$K:$Q,7,0)</f>
        <v>145.02804600227313</v>
      </c>
      <c r="F1060" s="5">
        <f t="shared" si="56"/>
        <v>43062</v>
      </c>
      <c r="G1060" s="7">
        <f>C1060*시뮬레이션!D1063*시뮬레이션!F1063</f>
        <v>9043144.6754434854</v>
      </c>
      <c r="H1060" s="2">
        <f>D1060*시뮬레이션!E1063*시뮬레이션!D1063</f>
        <v>17707522.49897439</v>
      </c>
      <c r="J1060" s="5">
        <f t="shared" si="57"/>
        <v>43062</v>
      </c>
      <c r="K1060" s="2">
        <f t="shared" si="58"/>
        <v>26750667.174417876</v>
      </c>
      <c r="L1060" s="2" t="e">
        <f>$C$2*시뮬레이션!F1063*시뮬레이션!D1063</f>
        <v>#REF!</v>
      </c>
    </row>
    <row r="1061" spans="2:12" x14ac:dyDescent="0.3">
      <c r="B1061" s="5">
        <v>43063</v>
      </c>
      <c r="C1061" s="27">
        <f>VLOOKUP(시뮬레이션!B1064,시뮬레이션!$K:$Q,6,0)</f>
        <v>136.04872610968857</v>
      </c>
      <c r="D1061" s="27">
        <f>VLOOKUP(시뮬레이션!B1064,시뮬레이션!$K:$Q,7,0)</f>
        <v>145.02804600227313</v>
      </c>
      <c r="F1061" s="5">
        <f t="shared" si="56"/>
        <v>43063</v>
      </c>
      <c r="G1061" s="7">
        <f>C1061*시뮬레이션!D1064*시뮬레이션!F1064</f>
        <v>9048217.6603426617</v>
      </c>
      <c r="H1061" s="2">
        <f>D1061*시뮬레이션!E1064*시뮬레이션!D1064</f>
        <v>17733886.542919181</v>
      </c>
      <c r="J1061" s="5">
        <f t="shared" si="57"/>
        <v>43063</v>
      </c>
      <c r="K1061" s="2">
        <f t="shared" si="58"/>
        <v>26782104.203261845</v>
      </c>
      <c r="L1061" s="2" t="e">
        <f>$C$2*시뮬레이션!F1064*시뮬레이션!D1064</f>
        <v>#REF!</v>
      </c>
    </row>
    <row r="1062" spans="2:12" x14ac:dyDescent="0.3">
      <c r="B1062" s="5">
        <v>43064</v>
      </c>
      <c r="C1062" s="27">
        <f>VLOOKUP(시뮬레이션!B1065,시뮬레이션!$K:$Q,6,0)</f>
        <v>136.04872610968857</v>
      </c>
      <c r="D1062" s="27">
        <f>VLOOKUP(시뮬레이션!B1065,시뮬레이션!$K:$Q,7,0)</f>
        <v>145.02804600227313</v>
      </c>
      <c r="F1062" s="5">
        <f t="shared" si="56"/>
        <v>43064</v>
      </c>
      <c r="G1062" s="7">
        <f>C1062*시뮬레이션!D1065*시뮬레이션!F1065</f>
        <v>9048217.6603426617</v>
      </c>
      <c r="H1062" s="2">
        <f>D1062*시뮬레이션!E1065*시뮬레이션!D1065</f>
        <v>17733886.542919181</v>
      </c>
      <c r="J1062" s="5">
        <f t="shared" si="57"/>
        <v>43064</v>
      </c>
      <c r="K1062" s="2">
        <f t="shared" si="58"/>
        <v>26782104.203261845</v>
      </c>
      <c r="L1062" s="2" t="e">
        <f>$C$2*시뮬레이션!F1065*시뮬레이션!D1065</f>
        <v>#REF!</v>
      </c>
    </row>
    <row r="1063" spans="2:12" x14ac:dyDescent="0.3">
      <c r="B1063" s="5">
        <v>43065</v>
      </c>
      <c r="C1063" s="27">
        <f>VLOOKUP(시뮬레이션!B1066,시뮬레이션!$K:$Q,6,0)</f>
        <v>136.04872610968857</v>
      </c>
      <c r="D1063" s="27">
        <f>VLOOKUP(시뮬레이션!B1066,시뮬레이션!$K:$Q,7,0)</f>
        <v>145.02804600227313</v>
      </c>
      <c r="F1063" s="5">
        <f t="shared" si="56"/>
        <v>43065</v>
      </c>
      <c r="G1063" s="7">
        <f>C1063*시뮬레이션!D1066*시뮬레이션!F1066</f>
        <v>9048217.6603426617</v>
      </c>
      <c r="H1063" s="2">
        <f>D1063*시뮬레이션!E1066*시뮬레이션!D1066</f>
        <v>17733886.542919181</v>
      </c>
      <c r="J1063" s="5">
        <f t="shared" si="57"/>
        <v>43065</v>
      </c>
      <c r="K1063" s="2">
        <f t="shared" si="58"/>
        <v>26782104.203261845</v>
      </c>
      <c r="L1063" s="2" t="e">
        <f>$C$2*시뮬레이션!F1066*시뮬레이션!D1066</f>
        <v>#REF!</v>
      </c>
    </row>
    <row r="1064" spans="2:12" x14ac:dyDescent="0.3">
      <c r="B1064" s="5">
        <v>43066</v>
      </c>
      <c r="C1064" s="27">
        <f>VLOOKUP(시뮬레이션!B1067,시뮬레이션!$K:$Q,6,0)</f>
        <v>136.04872610968857</v>
      </c>
      <c r="D1064" s="27">
        <f>VLOOKUP(시뮬레이션!B1067,시뮬레이션!$K:$Q,7,0)</f>
        <v>145.02804600227313</v>
      </c>
      <c r="F1064" s="5">
        <f t="shared" si="56"/>
        <v>43066</v>
      </c>
      <c r="G1064" s="7">
        <f>C1064*시뮬레이션!D1067*시뮬레이션!F1067</f>
        <v>9080173.0572287571</v>
      </c>
      <c r="H1064" s="2">
        <f>D1064*시뮬레이션!E1067*시뮬레이션!D1067</f>
        <v>17787029.383541338</v>
      </c>
      <c r="J1064" s="5">
        <f t="shared" si="57"/>
        <v>43066</v>
      </c>
      <c r="K1064" s="2">
        <f t="shared" si="58"/>
        <v>26867202.440770097</v>
      </c>
      <c r="L1064" s="2" t="e">
        <f>$C$2*시뮬레이션!F1067*시뮬레이션!D1067</f>
        <v>#REF!</v>
      </c>
    </row>
    <row r="1065" spans="2:12" x14ac:dyDescent="0.3">
      <c r="B1065" s="5">
        <v>43067</v>
      </c>
      <c r="C1065" s="27">
        <f>VLOOKUP(시뮬레이션!B1068,시뮬레이션!$K:$Q,6,0)</f>
        <v>136.04872610968857</v>
      </c>
      <c r="D1065" s="27">
        <f>VLOOKUP(시뮬레이션!B1068,시뮬레이션!$K:$Q,7,0)</f>
        <v>145.02804600227313</v>
      </c>
      <c r="F1065" s="5">
        <f t="shared" si="56"/>
        <v>43067</v>
      </c>
      <c r="G1065" s="7">
        <f>C1065*시뮬레이션!D1068*시뮬레이션!F1068</f>
        <v>9157472.406137405</v>
      </c>
      <c r="H1065" s="2">
        <f>D1065*시뮬레이션!E1068*시뮬레이션!D1068</f>
        <v>17911730.215186641</v>
      </c>
      <c r="J1065" s="5">
        <f t="shared" si="57"/>
        <v>43067</v>
      </c>
      <c r="K1065" s="2">
        <f t="shared" si="58"/>
        <v>27069202.621324047</v>
      </c>
      <c r="L1065" s="2" t="e">
        <f>$C$2*시뮬레이션!F1068*시뮬레이션!D1068</f>
        <v>#REF!</v>
      </c>
    </row>
    <row r="1066" spans="2:12" x14ac:dyDescent="0.3">
      <c r="B1066" s="5">
        <v>43068</v>
      </c>
      <c r="C1066" s="27">
        <f>VLOOKUP(시뮬레이션!B1069,시뮬레이션!$K:$Q,6,0)</f>
        <v>136.04872610968857</v>
      </c>
      <c r="D1066" s="27">
        <f>VLOOKUP(시뮬레이션!B1069,시뮬레이션!$K:$Q,7,0)</f>
        <v>145.02804600227313</v>
      </c>
      <c r="F1066" s="5">
        <f t="shared" si="56"/>
        <v>43068</v>
      </c>
      <c r="G1066" s="7">
        <f>C1066*시뮬레이션!D1069*시뮬레이션!F1069</f>
        <v>9175975.9852294065</v>
      </c>
      <c r="H1066" s="2">
        <f>D1066*시뮬레이션!E1069*시뮬레이션!D1069</f>
        <v>17857437.688086953</v>
      </c>
      <c r="J1066" s="5">
        <f t="shared" si="57"/>
        <v>43068</v>
      </c>
      <c r="K1066" s="2">
        <f t="shared" si="58"/>
        <v>27033413.67331636</v>
      </c>
      <c r="L1066" s="2" t="e">
        <f>$C$2*시뮬레이션!F1069*시뮬레이션!D1069</f>
        <v>#REF!</v>
      </c>
    </row>
    <row r="1067" spans="2:12" x14ac:dyDescent="0.3">
      <c r="B1067" s="5">
        <v>43069</v>
      </c>
      <c r="C1067" s="27">
        <f>VLOOKUP(시뮬레이션!B1070,시뮬레이션!$K:$Q,6,0)</f>
        <v>136.04872610968857</v>
      </c>
      <c r="D1067" s="27">
        <f>VLOOKUP(시뮬레이션!B1070,시뮬레이션!$K:$Q,7,0)</f>
        <v>145.02804600227313</v>
      </c>
      <c r="F1067" s="5">
        <f t="shared" si="56"/>
        <v>43069</v>
      </c>
      <c r="G1067" s="7">
        <f>C1067*시뮬레이션!D1070*시뮬레이션!F1070</f>
        <v>9337594.6612652298</v>
      </c>
      <c r="H1067" s="2">
        <f>D1067*시뮬레이션!E1070*시뮬레이션!D1070</f>
        <v>18105355.16473433</v>
      </c>
      <c r="J1067" s="5">
        <f t="shared" si="57"/>
        <v>43069</v>
      </c>
      <c r="K1067" s="2">
        <f t="shared" si="58"/>
        <v>27442949.825999558</v>
      </c>
      <c r="L1067" s="2" t="e">
        <f>$C$2*시뮬레이션!F1070*시뮬레이션!D1070</f>
        <v>#REF!</v>
      </c>
    </row>
    <row r="1068" spans="2:12" x14ac:dyDescent="0.3">
      <c r="B1068" s="5">
        <v>43070</v>
      </c>
      <c r="C1068" s="27">
        <f>VLOOKUP(시뮬레이션!B1071,시뮬레이션!$K:$Q,6,0)</f>
        <v>136.04872610968857</v>
      </c>
      <c r="D1068" s="27">
        <f>VLOOKUP(시뮬레이션!B1071,시뮬레이션!$K:$Q,7,0)</f>
        <v>145.02804600227313</v>
      </c>
      <c r="F1068" s="5">
        <f t="shared" si="56"/>
        <v>43070</v>
      </c>
      <c r="G1068" s="7">
        <f>C1068*시뮬레이션!D1071*시뮬레이션!F1071</f>
        <v>9301263.9373474475</v>
      </c>
      <c r="H1068" s="2">
        <f>D1068*시뮬레이션!E1071*시뮬레이션!D1071</f>
        <v>18078745.526098255</v>
      </c>
      <c r="J1068" s="5">
        <f t="shared" si="57"/>
        <v>43070</v>
      </c>
      <c r="K1068" s="2">
        <f t="shared" si="58"/>
        <v>27380009.463445701</v>
      </c>
      <c r="L1068" s="2" t="e">
        <f>$C$2*시뮬레이션!F1071*시뮬레이션!D1071</f>
        <v>#REF!</v>
      </c>
    </row>
    <row r="1069" spans="2:12" x14ac:dyDescent="0.3">
      <c r="B1069" s="5">
        <v>43071</v>
      </c>
      <c r="C1069" s="27">
        <f>VLOOKUP(시뮬레이션!B1072,시뮬레이션!$K:$Q,6,0)</f>
        <v>136.04872610968857</v>
      </c>
      <c r="D1069" s="27">
        <f>VLOOKUP(시뮬레이션!B1072,시뮬레이션!$K:$Q,7,0)</f>
        <v>145.02804600227313</v>
      </c>
      <c r="F1069" s="5">
        <f t="shared" si="56"/>
        <v>43071</v>
      </c>
      <c r="G1069" s="7">
        <f>C1069*시뮬레이션!D1072*시뮬레이션!F1072</f>
        <v>9301263.9373474475</v>
      </c>
      <c r="H1069" s="2">
        <f>D1069*시뮬레이션!E1072*시뮬레이션!D1072</f>
        <v>18078745.526098255</v>
      </c>
      <c r="J1069" s="5">
        <f t="shared" si="57"/>
        <v>43071</v>
      </c>
      <c r="K1069" s="2">
        <f t="shared" si="58"/>
        <v>27380009.463445701</v>
      </c>
      <c r="L1069" s="2" t="e">
        <f>$C$2*시뮬레이션!F1072*시뮬레이션!D1072</f>
        <v>#REF!</v>
      </c>
    </row>
    <row r="1070" spans="2:12" x14ac:dyDescent="0.3">
      <c r="B1070" s="5">
        <v>43072</v>
      </c>
      <c r="C1070" s="27">
        <f>VLOOKUP(시뮬레이션!B1073,시뮬레이션!$K:$Q,6,0)</f>
        <v>136.04872610968857</v>
      </c>
      <c r="D1070" s="27">
        <f>VLOOKUP(시뮬레이션!B1073,시뮬레이션!$K:$Q,7,0)</f>
        <v>145.02804600227313</v>
      </c>
      <c r="F1070" s="5">
        <f t="shared" si="56"/>
        <v>43072</v>
      </c>
      <c r="G1070" s="7">
        <f>C1070*시뮬레이션!D1073*시뮬레이션!F1073</f>
        <v>9301263.9373474475</v>
      </c>
      <c r="H1070" s="2">
        <f>D1070*시뮬레이션!E1073*시뮬레이션!D1073</f>
        <v>18078745.526098255</v>
      </c>
      <c r="J1070" s="5">
        <f t="shared" si="57"/>
        <v>43072</v>
      </c>
      <c r="K1070" s="2">
        <f t="shared" si="58"/>
        <v>27380009.463445701</v>
      </c>
      <c r="L1070" s="2" t="e">
        <f>$C$2*시뮬레이션!F1073*시뮬레이션!D1073</f>
        <v>#REF!</v>
      </c>
    </row>
    <row r="1071" spans="2:12" x14ac:dyDescent="0.3">
      <c r="B1071" s="5">
        <v>43073</v>
      </c>
      <c r="C1071" s="27">
        <f>VLOOKUP(시뮬레이션!B1074,시뮬레이션!$K:$Q,6,0)</f>
        <v>136.04872610968857</v>
      </c>
      <c r="D1071" s="27">
        <f>VLOOKUP(시뮬레이션!B1074,시뮬레이션!$K:$Q,7,0)</f>
        <v>145.02804600227313</v>
      </c>
      <c r="F1071" s="5">
        <f t="shared" si="56"/>
        <v>43073</v>
      </c>
      <c r="G1071" s="7">
        <f>C1071*시뮬레이션!D1074*시뮬레이션!F1074</f>
        <v>9405196.2529036887</v>
      </c>
      <c r="H1071" s="2">
        <f>D1071*시뮬레이션!E1074*시뮬레이션!D1074</f>
        <v>18208186.978217494</v>
      </c>
      <c r="J1071" s="5">
        <f t="shared" si="57"/>
        <v>43073</v>
      </c>
      <c r="K1071" s="2">
        <f t="shared" si="58"/>
        <v>27613383.231121182</v>
      </c>
      <c r="L1071" s="2" t="e">
        <f>$C$2*시뮬레이션!F1074*시뮬레이션!D1074</f>
        <v>#REF!</v>
      </c>
    </row>
    <row r="1072" spans="2:12" x14ac:dyDescent="0.3">
      <c r="B1072" s="5">
        <v>43074</v>
      </c>
      <c r="C1072" s="27">
        <f>VLOOKUP(시뮬레이션!B1075,시뮬레이션!$K:$Q,6,0)</f>
        <v>136.04872610968857</v>
      </c>
      <c r="D1072" s="27">
        <f>VLOOKUP(시뮬레이션!B1075,시뮬레이션!$K:$Q,7,0)</f>
        <v>145.02804600227313</v>
      </c>
      <c r="F1072" s="5">
        <f t="shared" si="56"/>
        <v>43074</v>
      </c>
      <c r="G1072" s="7">
        <f>C1072*시뮬레이션!D1075*시뮬레이션!F1075</f>
        <v>9332009.9290827904</v>
      </c>
      <c r="H1072" s="2">
        <f>D1072*시뮬레이션!E1075*시뮬레이션!D1075</f>
        <v>18144735.201513991</v>
      </c>
      <c r="J1072" s="5">
        <f t="shared" si="57"/>
        <v>43074</v>
      </c>
      <c r="K1072" s="2">
        <f t="shared" si="58"/>
        <v>27476745.130596779</v>
      </c>
      <c r="L1072" s="2" t="e">
        <f>$C$2*시뮬레이션!F1075*시뮬레이션!D1075</f>
        <v>#REF!</v>
      </c>
    </row>
    <row r="1073" spans="2:12" x14ac:dyDescent="0.3">
      <c r="B1073" s="5">
        <v>43075</v>
      </c>
      <c r="C1073" s="27">
        <f>VLOOKUP(시뮬레이션!B1076,시뮬레이션!$K:$Q,6,0)</f>
        <v>136.04872610968857</v>
      </c>
      <c r="D1073" s="27">
        <f>VLOOKUP(시뮬레이션!B1076,시뮬레이션!$K:$Q,7,0)</f>
        <v>145.02804600227313</v>
      </c>
      <c r="F1073" s="5">
        <f t="shared" si="56"/>
        <v>43075</v>
      </c>
      <c r="G1073" s="7">
        <f>C1073*시뮬레이션!D1076*시뮬레이션!F1076</f>
        <v>9388400.0853243656</v>
      </c>
      <c r="H1073" s="2">
        <f>D1073*시뮬레이션!E1076*시뮬레이션!D1076</f>
        <v>18203635.323639039</v>
      </c>
      <c r="J1073" s="5">
        <f t="shared" si="57"/>
        <v>43075</v>
      </c>
      <c r="K1073" s="2">
        <f t="shared" si="58"/>
        <v>27592035.408963405</v>
      </c>
      <c r="L1073" s="2" t="e">
        <f>$C$2*시뮬레이션!F1076*시뮬레이션!D1076</f>
        <v>#REF!</v>
      </c>
    </row>
    <row r="1074" spans="2:12" x14ac:dyDescent="0.3">
      <c r="B1074" s="5">
        <v>43076</v>
      </c>
      <c r="C1074" s="27">
        <f>VLOOKUP(시뮬레이션!B1077,시뮬레이션!$K:$Q,6,0)</f>
        <v>136.04872610968857</v>
      </c>
      <c r="D1074" s="27">
        <f>VLOOKUP(시뮬레이션!B1077,시뮬레이션!$K:$Q,7,0)</f>
        <v>145.02804600227313</v>
      </c>
      <c r="F1074" s="5">
        <f t="shared" si="56"/>
        <v>43076</v>
      </c>
      <c r="G1074" s="7">
        <f>C1074*시뮬레이션!D1077*시뮬레이션!F1077</f>
        <v>9391375.3349156585</v>
      </c>
      <c r="H1074" s="2">
        <f>D1074*시뮬레이션!E1077*시뮬레이션!D1077</f>
        <v>18189727.777226806</v>
      </c>
      <c r="J1074" s="5">
        <f t="shared" si="57"/>
        <v>43076</v>
      </c>
      <c r="K1074" s="2">
        <f t="shared" si="58"/>
        <v>27581103.112142466</v>
      </c>
      <c r="L1074" s="2" t="e">
        <f>$C$2*시뮬레이션!F1077*시뮬레이션!D1077</f>
        <v>#REF!</v>
      </c>
    </row>
    <row r="1075" spans="2:12" x14ac:dyDescent="0.3">
      <c r="B1075" s="5">
        <v>43077</v>
      </c>
      <c r="C1075" s="27">
        <f>VLOOKUP(시뮬레이션!B1078,시뮬레이션!$K:$Q,6,0)</f>
        <v>136.04872610968857</v>
      </c>
      <c r="D1075" s="27">
        <f>VLOOKUP(시뮬레이션!B1078,시뮬레이션!$K:$Q,7,0)</f>
        <v>145.02804600227313</v>
      </c>
      <c r="F1075" s="5">
        <f t="shared" si="56"/>
        <v>43077</v>
      </c>
      <c r="G1075" s="7">
        <f>C1075*시뮬레이션!D1078*시뮬레이션!F1078</f>
        <v>9442386.3285999447</v>
      </c>
      <c r="H1075" s="2">
        <f>D1075*시뮬레이션!E1078*시뮬레이션!D1078</f>
        <v>18272164.833815094</v>
      </c>
      <c r="J1075" s="5">
        <f t="shared" si="57"/>
        <v>43077</v>
      </c>
      <c r="K1075" s="2">
        <f t="shared" si="58"/>
        <v>27714551.162415039</v>
      </c>
      <c r="L1075" s="2" t="e">
        <f>$C$2*시뮬레이션!F1078*시뮬레이션!D1078</f>
        <v>#REF!</v>
      </c>
    </row>
    <row r="1076" spans="2:12" x14ac:dyDescent="0.3">
      <c r="B1076" s="5">
        <v>43078</v>
      </c>
      <c r="C1076" s="27">
        <f>VLOOKUP(시뮬레이션!B1079,시뮬레이션!$K:$Q,6,0)</f>
        <v>136.04872610968857</v>
      </c>
      <c r="D1076" s="27">
        <f>VLOOKUP(시뮬레이션!B1079,시뮬레이션!$K:$Q,7,0)</f>
        <v>145.02804600227313</v>
      </c>
      <c r="F1076" s="5">
        <f t="shared" si="56"/>
        <v>43078</v>
      </c>
      <c r="G1076" s="7">
        <f>C1076*시뮬레이션!D1079*시뮬레이션!F1079</f>
        <v>9442386.3285999447</v>
      </c>
      <c r="H1076" s="2">
        <f>D1076*시뮬레이션!E1079*시뮬레이션!D1079</f>
        <v>18272164.833815094</v>
      </c>
      <c r="J1076" s="5">
        <f t="shared" si="57"/>
        <v>43078</v>
      </c>
      <c r="K1076" s="2">
        <f t="shared" si="58"/>
        <v>27714551.162415039</v>
      </c>
      <c r="L1076" s="2" t="e">
        <f>$C$2*시뮬레이션!F1079*시뮬레이션!D1079</f>
        <v>#REF!</v>
      </c>
    </row>
    <row r="1077" spans="2:12" x14ac:dyDescent="0.3">
      <c r="B1077" s="5">
        <v>43079</v>
      </c>
      <c r="C1077" s="27">
        <f>VLOOKUP(시뮬레이션!B1080,시뮬레이션!$K:$Q,6,0)</f>
        <v>136.04872610968857</v>
      </c>
      <c r="D1077" s="27">
        <f>VLOOKUP(시뮬레이션!B1080,시뮬레이션!$K:$Q,7,0)</f>
        <v>145.02804600227313</v>
      </c>
      <c r="F1077" s="5">
        <f t="shared" si="56"/>
        <v>43079</v>
      </c>
      <c r="G1077" s="7">
        <f>C1077*시뮬레이션!D1080*시뮬레이션!F1080</f>
        <v>9442386.3285999447</v>
      </c>
      <c r="H1077" s="2">
        <f>D1077*시뮬레이션!E1080*시뮬레이션!D1080</f>
        <v>18272164.833815094</v>
      </c>
      <c r="J1077" s="5">
        <f t="shared" si="57"/>
        <v>43079</v>
      </c>
      <c r="K1077" s="2">
        <f t="shared" si="58"/>
        <v>27714551.162415039</v>
      </c>
      <c r="L1077" s="2" t="e">
        <f>$C$2*시뮬레이션!F1080*시뮬레이션!D1080</f>
        <v>#REF!</v>
      </c>
    </row>
    <row r="1078" spans="2:12" x14ac:dyDescent="0.3">
      <c r="B1078" s="5">
        <v>43080</v>
      </c>
      <c r="C1078" s="27">
        <f>VLOOKUP(시뮬레이션!B1081,시뮬레이션!$K:$Q,6,0)</f>
        <v>136.04872610968857</v>
      </c>
      <c r="D1078" s="27">
        <f>VLOOKUP(시뮬레이션!B1081,시뮬레이션!$K:$Q,7,0)</f>
        <v>145.02804600227313</v>
      </c>
      <c r="F1078" s="5">
        <f t="shared" si="56"/>
        <v>43080</v>
      </c>
      <c r="G1078" s="7">
        <f>C1078*시뮬레이션!D1081*시뮬레이션!F1081</f>
        <v>9431160.8121599089</v>
      </c>
      <c r="H1078" s="2">
        <f>D1078*시뮬레이션!E1081*시뮬레이션!D1081</f>
        <v>18329792.807971381</v>
      </c>
      <c r="J1078" s="5">
        <f t="shared" si="57"/>
        <v>43080</v>
      </c>
      <c r="K1078" s="2">
        <f t="shared" si="58"/>
        <v>27760953.620131291</v>
      </c>
      <c r="L1078" s="2" t="e">
        <f>$C$2*시뮬레이션!F1081*시뮬레이션!D1081</f>
        <v>#REF!</v>
      </c>
    </row>
    <row r="1079" spans="2:12" x14ac:dyDescent="0.3">
      <c r="B1079" s="5">
        <v>43081</v>
      </c>
      <c r="C1079" s="27">
        <f>VLOOKUP(시뮬레이션!B1082,시뮬레이션!$K:$Q,6,0)</f>
        <v>136.04872610968857</v>
      </c>
      <c r="D1079" s="27">
        <f>VLOOKUP(시뮬레이션!B1082,시뮬레이션!$K:$Q,7,0)</f>
        <v>145.02804600227313</v>
      </c>
      <c r="F1079" s="5">
        <f t="shared" si="56"/>
        <v>43081</v>
      </c>
      <c r="G1079" s="7">
        <f>C1079*시뮬레이션!D1082*시뮬레이션!F1082</f>
        <v>9423107.9520127475</v>
      </c>
      <c r="H1079" s="2">
        <f>D1079*시뮬레이션!E1082*시뮬레이션!D1082</f>
        <v>18305752.935174581</v>
      </c>
      <c r="J1079" s="5">
        <f t="shared" si="57"/>
        <v>43081</v>
      </c>
      <c r="K1079" s="2">
        <f t="shared" si="58"/>
        <v>27728860.887187328</v>
      </c>
      <c r="L1079" s="2" t="e">
        <f>$C$2*시뮬레이션!F1082*시뮬레이션!D1082</f>
        <v>#REF!</v>
      </c>
    </row>
    <row r="1080" spans="2:12" x14ac:dyDescent="0.3">
      <c r="B1080" s="5">
        <v>43082</v>
      </c>
      <c r="C1080" s="27">
        <f>VLOOKUP(시뮬레이션!B1083,시뮬레이션!$K:$Q,6,0)</f>
        <v>136.04872610968857</v>
      </c>
      <c r="D1080" s="27">
        <f>VLOOKUP(시뮬레이션!B1083,시뮬레이션!$K:$Q,7,0)</f>
        <v>145.02804600227313</v>
      </c>
      <c r="F1080" s="5">
        <f t="shared" si="56"/>
        <v>43082</v>
      </c>
      <c r="G1080" s="7">
        <f>C1080*시뮬레이션!D1083*시뮬레이션!F1083</f>
        <v>9422227.9888522737</v>
      </c>
      <c r="H1080" s="2">
        <f>D1080*시뮬레이션!E1083*시뮬레이션!D1083</f>
        <v>18318118.142017521</v>
      </c>
      <c r="J1080" s="5">
        <f t="shared" si="57"/>
        <v>43082</v>
      </c>
      <c r="K1080" s="2">
        <f t="shared" si="58"/>
        <v>27740346.130869795</v>
      </c>
      <c r="L1080" s="2" t="e">
        <f>$C$2*시뮬레이션!F1083*시뮬레이션!D1083</f>
        <v>#REF!</v>
      </c>
    </row>
    <row r="1081" spans="2:12" x14ac:dyDescent="0.3">
      <c r="B1081" s="5">
        <v>43083</v>
      </c>
      <c r="C1081" s="27">
        <f>VLOOKUP(시뮬레이션!B1084,시뮬레이션!$K:$Q,6,0)</f>
        <v>136.04872610968857</v>
      </c>
      <c r="D1081" s="27">
        <f>VLOOKUP(시뮬레이션!B1084,시뮬레이션!$K:$Q,7,0)</f>
        <v>145.02804600227313</v>
      </c>
      <c r="F1081" s="5">
        <f t="shared" si="56"/>
        <v>43083</v>
      </c>
      <c r="G1081" s="7">
        <f>C1081*시뮬레이션!D1084*시뮬레이션!F1084</f>
        <v>9342355.4143379871</v>
      </c>
      <c r="H1081" s="2">
        <f>D1081*시뮬레이션!E1084*시뮬레이션!D1084</f>
        <v>18169486.097663466</v>
      </c>
      <c r="J1081" s="5">
        <f t="shared" si="57"/>
        <v>43083</v>
      </c>
      <c r="K1081" s="2">
        <f t="shared" si="58"/>
        <v>27511841.512001455</v>
      </c>
      <c r="L1081" s="2" t="e">
        <f>$C$2*시뮬레이션!F1084*시뮬레이션!D1084</f>
        <v>#REF!</v>
      </c>
    </row>
    <row r="1082" spans="2:12" x14ac:dyDescent="0.3">
      <c r="B1082" s="5">
        <v>43084</v>
      </c>
      <c r="C1082" s="27">
        <f>VLOOKUP(시뮬레이션!B1085,시뮬레이션!$K:$Q,6,0)</f>
        <v>136.04872610968857</v>
      </c>
      <c r="D1082" s="27">
        <f>VLOOKUP(시뮬레이션!B1085,시뮬레이션!$K:$Q,7,0)</f>
        <v>145.02804600227313</v>
      </c>
      <c r="F1082" s="5">
        <f t="shared" si="56"/>
        <v>43084</v>
      </c>
      <c r="G1082" s="7">
        <f>C1082*시뮬레이션!D1085*시뮬레이션!F1085</f>
        <v>9445344.3544225134</v>
      </c>
      <c r="H1082" s="2">
        <f>D1082*시뮬레이션!E1085*시뮬레이션!D1085</f>
        <v>18280183.747433815</v>
      </c>
      <c r="J1082" s="5">
        <f t="shared" si="57"/>
        <v>43084</v>
      </c>
      <c r="K1082" s="2">
        <f t="shared" si="58"/>
        <v>27725528.101856329</v>
      </c>
      <c r="L1082" s="2" t="e">
        <f>$C$2*시뮬레이션!F1085*시뮬레이션!D1085</f>
        <v>#REF!</v>
      </c>
    </row>
    <row r="1083" spans="2:12" x14ac:dyDescent="0.3">
      <c r="B1083" s="5">
        <v>43085</v>
      </c>
      <c r="C1083" s="27">
        <f>VLOOKUP(시뮬레이션!B1086,시뮬레이션!$K:$Q,6,0)</f>
        <v>136.04872610968857</v>
      </c>
      <c r="D1083" s="27">
        <f>VLOOKUP(시뮬레이션!B1086,시뮬레이션!$K:$Q,7,0)</f>
        <v>145.02804600227313</v>
      </c>
      <c r="F1083" s="5">
        <f t="shared" si="56"/>
        <v>43085</v>
      </c>
      <c r="G1083" s="7">
        <f>C1083*시뮬레이션!D1086*시뮬레이션!F1086</f>
        <v>9445344.3544225134</v>
      </c>
      <c r="H1083" s="2">
        <f>D1083*시뮬레이션!E1086*시뮬레이션!D1086</f>
        <v>18280183.747433815</v>
      </c>
      <c r="J1083" s="5">
        <f t="shared" si="57"/>
        <v>43085</v>
      </c>
      <c r="K1083" s="2">
        <f t="shared" si="58"/>
        <v>27725528.101856329</v>
      </c>
      <c r="L1083" s="2" t="e">
        <f>$C$2*시뮬레이션!F1086*시뮬레이션!D1086</f>
        <v>#REF!</v>
      </c>
    </row>
    <row r="1084" spans="2:12" x14ac:dyDescent="0.3">
      <c r="B1084" s="5">
        <v>43086</v>
      </c>
      <c r="C1084" s="27">
        <f>VLOOKUP(시뮬레이션!B1087,시뮬레이션!$K:$Q,6,0)</f>
        <v>136.04872610968857</v>
      </c>
      <c r="D1084" s="27">
        <f>VLOOKUP(시뮬레이션!B1087,시뮬레이션!$K:$Q,7,0)</f>
        <v>145.02804600227313</v>
      </c>
      <c r="F1084" s="5">
        <f t="shared" si="56"/>
        <v>43086</v>
      </c>
      <c r="G1084" s="7">
        <f>C1084*시뮬레이션!D1087*시뮬레이션!F1087</f>
        <v>9445344.3544225134</v>
      </c>
      <c r="H1084" s="2">
        <f>D1084*시뮬레이션!E1087*시뮬레이션!D1087</f>
        <v>18280183.747433815</v>
      </c>
      <c r="J1084" s="5">
        <f t="shared" si="57"/>
        <v>43086</v>
      </c>
      <c r="K1084" s="2">
        <f t="shared" si="58"/>
        <v>27725528.101856329</v>
      </c>
      <c r="L1084" s="2" t="e">
        <f>$C$2*시뮬레이션!F1087*시뮬레이션!D1087</f>
        <v>#REF!</v>
      </c>
    </row>
    <row r="1085" spans="2:12" x14ac:dyDescent="0.3">
      <c r="B1085" s="5">
        <v>43087</v>
      </c>
      <c r="C1085" s="27">
        <f>VLOOKUP(시뮬레이션!B1088,시뮬레이션!$K:$Q,6,0)</f>
        <v>136.04872610968857</v>
      </c>
      <c r="D1085" s="27">
        <f>VLOOKUP(시뮬레이션!B1088,시뮬레이션!$K:$Q,7,0)</f>
        <v>145.02804600227313</v>
      </c>
      <c r="F1085" s="5">
        <f t="shared" si="56"/>
        <v>43087</v>
      </c>
      <c r="G1085" s="7">
        <f>C1085*시뮬레이션!D1088*시뮬레이션!F1088</f>
        <v>9491462.4373014979</v>
      </c>
      <c r="H1085" s="2">
        <f>D1085*시뮬레이션!E1088*시뮬레이션!D1088</f>
        <v>18365322.145372979</v>
      </c>
      <c r="J1085" s="5">
        <f t="shared" si="57"/>
        <v>43087</v>
      </c>
      <c r="K1085" s="2">
        <f t="shared" si="58"/>
        <v>27856784.582674477</v>
      </c>
      <c r="L1085" s="2" t="e">
        <f>$C$2*시뮬레이션!F1088*시뮬레이션!D1088</f>
        <v>#REF!</v>
      </c>
    </row>
    <row r="1086" spans="2:12" x14ac:dyDescent="0.3">
      <c r="B1086" s="5">
        <v>43088</v>
      </c>
      <c r="C1086" s="27">
        <f>VLOOKUP(시뮬레이션!B1089,시뮬레이션!$K:$Q,6,0)</f>
        <v>136.04872610968857</v>
      </c>
      <c r="D1086" s="27">
        <f>VLOOKUP(시뮬레이션!B1089,시뮬레이션!$K:$Q,7,0)</f>
        <v>145.02804600227313</v>
      </c>
      <c r="F1086" s="5">
        <f t="shared" si="56"/>
        <v>43088</v>
      </c>
      <c r="G1086" s="7">
        <f>C1086*시뮬레이션!D1089*시뮬레이션!F1089</f>
        <v>9453732.7923574932</v>
      </c>
      <c r="H1086" s="2">
        <f>D1086*시뮬레이션!E1089*시뮬레이션!D1089</f>
        <v>18333984.252995279</v>
      </c>
      <c r="J1086" s="5">
        <f t="shared" si="57"/>
        <v>43088</v>
      </c>
      <c r="K1086" s="2">
        <f t="shared" si="58"/>
        <v>27787717.045352772</v>
      </c>
      <c r="L1086" s="2" t="e">
        <f>$C$2*시뮬레이션!F1089*시뮬레이션!D1089</f>
        <v>#REF!</v>
      </c>
    </row>
    <row r="1087" spans="2:12" x14ac:dyDescent="0.3">
      <c r="B1087" s="5">
        <v>43089</v>
      </c>
      <c r="C1087" s="27">
        <f>VLOOKUP(시뮬레이션!B1090,시뮬레이션!$K:$Q,6,0)</f>
        <v>136.04872610968857</v>
      </c>
      <c r="D1087" s="27">
        <f>VLOOKUP(시뮬레이션!B1090,시뮬레이션!$K:$Q,7,0)</f>
        <v>145.02804600227313</v>
      </c>
      <c r="F1087" s="5">
        <f t="shared" si="56"/>
        <v>43089</v>
      </c>
      <c r="G1087" s="7">
        <f>C1087*시뮬레이션!D1090*시뮬레이션!F1090</f>
        <v>9426229.8621307872</v>
      </c>
      <c r="H1087" s="2">
        <f>D1087*시뮬레이션!E1090*시뮬레이션!D1090</f>
        <v>18252340.703430369</v>
      </c>
      <c r="J1087" s="5">
        <f t="shared" si="57"/>
        <v>43089</v>
      </c>
      <c r="K1087" s="2">
        <f t="shared" si="58"/>
        <v>27678570.565561157</v>
      </c>
      <c r="L1087" s="2" t="e">
        <f>$C$2*시뮬레이션!F1090*시뮬레이션!D1090</f>
        <v>#REF!</v>
      </c>
    </row>
    <row r="1088" spans="2:12" x14ac:dyDescent="0.3">
      <c r="B1088" s="5">
        <v>43090</v>
      </c>
      <c r="C1088" s="27">
        <f>VLOOKUP(시뮬레이션!B1091,시뮬레이션!$K:$Q,6,0)</f>
        <v>136.04872610968857</v>
      </c>
      <c r="D1088" s="27">
        <f>VLOOKUP(시뮬레이션!B1091,시뮬레이션!$K:$Q,7,0)</f>
        <v>145.02804600227313</v>
      </c>
      <c r="F1088" s="5">
        <f t="shared" si="56"/>
        <v>43090</v>
      </c>
      <c r="G1088" s="7">
        <f>C1088*시뮬레이션!D1091*시뮬레이션!F1091</f>
        <v>9458130.1592828091</v>
      </c>
      <c r="H1088" s="2">
        <f>D1088*시뮬레이션!E1091*시뮬레이션!D1091</f>
        <v>18309140.408218455</v>
      </c>
      <c r="J1088" s="5">
        <f t="shared" si="57"/>
        <v>43090</v>
      </c>
      <c r="K1088" s="2">
        <f t="shared" si="58"/>
        <v>27767270.567501262</v>
      </c>
      <c r="L1088" s="2" t="e">
        <f>$C$2*시뮬레이션!F1091*시뮬레이션!D1091</f>
        <v>#REF!</v>
      </c>
    </row>
    <row r="1089" spans="2:12" x14ac:dyDescent="0.3">
      <c r="B1089" s="5">
        <v>43091</v>
      </c>
      <c r="C1089" s="27">
        <f>VLOOKUP(시뮬레이션!B1092,시뮬레이션!$K:$Q,6,0)</f>
        <v>136.04872610968857</v>
      </c>
      <c r="D1089" s="27">
        <f>VLOOKUP(시뮬레이션!B1092,시뮬레이션!$K:$Q,7,0)</f>
        <v>145.02804600227313</v>
      </c>
      <c r="F1089" s="5">
        <f t="shared" si="56"/>
        <v>43091</v>
      </c>
      <c r="G1089" s="7">
        <f>C1089*시뮬레이션!D1092*시뮬레이션!F1092</f>
        <v>9436329.8474597204</v>
      </c>
      <c r="H1089" s="2">
        <f>D1089*시뮬레이션!E1092*시뮬레이션!D1092</f>
        <v>18271431.589952182</v>
      </c>
      <c r="J1089" s="5">
        <f t="shared" si="57"/>
        <v>43091</v>
      </c>
      <c r="K1089" s="2">
        <f t="shared" si="58"/>
        <v>27707761.437411904</v>
      </c>
      <c r="L1089" s="2" t="e">
        <f>$C$2*시뮬레이션!F1092*시뮬레이션!D1092</f>
        <v>#REF!</v>
      </c>
    </row>
    <row r="1090" spans="2:12" x14ac:dyDescent="0.3">
      <c r="B1090" s="5">
        <v>43092</v>
      </c>
      <c r="C1090" s="27">
        <f>VLOOKUP(시뮬레이션!B1093,시뮬레이션!$K:$Q,6,0)</f>
        <v>136.04872610968857</v>
      </c>
      <c r="D1090" s="27">
        <f>VLOOKUP(시뮬레이션!B1093,시뮬레이션!$K:$Q,7,0)</f>
        <v>145.02804600227313</v>
      </c>
      <c r="F1090" s="5">
        <f t="shared" si="56"/>
        <v>43092</v>
      </c>
      <c r="G1090" s="7">
        <f>C1090*시뮬레이션!D1093*시뮬레이션!F1093</f>
        <v>9436329.8474597204</v>
      </c>
      <c r="H1090" s="2">
        <f>D1090*시뮬레이션!E1093*시뮬레이션!D1093</f>
        <v>18271431.589952182</v>
      </c>
      <c r="J1090" s="5">
        <f t="shared" si="57"/>
        <v>43092</v>
      </c>
      <c r="K1090" s="2">
        <f t="shared" si="58"/>
        <v>27707761.437411904</v>
      </c>
      <c r="L1090" s="2" t="e">
        <f>$C$2*시뮬레이션!F1093*시뮬레이션!D1093</f>
        <v>#REF!</v>
      </c>
    </row>
    <row r="1091" spans="2:12" x14ac:dyDescent="0.3">
      <c r="B1091" s="5">
        <v>43093</v>
      </c>
      <c r="C1091" s="27">
        <f>VLOOKUP(시뮬레이션!B1094,시뮬레이션!$K:$Q,6,0)</f>
        <v>136.04872610968857</v>
      </c>
      <c r="D1091" s="27">
        <f>VLOOKUP(시뮬레이션!B1094,시뮬레이션!$K:$Q,7,0)</f>
        <v>145.02804600227313</v>
      </c>
      <c r="F1091" s="5">
        <f t="shared" ref="F1091:F1154" si="59">B1091</f>
        <v>43093</v>
      </c>
      <c r="G1091" s="7">
        <f>C1091*시뮬레이션!D1094*시뮬레이션!F1094</f>
        <v>9436329.8474597204</v>
      </c>
      <c r="H1091" s="2">
        <f>D1091*시뮬레이션!E1094*시뮬레이션!D1094</f>
        <v>18271431.589952182</v>
      </c>
      <c r="J1091" s="5">
        <f t="shared" ref="J1091:J1154" si="60">B1091</f>
        <v>43093</v>
      </c>
      <c r="K1091" s="2">
        <f t="shared" ref="K1091:K1154" si="61">SUM(G1091:H1091)</f>
        <v>27707761.437411904</v>
      </c>
      <c r="L1091" s="2" t="e">
        <f>$C$2*시뮬레이션!F1094*시뮬레이션!D1094</f>
        <v>#REF!</v>
      </c>
    </row>
    <row r="1092" spans="2:12" x14ac:dyDescent="0.3">
      <c r="B1092" s="5">
        <v>43094</v>
      </c>
      <c r="C1092" s="27">
        <f>VLOOKUP(시뮬레이션!B1095,시뮬레이션!$K:$Q,6,0)</f>
        <v>136.04872610968857</v>
      </c>
      <c r="D1092" s="27">
        <f>VLOOKUP(시뮬레이션!B1095,시뮬레이션!$K:$Q,7,0)</f>
        <v>145.02804600227313</v>
      </c>
      <c r="F1092" s="5">
        <f t="shared" si="59"/>
        <v>43094</v>
      </c>
      <c r="G1092" s="7">
        <f>C1092*시뮬레이션!D1095*시뮬레이션!F1095</f>
        <v>9436329.8474597204</v>
      </c>
      <c r="H1092" s="2">
        <f>D1092*시뮬레이션!E1095*시뮬레이션!D1095</f>
        <v>18271431.589952182</v>
      </c>
      <c r="J1092" s="5">
        <f t="shared" si="60"/>
        <v>43094</v>
      </c>
      <c r="K1092" s="2">
        <f t="shared" si="61"/>
        <v>27707761.437411904</v>
      </c>
      <c r="L1092" s="2" t="e">
        <f>$C$2*시뮬레이션!F1095*시뮬레이션!D1095</f>
        <v>#REF!</v>
      </c>
    </row>
    <row r="1093" spans="2:12" x14ac:dyDescent="0.3">
      <c r="B1093" s="5">
        <v>43095</v>
      </c>
      <c r="C1093" s="27">
        <f>VLOOKUP(시뮬레이션!B1096,시뮬레이션!$K:$Q,6,0)</f>
        <v>136.04872610968857</v>
      </c>
      <c r="D1093" s="27">
        <f>VLOOKUP(시뮬레이션!B1096,시뮬레이션!$K:$Q,7,0)</f>
        <v>145.02804600227313</v>
      </c>
      <c r="F1093" s="5">
        <f t="shared" si="59"/>
        <v>43095</v>
      </c>
      <c r="G1093" s="7">
        <f>C1093*시뮬레이션!D1096*시뮬레이션!F1096</f>
        <v>9370165.542588247</v>
      </c>
      <c r="H1093" s="2">
        <f>D1093*시뮬레이션!E1096*시뮬레이션!D1096</f>
        <v>18235507.750656556</v>
      </c>
      <c r="J1093" s="5">
        <f t="shared" si="60"/>
        <v>43095</v>
      </c>
      <c r="K1093" s="2">
        <f t="shared" si="61"/>
        <v>27605673.293244801</v>
      </c>
      <c r="L1093" s="2" t="e">
        <f>$C$2*시뮬레이션!F1096*시뮬레이션!D1096</f>
        <v>#REF!</v>
      </c>
    </row>
    <row r="1094" spans="2:12" x14ac:dyDescent="0.3">
      <c r="B1094" s="5">
        <v>43096</v>
      </c>
      <c r="C1094" s="27">
        <f>VLOOKUP(시뮬레이션!B1097,시뮬레이션!$K:$Q,6,0)</f>
        <v>136.04872610968857</v>
      </c>
      <c r="D1094" s="27">
        <f>VLOOKUP(시뮬레이션!B1097,시뮬레이션!$K:$Q,7,0)</f>
        <v>145.02804600227313</v>
      </c>
      <c r="F1094" s="5">
        <f t="shared" si="59"/>
        <v>43096</v>
      </c>
      <c r="G1094" s="7">
        <f>C1094*시뮬레이션!D1097*시뮬레이션!F1097</f>
        <v>9356109.5324014965</v>
      </c>
      <c r="H1094" s="2">
        <f>D1094*시뮬레이션!E1097*시뮬레이션!D1097</f>
        <v>18267642.807130639</v>
      </c>
      <c r="J1094" s="5">
        <f t="shared" si="60"/>
        <v>43096</v>
      </c>
      <c r="K1094" s="2">
        <f t="shared" si="61"/>
        <v>27623752.339532137</v>
      </c>
      <c r="L1094" s="2" t="e">
        <f>$C$2*시뮬레이션!F1097*시뮬레이션!D1097</f>
        <v>#REF!</v>
      </c>
    </row>
    <row r="1095" spans="2:12" x14ac:dyDescent="0.3">
      <c r="B1095" s="5">
        <v>43097</v>
      </c>
      <c r="C1095" s="27">
        <f>VLOOKUP(시뮬레이션!B1098,시뮬레이션!$K:$Q,6,0)</f>
        <v>136.04872610968857</v>
      </c>
      <c r="D1095" s="27">
        <f>VLOOKUP(시뮬레이션!B1098,시뮬레이션!$K:$Q,7,0)</f>
        <v>145.02804600227313</v>
      </c>
      <c r="F1095" s="5">
        <f t="shared" si="59"/>
        <v>43097</v>
      </c>
      <c r="G1095" s="7">
        <f>C1095*시뮬레이션!D1098*시뮬레이션!F1098</f>
        <v>9344125.4762890395</v>
      </c>
      <c r="H1095" s="2">
        <f>D1095*시뮬레이션!E1098*시뮬레이션!D1098</f>
        <v>18249966.064430632</v>
      </c>
      <c r="J1095" s="5">
        <f t="shared" si="60"/>
        <v>43097</v>
      </c>
      <c r="K1095" s="2">
        <f t="shared" si="61"/>
        <v>27594091.540719673</v>
      </c>
      <c r="L1095" s="2" t="e">
        <f>$C$2*시뮬레이션!F1098*시뮬레이션!D1098</f>
        <v>#REF!</v>
      </c>
    </row>
    <row r="1096" spans="2:12" x14ac:dyDescent="0.3">
      <c r="B1096" s="5">
        <v>43098</v>
      </c>
      <c r="C1096" s="27">
        <f>VLOOKUP(시뮬레이션!B1099,시뮬레이션!$K:$Q,6,0)</f>
        <v>136.04872610968857</v>
      </c>
      <c r="D1096" s="27">
        <f>VLOOKUP(시뮬레이션!B1099,시뮬레이션!$K:$Q,7,0)</f>
        <v>145.02804600227313</v>
      </c>
      <c r="F1096" s="5">
        <f t="shared" si="59"/>
        <v>43098</v>
      </c>
      <c r="G1096" s="7">
        <f>C1096*시뮬레이션!D1099*시뮬레이션!F1099</f>
        <v>9328102.8137420118</v>
      </c>
      <c r="H1096" s="2">
        <f>D1096*시뮬레이션!E1099*시뮬레이션!D1099</f>
        <v>18196909.66105821</v>
      </c>
      <c r="J1096" s="5">
        <f t="shared" si="60"/>
        <v>43098</v>
      </c>
      <c r="K1096" s="2">
        <f t="shared" si="61"/>
        <v>27525012.474800222</v>
      </c>
      <c r="L1096" s="2" t="e">
        <f>$C$2*시뮬레이션!F1099*시뮬레이션!D1099</f>
        <v>#REF!</v>
      </c>
    </row>
    <row r="1097" spans="2:12" x14ac:dyDescent="0.3">
      <c r="B1097" s="5">
        <v>43099</v>
      </c>
      <c r="C1097" s="27">
        <f>VLOOKUP(시뮬레이션!B1100,시뮬레이션!$K:$Q,6,0)</f>
        <v>136.04872610968857</v>
      </c>
      <c r="D1097" s="27">
        <f>VLOOKUP(시뮬레이션!B1100,시뮬레이션!$K:$Q,7,0)</f>
        <v>145.02804600227313</v>
      </c>
      <c r="F1097" s="5">
        <f t="shared" si="59"/>
        <v>43099</v>
      </c>
      <c r="G1097" s="7">
        <f>C1097*시뮬레이션!D1100*시뮬레이션!F1100</f>
        <v>9328102.8137420118</v>
      </c>
      <c r="H1097" s="2">
        <f>D1097*시뮬레이션!E1100*시뮬레이션!D1100</f>
        <v>18196909.66105821</v>
      </c>
      <c r="J1097" s="5">
        <f t="shared" si="60"/>
        <v>43099</v>
      </c>
      <c r="K1097" s="2">
        <f t="shared" si="61"/>
        <v>27525012.474800222</v>
      </c>
      <c r="L1097" s="2" t="e">
        <f>$C$2*시뮬레이션!F1100*시뮬레이션!D1100</f>
        <v>#REF!</v>
      </c>
    </row>
    <row r="1098" spans="2:12" x14ac:dyDescent="0.3">
      <c r="B1098" s="5">
        <v>43100</v>
      </c>
      <c r="C1098" s="27">
        <f>VLOOKUP(시뮬레이션!B1101,시뮬레이션!$K:$Q,6,0)</f>
        <v>136.04872610968857</v>
      </c>
      <c r="D1098" s="27">
        <f>VLOOKUP(시뮬레이션!B1101,시뮬레이션!$K:$Q,7,0)</f>
        <v>145.02804600227313</v>
      </c>
      <c r="F1098" s="5">
        <f t="shared" si="59"/>
        <v>43100</v>
      </c>
      <c r="G1098" s="7">
        <f>C1098*시뮬레이션!D1101*시뮬레이션!F1101</f>
        <v>9328102.8137420118</v>
      </c>
      <c r="H1098" s="2">
        <f>D1098*시뮬레이션!E1101*시뮬레이션!D1101</f>
        <v>18196909.66105821</v>
      </c>
      <c r="J1098" s="5">
        <f t="shared" si="60"/>
        <v>43100</v>
      </c>
      <c r="K1098" s="2">
        <f t="shared" si="61"/>
        <v>27525012.474800222</v>
      </c>
      <c r="L1098" s="2" t="e">
        <f>$C$2*시뮬레이션!F1101*시뮬레이션!D1101</f>
        <v>#REF!</v>
      </c>
    </row>
    <row r="1099" spans="2:12" x14ac:dyDescent="0.3">
      <c r="B1099" s="5">
        <v>43101</v>
      </c>
      <c r="C1099" s="27">
        <f>VLOOKUP(시뮬레이션!B1102,시뮬레이션!$K:$Q,6,0)</f>
        <v>153.17148768824765</v>
      </c>
      <c r="D1099" s="27">
        <f>VLOOKUP(시뮬레이션!B1102,시뮬레이션!$K:$Q,7,0)</f>
        <v>94.620293602522452</v>
      </c>
      <c r="F1099" s="5">
        <f t="shared" si="59"/>
        <v>43101</v>
      </c>
      <c r="G1099" s="7">
        <f>C1099*시뮬레이션!D1102*시뮬레이션!F1102</f>
        <v>10502115.132910769</v>
      </c>
      <c r="H1099" s="2">
        <f>D1099*시뮬레이션!E1102*시뮬레이션!D1102</f>
        <v>11872165.296641437</v>
      </c>
      <c r="J1099" s="5">
        <f t="shared" si="60"/>
        <v>43101</v>
      </c>
      <c r="K1099" s="2">
        <f t="shared" si="61"/>
        <v>22374280.429552205</v>
      </c>
      <c r="L1099" s="2" t="e">
        <f>$C$2*시뮬레이션!F1102*시뮬레이션!D1102</f>
        <v>#REF!</v>
      </c>
    </row>
    <row r="1100" spans="2:12" x14ac:dyDescent="0.3">
      <c r="B1100" s="5">
        <v>43102</v>
      </c>
      <c r="C1100" s="27">
        <f>VLOOKUP(시뮬레이션!B1103,시뮬레이션!$K:$Q,6,0)</f>
        <v>153.17148768824765</v>
      </c>
      <c r="D1100" s="27">
        <f>VLOOKUP(시뮬레이션!B1103,시뮬레이션!$K:$Q,7,0)</f>
        <v>94.620293602522452</v>
      </c>
      <c r="F1100" s="5">
        <f t="shared" si="59"/>
        <v>43102</v>
      </c>
      <c r="G1100" s="7">
        <f>C1100*시뮬레이션!D1103*시뮬레이션!F1103</f>
        <v>10417546.397471309</v>
      </c>
      <c r="H1100" s="2">
        <f>D1100*시뮬레이션!E1103*시뮬레이션!D1103</f>
        <v>11768262.911995405</v>
      </c>
      <c r="J1100" s="5">
        <f t="shared" si="60"/>
        <v>43102</v>
      </c>
      <c r="K1100" s="2">
        <f t="shared" si="61"/>
        <v>22185809.309466712</v>
      </c>
      <c r="L1100" s="2" t="e">
        <f>$C$2*시뮬레이션!F1103*시뮬레이션!D1103</f>
        <v>#REF!</v>
      </c>
    </row>
    <row r="1101" spans="2:12" x14ac:dyDescent="0.3">
      <c r="B1101" s="5">
        <v>43103</v>
      </c>
      <c r="C1101" s="27">
        <f>VLOOKUP(시뮬레이션!B1104,시뮬레이션!$K:$Q,6,0)</f>
        <v>153.17148768824765</v>
      </c>
      <c r="D1101" s="27">
        <f>VLOOKUP(시뮬레이션!B1104,시뮬레이션!$K:$Q,7,0)</f>
        <v>94.620293602522452</v>
      </c>
      <c r="F1101" s="5">
        <f t="shared" si="59"/>
        <v>43103</v>
      </c>
      <c r="G1101" s="7">
        <f>C1101*시뮬레이션!D1104*시뮬레이션!F1104</f>
        <v>10479783.112934539</v>
      </c>
      <c r="H1101" s="2">
        <f>D1101*시뮬레이션!E1104*시뮬레이션!D1104</f>
        <v>11889056.505708599</v>
      </c>
      <c r="J1101" s="5">
        <f t="shared" si="60"/>
        <v>43103</v>
      </c>
      <c r="K1101" s="2">
        <f t="shared" si="61"/>
        <v>22368839.618643139</v>
      </c>
      <c r="L1101" s="2" t="e">
        <f>$C$2*시뮬레이션!F1104*시뮬레이션!D1104</f>
        <v>#REF!</v>
      </c>
    </row>
    <row r="1102" spans="2:12" x14ac:dyDescent="0.3">
      <c r="B1102" s="5">
        <v>43104</v>
      </c>
      <c r="C1102" s="27">
        <f>VLOOKUP(시뮬레이션!B1105,시뮬레이션!$K:$Q,6,0)</f>
        <v>153.17148768824765</v>
      </c>
      <c r="D1102" s="27">
        <f>VLOOKUP(시뮬레이션!B1105,시뮬레이션!$K:$Q,7,0)</f>
        <v>94.620293602522452</v>
      </c>
      <c r="F1102" s="5">
        <f t="shared" si="59"/>
        <v>43104</v>
      </c>
      <c r="G1102" s="7">
        <f>C1102*시뮬레이션!D1105*시뮬레이션!F1105</f>
        <v>10493575.66930066</v>
      </c>
      <c r="H1102" s="2">
        <f>D1102*시뮬레이션!E1105*시뮬레이션!D1105</f>
        <v>11936841.038846763</v>
      </c>
      <c r="J1102" s="5">
        <f t="shared" si="60"/>
        <v>43104</v>
      </c>
      <c r="K1102" s="2">
        <f t="shared" si="61"/>
        <v>22430416.708147421</v>
      </c>
      <c r="L1102" s="2" t="e">
        <f>$C$2*시뮬레이션!F1105*시뮬레이션!D1105</f>
        <v>#REF!</v>
      </c>
    </row>
    <row r="1103" spans="2:12" x14ac:dyDescent="0.3">
      <c r="B1103" s="5">
        <v>43105</v>
      </c>
      <c r="C1103" s="27">
        <f>VLOOKUP(시뮬레이션!B1106,시뮬레이션!$K:$Q,6,0)</f>
        <v>153.17148768824765</v>
      </c>
      <c r="D1103" s="27">
        <f>VLOOKUP(시뮬레이션!B1106,시뮬레이션!$K:$Q,7,0)</f>
        <v>94.620293602522452</v>
      </c>
      <c r="F1103" s="5">
        <f t="shared" si="59"/>
        <v>43105</v>
      </c>
      <c r="G1103" s="7">
        <f>C1103*시뮬레이션!D1106*시뮬레이션!F1106</f>
        <v>10546710.475450994</v>
      </c>
      <c r="H1103" s="2">
        <f>D1103*시뮬레이션!E1106*시뮬레이션!D1106</f>
        <v>12025073.392052291</v>
      </c>
      <c r="J1103" s="5">
        <f t="shared" si="60"/>
        <v>43105</v>
      </c>
      <c r="K1103" s="2">
        <f t="shared" si="61"/>
        <v>22571783.867503285</v>
      </c>
      <c r="L1103" s="2" t="e">
        <f>$C$2*시뮬레이션!F1106*시뮬레이션!D1106</f>
        <v>#REF!</v>
      </c>
    </row>
    <row r="1104" spans="2:12" x14ac:dyDescent="0.3">
      <c r="B1104" s="5">
        <v>43106</v>
      </c>
      <c r="C1104" s="27">
        <f>VLOOKUP(시뮬레이션!B1107,시뮬레이션!$K:$Q,6,0)</f>
        <v>153.17148768824765</v>
      </c>
      <c r="D1104" s="27">
        <f>VLOOKUP(시뮬레이션!B1107,시뮬레이션!$K:$Q,7,0)</f>
        <v>94.620293602522452</v>
      </c>
      <c r="F1104" s="5">
        <f t="shared" si="59"/>
        <v>43106</v>
      </c>
      <c r="G1104" s="7">
        <f>C1104*시뮬레이션!D1107*시뮬레이션!F1107</f>
        <v>10546710.475450994</v>
      </c>
      <c r="H1104" s="2">
        <f>D1104*시뮬레이션!E1107*시뮬레이션!D1107</f>
        <v>12025073.392052291</v>
      </c>
      <c r="J1104" s="5">
        <f t="shared" si="60"/>
        <v>43106</v>
      </c>
      <c r="K1104" s="2">
        <f t="shared" si="61"/>
        <v>22571783.867503285</v>
      </c>
      <c r="L1104" s="2" t="e">
        <f>$C$2*시뮬레이션!F1107*시뮬레이션!D1107</f>
        <v>#REF!</v>
      </c>
    </row>
    <row r="1105" spans="2:12" x14ac:dyDescent="0.3">
      <c r="B1105" s="5">
        <v>43107</v>
      </c>
      <c r="C1105" s="27">
        <f>VLOOKUP(시뮬레이션!B1108,시뮬레이션!$K:$Q,6,0)</f>
        <v>153.17148768824765</v>
      </c>
      <c r="D1105" s="27">
        <f>VLOOKUP(시뮬레이션!B1108,시뮬레이션!$K:$Q,7,0)</f>
        <v>94.620293602522452</v>
      </c>
      <c r="F1105" s="5">
        <f t="shared" si="59"/>
        <v>43107</v>
      </c>
      <c r="G1105" s="7">
        <f>C1105*시뮬레이션!D1108*시뮬레이션!F1108</f>
        <v>10546710.475450994</v>
      </c>
      <c r="H1105" s="2">
        <f>D1105*시뮬레이션!E1108*시뮬레이션!D1108</f>
        <v>12025073.392052291</v>
      </c>
      <c r="J1105" s="5">
        <f t="shared" si="60"/>
        <v>43107</v>
      </c>
      <c r="K1105" s="2">
        <f t="shared" si="61"/>
        <v>22571783.867503285</v>
      </c>
      <c r="L1105" s="2" t="e">
        <f>$C$2*시뮬레이션!F1108*시뮬레이션!D1108</f>
        <v>#REF!</v>
      </c>
    </row>
    <row r="1106" spans="2:12" x14ac:dyDescent="0.3">
      <c r="B1106" s="5">
        <v>43108</v>
      </c>
      <c r="C1106" s="27">
        <f>VLOOKUP(시뮬레이션!B1109,시뮬레이션!$K:$Q,6,0)</f>
        <v>153.17148768824765</v>
      </c>
      <c r="D1106" s="27">
        <f>VLOOKUP(시뮬레이션!B1109,시뮬레이션!$K:$Q,7,0)</f>
        <v>94.620293602522452</v>
      </c>
      <c r="F1106" s="5">
        <f t="shared" si="59"/>
        <v>43108</v>
      </c>
      <c r="G1106" s="7">
        <f>C1106*시뮬레이션!D1109*시뮬레이션!F1109</f>
        <v>10624045.76397012</v>
      </c>
      <c r="H1106" s="2">
        <f>D1106*시뮬레이션!E1109*시뮬레이션!D1109</f>
        <v>12095357.475595746</v>
      </c>
      <c r="J1106" s="5">
        <f t="shared" si="60"/>
        <v>43108</v>
      </c>
      <c r="K1106" s="2">
        <f t="shared" si="61"/>
        <v>22719403.239565864</v>
      </c>
      <c r="L1106" s="2" t="e">
        <f>$C$2*시뮬레이션!F1109*시뮬레이션!D1109</f>
        <v>#REF!</v>
      </c>
    </row>
    <row r="1107" spans="2:12" x14ac:dyDescent="0.3">
      <c r="B1107" s="5">
        <v>43109</v>
      </c>
      <c r="C1107" s="27">
        <f>VLOOKUP(시뮬레이션!B1110,시뮬레이션!$K:$Q,6,0)</f>
        <v>153.17148768824765</v>
      </c>
      <c r="D1107" s="27">
        <f>VLOOKUP(시뮬레이션!B1110,시뮬레이션!$K:$Q,7,0)</f>
        <v>94.620293602522452</v>
      </c>
      <c r="F1107" s="5">
        <f t="shared" si="59"/>
        <v>43109</v>
      </c>
      <c r="G1107" s="7">
        <f>C1107*시뮬레이션!D1110*시뮬레이션!F1110</f>
        <v>10643818.058629846</v>
      </c>
      <c r="H1107" s="2">
        <f>D1107*시뮬레이션!E1110*시뮬레이션!D1110</f>
        <v>12151574.727041751</v>
      </c>
      <c r="J1107" s="5">
        <f t="shared" si="60"/>
        <v>43109</v>
      </c>
      <c r="K1107" s="2">
        <f t="shared" si="61"/>
        <v>22795392.785671599</v>
      </c>
      <c r="L1107" s="2" t="e">
        <f>$C$2*시뮬레이션!F1110*시뮬레이션!D1110</f>
        <v>#REF!</v>
      </c>
    </row>
    <row r="1108" spans="2:12" x14ac:dyDescent="0.3">
      <c r="B1108" s="5">
        <v>43110</v>
      </c>
      <c r="C1108" s="27">
        <f>VLOOKUP(시뮬레이션!B1111,시뮬레이션!$K:$Q,6,0)</f>
        <v>153.17148768824765</v>
      </c>
      <c r="D1108" s="27">
        <f>VLOOKUP(시뮬레이션!B1111,시뮬레이션!$K:$Q,7,0)</f>
        <v>94.620293602522452</v>
      </c>
      <c r="F1108" s="5">
        <f t="shared" si="59"/>
        <v>43110</v>
      </c>
      <c r="G1108" s="7">
        <f>C1108*시뮬레이션!D1111*시뮬레이션!F1111</f>
        <v>10633735.162524046</v>
      </c>
      <c r="H1108" s="2">
        <f>D1108*시뮬레이션!E1111*시뮬레이션!D1111</f>
        <v>12172153.272416955</v>
      </c>
      <c r="J1108" s="5">
        <f t="shared" si="60"/>
        <v>43110</v>
      </c>
      <c r="K1108" s="2">
        <f t="shared" si="61"/>
        <v>22805888.434941001</v>
      </c>
      <c r="L1108" s="2" t="e">
        <f>$C$2*시뮬레이션!F1111*시뮬레이션!D1111</f>
        <v>#REF!</v>
      </c>
    </row>
    <row r="1109" spans="2:12" x14ac:dyDescent="0.3">
      <c r="B1109" s="5">
        <v>43111</v>
      </c>
      <c r="C1109" s="27">
        <f>VLOOKUP(시뮬레이션!B1112,시뮬레이션!$K:$Q,6,0)</f>
        <v>153.17148768824765</v>
      </c>
      <c r="D1109" s="27">
        <f>VLOOKUP(시뮬레이션!B1112,시뮬레이션!$K:$Q,7,0)</f>
        <v>94.620293602522452</v>
      </c>
      <c r="F1109" s="5">
        <f t="shared" si="59"/>
        <v>43111</v>
      </c>
      <c r="G1109" s="7">
        <f>C1109*시뮬레이션!D1112*시뮬레이션!F1112</f>
        <v>10706827.907177184</v>
      </c>
      <c r="H1109" s="2">
        <f>D1109*시뮬레이션!E1112*시뮬레이션!D1112</f>
        <v>12254793.336741664</v>
      </c>
      <c r="J1109" s="5">
        <f t="shared" si="60"/>
        <v>43111</v>
      </c>
      <c r="K1109" s="2">
        <f t="shared" si="61"/>
        <v>22961621.243918847</v>
      </c>
      <c r="L1109" s="2" t="e">
        <f>$C$2*시뮬레이션!F1112*시뮬레이션!D1112</f>
        <v>#REF!</v>
      </c>
    </row>
    <row r="1110" spans="2:12" x14ac:dyDescent="0.3">
      <c r="B1110" s="5">
        <v>43112</v>
      </c>
      <c r="C1110" s="27">
        <f>VLOOKUP(시뮬레이션!B1113,시뮬레이션!$K:$Q,6,0)</f>
        <v>153.17148768824765</v>
      </c>
      <c r="D1110" s="27">
        <f>VLOOKUP(시뮬레이션!B1113,시뮬레이션!$K:$Q,7,0)</f>
        <v>94.620293602522452</v>
      </c>
      <c r="F1110" s="5">
        <f t="shared" si="59"/>
        <v>43112</v>
      </c>
      <c r="G1110" s="7">
        <f>C1110*시뮬레이션!D1113*시뮬레이션!F1113</f>
        <v>10683856.779168578</v>
      </c>
      <c r="H1110" s="2">
        <f>D1110*시뮬레이션!E1113*시뮬레이션!D1113</f>
        <v>12262183.91303709</v>
      </c>
      <c r="J1110" s="5">
        <f t="shared" si="60"/>
        <v>43112</v>
      </c>
      <c r="K1110" s="2">
        <f t="shared" si="61"/>
        <v>22946040.692205667</v>
      </c>
      <c r="L1110" s="2" t="e">
        <f>$C$2*시뮬레이션!F1113*시뮬레이션!D1113</f>
        <v>#REF!</v>
      </c>
    </row>
    <row r="1111" spans="2:12" x14ac:dyDescent="0.3">
      <c r="B1111" s="5">
        <v>43113</v>
      </c>
      <c r="C1111" s="27">
        <f>VLOOKUP(시뮬레이션!B1114,시뮬레이션!$K:$Q,6,0)</f>
        <v>153.17148768824765</v>
      </c>
      <c r="D1111" s="27">
        <f>VLOOKUP(시뮬레이션!B1114,시뮬레이션!$K:$Q,7,0)</f>
        <v>94.620293602522452</v>
      </c>
      <c r="F1111" s="5">
        <f t="shared" si="59"/>
        <v>43113</v>
      </c>
      <c r="G1111" s="7">
        <f>C1111*시뮬레이션!D1114*시뮬레이션!F1114</f>
        <v>10683856.779168578</v>
      </c>
      <c r="H1111" s="2">
        <f>D1111*시뮬레이션!E1114*시뮬레이션!D1114</f>
        <v>12262183.91303709</v>
      </c>
      <c r="J1111" s="5">
        <f t="shared" si="60"/>
        <v>43113</v>
      </c>
      <c r="K1111" s="2">
        <f t="shared" si="61"/>
        <v>22946040.692205667</v>
      </c>
      <c r="L1111" s="2" t="e">
        <f>$C$2*시뮬레이션!F1114*시뮬레이션!D1114</f>
        <v>#REF!</v>
      </c>
    </row>
    <row r="1112" spans="2:12" x14ac:dyDescent="0.3">
      <c r="B1112" s="5">
        <v>43114</v>
      </c>
      <c r="C1112" s="27">
        <f>VLOOKUP(시뮬레이션!B1115,시뮬레이션!$K:$Q,6,0)</f>
        <v>153.17148768824765</v>
      </c>
      <c r="D1112" s="27">
        <f>VLOOKUP(시뮬레이션!B1115,시뮬레이션!$K:$Q,7,0)</f>
        <v>94.620293602522452</v>
      </c>
      <c r="F1112" s="5">
        <f t="shared" si="59"/>
        <v>43114</v>
      </c>
      <c r="G1112" s="7">
        <f>C1112*시뮬레이션!D1115*시뮬레이션!F1115</f>
        <v>10683856.779168578</v>
      </c>
      <c r="H1112" s="2">
        <f>D1112*시뮬레이션!E1115*시뮬레이션!D1115</f>
        <v>12262183.91303709</v>
      </c>
      <c r="J1112" s="5">
        <f t="shared" si="60"/>
        <v>43114</v>
      </c>
      <c r="K1112" s="2">
        <f t="shared" si="61"/>
        <v>22946040.692205667</v>
      </c>
      <c r="L1112" s="2" t="e">
        <f>$C$2*시뮬레이션!F1115*시뮬레이션!D1115</f>
        <v>#REF!</v>
      </c>
    </row>
    <row r="1113" spans="2:12" x14ac:dyDescent="0.3">
      <c r="B1113" s="5">
        <v>43115</v>
      </c>
      <c r="C1113" s="27">
        <f>VLOOKUP(시뮬레이션!B1116,시뮬레이션!$K:$Q,6,0)</f>
        <v>153.17148768824765</v>
      </c>
      <c r="D1113" s="27">
        <f>VLOOKUP(시뮬레이션!B1116,시뮬레이션!$K:$Q,7,0)</f>
        <v>94.620293602522452</v>
      </c>
      <c r="F1113" s="5">
        <f t="shared" si="59"/>
        <v>43115</v>
      </c>
      <c r="G1113" s="7">
        <f>C1113*시뮬레이션!D1116*시뮬레이션!F1116</f>
        <v>10661784.767792702</v>
      </c>
      <c r="H1113" s="2">
        <f>D1113*시뮬레이션!E1116*시뮬레이션!D1116</f>
        <v>12236851.201412823</v>
      </c>
      <c r="J1113" s="5">
        <f t="shared" si="60"/>
        <v>43115</v>
      </c>
      <c r="K1113" s="2">
        <f t="shared" si="61"/>
        <v>22898635.969205525</v>
      </c>
      <c r="L1113" s="2" t="e">
        <f>$C$2*시뮬레이션!F1116*시뮬레이션!D1116</f>
        <v>#REF!</v>
      </c>
    </row>
    <row r="1114" spans="2:12" x14ac:dyDescent="0.3">
      <c r="B1114" s="5">
        <v>43116</v>
      </c>
      <c r="C1114" s="27">
        <f>VLOOKUP(시뮬레이션!B1117,시뮬레이션!$K:$Q,6,0)</f>
        <v>153.17148768824765</v>
      </c>
      <c r="D1114" s="27">
        <f>VLOOKUP(시뮬레이션!B1117,시뮬레이션!$K:$Q,7,0)</f>
        <v>94.620293602522452</v>
      </c>
      <c r="F1114" s="5">
        <f t="shared" si="59"/>
        <v>43116</v>
      </c>
      <c r="G1114" s="7">
        <f>C1114*시뮬레이션!D1117*시뮬레이션!F1117</f>
        <v>10633612.625333898</v>
      </c>
      <c r="H1114" s="2">
        <f>D1114*시뮬레이션!E1117*시뮬레이션!D1117</f>
        <v>12205651.105501529</v>
      </c>
      <c r="J1114" s="5">
        <f t="shared" si="60"/>
        <v>43116</v>
      </c>
      <c r="K1114" s="2">
        <f t="shared" si="61"/>
        <v>22839263.730835427</v>
      </c>
      <c r="L1114" s="2" t="e">
        <f>$C$2*시뮬레이션!F1117*시뮬레이션!D1117</f>
        <v>#REF!</v>
      </c>
    </row>
    <row r="1115" spans="2:12" x14ac:dyDescent="0.3">
      <c r="B1115" s="5">
        <v>43117</v>
      </c>
      <c r="C1115" s="27">
        <f>VLOOKUP(시뮬레이션!B1118,시뮬레이션!$K:$Q,6,0)</f>
        <v>153.17148768824765</v>
      </c>
      <c r="D1115" s="27">
        <f>VLOOKUP(시뮬레이션!B1118,시뮬레이션!$K:$Q,7,0)</f>
        <v>94.620293602522452</v>
      </c>
      <c r="F1115" s="5">
        <f t="shared" si="59"/>
        <v>43117</v>
      </c>
      <c r="G1115" s="7">
        <f>C1115*시뮬레이션!D1118*시뮬레이션!F1118</f>
        <v>10801199.541242948</v>
      </c>
      <c r="H1115" s="2">
        <f>D1115*시뮬레이션!E1118*시뮬레이션!D1118</f>
        <v>12412503.305256413</v>
      </c>
      <c r="J1115" s="5">
        <f t="shared" si="60"/>
        <v>43117</v>
      </c>
      <c r="K1115" s="2">
        <f t="shared" si="61"/>
        <v>23213702.846499361</v>
      </c>
      <c r="L1115" s="2" t="e">
        <f>$C$2*시뮬레이션!F1118*시뮬레이션!D1118</f>
        <v>#REF!</v>
      </c>
    </row>
    <row r="1116" spans="2:12" x14ac:dyDescent="0.3">
      <c r="B1116" s="5">
        <v>43118</v>
      </c>
      <c r="C1116" s="27">
        <f>VLOOKUP(시뮬레이션!B1119,시뮬레이션!$K:$Q,6,0)</f>
        <v>153.17148768824765</v>
      </c>
      <c r="D1116" s="27">
        <f>VLOOKUP(시뮬레이션!B1119,시뮬레이션!$K:$Q,7,0)</f>
        <v>94.620293602522452</v>
      </c>
      <c r="F1116" s="5">
        <f t="shared" si="59"/>
        <v>43118</v>
      </c>
      <c r="G1116" s="7">
        <f>C1116*시뮬레이션!D1119*시뮬레이션!F1119</f>
        <v>10800709.009553628</v>
      </c>
      <c r="H1116" s="2">
        <f>D1116*시뮬레이션!E1119*시뮬레이션!D1119</f>
        <v>12409122.337656422</v>
      </c>
      <c r="J1116" s="5">
        <f t="shared" si="60"/>
        <v>43118</v>
      </c>
      <c r="K1116" s="2">
        <f t="shared" si="61"/>
        <v>23209831.34721005</v>
      </c>
      <c r="L1116" s="2" t="e">
        <f>$C$2*시뮬레이션!F1119*시뮬레이션!D1119</f>
        <v>#REF!</v>
      </c>
    </row>
    <row r="1117" spans="2:12" x14ac:dyDescent="0.3">
      <c r="B1117" s="5">
        <v>43119</v>
      </c>
      <c r="C1117" s="27">
        <f>VLOOKUP(시뮬레이션!B1120,시뮬레이션!$K:$Q,6,0)</f>
        <v>153.17148768824765</v>
      </c>
      <c r="D1117" s="27">
        <f>VLOOKUP(시뮬레이션!B1120,시뮬레이션!$K:$Q,7,0)</f>
        <v>94.620293602522452</v>
      </c>
      <c r="F1117" s="5">
        <f t="shared" si="59"/>
        <v>43119</v>
      </c>
      <c r="G1117" s="7">
        <f>C1117*시뮬레이션!D1120*시뮬레이션!F1120</f>
        <v>10809808.008608259</v>
      </c>
      <c r="H1117" s="2">
        <f>D1117*시뮬레이션!E1120*시뮬레이션!D1120</f>
        <v>12400535.530324945</v>
      </c>
      <c r="J1117" s="5">
        <f t="shared" si="60"/>
        <v>43119</v>
      </c>
      <c r="K1117" s="2">
        <f t="shared" si="61"/>
        <v>23210343.538933203</v>
      </c>
      <c r="L1117" s="2" t="e">
        <f>$C$2*시뮬레이션!F1120*시뮬레이션!D1120</f>
        <v>#REF!</v>
      </c>
    </row>
    <row r="1118" spans="2:12" x14ac:dyDescent="0.3">
      <c r="B1118" s="5">
        <v>43120</v>
      </c>
      <c r="C1118" s="27">
        <f>VLOOKUP(시뮬레이션!B1121,시뮬레이션!$K:$Q,6,0)</f>
        <v>153.17148768824765</v>
      </c>
      <c r="D1118" s="27">
        <f>VLOOKUP(시뮬레이션!B1121,시뮬레이션!$K:$Q,7,0)</f>
        <v>94.620293602522452</v>
      </c>
      <c r="F1118" s="5">
        <f t="shared" si="59"/>
        <v>43120</v>
      </c>
      <c r="G1118" s="7">
        <f>C1118*시뮬레이션!D1121*시뮬레이션!F1121</f>
        <v>10809808.008608259</v>
      </c>
      <c r="H1118" s="2">
        <f>D1118*시뮬레이션!E1121*시뮬레이션!D1121</f>
        <v>12400535.530324945</v>
      </c>
      <c r="J1118" s="5">
        <f t="shared" si="60"/>
        <v>43120</v>
      </c>
      <c r="K1118" s="2">
        <f t="shared" si="61"/>
        <v>23210343.538933203</v>
      </c>
      <c r="L1118" s="2" t="e">
        <f>$C$2*시뮬레이션!F1121*시뮬레이션!D1121</f>
        <v>#REF!</v>
      </c>
    </row>
    <row r="1119" spans="2:12" x14ac:dyDescent="0.3">
      <c r="B1119" s="5">
        <v>43121</v>
      </c>
      <c r="C1119" s="27">
        <f>VLOOKUP(시뮬레이션!B1122,시뮬레이션!$K:$Q,6,0)</f>
        <v>153.17148768824765</v>
      </c>
      <c r="D1119" s="27">
        <f>VLOOKUP(시뮬레이션!B1122,시뮬레이션!$K:$Q,7,0)</f>
        <v>94.620293602522452</v>
      </c>
      <c r="F1119" s="5">
        <f t="shared" si="59"/>
        <v>43121</v>
      </c>
      <c r="G1119" s="7">
        <f>C1119*시뮬레이션!D1122*시뮬레이션!F1122</f>
        <v>10809808.008608259</v>
      </c>
      <c r="H1119" s="2">
        <f>D1119*시뮬레이션!E1122*시뮬레이션!D1122</f>
        <v>12400535.530324945</v>
      </c>
      <c r="J1119" s="5">
        <f t="shared" si="60"/>
        <v>43121</v>
      </c>
      <c r="K1119" s="2">
        <f t="shared" si="61"/>
        <v>23210343.538933203</v>
      </c>
      <c r="L1119" s="2" t="e">
        <f>$C$2*시뮬레이션!F1122*시뮬레이션!D1122</f>
        <v>#REF!</v>
      </c>
    </row>
    <row r="1120" spans="2:12" x14ac:dyDescent="0.3">
      <c r="B1120" s="5">
        <v>43122</v>
      </c>
      <c r="C1120" s="27">
        <f>VLOOKUP(시뮬레이션!B1123,시뮬레이션!$K:$Q,6,0)</f>
        <v>153.17148768824765</v>
      </c>
      <c r="D1120" s="27">
        <f>VLOOKUP(시뮬레이션!B1123,시뮬레이션!$K:$Q,7,0)</f>
        <v>94.620293602522452</v>
      </c>
      <c r="F1120" s="5">
        <f t="shared" si="59"/>
        <v>43122</v>
      </c>
      <c r="G1120" s="7">
        <f>C1120*시뮬레이션!D1123*시뮬레이션!F1123</f>
        <v>10922883.030106915</v>
      </c>
      <c r="H1120" s="2">
        <f>D1120*시뮬레이션!E1123*시뮬레이션!D1123</f>
        <v>12529839.143888853</v>
      </c>
      <c r="J1120" s="5">
        <f t="shared" si="60"/>
        <v>43122</v>
      </c>
      <c r="K1120" s="2">
        <f t="shared" si="61"/>
        <v>23452722.173995771</v>
      </c>
      <c r="L1120" s="2" t="e">
        <f>$C$2*시뮬레이션!F1123*시뮬레이션!D1123</f>
        <v>#REF!</v>
      </c>
    </row>
    <row r="1121" spans="2:12" x14ac:dyDescent="0.3">
      <c r="B1121" s="5">
        <v>43123</v>
      </c>
      <c r="C1121" s="27">
        <f>VLOOKUP(시뮬레이션!B1124,시뮬레이션!$K:$Q,6,0)</f>
        <v>153.17148768824765</v>
      </c>
      <c r="D1121" s="27">
        <f>VLOOKUP(시뮬레이션!B1124,시뮬레이션!$K:$Q,7,0)</f>
        <v>94.620293602522452</v>
      </c>
      <c r="F1121" s="5">
        <f t="shared" si="59"/>
        <v>43123</v>
      </c>
      <c r="G1121" s="7">
        <f>C1121*시뮬레이션!D1124*시뮬레이션!F1124</f>
        <v>10898805.927371455</v>
      </c>
      <c r="H1121" s="2">
        <f>D1121*시뮬레이션!E1124*시뮬레이션!D1124</f>
        <v>12501759.54802053</v>
      </c>
      <c r="J1121" s="5">
        <f t="shared" si="60"/>
        <v>43123</v>
      </c>
      <c r="K1121" s="2">
        <f t="shared" si="61"/>
        <v>23400565.475391984</v>
      </c>
      <c r="L1121" s="2" t="e">
        <f>$C$2*시뮬레이션!F1124*시뮬레이션!D1124</f>
        <v>#REF!</v>
      </c>
    </row>
    <row r="1122" spans="2:12" x14ac:dyDescent="0.3">
      <c r="B1122" s="5">
        <v>43124</v>
      </c>
      <c r="C1122" s="27">
        <f>VLOOKUP(시뮬레이션!B1125,시뮬레이션!$K:$Q,6,0)</f>
        <v>153.17148768824765</v>
      </c>
      <c r="D1122" s="27">
        <f>VLOOKUP(시뮬레이션!B1125,시뮬레이션!$K:$Q,7,0)</f>
        <v>94.620293602522452</v>
      </c>
      <c r="F1122" s="5">
        <f t="shared" si="59"/>
        <v>43124</v>
      </c>
      <c r="G1122" s="7">
        <f>C1122*시뮬레이션!D1125*시뮬레이션!F1125</f>
        <v>10972568.337768767</v>
      </c>
      <c r="H1122" s="2">
        <f>D1122*시뮬레이션!E1125*시뮬레이션!D1125</f>
        <v>12497027.073199872</v>
      </c>
      <c r="J1122" s="5">
        <f t="shared" si="60"/>
        <v>43124</v>
      </c>
      <c r="K1122" s="2">
        <f t="shared" si="61"/>
        <v>23469595.410968639</v>
      </c>
      <c r="L1122" s="2" t="e">
        <f>$C$2*시뮬레이션!F1125*시뮬레이션!D1125</f>
        <v>#REF!</v>
      </c>
    </row>
    <row r="1123" spans="2:12" x14ac:dyDescent="0.3">
      <c r="B1123" s="5">
        <v>43125</v>
      </c>
      <c r="C1123" s="27">
        <f>VLOOKUP(시뮬레이션!B1126,시뮬레이션!$K:$Q,6,0)</f>
        <v>153.17148768824765</v>
      </c>
      <c r="D1123" s="27">
        <f>VLOOKUP(시뮬레이션!B1126,시뮬레이션!$K:$Q,7,0)</f>
        <v>94.620293602522452</v>
      </c>
      <c r="F1123" s="5">
        <f t="shared" si="59"/>
        <v>43125</v>
      </c>
      <c r="G1123" s="7">
        <f>C1123*시뮬레이션!D1126*시뮬레이션!F1126</f>
        <v>10924382.042871179</v>
      </c>
      <c r="H1123" s="2">
        <f>D1123*시뮬레이션!E1126*시뮬레이션!D1126</f>
        <v>12411106.149844607</v>
      </c>
      <c r="J1123" s="5">
        <f t="shared" si="60"/>
        <v>43125</v>
      </c>
      <c r="K1123" s="2">
        <f t="shared" si="61"/>
        <v>23335488.192715786</v>
      </c>
      <c r="L1123" s="2" t="e">
        <f>$C$2*시뮬레이션!F1126*시뮬레이션!D1126</f>
        <v>#REF!</v>
      </c>
    </row>
    <row r="1124" spans="2:12" x14ac:dyDescent="0.3">
      <c r="B1124" s="5">
        <v>43126</v>
      </c>
      <c r="C1124" s="27">
        <f>VLOOKUP(시뮬레이션!B1127,시뮬레이션!$K:$Q,6,0)</f>
        <v>153.17148768824765</v>
      </c>
      <c r="D1124" s="27">
        <f>VLOOKUP(시뮬레이션!B1127,시뮬레이션!$K:$Q,7,0)</f>
        <v>94.620293602522452</v>
      </c>
      <c r="F1124" s="5">
        <f t="shared" si="59"/>
        <v>43126</v>
      </c>
      <c r="G1124" s="7">
        <f>C1124*시뮬레이션!D1127*시뮬레이션!F1127</f>
        <v>11071444.362358723</v>
      </c>
      <c r="H1124" s="2">
        <f>D1124*시뮬레이션!E1127*시뮬레이션!D1127</f>
        <v>12618494.479412982</v>
      </c>
      <c r="J1124" s="5">
        <f t="shared" si="60"/>
        <v>43126</v>
      </c>
      <c r="K1124" s="2">
        <f t="shared" si="61"/>
        <v>23689938.841771707</v>
      </c>
      <c r="L1124" s="2" t="e">
        <f>$C$2*시뮬레이션!F1127*시뮬레이션!D1127</f>
        <v>#REF!</v>
      </c>
    </row>
    <row r="1125" spans="2:12" x14ac:dyDescent="0.3">
      <c r="B1125" s="5">
        <v>43127</v>
      </c>
      <c r="C1125" s="27">
        <f>VLOOKUP(시뮬레이션!B1128,시뮬레이션!$K:$Q,6,0)</f>
        <v>153.17148768824765</v>
      </c>
      <c r="D1125" s="27">
        <f>VLOOKUP(시뮬레이션!B1128,시뮬레이션!$K:$Q,7,0)</f>
        <v>94.620293602522452</v>
      </c>
      <c r="F1125" s="5">
        <f t="shared" si="59"/>
        <v>43127</v>
      </c>
      <c r="G1125" s="7">
        <f>C1125*시뮬레이션!D1128*시뮬레이션!F1128</f>
        <v>11071444.362358723</v>
      </c>
      <c r="H1125" s="2">
        <f>D1125*시뮬레이션!E1128*시뮬레이션!D1128</f>
        <v>12618494.479412982</v>
      </c>
      <c r="J1125" s="5">
        <f t="shared" si="60"/>
        <v>43127</v>
      </c>
      <c r="K1125" s="2">
        <f t="shared" si="61"/>
        <v>23689938.841771707</v>
      </c>
      <c r="L1125" s="2" t="e">
        <f>$C$2*시뮬레이션!F1128*시뮬레이션!D1128</f>
        <v>#REF!</v>
      </c>
    </row>
    <row r="1126" spans="2:12" x14ac:dyDescent="0.3">
      <c r="B1126" s="5">
        <v>43128</v>
      </c>
      <c r="C1126" s="27">
        <f>VLOOKUP(시뮬레이션!B1129,시뮬레이션!$K:$Q,6,0)</f>
        <v>153.17148768824765</v>
      </c>
      <c r="D1126" s="27">
        <f>VLOOKUP(시뮬레이션!B1129,시뮬레이션!$K:$Q,7,0)</f>
        <v>94.620293602522452</v>
      </c>
      <c r="F1126" s="5">
        <f t="shared" si="59"/>
        <v>43128</v>
      </c>
      <c r="G1126" s="7">
        <f>C1126*시뮬레이션!D1129*시뮬레이션!F1129</f>
        <v>11071444.362358723</v>
      </c>
      <c r="H1126" s="2">
        <f>D1126*시뮬레이션!E1129*시뮬레이션!D1129</f>
        <v>12618494.479412982</v>
      </c>
      <c r="J1126" s="5">
        <f t="shared" si="60"/>
        <v>43128</v>
      </c>
      <c r="K1126" s="2">
        <f t="shared" si="61"/>
        <v>23689938.841771707</v>
      </c>
      <c r="L1126" s="2" t="e">
        <f>$C$2*시뮬레이션!F1129*시뮬레이션!D1129</f>
        <v>#REF!</v>
      </c>
    </row>
    <row r="1127" spans="2:12" x14ac:dyDescent="0.3">
      <c r="B1127" s="5">
        <v>43129</v>
      </c>
      <c r="C1127" s="27">
        <f>VLOOKUP(시뮬레이션!B1130,시뮬레이션!$K:$Q,6,0)</f>
        <v>153.17148768824765</v>
      </c>
      <c r="D1127" s="27">
        <f>VLOOKUP(시뮬레이션!B1130,시뮬레이션!$K:$Q,7,0)</f>
        <v>94.620293602522452</v>
      </c>
      <c r="F1127" s="5">
        <f t="shared" si="59"/>
        <v>43129</v>
      </c>
      <c r="G1127" s="7">
        <f>C1127*시뮬레이션!D1130*시뮬레이션!F1130</f>
        <v>10998332.394683881</v>
      </c>
      <c r="H1127" s="2">
        <f>D1127*시뮬레이션!E1130*시뮬레이션!D1130</f>
        <v>12490339.888529837</v>
      </c>
      <c r="J1127" s="5">
        <f t="shared" si="60"/>
        <v>43129</v>
      </c>
      <c r="K1127" s="2">
        <f t="shared" si="61"/>
        <v>23488672.28321372</v>
      </c>
      <c r="L1127" s="2" t="e">
        <f>$C$2*시뮬레이션!F1130*시뮬레이션!D1130</f>
        <v>#REF!</v>
      </c>
    </row>
    <row r="1128" spans="2:12" x14ac:dyDescent="0.3">
      <c r="B1128" s="5">
        <v>43130</v>
      </c>
      <c r="C1128" s="27">
        <f>VLOOKUP(시뮬레이션!B1131,시뮬레이션!$K:$Q,6,0)</f>
        <v>153.17148768824765</v>
      </c>
      <c r="D1128" s="27">
        <f>VLOOKUP(시뮬레이션!B1131,시뮬레이션!$K:$Q,7,0)</f>
        <v>94.620293602522452</v>
      </c>
      <c r="F1128" s="5">
        <f t="shared" si="59"/>
        <v>43130</v>
      </c>
      <c r="G1128" s="7">
        <f>C1128*시뮬레이션!D1131*시뮬레이션!F1131</f>
        <v>10958495.171237202</v>
      </c>
      <c r="H1128" s="2">
        <f>D1128*시뮬레이션!E1131*시뮬레이션!D1131</f>
        <v>12443729.855582498</v>
      </c>
      <c r="J1128" s="5">
        <f t="shared" si="60"/>
        <v>43130</v>
      </c>
      <c r="K1128" s="2">
        <f t="shared" si="61"/>
        <v>23402225.026819699</v>
      </c>
      <c r="L1128" s="2" t="e">
        <f>$C$2*시뮬레이션!F1131*시뮬레이션!D1131</f>
        <v>#REF!</v>
      </c>
    </row>
    <row r="1129" spans="2:12" x14ac:dyDescent="0.3">
      <c r="B1129" s="5">
        <v>43131</v>
      </c>
      <c r="C1129" s="27">
        <f>VLOOKUP(시뮬레이션!B1132,시뮬레이션!$K:$Q,6,0)</f>
        <v>153.17148768824765</v>
      </c>
      <c r="D1129" s="27">
        <f>VLOOKUP(시뮬레이션!B1132,시뮬레이션!$K:$Q,7,0)</f>
        <v>94.620293602522452</v>
      </c>
      <c r="F1129" s="5">
        <f t="shared" si="59"/>
        <v>43131</v>
      </c>
      <c r="G1129" s="7">
        <f>C1129*시뮬레이션!D1132*시뮬레이션!F1132</f>
        <v>10849831.105655249</v>
      </c>
      <c r="H1129" s="2">
        <f>D1129*시뮬레이션!E1132*시뮬레이션!D1132</f>
        <v>12360138.516848331</v>
      </c>
      <c r="J1129" s="5">
        <f t="shared" si="60"/>
        <v>43131</v>
      </c>
      <c r="K1129" s="2">
        <f t="shared" si="61"/>
        <v>23209969.622503579</v>
      </c>
      <c r="L1129" s="2" t="e">
        <f>$C$2*시뮬레이션!F1132*시뮬레이션!D1132</f>
        <v>#REF!</v>
      </c>
    </row>
    <row r="1130" spans="2:12" x14ac:dyDescent="0.3">
      <c r="B1130" s="5">
        <v>43132</v>
      </c>
      <c r="C1130" s="27">
        <f>VLOOKUP(시뮬레이션!B1133,시뮬레이션!$K:$Q,6,0)</f>
        <v>153.17148768824765</v>
      </c>
      <c r="D1130" s="27">
        <f>VLOOKUP(시뮬레이션!B1133,시뮬레이션!$K:$Q,7,0)</f>
        <v>94.620293602522452</v>
      </c>
      <c r="F1130" s="5">
        <f t="shared" si="59"/>
        <v>43132</v>
      </c>
      <c r="G1130" s="7">
        <f>C1130*시뮬레이션!D1133*시뮬레이션!F1133</f>
        <v>10871671.062227275</v>
      </c>
      <c r="H1130" s="2">
        <f>D1130*시뮬레이션!E1133*시뮬레이션!D1133</f>
        <v>12395179.674101966</v>
      </c>
      <c r="J1130" s="5">
        <f t="shared" si="60"/>
        <v>43132</v>
      </c>
      <c r="K1130" s="2">
        <f t="shared" si="61"/>
        <v>23266850.736329243</v>
      </c>
      <c r="L1130" s="2" t="e">
        <f>$C$2*시뮬레이션!F1133*시뮬레이션!D1133</f>
        <v>#REF!</v>
      </c>
    </row>
    <row r="1131" spans="2:12" x14ac:dyDescent="0.3">
      <c r="B1131" s="5">
        <v>43133</v>
      </c>
      <c r="C1131" s="27">
        <f>VLOOKUP(시뮬레이션!B1134,시뮬레이션!$K:$Q,6,0)</f>
        <v>153.17148768824765</v>
      </c>
      <c r="D1131" s="27">
        <f>VLOOKUP(시뮬레이션!B1134,시뮬레이션!$K:$Q,7,0)</f>
        <v>94.620293602522452</v>
      </c>
      <c r="F1131" s="5">
        <f t="shared" si="59"/>
        <v>43133</v>
      </c>
      <c r="G1131" s="7">
        <f>C1131*시뮬레이션!D1134*시뮬레이션!F1134</f>
        <v>10727163.566568626</v>
      </c>
      <c r="H1131" s="2">
        <f>D1131*시뮬레이션!E1134*시뮬레이션!D1134</f>
        <v>12206530.860987768</v>
      </c>
      <c r="J1131" s="5">
        <f t="shared" si="60"/>
        <v>43133</v>
      </c>
      <c r="K1131" s="2">
        <f t="shared" si="61"/>
        <v>22933694.427556396</v>
      </c>
      <c r="L1131" s="2" t="e">
        <f>$C$2*시뮬레이션!F1134*시뮬레이션!D1134</f>
        <v>#REF!</v>
      </c>
    </row>
    <row r="1132" spans="2:12" x14ac:dyDescent="0.3">
      <c r="B1132" s="5">
        <v>43134</v>
      </c>
      <c r="C1132" s="27">
        <f>VLOOKUP(시뮬레이션!B1135,시뮬레이션!$K:$Q,6,0)</f>
        <v>153.17148768824765</v>
      </c>
      <c r="D1132" s="27">
        <f>VLOOKUP(시뮬레이션!B1135,시뮬레이션!$K:$Q,7,0)</f>
        <v>94.620293602522452</v>
      </c>
      <c r="F1132" s="5">
        <f t="shared" si="59"/>
        <v>43134</v>
      </c>
      <c r="G1132" s="7">
        <f>C1132*시뮬레이션!D1135*시뮬레이션!F1135</f>
        <v>10727163.566568626</v>
      </c>
      <c r="H1132" s="2">
        <f>D1132*시뮬레이션!E1135*시뮬레이션!D1135</f>
        <v>12206530.860987768</v>
      </c>
      <c r="J1132" s="5">
        <f t="shared" si="60"/>
        <v>43134</v>
      </c>
      <c r="K1132" s="2">
        <f t="shared" si="61"/>
        <v>22933694.427556396</v>
      </c>
      <c r="L1132" s="2" t="e">
        <f>$C$2*시뮬레이션!F1135*시뮬레이션!D1135</f>
        <v>#REF!</v>
      </c>
    </row>
    <row r="1133" spans="2:12" x14ac:dyDescent="0.3">
      <c r="B1133" s="5">
        <v>43135</v>
      </c>
      <c r="C1133" s="27">
        <f>VLOOKUP(시뮬레이션!B1136,시뮬레이션!$K:$Q,6,0)</f>
        <v>153.17148768824765</v>
      </c>
      <c r="D1133" s="27">
        <f>VLOOKUP(시뮬레이션!B1136,시뮬레이션!$K:$Q,7,0)</f>
        <v>94.620293602522452</v>
      </c>
      <c r="F1133" s="5">
        <f t="shared" si="59"/>
        <v>43135</v>
      </c>
      <c r="G1133" s="7">
        <f>C1133*시뮬레이션!D1136*시뮬레이션!F1136</f>
        <v>10727163.566568626</v>
      </c>
      <c r="H1133" s="2">
        <f>D1133*시뮬레이션!E1136*시뮬레이션!D1136</f>
        <v>12206530.860987768</v>
      </c>
      <c r="J1133" s="5">
        <f t="shared" si="60"/>
        <v>43135</v>
      </c>
      <c r="K1133" s="2">
        <f t="shared" si="61"/>
        <v>22933694.427556396</v>
      </c>
      <c r="L1133" s="2" t="e">
        <f>$C$2*시뮬레이션!F1136*시뮬레이션!D1136</f>
        <v>#REF!</v>
      </c>
    </row>
    <row r="1134" spans="2:12" x14ac:dyDescent="0.3">
      <c r="B1134" s="5">
        <v>43136</v>
      </c>
      <c r="C1134" s="27">
        <f>VLOOKUP(시뮬레이션!B1137,시뮬레이션!$K:$Q,6,0)</f>
        <v>153.17148768824765</v>
      </c>
      <c r="D1134" s="27">
        <f>VLOOKUP(시뮬레이션!B1137,시뮬레이션!$K:$Q,7,0)</f>
        <v>94.620293602522452</v>
      </c>
      <c r="F1134" s="5">
        <f t="shared" si="59"/>
        <v>43136</v>
      </c>
      <c r="G1134" s="7">
        <f>C1134*시뮬레이션!D1137*시뮬레이션!F1137</f>
        <v>10355899.851750137</v>
      </c>
      <c r="H1134" s="2">
        <f>D1134*시뮬레이션!E1137*시뮬레이션!D1137</f>
        <v>11789113.879803319</v>
      </c>
      <c r="J1134" s="5">
        <f t="shared" si="60"/>
        <v>43136</v>
      </c>
      <c r="K1134" s="2">
        <f t="shared" si="61"/>
        <v>22145013.731553458</v>
      </c>
      <c r="L1134" s="2" t="e">
        <f>$C$2*시뮬레이션!F1137*시뮬레이션!D1137</f>
        <v>#REF!</v>
      </c>
    </row>
    <row r="1135" spans="2:12" x14ac:dyDescent="0.3">
      <c r="B1135" s="5">
        <v>43137</v>
      </c>
      <c r="C1135" s="27">
        <f>VLOOKUP(시뮬레이션!B1138,시뮬레이션!$K:$Q,6,0)</f>
        <v>153.17148768824765</v>
      </c>
      <c r="D1135" s="27">
        <f>VLOOKUP(시뮬레이션!B1138,시뮬레이션!$K:$Q,7,0)</f>
        <v>94.620293602522452</v>
      </c>
      <c r="F1135" s="5">
        <f t="shared" si="59"/>
        <v>43137</v>
      </c>
      <c r="G1135" s="7">
        <f>C1135*시뮬레이션!D1138*시뮬레이션!F1138</f>
        <v>10561886.629865402</v>
      </c>
      <c r="H1135" s="2">
        <f>D1135*시뮬레이션!E1138*시뮬레이션!D1138</f>
        <v>12037177.986957205</v>
      </c>
      <c r="J1135" s="5">
        <f t="shared" si="60"/>
        <v>43137</v>
      </c>
      <c r="K1135" s="2">
        <f t="shared" si="61"/>
        <v>22599064.616822608</v>
      </c>
      <c r="L1135" s="2" t="e">
        <f>$C$2*시뮬레이션!F1138*시뮬레이션!D1138</f>
        <v>#REF!</v>
      </c>
    </row>
    <row r="1136" spans="2:12" x14ac:dyDescent="0.3">
      <c r="B1136" s="5">
        <v>43138</v>
      </c>
      <c r="C1136" s="27">
        <f>VLOOKUP(시뮬레이션!B1139,시뮬레이션!$K:$Q,6,0)</f>
        <v>153.17148768824765</v>
      </c>
      <c r="D1136" s="27">
        <f>VLOOKUP(시뮬레이션!B1139,시뮬레이션!$K:$Q,7,0)</f>
        <v>94.620293602522452</v>
      </c>
      <c r="F1136" s="5">
        <f t="shared" si="59"/>
        <v>43138</v>
      </c>
      <c r="G1136" s="7">
        <f>C1136*시뮬레이션!D1139*시뮬레이션!F1139</f>
        <v>10497127.256585686</v>
      </c>
      <c r="H1136" s="2">
        <f>D1136*시뮬레이션!E1139*시뮬레이션!D1139</f>
        <v>11954634.711000726</v>
      </c>
      <c r="J1136" s="5">
        <f t="shared" si="60"/>
        <v>43138</v>
      </c>
      <c r="K1136" s="2">
        <f t="shared" si="61"/>
        <v>22451761.967586413</v>
      </c>
      <c r="L1136" s="2" t="e">
        <f>$C$2*시뮬레이션!F1139*시뮬레이션!D1139</f>
        <v>#REF!</v>
      </c>
    </row>
    <row r="1137" spans="2:12" x14ac:dyDescent="0.3">
      <c r="B1137" s="5">
        <v>43139</v>
      </c>
      <c r="C1137" s="27">
        <f>VLOOKUP(시뮬레이션!B1140,시뮬레이션!$K:$Q,6,0)</f>
        <v>153.17148768824765</v>
      </c>
      <c r="D1137" s="27">
        <f>VLOOKUP(시뮬레이션!B1140,시뮬레이션!$K:$Q,7,0)</f>
        <v>94.620293602522452</v>
      </c>
      <c r="F1137" s="5">
        <f t="shared" si="59"/>
        <v>43139</v>
      </c>
      <c r="G1137" s="7">
        <f>C1137*시뮬레이션!D1140*시뮬레이션!F1140</f>
        <v>10181414.474964326</v>
      </c>
      <c r="H1137" s="2">
        <f>D1137*시뮬레이션!E1140*시뮬레이션!D1140</f>
        <v>11506751.933572976</v>
      </c>
      <c r="J1137" s="5">
        <f t="shared" si="60"/>
        <v>43139</v>
      </c>
      <c r="K1137" s="2">
        <f t="shared" si="61"/>
        <v>21688166.408537302</v>
      </c>
      <c r="L1137" s="2" t="e">
        <f>$C$2*시뮬레이션!F1140*시뮬레이션!D1140</f>
        <v>#REF!</v>
      </c>
    </row>
    <row r="1138" spans="2:12" x14ac:dyDescent="0.3">
      <c r="B1138" s="5">
        <v>43140</v>
      </c>
      <c r="C1138" s="27">
        <f>VLOOKUP(시뮬레이션!B1141,시뮬레이션!$K:$Q,6,0)</f>
        <v>153.17148768824765</v>
      </c>
      <c r="D1138" s="27">
        <f>VLOOKUP(시뮬레이션!B1141,시뮬레이션!$K:$Q,7,0)</f>
        <v>94.620293602522452</v>
      </c>
      <c r="F1138" s="5">
        <f t="shared" si="59"/>
        <v>43140</v>
      </c>
      <c r="G1138" s="7">
        <f>C1138*시뮬레이션!D1141*시뮬레이션!F1141</f>
        <v>10384178.907907348</v>
      </c>
      <c r="H1138" s="2">
        <f>D1138*시뮬레이션!E1141*시뮬레이션!D1141</f>
        <v>11769795.596311653</v>
      </c>
      <c r="J1138" s="5">
        <f t="shared" si="60"/>
        <v>43140</v>
      </c>
      <c r="K1138" s="2">
        <f t="shared" si="61"/>
        <v>22153974.504219003</v>
      </c>
      <c r="L1138" s="2" t="e">
        <f>$C$2*시뮬레이션!F1141*시뮬레이션!D1141</f>
        <v>#REF!</v>
      </c>
    </row>
    <row r="1139" spans="2:12" x14ac:dyDescent="0.3">
      <c r="B1139" s="5">
        <v>43141</v>
      </c>
      <c r="C1139" s="27">
        <f>VLOOKUP(시뮬레이션!B1142,시뮬레이션!$K:$Q,6,0)</f>
        <v>153.17148768824765</v>
      </c>
      <c r="D1139" s="27">
        <f>VLOOKUP(시뮬레이션!B1142,시뮬레이션!$K:$Q,7,0)</f>
        <v>94.620293602522452</v>
      </c>
      <c r="F1139" s="5">
        <f t="shared" si="59"/>
        <v>43141</v>
      </c>
      <c r="G1139" s="7">
        <f>C1139*시뮬레이션!D1142*시뮬레이션!F1142</f>
        <v>10384178.907907348</v>
      </c>
      <c r="H1139" s="2">
        <f>D1139*시뮬레이션!E1142*시뮬레이션!D1142</f>
        <v>11769795.596311653</v>
      </c>
      <c r="J1139" s="5">
        <f t="shared" si="60"/>
        <v>43141</v>
      </c>
      <c r="K1139" s="2">
        <f t="shared" si="61"/>
        <v>22153974.504219003</v>
      </c>
      <c r="L1139" s="2" t="e">
        <f>$C$2*시뮬레이션!F1142*시뮬레이션!D1142</f>
        <v>#REF!</v>
      </c>
    </row>
    <row r="1140" spans="2:12" x14ac:dyDescent="0.3">
      <c r="B1140" s="5">
        <v>43142</v>
      </c>
      <c r="C1140" s="27">
        <f>VLOOKUP(시뮬레이션!B1143,시뮬레이션!$K:$Q,6,0)</f>
        <v>153.17148768824765</v>
      </c>
      <c r="D1140" s="27">
        <f>VLOOKUP(시뮬레이션!B1143,시뮬레이션!$K:$Q,7,0)</f>
        <v>94.620293602522452</v>
      </c>
      <c r="F1140" s="5">
        <f t="shared" si="59"/>
        <v>43142</v>
      </c>
      <c r="G1140" s="7">
        <f>C1140*시뮬레이션!D1143*시뮬레이션!F1143</f>
        <v>10384178.907907348</v>
      </c>
      <c r="H1140" s="2">
        <f>D1140*시뮬레이션!E1143*시뮬레이션!D1143</f>
        <v>11769795.596311653</v>
      </c>
      <c r="J1140" s="5">
        <f t="shared" si="60"/>
        <v>43142</v>
      </c>
      <c r="K1140" s="2">
        <f t="shared" si="61"/>
        <v>22153974.504219003</v>
      </c>
      <c r="L1140" s="2" t="e">
        <f>$C$2*시뮬레이션!F1143*시뮬레이션!D1143</f>
        <v>#REF!</v>
      </c>
    </row>
    <row r="1141" spans="2:12" x14ac:dyDescent="0.3">
      <c r="B1141" s="5">
        <v>43143</v>
      </c>
      <c r="C1141" s="27">
        <f>VLOOKUP(시뮬레이션!B1144,시뮬레이션!$K:$Q,6,0)</f>
        <v>153.17148768824765</v>
      </c>
      <c r="D1141" s="27">
        <f>VLOOKUP(시뮬레이션!B1144,시뮬레이션!$K:$Q,7,0)</f>
        <v>94.620293602522452</v>
      </c>
      <c r="F1141" s="5">
        <f t="shared" si="59"/>
        <v>43143</v>
      </c>
      <c r="G1141" s="7">
        <f>C1141*시뮬레이션!D1144*시뮬레이션!F1144</f>
        <v>10420841.652271688</v>
      </c>
      <c r="H1141" s="2">
        <f>D1141*시뮬레이션!E1144*시뮬레이션!D1144</f>
        <v>11814268.827061892</v>
      </c>
      <c r="J1141" s="5">
        <f t="shared" si="60"/>
        <v>43143</v>
      </c>
      <c r="K1141" s="2">
        <f t="shared" si="61"/>
        <v>22235110.47933358</v>
      </c>
      <c r="L1141" s="2" t="e">
        <f>$C$2*시뮬레이션!F1144*시뮬레이션!D1144</f>
        <v>#REF!</v>
      </c>
    </row>
    <row r="1142" spans="2:12" x14ac:dyDescent="0.3">
      <c r="B1142" s="5">
        <v>43144</v>
      </c>
      <c r="C1142" s="27">
        <f>VLOOKUP(시뮬레이션!B1145,시뮬레이션!$K:$Q,6,0)</f>
        <v>153.17148768824765</v>
      </c>
      <c r="D1142" s="27">
        <f>VLOOKUP(시뮬레이션!B1145,시뮬레이션!$K:$Q,7,0)</f>
        <v>94.620293602522452</v>
      </c>
      <c r="F1142" s="5">
        <f t="shared" si="59"/>
        <v>43144</v>
      </c>
      <c r="G1142" s="7">
        <f>C1142*시뮬레이션!D1145*시뮬레이션!F1145</f>
        <v>10437453.865968917</v>
      </c>
      <c r="H1142" s="2">
        <f>D1142*시뮬레이션!E1145*시뮬레이션!D1145</f>
        <v>11830724.284577733</v>
      </c>
      <c r="J1142" s="5">
        <f t="shared" si="60"/>
        <v>43144</v>
      </c>
      <c r="K1142" s="2">
        <f t="shared" si="61"/>
        <v>22268178.150546648</v>
      </c>
      <c r="L1142" s="2" t="e">
        <f>$C$2*시뮬레이션!F1145*시뮬레이션!D1145</f>
        <v>#REF!</v>
      </c>
    </row>
    <row r="1143" spans="2:12" x14ac:dyDescent="0.3">
      <c r="B1143" s="5">
        <v>43145</v>
      </c>
      <c r="C1143" s="27">
        <f>VLOOKUP(시뮬레이션!B1146,시뮬레이션!$K:$Q,6,0)</f>
        <v>153.17148768824765</v>
      </c>
      <c r="D1143" s="27">
        <f>VLOOKUP(시뮬레이션!B1146,시뮬레이션!$K:$Q,7,0)</f>
        <v>94.620293602522452</v>
      </c>
      <c r="F1143" s="5">
        <f t="shared" si="59"/>
        <v>43145</v>
      </c>
      <c r="G1143" s="7">
        <f>C1143*시뮬레이션!D1146*시뮬레이션!F1146</f>
        <v>10460767.102495275</v>
      </c>
      <c r="H1143" s="2">
        <f>D1143*시뮬레이션!E1146*시뮬레이션!D1146</f>
        <v>11836554.395964012</v>
      </c>
      <c r="J1143" s="5">
        <f t="shared" si="60"/>
        <v>43145</v>
      </c>
      <c r="K1143" s="2">
        <f t="shared" si="61"/>
        <v>22297321.498459287</v>
      </c>
      <c r="L1143" s="2" t="e">
        <f>$C$2*시뮬레이션!F1146*시뮬레이션!D1146</f>
        <v>#REF!</v>
      </c>
    </row>
    <row r="1144" spans="2:12" x14ac:dyDescent="0.3">
      <c r="B1144" s="5">
        <v>43146</v>
      </c>
      <c r="C1144" s="27">
        <f>VLOOKUP(시뮬레이션!B1147,시뮬레이션!$K:$Q,6,0)</f>
        <v>153.17148768824765</v>
      </c>
      <c r="D1144" s="27">
        <f>VLOOKUP(시뮬레이션!B1147,시뮬레이션!$K:$Q,7,0)</f>
        <v>94.620293602522452</v>
      </c>
      <c r="F1144" s="5">
        <f t="shared" si="59"/>
        <v>43146</v>
      </c>
      <c r="G1144" s="7">
        <f>C1144*시뮬레이션!D1147*시뮬레이션!F1147</f>
        <v>10592764.163725501</v>
      </c>
      <c r="H1144" s="2">
        <f>D1144*시뮬레이션!E1147*시뮬레이션!D1147</f>
        <v>11952541.804826135</v>
      </c>
      <c r="J1144" s="5">
        <f t="shared" si="60"/>
        <v>43146</v>
      </c>
      <c r="K1144" s="2">
        <f t="shared" si="61"/>
        <v>22545305.968551636</v>
      </c>
      <c r="L1144" s="2" t="e">
        <f>$C$2*시뮬레이션!F1147*시뮬레이션!D1147</f>
        <v>#REF!</v>
      </c>
    </row>
    <row r="1145" spans="2:12" x14ac:dyDescent="0.3">
      <c r="B1145" s="5">
        <v>43147</v>
      </c>
      <c r="C1145" s="27">
        <f>VLOOKUP(시뮬레이션!B1148,시뮬레이션!$K:$Q,6,0)</f>
        <v>153.17148768824765</v>
      </c>
      <c r="D1145" s="27">
        <f>VLOOKUP(시뮬레이션!B1148,시뮬레이션!$K:$Q,7,0)</f>
        <v>94.620293602522452</v>
      </c>
      <c r="F1145" s="5">
        <f t="shared" si="59"/>
        <v>43147</v>
      </c>
      <c r="G1145" s="7">
        <f>C1145*시뮬레이션!D1148*시뮬레이션!F1148</f>
        <v>10620813.539236924</v>
      </c>
      <c r="H1145" s="2">
        <f>D1145*시뮬레이션!E1148*시뮬레이션!D1148</f>
        <v>11951133.094309365</v>
      </c>
      <c r="J1145" s="5">
        <f t="shared" si="60"/>
        <v>43147</v>
      </c>
      <c r="K1145" s="2">
        <f t="shared" si="61"/>
        <v>22571946.633546289</v>
      </c>
      <c r="L1145" s="2" t="e">
        <f>$C$2*시뮬레이션!F1148*시뮬레이션!D1148</f>
        <v>#REF!</v>
      </c>
    </row>
    <row r="1146" spans="2:12" x14ac:dyDescent="0.3">
      <c r="B1146" s="5">
        <v>43148</v>
      </c>
      <c r="C1146" s="27">
        <f>VLOOKUP(시뮬레이션!B1149,시뮬레이션!$K:$Q,6,0)</f>
        <v>153.17148768824765</v>
      </c>
      <c r="D1146" s="27">
        <f>VLOOKUP(시뮬레이션!B1149,시뮬레이션!$K:$Q,7,0)</f>
        <v>94.620293602522452</v>
      </c>
      <c r="F1146" s="5">
        <f t="shared" si="59"/>
        <v>43148</v>
      </c>
      <c r="G1146" s="7">
        <f>C1146*시뮬레이션!D1149*시뮬레이션!F1149</f>
        <v>10620813.539236924</v>
      </c>
      <c r="H1146" s="2">
        <f>D1146*시뮬레이션!E1149*시뮬레이션!D1149</f>
        <v>11951133.094309365</v>
      </c>
      <c r="J1146" s="5">
        <f t="shared" si="60"/>
        <v>43148</v>
      </c>
      <c r="K1146" s="2">
        <f t="shared" si="61"/>
        <v>22571946.633546289</v>
      </c>
      <c r="L1146" s="2" t="e">
        <f>$C$2*시뮬레이션!F1149*시뮬레이션!D1149</f>
        <v>#REF!</v>
      </c>
    </row>
    <row r="1147" spans="2:12" x14ac:dyDescent="0.3">
      <c r="B1147" s="5">
        <v>43149</v>
      </c>
      <c r="C1147" s="27">
        <f>VLOOKUP(시뮬레이션!B1150,시뮬레이션!$K:$Q,6,0)</f>
        <v>153.17148768824765</v>
      </c>
      <c r="D1147" s="27">
        <f>VLOOKUP(시뮬레이션!B1150,시뮬레이션!$K:$Q,7,0)</f>
        <v>94.620293602522452</v>
      </c>
      <c r="F1147" s="5">
        <f t="shared" si="59"/>
        <v>43149</v>
      </c>
      <c r="G1147" s="7">
        <f>C1147*시뮬레이션!D1150*시뮬레이션!F1150</f>
        <v>10620813.539236924</v>
      </c>
      <c r="H1147" s="2">
        <f>D1147*시뮬레이션!E1150*시뮬레이션!D1150</f>
        <v>11951133.094309365</v>
      </c>
      <c r="J1147" s="5">
        <f t="shared" si="60"/>
        <v>43149</v>
      </c>
      <c r="K1147" s="2">
        <f t="shared" si="61"/>
        <v>22571946.633546289</v>
      </c>
      <c r="L1147" s="2" t="e">
        <f>$C$2*시뮬레이션!F1150*시뮬레이션!D1150</f>
        <v>#REF!</v>
      </c>
    </row>
    <row r="1148" spans="2:12" x14ac:dyDescent="0.3">
      <c r="B1148" s="5">
        <v>43150</v>
      </c>
      <c r="C1148" s="27">
        <f>VLOOKUP(시뮬레이션!B1151,시뮬레이션!$K:$Q,6,0)</f>
        <v>153.17148768824765</v>
      </c>
      <c r="D1148" s="27">
        <f>VLOOKUP(시뮬레이션!B1151,시뮬레이션!$K:$Q,7,0)</f>
        <v>94.620293602522452</v>
      </c>
      <c r="F1148" s="5">
        <f t="shared" si="59"/>
        <v>43150</v>
      </c>
      <c r="G1148" s="7">
        <f>C1148*시뮬레이션!D1151*시뮬레이션!F1151</f>
        <v>10526160.912076993</v>
      </c>
      <c r="H1148" s="2">
        <f>D1148*시뮬레이션!E1151*시뮬레이션!D1151</f>
        <v>11844624.667178497</v>
      </c>
      <c r="J1148" s="5">
        <f t="shared" si="60"/>
        <v>43150</v>
      </c>
      <c r="K1148" s="2">
        <f t="shared" si="61"/>
        <v>22370785.579255491</v>
      </c>
      <c r="L1148" s="2" t="e">
        <f>$C$2*시뮬레이션!F1151*시뮬레이션!D1151</f>
        <v>#REF!</v>
      </c>
    </row>
    <row r="1149" spans="2:12" x14ac:dyDescent="0.3">
      <c r="B1149" s="5">
        <v>43151</v>
      </c>
      <c r="C1149" s="27">
        <f>VLOOKUP(시뮬레이션!B1152,시뮬레이션!$K:$Q,6,0)</f>
        <v>153.17148768824765</v>
      </c>
      <c r="D1149" s="27">
        <f>VLOOKUP(시뮬레이션!B1152,시뮬레이션!$K:$Q,7,0)</f>
        <v>94.620293602522452</v>
      </c>
      <c r="F1149" s="5">
        <f t="shared" si="59"/>
        <v>43151</v>
      </c>
      <c r="G1149" s="7">
        <f>C1149*시뮬레이션!D1152*시뮬레이션!F1152</f>
        <v>10437504.33597411</v>
      </c>
      <c r="H1149" s="2">
        <f>D1149*시뮬레이션!E1152*시뮬레이션!D1152</f>
        <v>11748169.08183285</v>
      </c>
      <c r="J1149" s="5">
        <f t="shared" si="60"/>
        <v>43151</v>
      </c>
      <c r="K1149" s="2">
        <f t="shared" si="61"/>
        <v>22185673.417806961</v>
      </c>
      <c r="L1149" s="2" t="e">
        <f>$C$2*시뮬레이션!F1152*시뮬레이션!D1152</f>
        <v>#REF!</v>
      </c>
    </row>
    <row r="1150" spans="2:12" x14ac:dyDescent="0.3">
      <c r="B1150" s="5">
        <v>43152</v>
      </c>
      <c r="C1150" s="27">
        <f>VLOOKUP(시뮬레이션!B1153,시뮬레이션!$K:$Q,6,0)</f>
        <v>153.17148768824765</v>
      </c>
      <c r="D1150" s="27">
        <f>VLOOKUP(시뮬레이션!B1153,시뮬레이션!$K:$Q,7,0)</f>
        <v>94.620293602522452</v>
      </c>
      <c r="F1150" s="5">
        <f t="shared" si="59"/>
        <v>43152</v>
      </c>
      <c r="G1150" s="7">
        <f>C1150*시뮬레이션!D1153*시뮬레이션!F1153</f>
        <v>10406064.892511427</v>
      </c>
      <c r="H1150" s="2">
        <f>D1150*시뮬레이션!E1153*시뮬레이션!D1153</f>
        <v>11698891.210833127</v>
      </c>
      <c r="J1150" s="5">
        <f t="shared" si="60"/>
        <v>43152</v>
      </c>
      <c r="K1150" s="2">
        <f t="shared" si="61"/>
        <v>22104956.103344552</v>
      </c>
      <c r="L1150" s="2" t="e">
        <f>$C$2*시뮬레이션!F1153*시뮬레이션!D1153</f>
        <v>#REF!</v>
      </c>
    </row>
    <row r="1151" spans="2:12" x14ac:dyDescent="0.3">
      <c r="B1151" s="5">
        <v>43153</v>
      </c>
      <c r="C1151" s="27">
        <f>VLOOKUP(시뮬레이션!B1154,시뮬레이션!$K:$Q,6,0)</f>
        <v>153.17148768824765</v>
      </c>
      <c r="D1151" s="27">
        <f>VLOOKUP(시뮬레이션!B1154,시뮬레이션!$K:$Q,7,0)</f>
        <v>94.620293602522452</v>
      </c>
      <c r="F1151" s="5">
        <f t="shared" si="59"/>
        <v>43153</v>
      </c>
      <c r="G1151" s="7">
        <f>C1151*시뮬레이션!D1154*시뮬레이션!F1154</f>
        <v>10526394.039081257</v>
      </c>
      <c r="H1151" s="2">
        <f>D1151*시뮬레이션!E1154*시뮬레이션!D1154</f>
        <v>11868987.29544764</v>
      </c>
      <c r="J1151" s="5">
        <f t="shared" si="60"/>
        <v>43153</v>
      </c>
      <c r="K1151" s="2">
        <f t="shared" si="61"/>
        <v>22395381.334528897</v>
      </c>
      <c r="L1151" s="2" t="e">
        <f>$C$2*시뮬레이션!F1154*시뮬레이션!D1154</f>
        <v>#REF!</v>
      </c>
    </row>
    <row r="1152" spans="2:12" x14ac:dyDescent="0.3">
      <c r="B1152" s="5">
        <v>43154</v>
      </c>
      <c r="C1152" s="27">
        <f>VLOOKUP(시뮬레이션!B1155,시뮬레이션!$K:$Q,6,0)</f>
        <v>153.17148768824765</v>
      </c>
      <c r="D1152" s="27">
        <f>VLOOKUP(시뮬레이션!B1155,시뮬레이션!$K:$Q,7,0)</f>
        <v>94.620293602522452</v>
      </c>
      <c r="F1152" s="5">
        <f t="shared" si="59"/>
        <v>43154</v>
      </c>
      <c r="G1152" s="7">
        <f>C1152*시뮬레이션!D1155*시뮬레이션!F1155</f>
        <v>10585183.323871089</v>
      </c>
      <c r="H1152" s="2">
        <f>D1152*시뮬레이션!E1155*시뮬레이션!D1155</f>
        <v>11970130.121685389</v>
      </c>
      <c r="J1152" s="5">
        <f t="shared" si="60"/>
        <v>43154</v>
      </c>
      <c r="K1152" s="2">
        <f t="shared" si="61"/>
        <v>22555313.445556477</v>
      </c>
      <c r="L1152" s="2" t="e">
        <f>$C$2*시뮬레이션!F1155*시뮬레이션!D1155</f>
        <v>#REF!</v>
      </c>
    </row>
    <row r="1153" spans="2:12" x14ac:dyDescent="0.3">
      <c r="B1153" s="5">
        <v>43155</v>
      </c>
      <c r="C1153" s="27">
        <f>VLOOKUP(시뮬레이션!B1156,시뮬레이션!$K:$Q,6,0)</f>
        <v>153.17148768824765</v>
      </c>
      <c r="D1153" s="27">
        <f>VLOOKUP(시뮬레이션!B1156,시뮬레이션!$K:$Q,7,0)</f>
        <v>94.620293602522452</v>
      </c>
      <c r="F1153" s="5">
        <f t="shared" si="59"/>
        <v>43155</v>
      </c>
      <c r="G1153" s="7">
        <f>C1153*시뮬레이션!D1156*시뮬레이션!F1156</f>
        <v>10585183.323871089</v>
      </c>
      <c r="H1153" s="2">
        <f>D1153*시뮬레이션!E1156*시뮬레이션!D1156</f>
        <v>11970130.121685389</v>
      </c>
      <c r="J1153" s="5">
        <f t="shared" si="60"/>
        <v>43155</v>
      </c>
      <c r="K1153" s="2">
        <f t="shared" si="61"/>
        <v>22555313.445556477</v>
      </c>
      <c r="L1153" s="2" t="e">
        <f>$C$2*시뮬레이션!F1156*시뮬레이션!D1156</f>
        <v>#REF!</v>
      </c>
    </row>
    <row r="1154" spans="2:12" x14ac:dyDescent="0.3">
      <c r="B1154" s="5">
        <v>43156</v>
      </c>
      <c r="C1154" s="27">
        <f>VLOOKUP(시뮬레이션!B1157,시뮬레이션!$K:$Q,6,0)</f>
        <v>153.17148768824765</v>
      </c>
      <c r="D1154" s="27">
        <f>VLOOKUP(시뮬레이션!B1157,시뮬레이션!$K:$Q,7,0)</f>
        <v>94.620293602522452</v>
      </c>
      <c r="F1154" s="5">
        <f t="shared" si="59"/>
        <v>43156</v>
      </c>
      <c r="G1154" s="7">
        <f>C1154*시뮬레이션!D1157*시뮬레이션!F1157</f>
        <v>10585183.323871089</v>
      </c>
      <c r="H1154" s="2">
        <f>D1154*시뮬레이션!E1157*시뮬레이션!D1157</f>
        <v>11970130.121685389</v>
      </c>
      <c r="J1154" s="5">
        <f t="shared" si="60"/>
        <v>43156</v>
      </c>
      <c r="K1154" s="2">
        <f t="shared" si="61"/>
        <v>22555313.445556477</v>
      </c>
      <c r="L1154" s="2" t="e">
        <f>$C$2*시뮬레이션!F1157*시뮬레이션!D1157</f>
        <v>#REF!</v>
      </c>
    </row>
    <row r="1155" spans="2:12" x14ac:dyDescent="0.3">
      <c r="B1155" s="5">
        <v>43157</v>
      </c>
      <c r="C1155" s="27">
        <f>VLOOKUP(시뮬레이션!B1158,시뮬레이션!$K:$Q,6,0)</f>
        <v>153.17148768824765</v>
      </c>
      <c r="D1155" s="27">
        <f>VLOOKUP(시뮬레이션!B1158,시뮬레이션!$K:$Q,7,0)</f>
        <v>94.620293602522452</v>
      </c>
      <c r="F1155" s="5">
        <f t="shared" ref="F1155:F1218" si="62">B1155</f>
        <v>43157</v>
      </c>
      <c r="G1155" s="7">
        <f>C1155*시뮬레이션!D1158*시뮬레이션!F1158</f>
        <v>10635464.009105584</v>
      </c>
      <c r="H1155" s="2">
        <f>D1155*시뮬레이션!E1158*시뮬레이션!D1158</f>
        <v>12011916.605887072</v>
      </c>
      <c r="J1155" s="5">
        <f t="shared" ref="J1155:J1218" si="63">B1155</f>
        <v>43157</v>
      </c>
      <c r="K1155" s="2">
        <f t="shared" ref="K1155:K1218" si="64">SUM(G1155:H1155)</f>
        <v>22647380.614992656</v>
      </c>
      <c r="L1155" s="2" t="e">
        <f>$C$2*시뮬레이션!F1158*시뮬레이션!D1158</f>
        <v>#REF!</v>
      </c>
    </row>
    <row r="1156" spans="2:12" x14ac:dyDescent="0.3">
      <c r="B1156" s="5">
        <v>43158</v>
      </c>
      <c r="C1156" s="27">
        <f>VLOOKUP(시뮬레이션!B1159,시뮬레이션!$K:$Q,6,0)</f>
        <v>153.17148768824765</v>
      </c>
      <c r="D1156" s="27">
        <f>VLOOKUP(시뮬레이션!B1159,시뮬레이션!$K:$Q,7,0)</f>
        <v>94.620293602522452</v>
      </c>
      <c r="F1156" s="5">
        <f t="shared" si="62"/>
        <v>43158</v>
      </c>
      <c r="G1156" s="7">
        <f>C1156*시뮬레이션!D1159*시뮬레이션!F1159</f>
        <v>10480106.151602075</v>
      </c>
      <c r="H1156" s="2">
        <f>D1156*시뮬레이션!E1159*시뮬레이션!D1159</f>
        <v>11842019.340346787</v>
      </c>
      <c r="J1156" s="5">
        <f t="shared" si="63"/>
        <v>43158</v>
      </c>
      <c r="K1156" s="2">
        <f t="shared" si="64"/>
        <v>22322125.491948862</v>
      </c>
      <c r="L1156" s="2" t="e">
        <f>$C$2*시뮬레이션!F1159*시뮬레이션!D1159</f>
        <v>#REF!</v>
      </c>
    </row>
    <row r="1157" spans="2:12" x14ac:dyDescent="0.3">
      <c r="B1157" s="5">
        <v>43159</v>
      </c>
      <c r="C1157" s="27">
        <f>VLOOKUP(시뮬레이션!B1160,시뮬레이션!$K:$Q,6,0)</f>
        <v>153.17148768824765</v>
      </c>
      <c r="D1157" s="27">
        <f>VLOOKUP(시뮬레이션!B1160,시뮬레이션!$K:$Q,7,0)</f>
        <v>94.620293602522452</v>
      </c>
      <c r="F1157" s="5">
        <f t="shared" si="62"/>
        <v>43159</v>
      </c>
      <c r="G1157" s="7">
        <f>C1157*시뮬레이션!D1160*시뮬레이션!F1160</f>
        <v>10464974.416919095</v>
      </c>
      <c r="H1157" s="2">
        <f>D1157*시뮬레이션!E1160*시뮬레이션!D1160</f>
        <v>11751487.213863762</v>
      </c>
      <c r="J1157" s="5">
        <f t="shared" si="63"/>
        <v>43159</v>
      </c>
      <c r="K1157" s="2">
        <f t="shared" si="64"/>
        <v>22216461.630782858</v>
      </c>
      <c r="L1157" s="2" t="e">
        <f>$C$2*시뮬레이션!F1160*시뮬레이션!D1160</f>
        <v>#REF!</v>
      </c>
    </row>
    <row r="1158" spans="2:12" x14ac:dyDescent="0.3">
      <c r="B1158" s="5">
        <v>43160</v>
      </c>
      <c r="C1158" s="27">
        <f>VLOOKUP(시뮬레이션!B1161,시뮬레이션!$K:$Q,6,0)</f>
        <v>153.17148768824765</v>
      </c>
      <c r="D1158" s="27">
        <f>VLOOKUP(시뮬레이션!B1161,시뮬레이션!$K:$Q,7,0)</f>
        <v>94.620293602522452</v>
      </c>
      <c r="F1158" s="5">
        <f t="shared" si="62"/>
        <v>43160</v>
      </c>
      <c r="G1158" s="7">
        <f>C1158*시뮬레이션!D1161*시뮬레이션!F1161</f>
        <v>10352162.390864799</v>
      </c>
      <c r="H1158" s="2">
        <f>D1158*시뮬레이션!E1161*시뮬레이션!D1161</f>
        <v>11611897.489585919</v>
      </c>
      <c r="J1158" s="5">
        <f t="shared" si="63"/>
        <v>43160</v>
      </c>
      <c r="K1158" s="2">
        <f t="shared" si="64"/>
        <v>21964059.880450718</v>
      </c>
      <c r="L1158" s="2" t="e">
        <f>$C$2*시뮬레이션!F1161*시뮬레이션!D1161</f>
        <v>#REF!</v>
      </c>
    </row>
    <row r="1159" spans="2:12" x14ac:dyDescent="0.3">
      <c r="B1159" s="5">
        <v>43161</v>
      </c>
      <c r="C1159" s="27">
        <f>VLOOKUP(시뮬레이션!B1162,시뮬레이션!$K:$Q,6,0)</f>
        <v>153.17148768824765</v>
      </c>
      <c r="D1159" s="27">
        <f>VLOOKUP(시뮬레이션!B1162,시뮬레이션!$K:$Q,7,0)</f>
        <v>94.620293602522452</v>
      </c>
      <c r="F1159" s="5">
        <f t="shared" si="62"/>
        <v>43161</v>
      </c>
      <c r="G1159" s="7">
        <f>C1159*시뮬레이션!D1162*시뮬레이션!F1162</f>
        <v>10350699.986086097</v>
      </c>
      <c r="H1159" s="2">
        <f>D1159*시뮬레이션!E1162*시뮬레이션!D1162</f>
        <v>11538698.296702106</v>
      </c>
      <c r="J1159" s="5">
        <f t="shared" si="63"/>
        <v>43161</v>
      </c>
      <c r="K1159" s="2">
        <f t="shared" si="64"/>
        <v>21889398.282788202</v>
      </c>
      <c r="L1159" s="2" t="e">
        <f>$C$2*시뮬레이션!F1162*시뮬레이션!D1162</f>
        <v>#REF!</v>
      </c>
    </row>
    <row r="1160" spans="2:12" x14ac:dyDescent="0.3">
      <c r="B1160" s="5">
        <v>43162</v>
      </c>
      <c r="C1160" s="27">
        <f>VLOOKUP(시뮬레이션!B1163,시뮬레이션!$K:$Q,6,0)</f>
        <v>153.17148768824765</v>
      </c>
      <c r="D1160" s="27">
        <f>VLOOKUP(시뮬레이션!B1163,시뮬레이션!$K:$Q,7,0)</f>
        <v>94.620293602522452</v>
      </c>
      <c r="F1160" s="5">
        <f t="shared" si="62"/>
        <v>43162</v>
      </c>
      <c r="G1160" s="7">
        <f>C1160*시뮬레이션!D1163*시뮬레이션!F1163</f>
        <v>10350699.986086097</v>
      </c>
      <c r="H1160" s="2">
        <f>D1160*시뮬레이션!E1163*시뮬레이션!D1163</f>
        <v>11538698.296702106</v>
      </c>
      <c r="J1160" s="5">
        <f t="shared" si="63"/>
        <v>43162</v>
      </c>
      <c r="K1160" s="2">
        <f t="shared" si="64"/>
        <v>21889398.282788202</v>
      </c>
      <c r="L1160" s="2" t="e">
        <f>$C$2*시뮬레이션!F1163*시뮬레이션!D1163</f>
        <v>#REF!</v>
      </c>
    </row>
    <row r="1161" spans="2:12" x14ac:dyDescent="0.3">
      <c r="B1161" s="5">
        <v>43163</v>
      </c>
      <c r="C1161" s="27">
        <f>VLOOKUP(시뮬레이션!B1164,시뮬레이션!$K:$Q,6,0)</f>
        <v>153.17148768824765</v>
      </c>
      <c r="D1161" s="27">
        <f>VLOOKUP(시뮬레이션!B1164,시뮬레이션!$K:$Q,7,0)</f>
        <v>94.620293602522452</v>
      </c>
      <c r="F1161" s="5">
        <f t="shared" si="62"/>
        <v>43163</v>
      </c>
      <c r="G1161" s="7">
        <f>C1161*시뮬레이션!D1164*시뮬레이션!F1164</f>
        <v>10350699.986086097</v>
      </c>
      <c r="H1161" s="2">
        <f>D1161*시뮬레이션!E1164*시뮬레이션!D1164</f>
        <v>11538698.296702106</v>
      </c>
      <c r="J1161" s="5">
        <f t="shared" si="63"/>
        <v>43163</v>
      </c>
      <c r="K1161" s="2">
        <f t="shared" si="64"/>
        <v>21889398.282788202</v>
      </c>
      <c r="L1161" s="2" t="e">
        <f>$C$2*시뮬레이션!F1164*시뮬레이션!D1164</f>
        <v>#REF!</v>
      </c>
    </row>
    <row r="1162" spans="2:12" x14ac:dyDescent="0.3">
      <c r="B1162" s="5">
        <v>43164</v>
      </c>
      <c r="C1162" s="27">
        <f>VLOOKUP(시뮬레이션!B1165,시뮬레이션!$K:$Q,6,0)</f>
        <v>153.17148768824765</v>
      </c>
      <c r="D1162" s="27">
        <f>VLOOKUP(시뮬레이션!B1165,시뮬레이션!$K:$Q,7,0)</f>
        <v>94.620293602522452</v>
      </c>
      <c r="F1162" s="5">
        <f t="shared" si="62"/>
        <v>43164</v>
      </c>
      <c r="G1162" s="7">
        <f>C1162*시뮬레이션!D1165*시뮬레이션!F1165</f>
        <v>10484177.832673546</v>
      </c>
      <c r="H1162" s="2">
        <f>D1162*시뮬레이션!E1165*시뮬레이션!D1165</f>
        <v>11716260.027908787</v>
      </c>
      <c r="J1162" s="5">
        <f t="shared" si="63"/>
        <v>43164</v>
      </c>
      <c r="K1162" s="2">
        <f t="shared" si="64"/>
        <v>22200437.860582333</v>
      </c>
      <c r="L1162" s="2" t="e">
        <f>$C$2*시뮬레이션!F1165*시뮬레이션!D1165</f>
        <v>#REF!</v>
      </c>
    </row>
    <row r="1163" spans="2:12" x14ac:dyDescent="0.3">
      <c r="B1163" s="5">
        <v>43165</v>
      </c>
      <c r="C1163" s="27">
        <f>VLOOKUP(시뮬레이션!B1166,시뮬레이션!$K:$Q,6,0)</f>
        <v>153.17148768824765</v>
      </c>
      <c r="D1163" s="27">
        <f>VLOOKUP(시뮬레이션!B1166,시뮬레이션!$K:$Q,7,0)</f>
        <v>94.620293602522452</v>
      </c>
      <c r="F1163" s="5">
        <f t="shared" si="62"/>
        <v>43165</v>
      </c>
      <c r="G1163" s="7">
        <f>C1163*시뮬레이션!D1166*시뮬레이션!F1166</f>
        <v>10459002.566957107</v>
      </c>
      <c r="H1163" s="2">
        <f>D1163*시뮬레이션!E1166*시뮬레이션!D1166</f>
        <v>11640225.249584286</v>
      </c>
      <c r="J1163" s="5">
        <f t="shared" si="63"/>
        <v>43165</v>
      </c>
      <c r="K1163" s="2">
        <f t="shared" si="64"/>
        <v>22099227.816541392</v>
      </c>
      <c r="L1163" s="2" t="e">
        <f>$C$2*시뮬레이션!F1166*시뮬레이션!D1166</f>
        <v>#REF!</v>
      </c>
    </row>
    <row r="1164" spans="2:12" x14ac:dyDescent="0.3">
      <c r="B1164" s="5">
        <v>43166</v>
      </c>
      <c r="C1164" s="27">
        <f>VLOOKUP(시뮬레이션!B1167,시뮬레이션!$K:$Q,6,0)</f>
        <v>153.17148768824765</v>
      </c>
      <c r="D1164" s="27">
        <f>VLOOKUP(시뮬레이션!B1167,시뮬레이션!$K:$Q,7,0)</f>
        <v>94.620293602522452</v>
      </c>
      <c r="F1164" s="5">
        <f t="shared" si="62"/>
        <v>43166</v>
      </c>
      <c r="G1164" s="7">
        <f>C1164*시뮬레이션!D1167*시뮬레이션!F1167</f>
        <v>10388657.642207352</v>
      </c>
      <c r="H1164" s="2">
        <f>D1164*시뮬레이션!E1167*시뮬레이션!D1167</f>
        <v>11545301.054074565</v>
      </c>
      <c r="J1164" s="5">
        <f t="shared" si="63"/>
        <v>43166</v>
      </c>
      <c r="K1164" s="2">
        <f t="shared" si="64"/>
        <v>21933958.696281917</v>
      </c>
      <c r="L1164" s="2" t="e">
        <f>$C$2*시뮬레이션!F1167*시뮬레이션!D1167</f>
        <v>#REF!</v>
      </c>
    </row>
    <row r="1165" spans="2:12" x14ac:dyDescent="0.3">
      <c r="B1165" s="5">
        <v>43167</v>
      </c>
      <c r="C1165" s="27">
        <f>VLOOKUP(시뮬레이션!B1168,시뮬레이션!$K:$Q,6,0)</f>
        <v>153.17148768824765</v>
      </c>
      <c r="D1165" s="27">
        <f>VLOOKUP(시뮬레이션!B1168,시뮬레이션!$K:$Q,7,0)</f>
        <v>94.620293602522452</v>
      </c>
      <c r="F1165" s="5">
        <f t="shared" si="62"/>
        <v>43167</v>
      </c>
      <c r="G1165" s="7">
        <f>C1165*시뮬레이션!D1168*시뮬레이션!F1168</f>
        <v>10467044.452989459</v>
      </c>
      <c r="H1165" s="2">
        <f>D1165*시뮬레이션!E1168*시뮬레이션!D1168</f>
        <v>11667139.926487818</v>
      </c>
      <c r="J1165" s="5">
        <f t="shared" si="63"/>
        <v>43167</v>
      </c>
      <c r="K1165" s="2">
        <f t="shared" si="64"/>
        <v>22134184.379477277</v>
      </c>
      <c r="L1165" s="2" t="e">
        <f>$C$2*시뮬레이션!F1168*시뮬레이션!D1168</f>
        <v>#REF!</v>
      </c>
    </row>
    <row r="1166" spans="2:12" x14ac:dyDescent="0.3">
      <c r="B1166" s="5">
        <v>43168</v>
      </c>
      <c r="C1166" s="27">
        <f>VLOOKUP(시뮬레이션!B1169,시뮬레이션!$K:$Q,6,0)</f>
        <v>153.17148768824765</v>
      </c>
      <c r="D1166" s="27">
        <f>VLOOKUP(시뮬레이션!B1169,시뮬레이션!$K:$Q,7,0)</f>
        <v>94.620293602522452</v>
      </c>
      <c r="F1166" s="5">
        <f t="shared" si="62"/>
        <v>43168</v>
      </c>
      <c r="G1166" s="7">
        <f>C1166*시뮬레이션!D1169*시뮬레이션!F1169</f>
        <v>10624718.56972979</v>
      </c>
      <c r="H1166" s="2">
        <f>D1166*시뮬레이션!E1169*시뮬레이션!D1169</f>
        <v>11852152.725042421</v>
      </c>
      <c r="J1166" s="5">
        <f t="shared" si="63"/>
        <v>43168</v>
      </c>
      <c r="K1166" s="2">
        <f t="shared" si="64"/>
        <v>22476871.294772211</v>
      </c>
      <c r="L1166" s="2" t="e">
        <f>$C$2*시뮬레이션!F1169*시뮬레이션!D1169</f>
        <v>#REF!</v>
      </c>
    </row>
    <row r="1167" spans="2:12" x14ac:dyDescent="0.3">
      <c r="B1167" s="5">
        <v>43169</v>
      </c>
      <c r="C1167" s="27">
        <f>VLOOKUP(시뮬레이션!B1170,시뮬레이션!$K:$Q,6,0)</f>
        <v>153.17148768824765</v>
      </c>
      <c r="D1167" s="27">
        <f>VLOOKUP(시뮬레이션!B1170,시뮬레이션!$K:$Q,7,0)</f>
        <v>94.620293602522452</v>
      </c>
      <c r="F1167" s="5">
        <f t="shared" si="62"/>
        <v>43169</v>
      </c>
      <c r="G1167" s="7">
        <f>C1167*시뮬레이션!D1170*시뮬레이션!F1170</f>
        <v>10624718.56972979</v>
      </c>
      <c r="H1167" s="2">
        <f>D1167*시뮬레이션!E1170*시뮬레이션!D1170</f>
        <v>11852152.725042421</v>
      </c>
      <c r="J1167" s="5">
        <f t="shared" si="63"/>
        <v>43169</v>
      </c>
      <c r="K1167" s="2">
        <f t="shared" si="64"/>
        <v>22476871.294772211</v>
      </c>
      <c r="L1167" s="2" t="e">
        <f>$C$2*시뮬레이션!F1170*시뮬레이션!D1170</f>
        <v>#REF!</v>
      </c>
    </row>
    <row r="1168" spans="2:12" x14ac:dyDescent="0.3">
      <c r="B1168" s="5">
        <v>43170</v>
      </c>
      <c r="C1168" s="27">
        <f>VLOOKUP(시뮬레이션!B1171,시뮬레이션!$K:$Q,6,0)</f>
        <v>153.17148768824765</v>
      </c>
      <c r="D1168" s="27">
        <f>VLOOKUP(시뮬레이션!B1171,시뮬레이션!$K:$Q,7,0)</f>
        <v>94.620293602522452</v>
      </c>
      <c r="F1168" s="5">
        <f t="shared" si="62"/>
        <v>43170</v>
      </c>
      <c r="G1168" s="7">
        <f>C1168*시뮬레이션!D1171*시뮬레이션!F1171</f>
        <v>10624718.56972979</v>
      </c>
      <c r="H1168" s="2">
        <f>D1168*시뮬레이션!E1171*시뮬레이션!D1171</f>
        <v>11852152.725042421</v>
      </c>
      <c r="J1168" s="5">
        <f t="shared" si="63"/>
        <v>43170</v>
      </c>
      <c r="K1168" s="2">
        <f t="shared" si="64"/>
        <v>22476871.294772211</v>
      </c>
      <c r="L1168" s="2" t="e">
        <f>$C$2*시뮬레이션!F1171*시뮬레이션!D1171</f>
        <v>#REF!</v>
      </c>
    </row>
    <row r="1169" spans="2:12" x14ac:dyDescent="0.3">
      <c r="B1169" s="5">
        <v>43171</v>
      </c>
      <c r="C1169" s="27">
        <f>VLOOKUP(시뮬레이션!B1172,시뮬레이션!$K:$Q,6,0)</f>
        <v>153.17148768824765</v>
      </c>
      <c r="D1169" s="27">
        <f>VLOOKUP(시뮬레이션!B1172,시뮬레이션!$K:$Q,7,0)</f>
        <v>94.620293602522452</v>
      </c>
      <c r="F1169" s="5">
        <f t="shared" si="62"/>
        <v>43171</v>
      </c>
      <c r="G1169" s="7">
        <f>C1169*시뮬레이션!D1172*시뮬레이션!F1172</f>
        <v>10549318.449786119</v>
      </c>
      <c r="H1169" s="2">
        <f>D1169*시뮬레이션!E1172*시뮬레이션!D1172</f>
        <v>11770615.556030253</v>
      </c>
      <c r="J1169" s="5">
        <f t="shared" si="63"/>
        <v>43171</v>
      </c>
      <c r="K1169" s="2">
        <f t="shared" si="64"/>
        <v>22319934.00581637</v>
      </c>
      <c r="L1169" s="2" t="e">
        <f>$C$2*시뮬레이션!F1172*시뮬레이션!D1172</f>
        <v>#REF!</v>
      </c>
    </row>
    <row r="1170" spans="2:12" x14ac:dyDescent="0.3">
      <c r="B1170" s="5">
        <v>43172</v>
      </c>
      <c r="C1170" s="27">
        <f>VLOOKUP(시뮬레이션!B1173,시뮬레이션!$K:$Q,6,0)</f>
        <v>153.17148768824765</v>
      </c>
      <c r="D1170" s="27">
        <f>VLOOKUP(시뮬레이션!B1173,시뮬레이션!$K:$Q,7,0)</f>
        <v>94.620293602522452</v>
      </c>
      <c r="F1170" s="5">
        <f t="shared" si="62"/>
        <v>43172</v>
      </c>
      <c r="G1170" s="7">
        <f>C1170*시뮬레이션!D1173*시뮬레이션!F1173</f>
        <v>10554112.487593528</v>
      </c>
      <c r="H1170" s="2">
        <f>D1170*시뮬레이션!E1173*시뮬레이션!D1173</f>
        <v>11789983.102432378</v>
      </c>
      <c r="J1170" s="5">
        <f t="shared" si="63"/>
        <v>43172</v>
      </c>
      <c r="K1170" s="2">
        <f t="shared" si="64"/>
        <v>22344095.590025906</v>
      </c>
      <c r="L1170" s="2" t="e">
        <f>$C$2*시뮬레이션!F1173*시뮬레이션!D1173</f>
        <v>#REF!</v>
      </c>
    </row>
    <row r="1171" spans="2:12" x14ac:dyDescent="0.3">
      <c r="B1171" s="5">
        <v>43173</v>
      </c>
      <c r="C1171" s="27">
        <f>VLOOKUP(시뮬레이션!B1174,시뮬레이션!$K:$Q,6,0)</f>
        <v>153.17148768824765</v>
      </c>
      <c r="D1171" s="27">
        <f>VLOOKUP(시뮬레이션!B1174,시뮬레이션!$K:$Q,7,0)</f>
        <v>94.620293602522452</v>
      </c>
      <c r="F1171" s="5">
        <f t="shared" si="62"/>
        <v>43173</v>
      </c>
      <c r="G1171" s="7">
        <f>C1171*시뮬레이션!D1174*시뮬레이션!F1174</f>
        <v>10447171.371490834</v>
      </c>
      <c r="H1171" s="2">
        <f>D1171*시뮬레이션!E1174*시뮬레이션!D1174</f>
        <v>11648152.689921778</v>
      </c>
      <c r="J1171" s="5">
        <f t="shared" si="63"/>
        <v>43173</v>
      </c>
      <c r="K1171" s="2">
        <f t="shared" si="64"/>
        <v>22095324.06141261</v>
      </c>
      <c r="L1171" s="2" t="e">
        <f>$C$2*시뮬레이션!F1174*시뮬레이션!D1174</f>
        <v>#REF!</v>
      </c>
    </row>
    <row r="1172" spans="2:12" x14ac:dyDescent="0.3">
      <c r="B1172" s="5">
        <v>43174</v>
      </c>
      <c r="C1172" s="27">
        <f>VLOOKUP(시뮬레이션!B1175,시뮬레이션!$K:$Q,6,0)</f>
        <v>153.17148768824765</v>
      </c>
      <c r="D1172" s="27">
        <f>VLOOKUP(시뮬레이션!B1175,시뮬레이션!$K:$Q,7,0)</f>
        <v>94.620293602522452</v>
      </c>
      <c r="F1172" s="5">
        <f t="shared" si="62"/>
        <v>43174</v>
      </c>
      <c r="G1172" s="7">
        <f>C1172*시뮬레이션!D1175*시뮬레이션!F1175</f>
        <v>10443438.046235666</v>
      </c>
      <c r="H1172" s="2">
        <f>D1172*시뮬레이션!E1175*시뮬레이션!D1175</f>
        <v>11669243.173390599</v>
      </c>
      <c r="J1172" s="5">
        <f t="shared" si="63"/>
        <v>43174</v>
      </c>
      <c r="K1172" s="2">
        <f t="shared" si="64"/>
        <v>22112681.219626263</v>
      </c>
      <c r="L1172" s="2" t="e">
        <f>$C$2*시뮬레이션!F1175*시뮬레이션!D1175</f>
        <v>#REF!</v>
      </c>
    </row>
    <row r="1173" spans="2:12" x14ac:dyDescent="0.3">
      <c r="B1173" s="5">
        <v>43175</v>
      </c>
      <c r="C1173" s="27">
        <f>VLOOKUP(시뮬레이션!B1176,시뮬레이션!$K:$Q,6,0)</f>
        <v>153.17148768824765</v>
      </c>
      <c r="D1173" s="27">
        <f>VLOOKUP(시뮬레이션!B1176,시뮬레이션!$K:$Q,7,0)</f>
        <v>94.620293602522452</v>
      </c>
      <c r="F1173" s="5">
        <f t="shared" si="62"/>
        <v>43175</v>
      </c>
      <c r="G1173" s="7">
        <f>C1173*시뮬레이션!D1176*시뮬레이션!F1176</f>
        <v>10500277.228229996</v>
      </c>
      <c r="H1173" s="2">
        <f>D1173*시뮬레이션!E1176*시뮬레이션!D1176</f>
        <v>11713348.785475733</v>
      </c>
      <c r="J1173" s="5">
        <f t="shared" si="63"/>
        <v>43175</v>
      </c>
      <c r="K1173" s="2">
        <f t="shared" si="64"/>
        <v>22213626.01370573</v>
      </c>
      <c r="L1173" s="2" t="e">
        <f>$C$2*시뮬레이션!F1176*시뮬레이션!D1176</f>
        <v>#REF!</v>
      </c>
    </row>
    <row r="1174" spans="2:12" x14ac:dyDescent="0.3">
      <c r="B1174" s="5">
        <v>43176</v>
      </c>
      <c r="C1174" s="27">
        <f>VLOOKUP(시뮬레이션!B1177,시뮬레이션!$K:$Q,6,0)</f>
        <v>153.17148768824765</v>
      </c>
      <c r="D1174" s="27">
        <f>VLOOKUP(시뮬레이션!B1177,시뮬레이션!$K:$Q,7,0)</f>
        <v>94.620293602522452</v>
      </c>
      <c r="F1174" s="5">
        <f t="shared" si="62"/>
        <v>43176</v>
      </c>
      <c r="G1174" s="7">
        <f>C1174*시뮬레이션!D1177*시뮬레이션!F1177</f>
        <v>10500277.228229996</v>
      </c>
      <c r="H1174" s="2">
        <f>D1174*시뮬레이션!E1177*시뮬레이션!D1177</f>
        <v>11713348.785475733</v>
      </c>
      <c r="J1174" s="5">
        <f t="shared" si="63"/>
        <v>43176</v>
      </c>
      <c r="K1174" s="2">
        <f t="shared" si="64"/>
        <v>22213626.01370573</v>
      </c>
      <c r="L1174" s="2" t="e">
        <f>$C$2*시뮬레이션!F1177*시뮬레이션!D1177</f>
        <v>#REF!</v>
      </c>
    </row>
    <row r="1175" spans="2:12" x14ac:dyDescent="0.3">
      <c r="B1175" s="5">
        <v>43177</v>
      </c>
      <c r="C1175" s="27">
        <f>VLOOKUP(시뮬레이션!B1178,시뮬레이션!$K:$Q,6,0)</f>
        <v>153.17148768824765</v>
      </c>
      <c r="D1175" s="27">
        <f>VLOOKUP(시뮬레이션!B1178,시뮬레이션!$K:$Q,7,0)</f>
        <v>94.620293602522452</v>
      </c>
      <c r="F1175" s="5">
        <f t="shared" si="62"/>
        <v>43177</v>
      </c>
      <c r="G1175" s="7">
        <f>C1175*시뮬레이션!D1178*시뮬레이션!F1178</f>
        <v>10500277.228229996</v>
      </c>
      <c r="H1175" s="2">
        <f>D1175*시뮬레이션!E1178*시뮬레이션!D1178</f>
        <v>11713348.785475733</v>
      </c>
      <c r="J1175" s="5">
        <f t="shared" si="63"/>
        <v>43177</v>
      </c>
      <c r="K1175" s="2">
        <f t="shared" si="64"/>
        <v>22213626.01370573</v>
      </c>
      <c r="L1175" s="2" t="e">
        <f>$C$2*시뮬레이션!F1178*시뮬레이션!D1178</f>
        <v>#REF!</v>
      </c>
    </row>
    <row r="1176" spans="2:12" x14ac:dyDescent="0.3">
      <c r="B1176" s="5">
        <v>43178</v>
      </c>
      <c r="C1176" s="27">
        <f>VLOOKUP(시뮬레이션!B1179,시뮬레이션!$K:$Q,6,0)</f>
        <v>153.17148768824765</v>
      </c>
      <c r="D1176" s="27">
        <f>VLOOKUP(시뮬레이션!B1179,시뮬레이션!$K:$Q,7,0)</f>
        <v>94.620293602522452</v>
      </c>
      <c r="F1176" s="5">
        <f t="shared" si="62"/>
        <v>43178</v>
      </c>
      <c r="G1176" s="7">
        <f>C1176*시뮬레이션!D1179*시뮬레이션!F1179</f>
        <v>10433801.798187966</v>
      </c>
      <c r="H1176" s="2">
        <f>D1176*시뮬레이션!E1179*시뮬레이션!D1179</f>
        <v>11575032.652540982</v>
      </c>
      <c r="J1176" s="5">
        <f t="shared" si="63"/>
        <v>43178</v>
      </c>
      <c r="K1176" s="2">
        <f t="shared" si="64"/>
        <v>22008834.450728945</v>
      </c>
      <c r="L1176" s="2" t="e">
        <f>$C$2*시뮬레이션!F1179*시뮬레이션!D1179</f>
        <v>#REF!</v>
      </c>
    </row>
    <row r="1177" spans="2:12" x14ac:dyDescent="0.3">
      <c r="B1177" s="5">
        <v>43179</v>
      </c>
      <c r="C1177" s="27">
        <f>VLOOKUP(시뮬레이션!B1180,시뮬레이션!$K:$Q,6,0)</f>
        <v>153.17148768824765</v>
      </c>
      <c r="D1177" s="27">
        <f>VLOOKUP(시뮬레이션!B1180,시뮬레이션!$K:$Q,7,0)</f>
        <v>94.620293602522452</v>
      </c>
      <c r="F1177" s="5">
        <f t="shared" si="62"/>
        <v>43179</v>
      </c>
      <c r="G1177" s="7">
        <f>C1177*시뮬레이션!D1180*시뮬레이션!F1180</f>
        <v>10415872.692625338</v>
      </c>
      <c r="H1177" s="2">
        <f>D1177*시뮬레이션!E1180*시뮬레이션!D1180</f>
        <v>11602864.632429568</v>
      </c>
      <c r="J1177" s="5">
        <f t="shared" si="63"/>
        <v>43179</v>
      </c>
      <c r="K1177" s="2">
        <f t="shared" si="64"/>
        <v>22018737.325054906</v>
      </c>
      <c r="L1177" s="2" t="e">
        <f>$C$2*시뮬레이션!F1180*시뮬레이션!D1180</f>
        <v>#REF!</v>
      </c>
    </row>
    <row r="1178" spans="2:12" x14ac:dyDescent="0.3">
      <c r="B1178" s="5">
        <v>43180</v>
      </c>
      <c r="C1178" s="27">
        <f>VLOOKUP(시뮬레이션!B1181,시뮬레이션!$K:$Q,6,0)</f>
        <v>153.17148768824765</v>
      </c>
      <c r="D1178" s="27">
        <f>VLOOKUP(시뮬레이션!B1181,시뮬레이션!$K:$Q,7,0)</f>
        <v>94.620293602522452</v>
      </c>
      <c r="F1178" s="5">
        <f t="shared" si="62"/>
        <v>43180</v>
      </c>
      <c r="G1178" s="7">
        <f>C1178*시뮬레이션!D1181*시뮬레이션!F1181</f>
        <v>10395115.811642751</v>
      </c>
      <c r="H1178" s="2">
        <f>D1178*시뮬레이션!E1181*시뮬레이션!D1181</f>
        <v>11655209.189699179</v>
      </c>
      <c r="J1178" s="5">
        <f t="shared" si="63"/>
        <v>43180</v>
      </c>
      <c r="K1178" s="2">
        <f t="shared" si="64"/>
        <v>22050325.001341932</v>
      </c>
      <c r="L1178" s="2" t="e">
        <f>$C$2*시뮬레이션!F1181*시뮬레이션!D1181</f>
        <v>#REF!</v>
      </c>
    </row>
    <row r="1179" spans="2:12" x14ac:dyDescent="0.3">
      <c r="B1179" s="5">
        <v>43181</v>
      </c>
      <c r="C1179" s="27">
        <f>VLOOKUP(시뮬레이션!B1182,시뮬레이션!$K:$Q,6,0)</f>
        <v>153.17148768824765</v>
      </c>
      <c r="D1179" s="27">
        <f>VLOOKUP(시뮬레이션!B1182,시뮬레이션!$K:$Q,7,0)</f>
        <v>94.620293602522452</v>
      </c>
      <c r="F1179" s="5">
        <f t="shared" si="62"/>
        <v>43181</v>
      </c>
      <c r="G1179" s="7">
        <f>C1179*시뮬레이션!D1182*시뮬레이션!F1182</f>
        <v>10137970.522497052</v>
      </c>
      <c r="H1179" s="2">
        <f>D1179*시뮬레이션!E1182*시뮬레이션!D1182</f>
        <v>11314740.593208611</v>
      </c>
      <c r="J1179" s="5">
        <f t="shared" si="63"/>
        <v>43181</v>
      </c>
      <c r="K1179" s="2">
        <f t="shared" si="64"/>
        <v>21452711.115705661</v>
      </c>
      <c r="L1179" s="2" t="e">
        <f>$C$2*시뮬레이션!F1182*시뮬레이션!D1182</f>
        <v>#REF!</v>
      </c>
    </row>
    <row r="1180" spans="2:12" x14ac:dyDescent="0.3">
      <c r="B1180" s="5">
        <v>43182</v>
      </c>
      <c r="C1180" s="27">
        <f>VLOOKUP(시뮬레이션!B1183,시뮬레이션!$K:$Q,6,0)</f>
        <v>153.17148768824765</v>
      </c>
      <c r="D1180" s="27">
        <f>VLOOKUP(시뮬레이션!B1183,시뮬레이션!$K:$Q,7,0)</f>
        <v>94.620293602522452</v>
      </c>
      <c r="F1180" s="5">
        <f t="shared" si="62"/>
        <v>43182</v>
      </c>
      <c r="G1180" s="7">
        <f>C1180*시뮬레이션!D1183*시뮬레이션!F1183</f>
        <v>10067929.872907594</v>
      </c>
      <c r="H1180" s="2">
        <f>D1180*시뮬레이션!E1183*시뮬레이션!D1183</f>
        <v>11220677.795727674</v>
      </c>
      <c r="J1180" s="5">
        <f t="shared" si="63"/>
        <v>43182</v>
      </c>
      <c r="K1180" s="2">
        <f t="shared" si="64"/>
        <v>21288607.668635268</v>
      </c>
      <c r="L1180" s="2" t="e">
        <f>$C$2*시뮬레이션!F1183*시뮬레이션!D1183</f>
        <v>#REF!</v>
      </c>
    </row>
    <row r="1181" spans="2:12" x14ac:dyDescent="0.3">
      <c r="B1181" s="5">
        <v>43183</v>
      </c>
      <c r="C1181" s="27">
        <f>VLOOKUP(시뮬레이션!B1184,시뮬레이션!$K:$Q,6,0)</f>
        <v>153.17148768824765</v>
      </c>
      <c r="D1181" s="27">
        <f>VLOOKUP(시뮬레이션!B1184,시뮬레이션!$K:$Q,7,0)</f>
        <v>94.620293602522452</v>
      </c>
      <c r="F1181" s="5">
        <f t="shared" si="62"/>
        <v>43183</v>
      </c>
      <c r="G1181" s="7">
        <f>C1181*시뮬레이션!D1184*시뮬레이션!F1184</f>
        <v>10067929.872907594</v>
      </c>
      <c r="H1181" s="2">
        <f>D1181*시뮬레이션!E1184*시뮬레이션!D1184</f>
        <v>11220677.795727674</v>
      </c>
      <c r="J1181" s="5">
        <f t="shared" si="63"/>
        <v>43183</v>
      </c>
      <c r="K1181" s="2">
        <f t="shared" si="64"/>
        <v>21288607.668635268</v>
      </c>
      <c r="L1181" s="2" t="e">
        <f>$C$2*시뮬레이션!F1184*시뮬레이션!D1184</f>
        <v>#REF!</v>
      </c>
    </row>
    <row r="1182" spans="2:12" x14ac:dyDescent="0.3">
      <c r="B1182" s="5">
        <v>43184</v>
      </c>
      <c r="C1182" s="27">
        <f>VLOOKUP(시뮬레이션!B1185,시뮬레이션!$K:$Q,6,0)</f>
        <v>153.17148768824765</v>
      </c>
      <c r="D1182" s="27">
        <f>VLOOKUP(시뮬레이션!B1185,시뮬레이션!$K:$Q,7,0)</f>
        <v>94.620293602522452</v>
      </c>
      <c r="F1182" s="5">
        <f t="shared" si="62"/>
        <v>43184</v>
      </c>
      <c r="G1182" s="7">
        <f>C1182*시뮬레이션!D1185*시뮬레이션!F1185</f>
        <v>10067929.872907594</v>
      </c>
      <c r="H1182" s="2">
        <f>D1182*시뮬레이션!E1185*시뮬레이션!D1185</f>
        <v>11220677.795727674</v>
      </c>
      <c r="J1182" s="5">
        <f t="shared" si="63"/>
        <v>43184</v>
      </c>
      <c r="K1182" s="2">
        <f t="shared" si="64"/>
        <v>21288607.668635268</v>
      </c>
      <c r="L1182" s="2" t="e">
        <f>$C$2*시뮬레이션!F1185*시뮬레이션!D1185</f>
        <v>#REF!</v>
      </c>
    </row>
    <row r="1183" spans="2:12" x14ac:dyDescent="0.3">
      <c r="B1183" s="5">
        <v>43185</v>
      </c>
      <c r="C1183" s="27">
        <f>VLOOKUP(시뮬레이션!B1186,시뮬레이션!$K:$Q,6,0)</f>
        <v>153.17148768824765</v>
      </c>
      <c r="D1183" s="27">
        <f>VLOOKUP(시뮬레이션!B1186,시뮬레이션!$K:$Q,7,0)</f>
        <v>94.620293602522452</v>
      </c>
      <c r="F1183" s="5">
        <f t="shared" si="62"/>
        <v>43185</v>
      </c>
      <c r="G1183" s="7">
        <f>C1183*시뮬레이션!D1186*시뮬레이션!F1186</f>
        <v>10254510.053289985</v>
      </c>
      <c r="H1183" s="2">
        <f>D1183*시뮬레이션!E1186*시뮬레이션!D1186</f>
        <v>11460523.730586542</v>
      </c>
      <c r="J1183" s="5">
        <f t="shared" si="63"/>
        <v>43185</v>
      </c>
      <c r="K1183" s="2">
        <f t="shared" si="64"/>
        <v>21715033.783876527</v>
      </c>
      <c r="L1183" s="2" t="e">
        <f>$C$2*시뮬레이션!F1186*시뮬레이션!D1186</f>
        <v>#REF!</v>
      </c>
    </row>
    <row r="1184" spans="2:12" x14ac:dyDescent="0.3">
      <c r="B1184" s="5">
        <v>43186</v>
      </c>
      <c r="C1184" s="27">
        <f>VLOOKUP(시뮬레이션!B1187,시뮬레이션!$K:$Q,6,0)</f>
        <v>153.17148768824765</v>
      </c>
      <c r="D1184" s="27">
        <f>VLOOKUP(시뮬레이션!B1187,시뮬레이션!$K:$Q,7,0)</f>
        <v>94.620293602522452</v>
      </c>
      <c r="F1184" s="5">
        <f t="shared" si="62"/>
        <v>43186</v>
      </c>
      <c r="G1184" s="7">
        <f>C1184*시뮬레이션!D1187*시뮬레이션!F1187</f>
        <v>10071740.932692764</v>
      </c>
      <c r="H1184" s="2">
        <f>D1184*시뮬레이션!E1187*시뮬레이션!D1187</f>
        <v>11227362.357249269</v>
      </c>
      <c r="J1184" s="5">
        <f t="shared" si="63"/>
        <v>43186</v>
      </c>
      <c r="K1184" s="2">
        <f t="shared" si="64"/>
        <v>21299103.289942034</v>
      </c>
      <c r="L1184" s="2" t="e">
        <f>$C$2*시뮬레이션!F1187*시뮬레이션!D1187</f>
        <v>#REF!</v>
      </c>
    </row>
    <row r="1185" spans="2:12" x14ac:dyDescent="0.3">
      <c r="B1185" s="5">
        <v>43187</v>
      </c>
      <c r="C1185" s="27">
        <f>VLOOKUP(시뮬레이션!B1188,시뮬레이션!$K:$Q,6,0)</f>
        <v>153.17148768824765</v>
      </c>
      <c r="D1185" s="27">
        <f>VLOOKUP(시뮬레이션!B1188,시뮬레이션!$K:$Q,7,0)</f>
        <v>94.620293602522452</v>
      </c>
      <c r="F1185" s="5">
        <f t="shared" si="62"/>
        <v>43187</v>
      </c>
      <c r="G1185" s="7">
        <f>C1185*시뮬레이션!D1188*시뮬레이션!F1188</f>
        <v>10086043.779870115</v>
      </c>
      <c r="H1185" s="2">
        <f>D1185*시뮬레이션!E1188*시뮬레이션!D1188</f>
        <v>11241453.713208715</v>
      </c>
      <c r="J1185" s="5">
        <f t="shared" si="63"/>
        <v>43187</v>
      </c>
      <c r="K1185" s="2">
        <f t="shared" si="64"/>
        <v>21327497.493078828</v>
      </c>
      <c r="L1185" s="2" t="e">
        <f>$C$2*시뮬레이션!F1188*시뮬레이션!D1188</f>
        <v>#REF!</v>
      </c>
    </row>
    <row r="1186" spans="2:12" x14ac:dyDescent="0.3">
      <c r="B1186" s="5">
        <v>43188</v>
      </c>
      <c r="C1186" s="27">
        <f>VLOOKUP(시뮬레이션!B1189,시뮬레이션!$K:$Q,6,0)</f>
        <v>153.17148768824765</v>
      </c>
      <c r="D1186" s="27">
        <f>VLOOKUP(시뮬레이션!B1189,시뮬레이션!$K:$Q,7,0)</f>
        <v>94.620293602522452</v>
      </c>
      <c r="F1186" s="5">
        <f t="shared" si="62"/>
        <v>43188</v>
      </c>
      <c r="G1186" s="7">
        <f>C1186*시뮬레이션!D1189*시뮬레이션!F1189</f>
        <v>10163753.419505153</v>
      </c>
      <c r="H1186" s="2">
        <f>D1186*시뮬레이션!E1189*시뮬레이션!D1189</f>
        <v>11281742.42300247</v>
      </c>
      <c r="J1186" s="5">
        <f t="shared" si="63"/>
        <v>43188</v>
      </c>
      <c r="K1186" s="2">
        <f t="shared" si="64"/>
        <v>21445495.842507623</v>
      </c>
      <c r="L1186" s="2" t="e">
        <f>$C$2*시뮬레이션!F1189*시뮬레이션!D1189</f>
        <v>#REF!</v>
      </c>
    </row>
    <row r="1187" spans="2:12" x14ac:dyDescent="0.3">
      <c r="B1187" s="5">
        <v>43189</v>
      </c>
      <c r="C1187" s="27">
        <f>VLOOKUP(시뮬레이션!B1190,시뮬레이션!$K:$Q,6,0)</f>
        <v>153.17148768824765</v>
      </c>
      <c r="D1187" s="27">
        <f>VLOOKUP(시뮬레이션!B1190,시뮬레이션!$K:$Q,7,0)</f>
        <v>94.620293602522452</v>
      </c>
      <c r="F1187" s="5">
        <f t="shared" si="62"/>
        <v>43189</v>
      </c>
      <c r="G1187" s="7">
        <f>C1187*시뮬레이션!D1190*시뮬레이션!F1190</f>
        <v>10140869.599244528</v>
      </c>
      <c r="H1187" s="2">
        <f>D1187*시뮬레이션!E1190*시뮬레이션!D1190</f>
        <v>11256341.436262749</v>
      </c>
      <c r="J1187" s="5">
        <f t="shared" si="63"/>
        <v>43189</v>
      </c>
      <c r="K1187" s="2">
        <f t="shared" si="64"/>
        <v>21397211.035507277</v>
      </c>
      <c r="L1187" s="2" t="e">
        <f>$C$2*시뮬레이션!F1190*시뮬레이션!D1190</f>
        <v>#REF!</v>
      </c>
    </row>
    <row r="1188" spans="2:12" x14ac:dyDescent="0.3">
      <c r="B1188" s="5">
        <v>43190</v>
      </c>
      <c r="C1188" s="27">
        <f>VLOOKUP(시뮬레이션!B1191,시뮬레이션!$K:$Q,6,0)</f>
        <v>153.17148768824765</v>
      </c>
      <c r="D1188" s="27">
        <f>VLOOKUP(시뮬레이션!B1191,시뮬레이션!$K:$Q,7,0)</f>
        <v>94.620293602522452</v>
      </c>
      <c r="F1188" s="5">
        <f t="shared" si="62"/>
        <v>43190</v>
      </c>
      <c r="G1188" s="7">
        <f>C1188*시뮬레이션!D1191*시뮬레이션!F1191</f>
        <v>10140869.599244528</v>
      </c>
      <c r="H1188" s="2">
        <f>D1188*시뮬레이션!E1191*시뮬레이션!D1191</f>
        <v>11256341.436262749</v>
      </c>
      <c r="J1188" s="5">
        <f t="shared" si="63"/>
        <v>43190</v>
      </c>
      <c r="K1188" s="2">
        <f t="shared" si="64"/>
        <v>21397211.035507277</v>
      </c>
      <c r="L1188" s="2" t="e">
        <f>$C$2*시뮬레이션!F1191*시뮬레이션!D1191</f>
        <v>#REF!</v>
      </c>
    </row>
    <row r="1189" spans="2:12" x14ac:dyDescent="0.3">
      <c r="B1189" s="5">
        <v>43191</v>
      </c>
      <c r="C1189" s="27">
        <f>VLOOKUP(시뮬레이션!B1192,시뮬레이션!$K:$Q,6,0)</f>
        <v>153.17148768824765</v>
      </c>
      <c r="D1189" s="27">
        <f>VLOOKUP(시뮬레이션!B1192,시뮬레이션!$K:$Q,7,0)</f>
        <v>94.620293602522452</v>
      </c>
      <c r="F1189" s="5">
        <f t="shared" si="62"/>
        <v>43191</v>
      </c>
      <c r="G1189" s="7">
        <f>C1189*시뮬레이션!D1192*시뮬레이션!F1192</f>
        <v>10140869.599244528</v>
      </c>
      <c r="H1189" s="2">
        <f>D1189*시뮬레이션!E1192*시뮬레이션!D1192</f>
        <v>11256341.436262749</v>
      </c>
      <c r="J1189" s="5">
        <f t="shared" si="63"/>
        <v>43191</v>
      </c>
      <c r="K1189" s="2">
        <f t="shared" si="64"/>
        <v>21397211.035507277</v>
      </c>
      <c r="L1189" s="2" t="e">
        <f>$C$2*시뮬레이션!F1192*시뮬레이션!D1192</f>
        <v>#REF!</v>
      </c>
    </row>
    <row r="1190" spans="2:12" x14ac:dyDescent="0.3">
      <c r="B1190" s="5">
        <v>43192</v>
      </c>
      <c r="C1190" s="27">
        <f>VLOOKUP(시뮬레이션!B1193,시뮬레이션!$K:$Q,6,0)</f>
        <v>153.17148768824765</v>
      </c>
      <c r="D1190" s="27">
        <f>VLOOKUP(시뮬레이션!B1193,시뮬레이션!$K:$Q,7,0)</f>
        <v>94.620293602522452</v>
      </c>
      <c r="F1190" s="5">
        <f t="shared" si="62"/>
        <v>43192</v>
      </c>
      <c r="G1190" s="7">
        <f>C1190*시뮬레이션!D1193*시뮬레이션!F1193</f>
        <v>9841550.8385361843</v>
      </c>
      <c r="H1190" s="2">
        <f>D1190*시뮬레이션!E1193*시뮬레이션!D1193</f>
        <v>10971786.533952963</v>
      </c>
      <c r="J1190" s="5">
        <f t="shared" si="63"/>
        <v>43192</v>
      </c>
      <c r="K1190" s="2">
        <f t="shared" si="64"/>
        <v>20813337.372489147</v>
      </c>
      <c r="L1190" s="2" t="e">
        <f>$C$2*시뮬레이션!F1193*시뮬레이션!D1193</f>
        <v>#REF!</v>
      </c>
    </row>
    <row r="1191" spans="2:12" x14ac:dyDescent="0.3">
      <c r="B1191" s="5">
        <v>43193</v>
      </c>
      <c r="C1191" s="27">
        <f>VLOOKUP(시뮬레이션!B1194,시뮬레이션!$K:$Q,6,0)</f>
        <v>153.17148768824765</v>
      </c>
      <c r="D1191" s="27">
        <f>VLOOKUP(시뮬레이션!B1194,시뮬레이션!$K:$Q,7,0)</f>
        <v>94.620293602522452</v>
      </c>
      <c r="F1191" s="5">
        <f t="shared" si="62"/>
        <v>43193</v>
      </c>
      <c r="G1191" s="7">
        <f>C1191*시뮬레이션!D1194*시뮬레이션!F1194</f>
        <v>9971534.0010462832</v>
      </c>
      <c r="H1191" s="2">
        <f>D1191*시뮬레이션!E1194*시뮬레이션!D1194</f>
        <v>11086451.382681241</v>
      </c>
      <c r="J1191" s="5">
        <f t="shared" si="63"/>
        <v>43193</v>
      </c>
      <c r="K1191" s="2">
        <f t="shared" si="64"/>
        <v>21057985.383727524</v>
      </c>
      <c r="L1191" s="2" t="e">
        <f>$C$2*시뮬레이션!F1194*시뮬레이션!D1194</f>
        <v>#REF!</v>
      </c>
    </row>
    <row r="1192" spans="2:12" x14ac:dyDescent="0.3">
      <c r="B1192" s="5">
        <v>43194</v>
      </c>
      <c r="C1192" s="27">
        <f>VLOOKUP(시뮬레이션!B1195,시뮬레이션!$K:$Q,6,0)</f>
        <v>153.17148768824765</v>
      </c>
      <c r="D1192" s="27">
        <f>VLOOKUP(시뮬레이션!B1195,시뮬레이션!$K:$Q,7,0)</f>
        <v>94.620293602522452</v>
      </c>
      <c r="F1192" s="5">
        <f t="shared" si="62"/>
        <v>43194</v>
      </c>
      <c r="G1192" s="7">
        <f>C1192*시뮬레이션!D1195*시뮬레이션!F1195</f>
        <v>10151231.726972381</v>
      </c>
      <c r="H1192" s="2">
        <f>D1192*시뮬레이션!E1195*시뮬레이션!D1195</f>
        <v>11280394.789212925</v>
      </c>
      <c r="J1192" s="5">
        <f t="shared" si="63"/>
        <v>43194</v>
      </c>
      <c r="K1192" s="2">
        <f t="shared" si="64"/>
        <v>21431626.516185306</v>
      </c>
      <c r="L1192" s="2" t="e">
        <f>$C$2*시뮬레이션!F1195*시뮬레이션!D1195</f>
        <v>#REF!</v>
      </c>
    </row>
    <row r="1193" spans="2:12" x14ac:dyDescent="0.3">
      <c r="B1193" s="5">
        <v>43195</v>
      </c>
      <c r="C1193" s="27">
        <f>VLOOKUP(시뮬레이션!B1196,시뮬레이션!$K:$Q,6,0)</f>
        <v>153.17148768824765</v>
      </c>
      <c r="D1193" s="27">
        <f>VLOOKUP(시뮬레이션!B1196,시뮬레이션!$K:$Q,7,0)</f>
        <v>94.620293602522452</v>
      </c>
      <c r="F1193" s="5">
        <f t="shared" si="62"/>
        <v>43195</v>
      </c>
      <c r="G1193" s="7">
        <f>C1193*시뮬레이션!D1196*시뮬레이션!F1196</f>
        <v>10212555.770126224</v>
      </c>
      <c r="H1193" s="2">
        <f>D1193*시뮬레이션!E1196*시뮬레이션!D1196</f>
        <v>11365523.406028798</v>
      </c>
      <c r="J1193" s="5">
        <f t="shared" si="63"/>
        <v>43195</v>
      </c>
      <c r="K1193" s="2">
        <f t="shared" si="64"/>
        <v>21578079.176155023</v>
      </c>
      <c r="L1193" s="2" t="e">
        <f>$C$2*시뮬레이션!F1196*시뮬레이션!D1196</f>
        <v>#REF!</v>
      </c>
    </row>
    <row r="1194" spans="2:12" x14ac:dyDescent="0.3">
      <c r="B1194" s="5">
        <v>43196</v>
      </c>
      <c r="C1194" s="27">
        <f>VLOOKUP(시뮬레이션!B1197,시뮬레이션!$K:$Q,6,0)</f>
        <v>153.17148768824765</v>
      </c>
      <c r="D1194" s="27">
        <f>VLOOKUP(시뮬레이션!B1197,시뮬레이션!$K:$Q,7,0)</f>
        <v>94.620293602522452</v>
      </c>
      <c r="F1194" s="5">
        <f t="shared" si="62"/>
        <v>43196</v>
      </c>
      <c r="G1194" s="7">
        <f>C1194*시뮬레이션!D1197*시뮬레이션!F1197</f>
        <v>10102839.339838108</v>
      </c>
      <c r="H1194" s="2">
        <f>D1194*시뮬레이션!E1197*시뮬레이션!D1197</f>
        <v>11258428.652047588</v>
      </c>
      <c r="J1194" s="5">
        <f t="shared" si="63"/>
        <v>43196</v>
      </c>
      <c r="K1194" s="2">
        <f t="shared" si="64"/>
        <v>21361267.991885696</v>
      </c>
      <c r="L1194" s="2" t="e">
        <f>$C$2*시뮬레이션!F1197*시뮬레이션!D1197</f>
        <v>#REF!</v>
      </c>
    </row>
    <row r="1195" spans="2:12" x14ac:dyDescent="0.3">
      <c r="B1195" s="5">
        <v>43197</v>
      </c>
      <c r="C1195" s="27">
        <f>VLOOKUP(시뮬레이션!B1198,시뮬레이션!$K:$Q,6,0)</f>
        <v>153.17148768824765</v>
      </c>
      <c r="D1195" s="27">
        <f>VLOOKUP(시뮬레이션!B1198,시뮬레이션!$K:$Q,7,0)</f>
        <v>94.620293602522452</v>
      </c>
      <c r="F1195" s="5">
        <f t="shared" si="62"/>
        <v>43197</v>
      </c>
      <c r="G1195" s="7">
        <f>C1195*시뮬레이션!D1198*시뮬레이션!F1198</f>
        <v>10102839.339838108</v>
      </c>
      <c r="H1195" s="2">
        <f>D1195*시뮬레이션!E1198*시뮬레이션!D1198</f>
        <v>11258428.652047588</v>
      </c>
      <c r="J1195" s="5">
        <f t="shared" si="63"/>
        <v>43197</v>
      </c>
      <c r="K1195" s="2">
        <f t="shared" si="64"/>
        <v>21361267.991885696</v>
      </c>
      <c r="L1195" s="2" t="e">
        <f>$C$2*시뮬레이션!F1198*시뮬레이션!D1198</f>
        <v>#REF!</v>
      </c>
    </row>
    <row r="1196" spans="2:12" x14ac:dyDescent="0.3">
      <c r="B1196" s="5">
        <v>43198</v>
      </c>
      <c r="C1196" s="27">
        <f>VLOOKUP(시뮬레이션!B1199,시뮬레이션!$K:$Q,6,0)</f>
        <v>153.17148768824765</v>
      </c>
      <c r="D1196" s="27">
        <f>VLOOKUP(시뮬레이션!B1199,시뮬레이션!$K:$Q,7,0)</f>
        <v>94.620293602522452</v>
      </c>
      <c r="F1196" s="5">
        <f t="shared" si="62"/>
        <v>43198</v>
      </c>
      <c r="G1196" s="7">
        <f>C1196*시뮬레이션!D1199*시뮬레이션!F1199</f>
        <v>10102839.339838108</v>
      </c>
      <c r="H1196" s="2">
        <f>D1196*시뮬레이션!E1199*시뮬레이션!D1199</f>
        <v>11258428.652047588</v>
      </c>
      <c r="J1196" s="5">
        <f t="shared" si="63"/>
        <v>43198</v>
      </c>
      <c r="K1196" s="2">
        <f t="shared" si="64"/>
        <v>21361267.991885696</v>
      </c>
      <c r="L1196" s="2" t="e">
        <f>$C$2*시뮬레이션!F1199*시뮬레이션!D1199</f>
        <v>#REF!</v>
      </c>
    </row>
    <row r="1197" spans="2:12" x14ac:dyDescent="0.3">
      <c r="B1197" s="5">
        <v>43199</v>
      </c>
      <c r="C1197" s="27">
        <f>VLOOKUP(시뮬레이션!B1200,시뮬레이션!$K:$Q,6,0)</f>
        <v>153.17148768824765</v>
      </c>
      <c r="D1197" s="27">
        <f>VLOOKUP(시뮬레이션!B1200,시뮬레이션!$K:$Q,7,0)</f>
        <v>94.620293602522452</v>
      </c>
      <c r="F1197" s="5">
        <f t="shared" si="62"/>
        <v>43199</v>
      </c>
      <c r="G1197" s="7">
        <f>C1197*시뮬레이션!D1200*시뮬레이션!F1200</f>
        <v>10091832.283561343</v>
      </c>
      <c r="H1197" s="2">
        <f>D1197*시뮬레이션!E1200*시뮬레이션!D1200</f>
        <v>11247533.563107114</v>
      </c>
      <c r="J1197" s="5">
        <f t="shared" si="63"/>
        <v>43199</v>
      </c>
      <c r="K1197" s="2">
        <f t="shared" si="64"/>
        <v>21339365.846668459</v>
      </c>
      <c r="L1197" s="2" t="e">
        <f>$C$2*시뮬레이션!F1200*시뮬레이션!D1200</f>
        <v>#REF!</v>
      </c>
    </row>
    <row r="1198" spans="2:12" x14ac:dyDescent="0.3">
      <c r="B1198" s="5">
        <v>43200</v>
      </c>
      <c r="C1198" s="27">
        <f>VLOOKUP(시뮬레이션!B1201,시뮬레이션!$K:$Q,6,0)</f>
        <v>153.17148768824765</v>
      </c>
      <c r="D1198" s="27">
        <f>VLOOKUP(시뮬레이션!B1201,시뮬레이션!$K:$Q,7,0)</f>
        <v>94.620293602522452</v>
      </c>
      <c r="F1198" s="5">
        <f t="shared" si="62"/>
        <v>43200</v>
      </c>
      <c r="G1198" s="7">
        <f>C1198*시뮬레이션!D1201*시뮬레이션!F1201</f>
        <v>10211470.550135953</v>
      </c>
      <c r="H1198" s="2">
        <f>D1198*시뮬레이션!E1201*시뮬레이션!D1201</f>
        <v>11419809.901350355</v>
      </c>
      <c r="J1198" s="5">
        <f t="shared" si="63"/>
        <v>43200</v>
      </c>
      <c r="K1198" s="2">
        <f t="shared" si="64"/>
        <v>21631280.451486308</v>
      </c>
      <c r="L1198" s="2" t="e">
        <f>$C$2*시뮬레이션!F1201*시뮬레이션!D1201</f>
        <v>#REF!</v>
      </c>
    </row>
    <row r="1199" spans="2:12" x14ac:dyDescent="0.3">
      <c r="B1199" s="5">
        <v>43201</v>
      </c>
      <c r="C1199" s="27">
        <f>VLOOKUP(시뮬레이션!B1202,시뮬레이션!$K:$Q,6,0)</f>
        <v>153.17148768824765</v>
      </c>
      <c r="D1199" s="27">
        <f>VLOOKUP(시뮬레이션!B1202,시뮬레이션!$K:$Q,7,0)</f>
        <v>94.620293602522452</v>
      </c>
      <c r="F1199" s="5">
        <f t="shared" si="62"/>
        <v>43201</v>
      </c>
      <c r="G1199" s="7">
        <f>C1199*시뮬레이션!D1202*시뮬레이션!F1202</f>
        <v>10150076.507612238</v>
      </c>
      <c r="H1199" s="2">
        <f>D1199*시뮬레이션!E1202*시뮬레이션!D1202</f>
        <v>11366754.921619736</v>
      </c>
      <c r="J1199" s="5">
        <f t="shared" si="63"/>
        <v>43201</v>
      </c>
      <c r="K1199" s="2">
        <f t="shared" si="64"/>
        <v>21516831.429231972</v>
      </c>
      <c r="L1199" s="2" t="e">
        <f>$C$2*시뮬레이션!F1202*시뮬레이션!D1202</f>
        <v>#REF!</v>
      </c>
    </row>
    <row r="1200" spans="2:12" x14ac:dyDescent="0.3">
      <c r="B1200" s="5">
        <v>43202</v>
      </c>
      <c r="C1200" s="27">
        <f>VLOOKUP(시뮬레이션!B1203,시뮬레이션!$K:$Q,6,0)</f>
        <v>153.17148768824765</v>
      </c>
      <c r="D1200" s="27">
        <f>VLOOKUP(시뮬레이션!B1203,시뮬레이션!$K:$Q,7,0)</f>
        <v>94.620293602522452</v>
      </c>
      <c r="F1200" s="5">
        <f t="shared" si="62"/>
        <v>43202</v>
      </c>
      <c r="G1200" s="7">
        <f>C1200*시뮬레이션!D1203*시뮬레이션!F1203</f>
        <v>10214461.606361784</v>
      </c>
      <c r="H1200" s="2">
        <f>D1200*시뮬레이션!E1203*시뮬레이션!D1203</f>
        <v>11444837.957615992</v>
      </c>
      <c r="J1200" s="5">
        <f t="shared" si="63"/>
        <v>43202</v>
      </c>
      <c r="K1200" s="2">
        <f t="shared" si="64"/>
        <v>21659299.563977778</v>
      </c>
      <c r="L1200" s="2" t="e">
        <f>$C$2*시뮬레이션!F1203*시뮬레이션!D1203</f>
        <v>#REF!</v>
      </c>
    </row>
    <row r="1201" spans="2:12" x14ac:dyDescent="0.3">
      <c r="B1201" s="5">
        <v>43203</v>
      </c>
      <c r="C1201" s="27">
        <f>VLOOKUP(시뮬레이션!B1204,시뮬레이션!$K:$Q,6,0)</f>
        <v>153.17148768824765</v>
      </c>
      <c r="D1201" s="27">
        <f>VLOOKUP(시뮬레이션!B1204,시뮬레이션!$K:$Q,7,0)</f>
        <v>94.620293602522452</v>
      </c>
      <c r="F1201" s="5">
        <f t="shared" si="62"/>
        <v>43203</v>
      </c>
      <c r="G1201" s="7">
        <f>C1201*시뮬레이션!D1204*시뮬레이션!F1204</f>
        <v>10201832.540616143</v>
      </c>
      <c r="H1201" s="2">
        <f>D1201*시뮬레이션!E1204*시뮬레이션!D1204</f>
        <v>11438120.788845615</v>
      </c>
      <c r="J1201" s="5">
        <f t="shared" si="63"/>
        <v>43203</v>
      </c>
      <c r="K1201" s="2">
        <f t="shared" si="64"/>
        <v>21639953.329461761</v>
      </c>
      <c r="L1201" s="2" t="e">
        <f>$C$2*시뮬레이션!F1204*시뮬레이션!D1204</f>
        <v>#REF!</v>
      </c>
    </row>
    <row r="1202" spans="2:12" x14ac:dyDescent="0.3">
      <c r="B1202" s="5">
        <v>43204</v>
      </c>
      <c r="C1202" s="27">
        <f>VLOOKUP(시뮬레이션!B1205,시뮬레이션!$K:$Q,6,0)</f>
        <v>153.17148768824765</v>
      </c>
      <c r="D1202" s="27">
        <f>VLOOKUP(시뮬레이션!B1205,시뮬레이션!$K:$Q,7,0)</f>
        <v>94.620293602522452</v>
      </c>
      <c r="F1202" s="5">
        <f t="shared" si="62"/>
        <v>43204</v>
      </c>
      <c r="G1202" s="7">
        <f>C1202*시뮬레이션!D1205*시뮬레이션!F1205</f>
        <v>10201832.540616143</v>
      </c>
      <c r="H1202" s="2">
        <f>D1202*시뮬레이션!E1205*시뮬레이션!D1205</f>
        <v>11438120.788845615</v>
      </c>
      <c r="J1202" s="5">
        <f t="shared" si="63"/>
        <v>43204</v>
      </c>
      <c r="K1202" s="2">
        <f t="shared" si="64"/>
        <v>21639953.329461761</v>
      </c>
      <c r="L1202" s="2" t="e">
        <f>$C$2*시뮬레이션!F1205*시뮬레이션!D1205</f>
        <v>#REF!</v>
      </c>
    </row>
    <row r="1203" spans="2:12" x14ac:dyDescent="0.3">
      <c r="B1203" s="5">
        <v>43205</v>
      </c>
      <c r="C1203" s="27">
        <f>VLOOKUP(시뮬레이션!B1206,시뮬레이션!$K:$Q,6,0)</f>
        <v>153.17148768824765</v>
      </c>
      <c r="D1203" s="27">
        <f>VLOOKUP(시뮬레이션!B1206,시뮬레이션!$K:$Q,7,0)</f>
        <v>94.620293602522452</v>
      </c>
      <c r="F1203" s="5">
        <f t="shared" si="62"/>
        <v>43205</v>
      </c>
      <c r="G1203" s="7">
        <f>C1203*시뮬레이션!D1206*시뮬레이션!F1206</f>
        <v>10201832.540616143</v>
      </c>
      <c r="H1203" s="2">
        <f>D1203*시뮬레이션!E1206*시뮬레이션!D1206</f>
        <v>11438120.788845615</v>
      </c>
      <c r="J1203" s="5">
        <f t="shared" si="63"/>
        <v>43205</v>
      </c>
      <c r="K1203" s="2">
        <f t="shared" si="64"/>
        <v>21639953.329461761</v>
      </c>
      <c r="L1203" s="2" t="e">
        <f>$C$2*시뮬레이션!F1206*시뮬레이션!D1206</f>
        <v>#REF!</v>
      </c>
    </row>
    <row r="1204" spans="2:12" x14ac:dyDescent="0.3">
      <c r="B1204" s="5">
        <v>43206</v>
      </c>
      <c r="C1204" s="27">
        <f>VLOOKUP(시뮬레이션!B1207,시뮬레이션!$K:$Q,6,0)</f>
        <v>153.17148768824765</v>
      </c>
      <c r="D1204" s="27">
        <f>VLOOKUP(시뮬레이션!B1207,시뮬레이션!$K:$Q,7,0)</f>
        <v>94.620293602522452</v>
      </c>
      <c r="F1204" s="5">
        <f t="shared" si="62"/>
        <v>43206</v>
      </c>
      <c r="G1204" s="7">
        <f>C1204*시뮬레이션!D1207*시뮬레이션!F1207</f>
        <v>10360116.739391938</v>
      </c>
      <c r="H1204" s="2">
        <f>D1204*시뮬레이션!E1207*시뮬레이션!D1207</f>
        <v>11594075.611022828</v>
      </c>
      <c r="J1204" s="5">
        <f t="shared" si="63"/>
        <v>43206</v>
      </c>
      <c r="K1204" s="2">
        <f t="shared" si="64"/>
        <v>21954192.350414768</v>
      </c>
      <c r="L1204" s="2" t="e">
        <f>$C$2*시뮬레이션!F1207*시뮬레이션!D1207</f>
        <v>#REF!</v>
      </c>
    </row>
    <row r="1205" spans="2:12" x14ac:dyDescent="0.3">
      <c r="B1205" s="5">
        <v>43207</v>
      </c>
      <c r="C1205" s="27">
        <f>VLOOKUP(시뮬레이션!B1208,시뮬레이션!$K:$Q,6,0)</f>
        <v>153.17148768824765</v>
      </c>
      <c r="D1205" s="27">
        <f>VLOOKUP(시뮬레이션!B1208,시뮬레이션!$K:$Q,7,0)</f>
        <v>94.620293602522452</v>
      </c>
      <c r="F1205" s="5">
        <f t="shared" si="62"/>
        <v>43207</v>
      </c>
      <c r="G1205" s="7">
        <f>C1205*시뮬레이션!D1208*시뮬레이션!F1208</f>
        <v>10364319.765014105</v>
      </c>
      <c r="H1205" s="2">
        <f>D1205*시뮬레이션!E1208*시뮬레이션!D1208</f>
        <v>11607328.329441819</v>
      </c>
      <c r="J1205" s="5">
        <f t="shared" si="63"/>
        <v>43207</v>
      </c>
      <c r="K1205" s="2">
        <f t="shared" si="64"/>
        <v>21971648.094455924</v>
      </c>
      <c r="L1205" s="2" t="e">
        <f>$C$2*시뮬레이션!F1208*시뮬레이션!D1208</f>
        <v>#REF!</v>
      </c>
    </row>
    <row r="1206" spans="2:12" x14ac:dyDescent="0.3">
      <c r="B1206" s="5">
        <v>43208</v>
      </c>
      <c r="C1206" s="27">
        <f>VLOOKUP(시뮬레이션!B1209,시뮬레이션!$K:$Q,6,0)</f>
        <v>153.17148768824765</v>
      </c>
      <c r="D1206" s="27">
        <f>VLOOKUP(시뮬레이션!B1209,시뮬레이션!$K:$Q,7,0)</f>
        <v>94.620293602522452</v>
      </c>
      <c r="F1206" s="5">
        <f t="shared" si="62"/>
        <v>43208</v>
      </c>
      <c r="G1206" s="7">
        <f>C1206*시뮬레이션!D1209*시뮬레이션!F1209</f>
        <v>10393619.785722502</v>
      </c>
      <c r="H1206" s="2">
        <f>D1206*시뮬레이션!E1209*시뮬레이션!D1209</f>
        <v>11565444.341243684</v>
      </c>
      <c r="J1206" s="5">
        <f t="shared" si="63"/>
        <v>43208</v>
      </c>
      <c r="K1206" s="2">
        <f t="shared" si="64"/>
        <v>21959064.126966186</v>
      </c>
      <c r="L1206" s="2" t="e">
        <f>$C$2*시뮬레이션!F1209*시뮬레이션!D1209</f>
        <v>#REF!</v>
      </c>
    </row>
    <row r="1207" spans="2:12" x14ac:dyDescent="0.3">
      <c r="B1207" s="5">
        <v>43209</v>
      </c>
      <c r="C1207" s="27">
        <f>VLOOKUP(시뮬레이션!B1210,시뮬레이션!$K:$Q,6,0)</f>
        <v>153.17148768824765</v>
      </c>
      <c r="D1207" s="27">
        <f>VLOOKUP(시뮬레이션!B1210,시뮬레이션!$K:$Q,7,0)</f>
        <v>94.620293602522452</v>
      </c>
      <c r="F1207" s="5">
        <f t="shared" si="62"/>
        <v>43209</v>
      </c>
      <c r="G1207" s="7">
        <f>C1207*시뮬레이션!D1210*시뮬레이션!F1210</f>
        <v>10244892.568749528</v>
      </c>
      <c r="H1207" s="2">
        <f>D1207*시뮬레이션!E1210*시뮬레이션!D1210</f>
        <v>11401899.690111777</v>
      </c>
      <c r="J1207" s="5">
        <f t="shared" si="63"/>
        <v>43209</v>
      </c>
      <c r="K1207" s="2">
        <f t="shared" si="64"/>
        <v>21646792.258861303</v>
      </c>
      <c r="L1207" s="2" t="e">
        <f>$C$2*시뮬레이션!F1210*시뮬레이션!D1210</f>
        <v>#REF!</v>
      </c>
    </row>
    <row r="1208" spans="2:12" x14ac:dyDescent="0.3">
      <c r="B1208" s="5">
        <v>43210</v>
      </c>
      <c r="C1208" s="27">
        <f>VLOOKUP(시뮬레이션!B1211,시뮬레이션!$K:$Q,6,0)</f>
        <v>153.17148768824765</v>
      </c>
      <c r="D1208" s="27">
        <f>VLOOKUP(시뮬레이션!B1211,시뮬레이션!$K:$Q,7,0)</f>
        <v>94.620293602522452</v>
      </c>
      <c r="F1208" s="5">
        <f t="shared" si="62"/>
        <v>43210</v>
      </c>
      <c r="G1208" s="7">
        <f>C1208*시뮬레이션!D1211*시뮬레이션!F1211</f>
        <v>10185002.746820657</v>
      </c>
      <c r="H1208" s="2">
        <f>D1208*시뮬레이션!E1211*시뮬레이션!D1211</f>
        <v>11354588.90422513</v>
      </c>
      <c r="J1208" s="5">
        <f t="shared" si="63"/>
        <v>43210</v>
      </c>
      <c r="K1208" s="2">
        <f t="shared" si="64"/>
        <v>21539591.651045784</v>
      </c>
      <c r="L1208" s="2" t="e">
        <f>$C$2*시뮬레이션!F1211*시뮬레이션!D1211</f>
        <v>#REF!</v>
      </c>
    </row>
    <row r="1209" spans="2:12" x14ac:dyDescent="0.3">
      <c r="B1209" s="5">
        <v>43211</v>
      </c>
      <c r="C1209" s="27">
        <f>VLOOKUP(시뮬레이션!B1212,시뮬레이션!$K:$Q,6,0)</f>
        <v>153.17148768824765</v>
      </c>
      <c r="D1209" s="27">
        <f>VLOOKUP(시뮬레이션!B1212,시뮬레이션!$K:$Q,7,0)</f>
        <v>94.620293602522452</v>
      </c>
      <c r="F1209" s="5">
        <f t="shared" si="62"/>
        <v>43211</v>
      </c>
      <c r="G1209" s="7">
        <f>C1209*시뮬레이션!D1212*시뮬레이션!F1212</f>
        <v>10185002.746820657</v>
      </c>
      <c r="H1209" s="2">
        <f>D1209*시뮬레이션!E1212*시뮬레이션!D1212</f>
        <v>11354588.90422513</v>
      </c>
      <c r="J1209" s="5">
        <f t="shared" si="63"/>
        <v>43211</v>
      </c>
      <c r="K1209" s="2">
        <f t="shared" si="64"/>
        <v>21539591.651045784</v>
      </c>
      <c r="L1209" s="2" t="e">
        <f>$C$2*시뮬레이션!F1212*시뮬레이션!D1212</f>
        <v>#REF!</v>
      </c>
    </row>
    <row r="1210" spans="2:12" x14ac:dyDescent="0.3">
      <c r="B1210" s="5">
        <v>43212</v>
      </c>
      <c r="C1210" s="27">
        <f>VLOOKUP(시뮬레이션!B1213,시뮬레이션!$K:$Q,6,0)</f>
        <v>153.17148768824765</v>
      </c>
      <c r="D1210" s="27">
        <f>VLOOKUP(시뮬레이션!B1213,시뮬레이션!$K:$Q,7,0)</f>
        <v>94.620293602522452</v>
      </c>
      <c r="F1210" s="5">
        <f t="shared" si="62"/>
        <v>43212</v>
      </c>
      <c r="G1210" s="7">
        <f>C1210*시뮬레이션!D1213*시뮬레이션!F1213</f>
        <v>10185002.746820657</v>
      </c>
      <c r="H1210" s="2">
        <f>D1210*시뮬레이션!E1213*시뮬레이션!D1213</f>
        <v>11354588.90422513</v>
      </c>
      <c r="J1210" s="5">
        <f t="shared" si="63"/>
        <v>43212</v>
      </c>
      <c r="K1210" s="2">
        <f t="shared" si="64"/>
        <v>21539591.651045784</v>
      </c>
      <c r="L1210" s="2" t="e">
        <f>$C$2*시뮬레이션!F1213*시뮬레이션!D1213</f>
        <v>#REF!</v>
      </c>
    </row>
    <row r="1211" spans="2:12" x14ac:dyDescent="0.3">
      <c r="B1211" s="5">
        <v>43213</v>
      </c>
      <c r="C1211" s="27">
        <f>VLOOKUP(시뮬레이션!B1214,시뮬레이션!$K:$Q,6,0)</f>
        <v>153.17148768824765</v>
      </c>
      <c r="D1211" s="27">
        <f>VLOOKUP(시뮬레이션!B1214,시뮬레이션!$K:$Q,7,0)</f>
        <v>94.620293602522452</v>
      </c>
      <c r="F1211" s="5">
        <f t="shared" si="62"/>
        <v>43213</v>
      </c>
      <c r="G1211" s="7">
        <f>C1211*시뮬레이션!D1214*시뮬레이션!F1214</f>
        <v>10195155.948639303</v>
      </c>
      <c r="H1211" s="2">
        <f>D1211*시뮬레이션!E1214*시뮬레이션!D1214</f>
        <v>11394724.682948451</v>
      </c>
      <c r="J1211" s="5">
        <f t="shared" si="63"/>
        <v>43213</v>
      </c>
      <c r="K1211" s="2">
        <f t="shared" si="64"/>
        <v>21589880.631587755</v>
      </c>
      <c r="L1211" s="2" t="e">
        <f>$C$2*시뮬레이션!F1214*시뮬레이션!D1214</f>
        <v>#REF!</v>
      </c>
    </row>
    <row r="1212" spans="2:12" x14ac:dyDescent="0.3">
      <c r="B1212" s="5">
        <v>43214</v>
      </c>
      <c r="C1212" s="27">
        <f>VLOOKUP(시뮬레이션!B1215,시뮬레이션!$K:$Q,6,0)</f>
        <v>153.17148768824765</v>
      </c>
      <c r="D1212" s="27">
        <f>VLOOKUP(시뮬레이션!B1215,시뮬레이션!$K:$Q,7,0)</f>
        <v>94.620293602522452</v>
      </c>
      <c r="F1212" s="5">
        <f t="shared" si="62"/>
        <v>43214</v>
      </c>
      <c r="G1212" s="7">
        <f>C1212*시뮬레이션!D1215*시뮬레이션!F1215</f>
        <v>10147275.920131344</v>
      </c>
      <c r="H1212" s="2">
        <f>D1212*시뮬레이션!E1215*시뮬레이션!D1215</f>
        <v>11310137.314928845</v>
      </c>
      <c r="J1212" s="5">
        <f t="shared" si="63"/>
        <v>43214</v>
      </c>
      <c r="K1212" s="2">
        <f t="shared" si="64"/>
        <v>21457413.235060189</v>
      </c>
      <c r="L1212" s="2" t="e">
        <f>$C$2*시뮬레이션!F1215*시뮬레이션!D1215</f>
        <v>#REF!</v>
      </c>
    </row>
    <row r="1213" spans="2:12" x14ac:dyDescent="0.3">
      <c r="B1213" s="5">
        <v>43215</v>
      </c>
      <c r="C1213" s="27">
        <f>VLOOKUP(시뮬레이션!B1216,시뮬레이션!$K:$Q,6,0)</f>
        <v>153.17148768824765</v>
      </c>
      <c r="D1213" s="27">
        <f>VLOOKUP(시뮬레이션!B1216,시뮬레이션!$K:$Q,7,0)</f>
        <v>94.620293602522452</v>
      </c>
      <c r="F1213" s="5">
        <f t="shared" si="62"/>
        <v>43215</v>
      </c>
      <c r="G1213" s="7">
        <f>C1213*시뮬레이션!D1216*시뮬레이션!F1216</f>
        <v>10220681.517548084</v>
      </c>
      <c r="H1213" s="2">
        <f>D1213*시뮬레이션!E1216*시뮬레이션!D1216</f>
        <v>11386993.684200905</v>
      </c>
      <c r="J1213" s="5">
        <f t="shared" si="63"/>
        <v>43215</v>
      </c>
      <c r="K1213" s="2">
        <f t="shared" si="64"/>
        <v>21607675.20174899</v>
      </c>
      <c r="L1213" s="2" t="e">
        <f>$C$2*시뮬레이션!F1216*시뮬레이션!D1216</f>
        <v>#REF!</v>
      </c>
    </row>
    <row r="1214" spans="2:12" x14ac:dyDescent="0.3">
      <c r="B1214" s="5">
        <v>43216</v>
      </c>
      <c r="C1214" s="27">
        <f>VLOOKUP(시뮬레이션!B1217,시뮬레이션!$K:$Q,6,0)</f>
        <v>153.17148768824765</v>
      </c>
      <c r="D1214" s="27">
        <f>VLOOKUP(시뮬레이션!B1217,시뮬레이션!$K:$Q,7,0)</f>
        <v>94.620293602522452</v>
      </c>
      <c r="F1214" s="5">
        <f t="shared" si="62"/>
        <v>43216</v>
      </c>
      <c r="G1214" s="7">
        <f>C1214*시뮬레이션!D1217*시뮬레이션!F1217</f>
        <v>10281466.090722291</v>
      </c>
      <c r="H1214" s="2">
        <f>D1214*시뮬레이션!E1217*시뮬레이션!D1217</f>
        <v>11552584.488375338</v>
      </c>
      <c r="J1214" s="5">
        <f t="shared" si="63"/>
        <v>43216</v>
      </c>
      <c r="K1214" s="2">
        <f t="shared" si="64"/>
        <v>21834050.579097629</v>
      </c>
      <c r="L1214" s="2" t="e">
        <f>$C$2*시뮬레이션!F1217*시뮬레이션!D1217</f>
        <v>#REF!</v>
      </c>
    </row>
    <row r="1215" spans="2:12" x14ac:dyDescent="0.3">
      <c r="B1215" s="5">
        <v>43217</v>
      </c>
      <c r="C1215" s="27">
        <f>VLOOKUP(시뮬레이션!B1218,시뮬레이션!$K:$Q,6,0)</f>
        <v>153.17148768824765</v>
      </c>
      <c r="D1215" s="27">
        <f>VLOOKUP(시뮬레이션!B1218,시뮬레이션!$K:$Q,7,0)</f>
        <v>94.620293602522452</v>
      </c>
      <c r="F1215" s="5">
        <f t="shared" si="62"/>
        <v>43217</v>
      </c>
      <c r="G1215" s="7">
        <f>C1215*시뮬레이션!D1218*시뮬레이션!F1218</f>
        <v>10265777.118167102</v>
      </c>
      <c r="H1215" s="2">
        <f>D1215*시뮬레이션!E1218*시뮬레이션!D1218</f>
        <v>11473104.122417733</v>
      </c>
      <c r="J1215" s="5">
        <f t="shared" si="63"/>
        <v>43217</v>
      </c>
      <c r="K1215" s="2">
        <f t="shared" si="64"/>
        <v>21738881.240584835</v>
      </c>
      <c r="L1215" s="2" t="e">
        <f>$C$2*시뮬레이션!F1218*시뮬레이션!D1218</f>
        <v>#REF!</v>
      </c>
    </row>
    <row r="1216" spans="2:12" x14ac:dyDescent="0.3">
      <c r="B1216" s="5">
        <v>43218</v>
      </c>
      <c r="C1216" s="27">
        <f>VLOOKUP(시뮬레이션!B1219,시뮬레이션!$K:$Q,6,0)</f>
        <v>153.17148768824765</v>
      </c>
      <c r="D1216" s="27">
        <f>VLOOKUP(시뮬레이션!B1219,시뮬레이션!$K:$Q,7,0)</f>
        <v>94.620293602522452</v>
      </c>
      <c r="F1216" s="5">
        <f t="shared" si="62"/>
        <v>43218</v>
      </c>
      <c r="G1216" s="7">
        <f>C1216*시뮬레이션!D1219*시뮬레이션!F1219</f>
        <v>10265777.118167102</v>
      </c>
      <c r="H1216" s="2">
        <f>D1216*시뮬레이션!E1219*시뮬레이션!D1219</f>
        <v>11473104.122417733</v>
      </c>
      <c r="J1216" s="5">
        <f t="shared" si="63"/>
        <v>43218</v>
      </c>
      <c r="K1216" s="2">
        <f t="shared" si="64"/>
        <v>21738881.240584835</v>
      </c>
      <c r="L1216" s="2" t="e">
        <f>$C$2*시뮬레이션!F1219*시뮬레이션!D1219</f>
        <v>#REF!</v>
      </c>
    </row>
    <row r="1217" spans="2:12" x14ac:dyDescent="0.3">
      <c r="B1217" s="5">
        <v>43219</v>
      </c>
      <c r="C1217" s="27">
        <f>VLOOKUP(시뮬레이션!B1220,시뮬레이션!$K:$Q,6,0)</f>
        <v>153.17148768824765</v>
      </c>
      <c r="D1217" s="27">
        <f>VLOOKUP(시뮬레이션!B1220,시뮬레이션!$K:$Q,7,0)</f>
        <v>94.620293602522452</v>
      </c>
      <c r="F1217" s="5">
        <f t="shared" si="62"/>
        <v>43219</v>
      </c>
      <c r="G1217" s="7">
        <f>C1217*시뮬레이션!D1220*시뮬레이션!F1220</f>
        <v>10265777.118167102</v>
      </c>
      <c r="H1217" s="2">
        <f>D1217*시뮬레이션!E1220*시뮬레이션!D1220</f>
        <v>11473104.122417733</v>
      </c>
      <c r="J1217" s="5">
        <f t="shared" si="63"/>
        <v>43219</v>
      </c>
      <c r="K1217" s="2">
        <f t="shared" si="64"/>
        <v>21738881.240584835</v>
      </c>
      <c r="L1217" s="2" t="e">
        <f>$C$2*시뮬레이션!F1220*시뮬레이션!D1220</f>
        <v>#REF!</v>
      </c>
    </row>
    <row r="1218" spans="2:12" x14ac:dyDescent="0.3">
      <c r="B1218" s="5">
        <v>43220</v>
      </c>
      <c r="C1218" s="27">
        <f>VLOOKUP(시뮬레이션!B1221,시뮬레이션!$K:$Q,6,0)</f>
        <v>153.17148768824765</v>
      </c>
      <c r="D1218" s="27">
        <f>VLOOKUP(시뮬레이션!B1221,시뮬레이션!$K:$Q,7,0)</f>
        <v>94.620293602522452</v>
      </c>
      <c r="F1218" s="5">
        <f t="shared" si="62"/>
        <v>43220</v>
      </c>
      <c r="G1218" s="7">
        <f>C1218*시뮬레이션!D1221*시뮬레이션!F1221</f>
        <v>10083291.977508053</v>
      </c>
      <c r="H1218" s="2">
        <f>D1218*시뮬레이션!E1221*시뮬레이션!D1221</f>
        <v>11353086.407642053</v>
      </c>
      <c r="J1218" s="5">
        <f t="shared" si="63"/>
        <v>43220</v>
      </c>
      <c r="K1218" s="2">
        <f t="shared" si="64"/>
        <v>21436378.385150105</v>
      </c>
      <c r="L1218" s="2" t="e">
        <f>$C$2*시뮬레이션!F1221*시뮬레이션!D1221</f>
        <v>#REF!</v>
      </c>
    </row>
    <row r="1219" spans="2:12" x14ac:dyDescent="0.3">
      <c r="B1219" s="5">
        <v>43221</v>
      </c>
      <c r="C1219" s="27">
        <f>VLOOKUP(시뮬레이션!B1222,시뮬레이션!$K:$Q,6,0)</f>
        <v>153.17148768824765</v>
      </c>
      <c r="D1219" s="27">
        <f>VLOOKUP(시뮬레이션!B1222,시뮬레이션!$K:$Q,7,0)</f>
        <v>94.620293602522452</v>
      </c>
      <c r="F1219" s="5">
        <f t="shared" ref="F1219:F1282" si="65">B1219</f>
        <v>43221</v>
      </c>
      <c r="G1219" s="7">
        <f>C1219*시뮬레이션!D1222*시뮬레이션!F1222</f>
        <v>10081655.876262311</v>
      </c>
      <c r="H1219" s="2">
        <f>D1219*시뮬레이션!E1222*시뮬레이션!D1222</f>
        <v>11344818.458772879</v>
      </c>
      <c r="J1219" s="5">
        <f t="shared" ref="J1219:J1282" si="66">B1219</f>
        <v>43221</v>
      </c>
      <c r="K1219" s="2">
        <f t="shared" ref="K1219:K1282" si="67">SUM(G1219:H1219)</f>
        <v>21426474.33503519</v>
      </c>
      <c r="L1219" s="2" t="e">
        <f>$C$2*시뮬레이션!F1222*시뮬레이션!D1222</f>
        <v>#REF!</v>
      </c>
    </row>
    <row r="1220" spans="2:12" x14ac:dyDescent="0.3">
      <c r="B1220" s="5">
        <v>43222</v>
      </c>
      <c r="C1220" s="27">
        <f>VLOOKUP(시뮬레이션!B1223,시뮬레이션!$K:$Q,6,0)</f>
        <v>153.17148768824765</v>
      </c>
      <c r="D1220" s="27">
        <f>VLOOKUP(시뮬레이션!B1223,시뮬레이션!$K:$Q,7,0)</f>
        <v>94.620293602522452</v>
      </c>
      <c r="F1220" s="5">
        <f t="shared" si="65"/>
        <v>43222</v>
      </c>
      <c r="G1220" s="7">
        <f>C1220*시뮬레이션!D1223*시뮬레이션!F1223</f>
        <v>10054498.111980719</v>
      </c>
      <c r="H1220" s="2">
        <f>D1220*시뮬레이션!E1223*시뮬레이션!D1223</f>
        <v>11335857.758554429</v>
      </c>
      <c r="J1220" s="5">
        <f t="shared" si="66"/>
        <v>43222</v>
      </c>
      <c r="K1220" s="2">
        <f t="shared" si="67"/>
        <v>21390355.87053515</v>
      </c>
      <c r="L1220" s="2" t="e">
        <f>$C$2*시뮬레이션!F1223*시뮬레이션!D1223</f>
        <v>#REF!</v>
      </c>
    </row>
    <row r="1221" spans="2:12" x14ac:dyDescent="0.3">
      <c r="B1221" s="5">
        <v>43223</v>
      </c>
      <c r="C1221" s="27">
        <f>VLOOKUP(시뮬레이션!B1224,시뮬레이션!$K:$Q,6,0)</f>
        <v>153.17148768824765</v>
      </c>
      <c r="D1221" s="27">
        <f>VLOOKUP(시뮬레이션!B1224,시뮬레이션!$K:$Q,7,0)</f>
        <v>94.620293602522452</v>
      </c>
      <c r="F1221" s="5">
        <f t="shared" si="65"/>
        <v>43223</v>
      </c>
      <c r="G1221" s="7">
        <f>C1221*시뮬레이션!D1224*시뮬레이션!F1224</f>
        <v>9998201.8463245016</v>
      </c>
      <c r="H1221" s="2">
        <f>D1221*시뮬레이션!E1224*시뮬레이션!D1224</f>
        <v>11327056.605705544</v>
      </c>
      <c r="J1221" s="5">
        <f t="shared" si="66"/>
        <v>43223</v>
      </c>
      <c r="K1221" s="2">
        <f t="shared" si="67"/>
        <v>21325258.452030048</v>
      </c>
      <c r="L1221" s="2" t="e">
        <f>$C$2*시뮬레이션!F1224*시뮬레이션!D1224</f>
        <v>#REF!</v>
      </c>
    </row>
    <row r="1222" spans="2:12" x14ac:dyDescent="0.3">
      <c r="B1222" s="5">
        <v>43224</v>
      </c>
      <c r="C1222" s="27">
        <f>VLOOKUP(시뮬레이션!B1225,시뮬레이션!$K:$Q,6,0)</f>
        <v>153.17148768824765</v>
      </c>
      <c r="D1222" s="27">
        <f>VLOOKUP(시뮬레이션!B1225,시뮬레이션!$K:$Q,7,0)</f>
        <v>94.620293602522452</v>
      </c>
      <c r="F1222" s="5">
        <f t="shared" si="65"/>
        <v>43224</v>
      </c>
      <c r="G1222" s="7">
        <f>C1222*시뮬레이션!D1225*시뮬레이션!F1225</f>
        <v>10135253.872991415</v>
      </c>
      <c r="H1222" s="2">
        <f>D1222*시뮬레이션!E1225*시뮬레이션!D1225</f>
        <v>11484106.547598364</v>
      </c>
      <c r="J1222" s="5">
        <f t="shared" si="66"/>
        <v>43224</v>
      </c>
      <c r="K1222" s="2">
        <f t="shared" si="67"/>
        <v>21619360.420589779</v>
      </c>
      <c r="L1222" s="2" t="e">
        <f>$C$2*시뮬레이션!F1225*시뮬레이션!D1225</f>
        <v>#REF!</v>
      </c>
    </row>
    <row r="1223" spans="2:12" x14ac:dyDescent="0.3">
      <c r="B1223" s="5">
        <v>43225</v>
      </c>
      <c r="C1223" s="27">
        <f>VLOOKUP(시뮬레이션!B1226,시뮬레이션!$K:$Q,6,0)</f>
        <v>153.17148768824765</v>
      </c>
      <c r="D1223" s="27">
        <f>VLOOKUP(시뮬레이션!B1226,시뮬레이션!$K:$Q,7,0)</f>
        <v>94.620293602522452</v>
      </c>
      <c r="F1223" s="5">
        <f t="shared" si="65"/>
        <v>43225</v>
      </c>
      <c r="G1223" s="7">
        <f>C1223*시뮬레이션!D1226*시뮬레이션!F1226</f>
        <v>10135253.872991415</v>
      </c>
      <c r="H1223" s="2">
        <f>D1223*시뮬레이션!E1226*시뮬레이션!D1226</f>
        <v>11484106.547598364</v>
      </c>
      <c r="J1223" s="5">
        <f t="shared" si="66"/>
        <v>43225</v>
      </c>
      <c r="K1223" s="2">
        <f t="shared" si="67"/>
        <v>21619360.420589779</v>
      </c>
      <c r="L1223" s="2" t="e">
        <f>$C$2*시뮬레이션!F1226*시뮬레이션!D1226</f>
        <v>#REF!</v>
      </c>
    </row>
    <row r="1224" spans="2:12" x14ac:dyDescent="0.3">
      <c r="B1224" s="5">
        <v>43226</v>
      </c>
      <c r="C1224" s="27">
        <f>VLOOKUP(시뮬레이션!B1227,시뮬레이션!$K:$Q,6,0)</f>
        <v>153.17148768824765</v>
      </c>
      <c r="D1224" s="27">
        <f>VLOOKUP(시뮬레이션!B1227,시뮬레이션!$K:$Q,7,0)</f>
        <v>94.620293602522452</v>
      </c>
      <c r="F1224" s="5">
        <f t="shared" si="65"/>
        <v>43226</v>
      </c>
      <c r="G1224" s="7">
        <f>C1224*시뮬레이션!D1227*시뮬레이션!F1227</f>
        <v>10135253.872991415</v>
      </c>
      <c r="H1224" s="2">
        <f>D1224*시뮬레이션!E1227*시뮬레이션!D1227</f>
        <v>11484106.547598364</v>
      </c>
      <c r="J1224" s="5">
        <f t="shared" si="66"/>
        <v>43226</v>
      </c>
      <c r="K1224" s="2">
        <f t="shared" si="67"/>
        <v>21619360.420589779</v>
      </c>
      <c r="L1224" s="2" t="e">
        <f>$C$2*시뮬레이션!F1227*시뮬레이션!D1227</f>
        <v>#REF!</v>
      </c>
    </row>
    <row r="1225" spans="2:12" x14ac:dyDescent="0.3">
      <c r="B1225" s="5">
        <v>43227</v>
      </c>
      <c r="C1225" s="27">
        <f>VLOOKUP(시뮬레이션!B1228,시뮬레이션!$K:$Q,6,0)</f>
        <v>153.17148768824765</v>
      </c>
      <c r="D1225" s="27">
        <f>VLOOKUP(시뮬레이션!B1228,시뮬레이션!$K:$Q,7,0)</f>
        <v>94.620293602522452</v>
      </c>
      <c r="F1225" s="5">
        <f t="shared" si="65"/>
        <v>43227</v>
      </c>
      <c r="G1225" s="7">
        <f>C1225*시뮬레이션!D1228*시뮬레이션!F1228</f>
        <v>10143503.306389583</v>
      </c>
      <c r="H1225" s="2">
        <f>D1225*시뮬레이션!E1228*시뮬레이션!D1228</f>
        <v>11477969.339326181</v>
      </c>
      <c r="J1225" s="5">
        <f t="shared" si="66"/>
        <v>43227</v>
      </c>
      <c r="K1225" s="2">
        <f t="shared" si="67"/>
        <v>21621472.645715766</v>
      </c>
      <c r="L1225" s="2" t="e">
        <f>$C$2*시뮬레이션!F1228*시뮬레이션!D1228</f>
        <v>#REF!</v>
      </c>
    </row>
    <row r="1226" spans="2:12" x14ac:dyDescent="0.3">
      <c r="B1226" s="5">
        <v>43228</v>
      </c>
      <c r="C1226" s="27">
        <f>VLOOKUP(시뮬레이션!B1229,시뮬레이션!$K:$Q,6,0)</f>
        <v>153.17148768824765</v>
      </c>
      <c r="D1226" s="27">
        <f>VLOOKUP(시뮬레이션!B1229,시뮬레이션!$K:$Q,7,0)</f>
        <v>94.620293602522452</v>
      </c>
      <c r="F1226" s="5">
        <f t="shared" si="65"/>
        <v>43228</v>
      </c>
      <c r="G1226" s="7">
        <f>C1226*시뮬레이션!D1229*시뮬레이션!F1229</f>
        <v>10120893.356748946</v>
      </c>
      <c r="H1226" s="2">
        <f>D1226*시뮬레이션!E1229*시뮬레이션!D1229</f>
        <v>11463590.716927266</v>
      </c>
      <c r="J1226" s="5">
        <f t="shared" si="66"/>
        <v>43228</v>
      </c>
      <c r="K1226" s="2">
        <f t="shared" si="67"/>
        <v>21584484.073676214</v>
      </c>
      <c r="L1226" s="2" t="e">
        <f>$C$2*시뮬레이션!F1229*시뮬레이션!D1229</f>
        <v>#REF!</v>
      </c>
    </row>
    <row r="1227" spans="2:12" x14ac:dyDescent="0.3">
      <c r="B1227" s="5">
        <v>43229</v>
      </c>
      <c r="C1227" s="27">
        <f>VLOOKUP(시뮬레이션!B1230,시뮬레이션!$K:$Q,6,0)</f>
        <v>153.17148768824765</v>
      </c>
      <c r="D1227" s="27">
        <f>VLOOKUP(시뮬레이션!B1230,시뮬레이션!$K:$Q,7,0)</f>
        <v>94.620293602522452</v>
      </c>
      <c r="F1227" s="5">
        <f t="shared" si="65"/>
        <v>43229</v>
      </c>
      <c r="G1227" s="7">
        <f>C1227*시뮬레이션!D1230*시뮬레이션!F1230</f>
        <v>10247171.837072074</v>
      </c>
      <c r="H1227" s="2">
        <f>D1227*시뮬레이션!E1230*시뮬레이션!D1230</f>
        <v>11591200.348404618</v>
      </c>
      <c r="J1227" s="5">
        <f t="shared" si="66"/>
        <v>43229</v>
      </c>
      <c r="K1227" s="2">
        <f t="shared" si="67"/>
        <v>21838372.185476691</v>
      </c>
      <c r="L1227" s="2" t="e">
        <f>$C$2*시뮬레이션!F1230*시뮬레이션!D1230</f>
        <v>#REF!</v>
      </c>
    </row>
    <row r="1228" spans="2:12" x14ac:dyDescent="0.3">
      <c r="B1228" s="5">
        <v>43230</v>
      </c>
      <c r="C1228" s="27">
        <f>VLOOKUP(시뮬레이션!B1231,시뮬레이션!$K:$Q,6,0)</f>
        <v>153.17148768824765</v>
      </c>
      <c r="D1228" s="27">
        <f>VLOOKUP(시뮬레이션!B1231,시뮬레이션!$K:$Q,7,0)</f>
        <v>94.620293602522452</v>
      </c>
      <c r="F1228" s="5">
        <f t="shared" si="65"/>
        <v>43230</v>
      </c>
      <c r="G1228" s="7">
        <f>C1228*시뮬레이션!D1231*시뮬레이션!F1231</f>
        <v>10254461.880857108</v>
      </c>
      <c r="H1228" s="2">
        <f>D1228*시뮬레이션!E1231*시뮬레이션!D1231</f>
        <v>11608938.821021501</v>
      </c>
      <c r="J1228" s="5">
        <f t="shared" si="66"/>
        <v>43230</v>
      </c>
      <c r="K1228" s="2">
        <f t="shared" si="67"/>
        <v>21863400.701878607</v>
      </c>
      <c r="L1228" s="2" t="e">
        <f>$C$2*시뮬레이션!F1231*시뮬레이션!D1231</f>
        <v>#REF!</v>
      </c>
    </row>
    <row r="1229" spans="2:12" x14ac:dyDescent="0.3">
      <c r="B1229" s="5">
        <v>43231</v>
      </c>
      <c r="C1229" s="27">
        <f>VLOOKUP(시뮬레이션!B1232,시뮬레이션!$K:$Q,6,0)</f>
        <v>153.17148768824765</v>
      </c>
      <c r="D1229" s="27">
        <f>VLOOKUP(시뮬레이션!B1232,시뮬레이션!$K:$Q,7,0)</f>
        <v>94.620293602522452</v>
      </c>
      <c r="F1229" s="5">
        <f t="shared" si="65"/>
        <v>43231</v>
      </c>
      <c r="G1229" s="7">
        <f>C1229*시뮬레이션!D1232*시뮬레이션!F1232</f>
        <v>10239237.324252591</v>
      </c>
      <c r="H1229" s="2">
        <f>D1229*시뮬레이션!E1232*시뮬레이션!D1232</f>
        <v>11621012.997469133</v>
      </c>
      <c r="J1229" s="5">
        <f t="shared" si="66"/>
        <v>43231</v>
      </c>
      <c r="K1229" s="2">
        <f t="shared" si="67"/>
        <v>21860250.321721725</v>
      </c>
      <c r="L1229" s="2" t="e">
        <f>$C$2*시뮬레이션!F1232*시뮬레이션!D1232</f>
        <v>#REF!</v>
      </c>
    </row>
    <row r="1230" spans="2:12" x14ac:dyDescent="0.3">
      <c r="B1230" s="5">
        <v>43232</v>
      </c>
      <c r="C1230" s="27">
        <f>VLOOKUP(시뮬레이션!B1233,시뮬레이션!$K:$Q,6,0)</f>
        <v>153.17148768824765</v>
      </c>
      <c r="D1230" s="27">
        <f>VLOOKUP(시뮬레이션!B1233,시뮬레이션!$K:$Q,7,0)</f>
        <v>94.620293602522452</v>
      </c>
      <c r="F1230" s="5">
        <f t="shared" si="65"/>
        <v>43232</v>
      </c>
      <c r="G1230" s="7">
        <f>C1230*시뮬레이션!D1233*시뮬레이션!F1233</f>
        <v>10239237.324252591</v>
      </c>
      <c r="H1230" s="2">
        <f>D1230*시뮬레이션!E1233*시뮬레이션!D1233</f>
        <v>11621012.997469133</v>
      </c>
      <c r="J1230" s="5">
        <f t="shared" si="66"/>
        <v>43232</v>
      </c>
      <c r="K1230" s="2">
        <f t="shared" si="67"/>
        <v>21860250.321721725</v>
      </c>
      <c r="L1230" s="2" t="e">
        <f>$C$2*시뮬레이션!F1233*시뮬레이션!D1233</f>
        <v>#REF!</v>
      </c>
    </row>
    <row r="1231" spans="2:12" x14ac:dyDescent="0.3">
      <c r="B1231" s="5">
        <v>43233</v>
      </c>
      <c r="C1231" s="27">
        <f>VLOOKUP(시뮬레이션!B1234,시뮬레이션!$K:$Q,6,0)</f>
        <v>153.17148768824765</v>
      </c>
      <c r="D1231" s="27">
        <f>VLOOKUP(시뮬레이션!B1234,시뮬레이션!$K:$Q,7,0)</f>
        <v>94.620293602522452</v>
      </c>
      <c r="F1231" s="5">
        <f t="shared" si="65"/>
        <v>43233</v>
      </c>
      <c r="G1231" s="7">
        <f>C1231*시뮬레이션!D1234*시뮬레이션!F1234</f>
        <v>10239237.324252591</v>
      </c>
      <c r="H1231" s="2">
        <f>D1231*시뮬레이션!E1234*시뮬레이션!D1234</f>
        <v>11621012.997469133</v>
      </c>
      <c r="J1231" s="5">
        <f t="shared" si="66"/>
        <v>43233</v>
      </c>
      <c r="K1231" s="2">
        <f t="shared" si="67"/>
        <v>21860250.321721725</v>
      </c>
      <c r="L1231" s="2" t="e">
        <f>$C$2*시뮬레이션!F1234*시뮬레이션!D1234</f>
        <v>#REF!</v>
      </c>
    </row>
    <row r="1232" spans="2:12" x14ac:dyDescent="0.3">
      <c r="B1232" s="5">
        <v>43234</v>
      </c>
      <c r="C1232" s="27">
        <f>VLOOKUP(시뮬레이션!B1235,시뮬레이션!$K:$Q,6,0)</f>
        <v>153.17148768824765</v>
      </c>
      <c r="D1232" s="27">
        <f>VLOOKUP(시뮬레이션!B1235,시뮬레이션!$K:$Q,7,0)</f>
        <v>94.620293602522452</v>
      </c>
      <c r="F1232" s="5">
        <f t="shared" si="65"/>
        <v>43234</v>
      </c>
      <c r="G1232" s="7">
        <f>C1232*시뮬레이션!D1235*시뮬레이션!F1235</f>
        <v>10237960.946245685</v>
      </c>
      <c r="H1232" s="2">
        <f>D1232*시뮬레이션!E1235*시뮬레이션!D1235</f>
        <v>11616986.495415874</v>
      </c>
      <c r="J1232" s="5">
        <f t="shared" si="66"/>
        <v>43234</v>
      </c>
      <c r="K1232" s="2">
        <f t="shared" si="67"/>
        <v>21854947.441661559</v>
      </c>
      <c r="L1232" s="2" t="e">
        <f>$C$2*시뮬레이션!F1235*시뮬레이션!D1235</f>
        <v>#REF!</v>
      </c>
    </row>
    <row r="1233" spans="2:12" x14ac:dyDescent="0.3">
      <c r="B1233" s="5">
        <v>43235</v>
      </c>
      <c r="C1233" s="27">
        <f>VLOOKUP(시뮬레이션!B1236,시뮬레이션!$K:$Q,6,0)</f>
        <v>153.17148768824765</v>
      </c>
      <c r="D1233" s="27">
        <f>VLOOKUP(시뮬레이션!B1236,시뮬레이션!$K:$Q,7,0)</f>
        <v>94.620293602522452</v>
      </c>
      <c r="F1233" s="5">
        <f t="shared" si="65"/>
        <v>43235</v>
      </c>
      <c r="G1233" s="7">
        <f>C1233*시뮬레이션!D1236*시뮬레이션!F1236</f>
        <v>10245872.100413295</v>
      </c>
      <c r="H1233" s="2">
        <f>D1233*시뮬레이션!E1236*시뮬레이션!D1236</f>
        <v>11618363.202162135</v>
      </c>
      <c r="J1233" s="5">
        <f t="shared" si="66"/>
        <v>43235</v>
      </c>
      <c r="K1233" s="2">
        <f t="shared" si="67"/>
        <v>21864235.302575432</v>
      </c>
      <c r="L1233" s="2" t="e">
        <f>$C$2*시뮬레이션!F1236*시뮬레이션!D1236</f>
        <v>#REF!</v>
      </c>
    </row>
    <row r="1234" spans="2:12" x14ac:dyDescent="0.3">
      <c r="B1234" s="5">
        <v>43236</v>
      </c>
      <c r="C1234" s="27">
        <f>VLOOKUP(시뮬레이션!B1237,시뮬레이션!$K:$Q,6,0)</f>
        <v>153.17148768824765</v>
      </c>
      <c r="D1234" s="27">
        <f>VLOOKUP(시뮬레이션!B1237,시뮬레이션!$K:$Q,7,0)</f>
        <v>94.620293602522452</v>
      </c>
      <c r="F1234" s="5">
        <f t="shared" si="65"/>
        <v>43236</v>
      </c>
      <c r="G1234" s="7">
        <f>C1234*시뮬레이션!D1237*시뮬레이션!F1237</f>
        <v>10342777.573814141</v>
      </c>
      <c r="H1234" s="2">
        <f>D1234*시뮬레이션!E1237*시뮬레이션!D1237</f>
        <v>11709265.171011657</v>
      </c>
      <c r="J1234" s="5">
        <f t="shared" si="66"/>
        <v>43236</v>
      </c>
      <c r="K1234" s="2">
        <f t="shared" si="67"/>
        <v>22052042.744825795</v>
      </c>
      <c r="L1234" s="2" t="e">
        <f>$C$2*시뮬레이션!F1237*시뮬레이션!D1237</f>
        <v>#REF!</v>
      </c>
    </row>
    <row r="1235" spans="2:12" x14ac:dyDescent="0.3">
      <c r="B1235" s="5">
        <v>43237</v>
      </c>
      <c r="C1235" s="27">
        <f>VLOOKUP(시뮬레이션!B1238,시뮬레이션!$K:$Q,6,0)</f>
        <v>153.17148768824765</v>
      </c>
      <c r="D1235" s="27">
        <f>VLOOKUP(시뮬레이션!B1238,시뮬레이션!$K:$Q,7,0)</f>
        <v>94.620293602522452</v>
      </c>
      <c r="F1235" s="5">
        <f t="shared" si="65"/>
        <v>43237</v>
      </c>
      <c r="G1235" s="7">
        <f>C1235*시뮬레이션!D1238*시뮬레이션!F1238</f>
        <v>10393621.623780353</v>
      </c>
      <c r="H1235" s="2">
        <f>D1235*시뮬레이션!E1238*시뮬레이션!D1238</f>
        <v>11734401.942533534</v>
      </c>
      <c r="J1235" s="5">
        <f t="shared" si="66"/>
        <v>43237</v>
      </c>
      <c r="K1235" s="2">
        <f t="shared" si="67"/>
        <v>22128023.566313885</v>
      </c>
      <c r="L1235" s="2" t="e">
        <f>$C$2*시뮬레이션!F1238*시뮬레이션!D1238</f>
        <v>#REF!</v>
      </c>
    </row>
    <row r="1236" spans="2:12" x14ac:dyDescent="0.3">
      <c r="B1236" s="5">
        <v>43238</v>
      </c>
      <c r="C1236" s="27">
        <f>VLOOKUP(시뮬레이션!B1239,시뮬레이션!$K:$Q,6,0)</f>
        <v>153.17148768824765</v>
      </c>
      <c r="D1236" s="27">
        <f>VLOOKUP(시뮬레이션!B1239,시뮬레이션!$K:$Q,7,0)</f>
        <v>94.620293602522452</v>
      </c>
      <c r="F1236" s="5">
        <f t="shared" si="65"/>
        <v>43238</v>
      </c>
      <c r="G1236" s="7">
        <f>C1236*시뮬레이션!D1239*시뮬레이션!F1239</f>
        <v>10362315.822440678</v>
      </c>
      <c r="H1236" s="2">
        <f>D1236*시뮬레이션!E1239*시뮬레이션!D1239</f>
        <v>11698960.021947645</v>
      </c>
      <c r="J1236" s="5">
        <f t="shared" si="66"/>
        <v>43238</v>
      </c>
      <c r="K1236" s="2">
        <f t="shared" si="67"/>
        <v>22061275.844388321</v>
      </c>
      <c r="L1236" s="2" t="e">
        <f>$C$2*시뮬레이션!F1239*시뮬레이션!D1239</f>
        <v>#REF!</v>
      </c>
    </row>
    <row r="1237" spans="2:12" x14ac:dyDescent="0.3">
      <c r="B1237" s="5">
        <v>43239</v>
      </c>
      <c r="C1237" s="27">
        <f>VLOOKUP(시뮬레이션!B1240,시뮬레이션!$K:$Q,6,0)</f>
        <v>153.17148768824765</v>
      </c>
      <c r="D1237" s="27">
        <f>VLOOKUP(시뮬레이션!B1240,시뮬레이션!$K:$Q,7,0)</f>
        <v>94.620293602522452</v>
      </c>
      <c r="F1237" s="5">
        <f t="shared" si="65"/>
        <v>43239</v>
      </c>
      <c r="G1237" s="7">
        <f>C1237*시뮬레이션!D1240*시뮬레이션!F1240</f>
        <v>10362315.822440678</v>
      </c>
      <c r="H1237" s="2">
        <f>D1237*시뮬레이션!E1240*시뮬레이션!D1240</f>
        <v>11698960.021947645</v>
      </c>
      <c r="J1237" s="5">
        <f t="shared" si="66"/>
        <v>43239</v>
      </c>
      <c r="K1237" s="2">
        <f t="shared" si="67"/>
        <v>22061275.844388321</v>
      </c>
      <c r="L1237" s="2" t="e">
        <f>$C$2*시뮬레이션!F1240*시뮬레이션!D1240</f>
        <v>#REF!</v>
      </c>
    </row>
    <row r="1238" spans="2:12" x14ac:dyDescent="0.3">
      <c r="B1238" s="5">
        <v>43240</v>
      </c>
      <c r="C1238" s="27">
        <f>VLOOKUP(시뮬레이션!B1241,시뮬레이션!$K:$Q,6,0)</f>
        <v>153.17148768824765</v>
      </c>
      <c r="D1238" s="27">
        <f>VLOOKUP(시뮬레이션!B1241,시뮬레이션!$K:$Q,7,0)</f>
        <v>94.620293602522452</v>
      </c>
      <c r="F1238" s="5">
        <f t="shared" si="65"/>
        <v>43240</v>
      </c>
      <c r="G1238" s="7">
        <f>C1238*시뮬레이션!D1241*시뮬레이션!F1241</f>
        <v>10362315.822440678</v>
      </c>
      <c r="H1238" s="2">
        <f>D1238*시뮬레이션!E1241*시뮬레이션!D1241</f>
        <v>11698960.021947645</v>
      </c>
      <c r="J1238" s="5">
        <f t="shared" si="66"/>
        <v>43240</v>
      </c>
      <c r="K1238" s="2">
        <f t="shared" si="67"/>
        <v>22061275.844388321</v>
      </c>
      <c r="L1238" s="2" t="e">
        <f>$C$2*시뮬레이션!F1241*시뮬레이션!D1241</f>
        <v>#REF!</v>
      </c>
    </row>
    <row r="1239" spans="2:12" x14ac:dyDescent="0.3">
      <c r="B1239" s="5">
        <v>43241</v>
      </c>
      <c r="C1239" s="27">
        <f>VLOOKUP(시뮬레이션!B1242,시뮬레이션!$K:$Q,6,0)</f>
        <v>153.17148768824765</v>
      </c>
      <c r="D1239" s="27">
        <f>VLOOKUP(시뮬레이션!B1242,시뮬레이션!$K:$Q,7,0)</f>
        <v>94.620293602522452</v>
      </c>
      <c r="F1239" s="5">
        <f t="shared" si="65"/>
        <v>43241</v>
      </c>
      <c r="G1239" s="7">
        <f>C1239*시뮬레이션!D1242*시뮬레이션!F1242</f>
        <v>10525920.049912605</v>
      </c>
      <c r="H1239" s="2">
        <f>D1239*시뮬레이션!E1242*시뮬레이션!D1242</f>
        <v>11886993.440010699</v>
      </c>
      <c r="J1239" s="5">
        <f t="shared" si="66"/>
        <v>43241</v>
      </c>
      <c r="K1239" s="2">
        <f t="shared" si="67"/>
        <v>22412913.489923306</v>
      </c>
      <c r="L1239" s="2" t="e">
        <f>$C$2*시뮬레이션!F1242*시뮬레이션!D1242</f>
        <v>#REF!</v>
      </c>
    </row>
    <row r="1240" spans="2:12" x14ac:dyDescent="0.3">
      <c r="B1240" s="5">
        <v>43242</v>
      </c>
      <c r="C1240" s="27">
        <f>VLOOKUP(시뮬레이션!B1243,시뮬레이션!$K:$Q,6,0)</f>
        <v>153.17148768824765</v>
      </c>
      <c r="D1240" s="27">
        <f>VLOOKUP(시뮬레이션!B1243,시뮬레이션!$K:$Q,7,0)</f>
        <v>94.620293602522452</v>
      </c>
      <c r="F1240" s="5">
        <f t="shared" si="65"/>
        <v>43242</v>
      </c>
      <c r="G1240" s="7">
        <f>C1240*시뮬레이션!D1243*시뮬레이션!F1243</f>
        <v>10446115.254083226</v>
      </c>
      <c r="H1240" s="2">
        <f>D1240*시뮬레이션!E1243*시뮬레이션!D1243</f>
        <v>11808182.569900509</v>
      </c>
      <c r="J1240" s="5">
        <f t="shared" si="66"/>
        <v>43242</v>
      </c>
      <c r="K1240" s="2">
        <f t="shared" si="67"/>
        <v>22254297.823983736</v>
      </c>
      <c r="L1240" s="2" t="e">
        <f>$C$2*시뮬레이션!F1243*시뮬레이션!D1243</f>
        <v>#REF!</v>
      </c>
    </row>
    <row r="1241" spans="2:12" x14ac:dyDescent="0.3">
      <c r="B1241" s="5">
        <v>43243</v>
      </c>
      <c r="C1241" s="27">
        <f>VLOOKUP(시뮬레이션!B1244,시뮬레이션!$K:$Q,6,0)</f>
        <v>153.17148768824765</v>
      </c>
      <c r="D1241" s="27">
        <f>VLOOKUP(시뮬레이션!B1244,시뮬레이션!$K:$Q,7,0)</f>
        <v>94.620293602522452</v>
      </c>
      <c r="F1241" s="5">
        <f t="shared" si="65"/>
        <v>43243</v>
      </c>
      <c r="G1241" s="7">
        <f>C1241*시뮬레이션!D1244*시뮬레이션!F1244</f>
        <v>10410544.469254613</v>
      </c>
      <c r="H1241" s="2">
        <f>D1241*시뮬레이션!E1244*시뮬레이션!D1244</f>
        <v>11801862.424769582</v>
      </c>
      <c r="J1241" s="5">
        <f t="shared" si="66"/>
        <v>43243</v>
      </c>
      <c r="K1241" s="2">
        <f t="shared" si="67"/>
        <v>22212406.894024193</v>
      </c>
      <c r="L1241" s="2" t="e">
        <f>$C$2*시뮬레이션!F1244*시뮬레이션!D1244</f>
        <v>#REF!</v>
      </c>
    </row>
    <row r="1242" spans="2:12" x14ac:dyDescent="0.3">
      <c r="B1242" s="5">
        <v>43244</v>
      </c>
      <c r="C1242" s="27">
        <f>VLOOKUP(시뮬레이션!B1245,시뮬레이션!$K:$Q,6,0)</f>
        <v>153.17148768824765</v>
      </c>
      <c r="D1242" s="27">
        <f>VLOOKUP(시뮬레이션!B1245,시뮬레이션!$K:$Q,7,0)</f>
        <v>94.620293602522452</v>
      </c>
      <c r="F1242" s="5">
        <f t="shared" si="65"/>
        <v>43244</v>
      </c>
      <c r="G1242" s="7">
        <f>C1242*시뮬레이션!D1245*시뮬레이션!F1245</f>
        <v>10410142.011170715</v>
      </c>
      <c r="H1242" s="2">
        <f>D1242*시뮬레이션!E1245*시뮬레이션!D1245</f>
        <v>11742335.412848039</v>
      </c>
      <c r="J1242" s="5">
        <f t="shared" si="66"/>
        <v>43244</v>
      </c>
      <c r="K1242" s="2">
        <f t="shared" si="67"/>
        <v>22152477.424018756</v>
      </c>
      <c r="L1242" s="2" t="e">
        <f>$C$2*시뮬레이션!F1245*시뮬레이션!D1245</f>
        <v>#REF!</v>
      </c>
    </row>
    <row r="1243" spans="2:12" x14ac:dyDescent="0.3">
      <c r="B1243" s="5">
        <v>43245</v>
      </c>
      <c r="C1243" s="27">
        <f>VLOOKUP(시뮬레이션!B1246,시뮬레이션!$K:$Q,6,0)</f>
        <v>153.17148768824765</v>
      </c>
      <c r="D1243" s="27">
        <f>VLOOKUP(시뮬레이션!B1246,시뮬레이션!$K:$Q,7,0)</f>
        <v>94.620293602522452</v>
      </c>
      <c r="F1243" s="5">
        <f t="shared" si="65"/>
        <v>43245</v>
      </c>
      <c r="G1243" s="7">
        <f>C1243*시뮬레이션!D1246*시뮬레이션!F1246</f>
        <v>10376757.902500341</v>
      </c>
      <c r="H1243" s="2">
        <f>D1243*시뮬레이션!E1246*시뮬레이션!D1246</f>
        <v>11671309.875172082</v>
      </c>
      <c r="J1243" s="5">
        <f t="shared" si="66"/>
        <v>43245</v>
      </c>
      <c r="K1243" s="2">
        <f t="shared" si="67"/>
        <v>22048067.777672425</v>
      </c>
      <c r="L1243" s="2" t="e">
        <f>$C$2*시뮬레이션!F1246*시뮬레이션!D1246</f>
        <v>#REF!</v>
      </c>
    </row>
    <row r="1244" spans="2:12" x14ac:dyDescent="0.3">
      <c r="B1244" s="5">
        <v>43246</v>
      </c>
      <c r="C1244" s="27">
        <f>VLOOKUP(시뮬레이션!B1247,시뮬레이션!$K:$Q,6,0)</f>
        <v>153.17148768824765</v>
      </c>
      <c r="D1244" s="27">
        <f>VLOOKUP(시뮬레이션!B1247,시뮬레이션!$K:$Q,7,0)</f>
        <v>94.620293602522452</v>
      </c>
      <c r="F1244" s="5">
        <f t="shared" si="65"/>
        <v>43246</v>
      </c>
      <c r="G1244" s="7">
        <f>C1244*시뮬레이션!D1247*시뮬레이션!F1247</f>
        <v>10376757.902500341</v>
      </c>
      <c r="H1244" s="2">
        <f>D1244*시뮬레이션!E1247*시뮬레이션!D1247</f>
        <v>11671309.875172082</v>
      </c>
      <c r="J1244" s="5">
        <f t="shared" si="66"/>
        <v>43246</v>
      </c>
      <c r="K1244" s="2">
        <f t="shared" si="67"/>
        <v>22048067.777672425</v>
      </c>
      <c r="L1244" s="2" t="e">
        <f>$C$2*시뮬레이션!F1247*시뮬레이션!D1247</f>
        <v>#REF!</v>
      </c>
    </row>
    <row r="1245" spans="2:12" x14ac:dyDescent="0.3">
      <c r="B1245" s="5">
        <v>43247</v>
      </c>
      <c r="C1245" s="27">
        <f>VLOOKUP(시뮬레이션!B1248,시뮬레이션!$K:$Q,6,0)</f>
        <v>153.17148768824765</v>
      </c>
      <c r="D1245" s="27">
        <f>VLOOKUP(시뮬레이션!B1248,시뮬레이션!$K:$Q,7,0)</f>
        <v>94.620293602522452</v>
      </c>
      <c r="F1245" s="5">
        <f t="shared" si="65"/>
        <v>43247</v>
      </c>
      <c r="G1245" s="7">
        <f>C1245*시뮬레이션!D1248*시뮬레이션!F1248</f>
        <v>10376757.902500341</v>
      </c>
      <c r="H1245" s="2">
        <f>D1245*시뮬레이션!E1248*시뮬레이션!D1248</f>
        <v>11671309.875172082</v>
      </c>
      <c r="J1245" s="5">
        <f t="shared" si="66"/>
        <v>43247</v>
      </c>
      <c r="K1245" s="2">
        <f t="shared" si="67"/>
        <v>22048067.777672425</v>
      </c>
      <c r="L1245" s="2" t="e">
        <f>$C$2*시뮬레이션!F1248*시뮬레이션!D1248</f>
        <v>#REF!</v>
      </c>
    </row>
    <row r="1246" spans="2:12" x14ac:dyDescent="0.3">
      <c r="B1246" s="5">
        <v>43248</v>
      </c>
      <c r="C1246" s="27">
        <f>VLOOKUP(시뮬레이션!B1249,시뮬레이션!$K:$Q,6,0)</f>
        <v>153.17148768824765</v>
      </c>
      <c r="D1246" s="27">
        <f>VLOOKUP(시뮬레이션!B1249,시뮬레이션!$K:$Q,7,0)</f>
        <v>94.620293602522452</v>
      </c>
      <c r="F1246" s="5">
        <f t="shared" si="65"/>
        <v>43248</v>
      </c>
      <c r="G1246" s="7">
        <f>C1246*시뮬레이션!D1249*시뮬레이션!F1249</f>
        <v>10339213.273295635</v>
      </c>
      <c r="H1246" s="2">
        <f>D1246*시뮬레이션!E1249*시뮬레이션!D1249</f>
        <v>11629081.367413318</v>
      </c>
      <c r="J1246" s="5">
        <f t="shared" si="66"/>
        <v>43248</v>
      </c>
      <c r="K1246" s="2">
        <f t="shared" si="67"/>
        <v>21968294.640708953</v>
      </c>
      <c r="L1246" s="2" t="e">
        <f>$C$2*시뮬레이션!F1249*시뮬레이션!D1249</f>
        <v>#REF!</v>
      </c>
    </row>
    <row r="1247" spans="2:12" x14ac:dyDescent="0.3">
      <c r="B1247" s="5">
        <v>43249</v>
      </c>
      <c r="C1247" s="27">
        <f>VLOOKUP(시뮬레이션!B1250,시뮬레이션!$K:$Q,6,0)</f>
        <v>153.17148768824765</v>
      </c>
      <c r="D1247" s="27">
        <f>VLOOKUP(시뮬레이션!B1250,시뮬레이션!$K:$Q,7,0)</f>
        <v>94.620293602522452</v>
      </c>
      <c r="F1247" s="5">
        <f t="shared" si="65"/>
        <v>43249</v>
      </c>
      <c r="G1247" s="7">
        <f>C1247*시뮬레이션!D1250*시뮬레이션!F1250</f>
        <v>10245290.048760079</v>
      </c>
      <c r="H1247" s="2">
        <f>D1247*시뮬레이션!E1250*시뮬레이션!D1250</f>
        <v>11521348.811150031</v>
      </c>
      <c r="J1247" s="5">
        <f t="shared" si="66"/>
        <v>43249</v>
      </c>
      <c r="K1247" s="2">
        <f t="shared" si="67"/>
        <v>21766638.859910108</v>
      </c>
      <c r="L1247" s="2" t="e">
        <f>$C$2*시뮬레이션!F1250*시뮬레이션!D1250</f>
        <v>#REF!</v>
      </c>
    </row>
    <row r="1248" spans="2:12" x14ac:dyDescent="0.3">
      <c r="B1248" s="5">
        <v>43250</v>
      </c>
      <c r="C1248" s="27">
        <f>VLOOKUP(시뮬레이션!B1251,시뮬레이션!$K:$Q,6,0)</f>
        <v>153.17148768824765</v>
      </c>
      <c r="D1248" s="27">
        <f>VLOOKUP(시뮬레이션!B1251,시뮬레이션!$K:$Q,7,0)</f>
        <v>94.620293602522452</v>
      </c>
      <c r="F1248" s="5">
        <f t="shared" si="65"/>
        <v>43250</v>
      </c>
      <c r="G1248" s="7">
        <f>C1248*시뮬레이션!D1251*시뮬레이션!F1251</f>
        <v>10440406.629322829</v>
      </c>
      <c r="H1248" s="2">
        <f>D1248*시뮬레이션!E1251*시뮬레이션!D1251</f>
        <v>11747115.988019446</v>
      </c>
      <c r="J1248" s="5">
        <f t="shared" si="66"/>
        <v>43250</v>
      </c>
      <c r="K1248" s="2">
        <f t="shared" si="67"/>
        <v>22187522.617342275</v>
      </c>
      <c r="L1248" s="2" t="e">
        <f>$C$2*시뮬레이션!F1251*시뮬레이션!D1251</f>
        <v>#REF!</v>
      </c>
    </row>
    <row r="1249" spans="2:12" x14ac:dyDescent="0.3">
      <c r="B1249" s="5">
        <v>43251</v>
      </c>
      <c r="C1249" s="27">
        <f>VLOOKUP(시뮬레이션!B1252,시뮬레이션!$K:$Q,6,0)</f>
        <v>153.17148768824765</v>
      </c>
      <c r="D1249" s="27">
        <f>VLOOKUP(시뮬레이션!B1252,시뮬레이션!$K:$Q,7,0)</f>
        <v>94.620293602522452</v>
      </c>
      <c r="F1249" s="5">
        <f t="shared" si="65"/>
        <v>43251</v>
      </c>
      <c r="G1249" s="7">
        <f>C1249*시뮬레이션!D1252*시뮬레이션!F1252</f>
        <v>10271599.028559793</v>
      </c>
      <c r="H1249" s="2">
        <f>D1249*시뮬레이션!E1252*시뮬레이션!D1252</f>
        <v>11567665.159145063</v>
      </c>
      <c r="J1249" s="5">
        <f t="shared" si="66"/>
        <v>43251</v>
      </c>
      <c r="K1249" s="2">
        <f t="shared" si="67"/>
        <v>21839264.187704854</v>
      </c>
      <c r="L1249" s="2" t="e">
        <f>$C$2*시뮬레이션!F1252*시뮬레이션!D1252</f>
        <v>#REF!</v>
      </c>
    </row>
    <row r="1250" spans="2:12" x14ac:dyDescent="0.3">
      <c r="B1250" s="5">
        <v>43252</v>
      </c>
      <c r="C1250" s="27">
        <f>VLOOKUP(시뮬레이션!B1253,시뮬레이션!$K:$Q,6,0)</f>
        <v>153.17148768824765</v>
      </c>
      <c r="D1250" s="27">
        <f>VLOOKUP(시뮬레이션!B1253,시뮬레이션!$K:$Q,7,0)</f>
        <v>94.620293602522452</v>
      </c>
      <c r="F1250" s="5">
        <f t="shared" si="65"/>
        <v>43252</v>
      </c>
      <c r="G1250" s="7">
        <f>C1250*시뮬레이션!D1253*시뮬레이션!F1253</f>
        <v>10306028.670487978</v>
      </c>
      <c r="H1250" s="2">
        <f>D1250*시뮬레이션!E1253*시뮬레이션!D1253</f>
        <v>11604472.657407593</v>
      </c>
      <c r="J1250" s="5">
        <f t="shared" si="66"/>
        <v>43252</v>
      </c>
      <c r="K1250" s="2">
        <f t="shared" si="67"/>
        <v>21910501.327895571</v>
      </c>
      <c r="L1250" s="2" t="e">
        <f>$C$2*시뮬레이션!F1253*시뮬레이션!D1253</f>
        <v>#REF!</v>
      </c>
    </row>
    <row r="1251" spans="2:12" x14ac:dyDescent="0.3">
      <c r="B1251" s="5">
        <v>43253</v>
      </c>
      <c r="C1251" s="27">
        <f>VLOOKUP(시뮬레이션!B1254,시뮬레이션!$K:$Q,6,0)</f>
        <v>153.17148768824765</v>
      </c>
      <c r="D1251" s="27">
        <f>VLOOKUP(시뮬레이션!B1254,시뮬레이션!$K:$Q,7,0)</f>
        <v>94.620293602522452</v>
      </c>
      <c r="F1251" s="5">
        <f t="shared" si="65"/>
        <v>43253</v>
      </c>
      <c r="G1251" s="7">
        <f>C1251*시뮬레이션!D1254*시뮬레이션!F1254</f>
        <v>10306028.670487978</v>
      </c>
      <c r="H1251" s="2">
        <f>D1251*시뮬레이션!E1254*시뮬레이션!D1254</f>
        <v>11604472.657407593</v>
      </c>
      <c r="J1251" s="5">
        <f t="shared" si="66"/>
        <v>43253</v>
      </c>
      <c r="K1251" s="2">
        <f t="shared" si="67"/>
        <v>21910501.327895571</v>
      </c>
      <c r="L1251" s="2" t="e">
        <f>$C$2*시뮬레이션!F1254*시뮬레이션!D1254</f>
        <v>#REF!</v>
      </c>
    </row>
    <row r="1252" spans="2:12" x14ac:dyDescent="0.3">
      <c r="B1252" s="5">
        <v>43254</v>
      </c>
      <c r="C1252" s="27">
        <f>VLOOKUP(시뮬레이션!B1255,시뮬레이션!$K:$Q,6,0)</f>
        <v>153.17148768824765</v>
      </c>
      <c r="D1252" s="27">
        <f>VLOOKUP(시뮬레이션!B1255,시뮬레이션!$K:$Q,7,0)</f>
        <v>94.620293602522452</v>
      </c>
      <c r="F1252" s="5">
        <f t="shared" si="65"/>
        <v>43254</v>
      </c>
      <c r="G1252" s="7">
        <f>C1252*시뮬레이션!D1255*시뮬레이션!F1255</f>
        <v>10306028.670487978</v>
      </c>
      <c r="H1252" s="2">
        <f>D1252*시뮬레이션!E1255*시뮬레이션!D1255</f>
        <v>11604472.657407593</v>
      </c>
      <c r="J1252" s="5">
        <f t="shared" si="66"/>
        <v>43254</v>
      </c>
      <c r="K1252" s="2">
        <f t="shared" si="67"/>
        <v>21910501.327895571</v>
      </c>
      <c r="L1252" s="2" t="e">
        <f>$C$2*시뮬레이션!F1255*시뮬레이션!D1255</f>
        <v>#REF!</v>
      </c>
    </row>
    <row r="1253" spans="2:12" x14ac:dyDescent="0.3">
      <c r="B1253" s="5">
        <v>43255</v>
      </c>
      <c r="C1253" s="27">
        <f>VLOOKUP(시뮬레이션!B1256,시뮬레이션!$K:$Q,6,0)</f>
        <v>153.17148768824765</v>
      </c>
      <c r="D1253" s="27">
        <f>VLOOKUP(시뮬레이션!B1256,시뮬레이션!$K:$Q,7,0)</f>
        <v>94.620293602522452</v>
      </c>
      <c r="F1253" s="5">
        <f t="shared" si="65"/>
        <v>43255</v>
      </c>
      <c r="G1253" s="7">
        <f>C1253*시뮬레이션!D1256*시뮬레이션!F1256</f>
        <v>10334255.57175363</v>
      </c>
      <c r="H1253" s="2">
        <f>D1253*시뮬레이션!E1256*시뮬레이션!D1256</f>
        <v>11635467.872395558</v>
      </c>
      <c r="J1253" s="5">
        <f t="shared" si="66"/>
        <v>43255</v>
      </c>
      <c r="K1253" s="2">
        <f t="shared" si="67"/>
        <v>21969723.444149189</v>
      </c>
      <c r="L1253" s="2" t="e">
        <f>$C$2*시뮬레이션!F1256*시뮬레이션!D1256</f>
        <v>#REF!</v>
      </c>
    </row>
    <row r="1254" spans="2:12" x14ac:dyDescent="0.3">
      <c r="B1254" s="5">
        <v>43256</v>
      </c>
      <c r="C1254" s="27">
        <f>VLOOKUP(시뮬레이션!B1257,시뮬레이션!$K:$Q,6,0)</f>
        <v>153.17148768824765</v>
      </c>
      <c r="D1254" s="27">
        <f>VLOOKUP(시뮬레이션!B1257,시뮬레이션!$K:$Q,7,0)</f>
        <v>94.620293602522452</v>
      </c>
      <c r="F1254" s="5">
        <f t="shared" si="65"/>
        <v>43256</v>
      </c>
      <c r="G1254" s="7">
        <f>C1254*시뮬레이션!D1257*시뮬레이션!F1257</f>
        <v>10343333.739485936</v>
      </c>
      <c r="H1254" s="2">
        <f>D1254*시뮬레이션!E1257*시뮬레이션!D1257</f>
        <v>11648927.7652591</v>
      </c>
      <c r="J1254" s="5">
        <f t="shared" si="66"/>
        <v>43256</v>
      </c>
      <c r="K1254" s="2">
        <f t="shared" si="67"/>
        <v>21992261.504745036</v>
      </c>
      <c r="L1254" s="2" t="e">
        <f>$C$2*시뮬레이션!F1257*시뮬레이션!D1257</f>
        <v>#REF!</v>
      </c>
    </row>
    <row r="1255" spans="2:12" x14ac:dyDescent="0.3">
      <c r="B1255" s="5">
        <v>43257</v>
      </c>
      <c r="C1255" s="27">
        <f>VLOOKUP(시뮬레이션!B1258,시뮬레이션!$K:$Q,6,0)</f>
        <v>153.17148768824765</v>
      </c>
      <c r="D1255" s="27">
        <f>VLOOKUP(시뮬레이션!B1258,시뮬레이션!$K:$Q,7,0)</f>
        <v>94.620293602522452</v>
      </c>
      <c r="F1255" s="5">
        <f t="shared" si="65"/>
        <v>43257</v>
      </c>
      <c r="G1255" s="7">
        <f>C1255*시뮬레이션!D1258*시뮬레이션!F1258</f>
        <v>10412223.68827414</v>
      </c>
      <c r="H1255" s="2">
        <f>D1255*시뮬레이션!E1258*시뮬레이션!D1258</f>
        <v>11772714.935527729</v>
      </c>
      <c r="J1255" s="5">
        <f t="shared" si="66"/>
        <v>43257</v>
      </c>
      <c r="K1255" s="2">
        <f t="shared" si="67"/>
        <v>22184938.623801868</v>
      </c>
      <c r="L1255" s="2" t="e">
        <f>$C$2*시뮬레이션!F1258*시뮬레이션!D1258</f>
        <v>#REF!</v>
      </c>
    </row>
    <row r="1256" spans="2:12" x14ac:dyDescent="0.3">
      <c r="B1256" s="5">
        <v>43258</v>
      </c>
      <c r="C1256" s="27">
        <f>VLOOKUP(시뮬레이션!B1259,시뮬레이션!$K:$Q,6,0)</f>
        <v>153.17148768824765</v>
      </c>
      <c r="D1256" s="27">
        <f>VLOOKUP(시뮬레이션!B1259,시뮬레이션!$K:$Q,7,0)</f>
        <v>94.620293602522452</v>
      </c>
      <c r="F1256" s="5">
        <f t="shared" si="65"/>
        <v>43258</v>
      </c>
      <c r="G1256" s="7">
        <f>C1256*시뮬레이션!D1259*시뮬레이션!F1259</f>
        <v>10424683.882454604</v>
      </c>
      <c r="H1256" s="2">
        <f>D1256*시뮬레이션!E1259*시뮬레이션!D1259</f>
        <v>11812857.448203044</v>
      </c>
      <c r="J1256" s="5">
        <f t="shared" si="66"/>
        <v>43258</v>
      </c>
      <c r="K1256" s="2">
        <f t="shared" si="67"/>
        <v>22237541.330657646</v>
      </c>
      <c r="L1256" s="2" t="e">
        <f>$C$2*시뮬레이션!F1259*시뮬레이션!D1259</f>
        <v>#REF!</v>
      </c>
    </row>
    <row r="1257" spans="2:12" x14ac:dyDescent="0.3">
      <c r="B1257" s="5">
        <v>43259</v>
      </c>
      <c r="C1257" s="27">
        <f>VLOOKUP(시뮬레이션!B1260,시뮬레이션!$K:$Q,6,0)</f>
        <v>153.17148768824765</v>
      </c>
      <c r="D1257" s="27">
        <f>VLOOKUP(시뮬레이션!B1260,시뮬레이션!$K:$Q,7,0)</f>
        <v>94.620293602522452</v>
      </c>
      <c r="F1257" s="5">
        <f t="shared" si="65"/>
        <v>43259</v>
      </c>
      <c r="G1257" s="7">
        <f>C1257*시뮬레이션!D1260*시뮬레이션!F1260</f>
        <v>10553946.411408002</v>
      </c>
      <c r="H1257" s="2">
        <f>D1257*시뮬레이션!E1260*시뮬레이션!D1260</f>
        <v>11934107.079062503</v>
      </c>
      <c r="J1257" s="5">
        <f t="shared" si="66"/>
        <v>43259</v>
      </c>
      <c r="K1257" s="2">
        <f t="shared" si="67"/>
        <v>22488053.490470506</v>
      </c>
      <c r="L1257" s="2" t="e">
        <f>$C$2*시뮬레이션!F1260*시뮬레이션!D1260</f>
        <v>#REF!</v>
      </c>
    </row>
    <row r="1258" spans="2:12" x14ac:dyDescent="0.3">
      <c r="B1258" s="5">
        <v>43260</v>
      </c>
      <c r="C1258" s="27">
        <f>VLOOKUP(시뮬레이션!B1261,시뮬레이션!$K:$Q,6,0)</f>
        <v>153.17148768824765</v>
      </c>
      <c r="D1258" s="27">
        <f>VLOOKUP(시뮬레이션!B1261,시뮬레이션!$K:$Q,7,0)</f>
        <v>94.620293602522452</v>
      </c>
      <c r="F1258" s="5">
        <f t="shared" si="65"/>
        <v>43260</v>
      </c>
      <c r="G1258" s="7">
        <f>C1258*시뮬레이션!D1261*시뮬레이션!F1261</f>
        <v>10553946.411408002</v>
      </c>
      <c r="H1258" s="2">
        <f>D1258*시뮬레이션!E1261*시뮬레이션!D1261</f>
        <v>11934107.079062503</v>
      </c>
      <c r="J1258" s="5">
        <f t="shared" si="66"/>
        <v>43260</v>
      </c>
      <c r="K1258" s="2">
        <f t="shared" si="67"/>
        <v>22488053.490470506</v>
      </c>
      <c r="L1258" s="2" t="e">
        <f>$C$2*시뮬레이션!F1261*시뮬레이션!D1261</f>
        <v>#REF!</v>
      </c>
    </row>
    <row r="1259" spans="2:12" x14ac:dyDescent="0.3">
      <c r="B1259" s="5">
        <v>43261</v>
      </c>
      <c r="C1259" s="27">
        <f>VLOOKUP(시뮬레이션!B1262,시뮬레이션!$K:$Q,6,0)</f>
        <v>153.17148768824765</v>
      </c>
      <c r="D1259" s="27">
        <f>VLOOKUP(시뮬레이션!B1262,시뮬레이션!$K:$Q,7,0)</f>
        <v>94.620293602522452</v>
      </c>
      <c r="F1259" s="5">
        <f t="shared" si="65"/>
        <v>43261</v>
      </c>
      <c r="G1259" s="7">
        <f>C1259*시뮬레이션!D1262*시뮬레이션!F1262</f>
        <v>10553946.411408002</v>
      </c>
      <c r="H1259" s="2">
        <f>D1259*시뮬레이션!E1262*시뮬레이션!D1262</f>
        <v>11934107.079062503</v>
      </c>
      <c r="J1259" s="5">
        <f t="shared" si="66"/>
        <v>43261</v>
      </c>
      <c r="K1259" s="2">
        <f t="shared" si="67"/>
        <v>22488053.490470506</v>
      </c>
      <c r="L1259" s="2" t="e">
        <f>$C$2*시뮬레이션!F1262*시뮬레이션!D1262</f>
        <v>#REF!</v>
      </c>
    </row>
    <row r="1260" spans="2:12" x14ac:dyDescent="0.3">
      <c r="B1260" s="5">
        <v>43262</v>
      </c>
      <c r="C1260" s="27">
        <f>VLOOKUP(시뮬레이션!B1263,시뮬레이션!$K:$Q,6,0)</f>
        <v>153.17148768824765</v>
      </c>
      <c r="D1260" s="27">
        <f>VLOOKUP(시뮬레이션!B1263,시뮬레이션!$K:$Q,7,0)</f>
        <v>94.620293602522452</v>
      </c>
      <c r="F1260" s="5">
        <f t="shared" si="65"/>
        <v>43262</v>
      </c>
      <c r="G1260" s="7">
        <f>C1260*시뮬레이션!D1263*시뮬레이션!F1263</f>
        <v>10554490.208482169</v>
      </c>
      <c r="H1260" s="2">
        <f>D1260*시뮬레이션!E1263*시뮬레이션!D1263</f>
        <v>11923826.739240274</v>
      </c>
      <c r="J1260" s="5">
        <f t="shared" si="66"/>
        <v>43262</v>
      </c>
      <c r="K1260" s="2">
        <f t="shared" si="67"/>
        <v>22478316.947722442</v>
      </c>
      <c r="L1260" s="2" t="e">
        <f>$C$2*시뮬레이션!F1263*시뮬레이션!D1263</f>
        <v>#REF!</v>
      </c>
    </row>
    <row r="1261" spans="2:12" x14ac:dyDescent="0.3">
      <c r="B1261" s="5">
        <v>43263</v>
      </c>
      <c r="C1261" s="27">
        <f>VLOOKUP(시뮬레이션!B1264,시뮬레이션!$K:$Q,6,0)</f>
        <v>153.17148768824765</v>
      </c>
      <c r="D1261" s="27">
        <f>VLOOKUP(시뮬레이션!B1264,시뮬레이션!$K:$Q,7,0)</f>
        <v>94.620293602522452</v>
      </c>
      <c r="F1261" s="5">
        <f t="shared" si="65"/>
        <v>43263</v>
      </c>
      <c r="G1261" s="7">
        <f>C1261*시뮬레이션!D1264*시뮬레이션!F1264</f>
        <v>10589464.237194745</v>
      </c>
      <c r="H1261" s="2">
        <f>D1261*시뮬레이션!E1264*시뮬레이션!D1264</f>
        <v>11979175.338617595</v>
      </c>
      <c r="J1261" s="5">
        <f t="shared" si="66"/>
        <v>43263</v>
      </c>
      <c r="K1261" s="2">
        <f t="shared" si="67"/>
        <v>22568639.57581234</v>
      </c>
      <c r="L1261" s="2" t="e">
        <f>$C$2*시뮬레이션!F1264*시뮬레이션!D1264</f>
        <v>#REF!</v>
      </c>
    </row>
    <row r="1262" spans="2:12" x14ac:dyDescent="0.3">
      <c r="B1262" s="5">
        <v>43264</v>
      </c>
      <c r="C1262" s="27">
        <f>VLOOKUP(시뮬레이션!B1265,시뮬레이션!$K:$Q,6,0)</f>
        <v>153.17148768824765</v>
      </c>
      <c r="D1262" s="27">
        <f>VLOOKUP(시뮬레이션!B1265,시뮬레이션!$K:$Q,7,0)</f>
        <v>94.620293602522452</v>
      </c>
      <c r="F1262" s="5">
        <f t="shared" si="65"/>
        <v>43264</v>
      </c>
      <c r="G1262" s="7">
        <f>C1262*시뮬레이션!D1265*시뮬레이션!F1265</f>
        <v>10511915.963721989</v>
      </c>
      <c r="H1262" s="2">
        <f>D1262*시뮬레이션!E1265*시뮬레이션!D1265</f>
        <v>11928512.722504171</v>
      </c>
      <c r="J1262" s="5">
        <f t="shared" si="66"/>
        <v>43264</v>
      </c>
      <c r="K1262" s="2">
        <f t="shared" si="67"/>
        <v>22440428.686226159</v>
      </c>
      <c r="L1262" s="2" t="e">
        <f>$C$2*시뮬레이션!F1265*시뮬레이션!D1265</f>
        <v>#REF!</v>
      </c>
    </row>
    <row r="1263" spans="2:12" x14ac:dyDescent="0.3">
      <c r="B1263" s="5">
        <v>43265</v>
      </c>
      <c r="C1263" s="27">
        <f>VLOOKUP(시뮬레이션!B1266,시뮬레이션!$K:$Q,6,0)</f>
        <v>153.17148768824765</v>
      </c>
      <c r="D1263" s="27">
        <f>VLOOKUP(시뮬레이션!B1266,시뮬레이션!$K:$Q,7,0)</f>
        <v>94.620293602522452</v>
      </c>
      <c r="F1263" s="5">
        <f t="shared" si="65"/>
        <v>43265</v>
      </c>
      <c r="G1263" s="7">
        <f>C1263*시뮬레이션!D1266*시뮬레이션!F1266</f>
        <v>10587251.675055087</v>
      </c>
      <c r="H1263" s="2">
        <f>D1263*시뮬레이션!E1266*시뮬레이션!D1266</f>
        <v>11960292.673088329</v>
      </c>
      <c r="J1263" s="5">
        <f t="shared" si="66"/>
        <v>43265</v>
      </c>
      <c r="K1263" s="2">
        <f t="shared" si="67"/>
        <v>22547544.348143414</v>
      </c>
      <c r="L1263" s="2" t="e">
        <f>$C$2*시뮬레이션!F1266*시뮬레이션!D1266</f>
        <v>#REF!</v>
      </c>
    </row>
    <row r="1264" spans="2:12" x14ac:dyDescent="0.3">
      <c r="B1264" s="5">
        <v>43266</v>
      </c>
      <c r="C1264" s="27">
        <f>VLOOKUP(시뮬레이션!B1267,시뮬레이션!$K:$Q,6,0)</f>
        <v>153.17148768824765</v>
      </c>
      <c r="D1264" s="27">
        <f>VLOOKUP(시뮬레이션!B1267,시뮬레이션!$K:$Q,7,0)</f>
        <v>94.620293602522452</v>
      </c>
      <c r="F1264" s="5">
        <f t="shared" si="65"/>
        <v>43266</v>
      </c>
      <c r="G1264" s="7">
        <f>C1264*시뮬레이션!D1267*시뮬레이션!F1267</f>
        <v>10764578.919037722</v>
      </c>
      <c r="H1264" s="2">
        <f>D1264*시뮬레이션!E1267*시뮬레이션!D1267</f>
        <v>12108585.594605904</v>
      </c>
      <c r="J1264" s="5">
        <f t="shared" si="66"/>
        <v>43266</v>
      </c>
      <c r="K1264" s="2">
        <f t="shared" si="67"/>
        <v>22873164.513643626</v>
      </c>
      <c r="L1264" s="2" t="e">
        <f>$C$2*시뮬레이션!F1267*시뮬레이션!D1267</f>
        <v>#REF!</v>
      </c>
    </row>
    <row r="1265" spans="2:12" x14ac:dyDescent="0.3">
      <c r="B1265" s="5">
        <v>43267</v>
      </c>
      <c r="C1265" s="27">
        <f>VLOOKUP(시뮬레이션!B1268,시뮬레이션!$K:$Q,6,0)</f>
        <v>153.17148768824765</v>
      </c>
      <c r="D1265" s="27">
        <f>VLOOKUP(시뮬레이션!B1268,시뮬레이션!$K:$Q,7,0)</f>
        <v>94.620293602522452</v>
      </c>
      <c r="F1265" s="5">
        <f t="shared" si="65"/>
        <v>43267</v>
      </c>
      <c r="G1265" s="7">
        <f>C1265*시뮬레이션!D1268*시뮬레이션!F1268</f>
        <v>10764578.919037722</v>
      </c>
      <c r="H1265" s="2">
        <f>D1265*시뮬레이션!E1268*시뮬레이션!D1268</f>
        <v>12108585.594605904</v>
      </c>
      <c r="J1265" s="5">
        <f t="shared" si="66"/>
        <v>43267</v>
      </c>
      <c r="K1265" s="2">
        <f t="shared" si="67"/>
        <v>22873164.513643626</v>
      </c>
      <c r="L1265" s="2" t="e">
        <f>$C$2*시뮬레이션!F1268*시뮬레이션!D1268</f>
        <v>#REF!</v>
      </c>
    </row>
    <row r="1266" spans="2:12" x14ac:dyDescent="0.3">
      <c r="B1266" s="5">
        <v>43268</v>
      </c>
      <c r="C1266" s="27">
        <f>VLOOKUP(시뮬레이션!B1269,시뮬레이션!$K:$Q,6,0)</f>
        <v>153.17148768824765</v>
      </c>
      <c r="D1266" s="27">
        <f>VLOOKUP(시뮬레이션!B1269,시뮬레이션!$K:$Q,7,0)</f>
        <v>94.620293602522452</v>
      </c>
      <c r="F1266" s="5">
        <f t="shared" si="65"/>
        <v>43268</v>
      </c>
      <c r="G1266" s="7">
        <f>C1266*시뮬레이션!D1269*시뮬레이션!F1269</f>
        <v>10764578.919037722</v>
      </c>
      <c r="H1266" s="2">
        <f>D1266*시뮬레이션!E1269*시뮬레이션!D1269</f>
        <v>12108585.594605904</v>
      </c>
      <c r="J1266" s="5">
        <f t="shared" si="66"/>
        <v>43268</v>
      </c>
      <c r="K1266" s="2">
        <f t="shared" si="67"/>
        <v>22873164.513643626</v>
      </c>
      <c r="L1266" s="2" t="e">
        <f>$C$2*시뮬레이션!F1269*시뮬레이션!D1269</f>
        <v>#REF!</v>
      </c>
    </row>
    <row r="1267" spans="2:12" x14ac:dyDescent="0.3">
      <c r="B1267" s="5">
        <v>43269</v>
      </c>
      <c r="C1267" s="27">
        <f>VLOOKUP(시뮬레이션!B1270,시뮬레이션!$K:$Q,6,0)</f>
        <v>153.17148768824765</v>
      </c>
      <c r="D1267" s="27">
        <f>VLOOKUP(시뮬레이션!B1270,시뮬레이션!$K:$Q,7,0)</f>
        <v>94.620293602522452</v>
      </c>
      <c r="F1267" s="5">
        <f t="shared" si="65"/>
        <v>43269</v>
      </c>
      <c r="G1267" s="7">
        <f>C1267*시뮬레이션!D1270*시뮬레이션!F1270</f>
        <v>10750072.506953232</v>
      </c>
      <c r="H1267" s="2">
        <f>D1267*시뮬레이션!E1270*시뮬레이션!D1270</f>
        <v>12110684.619899787</v>
      </c>
      <c r="J1267" s="5">
        <f t="shared" si="66"/>
        <v>43269</v>
      </c>
      <c r="K1267" s="2">
        <f t="shared" si="67"/>
        <v>22860757.126853019</v>
      </c>
      <c r="L1267" s="2" t="e">
        <f>$C$2*시뮬레이션!F1270*시뮬레이션!D1270</f>
        <v>#REF!</v>
      </c>
    </row>
    <row r="1268" spans="2:12" x14ac:dyDescent="0.3">
      <c r="B1268" s="5">
        <v>43270</v>
      </c>
      <c r="C1268" s="27">
        <f>VLOOKUP(시뮬레이션!B1271,시뮬레이션!$K:$Q,6,0)</f>
        <v>153.17148768824765</v>
      </c>
      <c r="D1268" s="27">
        <f>VLOOKUP(시뮬레이션!B1271,시뮬레이션!$K:$Q,7,0)</f>
        <v>94.620293602522452</v>
      </c>
      <c r="F1268" s="5">
        <f t="shared" si="65"/>
        <v>43270</v>
      </c>
      <c r="G1268" s="7">
        <f>C1268*시뮬레이션!D1271*시뮬레이션!F1271</f>
        <v>10734874.98511629</v>
      </c>
      <c r="H1268" s="2">
        <f>D1268*시뮬레이션!E1271*시뮬레이션!D1271</f>
        <v>12084328.755485322</v>
      </c>
      <c r="J1268" s="5">
        <f t="shared" si="66"/>
        <v>43270</v>
      </c>
      <c r="K1268" s="2">
        <f t="shared" si="67"/>
        <v>22819203.740601614</v>
      </c>
      <c r="L1268" s="2" t="e">
        <f>$C$2*시뮬레이션!F1271*시뮬레이션!D1271</f>
        <v>#REF!</v>
      </c>
    </row>
    <row r="1269" spans="2:12" x14ac:dyDescent="0.3">
      <c r="B1269" s="5">
        <v>43271</v>
      </c>
      <c r="C1269" s="27">
        <f>VLOOKUP(시뮬레이션!B1272,시뮬레이션!$K:$Q,6,0)</f>
        <v>153.17148768824765</v>
      </c>
      <c r="D1269" s="27">
        <f>VLOOKUP(시뮬레이션!B1272,시뮬레이션!$K:$Q,7,0)</f>
        <v>94.620293602522452</v>
      </c>
      <c r="F1269" s="5">
        <f t="shared" si="65"/>
        <v>43271</v>
      </c>
      <c r="G1269" s="7">
        <f>C1269*시뮬레이션!D1272*시뮬레이션!F1272</f>
        <v>10620948.94283204</v>
      </c>
      <c r="H1269" s="2">
        <f>D1269*시뮬레이션!E1272*시뮬레이션!D1272</f>
        <v>11967708.597662408</v>
      </c>
      <c r="J1269" s="5">
        <f t="shared" si="66"/>
        <v>43271</v>
      </c>
      <c r="K1269" s="2">
        <f t="shared" si="67"/>
        <v>22588657.540494449</v>
      </c>
      <c r="L1269" s="2" t="e">
        <f>$C$2*시뮬레이션!F1272*시뮬레이션!D1272</f>
        <v>#REF!</v>
      </c>
    </row>
    <row r="1270" spans="2:12" x14ac:dyDescent="0.3">
      <c r="B1270" s="5">
        <v>43272</v>
      </c>
      <c r="C1270" s="27">
        <f>VLOOKUP(시뮬레이션!B1273,시뮬레이션!$K:$Q,6,0)</f>
        <v>153.17148768824765</v>
      </c>
      <c r="D1270" s="27">
        <f>VLOOKUP(시뮬레이션!B1273,시뮬레이션!$K:$Q,7,0)</f>
        <v>94.620293602522452</v>
      </c>
      <c r="F1270" s="5">
        <f t="shared" si="65"/>
        <v>43272</v>
      </c>
      <c r="G1270" s="7">
        <f>C1270*시뮬레이션!D1273*시뮬레이션!F1273</f>
        <v>10624166.999202626</v>
      </c>
      <c r="H1270" s="2">
        <f>D1270*시뮬레이션!E1273*시뮬레이션!D1273</f>
        <v>11985493.629887963</v>
      </c>
      <c r="J1270" s="5">
        <f t="shared" si="66"/>
        <v>43272</v>
      </c>
      <c r="K1270" s="2">
        <f t="shared" si="67"/>
        <v>22609660.629090589</v>
      </c>
      <c r="L1270" s="2" t="e">
        <f>$C$2*시뮬레이션!F1273*시뮬레이션!D1273</f>
        <v>#REF!</v>
      </c>
    </row>
    <row r="1271" spans="2:12" x14ac:dyDescent="0.3">
      <c r="B1271" s="5">
        <v>43273</v>
      </c>
      <c r="C1271" s="27">
        <f>VLOOKUP(시뮬레이션!B1274,시뮬레이션!$K:$Q,6,0)</f>
        <v>153.17148768824765</v>
      </c>
      <c r="D1271" s="27">
        <f>VLOOKUP(시뮬레이션!B1274,시뮬레이션!$K:$Q,7,0)</f>
        <v>94.620293602522452</v>
      </c>
      <c r="F1271" s="5">
        <f t="shared" si="65"/>
        <v>43273</v>
      </c>
      <c r="G1271" s="7">
        <f>C1271*시뮬레이션!D1274*시뮬레이션!F1274</f>
        <v>10635050.13974585</v>
      </c>
      <c r="H1271" s="2">
        <f>D1271*시뮬레이션!E1274*시뮬레이션!D1274</f>
        <v>12015717.859102391</v>
      </c>
      <c r="J1271" s="5">
        <f t="shared" si="66"/>
        <v>43273</v>
      </c>
      <c r="K1271" s="2">
        <f t="shared" si="67"/>
        <v>22650767.998848241</v>
      </c>
      <c r="L1271" s="2" t="e">
        <f>$C$2*시뮬레이션!F1274*시뮬레이션!D1274</f>
        <v>#REF!</v>
      </c>
    </row>
    <row r="1272" spans="2:12" x14ac:dyDescent="0.3">
      <c r="B1272" s="5">
        <v>43274</v>
      </c>
      <c r="C1272" s="27">
        <f>VLOOKUP(시뮬레이션!B1275,시뮬레이션!$K:$Q,6,0)</f>
        <v>153.17148768824765</v>
      </c>
      <c r="D1272" s="27">
        <f>VLOOKUP(시뮬레이션!B1275,시뮬레이션!$K:$Q,7,0)</f>
        <v>94.620293602522452</v>
      </c>
      <c r="F1272" s="5">
        <f t="shared" si="65"/>
        <v>43274</v>
      </c>
      <c r="G1272" s="7">
        <f>C1272*시뮬레이션!D1275*시뮬레이션!F1275</f>
        <v>10635050.13974585</v>
      </c>
      <c r="H1272" s="2">
        <f>D1272*시뮬레이션!E1275*시뮬레이션!D1275</f>
        <v>12015717.859102391</v>
      </c>
      <c r="J1272" s="5">
        <f t="shared" si="66"/>
        <v>43274</v>
      </c>
      <c r="K1272" s="2">
        <f t="shared" si="67"/>
        <v>22650767.998848241</v>
      </c>
      <c r="L1272" s="2" t="e">
        <f>$C$2*시뮬레이션!F1275*시뮬레이션!D1275</f>
        <v>#REF!</v>
      </c>
    </row>
    <row r="1273" spans="2:12" x14ac:dyDescent="0.3">
      <c r="B1273" s="5">
        <v>43275</v>
      </c>
      <c r="C1273" s="27">
        <f>VLOOKUP(시뮬레이션!B1276,시뮬레이션!$K:$Q,6,0)</f>
        <v>153.17148768824765</v>
      </c>
      <c r="D1273" s="27">
        <f>VLOOKUP(시뮬레이션!B1276,시뮬레이션!$K:$Q,7,0)</f>
        <v>94.620293602522452</v>
      </c>
      <c r="F1273" s="5">
        <f t="shared" si="65"/>
        <v>43275</v>
      </c>
      <c r="G1273" s="7">
        <f>C1273*시뮬레이션!D1276*시뮬레이션!F1276</f>
        <v>10635050.13974585</v>
      </c>
      <c r="H1273" s="2">
        <f>D1273*시뮬레이션!E1276*시뮬레이션!D1276</f>
        <v>12015717.859102391</v>
      </c>
      <c r="J1273" s="5">
        <f t="shared" si="66"/>
        <v>43275</v>
      </c>
      <c r="K1273" s="2">
        <f t="shared" si="67"/>
        <v>22650767.998848241</v>
      </c>
      <c r="L1273" s="2" t="e">
        <f>$C$2*시뮬레이션!F1276*시뮬레이션!D1276</f>
        <v>#REF!</v>
      </c>
    </row>
    <row r="1274" spans="2:12" x14ac:dyDescent="0.3">
      <c r="B1274" s="5">
        <v>43276</v>
      </c>
      <c r="C1274" s="27">
        <f>VLOOKUP(시뮬레이션!B1277,시뮬레이션!$K:$Q,6,0)</f>
        <v>153.17148768824765</v>
      </c>
      <c r="D1274" s="27">
        <f>VLOOKUP(시뮬레이션!B1277,시뮬레이션!$K:$Q,7,0)</f>
        <v>94.620293602522452</v>
      </c>
      <c r="F1274" s="5">
        <f t="shared" si="65"/>
        <v>43276</v>
      </c>
      <c r="G1274" s="7">
        <f>C1274*시뮬레이션!D1277*시뮬레이션!F1277</f>
        <v>10670764.293086939</v>
      </c>
      <c r="H1274" s="2">
        <f>D1274*시뮬레이션!E1277*시뮬레이션!D1277</f>
        <v>11990944.005061235</v>
      </c>
      <c r="J1274" s="5">
        <f t="shared" si="66"/>
        <v>43276</v>
      </c>
      <c r="K1274" s="2">
        <f t="shared" si="67"/>
        <v>22661708.298148174</v>
      </c>
      <c r="L1274" s="2" t="e">
        <f>$C$2*시뮬레이션!F1277*시뮬레이션!D1277</f>
        <v>#REF!</v>
      </c>
    </row>
    <row r="1275" spans="2:12" x14ac:dyDescent="0.3">
      <c r="B1275" s="5">
        <v>43277</v>
      </c>
      <c r="C1275" s="27">
        <f>VLOOKUP(시뮬레이션!B1278,시뮬레이션!$K:$Q,6,0)</f>
        <v>153.17148768824765</v>
      </c>
      <c r="D1275" s="27">
        <f>VLOOKUP(시뮬레이션!B1278,시뮬레이션!$K:$Q,7,0)</f>
        <v>94.620293602522452</v>
      </c>
      <c r="F1275" s="5">
        <f t="shared" si="65"/>
        <v>43277</v>
      </c>
      <c r="G1275" s="7">
        <f>C1275*시뮬레이션!D1278*시뮬레이션!F1278</f>
        <v>10646132.556394558</v>
      </c>
      <c r="H1275" s="2">
        <f>D1275*시뮬레이션!E1278*시뮬레이션!D1278</f>
        <v>11946472.336815747</v>
      </c>
      <c r="J1275" s="5">
        <f t="shared" si="66"/>
        <v>43277</v>
      </c>
      <c r="K1275" s="2">
        <f t="shared" si="67"/>
        <v>22592604.893210307</v>
      </c>
      <c r="L1275" s="2" t="e">
        <f>$C$2*시뮬레이션!F1278*시뮬레이션!D1278</f>
        <v>#REF!</v>
      </c>
    </row>
    <row r="1276" spans="2:12" x14ac:dyDescent="0.3">
      <c r="B1276" s="5">
        <v>43278</v>
      </c>
      <c r="C1276" s="27">
        <f>VLOOKUP(시뮬레이션!B1279,시뮬레이션!$K:$Q,6,0)</f>
        <v>153.17148768824765</v>
      </c>
      <c r="D1276" s="27">
        <f>VLOOKUP(시뮬레이션!B1279,시뮬레이션!$K:$Q,7,0)</f>
        <v>94.620293602522452</v>
      </c>
      <c r="F1276" s="5">
        <f t="shared" si="65"/>
        <v>43278</v>
      </c>
      <c r="G1276" s="7">
        <f>C1276*시뮬레이션!D1279*시뮬레이션!F1279</f>
        <v>10621995.410435922</v>
      </c>
      <c r="H1276" s="2">
        <f>D1276*시뮬레이션!E1279*시뮬레이션!D1279</f>
        <v>11944451.416739622</v>
      </c>
      <c r="J1276" s="5">
        <f t="shared" si="66"/>
        <v>43278</v>
      </c>
      <c r="K1276" s="2">
        <f t="shared" si="67"/>
        <v>22566446.827175543</v>
      </c>
      <c r="L1276" s="2" t="e">
        <f>$C$2*시뮬레이션!F1279*시뮬레이션!D1279</f>
        <v>#REF!</v>
      </c>
    </row>
    <row r="1277" spans="2:12" x14ac:dyDescent="0.3">
      <c r="B1277" s="5">
        <v>43279</v>
      </c>
      <c r="C1277" s="27">
        <f>VLOOKUP(시뮬레이션!B1280,시뮬레이션!$K:$Q,6,0)</f>
        <v>153.17148768824765</v>
      </c>
      <c r="D1277" s="27">
        <f>VLOOKUP(시뮬레이션!B1280,시뮬레이션!$K:$Q,7,0)</f>
        <v>94.620293602522452</v>
      </c>
      <c r="F1277" s="5">
        <f t="shared" si="65"/>
        <v>43279</v>
      </c>
      <c r="G1277" s="7">
        <f>C1277*시뮬레이션!D1280*시뮬레이션!F1280</f>
        <v>10715534.174537383</v>
      </c>
      <c r="H1277" s="2">
        <f>D1277*시뮬레이션!E1280*시뮬레이션!D1280</f>
        <v>12061818.134904075</v>
      </c>
      <c r="J1277" s="5">
        <f t="shared" si="66"/>
        <v>43279</v>
      </c>
      <c r="K1277" s="2">
        <f t="shared" si="67"/>
        <v>22777352.309441458</v>
      </c>
      <c r="L1277" s="2" t="e">
        <f>$C$2*시뮬레이션!F1280*시뮬레이션!D1280</f>
        <v>#REF!</v>
      </c>
    </row>
    <row r="1278" spans="2:12" x14ac:dyDescent="0.3">
      <c r="B1278" s="5">
        <v>43280</v>
      </c>
      <c r="C1278" s="27">
        <f>VLOOKUP(시뮬레이션!B1281,시뮬레이션!$K:$Q,6,0)</f>
        <v>153.17148768824765</v>
      </c>
      <c r="D1278" s="27">
        <f>VLOOKUP(시뮬레이션!B1281,시뮬레이션!$K:$Q,7,0)</f>
        <v>94.620293602522452</v>
      </c>
      <c r="F1278" s="5">
        <f t="shared" si="65"/>
        <v>43280</v>
      </c>
      <c r="G1278" s="7">
        <f>C1278*시뮬레이션!D1281*시뮬레이션!F1281</f>
        <v>10642992.770654181</v>
      </c>
      <c r="H1278" s="2">
        <f>D1278*시뮬레이션!E1281*시뮬레이션!D1281</f>
        <v>11977154.506413838</v>
      </c>
      <c r="J1278" s="5">
        <f t="shared" si="66"/>
        <v>43280</v>
      </c>
      <c r="K1278" s="2">
        <f t="shared" si="67"/>
        <v>22620147.277068019</v>
      </c>
      <c r="L1278" s="2" t="e">
        <f>$C$2*시뮬레이션!F1281*시뮬레이션!D1281</f>
        <v>#REF!</v>
      </c>
    </row>
    <row r="1279" spans="2:12" x14ac:dyDescent="0.3">
      <c r="B1279" s="5">
        <v>43281</v>
      </c>
      <c r="C1279" s="27">
        <f>VLOOKUP(시뮬레이션!B1282,시뮬레이션!$K:$Q,6,0)</f>
        <v>153.17148768824765</v>
      </c>
      <c r="D1279" s="27">
        <f>VLOOKUP(시뮬레이션!B1282,시뮬레이션!$K:$Q,7,0)</f>
        <v>94.620293602522452</v>
      </c>
      <c r="F1279" s="5">
        <f t="shared" si="65"/>
        <v>43281</v>
      </c>
      <c r="G1279" s="7">
        <f>C1279*시뮬레이션!D1282*시뮬레이션!F1282</f>
        <v>10642992.770654181</v>
      </c>
      <c r="H1279" s="2">
        <f>D1279*시뮬레이션!E1282*시뮬레이션!D1282</f>
        <v>11977154.506413838</v>
      </c>
      <c r="J1279" s="5">
        <f t="shared" si="66"/>
        <v>43281</v>
      </c>
      <c r="K1279" s="2">
        <f t="shared" si="67"/>
        <v>22620147.277068019</v>
      </c>
      <c r="L1279" s="2" t="e">
        <f>$C$2*시뮬레이션!F1282*시뮬레이션!D1282</f>
        <v>#REF!</v>
      </c>
    </row>
    <row r="1280" spans="2:12" x14ac:dyDescent="0.3">
      <c r="B1280" s="5">
        <v>43282</v>
      </c>
      <c r="C1280" s="27">
        <f>VLOOKUP(시뮬레이션!B1283,시뮬레이션!$K:$Q,6,0)</f>
        <v>153.17148768824765</v>
      </c>
      <c r="D1280" s="27">
        <f>VLOOKUP(시뮬레이션!B1283,시뮬레이션!$K:$Q,7,0)</f>
        <v>94.620293602522452</v>
      </c>
      <c r="F1280" s="5">
        <f t="shared" si="65"/>
        <v>43282</v>
      </c>
      <c r="G1280" s="7">
        <f>C1280*시뮬레이션!D1283*시뮬레이션!F1283</f>
        <v>10642992.770654181</v>
      </c>
      <c r="H1280" s="2">
        <f>D1280*시뮬레이션!E1283*시뮬레이션!D1283</f>
        <v>11977154.506413838</v>
      </c>
      <c r="J1280" s="5">
        <f t="shared" si="66"/>
        <v>43282</v>
      </c>
      <c r="K1280" s="2">
        <f t="shared" si="67"/>
        <v>22620147.277068019</v>
      </c>
      <c r="L1280" s="2" t="e">
        <f>$C$2*시뮬레이션!F1283*시뮬레이션!D1283</f>
        <v>#REF!</v>
      </c>
    </row>
    <row r="1281" spans="2:12" x14ac:dyDescent="0.3">
      <c r="B1281" s="5">
        <v>43283</v>
      </c>
      <c r="C1281" s="27">
        <f>VLOOKUP(시뮬레이션!B1284,시뮬레이션!$K:$Q,6,0)</f>
        <v>153.17148768824765</v>
      </c>
      <c r="D1281" s="27">
        <f>VLOOKUP(시뮬레이션!B1284,시뮬레이션!$K:$Q,7,0)</f>
        <v>94.620293602522452</v>
      </c>
      <c r="F1281" s="5">
        <f t="shared" si="65"/>
        <v>43283</v>
      </c>
      <c r="G1281" s="7">
        <f>C1281*시뮬레이션!D1284*시뮬레이션!F1284</f>
        <v>10664628.549633119</v>
      </c>
      <c r="H1281" s="2">
        <f>D1281*시뮬레이션!E1284*시뮬레이션!D1284</f>
        <v>12023692.81172551</v>
      </c>
      <c r="J1281" s="5">
        <f t="shared" si="66"/>
        <v>43283</v>
      </c>
      <c r="K1281" s="2">
        <f t="shared" si="67"/>
        <v>22688321.361358628</v>
      </c>
      <c r="L1281" s="2" t="e">
        <f>$C$2*시뮬레이션!F1284*시뮬레이션!D1284</f>
        <v>#REF!</v>
      </c>
    </row>
    <row r="1282" spans="2:12" x14ac:dyDescent="0.3">
      <c r="B1282" s="5">
        <v>43284</v>
      </c>
      <c r="C1282" s="27">
        <f>VLOOKUP(시뮬레이션!B1285,시뮬레이션!$K:$Q,6,0)</f>
        <v>153.17148768824765</v>
      </c>
      <c r="D1282" s="27">
        <f>VLOOKUP(시뮬레이션!B1285,시뮬레이션!$K:$Q,7,0)</f>
        <v>94.620293602522452</v>
      </c>
      <c r="F1282" s="5">
        <f t="shared" si="65"/>
        <v>43284</v>
      </c>
      <c r="G1282" s="7">
        <f>C1282*시뮬레이션!D1285*시뮬레이션!F1285</f>
        <v>10649585.424655771</v>
      </c>
      <c r="H1282" s="2">
        <f>D1282*시뮬레이션!E1285*시뮬레이션!D1285</f>
        <v>11989224.03302104</v>
      </c>
      <c r="J1282" s="5">
        <f t="shared" si="66"/>
        <v>43284</v>
      </c>
      <c r="K1282" s="2">
        <f t="shared" si="67"/>
        <v>22638809.457676813</v>
      </c>
      <c r="L1282" s="2" t="e">
        <f>$C$2*시뮬레이션!F1285*시뮬레이션!D1285</f>
        <v>#REF!</v>
      </c>
    </row>
    <row r="1283" spans="2:12" x14ac:dyDescent="0.3">
      <c r="B1283" s="5">
        <v>43285</v>
      </c>
      <c r="C1283" s="27">
        <f>VLOOKUP(시뮬레이션!B1286,시뮬레이션!$K:$Q,6,0)</f>
        <v>153.17148768824765</v>
      </c>
      <c r="D1283" s="27">
        <f>VLOOKUP(시뮬레이션!B1286,시뮬레이션!$K:$Q,7,0)</f>
        <v>94.620293602522452</v>
      </c>
      <c r="F1283" s="5">
        <f t="shared" ref="F1283:F1346" si="68">B1283</f>
        <v>43285</v>
      </c>
      <c r="G1283" s="7">
        <f>C1283*시뮬레이션!D1286*시뮬레이션!F1286</f>
        <v>10610079.051622499</v>
      </c>
      <c r="H1283" s="2">
        <f>D1283*시뮬레이션!E1286*시뮬레이션!D1286</f>
        <v>11944748.052206667</v>
      </c>
      <c r="J1283" s="5">
        <f t="shared" ref="J1283:J1346" si="69">B1283</f>
        <v>43285</v>
      </c>
      <c r="K1283" s="2">
        <f t="shared" ref="K1283:K1346" si="70">SUM(G1283:H1283)</f>
        <v>22554827.103829168</v>
      </c>
      <c r="L1283" s="2" t="e">
        <f>$C$2*시뮬레이션!F1286*시뮬레이션!D1286</f>
        <v>#REF!</v>
      </c>
    </row>
    <row r="1284" spans="2:12" x14ac:dyDescent="0.3">
      <c r="B1284" s="5">
        <v>43286</v>
      </c>
      <c r="C1284" s="27">
        <f>VLOOKUP(시뮬레이션!B1287,시뮬레이션!$K:$Q,6,0)</f>
        <v>153.17148768824765</v>
      </c>
      <c r="D1284" s="27">
        <f>VLOOKUP(시뮬레이션!B1287,시뮬레이션!$K:$Q,7,0)</f>
        <v>94.620293602522452</v>
      </c>
      <c r="F1284" s="5">
        <f t="shared" si="68"/>
        <v>43286</v>
      </c>
      <c r="G1284" s="7">
        <f>C1284*시뮬레이션!D1287*시뮬레이션!F1287</f>
        <v>10748761.665361596</v>
      </c>
      <c r="H1284" s="2">
        <f>D1284*시뮬레이션!E1287*시뮬레이션!D1287</f>
        <v>12090694.263975412</v>
      </c>
      <c r="J1284" s="5">
        <f t="shared" si="69"/>
        <v>43286</v>
      </c>
      <c r="K1284" s="2">
        <f t="shared" si="70"/>
        <v>22839455.92933701</v>
      </c>
      <c r="L1284" s="2" t="e">
        <f>$C$2*시뮬레이션!F1287*시뮬레이션!D1287</f>
        <v>#REF!</v>
      </c>
    </row>
    <row r="1285" spans="2:12" x14ac:dyDescent="0.3">
      <c r="B1285" s="5">
        <v>43287</v>
      </c>
      <c r="C1285" s="27">
        <f>VLOOKUP(시뮬레이션!B1288,시뮬레이션!$K:$Q,6,0)</f>
        <v>153.17148768824765</v>
      </c>
      <c r="D1285" s="27">
        <f>VLOOKUP(시뮬레이션!B1288,시뮬레이션!$K:$Q,7,0)</f>
        <v>94.620293602522452</v>
      </c>
      <c r="F1285" s="5">
        <f t="shared" si="68"/>
        <v>43287</v>
      </c>
      <c r="G1285" s="7">
        <f>C1285*시뮬레이션!D1288*시뮬레이션!F1288</f>
        <v>10764052.774977513</v>
      </c>
      <c r="H1285" s="2">
        <f>D1285*시뮬레이션!E1288*시뮬레이션!D1288</f>
        <v>12138284.778176639</v>
      </c>
      <c r="J1285" s="5">
        <f t="shared" si="69"/>
        <v>43287</v>
      </c>
      <c r="K1285" s="2">
        <f t="shared" si="70"/>
        <v>22902337.553154152</v>
      </c>
      <c r="L1285" s="2" t="e">
        <f>$C$2*시뮬레이션!F1288*시뮬레이션!D1288</f>
        <v>#REF!</v>
      </c>
    </row>
    <row r="1286" spans="2:12" x14ac:dyDescent="0.3">
      <c r="B1286" s="5">
        <v>43288</v>
      </c>
      <c r="C1286" s="27">
        <f>VLOOKUP(시뮬레이션!B1289,시뮬레이션!$K:$Q,6,0)</f>
        <v>153.17148768824765</v>
      </c>
      <c r="D1286" s="27">
        <f>VLOOKUP(시뮬레이션!B1289,시뮬레이션!$K:$Q,7,0)</f>
        <v>94.620293602522452</v>
      </c>
      <c r="F1286" s="5">
        <f t="shared" si="68"/>
        <v>43288</v>
      </c>
      <c r="G1286" s="7">
        <f>C1286*시뮬레이션!D1289*시뮬레이션!F1289</f>
        <v>10764052.774977513</v>
      </c>
      <c r="H1286" s="2">
        <f>D1286*시뮬레이션!E1289*시뮬레이션!D1289</f>
        <v>12138284.778176639</v>
      </c>
      <c r="J1286" s="5">
        <f t="shared" si="69"/>
        <v>43288</v>
      </c>
      <c r="K1286" s="2">
        <f t="shared" si="70"/>
        <v>22902337.553154152</v>
      </c>
      <c r="L1286" s="2" t="e">
        <f>$C$2*시뮬레이션!F1289*시뮬레이션!D1289</f>
        <v>#REF!</v>
      </c>
    </row>
    <row r="1287" spans="2:12" x14ac:dyDescent="0.3">
      <c r="B1287" s="5">
        <v>43289</v>
      </c>
      <c r="C1287" s="27">
        <f>VLOOKUP(시뮬레이션!B1290,시뮬레이션!$K:$Q,6,0)</f>
        <v>153.17148768824765</v>
      </c>
      <c r="D1287" s="27">
        <f>VLOOKUP(시뮬레이션!B1290,시뮬레이션!$K:$Q,7,0)</f>
        <v>94.620293602522452</v>
      </c>
      <c r="F1287" s="5">
        <f t="shared" si="68"/>
        <v>43289</v>
      </c>
      <c r="G1287" s="7">
        <f>C1287*시뮬레이션!D1290*시뮬레이션!F1290</f>
        <v>10764052.774977513</v>
      </c>
      <c r="H1287" s="2">
        <f>D1287*시뮬레이션!E1290*시뮬레이션!D1290</f>
        <v>12138284.778176639</v>
      </c>
      <c r="J1287" s="5">
        <f t="shared" si="69"/>
        <v>43289</v>
      </c>
      <c r="K1287" s="2">
        <f t="shared" si="70"/>
        <v>22902337.553154152</v>
      </c>
      <c r="L1287" s="2" t="e">
        <f>$C$2*시뮬레이션!F1290*시뮬레이션!D1290</f>
        <v>#REF!</v>
      </c>
    </row>
    <row r="1288" spans="2:12" x14ac:dyDescent="0.3">
      <c r="B1288" s="5">
        <v>43290</v>
      </c>
      <c r="C1288" s="27">
        <f>VLOOKUP(시뮬레이션!B1291,시뮬레이션!$K:$Q,6,0)</f>
        <v>153.17148768824765</v>
      </c>
      <c r="D1288" s="27">
        <f>VLOOKUP(시뮬레이션!B1291,시뮬레이션!$K:$Q,7,0)</f>
        <v>94.620293602522452</v>
      </c>
      <c r="F1288" s="5">
        <f t="shared" si="68"/>
        <v>43290</v>
      </c>
      <c r="G1288" s="7">
        <f>C1288*시뮬레이션!D1291*시뮬레이션!F1291</f>
        <v>10797247.48710336</v>
      </c>
      <c r="H1288" s="2">
        <f>D1288*시뮬레이션!E1291*시뮬레이션!D1291</f>
        <v>12191925.937050346</v>
      </c>
      <c r="J1288" s="5">
        <f t="shared" si="69"/>
        <v>43290</v>
      </c>
      <c r="K1288" s="2">
        <f t="shared" si="70"/>
        <v>22989173.424153708</v>
      </c>
      <c r="L1288" s="2" t="e">
        <f>$C$2*시뮬레이션!F1291*시뮬레이션!D1291</f>
        <v>#REF!</v>
      </c>
    </row>
    <row r="1289" spans="2:12" x14ac:dyDescent="0.3">
      <c r="B1289" s="5">
        <v>43291</v>
      </c>
      <c r="C1289" s="27">
        <f>VLOOKUP(시뮬레이션!B1292,시뮬레이션!$K:$Q,6,0)</f>
        <v>153.17148768824765</v>
      </c>
      <c r="D1289" s="27">
        <f>VLOOKUP(시뮬레이션!B1292,시뮬레이션!$K:$Q,7,0)</f>
        <v>94.620293602522452</v>
      </c>
      <c r="F1289" s="5">
        <f t="shared" si="68"/>
        <v>43291</v>
      </c>
      <c r="G1289" s="7">
        <f>C1289*시뮬레이션!D1292*시뮬레이션!F1292</f>
        <v>10910574.016184799</v>
      </c>
      <c r="H1289" s="2">
        <f>D1289*시뮬레이션!E1292*시뮬레이션!D1292</f>
        <v>12380273.32820544</v>
      </c>
      <c r="J1289" s="5">
        <f t="shared" si="69"/>
        <v>43291</v>
      </c>
      <c r="K1289" s="2">
        <f t="shared" si="70"/>
        <v>23290847.34439024</v>
      </c>
      <c r="L1289" s="2" t="e">
        <f>$C$2*시뮬레이션!F1292*시뮬레이션!D1292</f>
        <v>#REF!</v>
      </c>
    </row>
    <row r="1290" spans="2:12" x14ac:dyDescent="0.3">
      <c r="B1290" s="5">
        <v>43292</v>
      </c>
      <c r="C1290" s="27">
        <f>VLOOKUP(시뮬레이션!B1293,시뮬레이션!$K:$Q,6,0)</f>
        <v>153.17148768824765</v>
      </c>
      <c r="D1290" s="27">
        <f>VLOOKUP(시뮬레이션!B1293,시뮬레이션!$K:$Q,7,0)</f>
        <v>94.620293602522452</v>
      </c>
      <c r="F1290" s="5">
        <f t="shared" si="68"/>
        <v>43292</v>
      </c>
      <c r="G1290" s="7">
        <f>C1290*시뮬레이션!D1293*시뮬레이션!F1293</f>
        <v>10854583.787160981</v>
      </c>
      <c r="H1290" s="2">
        <f>D1290*시뮬레이션!E1293*시뮬레이션!D1293</f>
        <v>12274507.572571849</v>
      </c>
      <c r="J1290" s="5">
        <f t="shared" si="69"/>
        <v>43292</v>
      </c>
      <c r="K1290" s="2">
        <f t="shared" si="70"/>
        <v>23129091.359732829</v>
      </c>
      <c r="L1290" s="2" t="e">
        <f>$C$2*시뮬레이션!F1293*시뮬레이션!D1293</f>
        <v>#REF!</v>
      </c>
    </row>
    <row r="1291" spans="2:12" x14ac:dyDescent="0.3">
      <c r="B1291" s="5">
        <v>43293</v>
      </c>
      <c r="C1291" s="27">
        <f>VLOOKUP(시뮬레이션!B1294,시뮬레이션!$K:$Q,6,0)</f>
        <v>153.17148768824765</v>
      </c>
      <c r="D1291" s="27">
        <f>VLOOKUP(시뮬레이션!B1294,시뮬레이션!$K:$Q,7,0)</f>
        <v>94.620293602522452</v>
      </c>
      <c r="F1291" s="5">
        <f t="shared" si="68"/>
        <v>43293</v>
      </c>
      <c r="G1291" s="7">
        <f>C1291*시뮬레이션!D1294*시뮬레이션!F1294</f>
        <v>10954877.490455238</v>
      </c>
      <c r="H1291" s="2">
        <f>D1291*시뮬레이션!E1294*시뮬레이션!D1294</f>
        <v>12402427.697081553</v>
      </c>
      <c r="J1291" s="5">
        <f t="shared" si="69"/>
        <v>43293</v>
      </c>
      <c r="K1291" s="2">
        <f t="shared" si="70"/>
        <v>23357305.187536791</v>
      </c>
      <c r="L1291" s="2" t="e">
        <f>$C$2*시뮬레이션!F1294*시뮬레이션!D1294</f>
        <v>#REF!</v>
      </c>
    </row>
    <row r="1292" spans="2:12" x14ac:dyDescent="0.3">
      <c r="B1292" s="5">
        <v>43294</v>
      </c>
      <c r="C1292" s="27">
        <f>VLOOKUP(시뮬레이션!B1295,시뮬레이션!$K:$Q,6,0)</f>
        <v>153.17148768824765</v>
      </c>
      <c r="D1292" s="27">
        <f>VLOOKUP(시뮬레이션!B1295,시뮬레이션!$K:$Q,7,0)</f>
        <v>94.620293602522452</v>
      </c>
      <c r="F1292" s="5">
        <f t="shared" si="68"/>
        <v>43294</v>
      </c>
      <c r="G1292" s="7">
        <f>C1292*시뮬레이션!D1295*시뮬레이션!F1295</f>
        <v>10987340.425798653</v>
      </c>
      <c r="H1292" s="2">
        <f>D1292*시뮬레이션!E1295*시뮬레이션!D1295</f>
        <v>12403155.481494939</v>
      </c>
      <c r="J1292" s="5">
        <f t="shared" si="69"/>
        <v>43294</v>
      </c>
      <c r="K1292" s="2">
        <f t="shared" si="70"/>
        <v>23390495.907293592</v>
      </c>
      <c r="L1292" s="2" t="e">
        <f>$C$2*시뮬레이션!F1295*시뮬레이션!D1295</f>
        <v>#REF!</v>
      </c>
    </row>
    <row r="1293" spans="2:12" x14ac:dyDescent="0.3">
      <c r="B1293" s="5">
        <v>43295</v>
      </c>
      <c r="C1293" s="27">
        <f>VLOOKUP(시뮬레이션!B1296,시뮬레이션!$K:$Q,6,0)</f>
        <v>153.17148768824765</v>
      </c>
      <c r="D1293" s="27">
        <f>VLOOKUP(시뮬레이션!B1296,시뮬레이션!$K:$Q,7,0)</f>
        <v>94.620293602522452</v>
      </c>
      <c r="F1293" s="5">
        <f t="shared" si="68"/>
        <v>43295</v>
      </c>
      <c r="G1293" s="7">
        <f>C1293*시뮬레이션!D1296*시뮬레이션!F1296</f>
        <v>10987340.425798653</v>
      </c>
      <c r="H1293" s="2">
        <f>D1293*시뮬레이션!E1296*시뮬레이션!D1296</f>
        <v>12403155.481494939</v>
      </c>
      <c r="J1293" s="5">
        <f t="shared" si="69"/>
        <v>43295</v>
      </c>
      <c r="K1293" s="2">
        <f t="shared" si="70"/>
        <v>23390495.907293592</v>
      </c>
      <c r="L1293" s="2" t="e">
        <f>$C$2*시뮬레이션!F1296*시뮬레이션!D1296</f>
        <v>#REF!</v>
      </c>
    </row>
    <row r="1294" spans="2:12" x14ac:dyDescent="0.3">
      <c r="B1294" s="5">
        <v>43296</v>
      </c>
      <c r="C1294" s="27">
        <f>VLOOKUP(시뮬레이션!B1297,시뮬레이션!$K:$Q,6,0)</f>
        <v>153.17148768824765</v>
      </c>
      <c r="D1294" s="27">
        <f>VLOOKUP(시뮬레이션!B1297,시뮬레이션!$K:$Q,7,0)</f>
        <v>94.620293602522452</v>
      </c>
      <c r="F1294" s="5">
        <f t="shared" si="68"/>
        <v>43296</v>
      </c>
      <c r="G1294" s="7">
        <f>C1294*시뮬레이션!D1297*시뮬레이션!F1297</f>
        <v>10987340.425798653</v>
      </c>
      <c r="H1294" s="2">
        <f>D1294*시뮬레이션!E1297*시뮬레이션!D1297</f>
        <v>12403155.481494939</v>
      </c>
      <c r="J1294" s="5">
        <f t="shared" si="69"/>
        <v>43296</v>
      </c>
      <c r="K1294" s="2">
        <f t="shared" si="70"/>
        <v>23390495.907293592</v>
      </c>
      <c r="L1294" s="2" t="e">
        <f>$C$2*시뮬레이션!F1297*시뮬레이션!D1297</f>
        <v>#REF!</v>
      </c>
    </row>
    <row r="1295" spans="2:12" x14ac:dyDescent="0.3">
      <c r="B1295" s="5">
        <v>43297</v>
      </c>
      <c r="C1295" s="27">
        <f>VLOOKUP(시뮬레이션!B1298,시뮬레이션!$K:$Q,6,0)</f>
        <v>153.17148768824765</v>
      </c>
      <c r="D1295" s="27">
        <f>VLOOKUP(시뮬레이션!B1298,시뮬레이션!$K:$Q,7,0)</f>
        <v>94.620293602522452</v>
      </c>
      <c r="F1295" s="5">
        <f t="shared" si="68"/>
        <v>43297</v>
      </c>
      <c r="G1295" s="7">
        <f>C1295*시뮬레이션!D1298*시뮬레이션!F1298</f>
        <v>10995902.02268873</v>
      </c>
      <c r="H1295" s="2">
        <f>D1295*시뮬레이션!E1298*시뮬레이션!D1298</f>
        <v>12431372.369267872</v>
      </c>
      <c r="J1295" s="5">
        <f t="shared" si="69"/>
        <v>43297</v>
      </c>
      <c r="K1295" s="2">
        <f t="shared" si="70"/>
        <v>23427274.391956601</v>
      </c>
      <c r="L1295" s="2" t="e">
        <f>$C$2*시뮬레이션!F1298*시뮬레이션!D1298</f>
        <v>#REF!</v>
      </c>
    </row>
    <row r="1296" spans="2:12" x14ac:dyDescent="0.3">
      <c r="B1296" s="5">
        <v>43298</v>
      </c>
      <c r="C1296" s="27">
        <f>VLOOKUP(시뮬레이션!B1299,시뮬레이션!$K:$Q,6,0)</f>
        <v>153.17148768824765</v>
      </c>
      <c r="D1296" s="27">
        <f>VLOOKUP(시뮬레이션!B1299,시뮬레이션!$K:$Q,7,0)</f>
        <v>94.620293602522452</v>
      </c>
      <c r="F1296" s="5">
        <f t="shared" si="68"/>
        <v>43298</v>
      </c>
      <c r="G1296" s="7">
        <f>C1296*시뮬레이션!D1299*시뮬레이션!F1299</f>
        <v>11016941.734823331</v>
      </c>
      <c r="H1296" s="2">
        <f>D1296*시뮬레이션!E1299*시뮬레이션!D1299</f>
        <v>12423770.279963331</v>
      </c>
      <c r="J1296" s="5">
        <f t="shared" si="69"/>
        <v>43298</v>
      </c>
      <c r="K1296" s="2">
        <f t="shared" si="70"/>
        <v>23440712.014786661</v>
      </c>
      <c r="L1296" s="2" t="e">
        <f>$C$2*시뮬레이션!F1299*시뮬레이션!D1299</f>
        <v>#REF!</v>
      </c>
    </row>
    <row r="1297" spans="2:12" x14ac:dyDescent="0.3">
      <c r="B1297" s="5">
        <v>43299</v>
      </c>
      <c r="C1297" s="27">
        <f>VLOOKUP(시뮬레이션!B1300,시뮬레이션!$K:$Q,6,0)</f>
        <v>153.17148768824765</v>
      </c>
      <c r="D1297" s="27">
        <f>VLOOKUP(시뮬레이션!B1300,시뮬레이션!$K:$Q,7,0)</f>
        <v>94.620293602522452</v>
      </c>
      <c r="F1297" s="5">
        <f t="shared" si="68"/>
        <v>43299</v>
      </c>
      <c r="G1297" s="7">
        <f>C1297*시뮬레이션!D1300*시뮬레이션!F1300</f>
        <v>11109071.168066571</v>
      </c>
      <c r="H1297" s="2">
        <f>D1297*시뮬레이션!E1300*시뮬레이션!D1300</f>
        <v>12511884.883342888</v>
      </c>
      <c r="J1297" s="5">
        <f t="shared" si="69"/>
        <v>43299</v>
      </c>
      <c r="K1297" s="2">
        <f t="shared" si="70"/>
        <v>23620956.051409461</v>
      </c>
      <c r="L1297" s="2" t="e">
        <f>$C$2*시뮬레이션!F1300*시뮬레이션!D1300</f>
        <v>#REF!</v>
      </c>
    </row>
    <row r="1298" spans="2:12" x14ac:dyDescent="0.3">
      <c r="B1298" s="5">
        <v>43300</v>
      </c>
      <c r="C1298" s="27">
        <f>VLOOKUP(시뮬레이션!B1301,시뮬레이션!$K:$Q,6,0)</f>
        <v>153.17148768824765</v>
      </c>
      <c r="D1298" s="27">
        <f>VLOOKUP(시뮬레이션!B1301,시뮬레이션!$K:$Q,7,0)</f>
        <v>94.620293602522452</v>
      </c>
      <c r="F1298" s="5">
        <f t="shared" si="68"/>
        <v>43300</v>
      </c>
      <c r="G1298" s="7">
        <f>C1298*시뮬레이션!D1301*시뮬레이션!F1301</f>
        <v>11124353.163978973</v>
      </c>
      <c r="H1298" s="2">
        <f>D1298*시뮬레이션!E1301*시뮬레이션!D1301</f>
        <v>12470632.927257223</v>
      </c>
      <c r="J1298" s="5">
        <f t="shared" si="69"/>
        <v>43300</v>
      </c>
      <c r="K1298" s="2">
        <f t="shared" si="70"/>
        <v>23594986.091236196</v>
      </c>
      <c r="L1298" s="2" t="e">
        <f>$C$2*시뮬레이션!F1301*시뮬레이션!D1301</f>
        <v>#REF!</v>
      </c>
    </row>
    <row r="1299" spans="2:12" x14ac:dyDescent="0.3">
      <c r="B1299" s="5">
        <v>43301</v>
      </c>
      <c r="C1299" s="27">
        <f>VLOOKUP(시뮬레이션!B1302,시뮬레이션!$K:$Q,6,0)</f>
        <v>153.17148768824765</v>
      </c>
      <c r="D1299" s="27">
        <f>VLOOKUP(시뮬레이션!B1302,시뮬레이션!$K:$Q,7,0)</f>
        <v>94.620293602522452</v>
      </c>
      <c r="F1299" s="5">
        <f t="shared" si="68"/>
        <v>43301</v>
      </c>
      <c r="G1299" s="7">
        <f>C1299*시뮬레이션!D1302*시뮬레이션!F1302</f>
        <v>11164484.01716755</v>
      </c>
      <c r="H1299" s="2">
        <f>D1299*시뮬레이션!E1302*시뮬레이션!D1302</f>
        <v>12448339.921249824</v>
      </c>
      <c r="J1299" s="5">
        <f t="shared" si="69"/>
        <v>43301</v>
      </c>
      <c r="K1299" s="2">
        <f t="shared" si="70"/>
        <v>23612823.938417375</v>
      </c>
      <c r="L1299" s="2" t="e">
        <f>$C$2*시뮬레이션!F1302*시뮬레이션!D1302</f>
        <v>#REF!</v>
      </c>
    </row>
    <row r="1300" spans="2:12" x14ac:dyDescent="0.3">
      <c r="B1300" s="5">
        <v>43302</v>
      </c>
      <c r="C1300" s="27">
        <f>VLOOKUP(시뮬레이션!B1303,시뮬레이션!$K:$Q,6,0)</f>
        <v>153.17148768824765</v>
      </c>
      <c r="D1300" s="27">
        <f>VLOOKUP(시뮬레이션!B1303,시뮬레이션!$K:$Q,7,0)</f>
        <v>94.620293602522452</v>
      </c>
      <c r="F1300" s="5">
        <f t="shared" si="68"/>
        <v>43302</v>
      </c>
      <c r="G1300" s="7">
        <f>C1300*시뮬레이션!D1303*시뮬레이션!F1303</f>
        <v>11164484.01716755</v>
      </c>
      <c r="H1300" s="2">
        <f>D1300*시뮬레이션!E1303*시뮬레이션!D1303</f>
        <v>12448339.921249824</v>
      </c>
      <c r="J1300" s="5">
        <f t="shared" si="69"/>
        <v>43302</v>
      </c>
      <c r="K1300" s="2">
        <f t="shared" si="70"/>
        <v>23612823.938417375</v>
      </c>
      <c r="L1300" s="2" t="e">
        <f>$C$2*시뮬레이션!F1303*시뮬레이션!D1303</f>
        <v>#REF!</v>
      </c>
    </row>
    <row r="1301" spans="2:12" x14ac:dyDescent="0.3">
      <c r="B1301" s="5">
        <v>43303</v>
      </c>
      <c r="C1301" s="27">
        <f>VLOOKUP(시뮬레이션!B1304,시뮬레이션!$K:$Q,6,0)</f>
        <v>153.17148768824765</v>
      </c>
      <c r="D1301" s="27">
        <f>VLOOKUP(시뮬레이션!B1304,시뮬레이션!$K:$Q,7,0)</f>
        <v>94.620293602522452</v>
      </c>
      <c r="F1301" s="5">
        <f t="shared" si="68"/>
        <v>43303</v>
      </c>
      <c r="G1301" s="7">
        <f>C1301*시뮬레이션!D1304*시뮬레이션!F1304</f>
        <v>11164484.01716755</v>
      </c>
      <c r="H1301" s="2">
        <f>D1301*시뮬레이션!E1304*시뮬레이션!D1304</f>
        <v>12448339.921249824</v>
      </c>
      <c r="J1301" s="5">
        <f t="shared" si="69"/>
        <v>43303</v>
      </c>
      <c r="K1301" s="2">
        <f t="shared" si="70"/>
        <v>23612823.938417375</v>
      </c>
      <c r="L1301" s="2" t="e">
        <f>$C$2*시뮬레이션!F1304*시뮬레이션!D1304</f>
        <v>#REF!</v>
      </c>
    </row>
    <row r="1302" spans="2:12" x14ac:dyDescent="0.3">
      <c r="B1302" s="5">
        <v>43304</v>
      </c>
      <c r="C1302" s="27">
        <f>VLOOKUP(시뮬레이션!B1305,시뮬레이션!$K:$Q,6,0)</f>
        <v>153.17148768824765</v>
      </c>
      <c r="D1302" s="27">
        <f>VLOOKUP(시뮬레이션!B1305,시뮬레이션!$K:$Q,7,0)</f>
        <v>94.620293602522452</v>
      </c>
      <c r="F1302" s="5">
        <f t="shared" si="68"/>
        <v>43304</v>
      </c>
      <c r="G1302" s="7">
        <f>C1302*시뮬레이션!D1305*시뮬레이션!F1305</f>
        <v>11097527.628654178</v>
      </c>
      <c r="H1302" s="2">
        <f>D1302*시뮬레이션!E1305*시뮬레이션!D1305</f>
        <v>12399474.956926735</v>
      </c>
      <c r="J1302" s="5">
        <f t="shared" si="69"/>
        <v>43304</v>
      </c>
      <c r="K1302" s="2">
        <f t="shared" si="70"/>
        <v>23497002.585580915</v>
      </c>
      <c r="L1302" s="2" t="e">
        <f>$C$2*시뮬레이션!F1305*시뮬레이션!D1305</f>
        <v>#REF!</v>
      </c>
    </row>
    <row r="1303" spans="2:12" x14ac:dyDescent="0.3">
      <c r="B1303" s="5">
        <v>43305</v>
      </c>
      <c r="C1303" s="27">
        <f>VLOOKUP(시뮬레이션!B1306,시뮬레이션!$K:$Q,6,0)</f>
        <v>153.17148768824765</v>
      </c>
      <c r="D1303" s="27">
        <f>VLOOKUP(시뮬레이션!B1306,시뮬레이션!$K:$Q,7,0)</f>
        <v>94.620293602522452</v>
      </c>
      <c r="F1303" s="5">
        <f t="shared" si="68"/>
        <v>43305</v>
      </c>
      <c r="G1303" s="7">
        <f>C1303*시뮬레이션!D1306*시뮬레이션!F1306</f>
        <v>11188702.726943376</v>
      </c>
      <c r="H1303" s="2">
        <f>D1303*시뮬레이션!E1306*시뮬레이션!D1306</f>
        <v>12525887.426628055</v>
      </c>
      <c r="J1303" s="5">
        <f t="shared" si="69"/>
        <v>43305</v>
      </c>
      <c r="K1303" s="2">
        <f t="shared" si="70"/>
        <v>23714590.153571431</v>
      </c>
      <c r="L1303" s="2" t="e">
        <f>$C$2*시뮬레이션!F1306*시뮬레이션!D1306</f>
        <v>#REF!</v>
      </c>
    </row>
    <row r="1304" spans="2:12" x14ac:dyDescent="0.3">
      <c r="B1304" s="5">
        <v>43306</v>
      </c>
      <c r="C1304" s="27">
        <f>VLOOKUP(시뮬레이션!B1307,시뮬레이션!$K:$Q,6,0)</f>
        <v>153.17148768824765</v>
      </c>
      <c r="D1304" s="27">
        <f>VLOOKUP(시뮬레이션!B1307,시뮬레이션!$K:$Q,7,0)</f>
        <v>94.620293602522452</v>
      </c>
      <c r="F1304" s="5">
        <f t="shared" si="68"/>
        <v>43306</v>
      </c>
      <c r="G1304" s="7">
        <f>C1304*시뮬레이션!D1307*시뮬레이션!F1307</f>
        <v>11176150.400113069</v>
      </c>
      <c r="H1304" s="2">
        <f>D1304*시뮬레이션!E1307*시뮬레이션!D1307</f>
        <v>12519396.038486565</v>
      </c>
      <c r="J1304" s="5">
        <f t="shared" si="69"/>
        <v>43306</v>
      </c>
      <c r="K1304" s="2">
        <f t="shared" si="70"/>
        <v>23695546.438599631</v>
      </c>
      <c r="L1304" s="2" t="e">
        <f>$C$2*시뮬레이션!F1307*시뮬레이션!D1307</f>
        <v>#REF!</v>
      </c>
    </row>
    <row r="1305" spans="2:12" x14ac:dyDescent="0.3">
      <c r="B1305" s="5">
        <v>43307</v>
      </c>
      <c r="C1305" s="27">
        <f>VLOOKUP(시뮬레이션!B1308,시뮬레이션!$K:$Q,6,0)</f>
        <v>153.17148768824765</v>
      </c>
      <c r="D1305" s="27">
        <f>VLOOKUP(시뮬레이션!B1308,시뮬레이션!$K:$Q,7,0)</f>
        <v>94.620293602522452</v>
      </c>
      <c r="F1305" s="5">
        <f t="shared" si="68"/>
        <v>43307</v>
      </c>
      <c r="G1305" s="7">
        <f>C1305*시뮬레이션!D1308*시뮬레이션!F1308</f>
        <v>11169413.918084539</v>
      </c>
      <c r="H1305" s="2">
        <f>D1305*시뮬레이션!E1308*시뮬레이션!D1308</f>
        <v>12475195.619929954</v>
      </c>
      <c r="J1305" s="5">
        <f t="shared" si="69"/>
        <v>43307</v>
      </c>
      <c r="K1305" s="2">
        <f t="shared" si="70"/>
        <v>23644609.538014494</v>
      </c>
      <c r="L1305" s="2" t="e">
        <f>$C$2*시뮬레이션!F1308*시뮬레이션!D1308</f>
        <v>#REF!</v>
      </c>
    </row>
    <row r="1306" spans="2:12" x14ac:dyDescent="0.3">
      <c r="B1306" s="5">
        <v>43308</v>
      </c>
      <c r="C1306" s="27">
        <f>VLOOKUP(시뮬레이션!B1309,시뮬레이션!$K:$Q,6,0)</f>
        <v>153.17148768824765</v>
      </c>
      <c r="D1306" s="27">
        <f>VLOOKUP(시뮬레이션!B1309,시뮬레이션!$K:$Q,7,0)</f>
        <v>94.620293602522452</v>
      </c>
      <c r="F1306" s="5">
        <f t="shared" si="68"/>
        <v>43308</v>
      </c>
      <c r="G1306" s="7">
        <f>C1306*시뮬레이션!D1309*시뮬레이션!F1309</f>
        <v>11115338.562414058</v>
      </c>
      <c r="H1306" s="2">
        <f>D1306*시뮬레이션!E1309*시뮬레이션!D1309</f>
        <v>12387400.325554695</v>
      </c>
      <c r="J1306" s="5">
        <f t="shared" si="69"/>
        <v>43308</v>
      </c>
      <c r="K1306" s="2">
        <f t="shared" si="70"/>
        <v>23502738.887968753</v>
      </c>
      <c r="L1306" s="2" t="e">
        <f>$C$2*시뮬레이션!F1309*시뮬레이션!D1309</f>
        <v>#REF!</v>
      </c>
    </row>
    <row r="1307" spans="2:12" x14ac:dyDescent="0.3">
      <c r="B1307" s="5">
        <v>43309</v>
      </c>
      <c r="C1307" s="27">
        <f>VLOOKUP(시뮬레이션!B1310,시뮬레이션!$K:$Q,6,0)</f>
        <v>153.17148768824765</v>
      </c>
      <c r="D1307" s="27">
        <f>VLOOKUP(시뮬레이션!B1310,시뮬레이션!$K:$Q,7,0)</f>
        <v>94.620293602522452</v>
      </c>
      <c r="F1307" s="5">
        <f t="shared" si="68"/>
        <v>43309</v>
      </c>
      <c r="G1307" s="7">
        <f>C1307*시뮬레이션!D1310*시뮬레이션!F1310</f>
        <v>11115338.562414058</v>
      </c>
      <c r="H1307" s="2">
        <f>D1307*시뮬레이션!E1310*시뮬레이션!D1310</f>
        <v>12387400.325554695</v>
      </c>
      <c r="J1307" s="5">
        <f t="shared" si="69"/>
        <v>43309</v>
      </c>
      <c r="K1307" s="2">
        <f t="shared" si="70"/>
        <v>23502738.887968753</v>
      </c>
      <c r="L1307" s="2" t="e">
        <f>$C$2*시뮬레이션!F1310*시뮬레이션!D1310</f>
        <v>#REF!</v>
      </c>
    </row>
    <row r="1308" spans="2:12" x14ac:dyDescent="0.3">
      <c r="B1308" s="5">
        <v>43310</v>
      </c>
      <c r="C1308" s="27">
        <f>VLOOKUP(시뮬레이션!B1311,시뮬레이션!$K:$Q,6,0)</f>
        <v>153.17148768824765</v>
      </c>
      <c r="D1308" s="27">
        <f>VLOOKUP(시뮬레이션!B1311,시뮬레이션!$K:$Q,7,0)</f>
        <v>94.620293602522452</v>
      </c>
      <c r="F1308" s="5">
        <f t="shared" si="68"/>
        <v>43310</v>
      </c>
      <c r="G1308" s="7">
        <f>C1308*시뮬레이션!D1311*시뮬레이션!F1311</f>
        <v>11115338.562414058</v>
      </c>
      <c r="H1308" s="2">
        <f>D1308*시뮬레이션!E1311*시뮬레이션!D1311</f>
        <v>12387400.325554695</v>
      </c>
      <c r="J1308" s="5">
        <f t="shared" si="69"/>
        <v>43310</v>
      </c>
      <c r="K1308" s="2">
        <f t="shared" si="70"/>
        <v>23502738.887968753</v>
      </c>
      <c r="L1308" s="2" t="e">
        <f>$C$2*시뮬레이션!F1311*시뮬레이션!D1311</f>
        <v>#REF!</v>
      </c>
    </row>
    <row r="1309" spans="2:12" x14ac:dyDescent="0.3">
      <c r="B1309" s="5">
        <v>43311</v>
      </c>
      <c r="C1309" s="27">
        <f>VLOOKUP(시뮬레이션!B1312,시뮬레이션!$K:$Q,6,0)</f>
        <v>153.17148768824765</v>
      </c>
      <c r="D1309" s="27">
        <f>VLOOKUP(시뮬레이션!B1312,시뮬레이션!$K:$Q,7,0)</f>
        <v>94.620293602522452</v>
      </c>
      <c r="F1309" s="5">
        <f t="shared" si="68"/>
        <v>43311</v>
      </c>
      <c r="G1309" s="7">
        <f>C1309*시뮬레이션!D1312*시뮬레이션!F1312</f>
        <v>11110247.295334786</v>
      </c>
      <c r="H1309" s="2">
        <f>D1309*시뮬레이션!E1312*시뮬레이션!D1312</f>
        <v>12407233.833975084</v>
      </c>
      <c r="J1309" s="5">
        <f t="shared" si="69"/>
        <v>43311</v>
      </c>
      <c r="K1309" s="2">
        <f t="shared" si="70"/>
        <v>23517481.12930987</v>
      </c>
      <c r="L1309" s="2" t="e">
        <f>$C$2*시뮬레이션!F1312*시뮬레이션!D1312</f>
        <v>#REF!</v>
      </c>
    </row>
    <row r="1310" spans="2:12" x14ac:dyDescent="0.3">
      <c r="B1310" s="5">
        <v>43312</v>
      </c>
      <c r="C1310" s="27">
        <f>VLOOKUP(시뮬레이션!B1313,시뮬레이션!$K:$Q,6,0)</f>
        <v>153.17148768824765</v>
      </c>
      <c r="D1310" s="27">
        <f>VLOOKUP(시뮬레이션!B1313,시뮬레이션!$K:$Q,7,0)</f>
        <v>94.620293602522452</v>
      </c>
      <c r="F1310" s="5">
        <f t="shared" si="68"/>
        <v>43312</v>
      </c>
      <c r="G1310" s="7">
        <f>C1310*시뮬레이션!D1313*시뮬레이션!F1313</f>
        <v>11203055.431439972</v>
      </c>
      <c r="H1310" s="2">
        <f>D1310*시뮬레이션!E1313*시뮬레이션!D1313</f>
        <v>12439064.326387471</v>
      </c>
      <c r="J1310" s="5">
        <f t="shared" si="69"/>
        <v>43312</v>
      </c>
      <c r="K1310" s="2">
        <f t="shared" si="70"/>
        <v>23642119.757827442</v>
      </c>
      <c r="L1310" s="2" t="e">
        <f>$C$2*시뮬레이션!F1313*시뮬레이션!D1313</f>
        <v>#REF!</v>
      </c>
    </row>
    <row r="1311" spans="2:12" x14ac:dyDescent="0.3">
      <c r="B1311" s="5">
        <v>43313</v>
      </c>
      <c r="C1311" s="27">
        <f>VLOOKUP(시뮬레이션!B1314,시뮬레이션!$K:$Q,6,0)</f>
        <v>153.17148768824765</v>
      </c>
      <c r="D1311" s="27">
        <f>VLOOKUP(시뮬레이션!B1314,시뮬레이션!$K:$Q,7,0)</f>
        <v>94.620293602522452</v>
      </c>
      <c r="F1311" s="5">
        <f t="shared" si="68"/>
        <v>43313</v>
      </c>
      <c r="G1311" s="7">
        <f>C1311*시뮬레이션!D1314*시뮬레이션!F1314</f>
        <v>11105860.310755908</v>
      </c>
      <c r="H1311" s="2">
        <f>D1311*시뮬레이션!E1314*시뮬레이션!D1314</f>
        <v>12327777.916158341</v>
      </c>
      <c r="J1311" s="5">
        <f t="shared" si="69"/>
        <v>43313</v>
      </c>
      <c r="K1311" s="2">
        <f t="shared" si="70"/>
        <v>23433638.226914249</v>
      </c>
      <c r="L1311" s="2" t="e">
        <f>$C$2*시뮬레이션!F1314*시뮬레이션!D1314</f>
        <v>#REF!</v>
      </c>
    </row>
    <row r="1312" spans="2:12" x14ac:dyDescent="0.3">
      <c r="B1312" s="5">
        <v>43314</v>
      </c>
      <c r="C1312" s="27">
        <f>VLOOKUP(시뮬레이션!B1315,시뮬레이션!$K:$Q,6,0)</f>
        <v>153.17148768824765</v>
      </c>
      <c r="D1312" s="27">
        <f>VLOOKUP(시뮬레이션!B1315,시뮬레이션!$K:$Q,7,0)</f>
        <v>94.620293602522452</v>
      </c>
      <c r="F1312" s="5">
        <f t="shared" si="68"/>
        <v>43314</v>
      </c>
      <c r="G1312" s="7">
        <f>C1312*시뮬레이션!D1315*시뮬레이션!F1315</f>
        <v>11194368.157344244</v>
      </c>
      <c r="H1312" s="2">
        <f>D1312*시뮬레이션!E1315*시뮬레이션!D1315</f>
        <v>12361046.445352688</v>
      </c>
      <c r="J1312" s="5">
        <f t="shared" si="69"/>
        <v>43314</v>
      </c>
      <c r="K1312" s="2">
        <f t="shared" si="70"/>
        <v>23555414.602696933</v>
      </c>
      <c r="L1312" s="2" t="e">
        <f>$C$2*시뮬레이션!F1315*시뮬레이션!D1315</f>
        <v>#REF!</v>
      </c>
    </row>
    <row r="1313" spans="2:12" x14ac:dyDescent="0.3">
      <c r="B1313" s="5">
        <v>43315</v>
      </c>
      <c r="C1313" s="27">
        <f>VLOOKUP(시뮬레이션!B1316,시뮬레이션!$K:$Q,6,0)</f>
        <v>153.17148768824765</v>
      </c>
      <c r="D1313" s="27">
        <f>VLOOKUP(시뮬레이션!B1316,시뮬레이션!$K:$Q,7,0)</f>
        <v>94.620293602522452</v>
      </c>
      <c r="F1313" s="5">
        <f t="shared" si="68"/>
        <v>43315</v>
      </c>
      <c r="G1313" s="7">
        <f>C1313*시뮬레이션!D1316*시뮬레이션!F1316</f>
        <v>11288002.653625509</v>
      </c>
      <c r="H1313" s="2">
        <f>D1313*시뮬레이션!E1316*시뮬레이션!D1316</f>
        <v>12470556.788796971</v>
      </c>
      <c r="J1313" s="5">
        <f t="shared" si="69"/>
        <v>43315</v>
      </c>
      <c r="K1313" s="2">
        <f t="shared" si="70"/>
        <v>23758559.442422479</v>
      </c>
      <c r="L1313" s="2" t="e">
        <f>$C$2*시뮬레이션!F1316*시뮬레이션!D1316</f>
        <v>#REF!</v>
      </c>
    </row>
    <row r="1314" spans="2:12" x14ac:dyDescent="0.3">
      <c r="B1314" s="5">
        <v>43316</v>
      </c>
      <c r="C1314" s="27">
        <f>VLOOKUP(시뮬레이션!B1317,시뮬레이션!$K:$Q,6,0)</f>
        <v>153.17148768824765</v>
      </c>
      <c r="D1314" s="27">
        <f>VLOOKUP(시뮬레이션!B1317,시뮬레이션!$K:$Q,7,0)</f>
        <v>94.620293602522452</v>
      </c>
      <c r="F1314" s="5">
        <f t="shared" si="68"/>
        <v>43316</v>
      </c>
      <c r="G1314" s="7">
        <f>C1314*시뮬레이션!D1317*시뮬레이션!F1317</f>
        <v>11288002.653625509</v>
      </c>
      <c r="H1314" s="2">
        <f>D1314*시뮬레이션!E1317*시뮬레이션!D1317</f>
        <v>12470556.788796971</v>
      </c>
      <c r="J1314" s="5">
        <f t="shared" si="69"/>
        <v>43316</v>
      </c>
      <c r="K1314" s="2">
        <f t="shared" si="70"/>
        <v>23758559.442422479</v>
      </c>
      <c r="L1314" s="2" t="e">
        <f>$C$2*시뮬레이션!F1317*시뮬레이션!D1317</f>
        <v>#REF!</v>
      </c>
    </row>
    <row r="1315" spans="2:12" x14ac:dyDescent="0.3">
      <c r="B1315" s="5">
        <v>43317</v>
      </c>
      <c r="C1315" s="27">
        <f>VLOOKUP(시뮬레이션!B1318,시뮬레이션!$K:$Q,6,0)</f>
        <v>153.17148768824765</v>
      </c>
      <c r="D1315" s="27">
        <f>VLOOKUP(시뮬레이션!B1318,시뮬레이션!$K:$Q,7,0)</f>
        <v>94.620293602522452</v>
      </c>
      <c r="F1315" s="5">
        <f t="shared" si="68"/>
        <v>43317</v>
      </c>
      <c r="G1315" s="7">
        <f>C1315*시뮬레이션!D1318*시뮬레이션!F1318</f>
        <v>11288002.653625509</v>
      </c>
      <c r="H1315" s="2">
        <f>D1315*시뮬레이션!E1318*시뮬레이션!D1318</f>
        <v>12470556.788796971</v>
      </c>
      <c r="J1315" s="5">
        <f t="shared" si="69"/>
        <v>43317</v>
      </c>
      <c r="K1315" s="2">
        <f t="shared" si="70"/>
        <v>23758559.442422479</v>
      </c>
      <c r="L1315" s="2" t="e">
        <f>$C$2*시뮬레이션!F1318*시뮬레이션!D1318</f>
        <v>#REF!</v>
      </c>
    </row>
    <row r="1316" spans="2:12" x14ac:dyDescent="0.3">
      <c r="B1316" s="5">
        <v>43318</v>
      </c>
      <c r="C1316" s="27">
        <f>VLOOKUP(시뮬레이션!B1319,시뮬레이션!$K:$Q,6,0)</f>
        <v>153.17148768824765</v>
      </c>
      <c r="D1316" s="27">
        <f>VLOOKUP(시뮬레이션!B1319,시뮬레이션!$K:$Q,7,0)</f>
        <v>94.620293602522452</v>
      </c>
      <c r="F1316" s="5">
        <f t="shared" si="68"/>
        <v>43318</v>
      </c>
      <c r="G1316" s="7">
        <f>C1316*시뮬레이션!D1319*시뮬레이션!F1319</f>
        <v>11267681.775282631</v>
      </c>
      <c r="H1316" s="2">
        <f>D1316*시뮬레이션!E1319*시뮬레이션!D1319</f>
        <v>12421978.675804166</v>
      </c>
      <c r="J1316" s="5">
        <f t="shared" si="69"/>
        <v>43318</v>
      </c>
      <c r="K1316" s="2">
        <f t="shared" si="70"/>
        <v>23689660.451086797</v>
      </c>
      <c r="L1316" s="2" t="e">
        <f>$C$2*시뮬레이션!F1319*시뮬레이션!D1319</f>
        <v>#REF!</v>
      </c>
    </row>
    <row r="1317" spans="2:12" x14ac:dyDescent="0.3">
      <c r="B1317" s="5">
        <v>43319</v>
      </c>
      <c r="C1317" s="27">
        <f>VLOOKUP(시뮬레이션!B1320,시뮬레이션!$K:$Q,6,0)</f>
        <v>153.17148768824765</v>
      </c>
      <c r="D1317" s="27">
        <f>VLOOKUP(시뮬레이션!B1320,시뮬레이션!$K:$Q,7,0)</f>
        <v>94.620293602522452</v>
      </c>
      <c r="F1317" s="5">
        <f t="shared" si="68"/>
        <v>43319</v>
      </c>
      <c r="G1317" s="7">
        <f>C1317*시뮬레이션!D1320*시뮬레이션!F1320</f>
        <v>11293719.473060498</v>
      </c>
      <c r="H1317" s="2">
        <f>D1317*시뮬레이션!E1320*시뮬레이션!D1320</f>
        <v>12448701.485610543</v>
      </c>
      <c r="J1317" s="5">
        <f t="shared" si="69"/>
        <v>43319</v>
      </c>
      <c r="K1317" s="2">
        <f t="shared" si="70"/>
        <v>23742420.958671041</v>
      </c>
      <c r="L1317" s="2" t="e">
        <f>$C$2*시뮬레이션!F1320*시뮬레이션!D1320</f>
        <v>#REF!</v>
      </c>
    </row>
    <row r="1318" spans="2:12" x14ac:dyDescent="0.3">
      <c r="B1318" s="5">
        <v>43320</v>
      </c>
      <c r="C1318" s="27">
        <f>VLOOKUP(시뮬레이션!B1321,시뮬레이션!$K:$Q,6,0)</f>
        <v>153.17148768824765</v>
      </c>
      <c r="D1318" s="27">
        <f>VLOOKUP(시뮬레이션!B1321,시뮬레이션!$K:$Q,7,0)</f>
        <v>94.620293602522452</v>
      </c>
      <c r="F1318" s="5">
        <f t="shared" si="68"/>
        <v>43320</v>
      </c>
      <c r="G1318" s="7">
        <f>C1318*시뮬레이션!D1321*시뮬레이션!F1321</f>
        <v>11215573.371271294</v>
      </c>
      <c r="H1318" s="2">
        <f>D1318*시뮬레이션!E1321*시뮬레이션!D1321</f>
        <v>12374027.407565432</v>
      </c>
      <c r="J1318" s="5">
        <f t="shared" si="69"/>
        <v>43320</v>
      </c>
      <c r="K1318" s="2">
        <f t="shared" si="70"/>
        <v>23589600.778836727</v>
      </c>
      <c r="L1318" s="2" t="e">
        <f>$C$2*시뮬레이션!F1321*시뮬레이션!D1321</f>
        <v>#REF!</v>
      </c>
    </row>
    <row r="1319" spans="2:12" x14ac:dyDescent="0.3">
      <c r="B1319" s="5">
        <v>43321</v>
      </c>
      <c r="C1319" s="27">
        <f>VLOOKUP(시뮬레이션!B1322,시뮬레이션!$K:$Q,6,0)</f>
        <v>153.17148768824765</v>
      </c>
      <c r="D1319" s="27">
        <f>VLOOKUP(시뮬레이션!B1322,시뮬레이션!$K:$Q,7,0)</f>
        <v>94.620293602522452</v>
      </c>
      <c r="F1319" s="5">
        <f t="shared" si="68"/>
        <v>43321</v>
      </c>
      <c r="G1319" s="7">
        <f>C1319*시뮬레이션!D1322*시뮬레이션!F1322</f>
        <v>11175054.917633122</v>
      </c>
      <c r="H1319" s="2">
        <f>D1319*시뮬레이션!E1322*시뮬레이션!D1322</f>
        <v>12324556.113637028</v>
      </c>
      <c r="J1319" s="5">
        <f t="shared" si="69"/>
        <v>43321</v>
      </c>
      <c r="K1319" s="2">
        <f t="shared" si="70"/>
        <v>23499611.03127015</v>
      </c>
      <c r="L1319" s="2" t="e">
        <f>$C$2*시뮬레이션!F1322*시뮬레이션!D1322</f>
        <v>#REF!</v>
      </c>
    </row>
    <row r="1320" spans="2:12" x14ac:dyDescent="0.3">
      <c r="B1320" s="5">
        <v>43322</v>
      </c>
      <c r="C1320" s="27">
        <f>VLOOKUP(시뮬레이션!B1323,시뮬레이션!$K:$Q,6,0)</f>
        <v>153.17148768824765</v>
      </c>
      <c r="D1320" s="27">
        <f>VLOOKUP(시뮬레이션!B1323,시뮬레이션!$K:$Q,7,0)</f>
        <v>94.620293602522452</v>
      </c>
      <c r="F1320" s="5">
        <f t="shared" si="68"/>
        <v>43322</v>
      </c>
      <c r="G1320" s="7">
        <f>C1320*시뮬레이션!D1323*시뮬레이션!F1323</f>
        <v>11222202.480086956</v>
      </c>
      <c r="H1320" s="2">
        <f>D1320*시뮬레이션!E1323*시뮬레이션!D1323</f>
        <v>12398538.673309989</v>
      </c>
      <c r="J1320" s="5">
        <f t="shared" si="69"/>
        <v>43322</v>
      </c>
      <c r="K1320" s="2">
        <f t="shared" si="70"/>
        <v>23620741.153396945</v>
      </c>
      <c r="L1320" s="2" t="e">
        <f>$C$2*시뮬레이션!F1323*시뮬레이션!D1323</f>
        <v>#REF!</v>
      </c>
    </row>
    <row r="1321" spans="2:12" x14ac:dyDescent="0.3">
      <c r="B1321" s="5">
        <v>43323</v>
      </c>
      <c r="C1321" s="27">
        <f>VLOOKUP(시뮬레이션!B1324,시뮬레이션!$K:$Q,6,0)</f>
        <v>153.17148768824765</v>
      </c>
      <c r="D1321" s="27">
        <f>VLOOKUP(시뮬레이션!B1324,시뮬레이션!$K:$Q,7,0)</f>
        <v>94.620293602522452</v>
      </c>
      <c r="F1321" s="5">
        <f t="shared" si="68"/>
        <v>43323</v>
      </c>
      <c r="G1321" s="7">
        <f>C1321*시뮬레이션!D1324*시뮬레이션!F1324</f>
        <v>11222202.480086956</v>
      </c>
      <c r="H1321" s="2">
        <f>D1321*시뮬레이션!E1324*시뮬레이션!D1324</f>
        <v>12398538.673309989</v>
      </c>
      <c r="J1321" s="5">
        <f t="shared" si="69"/>
        <v>43323</v>
      </c>
      <c r="K1321" s="2">
        <f t="shared" si="70"/>
        <v>23620741.153396945</v>
      </c>
      <c r="L1321" s="2" t="e">
        <f>$C$2*시뮬레이션!F1324*시뮬레이션!D1324</f>
        <v>#REF!</v>
      </c>
    </row>
    <row r="1322" spans="2:12" x14ac:dyDescent="0.3">
      <c r="B1322" s="5">
        <v>43324</v>
      </c>
      <c r="C1322" s="27">
        <f>VLOOKUP(시뮬레이션!B1325,시뮬레이션!$K:$Q,6,0)</f>
        <v>153.17148768824765</v>
      </c>
      <c r="D1322" s="27">
        <f>VLOOKUP(시뮬레이션!B1325,시뮬레이션!$K:$Q,7,0)</f>
        <v>94.620293602522452</v>
      </c>
      <c r="F1322" s="5">
        <f t="shared" si="68"/>
        <v>43324</v>
      </c>
      <c r="G1322" s="7">
        <f>C1322*시뮬레이션!D1325*시뮬레이션!F1325</f>
        <v>11222202.480086956</v>
      </c>
      <c r="H1322" s="2">
        <f>D1322*시뮬레이션!E1325*시뮬레이션!D1325</f>
        <v>12398538.673309989</v>
      </c>
      <c r="J1322" s="5">
        <f t="shared" si="69"/>
        <v>43324</v>
      </c>
      <c r="K1322" s="2">
        <f t="shared" si="70"/>
        <v>23620741.153396945</v>
      </c>
      <c r="L1322" s="2" t="e">
        <f>$C$2*시뮬레이션!F1325*시뮬레이션!D1325</f>
        <v>#REF!</v>
      </c>
    </row>
    <row r="1323" spans="2:12" x14ac:dyDescent="0.3">
      <c r="B1323" s="5">
        <v>43325</v>
      </c>
      <c r="C1323" s="27">
        <f>VLOOKUP(시뮬레이션!B1326,시뮬레이션!$K:$Q,6,0)</f>
        <v>153.17148768824765</v>
      </c>
      <c r="D1323" s="27">
        <f>VLOOKUP(시뮬레이션!B1326,시뮬레이션!$K:$Q,7,0)</f>
        <v>94.620293602522452</v>
      </c>
      <c r="F1323" s="5">
        <f t="shared" si="68"/>
        <v>43325</v>
      </c>
      <c r="G1323" s="7">
        <f>C1323*시뮬레이션!D1326*시뮬레이션!F1326</f>
        <v>11243868.050920252</v>
      </c>
      <c r="H1323" s="2">
        <f>D1323*시뮬레이션!E1326*시뮬레이션!D1326</f>
        <v>12432577.207837332</v>
      </c>
      <c r="J1323" s="5">
        <f t="shared" si="69"/>
        <v>43325</v>
      </c>
      <c r="K1323" s="2">
        <f t="shared" si="70"/>
        <v>23676445.258757584</v>
      </c>
      <c r="L1323" s="2" t="e">
        <f>$C$2*시뮬레이션!F1326*시뮬레이션!D1326</f>
        <v>#REF!</v>
      </c>
    </row>
    <row r="1324" spans="2:12" x14ac:dyDescent="0.3">
      <c r="B1324" s="5">
        <v>43326</v>
      </c>
      <c r="C1324" s="27">
        <f>VLOOKUP(시뮬레이션!B1327,시뮬레이션!$K:$Q,6,0)</f>
        <v>153.17148768824765</v>
      </c>
      <c r="D1324" s="27">
        <f>VLOOKUP(시뮬레이션!B1327,시뮬레이션!$K:$Q,7,0)</f>
        <v>94.620293602522452</v>
      </c>
      <c r="F1324" s="5">
        <f t="shared" si="68"/>
        <v>43326</v>
      </c>
      <c r="G1324" s="7">
        <f>C1324*시뮬레이션!D1327*시뮬레이션!F1327</f>
        <v>11272999.353234956</v>
      </c>
      <c r="H1324" s="2">
        <f>D1324*시뮬레이션!E1327*시뮬레이션!D1327</f>
        <v>12421171.933146177</v>
      </c>
      <c r="J1324" s="5">
        <f t="shared" si="69"/>
        <v>43326</v>
      </c>
      <c r="K1324" s="2">
        <f t="shared" si="70"/>
        <v>23694171.286381133</v>
      </c>
      <c r="L1324" s="2" t="e">
        <f>$C$2*시뮬레이션!F1327*시뮬레이션!D1327</f>
        <v>#REF!</v>
      </c>
    </row>
    <row r="1325" spans="2:12" x14ac:dyDescent="0.3">
      <c r="B1325" s="5">
        <v>43327</v>
      </c>
      <c r="C1325" s="27">
        <f>VLOOKUP(시뮬레이션!B1328,시뮬레이션!$K:$Q,6,0)</f>
        <v>153.17148768824765</v>
      </c>
      <c r="D1325" s="27">
        <f>VLOOKUP(시뮬레이션!B1328,시뮬레이션!$K:$Q,7,0)</f>
        <v>94.620293602522452</v>
      </c>
      <c r="F1325" s="5">
        <f t="shared" si="68"/>
        <v>43327</v>
      </c>
      <c r="G1325" s="7">
        <f>C1325*시뮬레이션!D1328*시뮬레이션!F1328</f>
        <v>11267815.570577122</v>
      </c>
      <c r="H1325" s="2">
        <f>D1325*시뮬레이션!E1328*시뮬레이션!D1328</f>
        <v>12355907.583094029</v>
      </c>
      <c r="J1325" s="5">
        <f t="shared" si="69"/>
        <v>43327</v>
      </c>
      <c r="K1325" s="2">
        <f t="shared" si="70"/>
        <v>23623723.153671153</v>
      </c>
      <c r="L1325" s="2" t="e">
        <f>$C$2*시뮬레이션!F1328*시뮬레이션!D1328</f>
        <v>#REF!</v>
      </c>
    </row>
    <row r="1326" spans="2:12" x14ac:dyDescent="0.3">
      <c r="B1326" s="5">
        <v>43328</v>
      </c>
      <c r="C1326" s="27">
        <f>VLOOKUP(시뮬레이션!B1329,시뮬레이션!$K:$Q,6,0)</f>
        <v>153.17148768824765</v>
      </c>
      <c r="D1326" s="27">
        <f>VLOOKUP(시뮬레이션!B1329,시뮬레이션!$K:$Q,7,0)</f>
        <v>94.620293602522452</v>
      </c>
      <c r="F1326" s="5">
        <f t="shared" si="68"/>
        <v>43328</v>
      </c>
      <c r="G1326" s="7">
        <f>C1326*시뮬레이션!D1329*시뮬레이션!F1329</f>
        <v>11383720.282139333</v>
      </c>
      <c r="H1326" s="2">
        <f>D1326*시뮬레이션!E1329*시뮬레이션!D1329</f>
        <v>12532320.588628067</v>
      </c>
      <c r="J1326" s="5">
        <f t="shared" si="69"/>
        <v>43328</v>
      </c>
      <c r="K1326" s="2">
        <f t="shared" si="70"/>
        <v>23916040.8707674</v>
      </c>
      <c r="L1326" s="2" t="e">
        <f>$C$2*시뮬레이션!F1329*시뮬레이션!D1329</f>
        <v>#REF!</v>
      </c>
    </row>
    <row r="1327" spans="2:12" x14ac:dyDescent="0.3">
      <c r="B1327" s="5">
        <v>43329</v>
      </c>
      <c r="C1327" s="27">
        <f>VLOOKUP(시뮬레이션!B1330,시뮬레이션!$K:$Q,6,0)</f>
        <v>153.17148768824765</v>
      </c>
      <c r="D1327" s="27">
        <f>VLOOKUP(시뮬레이션!B1330,시뮬레이션!$K:$Q,7,0)</f>
        <v>94.620293602522452</v>
      </c>
      <c r="F1327" s="5">
        <f t="shared" si="68"/>
        <v>43329</v>
      </c>
      <c r="G1327" s="7">
        <f>C1327*시뮬레이션!D1330*시뮬레이션!F1330</f>
        <v>11412108.855910243</v>
      </c>
      <c r="H1327" s="2">
        <f>D1327*시뮬레이션!E1330*시뮬레이션!D1330</f>
        <v>12546861.560501849</v>
      </c>
      <c r="J1327" s="5">
        <f t="shared" si="69"/>
        <v>43329</v>
      </c>
      <c r="K1327" s="2">
        <f t="shared" si="70"/>
        <v>23958970.416412093</v>
      </c>
      <c r="L1327" s="2" t="e">
        <f>$C$2*시뮬레이션!F1330*시뮬레이션!D1330</f>
        <v>#REF!</v>
      </c>
    </row>
    <row r="1328" spans="2:12" x14ac:dyDescent="0.3">
      <c r="B1328" s="5">
        <v>43330</v>
      </c>
      <c r="C1328" s="27">
        <f>VLOOKUP(시뮬레이션!B1331,시뮬레이션!$K:$Q,6,0)</f>
        <v>153.17148768824765</v>
      </c>
      <c r="D1328" s="27">
        <f>VLOOKUP(시뮬레이션!B1331,시뮬레이션!$K:$Q,7,0)</f>
        <v>94.620293602522452</v>
      </c>
      <c r="F1328" s="5">
        <f t="shared" si="68"/>
        <v>43330</v>
      </c>
      <c r="G1328" s="7">
        <f>C1328*시뮬레이션!D1331*시뮬레이션!F1331</f>
        <v>11412108.855910243</v>
      </c>
      <c r="H1328" s="2">
        <f>D1328*시뮬레이션!E1331*시뮬레이션!D1331</f>
        <v>12546861.560501849</v>
      </c>
      <c r="J1328" s="5">
        <f t="shared" si="69"/>
        <v>43330</v>
      </c>
      <c r="K1328" s="2">
        <f t="shared" si="70"/>
        <v>23958970.416412093</v>
      </c>
      <c r="L1328" s="2" t="e">
        <f>$C$2*시뮬레이션!F1331*시뮬레이션!D1331</f>
        <v>#REF!</v>
      </c>
    </row>
    <row r="1329" spans="2:12" x14ac:dyDescent="0.3">
      <c r="B1329" s="5">
        <v>43331</v>
      </c>
      <c r="C1329" s="27">
        <f>VLOOKUP(시뮬레이션!B1332,시뮬레이션!$K:$Q,6,0)</f>
        <v>153.17148768824765</v>
      </c>
      <c r="D1329" s="27">
        <f>VLOOKUP(시뮬레이션!B1332,시뮬레이션!$K:$Q,7,0)</f>
        <v>94.620293602522452</v>
      </c>
      <c r="F1329" s="5">
        <f t="shared" si="68"/>
        <v>43331</v>
      </c>
      <c r="G1329" s="7">
        <f>C1329*시뮬레이션!D1332*시뮬레이션!F1332</f>
        <v>11412108.855910243</v>
      </c>
      <c r="H1329" s="2">
        <f>D1329*시뮬레이션!E1332*시뮬레이션!D1332</f>
        <v>12546861.560501849</v>
      </c>
      <c r="J1329" s="5">
        <f t="shared" si="69"/>
        <v>43331</v>
      </c>
      <c r="K1329" s="2">
        <f t="shared" si="70"/>
        <v>23958970.416412093</v>
      </c>
      <c r="L1329" s="2" t="e">
        <f>$C$2*시뮬레이션!F1332*시뮬레이션!D1332</f>
        <v>#REF!</v>
      </c>
    </row>
    <row r="1330" spans="2:12" x14ac:dyDescent="0.3">
      <c r="B1330" s="5">
        <v>43332</v>
      </c>
      <c r="C1330" s="27">
        <f>VLOOKUP(시뮬레이션!B1333,시뮬레이션!$K:$Q,6,0)</f>
        <v>153.17148768824765</v>
      </c>
      <c r="D1330" s="27">
        <f>VLOOKUP(시뮬레이션!B1333,시뮬레이션!$K:$Q,7,0)</f>
        <v>94.620293602522452</v>
      </c>
      <c r="F1330" s="5">
        <f t="shared" si="68"/>
        <v>43332</v>
      </c>
      <c r="G1330" s="7">
        <f>C1330*시뮬레이션!D1333*시뮬레이션!F1333</f>
        <v>11428764.340552745</v>
      </c>
      <c r="H1330" s="2">
        <f>D1330*시뮬레이션!E1333*시뮬레이션!D1333</f>
        <v>12555547.726910433</v>
      </c>
      <c r="J1330" s="5">
        <f t="shared" si="69"/>
        <v>43332</v>
      </c>
      <c r="K1330" s="2">
        <f t="shared" si="70"/>
        <v>23984312.067463178</v>
      </c>
      <c r="L1330" s="2" t="e">
        <f>$C$2*시뮬레이션!F1333*시뮬레이션!D1333</f>
        <v>#REF!</v>
      </c>
    </row>
    <row r="1331" spans="2:12" x14ac:dyDescent="0.3">
      <c r="B1331" s="5">
        <v>43333</v>
      </c>
      <c r="C1331" s="27">
        <f>VLOOKUP(시뮬레이션!B1334,시뮬레이션!$K:$Q,6,0)</f>
        <v>153.17148768824765</v>
      </c>
      <c r="D1331" s="27">
        <f>VLOOKUP(시뮬레이션!B1334,시뮬레이션!$K:$Q,7,0)</f>
        <v>94.620293602522452</v>
      </c>
      <c r="F1331" s="5">
        <f t="shared" si="68"/>
        <v>43333</v>
      </c>
      <c r="G1331" s="7">
        <f>C1331*시뮬레이션!D1334*시뮬레이션!F1334</f>
        <v>11395665.513778189</v>
      </c>
      <c r="H1331" s="2">
        <f>D1331*시뮬레이션!E1334*시뮬레이션!D1334</f>
        <v>12496309.927967001</v>
      </c>
      <c r="J1331" s="5">
        <f t="shared" si="69"/>
        <v>43333</v>
      </c>
      <c r="K1331" s="2">
        <f t="shared" si="70"/>
        <v>23891975.441745192</v>
      </c>
      <c r="L1331" s="2" t="e">
        <f>$C$2*시뮬레이션!F1334*시뮬레이션!D1334</f>
        <v>#REF!</v>
      </c>
    </row>
    <row r="1332" spans="2:12" x14ac:dyDescent="0.3">
      <c r="B1332" s="5">
        <v>43334</v>
      </c>
      <c r="C1332" s="27">
        <f>VLOOKUP(시뮬레이션!B1335,시뮬레이션!$K:$Q,6,0)</f>
        <v>153.17148768824765</v>
      </c>
      <c r="D1332" s="27">
        <f>VLOOKUP(시뮬레이션!B1335,시뮬레이션!$K:$Q,7,0)</f>
        <v>94.620293602522452</v>
      </c>
      <c r="F1332" s="5">
        <f t="shared" si="68"/>
        <v>43334</v>
      </c>
      <c r="G1332" s="7">
        <f>C1332*시뮬레이션!D1335*시뮬레이션!F1335</f>
        <v>11362032.731197556</v>
      </c>
      <c r="H1332" s="2">
        <f>D1332*시뮬레이션!E1335*시뮬레이션!D1335</f>
        <v>12484855.784956912</v>
      </c>
      <c r="J1332" s="5">
        <f t="shared" si="69"/>
        <v>43334</v>
      </c>
      <c r="K1332" s="2">
        <f t="shared" si="70"/>
        <v>23846888.516154468</v>
      </c>
      <c r="L1332" s="2" t="e">
        <f>$C$2*시뮬레이션!F1335*시뮬레이션!D1335</f>
        <v>#REF!</v>
      </c>
    </row>
    <row r="1333" spans="2:12" x14ac:dyDescent="0.3">
      <c r="B1333" s="5">
        <v>43335</v>
      </c>
      <c r="C1333" s="27">
        <f>VLOOKUP(시뮬레이션!B1336,시뮬레이션!$K:$Q,6,0)</f>
        <v>153.17148768824765</v>
      </c>
      <c r="D1333" s="27">
        <f>VLOOKUP(시뮬레이션!B1336,시뮬레이션!$K:$Q,7,0)</f>
        <v>94.620293602522452</v>
      </c>
      <c r="F1333" s="5">
        <f t="shared" si="68"/>
        <v>43335</v>
      </c>
      <c r="G1333" s="7">
        <f>C1333*시뮬레이션!D1336*시뮬레이션!F1336</f>
        <v>11355483.731069956</v>
      </c>
      <c r="H1333" s="2">
        <f>D1333*시뮬레이션!E1336*시뮬레이션!D1336</f>
        <v>12486023.145797582</v>
      </c>
      <c r="J1333" s="5">
        <f t="shared" si="69"/>
        <v>43335</v>
      </c>
      <c r="K1333" s="2">
        <f t="shared" si="70"/>
        <v>23841506.87686754</v>
      </c>
      <c r="L1333" s="2" t="e">
        <f>$C$2*시뮬레이션!F1336*시뮬레이션!D1336</f>
        <v>#REF!</v>
      </c>
    </row>
    <row r="1334" spans="2:12" x14ac:dyDescent="0.3">
      <c r="B1334" s="5">
        <v>43336</v>
      </c>
      <c r="C1334" s="27">
        <f>VLOOKUP(시뮬레이션!B1337,시뮬레이션!$K:$Q,6,0)</f>
        <v>153.17148768824765</v>
      </c>
      <c r="D1334" s="27">
        <f>VLOOKUP(시뮬레이션!B1337,시뮬레이션!$K:$Q,7,0)</f>
        <v>94.620293602522452</v>
      </c>
      <c r="F1334" s="5">
        <f t="shared" si="68"/>
        <v>43336</v>
      </c>
      <c r="G1334" s="7">
        <f>C1334*시뮬레이션!D1337*시뮬레이션!F1337</f>
        <v>11375744.642775409</v>
      </c>
      <c r="H1334" s="2">
        <f>D1334*시뮬레이션!E1337*시뮬레이션!D1337</f>
        <v>12517130.82835892</v>
      </c>
      <c r="J1334" s="5">
        <f t="shared" si="69"/>
        <v>43336</v>
      </c>
      <c r="K1334" s="2">
        <f t="shared" si="70"/>
        <v>23892875.471134327</v>
      </c>
      <c r="L1334" s="2" t="e">
        <f>$C$2*시뮬레이션!F1337*시뮬레이션!D1337</f>
        <v>#REF!</v>
      </c>
    </row>
    <row r="1335" spans="2:12" x14ac:dyDescent="0.3">
      <c r="B1335" s="5">
        <v>43337</v>
      </c>
      <c r="C1335" s="27">
        <f>VLOOKUP(시뮬레이션!B1338,시뮬레이션!$K:$Q,6,0)</f>
        <v>153.17148768824765</v>
      </c>
      <c r="D1335" s="27">
        <f>VLOOKUP(시뮬레이션!B1338,시뮬레이션!$K:$Q,7,0)</f>
        <v>94.620293602522452</v>
      </c>
      <c r="F1335" s="5">
        <f t="shared" si="68"/>
        <v>43337</v>
      </c>
      <c r="G1335" s="7">
        <f>C1335*시뮬레이션!D1338*시뮬레이션!F1338</f>
        <v>11375744.642775409</v>
      </c>
      <c r="H1335" s="2">
        <f>D1335*시뮬레이션!E1338*시뮬레이션!D1338</f>
        <v>12517130.82835892</v>
      </c>
      <c r="J1335" s="5">
        <f t="shared" si="69"/>
        <v>43337</v>
      </c>
      <c r="K1335" s="2">
        <f t="shared" si="70"/>
        <v>23892875.471134327</v>
      </c>
      <c r="L1335" s="2" t="e">
        <f>$C$2*시뮬레이션!F1338*시뮬레이션!D1338</f>
        <v>#REF!</v>
      </c>
    </row>
    <row r="1336" spans="2:12" x14ac:dyDescent="0.3">
      <c r="B1336" s="5">
        <v>43338</v>
      </c>
      <c r="C1336" s="27">
        <f>VLOOKUP(시뮬레이션!B1339,시뮬레이션!$K:$Q,6,0)</f>
        <v>153.17148768824765</v>
      </c>
      <c r="D1336" s="27">
        <f>VLOOKUP(시뮬레이션!B1339,시뮬레이션!$K:$Q,7,0)</f>
        <v>94.620293602522452</v>
      </c>
      <c r="F1336" s="5">
        <f t="shared" si="68"/>
        <v>43338</v>
      </c>
      <c r="G1336" s="7">
        <f>C1336*시뮬레이션!D1339*시뮬레이션!F1339</f>
        <v>11375744.642775409</v>
      </c>
      <c r="H1336" s="2">
        <f>D1336*시뮬레이션!E1339*시뮬레이션!D1339</f>
        <v>12517130.82835892</v>
      </c>
      <c r="J1336" s="5">
        <f t="shared" si="69"/>
        <v>43338</v>
      </c>
      <c r="K1336" s="2">
        <f t="shared" si="70"/>
        <v>23892875.471134327</v>
      </c>
      <c r="L1336" s="2" t="e">
        <f>$C$2*시뮬레이션!F1339*시뮬레이션!D1339</f>
        <v>#REF!</v>
      </c>
    </row>
    <row r="1337" spans="2:12" x14ac:dyDescent="0.3">
      <c r="B1337" s="5">
        <v>43339</v>
      </c>
      <c r="C1337" s="27">
        <f>VLOOKUP(시뮬레이션!B1340,시뮬레이션!$K:$Q,6,0)</f>
        <v>153.17148768824765</v>
      </c>
      <c r="D1337" s="27">
        <f>VLOOKUP(시뮬레이션!B1340,시뮬레이션!$K:$Q,7,0)</f>
        <v>94.620293602522452</v>
      </c>
      <c r="F1337" s="5">
        <f t="shared" si="68"/>
        <v>43339</v>
      </c>
      <c r="G1337" s="7">
        <f>C1337*시뮬레이션!D1340*시뮬레이션!F1340</f>
        <v>11378495.755865777</v>
      </c>
      <c r="H1337" s="2">
        <f>D1337*시뮬레이션!E1340*시뮬레이션!D1340</f>
        <v>12528373.195315482</v>
      </c>
      <c r="J1337" s="5">
        <f t="shared" si="69"/>
        <v>43339</v>
      </c>
      <c r="K1337" s="2">
        <f t="shared" si="70"/>
        <v>23906868.951181259</v>
      </c>
      <c r="L1337" s="2" t="e">
        <f>$C$2*시뮬레이션!F1340*시뮬레이션!D1340</f>
        <v>#REF!</v>
      </c>
    </row>
    <row r="1338" spans="2:12" x14ac:dyDescent="0.3">
      <c r="B1338" s="5">
        <v>43340</v>
      </c>
      <c r="C1338" s="27">
        <f>VLOOKUP(시뮬레이션!B1341,시뮬레이션!$K:$Q,6,0)</f>
        <v>153.17148768824765</v>
      </c>
      <c r="D1338" s="27">
        <f>VLOOKUP(시뮬레이션!B1341,시뮬레이션!$K:$Q,7,0)</f>
        <v>94.620293602522452</v>
      </c>
      <c r="F1338" s="5">
        <f t="shared" si="68"/>
        <v>43340</v>
      </c>
      <c r="G1338" s="7">
        <f>C1338*시뮬레이션!D1341*시뮬레이션!F1341</f>
        <v>11327945.71857018</v>
      </c>
      <c r="H1338" s="2">
        <f>D1338*시뮬레이션!E1341*시뮬레이션!D1341</f>
        <v>12479963.727159576</v>
      </c>
      <c r="J1338" s="5">
        <f t="shared" si="69"/>
        <v>43340</v>
      </c>
      <c r="K1338" s="2">
        <f t="shared" si="70"/>
        <v>23807909.445729755</v>
      </c>
      <c r="L1338" s="2" t="e">
        <f>$C$2*시뮬레이션!F1341*시뮬레이션!D1341</f>
        <v>#REF!</v>
      </c>
    </row>
    <row r="1339" spans="2:12" x14ac:dyDescent="0.3">
      <c r="B1339" s="5">
        <v>43341</v>
      </c>
      <c r="C1339" s="27">
        <f>VLOOKUP(시뮬레이션!B1342,시뮬레이션!$K:$Q,6,0)</f>
        <v>153.17148768824765</v>
      </c>
      <c r="D1339" s="27">
        <f>VLOOKUP(시뮬레이션!B1342,시뮬레이션!$K:$Q,7,0)</f>
        <v>94.620293602522452</v>
      </c>
      <c r="F1339" s="5">
        <f t="shared" si="68"/>
        <v>43341</v>
      </c>
      <c r="G1339" s="7">
        <f>C1339*시뮬레이션!D1342*시뮬레이션!F1342</f>
        <v>11380324.470257286</v>
      </c>
      <c r="H1339" s="2">
        <f>D1339*시뮬레이션!E1342*시뮬레이션!D1342</f>
        <v>12560190.253339384</v>
      </c>
      <c r="J1339" s="5">
        <f t="shared" si="69"/>
        <v>43341</v>
      </c>
      <c r="K1339" s="2">
        <f t="shared" si="70"/>
        <v>23940514.72359667</v>
      </c>
      <c r="L1339" s="2" t="e">
        <f>$C$2*시뮬레이션!F1342*시뮬레이션!D1342</f>
        <v>#REF!</v>
      </c>
    </row>
    <row r="1340" spans="2:12" x14ac:dyDescent="0.3">
      <c r="B1340" s="5">
        <v>43342</v>
      </c>
      <c r="C1340" s="27">
        <f>VLOOKUP(시뮬레이션!B1343,시뮬레이션!$K:$Q,6,0)</f>
        <v>153.17148768824765</v>
      </c>
      <c r="D1340" s="27">
        <f>VLOOKUP(시뮬레이션!B1343,시뮬레이션!$K:$Q,7,0)</f>
        <v>94.620293602522452</v>
      </c>
      <c r="F1340" s="5">
        <f t="shared" si="68"/>
        <v>43342</v>
      </c>
      <c r="G1340" s="7">
        <f>C1340*시뮬레이션!D1343*시뮬레이션!F1343</f>
        <v>11287507.986306021</v>
      </c>
      <c r="H1340" s="2">
        <f>D1340*시뮬레이션!E1343*시뮬레이션!D1343</f>
        <v>12469692.54820027</v>
      </c>
      <c r="J1340" s="5">
        <f t="shared" si="69"/>
        <v>43342</v>
      </c>
      <c r="K1340" s="2">
        <f t="shared" si="70"/>
        <v>23757200.534506291</v>
      </c>
      <c r="L1340" s="2" t="e">
        <f>$C$2*시뮬레이션!F1343*시뮬레이션!D1343</f>
        <v>#REF!</v>
      </c>
    </row>
    <row r="1341" spans="2:12" x14ac:dyDescent="0.3">
      <c r="B1341" s="5">
        <v>43343</v>
      </c>
      <c r="C1341" s="27">
        <f>VLOOKUP(시뮬레이션!B1344,시뮬레이션!$K:$Q,6,0)</f>
        <v>153.17148768824765</v>
      </c>
      <c r="D1341" s="27">
        <f>VLOOKUP(시뮬레이션!B1344,시뮬레이션!$K:$Q,7,0)</f>
        <v>94.620293602522452</v>
      </c>
      <c r="F1341" s="5">
        <f t="shared" si="68"/>
        <v>43343</v>
      </c>
      <c r="G1341" s="7">
        <f>C1341*시뮬레이션!D1344*시뮬레이션!F1344</f>
        <v>11346120.358027574</v>
      </c>
      <c r="H1341" s="2">
        <f>D1341*시뮬레이션!E1344*시뮬레이션!D1344</f>
        <v>12514296.012629418</v>
      </c>
      <c r="J1341" s="5">
        <f t="shared" si="69"/>
        <v>43343</v>
      </c>
      <c r="K1341" s="2">
        <f t="shared" si="70"/>
        <v>23860416.37065699</v>
      </c>
      <c r="L1341" s="2" t="e">
        <f>$C$2*시뮬레이션!F1344*시뮬레이션!D1344</f>
        <v>#REF!</v>
      </c>
    </row>
    <row r="1342" spans="2:12" x14ac:dyDescent="0.3">
      <c r="B1342" s="5">
        <v>43344</v>
      </c>
      <c r="C1342" s="27">
        <f>VLOOKUP(시뮬레이션!B1345,시뮬레이션!$K:$Q,6,0)</f>
        <v>153.17148768824765</v>
      </c>
      <c r="D1342" s="27">
        <f>VLOOKUP(시뮬레이션!B1345,시뮬레이션!$K:$Q,7,0)</f>
        <v>94.620293602522452</v>
      </c>
      <c r="F1342" s="5">
        <f t="shared" si="68"/>
        <v>43344</v>
      </c>
      <c r="G1342" s="7">
        <f>C1342*시뮬레이션!D1345*시뮬레이션!F1345</f>
        <v>11346120.358027574</v>
      </c>
      <c r="H1342" s="2">
        <f>D1342*시뮬레이션!E1345*시뮬레이션!D1345</f>
        <v>12514296.012629418</v>
      </c>
      <c r="J1342" s="5">
        <f t="shared" si="69"/>
        <v>43344</v>
      </c>
      <c r="K1342" s="2">
        <f t="shared" si="70"/>
        <v>23860416.37065699</v>
      </c>
      <c r="L1342" s="2" t="e">
        <f>$C$2*시뮬레이션!F1345*시뮬레이션!D1345</f>
        <v>#REF!</v>
      </c>
    </row>
    <row r="1343" spans="2:12" x14ac:dyDescent="0.3">
      <c r="B1343" s="5">
        <v>43345</v>
      </c>
      <c r="C1343" s="27">
        <f>VLOOKUP(시뮬레이션!B1346,시뮬레이션!$K:$Q,6,0)</f>
        <v>153.17148768824765</v>
      </c>
      <c r="D1343" s="27">
        <f>VLOOKUP(시뮬레이션!B1346,시뮬레이션!$K:$Q,7,0)</f>
        <v>94.620293602522452</v>
      </c>
      <c r="F1343" s="5">
        <f t="shared" si="68"/>
        <v>43345</v>
      </c>
      <c r="G1343" s="7">
        <f>C1343*시뮬레이션!D1346*시뮬레이션!F1346</f>
        <v>11346120.358027574</v>
      </c>
      <c r="H1343" s="2">
        <f>D1343*시뮬레이션!E1346*시뮬레이션!D1346</f>
        <v>12514296.012629418</v>
      </c>
      <c r="J1343" s="5">
        <f t="shared" si="69"/>
        <v>43345</v>
      </c>
      <c r="K1343" s="2">
        <f t="shared" si="70"/>
        <v>23860416.37065699</v>
      </c>
      <c r="L1343" s="2" t="e">
        <f>$C$2*시뮬레이션!F1346*시뮬레이션!D1346</f>
        <v>#REF!</v>
      </c>
    </row>
    <row r="1344" spans="2:12" x14ac:dyDescent="0.3">
      <c r="B1344" s="5">
        <v>43346</v>
      </c>
      <c r="C1344" s="27">
        <f>VLOOKUP(시뮬레이션!B1347,시뮬레이션!$K:$Q,6,0)</f>
        <v>153.17148768824765</v>
      </c>
      <c r="D1344" s="27">
        <f>VLOOKUP(시뮬레이션!B1347,시뮬레이션!$K:$Q,7,0)</f>
        <v>94.620293602522452</v>
      </c>
      <c r="F1344" s="5">
        <f t="shared" si="68"/>
        <v>43346</v>
      </c>
      <c r="G1344" s="7">
        <f>C1344*시뮬레이션!D1347*시뮬레이션!F1347</f>
        <v>11319613.113054195</v>
      </c>
      <c r="H1344" s="2">
        <f>D1344*시뮬레이션!E1347*시뮬레이션!D1347</f>
        <v>12485059.630535034</v>
      </c>
      <c r="J1344" s="5">
        <f t="shared" si="69"/>
        <v>43346</v>
      </c>
      <c r="K1344" s="2">
        <f t="shared" si="70"/>
        <v>23804672.74358923</v>
      </c>
      <c r="L1344" s="2" t="e">
        <f>$C$2*시뮬레이션!F1347*시뮬레이션!D1347</f>
        <v>#REF!</v>
      </c>
    </row>
    <row r="1345" spans="2:12" x14ac:dyDescent="0.3">
      <c r="B1345" s="5">
        <v>43347</v>
      </c>
      <c r="C1345" s="27">
        <f>VLOOKUP(시뮬레이션!B1348,시뮬레이션!$K:$Q,6,0)</f>
        <v>153.17148768824765</v>
      </c>
      <c r="D1345" s="27">
        <f>VLOOKUP(시뮬레이션!B1348,시뮬레이션!$K:$Q,7,0)</f>
        <v>94.620293602522452</v>
      </c>
      <c r="F1345" s="5">
        <f t="shared" si="68"/>
        <v>43347</v>
      </c>
      <c r="G1345" s="7">
        <f>C1345*시뮬레이션!D1348*시뮬레이션!F1348</f>
        <v>11346526.8751559</v>
      </c>
      <c r="H1345" s="2">
        <f>D1345*시뮬레이션!E1348*시뮬레이션!D1348</f>
        <v>12504412.754887111</v>
      </c>
      <c r="J1345" s="5">
        <f t="shared" si="69"/>
        <v>43347</v>
      </c>
      <c r="K1345" s="2">
        <f t="shared" si="70"/>
        <v>23850939.630043011</v>
      </c>
      <c r="L1345" s="2" t="e">
        <f>$C$2*시뮬레이션!F1348*시뮬레이션!D1348</f>
        <v>#REF!</v>
      </c>
    </row>
    <row r="1346" spans="2:12" x14ac:dyDescent="0.3">
      <c r="B1346" s="5">
        <v>43348</v>
      </c>
      <c r="C1346" s="27">
        <f>VLOOKUP(시뮬레이션!B1349,시뮬레이션!$K:$Q,6,0)</f>
        <v>153.17148768824765</v>
      </c>
      <c r="D1346" s="27">
        <f>VLOOKUP(시뮬레이션!B1349,시뮬레이션!$K:$Q,7,0)</f>
        <v>94.620293602522452</v>
      </c>
      <c r="F1346" s="5">
        <f t="shared" si="68"/>
        <v>43348</v>
      </c>
      <c r="G1346" s="7">
        <f>C1346*시뮬레이션!D1349*시뮬레이션!F1349</f>
        <v>11490334.760044532</v>
      </c>
      <c r="H1346" s="2">
        <f>D1346*시뮬레이션!E1349*시뮬레이션!D1349</f>
        <v>12637952.362772517</v>
      </c>
      <c r="J1346" s="5">
        <f t="shared" si="69"/>
        <v>43348</v>
      </c>
      <c r="K1346" s="2">
        <f t="shared" si="70"/>
        <v>24128287.122817047</v>
      </c>
      <c r="L1346" s="2" t="e">
        <f>$C$2*시뮬레이션!F1349*시뮬레이션!D1349</f>
        <v>#REF!</v>
      </c>
    </row>
    <row r="1347" spans="2:12" x14ac:dyDescent="0.3">
      <c r="B1347" s="5">
        <v>43349</v>
      </c>
      <c r="C1347" s="27">
        <f>VLOOKUP(시뮬레이션!B1350,시뮬레이션!$K:$Q,6,0)</f>
        <v>153.17148768824765</v>
      </c>
      <c r="D1347" s="27">
        <f>VLOOKUP(시뮬레이션!B1350,시뮬레이션!$K:$Q,7,0)</f>
        <v>94.620293602522452</v>
      </c>
      <c r="F1347" s="5">
        <f t="shared" ref="F1347:F1410" si="71">B1347</f>
        <v>43349</v>
      </c>
      <c r="G1347" s="7">
        <f>C1347*시뮬레이션!D1350*시뮬레이션!F1350</f>
        <v>11528847.662808659</v>
      </c>
      <c r="H1347" s="2">
        <f>D1347*시뮬레이션!E1350*시뮬레이션!D1350</f>
        <v>12682283.92767057</v>
      </c>
      <c r="J1347" s="5">
        <f t="shared" ref="J1347:J1410" si="72">B1347</f>
        <v>43349</v>
      </c>
      <c r="K1347" s="2">
        <f t="shared" ref="K1347:K1410" si="73">SUM(G1347:H1347)</f>
        <v>24211131.590479229</v>
      </c>
      <c r="L1347" s="2" t="e">
        <f>$C$2*시뮬레이션!F1350*시뮬레이션!D1350</f>
        <v>#REF!</v>
      </c>
    </row>
    <row r="1348" spans="2:12" x14ac:dyDescent="0.3">
      <c r="B1348" s="5">
        <v>43350</v>
      </c>
      <c r="C1348" s="27">
        <f>VLOOKUP(시뮬레이션!B1351,시뮬레이션!$K:$Q,6,0)</f>
        <v>153.17148768824765</v>
      </c>
      <c r="D1348" s="27">
        <f>VLOOKUP(시뮬레이션!B1351,시뮬레이션!$K:$Q,7,0)</f>
        <v>94.620293602522452</v>
      </c>
      <c r="F1348" s="5">
        <f t="shared" si="71"/>
        <v>43350</v>
      </c>
      <c r="G1348" s="7">
        <f>C1348*시뮬레이션!D1351*시뮬레이션!F1351</f>
        <v>11480750.590302648</v>
      </c>
      <c r="H1348" s="2">
        <f>D1348*시뮬레이션!E1351*시뮬레이션!D1351</f>
        <v>12636508.490109645</v>
      </c>
      <c r="J1348" s="5">
        <f t="shared" si="72"/>
        <v>43350</v>
      </c>
      <c r="K1348" s="2">
        <f t="shared" si="73"/>
        <v>24117259.080412291</v>
      </c>
      <c r="L1348" s="2" t="e">
        <f>$C$2*시뮬레이션!F1351*시뮬레이션!D1351</f>
        <v>#REF!</v>
      </c>
    </row>
    <row r="1349" spans="2:12" x14ac:dyDescent="0.3">
      <c r="B1349" s="5">
        <v>43351</v>
      </c>
      <c r="C1349" s="27">
        <f>VLOOKUP(시뮬레이션!B1352,시뮬레이션!$K:$Q,6,0)</f>
        <v>153.17148768824765</v>
      </c>
      <c r="D1349" s="27">
        <f>VLOOKUP(시뮬레이션!B1352,시뮬레이션!$K:$Q,7,0)</f>
        <v>94.620293602522452</v>
      </c>
      <c r="F1349" s="5">
        <f t="shared" si="71"/>
        <v>43351</v>
      </c>
      <c r="G1349" s="7">
        <f>C1349*시뮬레이션!D1352*시뮬레이션!F1352</f>
        <v>11480750.590302648</v>
      </c>
      <c r="H1349" s="2">
        <f>D1349*시뮬레이션!E1352*시뮬레이션!D1352</f>
        <v>12636508.490109645</v>
      </c>
      <c r="J1349" s="5">
        <f t="shared" si="72"/>
        <v>43351</v>
      </c>
      <c r="K1349" s="2">
        <f t="shared" si="73"/>
        <v>24117259.080412291</v>
      </c>
      <c r="L1349" s="2" t="e">
        <f>$C$2*시뮬레이션!F1352*시뮬레이션!D1352</f>
        <v>#REF!</v>
      </c>
    </row>
    <row r="1350" spans="2:12" x14ac:dyDescent="0.3">
      <c r="B1350" s="5">
        <v>43352</v>
      </c>
      <c r="C1350" s="27">
        <f>VLOOKUP(시뮬레이션!B1353,시뮬레이션!$K:$Q,6,0)</f>
        <v>153.17148768824765</v>
      </c>
      <c r="D1350" s="27">
        <f>VLOOKUP(시뮬레이션!B1353,시뮬레이션!$K:$Q,7,0)</f>
        <v>94.620293602522452</v>
      </c>
      <c r="F1350" s="5">
        <f t="shared" si="71"/>
        <v>43352</v>
      </c>
      <c r="G1350" s="7">
        <f>C1350*시뮬레이션!D1353*시뮬레이션!F1353</f>
        <v>11480750.590302648</v>
      </c>
      <c r="H1350" s="2">
        <f>D1350*시뮬레이션!E1353*시뮬레이션!D1353</f>
        <v>12636508.490109645</v>
      </c>
      <c r="J1350" s="5">
        <f t="shared" si="72"/>
        <v>43352</v>
      </c>
      <c r="K1350" s="2">
        <f t="shared" si="73"/>
        <v>24117259.080412291</v>
      </c>
      <c r="L1350" s="2" t="e">
        <f>$C$2*시뮬레이션!F1353*시뮬레이션!D1353</f>
        <v>#REF!</v>
      </c>
    </row>
    <row r="1351" spans="2:12" x14ac:dyDescent="0.3">
      <c r="B1351" s="5">
        <v>43353</v>
      </c>
      <c r="C1351" s="27">
        <f>VLOOKUP(시뮬레이션!B1354,시뮬레이션!$K:$Q,6,0)</f>
        <v>153.17148768824765</v>
      </c>
      <c r="D1351" s="27">
        <f>VLOOKUP(시뮬레이션!B1354,시뮬레이션!$K:$Q,7,0)</f>
        <v>94.620293602522452</v>
      </c>
      <c r="F1351" s="5">
        <f t="shared" si="71"/>
        <v>43353</v>
      </c>
      <c r="G1351" s="7">
        <f>C1351*시뮬레이션!D1354*시뮬레이션!F1354</f>
        <v>11591077.255797714</v>
      </c>
      <c r="H1351" s="2">
        <f>D1351*시뮬레이션!E1354*시뮬레이션!D1354</f>
        <v>12754957.049874108</v>
      </c>
      <c r="J1351" s="5">
        <f t="shared" si="72"/>
        <v>43353</v>
      </c>
      <c r="K1351" s="2">
        <f t="shared" si="73"/>
        <v>24346034.305671822</v>
      </c>
      <c r="L1351" s="2" t="e">
        <f>$C$2*시뮬레이션!F1354*시뮬레이션!D1354</f>
        <v>#REF!</v>
      </c>
    </row>
    <row r="1352" spans="2:12" x14ac:dyDescent="0.3">
      <c r="B1352" s="5">
        <v>43354</v>
      </c>
      <c r="C1352" s="27">
        <f>VLOOKUP(시뮬레이션!B1355,시뮬레이션!$K:$Q,6,0)</f>
        <v>153.17148768824765</v>
      </c>
      <c r="D1352" s="27">
        <f>VLOOKUP(시뮬레이션!B1355,시뮬레이션!$K:$Q,7,0)</f>
        <v>94.620293602522452</v>
      </c>
      <c r="F1352" s="5">
        <f t="shared" si="71"/>
        <v>43354</v>
      </c>
      <c r="G1352" s="7">
        <f>C1352*시뮬레이션!D1355*시뮬레이션!F1355</f>
        <v>11568367.59151859</v>
      </c>
      <c r="H1352" s="2">
        <f>D1352*시뮬레이션!E1355*시뮬레이션!D1355</f>
        <v>12755300.11967754</v>
      </c>
      <c r="J1352" s="5">
        <f t="shared" si="72"/>
        <v>43354</v>
      </c>
      <c r="K1352" s="2">
        <f t="shared" si="73"/>
        <v>24323667.711196132</v>
      </c>
      <c r="L1352" s="2" t="e">
        <f>$C$2*시뮬레이션!F1355*시뮬레이션!D1355</f>
        <v>#REF!</v>
      </c>
    </row>
    <row r="1353" spans="2:12" x14ac:dyDescent="0.3">
      <c r="B1353" s="5">
        <v>43355</v>
      </c>
      <c r="C1353" s="27">
        <f>VLOOKUP(시뮬레이션!B1356,시뮬레이션!$K:$Q,6,0)</f>
        <v>153.17148768824765</v>
      </c>
      <c r="D1353" s="27">
        <f>VLOOKUP(시뮬레이션!B1356,시뮬레이션!$K:$Q,7,0)</f>
        <v>94.620293602522452</v>
      </c>
      <c r="F1353" s="5">
        <f t="shared" si="71"/>
        <v>43355</v>
      </c>
      <c r="G1353" s="7">
        <f>C1353*시뮬레이션!D1356*시뮬레이션!F1356</f>
        <v>11634288.847118165</v>
      </c>
      <c r="H1353" s="2">
        <f>D1353*시뮬레이션!E1356*시뮬레이션!D1356</f>
        <v>12815404.212179238</v>
      </c>
      <c r="J1353" s="5">
        <f t="shared" si="72"/>
        <v>43355</v>
      </c>
      <c r="K1353" s="2">
        <f t="shared" si="73"/>
        <v>24449693.059297405</v>
      </c>
      <c r="L1353" s="2" t="e">
        <f>$C$2*시뮬레이션!F1356*시뮬레이션!D1356</f>
        <v>#REF!</v>
      </c>
    </row>
    <row r="1354" spans="2:12" x14ac:dyDescent="0.3">
      <c r="B1354" s="5">
        <v>43356</v>
      </c>
      <c r="C1354" s="27">
        <f>VLOOKUP(시뮬레이션!B1357,시뮬레이션!$K:$Q,6,0)</f>
        <v>153.17148768824765</v>
      </c>
      <c r="D1354" s="27">
        <f>VLOOKUP(시뮬레이션!B1357,시뮬레이션!$K:$Q,7,0)</f>
        <v>94.620293602522452</v>
      </c>
      <c r="F1354" s="5">
        <f t="shared" si="71"/>
        <v>43356</v>
      </c>
      <c r="G1354" s="7">
        <f>C1354*시뮬레이션!D1357*시뮬레이션!F1357</f>
        <v>11617647.607424017</v>
      </c>
      <c r="H1354" s="2">
        <f>D1354*시뮬레이션!E1357*시뮬레이션!D1357</f>
        <v>12805735.778708121</v>
      </c>
      <c r="J1354" s="5">
        <f t="shared" si="72"/>
        <v>43356</v>
      </c>
      <c r="K1354" s="2">
        <f t="shared" si="73"/>
        <v>24423383.386132136</v>
      </c>
      <c r="L1354" s="2" t="e">
        <f>$C$2*시뮬레이션!F1357*시뮬레이션!D1357</f>
        <v>#REF!</v>
      </c>
    </row>
    <row r="1355" spans="2:12" x14ac:dyDescent="0.3">
      <c r="B1355" s="5">
        <v>43357</v>
      </c>
      <c r="C1355" s="27">
        <f>VLOOKUP(시뮬레이션!B1358,시뮬레이션!$K:$Q,6,0)</f>
        <v>153.17148768824765</v>
      </c>
      <c r="D1355" s="27">
        <f>VLOOKUP(시뮬레이션!B1358,시뮬레이션!$K:$Q,7,0)</f>
        <v>94.620293602522452</v>
      </c>
      <c r="F1355" s="5">
        <f t="shared" si="71"/>
        <v>43357</v>
      </c>
      <c r="G1355" s="7">
        <f>C1355*시뮬레이션!D1358*시뮬레이션!F1358</f>
        <v>11567363.629002538</v>
      </c>
      <c r="H1355" s="2">
        <f>D1355*시뮬레이션!E1358*시뮬레이션!D1358</f>
        <v>12745728.044425817</v>
      </c>
      <c r="J1355" s="5">
        <f t="shared" si="72"/>
        <v>43357</v>
      </c>
      <c r="K1355" s="2">
        <f t="shared" si="73"/>
        <v>24313091.673428357</v>
      </c>
      <c r="L1355" s="2" t="e">
        <f>$C$2*시뮬레이션!F1358*시뮬레이션!D1358</f>
        <v>#REF!</v>
      </c>
    </row>
    <row r="1356" spans="2:12" x14ac:dyDescent="0.3">
      <c r="B1356" s="5">
        <v>43358</v>
      </c>
      <c r="C1356" s="27">
        <f>VLOOKUP(시뮬레이션!B1359,시뮬레이션!$K:$Q,6,0)</f>
        <v>153.17148768824765</v>
      </c>
      <c r="D1356" s="27">
        <f>VLOOKUP(시뮬레이션!B1359,시뮬레이션!$K:$Q,7,0)</f>
        <v>94.620293602522452</v>
      </c>
      <c r="F1356" s="5">
        <f t="shared" si="71"/>
        <v>43358</v>
      </c>
      <c r="G1356" s="7">
        <f>C1356*시뮬레이션!D1359*시뮬레이션!F1359</f>
        <v>11567363.629002538</v>
      </c>
      <c r="H1356" s="2">
        <f>D1356*시뮬레이션!E1359*시뮬레이션!D1359</f>
        <v>12745728.044425817</v>
      </c>
      <c r="J1356" s="5">
        <f t="shared" si="72"/>
        <v>43358</v>
      </c>
      <c r="K1356" s="2">
        <f t="shared" si="73"/>
        <v>24313091.673428357</v>
      </c>
      <c r="L1356" s="2" t="e">
        <f>$C$2*시뮬레이션!F1359*시뮬레이션!D1359</f>
        <v>#REF!</v>
      </c>
    </row>
    <row r="1357" spans="2:12" x14ac:dyDescent="0.3">
      <c r="B1357" s="5">
        <v>43359</v>
      </c>
      <c r="C1357" s="27">
        <f>VLOOKUP(시뮬레이션!B1360,시뮬레이션!$K:$Q,6,0)</f>
        <v>153.17148768824765</v>
      </c>
      <c r="D1357" s="27">
        <f>VLOOKUP(시뮬레이션!B1360,시뮬레이션!$K:$Q,7,0)</f>
        <v>94.620293602522452</v>
      </c>
      <c r="F1357" s="5">
        <f t="shared" si="71"/>
        <v>43359</v>
      </c>
      <c r="G1357" s="7">
        <f>C1357*시뮬레이션!D1360*시뮬레이션!F1360</f>
        <v>11567363.629002538</v>
      </c>
      <c r="H1357" s="2">
        <f>D1357*시뮬레이션!E1360*시뮬레이션!D1360</f>
        <v>12745728.044425817</v>
      </c>
      <c r="J1357" s="5">
        <f t="shared" si="72"/>
        <v>43359</v>
      </c>
      <c r="K1357" s="2">
        <f t="shared" si="73"/>
        <v>24313091.673428357</v>
      </c>
      <c r="L1357" s="2" t="e">
        <f>$C$2*시뮬레이션!F1360*시뮬레이션!D1360</f>
        <v>#REF!</v>
      </c>
    </row>
    <row r="1358" spans="2:12" x14ac:dyDescent="0.3">
      <c r="B1358" s="5">
        <v>43360</v>
      </c>
      <c r="C1358" s="27">
        <f>VLOOKUP(시뮬레이션!B1361,시뮬레이션!$K:$Q,6,0)</f>
        <v>153.17148768824765</v>
      </c>
      <c r="D1358" s="27">
        <f>VLOOKUP(시뮬레이션!B1361,시뮬레이션!$K:$Q,7,0)</f>
        <v>94.620293602522452</v>
      </c>
      <c r="F1358" s="5">
        <f t="shared" si="71"/>
        <v>43360</v>
      </c>
      <c r="G1358" s="7">
        <f>C1358*시뮬레이션!D1361*시뮬레이션!F1361</f>
        <v>11668019.889208151</v>
      </c>
      <c r="H1358" s="2">
        <f>D1358*시뮬레이션!E1361*시뮬레이션!D1361</f>
        <v>12853034.810861897</v>
      </c>
      <c r="J1358" s="5">
        <f t="shared" si="72"/>
        <v>43360</v>
      </c>
      <c r="K1358" s="2">
        <f t="shared" si="73"/>
        <v>24521054.700070046</v>
      </c>
      <c r="L1358" s="2" t="e">
        <f>$C$2*시뮬레이션!F1361*시뮬레이션!D1361</f>
        <v>#REF!</v>
      </c>
    </row>
    <row r="1359" spans="2:12" x14ac:dyDescent="0.3">
      <c r="B1359" s="5">
        <v>43361</v>
      </c>
      <c r="C1359" s="27">
        <f>VLOOKUP(시뮬레이션!B1362,시뮬레이션!$K:$Q,6,0)</f>
        <v>153.17148768824765</v>
      </c>
      <c r="D1359" s="27">
        <f>VLOOKUP(시뮬레이션!B1362,시뮬레이션!$K:$Q,7,0)</f>
        <v>94.620293602522452</v>
      </c>
      <c r="F1359" s="5">
        <f t="shared" si="71"/>
        <v>43361</v>
      </c>
      <c r="G1359" s="7">
        <f>C1359*시뮬레이션!D1362*시뮬레이션!F1362</f>
        <v>11665500.67775014</v>
      </c>
      <c r="H1359" s="2">
        <f>D1359*시뮬레이션!E1362*시뮬레이션!D1362</f>
        <v>12845000.312692007</v>
      </c>
      <c r="J1359" s="5">
        <f t="shared" si="72"/>
        <v>43361</v>
      </c>
      <c r="K1359" s="2">
        <f t="shared" si="73"/>
        <v>24510500.990442149</v>
      </c>
      <c r="L1359" s="2" t="e">
        <f>$C$2*시뮬레이션!F1362*시뮬레이션!D1362</f>
        <v>#REF!</v>
      </c>
    </row>
    <row r="1360" spans="2:12" x14ac:dyDescent="0.3">
      <c r="B1360" s="5">
        <v>43362</v>
      </c>
      <c r="C1360" s="27">
        <f>VLOOKUP(시뮬레이션!B1363,시뮬레이션!$K:$Q,6,0)</f>
        <v>153.17148768824765</v>
      </c>
      <c r="D1360" s="27">
        <f>VLOOKUP(시뮬레이션!B1363,시뮬레이션!$K:$Q,7,0)</f>
        <v>94.620293602522452</v>
      </c>
      <c r="F1360" s="5">
        <f t="shared" si="71"/>
        <v>43362</v>
      </c>
      <c r="G1360" s="7">
        <f>C1360*시뮬레이션!D1363*시뮬레이션!F1363</f>
        <v>11642812.840408016</v>
      </c>
      <c r="H1360" s="2">
        <f>D1360*시뮬레이션!E1363*시뮬레이션!D1363</f>
        <v>12885283.577411572</v>
      </c>
      <c r="J1360" s="5">
        <f t="shared" si="72"/>
        <v>43362</v>
      </c>
      <c r="K1360" s="2">
        <f t="shared" si="73"/>
        <v>24528096.417819589</v>
      </c>
      <c r="L1360" s="2" t="e">
        <f>$C$2*시뮬레이션!F1363*시뮬레이션!D1363</f>
        <v>#REF!</v>
      </c>
    </row>
    <row r="1361" spans="2:12" x14ac:dyDescent="0.3">
      <c r="B1361" s="5">
        <v>43363</v>
      </c>
      <c r="C1361" s="27">
        <f>VLOOKUP(시뮬레이션!B1364,시뮬레이션!$K:$Q,6,0)</f>
        <v>153.17148768824765</v>
      </c>
      <c r="D1361" s="27">
        <f>VLOOKUP(시뮬레이션!B1364,시뮬레이션!$K:$Q,7,0)</f>
        <v>94.620293602522452</v>
      </c>
      <c r="F1361" s="5">
        <f t="shared" si="71"/>
        <v>43363</v>
      </c>
      <c r="G1361" s="7">
        <f>C1361*시뮬레이션!D1364*시뮬레이션!F1364</f>
        <v>11721713.847874291</v>
      </c>
      <c r="H1361" s="2">
        <f>D1361*시뮬레이션!E1364*시뮬레이션!D1364</f>
        <v>12990136.139369663</v>
      </c>
      <c r="J1361" s="5">
        <f t="shared" si="72"/>
        <v>43363</v>
      </c>
      <c r="K1361" s="2">
        <f t="shared" si="73"/>
        <v>24711849.987243954</v>
      </c>
      <c r="L1361" s="2" t="e">
        <f>$C$2*시뮬레이션!F1364*시뮬레이션!D1364</f>
        <v>#REF!</v>
      </c>
    </row>
    <row r="1362" spans="2:12" x14ac:dyDescent="0.3">
      <c r="B1362" s="5">
        <v>43364</v>
      </c>
      <c r="C1362" s="27">
        <f>VLOOKUP(시뮬레이션!B1365,시뮬레이션!$K:$Q,6,0)</f>
        <v>153.17148768824765</v>
      </c>
      <c r="D1362" s="27">
        <f>VLOOKUP(시뮬레이션!B1365,시뮬레이션!$K:$Q,7,0)</f>
        <v>94.620293602522452</v>
      </c>
      <c r="F1362" s="5">
        <f t="shared" si="71"/>
        <v>43364</v>
      </c>
      <c r="G1362" s="7">
        <f>C1362*시뮬레이션!D1365*시뮬레이션!F1365</f>
        <v>11679133.552840346</v>
      </c>
      <c r="H1362" s="2">
        <f>D1362*시뮬레이션!E1365*시뮬레이션!D1365</f>
        <v>12980489.505393293</v>
      </c>
      <c r="J1362" s="5">
        <f t="shared" si="72"/>
        <v>43364</v>
      </c>
      <c r="K1362" s="2">
        <f t="shared" si="73"/>
        <v>24659623.058233641</v>
      </c>
      <c r="L1362" s="2" t="e">
        <f>$C$2*시뮬레이션!F1365*시뮬레이션!D1365</f>
        <v>#REF!</v>
      </c>
    </row>
    <row r="1363" spans="2:12" x14ac:dyDescent="0.3">
      <c r="B1363" s="5">
        <v>43365</v>
      </c>
      <c r="C1363" s="27">
        <f>VLOOKUP(시뮬레이션!B1366,시뮬레이션!$K:$Q,6,0)</f>
        <v>153.17148768824765</v>
      </c>
      <c r="D1363" s="27">
        <f>VLOOKUP(시뮬레이션!B1366,시뮬레이션!$K:$Q,7,0)</f>
        <v>94.620293602522452</v>
      </c>
      <c r="F1363" s="5">
        <f t="shared" si="71"/>
        <v>43365</v>
      </c>
      <c r="G1363" s="7">
        <f>C1363*시뮬레이션!D1366*시뮬레이션!F1366</f>
        <v>11679133.552840346</v>
      </c>
      <c r="H1363" s="2">
        <f>D1363*시뮬레이션!E1366*시뮬레이션!D1366</f>
        <v>12980489.505393293</v>
      </c>
      <c r="J1363" s="5">
        <f t="shared" si="72"/>
        <v>43365</v>
      </c>
      <c r="K1363" s="2">
        <f t="shared" si="73"/>
        <v>24659623.058233641</v>
      </c>
      <c r="L1363" s="2" t="e">
        <f>$C$2*시뮬레이션!F1366*시뮬레이션!D1366</f>
        <v>#REF!</v>
      </c>
    </row>
    <row r="1364" spans="2:12" x14ac:dyDescent="0.3">
      <c r="B1364" s="5">
        <v>43366</v>
      </c>
      <c r="C1364" s="27">
        <f>VLOOKUP(시뮬레이션!B1367,시뮬레이션!$K:$Q,6,0)</f>
        <v>153.17148768824765</v>
      </c>
      <c r="D1364" s="27">
        <f>VLOOKUP(시뮬레이션!B1367,시뮬레이션!$K:$Q,7,0)</f>
        <v>94.620293602522452</v>
      </c>
      <c r="F1364" s="5">
        <f t="shared" si="71"/>
        <v>43366</v>
      </c>
      <c r="G1364" s="7">
        <f>C1364*시뮬레이션!D1367*시뮬레이션!F1367</f>
        <v>11679133.552840346</v>
      </c>
      <c r="H1364" s="2">
        <f>D1364*시뮬레이션!E1367*시뮬레이션!D1367</f>
        <v>12980489.505393293</v>
      </c>
      <c r="J1364" s="5">
        <f t="shared" si="72"/>
        <v>43366</v>
      </c>
      <c r="K1364" s="2">
        <f t="shared" si="73"/>
        <v>24659623.058233641</v>
      </c>
      <c r="L1364" s="2" t="e">
        <f>$C$2*시뮬레이션!F1367*시뮬레이션!D1367</f>
        <v>#REF!</v>
      </c>
    </row>
    <row r="1365" spans="2:12" x14ac:dyDescent="0.3">
      <c r="B1365" s="5">
        <v>43367</v>
      </c>
      <c r="C1365" s="27">
        <f>VLOOKUP(시뮬레이션!B1368,시뮬레이션!$K:$Q,6,0)</f>
        <v>153.17148768824765</v>
      </c>
      <c r="D1365" s="27">
        <f>VLOOKUP(시뮬레이션!B1368,시뮬레이션!$K:$Q,7,0)</f>
        <v>94.620293602522452</v>
      </c>
      <c r="F1365" s="5">
        <f t="shared" si="71"/>
        <v>43367</v>
      </c>
      <c r="G1365" s="7">
        <f>C1365*시뮬레이션!D1368*시뮬레이션!F1368</f>
        <v>11564665.743004141</v>
      </c>
      <c r="H1365" s="2">
        <f>D1365*시뮬레이션!E1368*시뮬레이션!D1368</f>
        <v>12864738.807920476</v>
      </c>
      <c r="J1365" s="5">
        <f t="shared" si="72"/>
        <v>43367</v>
      </c>
      <c r="K1365" s="2">
        <f t="shared" si="73"/>
        <v>24429404.550924618</v>
      </c>
      <c r="L1365" s="2" t="e">
        <f>$C$2*시뮬레이션!F1368*시뮬레이션!D1368</f>
        <v>#REF!</v>
      </c>
    </row>
    <row r="1366" spans="2:12" x14ac:dyDescent="0.3">
      <c r="B1366" s="5">
        <v>43368</v>
      </c>
      <c r="C1366" s="27">
        <f>VLOOKUP(시뮬레이션!B1369,시뮬레이션!$K:$Q,6,0)</f>
        <v>153.17148768824765</v>
      </c>
      <c r="D1366" s="27">
        <f>VLOOKUP(시뮬레이션!B1369,시뮬레이션!$K:$Q,7,0)</f>
        <v>94.620293602522452</v>
      </c>
      <c r="F1366" s="5">
        <f t="shared" si="71"/>
        <v>43368</v>
      </c>
      <c r="G1366" s="7">
        <f>C1366*시뮬레이션!D1369*시뮬레이션!F1369</f>
        <v>11518536.924114924</v>
      </c>
      <c r="H1366" s="2">
        <f>D1366*시뮬레이션!E1369*시뮬레이션!D1369</f>
        <v>12821079.904267257</v>
      </c>
      <c r="J1366" s="5">
        <f t="shared" si="72"/>
        <v>43368</v>
      </c>
      <c r="K1366" s="2">
        <f t="shared" si="73"/>
        <v>24339616.828382179</v>
      </c>
      <c r="L1366" s="2" t="e">
        <f>$C$2*시뮬레이션!F1369*시뮬레이션!D1369</f>
        <v>#REF!</v>
      </c>
    </row>
    <row r="1367" spans="2:12" x14ac:dyDescent="0.3">
      <c r="B1367" s="5">
        <v>43369</v>
      </c>
      <c r="C1367" s="27">
        <f>VLOOKUP(시뮬레이션!B1370,시뮬레이션!$K:$Q,6,0)</f>
        <v>153.17148768824765</v>
      </c>
      <c r="D1367" s="27">
        <f>VLOOKUP(시뮬레이션!B1370,시뮬레이션!$K:$Q,7,0)</f>
        <v>94.620293602522452</v>
      </c>
      <c r="F1367" s="5">
        <f t="shared" si="71"/>
        <v>43369</v>
      </c>
      <c r="G1367" s="7">
        <f>C1367*시뮬레이션!D1370*시뮬레이션!F1370</f>
        <v>11422862.33678914</v>
      </c>
      <c r="H1367" s="2">
        <f>D1367*시뮬레이션!E1370*시뮬레이션!D1370</f>
        <v>12786301.314269653</v>
      </c>
      <c r="J1367" s="5">
        <f t="shared" si="72"/>
        <v>43369</v>
      </c>
      <c r="K1367" s="2">
        <f t="shared" si="73"/>
        <v>24209163.651058793</v>
      </c>
      <c r="L1367" s="2" t="e">
        <f>$C$2*시뮬레이션!F1370*시뮬레이션!D1370</f>
        <v>#REF!</v>
      </c>
    </row>
    <row r="1368" spans="2:12" x14ac:dyDescent="0.3">
      <c r="B1368" s="5">
        <v>43370</v>
      </c>
      <c r="C1368" s="27">
        <f>VLOOKUP(시뮬레이션!B1371,시뮬레이션!$K:$Q,6,0)</f>
        <v>153.17148768824765</v>
      </c>
      <c r="D1368" s="27">
        <f>VLOOKUP(시뮬레이션!B1371,시뮬레이션!$K:$Q,7,0)</f>
        <v>94.620293602522452</v>
      </c>
      <c r="F1368" s="5">
        <f t="shared" si="71"/>
        <v>43370</v>
      </c>
      <c r="G1368" s="7">
        <f>C1368*시뮬레이션!D1371*시뮬레이션!F1371</f>
        <v>11371521.934617074</v>
      </c>
      <c r="H1368" s="2">
        <f>D1368*시뮬레이션!E1371*시뮬레이션!D1371</f>
        <v>12742770.594720183</v>
      </c>
      <c r="J1368" s="5">
        <f t="shared" si="72"/>
        <v>43370</v>
      </c>
      <c r="K1368" s="2">
        <f t="shared" si="73"/>
        <v>24114292.529337257</v>
      </c>
      <c r="L1368" s="2" t="e">
        <f>$C$2*시뮬레이션!F1371*시뮬레이션!D1371</f>
        <v>#REF!</v>
      </c>
    </row>
    <row r="1369" spans="2:12" x14ac:dyDescent="0.3">
      <c r="B1369" s="5">
        <v>43371</v>
      </c>
      <c r="C1369" s="27">
        <f>VLOOKUP(시뮬레이션!B1372,시뮬레이션!$K:$Q,6,0)</f>
        <v>153.17148768824765</v>
      </c>
      <c r="D1369" s="27">
        <f>VLOOKUP(시뮬레이션!B1372,시뮬레이션!$K:$Q,7,0)</f>
        <v>94.620293602522452</v>
      </c>
      <c r="F1369" s="5">
        <f t="shared" si="71"/>
        <v>43371</v>
      </c>
      <c r="G1369" s="7">
        <f>C1369*시뮬레이션!D1372*시뮬레이션!F1372</f>
        <v>11351896.301656811</v>
      </c>
      <c r="H1369" s="2">
        <f>D1369*시뮬레이션!E1372*시뮬레이션!D1372</f>
        <v>12660608.524653969</v>
      </c>
      <c r="J1369" s="5">
        <f t="shared" si="72"/>
        <v>43371</v>
      </c>
      <c r="K1369" s="2">
        <f t="shared" si="73"/>
        <v>24012504.82631078</v>
      </c>
      <c r="L1369" s="2" t="e">
        <f>$C$2*시뮬레이션!F1372*시뮬레이션!D1372</f>
        <v>#REF!</v>
      </c>
    </row>
    <row r="1370" spans="2:12" x14ac:dyDescent="0.3">
      <c r="B1370" s="5">
        <v>43372</v>
      </c>
      <c r="C1370" s="27">
        <f>VLOOKUP(시뮬레이션!B1373,시뮬레이션!$K:$Q,6,0)</f>
        <v>153.17148768824765</v>
      </c>
      <c r="D1370" s="27">
        <f>VLOOKUP(시뮬레이션!B1373,시뮬레이션!$K:$Q,7,0)</f>
        <v>94.620293602522452</v>
      </c>
      <c r="F1370" s="5">
        <f t="shared" si="71"/>
        <v>43372</v>
      </c>
      <c r="G1370" s="7">
        <f>C1370*시뮬레이션!D1373*시뮬레이션!F1373</f>
        <v>11351896.301656811</v>
      </c>
      <c r="H1370" s="2">
        <f>D1370*시뮬레이션!E1373*시뮬레이션!D1373</f>
        <v>12660608.524653969</v>
      </c>
      <c r="J1370" s="5">
        <f t="shared" si="72"/>
        <v>43372</v>
      </c>
      <c r="K1370" s="2">
        <f t="shared" si="73"/>
        <v>24012504.82631078</v>
      </c>
      <c r="L1370" s="2" t="e">
        <f>$C$2*시뮬레이션!F1373*시뮬레이션!D1373</f>
        <v>#REF!</v>
      </c>
    </row>
    <row r="1371" spans="2:12" x14ac:dyDescent="0.3">
      <c r="B1371" s="5">
        <v>43373</v>
      </c>
      <c r="C1371" s="27">
        <f>VLOOKUP(시뮬레이션!B1374,시뮬레이션!$K:$Q,6,0)</f>
        <v>153.17148768824765</v>
      </c>
      <c r="D1371" s="27">
        <f>VLOOKUP(시뮬레이션!B1374,시뮬레이션!$K:$Q,7,0)</f>
        <v>94.620293602522452</v>
      </c>
      <c r="F1371" s="5">
        <f t="shared" si="71"/>
        <v>43373</v>
      </c>
      <c r="G1371" s="7">
        <f>C1371*시뮬레이션!D1374*시뮬레이션!F1374</f>
        <v>11351896.301656811</v>
      </c>
      <c r="H1371" s="2">
        <f>D1371*시뮬레이션!E1374*시뮬레이션!D1374</f>
        <v>12660608.524653969</v>
      </c>
      <c r="J1371" s="5">
        <f t="shared" si="72"/>
        <v>43373</v>
      </c>
      <c r="K1371" s="2">
        <f t="shared" si="73"/>
        <v>24012504.82631078</v>
      </c>
      <c r="L1371" s="2" t="e">
        <f>$C$2*시뮬레이션!F1374*시뮬레이션!D1374</f>
        <v>#REF!</v>
      </c>
    </row>
    <row r="1372" spans="2:12" x14ac:dyDescent="0.3">
      <c r="B1372" s="5">
        <v>43374</v>
      </c>
      <c r="C1372" s="27">
        <f>VLOOKUP(시뮬레이션!B1375,시뮬레이션!$K:$Q,6,0)</f>
        <v>153.17148768824765</v>
      </c>
      <c r="D1372" s="27">
        <f>VLOOKUP(시뮬레이션!B1375,시뮬레이션!$K:$Q,7,0)</f>
        <v>94.620293602522452</v>
      </c>
      <c r="F1372" s="5">
        <f t="shared" si="71"/>
        <v>43374</v>
      </c>
      <c r="G1372" s="7">
        <f>C1372*시뮬레이션!D1375*시뮬레이션!F1375</f>
        <v>11417323.808965821</v>
      </c>
      <c r="H1372" s="2">
        <f>D1372*시뮬레이션!E1375*시뮬레이션!D1375</f>
        <v>12793783.510897374</v>
      </c>
      <c r="J1372" s="5">
        <f t="shared" si="72"/>
        <v>43374</v>
      </c>
      <c r="K1372" s="2">
        <f t="shared" si="73"/>
        <v>24211107.319863193</v>
      </c>
      <c r="L1372" s="2" t="e">
        <f>$C$2*시뮬레이션!F1375*시뮬레이션!D1375</f>
        <v>#REF!</v>
      </c>
    </row>
    <row r="1373" spans="2:12" x14ac:dyDescent="0.3">
      <c r="B1373" s="5">
        <v>43375</v>
      </c>
      <c r="C1373" s="27">
        <f>VLOOKUP(시뮬레이션!B1376,시뮬레이션!$K:$Q,6,0)</f>
        <v>153.17148768824765</v>
      </c>
      <c r="D1373" s="27">
        <f>VLOOKUP(시뮬레이션!B1376,시뮬레이션!$K:$Q,7,0)</f>
        <v>94.620293602522452</v>
      </c>
      <c r="F1373" s="5">
        <f t="shared" si="71"/>
        <v>43375</v>
      </c>
      <c r="G1373" s="7">
        <f>C1373*시뮬레이션!D1376*시뮬레이션!F1376</f>
        <v>11514235.868740637</v>
      </c>
      <c r="H1373" s="2">
        <f>D1373*시뮬레이션!E1376*시뮬레이션!D1376</f>
        <v>12878146.860242458</v>
      </c>
      <c r="J1373" s="5">
        <f t="shared" si="72"/>
        <v>43375</v>
      </c>
      <c r="K1373" s="2">
        <f t="shared" si="73"/>
        <v>24392382.728983097</v>
      </c>
      <c r="L1373" s="2" t="e">
        <f>$C$2*시뮬레이션!F1376*시뮬레이션!D1376</f>
        <v>#REF!</v>
      </c>
    </row>
    <row r="1374" spans="2:12" x14ac:dyDescent="0.3">
      <c r="B1374" s="5">
        <v>43376</v>
      </c>
      <c r="C1374" s="27">
        <f>VLOOKUP(시뮬레이션!B1377,시뮬레이션!$K:$Q,6,0)</f>
        <v>153.17148768824765</v>
      </c>
      <c r="D1374" s="27">
        <f>VLOOKUP(시뮬레이션!B1377,시뮬레이션!$K:$Q,7,0)</f>
        <v>94.620293602522452</v>
      </c>
      <c r="F1374" s="5">
        <f t="shared" si="71"/>
        <v>43376</v>
      </c>
      <c r="G1374" s="7">
        <f>C1374*시뮬레이션!D1377*시뮬레이션!F1377</f>
        <v>11450801.275657941</v>
      </c>
      <c r="H1374" s="2">
        <f>D1374*시뮬레이션!E1377*시뮬레이션!D1377</f>
        <v>12842911.104079286</v>
      </c>
      <c r="J1374" s="5">
        <f t="shared" si="72"/>
        <v>43376</v>
      </c>
      <c r="K1374" s="2">
        <f t="shared" si="73"/>
        <v>24293712.379737228</v>
      </c>
      <c r="L1374" s="2" t="e">
        <f>$C$2*시뮬레이션!F1377*시뮬레이션!D1377</f>
        <v>#REF!</v>
      </c>
    </row>
    <row r="1375" spans="2:12" x14ac:dyDescent="0.3">
      <c r="B1375" s="5">
        <v>43377</v>
      </c>
      <c r="C1375" s="27">
        <f>VLOOKUP(시뮬레이션!B1378,시뮬레이션!$K:$Q,6,0)</f>
        <v>153.17148768824765</v>
      </c>
      <c r="D1375" s="27">
        <f>VLOOKUP(시뮬레이션!B1378,시뮬레이션!$K:$Q,7,0)</f>
        <v>94.620293602522452</v>
      </c>
      <c r="F1375" s="5">
        <f t="shared" si="71"/>
        <v>43377</v>
      </c>
      <c r="G1375" s="7">
        <f>C1375*시뮬레이션!D1378*시뮬레이션!F1378</f>
        <v>11496938.059464518</v>
      </c>
      <c r="H1375" s="2">
        <f>D1375*시뮬레이션!E1378*시뮬레이션!D1378</f>
        <v>12888618.827822305</v>
      </c>
      <c r="J1375" s="5">
        <f t="shared" si="72"/>
        <v>43377</v>
      </c>
      <c r="K1375" s="2">
        <f t="shared" si="73"/>
        <v>24385556.887286823</v>
      </c>
      <c r="L1375" s="2" t="e">
        <f>$C$2*시뮬레이션!F1378*시뮬레이션!D1378</f>
        <v>#REF!</v>
      </c>
    </row>
    <row r="1376" spans="2:12" x14ac:dyDescent="0.3">
      <c r="B1376" s="5">
        <v>43378</v>
      </c>
      <c r="C1376" s="27">
        <f>VLOOKUP(시뮬레이션!B1379,시뮬레이션!$K:$Q,6,0)</f>
        <v>153.17148768824765</v>
      </c>
      <c r="D1376" s="27">
        <f>VLOOKUP(시뮬레이션!B1379,시뮬레이션!$K:$Q,7,0)</f>
        <v>94.620293602522452</v>
      </c>
      <c r="F1376" s="5">
        <f t="shared" si="71"/>
        <v>43378</v>
      </c>
      <c r="G1376" s="7">
        <f>C1376*시뮬레이션!D1379*시뮬레이션!F1379</f>
        <v>11495401.902614489</v>
      </c>
      <c r="H1376" s="2">
        <f>D1376*시뮬레이션!E1379*시뮬레이션!D1379</f>
        <v>12858329.264291143</v>
      </c>
      <c r="J1376" s="5">
        <f t="shared" si="72"/>
        <v>43378</v>
      </c>
      <c r="K1376" s="2">
        <f t="shared" si="73"/>
        <v>24353731.166905634</v>
      </c>
      <c r="L1376" s="2" t="e">
        <f>$C$2*시뮬레이션!F1379*시뮬레이션!D1379</f>
        <v>#REF!</v>
      </c>
    </row>
    <row r="1377" spans="2:12" x14ac:dyDescent="0.3">
      <c r="B1377" s="5">
        <v>43379</v>
      </c>
      <c r="C1377" s="27">
        <f>VLOOKUP(시뮬레이션!B1380,시뮬레이션!$K:$Q,6,0)</f>
        <v>153.17148768824765</v>
      </c>
      <c r="D1377" s="27">
        <f>VLOOKUP(시뮬레이션!B1380,시뮬레이션!$K:$Q,7,0)</f>
        <v>94.620293602522452</v>
      </c>
      <c r="F1377" s="5">
        <f t="shared" si="71"/>
        <v>43379</v>
      </c>
      <c r="G1377" s="7">
        <f>C1377*시뮬레이션!D1380*시뮬레이션!F1380</f>
        <v>11495401.902614489</v>
      </c>
      <c r="H1377" s="2">
        <f>D1377*시뮬레이션!E1380*시뮬레이션!D1380</f>
        <v>12858329.264291143</v>
      </c>
      <c r="J1377" s="5">
        <f t="shared" si="72"/>
        <v>43379</v>
      </c>
      <c r="K1377" s="2">
        <f t="shared" si="73"/>
        <v>24353731.166905634</v>
      </c>
      <c r="L1377" s="2" t="e">
        <f>$C$2*시뮬레이션!F1380*시뮬레이션!D1380</f>
        <v>#REF!</v>
      </c>
    </row>
    <row r="1378" spans="2:12" x14ac:dyDescent="0.3">
      <c r="B1378" s="5">
        <v>43380</v>
      </c>
      <c r="C1378" s="27">
        <f>VLOOKUP(시뮬레이션!B1381,시뮬레이션!$K:$Q,6,0)</f>
        <v>153.17148768824765</v>
      </c>
      <c r="D1378" s="27">
        <f>VLOOKUP(시뮬레이션!B1381,시뮬레이션!$K:$Q,7,0)</f>
        <v>94.620293602522452</v>
      </c>
      <c r="F1378" s="5">
        <f t="shared" si="71"/>
        <v>43380</v>
      </c>
      <c r="G1378" s="7">
        <f>C1378*시뮬레이션!D1381*시뮬레이션!F1381</f>
        <v>11495401.902614489</v>
      </c>
      <c r="H1378" s="2">
        <f>D1378*시뮬레이션!E1381*시뮬레이션!D1381</f>
        <v>12858329.264291143</v>
      </c>
      <c r="J1378" s="5">
        <f t="shared" si="72"/>
        <v>43380</v>
      </c>
      <c r="K1378" s="2">
        <f t="shared" si="73"/>
        <v>24353731.166905634</v>
      </c>
      <c r="L1378" s="2" t="e">
        <f>$C$2*시뮬레이션!F1381*시뮬레이션!D1381</f>
        <v>#REF!</v>
      </c>
    </row>
    <row r="1379" spans="2:12" x14ac:dyDescent="0.3">
      <c r="B1379" s="5">
        <v>43381</v>
      </c>
      <c r="C1379" s="27">
        <f>VLOOKUP(시뮬레이션!B1382,시뮬레이션!$K:$Q,6,0)</f>
        <v>153.17148768824765</v>
      </c>
      <c r="D1379" s="27">
        <f>VLOOKUP(시뮬레이션!B1382,시뮬레이션!$K:$Q,7,0)</f>
        <v>94.620293602522452</v>
      </c>
      <c r="F1379" s="5">
        <f t="shared" si="71"/>
        <v>43381</v>
      </c>
      <c r="G1379" s="7">
        <f>C1379*시뮬레이션!D1382*시뮬레이션!F1382</f>
        <v>11560128.037681377</v>
      </c>
      <c r="H1379" s="2">
        <f>D1379*시뮬레이션!E1382*시뮬레이션!D1382</f>
        <v>12903344.39587108</v>
      </c>
      <c r="J1379" s="5">
        <f t="shared" si="72"/>
        <v>43381</v>
      </c>
      <c r="K1379" s="2">
        <f t="shared" si="73"/>
        <v>24463472.433552459</v>
      </c>
      <c r="L1379" s="2" t="e">
        <f>$C$2*시뮬레이션!F1382*시뮬레이션!D1382</f>
        <v>#REF!</v>
      </c>
    </row>
    <row r="1380" spans="2:12" x14ac:dyDescent="0.3">
      <c r="B1380" s="5">
        <v>43382</v>
      </c>
      <c r="C1380" s="27">
        <f>VLOOKUP(시뮬레이션!B1383,시뮬레이션!$K:$Q,6,0)</f>
        <v>153.17148768824765</v>
      </c>
      <c r="D1380" s="27">
        <f>VLOOKUP(시뮬레이션!B1383,시뮬레이션!$K:$Q,7,0)</f>
        <v>94.620293602522452</v>
      </c>
      <c r="F1380" s="5">
        <f t="shared" si="71"/>
        <v>43382</v>
      </c>
      <c r="G1380" s="7">
        <f>C1380*시뮬레이션!D1383*시뮬레이션!F1383</f>
        <v>11447354.764013467</v>
      </c>
      <c r="H1380" s="2">
        <f>D1380*시뮬레이션!E1383*시뮬레이션!D1383</f>
        <v>12856265.749072153</v>
      </c>
      <c r="J1380" s="5">
        <f t="shared" si="72"/>
        <v>43382</v>
      </c>
      <c r="K1380" s="2">
        <f t="shared" si="73"/>
        <v>24303620.513085619</v>
      </c>
      <c r="L1380" s="2" t="e">
        <f>$C$2*시뮬레이션!F1383*시뮬레이션!D1383</f>
        <v>#REF!</v>
      </c>
    </row>
    <row r="1381" spans="2:12" x14ac:dyDescent="0.3">
      <c r="B1381" s="5">
        <v>43383</v>
      </c>
      <c r="C1381" s="27">
        <f>VLOOKUP(시뮬레이션!B1384,시뮬레이션!$K:$Q,6,0)</f>
        <v>153.17148768824765</v>
      </c>
      <c r="D1381" s="27">
        <f>VLOOKUP(시뮬레이션!B1384,시뮬레이션!$K:$Q,7,0)</f>
        <v>94.620293602522452</v>
      </c>
      <c r="F1381" s="5">
        <f t="shared" si="71"/>
        <v>43383</v>
      </c>
      <c r="G1381" s="7">
        <f>C1381*시뮬레이션!D1384*시뮬레이션!F1384</f>
        <v>11186802.864395835</v>
      </c>
      <c r="H1381" s="2">
        <f>D1381*시뮬레이션!E1384*시뮬레이션!D1384</f>
        <v>12571050.047341635</v>
      </c>
      <c r="J1381" s="5">
        <f t="shared" si="72"/>
        <v>43383</v>
      </c>
      <c r="K1381" s="2">
        <f t="shared" si="73"/>
        <v>23757852.911737472</v>
      </c>
      <c r="L1381" s="2" t="e">
        <f>$C$2*시뮬레이션!F1384*시뮬레이션!D1384</f>
        <v>#REF!</v>
      </c>
    </row>
    <row r="1382" spans="2:12" x14ac:dyDescent="0.3">
      <c r="B1382" s="5">
        <v>43384</v>
      </c>
      <c r="C1382" s="27">
        <f>VLOOKUP(시뮬레이션!B1385,시뮬레이션!$K:$Q,6,0)</f>
        <v>153.17148768824765</v>
      </c>
      <c r="D1382" s="27">
        <f>VLOOKUP(시뮬레이션!B1385,시뮬레이션!$K:$Q,7,0)</f>
        <v>94.620293602522452</v>
      </c>
      <c r="F1382" s="5">
        <f t="shared" si="71"/>
        <v>43384</v>
      </c>
      <c r="G1382" s="7">
        <f>C1382*시뮬레이션!D1385*시뮬레이션!F1385</f>
        <v>11000854.746157385</v>
      </c>
      <c r="H1382" s="2">
        <f>D1382*시뮬레이션!E1385*시뮬레이션!D1385</f>
        <v>12365708.055051453</v>
      </c>
      <c r="J1382" s="5">
        <f t="shared" si="72"/>
        <v>43384</v>
      </c>
      <c r="K1382" s="2">
        <f t="shared" si="73"/>
        <v>23366562.801208839</v>
      </c>
      <c r="L1382" s="2" t="e">
        <f>$C$2*시뮬레이션!F1385*시뮬레이션!D1385</f>
        <v>#REF!</v>
      </c>
    </row>
    <row r="1383" spans="2:12" x14ac:dyDescent="0.3">
      <c r="B1383" s="5">
        <v>43385</v>
      </c>
      <c r="C1383" s="27">
        <f>VLOOKUP(시뮬레이션!B1386,시뮬레이션!$K:$Q,6,0)</f>
        <v>153.17148768824765</v>
      </c>
      <c r="D1383" s="27">
        <f>VLOOKUP(시뮬레이션!B1386,시뮬레이션!$K:$Q,7,0)</f>
        <v>94.620293602522452</v>
      </c>
      <c r="F1383" s="5">
        <f t="shared" si="71"/>
        <v>43385</v>
      </c>
      <c r="G1383" s="7">
        <f>C1383*시뮬레이션!D1386*시뮬레이션!F1386</f>
        <v>10942533.247090954</v>
      </c>
      <c r="H1383" s="2">
        <f>D1383*시뮬레이션!E1386*시뮬레이션!D1386</f>
        <v>12329855.669789312</v>
      </c>
      <c r="J1383" s="5">
        <f t="shared" si="72"/>
        <v>43385</v>
      </c>
      <c r="K1383" s="2">
        <f t="shared" si="73"/>
        <v>23272388.916880265</v>
      </c>
      <c r="L1383" s="2" t="e">
        <f>$C$2*시뮬레이션!F1386*시뮬레이션!D1386</f>
        <v>#REF!</v>
      </c>
    </row>
    <row r="1384" spans="2:12" x14ac:dyDescent="0.3">
      <c r="B1384" s="5">
        <v>43386</v>
      </c>
      <c r="C1384" s="27">
        <f>VLOOKUP(시뮬레이션!B1387,시뮬레이션!$K:$Q,6,0)</f>
        <v>153.17148768824765</v>
      </c>
      <c r="D1384" s="27">
        <f>VLOOKUP(시뮬레이션!B1387,시뮬레이션!$K:$Q,7,0)</f>
        <v>94.620293602522452</v>
      </c>
      <c r="F1384" s="5">
        <f t="shared" si="71"/>
        <v>43386</v>
      </c>
      <c r="G1384" s="7">
        <f>C1384*시뮬레이션!D1387*시뮬레이션!F1387</f>
        <v>10942533.247090954</v>
      </c>
      <c r="H1384" s="2">
        <f>D1384*시뮬레이션!E1387*시뮬레이션!D1387</f>
        <v>12329855.669789312</v>
      </c>
      <c r="J1384" s="5">
        <f t="shared" si="72"/>
        <v>43386</v>
      </c>
      <c r="K1384" s="2">
        <f t="shared" si="73"/>
        <v>23272388.916880265</v>
      </c>
      <c r="L1384" s="2" t="e">
        <f>$C$2*시뮬레이션!F1387*시뮬레이션!D1387</f>
        <v>#REF!</v>
      </c>
    </row>
    <row r="1385" spans="2:12" x14ac:dyDescent="0.3">
      <c r="B1385" s="5">
        <v>43387</v>
      </c>
      <c r="C1385" s="27">
        <f>VLOOKUP(시뮬레이션!B1388,시뮬레이션!$K:$Q,6,0)</f>
        <v>153.17148768824765</v>
      </c>
      <c r="D1385" s="27">
        <f>VLOOKUP(시뮬레이션!B1388,시뮬레이션!$K:$Q,7,0)</f>
        <v>94.620293602522452</v>
      </c>
      <c r="F1385" s="5">
        <f t="shared" si="71"/>
        <v>43387</v>
      </c>
      <c r="G1385" s="7">
        <f>C1385*시뮬레이션!D1388*시뮬레이션!F1388</f>
        <v>10942533.247090954</v>
      </c>
      <c r="H1385" s="2">
        <f>D1385*시뮬레이션!E1388*시뮬레이션!D1388</f>
        <v>12329855.669789312</v>
      </c>
      <c r="J1385" s="5">
        <f t="shared" si="72"/>
        <v>43387</v>
      </c>
      <c r="K1385" s="2">
        <f t="shared" si="73"/>
        <v>23272388.916880265</v>
      </c>
      <c r="L1385" s="2" t="e">
        <f>$C$2*시뮬레이션!F1388*시뮬레이션!D1388</f>
        <v>#REF!</v>
      </c>
    </row>
    <row r="1386" spans="2:12" x14ac:dyDescent="0.3">
      <c r="B1386" s="5">
        <v>43388</v>
      </c>
      <c r="C1386" s="27">
        <f>VLOOKUP(시뮬레이션!B1389,시뮬레이션!$K:$Q,6,0)</f>
        <v>153.17148768824765</v>
      </c>
      <c r="D1386" s="27">
        <f>VLOOKUP(시뮬레이션!B1389,시뮬레이션!$K:$Q,7,0)</f>
        <v>94.620293602522452</v>
      </c>
      <c r="F1386" s="5">
        <f t="shared" si="71"/>
        <v>43388</v>
      </c>
      <c r="G1386" s="7">
        <f>C1386*시뮬레이션!D1389*시뮬레이션!F1389</f>
        <v>10981488.892040243</v>
      </c>
      <c r="H1386" s="2">
        <f>D1386*시뮬레이션!E1389*시뮬레이션!D1389</f>
        <v>12315155.914953435</v>
      </c>
      <c r="J1386" s="5">
        <f t="shared" si="72"/>
        <v>43388</v>
      </c>
      <c r="K1386" s="2">
        <f t="shared" si="73"/>
        <v>23296644.806993678</v>
      </c>
      <c r="L1386" s="2" t="e">
        <f>$C$2*시뮬레이션!F1389*시뮬레이션!D1389</f>
        <v>#REF!</v>
      </c>
    </row>
    <row r="1387" spans="2:12" x14ac:dyDescent="0.3">
      <c r="B1387" s="5">
        <v>43389</v>
      </c>
      <c r="C1387" s="27">
        <f>VLOOKUP(시뮬레이션!B1390,시뮬레이션!$K:$Q,6,0)</f>
        <v>153.17148768824765</v>
      </c>
      <c r="D1387" s="27">
        <f>VLOOKUP(시뮬레이션!B1390,시뮬레이션!$K:$Q,7,0)</f>
        <v>94.620293602522452</v>
      </c>
      <c r="F1387" s="5">
        <f t="shared" si="71"/>
        <v>43389</v>
      </c>
      <c r="G1387" s="7">
        <f>C1387*시뮬레이션!D1390*시뮬레이션!F1390</f>
        <v>11072815.170587789</v>
      </c>
      <c r="H1387" s="2">
        <f>D1387*시뮬레이션!E1390*시뮬레이션!D1390</f>
        <v>12449452.184818031</v>
      </c>
      <c r="J1387" s="5">
        <f t="shared" si="72"/>
        <v>43389</v>
      </c>
      <c r="K1387" s="2">
        <f t="shared" si="73"/>
        <v>23522267.355405822</v>
      </c>
      <c r="L1387" s="2" t="e">
        <f>$C$2*시뮬레이션!F1390*시뮬레이션!D1390</f>
        <v>#REF!</v>
      </c>
    </row>
    <row r="1388" spans="2:12" x14ac:dyDescent="0.3">
      <c r="B1388" s="5">
        <v>43390</v>
      </c>
      <c r="C1388" s="27">
        <f>VLOOKUP(시뮬레이션!B1391,시뮬레이션!$K:$Q,6,0)</f>
        <v>153.17148768824765</v>
      </c>
      <c r="D1388" s="27">
        <f>VLOOKUP(시뮬레이션!B1391,시뮬레이션!$K:$Q,7,0)</f>
        <v>94.620293602522452</v>
      </c>
      <c r="F1388" s="5">
        <f t="shared" si="71"/>
        <v>43390</v>
      </c>
      <c r="G1388" s="7">
        <f>C1388*시뮬레이션!D1391*시뮬레이션!F1391</f>
        <v>11056111.283755176</v>
      </c>
      <c r="H1388" s="2">
        <f>D1388*시뮬레이션!E1391*시뮬레이션!D1391</f>
        <v>12396449.985507285</v>
      </c>
      <c r="J1388" s="5">
        <f t="shared" si="72"/>
        <v>43390</v>
      </c>
      <c r="K1388" s="2">
        <f t="shared" si="73"/>
        <v>23452561.269262463</v>
      </c>
      <c r="L1388" s="2" t="e">
        <f>$C$2*시뮬레이션!F1391*시뮬레이션!D1391</f>
        <v>#REF!</v>
      </c>
    </row>
    <row r="1389" spans="2:12" x14ac:dyDescent="0.3">
      <c r="B1389" s="5">
        <v>43391</v>
      </c>
      <c r="C1389" s="27">
        <f>VLOOKUP(시뮬레이션!B1392,시뮬레이션!$K:$Q,6,0)</f>
        <v>153.17148768824765</v>
      </c>
      <c r="D1389" s="27">
        <f>VLOOKUP(시뮬레이션!B1392,시뮬레이션!$K:$Q,7,0)</f>
        <v>94.620293602522452</v>
      </c>
      <c r="F1389" s="5">
        <f t="shared" si="71"/>
        <v>43391</v>
      </c>
      <c r="G1389" s="7">
        <f>C1389*시뮬레이션!D1392*시뮬레이션!F1392</f>
        <v>11052316.919662165</v>
      </c>
      <c r="H1389" s="2">
        <f>D1389*시뮬레이션!E1392*시뮬레이션!D1392</f>
        <v>12366145.898159459</v>
      </c>
      <c r="J1389" s="5">
        <f t="shared" si="72"/>
        <v>43391</v>
      </c>
      <c r="K1389" s="2">
        <f t="shared" si="73"/>
        <v>23418462.817821622</v>
      </c>
      <c r="L1389" s="2" t="e">
        <f>$C$2*시뮬레이션!F1392*시뮬레이션!D1392</f>
        <v>#REF!</v>
      </c>
    </row>
    <row r="1390" spans="2:12" x14ac:dyDescent="0.3">
      <c r="B1390" s="5">
        <v>43392</v>
      </c>
      <c r="C1390" s="27">
        <f>VLOOKUP(시뮬레이션!B1393,시뮬레이션!$K:$Q,6,0)</f>
        <v>153.17148768824765</v>
      </c>
      <c r="D1390" s="27">
        <f>VLOOKUP(시뮬레이션!B1393,시뮬레이션!$K:$Q,7,0)</f>
        <v>94.620293602522452</v>
      </c>
      <c r="F1390" s="5">
        <f t="shared" si="71"/>
        <v>43392</v>
      </c>
      <c r="G1390" s="7">
        <f>C1390*시뮬레이션!D1393*시뮬레이션!F1393</f>
        <v>11044192.55078369</v>
      </c>
      <c r="H1390" s="2">
        <f>D1390*시뮬레이션!E1393*시뮬레이션!D1393</f>
        <v>12350198.694820605</v>
      </c>
      <c r="J1390" s="5">
        <f t="shared" si="72"/>
        <v>43392</v>
      </c>
      <c r="K1390" s="2">
        <f t="shared" si="73"/>
        <v>23394391.245604295</v>
      </c>
      <c r="L1390" s="2" t="e">
        <f>$C$2*시뮬레이션!F1393*시뮬레이션!D1393</f>
        <v>#REF!</v>
      </c>
    </row>
    <row r="1391" spans="2:12" x14ac:dyDescent="0.3">
      <c r="B1391" s="5">
        <v>43393</v>
      </c>
      <c r="C1391" s="27">
        <f>VLOOKUP(시뮬레이션!B1394,시뮬레이션!$K:$Q,6,0)</f>
        <v>153.17148768824765</v>
      </c>
      <c r="D1391" s="27">
        <f>VLOOKUP(시뮬레이션!B1394,시뮬레이션!$K:$Q,7,0)</f>
        <v>94.620293602522452</v>
      </c>
      <c r="F1391" s="5">
        <f t="shared" si="71"/>
        <v>43393</v>
      </c>
      <c r="G1391" s="7">
        <f>C1391*시뮬레이션!D1394*시뮬레이션!F1394</f>
        <v>11044192.55078369</v>
      </c>
      <c r="H1391" s="2">
        <f>D1391*시뮬레이션!E1394*시뮬레이션!D1394</f>
        <v>12350198.694820605</v>
      </c>
      <c r="J1391" s="5">
        <f t="shared" si="72"/>
        <v>43393</v>
      </c>
      <c r="K1391" s="2">
        <f t="shared" si="73"/>
        <v>23394391.245604295</v>
      </c>
      <c r="L1391" s="2" t="e">
        <f>$C$2*시뮬레이션!F1394*시뮬레이션!D1394</f>
        <v>#REF!</v>
      </c>
    </row>
    <row r="1392" spans="2:12" x14ac:dyDescent="0.3">
      <c r="B1392" s="5">
        <v>43394</v>
      </c>
      <c r="C1392" s="27">
        <f>VLOOKUP(시뮬레이션!B1395,시뮬레이션!$K:$Q,6,0)</f>
        <v>153.17148768824765</v>
      </c>
      <c r="D1392" s="27">
        <f>VLOOKUP(시뮬레이션!B1395,시뮬레이션!$K:$Q,7,0)</f>
        <v>94.620293602522452</v>
      </c>
      <c r="F1392" s="5">
        <f t="shared" si="71"/>
        <v>43394</v>
      </c>
      <c r="G1392" s="7">
        <f>C1392*시뮬레이션!D1395*시뮬레이션!F1395</f>
        <v>11044192.55078369</v>
      </c>
      <c r="H1392" s="2">
        <f>D1392*시뮬레이션!E1395*시뮬레이션!D1395</f>
        <v>12350198.694820605</v>
      </c>
      <c r="J1392" s="5">
        <f t="shared" si="72"/>
        <v>43394</v>
      </c>
      <c r="K1392" s="2">
        <f t="shared" si="73"/>
        <v>23394391.245604295</v>
      </c>
      <c r="L1392" s="2" t="e">
        <f>$C$2*시뮬레이션!F1395*시뮬레이션!D1395</f>
        <v>#REF!</v>
      </c>
    </row>
    <row r="1393" spans="2:12" x14ac:dyDescent="0.3">
      <c r="B1393" s="5">
        <v>43395</v>
      </c>
      <c r="C1393" s="27">
        <f>VLOOKUP(시뮬레이션!B1396,시뮬레이션!$K:$Q,6,0)</f>
        <v>153.17148768824765</v>
      </c>
      <c r="D1393" s="27">
        <f>VLOOKUP(시뮬레이션!B1396,시뮬레이션!$K:$Q,7,0)</f>
        <v>94.620293602522452</v>
      </c>
      <c r="F1393" s="5">
        <f t="shared" si="71"/>
        <v>43395</v>
      </c>
      <c r="G1393" s="7">
        <f>C1393*시뮬레이션!D1396*시뮬레이션!F1396</f>
        <v>10955488.032005163</v>
      </c>
      <c r="H1393" s="2">
        <f>D1393*시뮬레이션!E1396*시뮬레이션!D1396</f>
        <v>12279390.702819986</v>
      </c>
      <c r="J1393" s="5">
        <f t="shared" si="72"/>
        <v>43395</v>
      </c>
      <c r="K1393" s="2">
        <f t="shared" si="73"/>
        <v>23234878.734825149</v>
      </c>
      <c r="L1393" s="2" t="e">
        <f>$C$2*시뮬레이션!F1396*시뮬레이션!D1396</f>
        <v>#REF!</v>
      </c>
    </row>
    <row r="1394" spans="2:12" x14ac:dyDescent="0.3">
      <c r="B1394" s="5">
        <v>43396</v>
      </c>
      <c r="C1394" s="27">
        <f>VLOOKUP(시뮬레이션!B1397,시뮬레이션!$K:$Q,6,0)</f>
        <v>153.17148768824765</v>
      </c>
      <c r="D1394" s="27">
        <f>VLOOKUP(시뮬레이션!B1397,시뮬레이션!$K:$Q,7,0)</f>
        <v>94.620293602522452</v>
      </c>
      <c r="F1394" s="5">
        <f t="shared" si="71"/>
        <v>43396</v>
      </c>
      <c r="G1394" s="7">
        <f>C1394*시뮬레이션!D1397*시뮬레이션!F1397</f>
        <v>10990590.341838678</v>
      </c>
      <c r="H1394" s="2">
        <f>D1394*시뮬레이션!E1397*시뮬레이션!D1397</f>
        <v>12296706.981479621</v>
      </c>
      <c r="J1394" s="5">
        <f t="shared" si="72"/>
        <v>43396</v>
      </c>
      <c r="K1394" s="2">
        <f t="shared" si="73"/>
        <v>23287297.323318299</v>
      </c>
      <c r="L1394" s="2" t="e">
        <f>$C$2*시뮬레이션!F1397*시뮬레이션!D1397</f>
        <v>#REF!</v>
      </c>
    </row>
    <row r="1395" spans="2:12" x14ac:dyDescent="0.3">
      <c r="B1395" s="5">
        <v>43397</v>
      </c>
      <c r="C1395" s="27">
        <f>VLOOKUP(시뮬레이션!B1398,시뮬레이션!$K:$Q,6,0)</f>
        <v>153.17148768824765</v>
      </c>
      <c r="D1395" s="27">
        <f>VLOOKUP(시뮬레이션!B1398,시뮬레이션!$K:$Q,7,0)</f>
        <v>94.620293602522452</v>
      </c>
      <c r="F1395" s="5">
        <f t="shared" si="71"/>
        <v>43397</v>
      </c>
      <c r="G1395" s="7">
        <f>C1395*시뮬레이션!D1398*시뮬레이션!F1398</f>
        <v>10729068.483775262</v>
      </c>
      <c r="H1395" s="2">
        <f>D1395*시뮬레이션!E1398*시뮬레이션!D1398</f>
        <v>12042562.573785737</v>
      </c>
      <c r="J1395" s="5">
        <f t="shared" si="72"/>
        <v>43397</v>
      </c>
      <c r="K1395" s="2">
        <f t="shared" si="73"/>
        <v>22771631.057560999</v>
      </c>
      <c r="L1395" s="2" t="e">
        <f>$C$2*시뮬레이션!F1398*시뮬레이션!D1398</f>
        <v>#REF!</v>
      </c>
    </row>
    <row r="1396" spans="2:12" x14ac:dyDescent="0.3">
      <c r="B1396" s="5">
        <v>43398</v>
      </c>
      <c r="C1396" s="27">
        <f>VLOOKUP(시뮬레이션!B1399,시뮬레이션!$K:$Q,6,0)</f>
        <v>153.17148768824765</v>
      </c>
      <c r="D1396" s="27">
        <f>VLOOKUP(시뮬레이션!B1399,시뮬레이션!$K:$Q,7,0)</f>
        <v>94.620293602522452</v>
      </c>
      <c r="F1396" s="5">
        <f t="shared" si="71"/>
        <v>43398</v>
      </c>
      <c r="G1396" s="7">
        <f>C1396*시뮬레이션!D1399*시뮬레이션!F1399</f>
        <v>10875625.873453643</v>
      </c>
      <c r="H1396" s="2">
        <f>D1396*시뮬레이션!E1399*시뮬레이션!D1399</f>
        <v>12197893.883511515</v>
      </c>
      <c r="J1396" s="5">
        <f t="shared" si="72"/>
        <v>43398</v>
      </c>
      <c r="K1396" s="2">
        <f t="shared" si="73"/>
        <v>23073519.75696516</v>
      </c>
      <c r="L1396" s="2" t="e">
        <f>$C$2*시뮬레이션!F1399*시뮬레이션!D1399</f>
        <v>#REF!</v>
      </c>
    </row>
    <row r="1397" spans="2:12" x14ac:dyDescent="0.3">
      <c r="B1397" s="5">
        <v>43399</v>
      </c>
      <c r="C1397" s="27">
        <f>VLOOKUP(시뮬레이션!B1400,시뮬레이션!$K:$Q,6,0)</f>
        <v>153.17148768824765</v>
      </c>
      <c r="D1397" s="27">
        <f>VLOOKUP(시뮬레이션!B1400,시뮬레이션!$K:$Q,7,0)</f>
        <v>94.620293602522452</v>
      </c>
      <c r="F1397" s="5">
        <f t="shared" si="71"/>
        <v>43399</v>
      </c>
      <c r="G1397" s="7">
        <f>C1397*시뮬레이션!D1400*시뮬레이션!F1400</f>
        <v>10779016.94005296</v>
      </c>
      <c r="H1397" s="2">
        <f>D1397*시뮬레이션!E1400*시뮬레이션!D1400</f>
        <v>12062837.999190867</v>
      </c>
      <c r="J1397" s="5">
        <f t="shared" si="72"/>
        <v>43399</v>
      </c>
      <c r="K1397" s="2">
        <f t="shared" si="73"/>
        <v>22841854.939243827</v>
      </c>
      <c r="L1397" s="2" t="e">
        <f>$C$2*시뮬레이션!F1400*시뮬레이션!D1400</f>
        <v>#REF!</v>
      </c>
    </row>
    <row r="1398" spans="2:12" x14ac:dyDescent="0.3">
      <c r="B1398" s="5">
        <v>43400</v>
      </c>
      <c r="C1398" s="27">
        <f>VLOOKUP(시뮬레이션!B1401,시뮬레이션!$K:$Q,6,0)</f>
        <v>153.17148768824765</v>
      </c>
      <c r="D1398" s="27">
        <f>VLOOKUP(시뮬레이션!B1401,시뮬레이션!$K:$Q,7,0)</f>
        <v>94.620293602522452</v>
      </c>
      <c r="F1398" s="5">
        <f t="shared" si="71"/>
        <v>43400</v>
      </c>
      <c r="G1398" s="7">
        <f>C1398*시뮬레이션!D1401*시뮬레이션!F1401</f>
        <v>10779016.94005296</v>
      </c>
      <c r="H1398" s="2">
        <f>D1398*시뮬레이션!E1401*시뮬레이션!D1401</f>
        <v>12062837.999190867</v>
      </c>
      <c r="J1398" s="5">
        <f t="shared" si="72"/>
        <v>43400</v>
      </c>
      <c r="K1398" s="2">
        <f t="shared" si="73"/>
        <v>22841854.939243827</v>
      </c>
      <c r="L1398" s="2" t="e">
        <f>$C$2*시뮬레이션!F1401*시뮬레이션!D1401</f>
        <v>#REF!</v>
      </c>
    </row>
    <row r="1399" spans="2:12" x14ac:dyDescent="0.3">
      <c r="B1399" s="5">
        <v>43401</v>
      </c>
      <c r="C1399" s="27">
        <f>VLOOKUP(시뮬레이션!B1402,시뮬레이션!$K:$Q,6,0)</f>
        <v>153.17148768824765</v>
      </c>
      <c r="D1399" s="27">
        <f>VLOOKUP(시뮬레이션!B1402,시뮬레이션!$K:$Q,7,0)</f>
        <v>94.620293602522452</v>
      </c>
      <c r="F1399" s="5">
        <f t="shared" si="71"/>
        <v>43401</v>
      </c>
      <c r="G1399" s="7">
        <f>C1399*시뮬레이션!D1402*시뮬레이션!F1402</f>
        <v>10779016.94005296</v>
      </c>
      <c r="H1399" s="2">
        <f>D1399*시뮬레이션!E1402*시뮬레이션!D1402</f>
        <v>12062837.999190867</v>
      </c>
      <c r="J1399" s="5">
        <f t="shared" si="72"/>
        <v>43401</v>
      </c>
      <c r="K1399" s="2">
        <f t="shared" si="73"/>
        <v>22841854.939243827</v>
      </c>
      <c r="L1399" s="2" t="e">
        <f>$C$2*시뮬레이션!F1402*시뮬레이션!D1402</f>
        <v>#REF!</v>
      </c>
    </row>
    <row r="1400" spans="2:12" x14ac:dyDescent="0.3">
      <c r="B1400" s="5">
        <v>43402</v>
      </c>
      <c r="C1400" s="27">
        <f>VLOOKUP(시뮬레이션!B1403,시뮬레이션!$K:$Q,6,0)</f>
        <v>153.17148768824765</v>
      </c>
      <c r="D1400" s="27">
        <f>VLOOKUP(시뮬레이션!B1403,시뮬레이션!$K:$Q,7,0)</f>
        <v>94.620293602522452</v>
      </c>
      <c r="F1400" s="5">
        <f t="shared" si="71"/>
        <v>43402</v>
      </c>
      <c r="G1400" s="7">
        <f>C1400*시뮬레이션!D1403*시뮬레이션!F1403</f>
        <v>10818476.442611001</v>
      </c>
      <c r="H1400" s="2">
        <f>D1400*시뮬레이션!E1403*시뮬레이션!D1403</f>
        <v>12055829.717715891</v>
      </c>
      <c r="J1400" s="5">
        <f t="shared" si="72"/>
        <v>43402</v>
      </c>
      <c r="K1400" s="2">
        <f t="shared" si="73"/>
        <v>22874306.160326891</v>
      </c>
      <c r="L1400" s="2" t="e">
        <f>$C$2*시뮬레이션!F1403*시뮬레이션!D1403</f>
        <v>#REF!</v>
      </c>
    </row>
    <row r="1401" spans="2:12" x14ac:dyDescent="0.3">
      <c r="B1401" s="5">
        <v>43403</v>
      </c>
      <c r="C1401" s="27">
        <f>VLOOKUP(시뮬레이션!B1404,시뮬레이션!$K:$Q,6,0)</f>
        <v>153.17148768824765</v>
      </c>
      <c r="D1401" s="27">
        <f>VLOOKUP(시뮬레이션!B1404,시뮬레이션!$K:$Q,7,0)</f>
        <v>94.620293602522452</v>
      </c>
      <c r="F1401" s="5">
        <f t="shared" si="71"/>
        <v>43403</v>
      </c>
      <c r="G1401" s="7">
        <f>C1401*시뮬레이션!D1404*시뮬레이션!F1404</f>
        <v>11033674.034966908</v>
      </c>
      <c r="H1401" s="2">
        <f>D1401*시뮬레이션!E1404*시뮬레이션!D1404</f>
        <v>12212587.739942392</v>
      </c>
      <c r="J1401" s="5">
        <f t="shared" si="72"/>
        <v>43403</v>
      </c>
      <c r="K1401" s="2">
        <f t="shared" si="73"/>
        <v>23246261.774909303</v>
      </c>
      <c r="L1401" s="2" t="e">
        <f>$C$2*시뮬레이션!F1404*시뮬레이션!D1404</f>
        <v>#REF!</v>
      </c>
    </row>
    <row r="1402" spans="2:12" x14ac:dyDescent="0.3">
      <c r="B1402" s="5">
        <v>43404</v>
      </c>
      <c r="C1402" s="27">
        <f>VLOOKUP(시뮬레이션!B1405,시뮬레이션!$K:$Q,6,0)</f>
        <v>153.17148768824765</v>
      </c>
      <c r="D1402" s="27">
        <f>VLOOKUP(시뮬레이션!B1405,시뮬레이션!$K:$Q,7,0)</f>
        <v>94.620293602522452</v>
      </c>
      <c r="F1402" s="5">
        <f t="shared" si="71"/>
        <v>43404</v>
      </c>
      <c r="G1402" s="7">
        <f>C1402*시뮬레이션!D1405*시뮬레이션!F1405</f>
        <v>11027263.578449922</v>
      </c>
      <c r="H1402" s="2">
        <f>D1402*시뮬레이션!E1405*시뮬레이션!D1405</f>
        <v>12261003.961173555</v>
      </c>
      <c r="J1402" s="5">
        <f t="shared" si="72"/>
        <v>43404</v>
      </c>
      <c r="K1402" s="2">
        <f t="shared" si="73"/>
        <v>23288267.539623477</v>
      </c>
      <c r="L1402" s="2" t="e">
        <f>$C$2*시뮬레이션!F1405*시뮬레이션!D1405</f>
        <v>#REF!</v>
      </c>
    </row>
    <row r="1403" spans="2:12" x14ac:dyDescent="0.3">
      <c r="B1403" s="5">
        <v>43405</v>
      </c>
      <c r="C1403" s="27">
        <f>VLOOKUP(시뮬레이션!B1406,시뮬레이션!$K:$Q,6,0)</f>
        <v>153.17148768824765</v>
      </c>
      <c r="D1403" s="27">
        <f>VLOOKUP(시뮬레이션!B1406,시뮬레이션!$K:$Q,7,0)</f>
        <v>94.620293602522452</v>
      </c>
      <c r="F1403" s="5">
        <f t="shared" si="71"/>
        <v>43405</v>
      </c>
      <c r="G1403" s="7">
        <f>C1403*시뮬레이션!D1406*시뮬레이션!F1406</f>
        <v>11135847.152415099</v>
      </c>
      <c r="H1403" s="2">
        <f>D1403*시뮬레이션!E1406*시뮬레이션!D1406</f>
        <v>12266832.80417479</v>
      </c>
      <c r="J1403" s="5">
        <f t="shared" si="72"/>
        <v>43405</v>
      </c>
      <c r="K1403" s="2">
        <f t="shared" si="73"/>
        <v>23402679.956589889</v>
      </c>
      <c r="L1403" s="2" t="e">
        <f>$C$2*시뮬레이션!F1406*시뮬레이션!D1406</f>
        <v>#REF!</v>
      </c>
    </row>
    <row r="1404" spans="2:12" x14ac:dyDescent="0.3">
      <c r="B1404" s="5">
        <v>43406</v>
      </c>
      <c r="C1404" s="27">
        <f>VLOOKUP(시뮬레이션!B1407,시뮬레이션!$K:$Q,6,0)</f>
        <v>153.17148768824765</v>
      </c>
      <c r="D1404" s="27">
        <f>VLOOKUP(시뮬레이션!B1407,시뮬레이션!$K:$Q,7,0)</f>
        <v>94.620293602522452</v>
      </c>
      <c r="F1404" s="5">
        <f t="shared" si="71"/>
        <v>43406</v>
      </c>
      <c r="G1404" s="7">
        <f>C1404*시뮬레이션!D1407*시뮬레이션!F1407</f>
        <v>10974639.982139749</v>
      </c>
      <c r="H1404" s="2">
        <f>D1404*시뮬레이션!E1407*시뮬레이션!D1407</f>
        <v>12118084.299364656</v>
      </c>
      <c r="J1404" s="5">
        <f t="shared" si="72"/>
        <v>43406</v>
      </c>
      <c r="K1404" s="2">
        <f t="shared" si="73"/>
        <v>23092724.281504408</v>
      </c>
      <c r="L1404" s="2" t="e">
        <f>$C$2*시뮬레이션!F1407*시뮬레이션!D1407</f>
        <v>#REF!</v>
      </c>
    </row>
    <row r="1405" spans="2:12" x14ac:dyDescent="0.3">
      <c r="B1405" s="5">
        <v>43407</v>
      </c>
      <c r="C1405" s="27">
        <f>VLOOKUP(시뮬레이션!B1408,시뮬레이션!$K:$Q,6,0)</f>
        <v>153.17148768824765</v>
      </c>
      <c r="D1405" s="27">
        <f>VLOOKUP(시뮬레이션!B1408,시뮬레이션!$K:$Q,7,0)</f>
        <v>94.620293602522452</v>
      </c>
      <c r="F1405" s="5">
        <f t="shared" si="71"/>
        <v>43407</v>
      </c>
      <c r="G1405" s="7">
        <f>C1405*시뮬레이션!D1408*시뮬레이션!F1408</f>
        <v>10974639.982139749</v>
      </c>
      <c r="H1405" s="2">
        <f>D1405*시뮬레이션!E1408*시뮬레이션!D1408</f>
        <v>12118084.299364656</v>
      </c>
      <c r="J1405" s="5">
        <f t="shared" si="72"/>
        <v>43407</v>
      </c>
      <c r="K1405" s="2">
        <f t="shared" si="73"/>
        <v>23092724.281504408</v>
      </c>
      <c r="L1405" s="2" t="e">
        <f>$C$2*시뮬레이션!F1408*시뮬레이션!D1408</f>
        <v>#REF!</v>
      </c>
    </row>
    <row r="1406" spans="2:12" x14ac:dyDescent="0.3">
      <c r="B1406" s="5">
        <v>43408</v>
      </c>
      <c r="C1406" s="27">
        <f>VLOOKUP(시뮬레이션!B1409,시뮬레이션!$K:$Q,6,0)</f>
        <v>153.17148768824765</v>
      </c>
      <c r="D1406" s="27">
        <f>VLOOKUP(시뮬레이션!B1409,시뮬레이션!$K:$Q,7,0)</f>
        <v>94.620293602522452</v>
      </c>
      <c r="F1406" s="5">
        <f t="shared" si="71"/>
        <v>43408</v>
      </c>
      <c r="G1406" s="7">
        <f>C1406*시뮬레이션!D1409*시뮬레이션!F1409</f>
        <v>10974639.982139749</v>
      </c>
      <c r="H1406" s="2">
        <f>D1406*시뮬레이션!E1409*시뮬레이션!D1409</f>
        <v>12118084.299364656</v>
      </c>
      <c r="J1406" s="5">
        <f t="shared" si="72"/>
        <v>43408</v>
      </c>
      <c r="K1406" s="2">
        <f t="shared" si="73"/>
        <v>23092724.281504408</v>
      </c>
      <c r="L1406" s="2" t="e">
        <f>$C$2*시뮬레이션!F1409*시뮬레이션!D1409</f>
        <v>#REF!</v>
      </c>
    </row>
    <row r="1407" spans="2:12" x14ac:dyDescent="0.3">
      <c r="B1407" s="5">
        <v>43409</v>
      </c>
      <c r="C1407" s="27">
        <f>VLOOKUP(시뮬레이션!B1410,시뮬레이션!$K:$Q,6,0)</f>
        <v>153.17148768824765</v>
      </c>
      <c r="D1407" s="27">
        <f>VLOOKUP(시뮬레이션!B1410,시뮬레이션!$K:$Q,7,0)</f>
        <v>94.620293602522452</v>
      </c>
      <c r="F1407" s="5">
        <f t="shared" si="71"/>
        <v>43409</v>
      </c>
      <c r="G1407" s="7">
        <f>C1407*시뮬레이션!D1410*시뮬레이션!F1410</f>
        <v>11069446.393473316</v>
      </c>
      <c r="H1407" s="2">
        <f>D1407*시뮬레이션!E1410*시뮬레이션!D1410</f>
        <v>12317488.555087915</v>
      </c>
      <c r="J1407" s="5">
        <f t="shared" si="72"/>
        <v>43409</v>
      </c>
      <c r="K1407" s="2">
        <f t="shared" si="73"/>
        <v>23386934.948561229</v>
      </c>
      <c r="L1407" s="2" t="e">
        <f>$C$2*시뮬레이션!F1410*시뮬레이션!D1410</f>
        <v>#REF!</v>
      </c>
    </row>
    <row r="1408" spans="2:12" x14ac:dyDescent="0.3">
      <c r="B1408" s="5">
        <v>43410</v>
      </c>
      <c r="C1408" s="27">
        <f>VLOOKUP(시뮬레이션!B1411,시뮬레이션!$K:$Q,6,0)</f>
        <v>153.17148768824765</v>
      </c>
      <c r="D1408" s="27">
        <f>VLOOKUP(시뮬레이션!B1411,시뮬레이션!$K:$Q,7,0)</f>
        <v>94.620293602522452</v>
      </c>
      <c r="F1408" s="5">
        <f t="shared" si="71"/>
        <v>43410</v>
      </c>
      <c r="G1408" s="7">
        <f>C1408*시뮬레이션!D1411*시뮬레이션!F1411</f>
        <v>11150118.905780451</v>
      </c>
      <c r="H1408" s="2">
        <f>D1408*시뮬레이션!E1411*시뮬레이션!D1411</f>
        <v>12443700.609669849</v>
      </c>
      <c r="J1408" s="5">
        <f t="shared" si="72"/>
        <v>43410</v>
      </c>
      <c r="K1408" s="2">
        <f t="shared" si="73"/>
        <v>23593819.515450299</v>
      </c>
      <c r="L1408" s="2" t="e">
        <f>$C$2*시뮬레이션!F1411*시뮬레이션!D1411</f>
        <v>#REF!</v>
      </c>
    </row>
    <row r="1409" spans="2:12" x14ac:dyDescent="0.3">
      <c r="B1409" s="5">
        <v>43411</v>
      </c>
      <c r="C1409" s="27">
        <f>VLOOKUP(시뮬레이션!B1412,시뮬레이션!$K:$Q,6,0)</f>
        <v>153.17148768824765</v>
      </c>
      <c r="D1409" s="27">
        <f>VLOOKUP(시뮬레이션!B1412,시뮬레이션!$K:$Q,7,0)</f>
        <v>94.620293602522452</v>
      </c>
      <c r="F1409" s="5">
        <f t="shared" si="71"/>
        <v>43411</v>
      </c>
      <c r="G1409" s="7">
        <f>C1409*시뮬레이션!D1412*시뮬레이션!F1412</f>
        <v>11305397.190696105</v>
      </c>
      <c r="H1409" s="2">
        <f>D1409*시뮬레이션!E1412*시뮬레이션!D1412</f>
        <v>12642427.965980813</v>
      </c>
      <c r="J1409" s="5">
        <f t="shared" si="72"/>
        <v>43411</v>
      </c>
      <c r="K1409" s="2">
        <f t="shared" si="73"/>
        <v>23947825.156676918</v>
      </c>
      <c r="L1409" s="2" t="e">
        <f>$C$2*시뮬레이션!F1412*시뮬레이션!D1412</f>
        <v>#REF!</v>
      </c>
    </row>
    <row r="1410" spans="2:12" x14ac:dyDescent="0.3">
      <c r="B1410" s="5">
        <v>43412</v>
      </c>
      <c r="C1410" s="27">
        <f>VLOOKUP(시뮬레이션!B1413,시뮬레이션!$K:$Q,6,0)</f>
        <v>153.17148768824765</v>
      </c>
      <c r="D1410" s="27">
        <f>VLOOKUP(시뮬레이션!B1413,시뮬레이션!$K:$Q,7,0)</f>
        <v>94.620293602522452</v>
      </c>
      <c r="F1410" s="5">
        <f t="shared" si="71"/>
        <v>43412</v>
      </c>
      <c r="G1410" s="7">
        <f>C1410*시뮬레이션!D1413*시뮬레이션!F1413</f>
        <v>11272475.659918552</v>
      </c>
      <c r="H1410" s="2">
        <f>D1410*시뮬레이션!E1413*시뮬레이션!D1413</f>
        <v>12543076.902465926</v>
      </c>
      <c r="J1410" s="5">
        <f t="shared" si="72"/>
        <v>43412</v>
      </c>
      <c r="K1410" s="2">
        <f t="shared" si="73"/>
        <v>23815552.562384479</v>
      </c>
      <c r="L1410" s="2" t="e">
        <f>$C$2*시뮬레이션!F1413*시뮬레이션!D1413</f>
        <v>#REF!</v>
      </c>
    </row>
    <row r="1411" spans="2:12" x14ac:dyDescent="0.3">
      <c r="B1411" s="5">
        <v>43413</v>
      </c>
      <c r="C1411" s="27">
        <f>VLOOKUP(시뮬레이션!B1414,시뮬레이션!$K:$Q,6,0)</f>
        <v>153.17148768824765</v>
      </c>
      <c r="D1411" s="27">
        <f>VLOOKUP(시뮬레이션!B1414,시뮬레이션!$K:$Q,7,0)</f>
        <v>94.620293602522452</v>
      </c>
      <c r="F1411" s="5">
        <f t="shared" ref="F1411:F1474" si="74">B1411</f>
        <v>43413</v>
      </c>
      <c r="G1411" s="7">
        <f>C1411*시뮬레이션!D1414*시뮬레이션!F1414</f>
        <v>11338942.588943016</v>
      </c>
      <c r="H1411" s="2">
        <f>D1411*시뮬레이션!E1414*시뮬레이션!D1414</f>
        <v>12611404.978517378</v>
      </c>
      <c r="J1411" s="5">
        <f t="shared" ref="J1411:J1474" si="75">B1411</f>
        <v>43413</v>
      </c>
      <c r="K1411" s="2">
        <f t="shared" ref="K1411:K1474" si="76">SUM(G1411:H1411)</f>
        <v>23950347.567460395</v>
      </c>
      <c r="L1411" s="2" t="e">
        <f>$C$2*시뮬레이션!F1414*시뮬레이션!D1414</f>
        <v>#REF!</v>
      </c>
    </row>
    <row r="1412" spans="2:12" x14ac:dyDescent="0.3">
      <c r="B1412" s="5">
        <v>43414</v>
      </c>
      <c r="C1412" s="27">
        <f>VLOOKUP(시뮬레이션!B1415,시뮬레이션!$K:$Q,6,0)</f>
        <v>153.17148768824765</v>
      </c>
      <c r="D1412" s="27">
        <f>VLOOKUP(시뮬레이션!B1415,시뮬레이션!$K:$Q,7,0)</f>
        <v>94.620293602522452</v>
      </c>
      <c r="F1412" s="5">
        <f t="shared" si="74"/>
        <v>43414</v>
      </c>
      <c r="G1412" s="7">
        <f>C1412*시뮬레이션!D1415*시뮬레이션!F1415</f>
        <v>11338942.588943016</v>
      </c>
      <c r="H1412" s="2">
        <f>D1412*시뮬레이션!E1415*시뮬레이션!D1415</f>
        <v>12611404.978517378</v>
      </c>
      <c r="J1412" s="5">
        <f t="shared" si="75"/>
        <v>43414</v>
      </c>
      <c r="K1412" s="2">
        <f t="shared" si="76"/>
        <v>23950347.567460395</v>
      </c>
      <c r="L1412" s="2" t="e">
        <f>$C$2*시뮬레이션!F1415*시뮬레이션!D1415</f>
        <v>#REF!</v>
      </c>
    </row>
    <row r="1413" spans="2:12" x14ac:dyDescent="0.3">
      <c r="B1413" s="5">
        <v>43415</v>
      </c>
      <c r="C1413" s="27">
        <f>VLOOKUP(시뮬레이션!B1416,시뮬레이션!$K:$Q,6,0)</f>
        <v>153.17148768824765</v>
      </c>
      <c r="D1413" s="27">
        <f>VLOOKUP(시뮬레이션!B1416,시뮬레이션!$K:$Q,7,0)</f>
        <v>94.620293602522452</v>
      </c>
      <c r="F1413" s="5">
        <f t="shared" si="74"/>
        <v>43415</v>
      </c>
      <c r="G1413" s="7">
        <f>C1413*시뮬레이션!D1416*시뮬레이션!F1416</f>
        <v>11338942.588943016</v>
      </c>
      <c r="H1413" s="2">
        <f>D1413*시뮬레이션!E1416*시뮬레이션!D1416</f>
        <v>12611404.978517378</v>
      </c>
      <c r="J1413" s="5">
        <f t="shared" si="75"/>
        <v>43415</v>
      </c>
      <c r="K1413" s="2">
        <f t="shared" si="76"/>
        <v>23950347.567460395</v>
      </c>
      <c r="L1413" s="2" t="e">
        <f>$C$2*시뮬레이션!F1416*시뮬레이션!D1416</f>
        <v>#REF!</v>
      </c>
    </row>
    <row r="1414" spans="2:12" x14ac:dyDescent="0.3">
      <c r="B1414" s="5">
        <v>43416</v>
      </c>
      <c r="C1414" s="27">
        <f>VLOOKUP(시뮬레이션!B1417,시뮬레이션!$K:$Q,6,0)</f>
        <v>153.17148768824765</v>
      </c>
      <c r="D1414" s="27">
        <f>VLOOKUP(시뮬레이션!B1417,시뮬레이션!$K:$Q,7,0)</f>
        <v>94.620293602522452</v>
      </c>
      <c r="F1414" s="5">
        <f t="shared" si="74"/>
        <v>43416</v>
      </c>
      <c r="G1414" s="7">
        <f>C1414*시뮬레이션!D1417*시뮬레이션!F1417</f>
        <v>11268433.004843995</v>
      </c>
      <c r="H1414" s="2">
        <f>D1414*시뮬레이션!E1417*시뮬레이션!D1417</f>
        <v>12517980.484830968</v>
      </c>
      <c r="J1414" s="5">
        <f t="shared" si="75"/>
        <v>43416</v>
      </c>
      <c r="K1414" s="2">
        <f t="shared" si="76"/>
        <v>23786413.489674963</v>
      </c>
      <c r="L1414" s="2" t="e">
        <f>$C$2*시뮬레이션!F1417*시뮬레이션!D1417</f>
        <v>#REF!</v>
      </c>
    </row>
    <row r="1415" spans="2:12" x14ac:dyDescent="0.3">
      <c r="B1415" s="5">
        <v>43417</v>
      </c>
      <c r="C1415" s="27">
        <f>VLOOKUP(시뮬레이션!B1418,시뮬레이션!$K:$Q,6,0)</f>
        <v>153.17148768824765</v>
      </c>
      <c r="D1415" s="27">
        <f>VLOOKUP(시뮬레이션!B1418,시뮬레이션!$K:$Q,7,0)</f>
        <v>94.620293602522452</v>
      </c>
      <c r="F1415" s="5">
        <f t="shared" si="74"/>
        <v>43417</v>
      </c>
      <c r="G1415" s="7">
        <f>C1415*시뮬레이션!D1418*시뮬레이션!F1418</f>
        <v>11258005.089962181</v>
      </c>
      <c r="H1415" s="2">
        <f>D1415*시뮬레이션!E1418*시뮬레이션!D1418</f>
        <v>12454694.968271254</v>
      </c>
      <c r="J1415" s="5">
        <f t="shared" si="75"/>
        <v>43417</v>
      </c>
      <c r="K1415" s="2">
        <f t="shared" si="76"/>
        <v>23712700.058233432</v>
      </c>
      <c r="L1415" s="2" t="e">
        <f>$C$2*시뮬레이션!F1418*시뮬레이션!D1418</f>
        <v>#REF!</v>
      </c>
    </row>
    <row r="1416" spans="2:12" x14ac:dyDescent="0.3">
      <c r="B1416" s="5">
        <v>43418</v>
      </c>
      <c r="C1416" s="27">
        <f>VLOOKUP(시뮬레이션!B1419,시뮬레이션!$K:$Q,6,0)</f>
        <v>153.17148768824765</v>
      </c>
      <c r="D1416" s="27">
        <f>VLOOKUP(시뮬레이션!B1419,시뮬레이션!$K:$Q,7,0)</f>
        <v>94.620293602522452</v>
      </c>
      <c r="F1416" s="5">
        <f t="shared" si="74"/>
        <v>43418</v>
      </c>
      <c r="G1416" s="7">
        <f>C1416*시뮬레이션!D1419*시뮬레이션!F1419</f>
        <v>11234436.363394359</v>
      </c>
      <c r="H1416" s="2">
        <f>D1416*시뮬레이션!E1419*시뮬레이션!D1419</f>
        <v>12381706.610591555</v>
      </c>
      <c r="J1416" s="5">
        <f t="shared" si="75"/>
        <v>43418</v>
      </c>
      <c r="K1416" s="2">
        <f t="shared" si="76"/>
        <v>23616142.973985914</v>
      </c>
      <c r="L1416" s="2" t="e">
        <f>$C$2*시뮬레이션!F1419*시뮬레이션!D1419</f>
        <v>#REF!</v>
      </c>
    </row>
    <row r="1417" spans="2:12" x14ac:dyDescent="0.3">
      <c r="B1417" s="5">
        <v>43419</v>
      </c>
      <c r="C1417" s="27">
        <f>VLOOKUP(시뮬레이션!B1420,시뮬레이션!$K:$Q,6,0)</f>
        <v>153.17148768824765</v>
      </c>
      <c r="D1417" s="27">
        <f>VLOOKUP(시뮬레이션!B1420,시뮬레이션!$K:$Q,7,0)</f>
        <v>94.620293602522452</v>
      </c>
      <c r="F1417" s="5">
        <f t="shared" si="74"/>
        <v>43419</v>
      </c>
      <c r="G1417" s="7">
        <f>C1417*시뮬레이션!D1420*시뮬레이션!F1420</f>
        <v>11278303.298924882</v>
      </c>
      <c r="H1417" s="2">
        <f>D1417*시뮬레이션!E1420*시뮬레이션!D1420</f>
        <v>12439440.503732035</v>
      </c>
      <c r="J1417" s="5">
        <f t="shared" si="75"/>
        <v>43419</v>
      </c>
      <c r="K1417" s="2">
        <f t="shared" si="76"/>
        <v>23717743.802656919</v>
      </c>
      <c r="L1417" s="2" t="e">
        <f>$C$2*시뮬레이션!F1420*시뮬레이션!D1420</f>
        <v>#REF!</v>
      </c>
    </row>
    <row r="1418" spans="2:12" x14ac:dyDescent="0.3">
      <c r="B1418" s="5">
        <v>43420</v>
      </c>
      <c r="C1418" s="27">
        <f>VLOOKUP(시뮬레이션!B1421,시뮬레이션!$K:$Q,6,0)</f>
        <v>153.17148768824765</v>
      </c>
      <c r="D1418" s="27">
        <f>VLOOKUP(시뮬레이션!B1421,시뮬레이션!$K:$Q,7,0)</f>
        <v>94.620293602522452</v>
      </c>
      <c r="F1418" s="5">
        <f t="shared" si="74"/>
        <v>43420</v>
      </c>
      <c r="G1418" s="7">
        <f>C1418*시뮬레이션!D1421*시뮬레이션!F1421</f>
        <v>11347143.543565331</v>
      </c>
      <c r="H1418" s="2">
        <f>D1418*시뮬레이션!E1421*시뮬레이션!D1421</f>
        <v>12531495.780939125</v>
      </c>
      <c r="J1418" s="5">
        <f t="shared" si="75"/>
        <v>43420</v>
      </c>
      <c r="K1418" s="2">
        <f t="shared" si="76"/>
        <v>23878639.324504457</v>
      </c>
      <c r="L1418" s="2" t="e">
        <f>$C$2*시뮬레이션!F1421*시뮬레이션!D1421</f>
        <v>#REF!</v>
      </c>
    </row>
    <row r="1419" spans="2:12" x14ac:dyDescent="0.3">
      <c r="B1419" s="5">
        <v>43421</v>
      </c>
      <c r="C1419" s="27">
        <f>VLOOKUP(시뮬레이션!B1422,시뮬레이션!$K:$Q,6,0)</f>
        <v>153.17148768824765</v>
      </c>
      <c r="D1419" s="27">
        <f>VLOOKUP(시뮬레이션!B1422,시뮬레이션!$K:$Q,7,0)</f>
        <v>94.620293602522452</v>
      </c>
      <c r="F1419" s="5">
        <f t="shared" si="74"/>
        <v>43421</v>
      </c>
      <c r="G1419" s="7">
        <f>C1419*시뮬레이션!D1422*시뮬레이션!F1422</f>
        <v>11347143.543565331</v>
      </c>
      <c r="H1419" s="2">
        <f>D1419*시뮬레이션!E1422*시뮬레이션!D1422</f>
        <v>12531495.780939125</v>
      </c>
      <c r="J1419" s="5">
        <f t="shared" si="75"/>
        <v>43421</v>
      </c>
      <c r="K1419" s="2">
        <f t="shared" si="76"/>
        <v>23878639.324504457</v>
      </c>
      <c r="L1419" s="2" t="e">
        <f>$C$2*시뮬레이션!F1422*시뮬레이션!D1422</f>
        <v>#REF!</v>
      </c>
    </row>
    <row r="1420" spans="2:12" x14ac:dyDescent="0.3">
      <c r="B1420" s="5">
        <v>43422</v>
      </c>
      <c r="C1420" s="27">
        <f>VLOOKUP(시뮬레이션!B1423,시뮬레이션!$K:$Q,6,0)</f>
        <v>153.17148768824765</v>
      </c>
      <c r="D1420" s="27">
        <f>VLOOKUP(시뮬레이션!B1423,시뮬레이션!$K:$Q,7,0)</f>
        <v>94.620293602522452</v>
      </c>
      <c r="F1420" s="5">
        <f t="shared" si="74"/>
        <v>43422</v>
      </c>
      <c r="G1420" s="7">
        <f>C1420*시뮬레이션!D1423*시뮬레이션!F1423</f>
        <v>11347143.543565331</v>
      </c>
      <c r="H1420" s="2">
        <f>D1420*시뮬레이션!E1423*시뮬레이션!D1423</f>
        <v>12531495.780939125</v>
      </c>
      <c r="J1420" s="5">
        <f t="shared" si="75"/>
        <v>43422</v>
      </c>
      <c r="K1420" s="2">
        <f t="shared" si="76"/>
        <v>23878639.324504457</v>
      </c>
      <c r="L1420" s="2" t="e">
        <f>$C$2*시뮬레이션!F1423*시뮬레이션!D1423</f>
        <v>#REF!</v>
      </c>
    </row>
    <row r="1421" spans="2:12" x14ac:dyDescent="0.3">
      <c r="B1421" s="5">
        <v>43423</v>
      </c>
      <c r="C1421" s="27">
        <f>VLOOKUP(시뮬레이션!B1424,시뮬레이션!$K:$Q,6,0)</f>
        <v>153.17148768824765</v>
      </c>
      <c r="D1421" s="27">
        <f>VLOOKUP(시뮬레이션!B1424,시뮬레이션!$K:$Q,7,0)</f>
        <v>94.620293602522452</v>
      </c>
      <c r="F1421" s="5">
        <f t="shared" si="74"/>
        <v>43423</v>
      </c>
      <c r="G1421" s="7">
        <f>C1421*시뮬레이션!D1424*시뮬레이션!F1424</f>
        <v>11245150.632372405</v>
      </c>
      <c r="H1421" s="2">
        <f>D1421*시뮬레이션!E1424*시뮬레이션!D1424</f>
        <v>12433202.62086186</v>
      </c>
      <c r="J1421" s="5">
        <f t="shared" si="75"/>
        <v>43423</v>
      </c>
      <c r="K1421" s="2">
        <f t="shared" si="76"/>
        <v>23678353.253234267</v>
      </c>
      <c r="L1421" s="2" t="e">
        <f>$C$2*시뮬레이션!F1424*시뮬레이션!D1424</f>
        <v>#REF!</v>
      </c>
    </row>
    <row r="1422" spans="2:12" x14ac:dyDescent="0.3">
      <c r="B1422" s="5">
        <v>43424</v>
      </c>
      <c r="C1422" s="27">
        <f>VLOOKUP(시뮬레이션!B1425,시뮬레이션!$K:$Q,6,0)</f>
        <v>153.17148768824765</v>
      </c>
      <c r="D1422" s="27">
        <f>VLOOKUP(시뮬레이션!B1425,시뮬레이션!$K:$Q,7,0)</f>
        <v>94.620293602522452</v>
      </c>
      <c r="F1422" s="5">
        <f t="shared" si="74"/>
        <v>43424</v>
      </c>
      <c r="G1422" s="7">
        <f>C1422*시뮬레이션!D1425*시뮬레이션!F1425</f>
        <v>11014518.178959386</v>
      </c>
      <c r="H1422" s="2">
        <f>D1422*시뮬레이션!E1425*시뮬레이션!D1425</f>
        <v>12117251.324798975</v>
      </c>
      <c r="J1422" s="5">
        <f t="shared" si="75"/>
        <v>43424</v>
      </c>
      <c r="K1422" s="2">
        <f t="shared" si="76"/>
        <v>23131769.503758363</v>
      </c>
      <c r="L1422" s="2" t="e">
        <f>$C$2*시뮬레이션!F1425*시뮬레이션!D1425</f>
        <v>#REF!</v>
      </c>
    </row>
    <row r="1423" spans="2:12" x14ac:dyDescent="0.3">
      <c r="B1423" s="5">
        <v>43425</v>
      </c>
      <c r="C1423" s="27">
        <f>VLOOKUP(시뮬레이션!B1426,시뮬레이션!$K:$Q,6,0)</f>
        <v>153.17148768824765</v>
      </c>
      <c r="D1423" s="27">
        <f>VLOOKUP(시뮬레이션!B1426,시뮬레이션!$K:$Q,7,0)</f>
        <v>94.620293602522452</v>
      </c>
      <c r="F1423" s="5">
        <f t="shared" si="74"/>
        <v>43425</v>
      </c>
      <c r="G1423" s="7">
        <f>C1423*시뮬레이션!D1426*시뮬레이션!F1426</f>
        <v>11096056.263343446</v>
      </c>
      <c r="H1423" s="2">
        <f>D1423*시뮬레이션!E1426*시뮬레이션!D1426</f>
        <v>12189192.048704414</v>
      </c>
      <c r="J1423" s="5">
        <f t="shared" si="75"/>
        <v>43425</v>
      </c>
      <c r="K1423" s="2">
        <f t="shared" si="76"/>
        <v>23285248.312047862</v>
      </c>
      <c r="L1423" s="2" t="e">
        <f>$C$2*시뮬레이션!F1426*시뮬레이션!D1426</f>
        <v>#REF!</v>
      </c>
    </row>
    <row r="1424" spans="2:12" x14ac:dyDescent="0.3">
      <c r="B1424" s="5">
        <v>43426</v>
      </c>
      <c r="C1424" s="27">
        <f>VLOOKUP(시뮬레이션!B1427,시뮬레이션!$K:$Q,6,0)</f>
        <v>153.17148768824765</v>
      </c>
      <c r="D1424" s="27">
        <f>VLOOKUP(시뮬레이션!B1427,시뮬레이션!$K:$Q,7,0)</f>
        <v>94.620293602522452</v>
      </c>
      <c r="F1424" s="5">
        <f t="shared" si="74"/>
        <v>43426</v>
      </c>
      <c r="G1424" s="7">
        <f>C1424*시뮬레이션!D1427*시뮬레이션!F1427</f>
        <v>11075457.148993179</v>
      </c>
      <c r="H1424" s="2">
        <f>D1424*시뮬레이션!E1427*시뮬레이션!D1427</f>
        <v>12166563.598118946</v>
      </c>
      <c r="J1424" s="5">
        <f t="shared" si="75"/>
        <v>43426</v>
      </c>
      <c r="K1424" s="2">
        <f t="shared" si="76"/>
        <v>23242020.747112125</v>
      </c>
      <c r="L1424" s="2" t="e">
        <f>$C$2*시뮬레이션!F1427*시뮬레이션!D1427</f>
        <v>#REF!</v>
      </c>
    </row>
    <row r="1425" spans="2:12" x14ac:dyDescent="0.3">
      <c r="B1425" s="5">
        <v>43427</v>
      </c>
      <c r="C1425" s="27">
        <f>VLOOKUP(시뮬레이션!B1428,시뮬레이션!$K:$Q,6,0)</f>
        <v>153.17148768824765</v>
      </c>
      <c r="D1425" s="27">
        <f>VLOOKUP(시뮬레이션!B1428,시뮬레이션!$K:$Q,7,0)</f>
        <v>94.620293602522452</v>
      </c>
      <c r="F1425" s="5">
        <f t="shared" si="74"/>
        <v>43427</v>
      </c>
      <c r="G1425" s="7">
        <f>C1425*시뮬레이션!D1428*시뮬레이션!F1428</f>
        <v>11053692.016692886</v>
      </c>
      <c r="H1425" s="2">
        <f>D1425*시뮬레이션!E1428*시뮬레이션!D1428</f>
        <v>12072369.349918025</v>
      </c>
      <c r="J1425" s="5">
        <f t="shared" si="75"/>
        <v>43427</v>
      </c>
      <c r="K1425" s="2">
        <f t="shared" si="76"/>
        <v>23126061.366610911</v>
      </c>
      <c r="L1425" s="2" t="e">
        <f>$C$2*시뮬레이션!F1428*시뮬레이션!D1428</f>
        <v>#REF!</v>
      </c>
    </row>
    <row r="1426" spans="2:12" x14ac:dyDescent="0.3">
      <c r="B1426" s="5">
        <v>43428</v>
      </c>
      <c r="C1426" s="27">
        <f>VLOOKUP(시뮬레이션!B1429,시뮬레이션!$K:$Q,6,0)</f>
        <v>153.17148768824765</v>
      </c>
      <c r="D1426" s="27">
        <f>VLOOKUP(시뮬레이션!B1429,시뮬레이션!$K:$Q,7,0)</f>
        <v>94.620293602522452</v>
      </c>
      <c r="F1426" s="5">
        <f t="shared" si="74"/>
        <v>43428</v>
      </c>
      <c r="G1426" s="7">
        <f>C1426*시뮬레이션!D1429*시뮬레이션!F1429</f>
        <v>11053692.016692886</v>
      </c>
      <c r="H1426" s="2">
        <f>D1426*시뮬레이션!E1429*시뮬레이션!D1429</f>
        <v>12072369.349918025</v>
      </c>
      <c r="J1426" s="5">
        <f t="shared" si="75"/>
        <v>43428</v>
      </c>
      <c r="K1426" s="2">
        <f t="shared" si="76"/>
        <v>23126061.366610911</v>
      </c>
      <c r="L1426" s="2" t="e">
        <f>$C$2*시뮬레이션!F1429*시뮬레이션!D1429</f>
        <v>#REF!</v>
      </c>
    </row>
    <row r="1427" spans="2:12" x14ac:dyDescent="0.3">
      <c r="B1427" s="5">
        <v>43429</v>
      </c>
      <c r="C1427" s="27">
        <f>VLOOKUP(시뮬레이션!B1430,시뮬레이션!$K:$Q,6,0)</f>
        <v>153.17148768824765</v>
      </c>
      <c r="D1427" s="27">
        <f>VLOOKUP(시뮬레이션!B1430,시뮬레이션!$K:$Q,7,0)</f>
        <v>94.620293602522452</v>
      </c>
      <c r="F1427" s="5">
        <f t="shared" si="74"/>
        <v>43429</v>
      </c>
      <c r="G1427" s="7">
        <f>C1427*시뮬레이션!D1430*시뮬레이션!F1430</f>
        <v>11053692.016692886</v>
      </c>
      <c r="H1427" s="2">
        <f>D1427*시뮬레이션!E1430*시뮬레이션!D1430</f>
        <v>12072369.349918025</v>
      </c>
      <c r="J1427" s="5">
        <f t="shared" si="75"/>
        <v>43429</v>
      </c>
      <c r="K1427" s="2">
        <f t="shared" si="76"/>
        <v>23126061.366610911</v>
      </c>
      <c r="L1427" s="2" t="e">
        <f>$C$2*시뮬레이션!F1430*시뮬레이션!D1430</f>
        <v>#REF!</v>
      </c>
    </row>
    <row r="1428" spans="2:12" x14ac:dyDescent="0.3">
      <c r="B1428" s="5">
        <v>43430</v>
      </c>
      <c r="C1428" s="27">
        <f>VLOOKUP(시뮬레이션!B1431,시뮬레이션!$K:$Q,6,0)</f>
        <v>153.17148768824765</v>
      </c>
      <c r="D1428" s="27">
        <f>VLOOKUP(시뮬레이션!B1431,시뮬레이션!$K:$Q,7,0)</f>
        <v>94.620293602522452</v>
      </c>
      <c r="F1428" s="5">
        <f t="shared" si="74"/>
        <v>43430</v>
      </c>
      <c r="G1428" s="7">
        <f>C1428*시뮬레이션!D1431*시뮬레이션!F1431</f>
        <v>11135251.621670967</v>
      </c>
      <c r="H1428" s="2">
        <f>D1428*시뮬레이션!E1431*시뮬레이션!D1431</f>
        <v>12190505.866446031</v>
      </c>
      <c r="J1428" s="5">
        <f t="shared" si="75"/>
        <v>43430</v>
      </c>
      <c r="K1428" s="2">
        <f t="shared" si="76"/>
        <v>23325757.488116998</v>
      </c>
      <c r="L1428" s="2" t="e">
        <f>$C$2*시뮬레이션!F1431*시뮬레이션!D1431</f>
        <v>#REF!</v>
      </c>
    </row>
    <row r="1429" spans="2:12" x14ac:dyDescent="0.3">
      <c r="B1429" s="5">
        <v>43431</v>
      </c>
      <c r="C1429" s="27">
        <f>VLOOKUP(시뮬레이션!B1432,시뮬레이션!$K:$Q,6,0)</f>
        <v>153.17148768824765</v>
      </c>
      <c r="D1429" s="27">
        <f>VLOOKUP(시뮬레이션!B1432,시뮬레이션!$K:$Q,7,0)</f>
        <v>94.620293602522452</v>
      </c>
      <c r="F1429" s="5">
        <f t="shared" si="74"/>
        <v>43431</v>
      </c>
      <c r="G1429" s="7">
        <f>C1429*시뮬레이션!D1432*시뮬레이션!F1432</f>
        <v>11166625.737494152</v>
      </c>
      <c r="H1429" s="2">
        <f>D1429*시뮬레이션!E1432*시뮬레이션!D1432</f>
        <v>12219457.133766415</v>
      </c>
      <c r="J1429" s="5">
        <f t="shared" si="75"/>
        <v>43431</v>
      </c>
      <c r="K1429" s="2">
        <f t="shared" si="76"/>
        <v>23386082.871260568</v>
      </c>
      <c r="L1429" s="2" t="e">
        <f>$C$2*시뮬레이션!F1432*시뮬레이션!D1432</f>
        <v>#REF!</v>
      </c>
    </row>
    <row r="1430" spans="2:12" x14ac:dyDescent="0.3">
      <c r="B1430" s="5">
        <v>43432</v>
      </c>
      <c r="C1430" s="27">
        <f>VLOOKUP(시뮬레이션!B1433,시뮬레이션!$K:$Q,6,0)</f>
        <v>153.17148768824765</v>
      </c>
      <c r="D1430" s="27">
        <f>VLOOKUP(시뮬레이션!B1433,시뮬레이션!$K:$Q,7,0)</f>
        <v>94.620293602522452</v>
      </c>
      <c r="F1430" s="5">
        <f t="shared" si="74"/>
        <v>43432</v>
      </c>
      <c r="G1430" s="7">
        <f>C1430*시뮬레이션!D1433*시뮬레이션!F1433</f>
        <v>11328258.035233578</v>
      </c>
      <c r="H1430" s="2">
        <f>D1430*시뮬레이션!E1433*시뮬레이션!D1433</f>
        <v>12448204.048674518</v>
      </c>
      <c r="J1430" s="5">
        <f t="shared" si="75"/>
        <v>43432</v>
      </c>
      <c r="K1430" s="2">
        <f t="shared" si="76"/>
        <v>23776462.083908096</v>
      </c>
      <c r="L1430" s="2" t="e">
        <f>$C$2*시뮬레이션!F1433*시뮬레이션!D1433</f>
        <v>#REF!</v>
      </c>
    </row>
    <row r="1431" spans="2:12" x14ac:dyDescent="0.3">
      <c r="B1431" s="5">
        <v>43433</v>
      </c>
      <c r="C1431" s="27">
        <f>VLOOKUP(시뮬레이션!B1434,시뮬레이션!$K:$Q,6,0)</f>
        <v>153.17148768824765</v>
      </c>
      <c r="D1431" s="27">
        <f>VLOOKUP(시뮬레이션!B1434,시뮬레이션!$K:$Q,7,0)</f>
        <v>94.620293602522452</v>
      </c>
      <c r="F1431" s="5">
        <f t="shared" si="74"/>
        <v>43433</v>
      </c>
      <c r="G1431" s="7">
        <f>C1431*시뮬레이션!D1434*시뮬레이션!F1434</f>
        <v>11254142.411385657</v>
      </c>
      <c r="H1431" s="2">
        <f>D1431*시뮬레이션!E1434*시뮬레이션!D1434</f>
        <v>12342421.042566199</v>
      </c>
      <c r="J1431" s="5">
        <f t="shared" si="75"/>
        <v>43433</v>
      </c>
      <c r="K1431" s="2">
        <f t="shared" si="76"/>
        <v>23596563.453951858</v>
      </c>
      <c r="L1431" s="2" t="e">
        <f>$C$2*시뮬레이션!F1434*시뮬레이션!D1434</f>
        <v>#REF!</v>
      </c>
    </row>
    <row r="1432" spans="2:12" x14ac:dyDescent="0.3">
      <c r="B1432" s="5">
        <v>43434</v>
      </c>
      <c r="C1432" s="27">
        <f>VLOOKUP(시뮬레이션!B1435,시뮬레이션!$K:$Q,6,0)</f>
        <v>153.17148768824765</v>
      </c>
      <c r="D1432" s="27">
        <f>VLOOKUP(시뮬레이션!B1435,시뮬레이션!$K:$Q,7,0)</f>
        <v>94.620293602522452</v>
      </c>
      <c r="F1432" s="5">
        <f t="shared" si="74"/>
        <v>43434</v>
      </c>
      <c r="G1432" s="7">
        <f>C1432*시뮬레이션!D1435*시뮬레이션!F1435</f>
        <v>11368292.237213422</v>
      </c>
      <c r="H1432" s="2">
        <f>D1432*시뮬레이션!E1435*시뮬레이션!D1435</f>
        <v>12512195.860930739</v>
      </c>
      <c r="J1432" s="5">
        <f t="shared" si="75"/>
        <v>43434</v>
      </c>
      <c r="K1432" s="2">
        <f t="shared" si="76"/>
        <v>23880488.098144159</v>
      </c>
      <c r="L1432" s="2" t="e">
        <f>$C$2*시뮬레이션!F1435*시뮬레이션!D1435</f>
        <v>#REF!</v>
      </c>
    </row>
    <row r="1433" spans="2:12" x14ac:dyDescent="0.3">
      <c r="B1433" s="5">
        <v>43435</v>
      </c>
      <c r="C1433" s="27">
        <f>VLOOKUP(시뮬레이션!B1436,시뮬레이션!$K:$Q,6,0)</f>
        <v>153.17148768824765</v>
      </c>
      <c r="D1433" s="27">
        <f>VLOOKUP(시뮬레이션!B1436,시뮬레이션!$K:$Q,7,0)</f>
        <v>94.620293602522452</v>
      </c>
      <c r="F1433" s="5">
        <f t="shared" si="74"/>
        <v>43435</v>
      </c>
      <c r="G1433" s="7">
        <f>C1433*시뮬레이션!D1436*시뮬레이션!F1436</f>
        <v>11368292.237213422</v>
      </c>
      <c r="H1433" s="2">
        <f>D1433*시뮬레이션!E1436*시뮬레이션!D1436</f>
        <v>12512195.860930739</v>
      </c>
      <c r="J1433" s="5">
        <f t="shared" si="75"/>
        <v>43435</v>
      </c>
      <c r="K1433" s="2">
        <f t="shared" si="76"/>
        <v>23880488.098144159</v>
      </c>
      <c r="L1433" s="2" t="e">
        <f>$C$2*시뮬레이션!F1436*시뮬레이션!D1436</f>
        <v>#REF!</v>
      </c>
    </row>
    <row r="1434" spans="2:12" x14ac:dyDescent="0.3">
      <c r="B1434" s="5">
        <v>43436</v>
      </c>
      <c r="C1434" s="27">
        <f>VLOOKUP(시뮬레이션!B1437,시뮬레이션!$K:$Q,6,0)</f>
        <v>153.17148768824765</v>
      </c>
      <c r="D1434" s="27">
        <f>VLOOKUP(시뮬레이션!B1437,시뮬레이션!$K:$Q,7,0)</f>
        <v>94.620293602522452</v>
      </c>
      <c r="F1434" s="5">
        <f t="shared" si="74"/>
        <v>43436</v>
      </c>
      <c r="G1434" s="7">
        <f>C1434*시뮬레이션!D1437*시뮬레이션!F1437</f>
        <v>11368292.237213422</v>
      </c>
      <c r="H1434" s="2">
        <f>D1434*시뮬레이션!E1437*시뮬레이션!D1437</f>
        <v>12512195.860930739</v>
      </c>
      <c r="J1434" s="5">
        <f t="shared" si="75"/>
        <v>43436</v>
      </c>
      <c r="K1434" s="2">
        <f t="shared" si="76"/>
        <v>23880488.098144159</v>
      </c>
      <c r="L1434" s="2" t="e">
        <f>$C$2*시뮬레이션!F1437*시뮬레이션!D1437</f>
        <v>#REF!</v>
      </c>
    </row>
    <row r="1435" spans="2:12" x14ac:dyDescent="0.3">
      <c r="B1435" s="5">
        <v>43437</v>
      </c>
      <c r="C1435" s="27">
        <f>VLOOKUP(시뮬레이션!B1438,시뮬레이션!$K:$Q,6,0)</f>
        <v>153.17148768824765</v>
      </c>
      <c r="D1435" s="27">
        <f>VLOOKUP(시뮬레이션!B1438,시뮬레이션!$K:$Q,7,0)</f>
        <v>94.620293602522452</v>
      </c>
      <c r="F1435" s="5">
        <f t="shared" si="74"/>
        <v>43437</v>
      </c>
      <c r="G1435" s="7">
        <f>C1435*시뮬레이션!D1438*시뮬레이션!F1438</f>
        <v>11353802.980335554</v>
      </c>
      <c r="H1435" s="2">
        <f>D1435*시뮬레이션!E1438*시뮬레이션!D1438</f>
        <v>12477251.210051956</v>
      </c>
      <c r="J1435" s="5">
        <f t="shared" si="75"/>
        <v>43437</v>
      </c>
      <c r="K1435" s="2">
        <f t="shared" si="76"/>
        <v>23831054.19038751</v>
      </c>
      <c r="L1435" s="2" t="e">
        <f>$C$2*시뮬레이션!F1438*시뮬레이션!D1438</f>
        <v>#REF!</v>
      </c>
    </row>
    <row r="1436" spans="2:12" x14ac:dyDescent="0.3">
      <c r="B1436" s="5">
        <v>43438</v>
      </c>
      <c r="C1436" s="27">
        <f>VLOOKUP(시뮬레이션!B1439,시뮬레이션!$K:$Q,6,0)</f>
        <v>153.17148768824765</v>
      </c>
      <c r="D1436" s="27">
        <f>VLOOKUP(시뮬레이션!B1439,시뮬레이션!$K:$Q,7,0)</f>
        <v>94.620293602522452</v>
      </c>
      <c r="F1436" s="5">
        <f t="shared" si="74"/>
        <v>43438</v>
      </c>
      <c r="G1436" s="7">
        <f>C1436*시뮬레이션!D1439*시뮬레이션!F1439</f>
        <v>10985703.558695471</v>
      </c>
      <c r="H1436" s="2">
        <f>D1436*시뮬레이션!E1439*시뮬레이션!D1439</f>
        <v>12131994.325840048</v>
      </c>
      <c r="J1436" s="5">
        <f t="shared" si="75"/>
        <v>43438</v>
      </c>
      <c r="K1436" s="2">
        <f t="shared" si="76"/>
        <v>23117697.884535521</v>
      </c>
      <c r="L1436" s="2" t="e">
        <f>$C$2*시뮬레이션!F1439*시뮬레이션!D1439</f>
        <v>#REF!</v>
      </c>
    </row>
    <row r="1437" spans="2:12" x14ac:dyDescent="0.3">
      <c r="B1437" s="5">
        <v>43439</v>
      </c>
      <c r="C1437" s="27">
        <f>VLOOKUP(시뮬레이션!B1440,시뮬레이션!$K:$Q,6,0)</f>
        <v>153.17148768824765</v>
      </c>
      <c r="D1437" s="27">
        <f>VLOOKUP(시뮬레이션!B1440,시뮬레이션!$K:$Q,7,0)</f>
        <v>94.620293602522452</v>
      </c>
      <c r="F1437" s="5">
        <f t="shared" si="74"/>
        <v>43439</v>
      </c>
      <c r="G1437" s="7">
        <f>C1437*시뮬레이션!D1440*시뮬레이션!F1440</f>
        <v>11070671.459031846</v>
      </c>
      <c r="H1437" s="2">
        <f>D1437*시뮬레이션!E1440*시뮬레이션!D1440</f>
        <v>12225828.105283652</v>
      </c>
      <c r="J1437" s="5">
        <f t="shared" si="75"/>
        <v>43439</v>
      </c>
      <c r="K1437" s="2">
        <f t="shared" si="76"/>
        <v>23296499.564315498</v>
      </c>
      <c r="L1437" s="2" t="e">
        <f>$C$2*시뮬레이션!F1440*시뮬레이션!D1440</f>
        <v>#REF!</v>
      </c>
    </row>
    <row r="1438" spans="2:12" x14ac:dyDescent="0.3">
      <c r="B1438" s="5">
        <v>43440</v>
      </c>
      <c r="C1438" s="27">
        <f>VLOOKUP(시뮬레이션!B1441,시뮬레이션!$K:$Q,6,0)</f>
        <v>153.17148768824765</v>
      </c>
      <c r="D1438" s="27">
        <f>VLOOKUP(시뮬레이션!B1441,시뮬레이션!$K:$Q,7,0)</f>
        <v>94.620293602522452</v>
      </c>
      <c r="F1438" s="5">
        <f t="shared" si="74"/>
        <v>43440</v>
      </c>
      <c r="G1438" s="7">
        <f>C1438*시뮬레이션!D1441*시뮬레이션!F1441</f>
        <v>11085262.115434567</v>
      </c>
      <c r="H1438" s="2">
        <f>D1438*시뮬레이션!E1441*시뮬레이션!D1441</f>
        <v>12215984.474819107</v>
      </c>
      <c r="J1438" s="5">
        <f t="shared" si="75"/>
        <v>43440</v>
      </c>
      <c r="K1438" s="2">
        <f t="shared" si="76"/>
        <v>23301246.590253673</v>
      </c>
      <c r="L1438" s="2" t="e">
        <f>$C$2*시뮬레이션!F1441*시뮬레이션!D1441</f>
        <v>#REF!</v>
      </c>
    </row>
    <row r="1439" spans="2:12" x14ac:dyDescent="0.3">
      <c r="B1439" s="5">
        <v>43441</v>
      </c>
      <c r="C1439" s="27">
        <f>VLOOKUP(시뮬레이션!B1442,시뮬레이션!$K:$Q,6,0)</f>
        <v>153.17148768824765</v>
      </c>
      <c r="D1439" s="27">
        <f>VLOOKUP(시뮬레이션!B1442,시뮬레이션!$K:$Q,7,0)</f>
        <v>94.620293602522452</v>
      </c>
      <c r="F1439" s="5">
        <f t="shared" si="74"/>
        <v>43441</v>
      </c>
      <c r="G1439" s="7">
        <f>C1439*시뮬레이션!D1442*시뮬레이션!F1442</f>
        <v>10883778.042957131</v>
      </c>
      <c r="H1439" s="2">
        <f>D1439*시뮬레이션!E1442*시뮬레이션!D1442</f>
        <v>11981997.729656745</v>
      </c>
      <c r="J1439" s="5">
        <f t="shared" si="75"/>
        <v>43441</v>
      </c>
      <c r="K1439" s="2">
        <f t="shared" si="76"/>
        <v>22865775.772613876</v>
      </c>
      <c r="L1439" s="2" t="e">
        <f>$C$2*시뮬레이션!F1442*시뮬레이션!D1442</f>
        <v>#REF!</v>
      </c>
    </row>
    <row r="1440" spans="2:12" x14ac:dyDescent="0.3">
      <c r="B1440" s="5">
        <v>43442</v>
      </c>
      <c r="C1440" s="27">
        <f>VLOOKUP(시뮬레이션!B1443,시뮬레이션!$K:$Q,6,0)</f>
        <v>153.17148768824765</v>
      </c>
      <c r="D1440" s="27">
        <f>VLOOKUP(시뮬레이션!B1443,시뮬레이션!$K:$Q,7,0)</f>
        <v>94.620293602522452</v>
      </c>
      <c r="F1440" s="5">
        <f t="shared" si="74"/>
        <v>43442</v>
      </c>
      <c r="G1440" s="7">
        <f>C1440*시뮬레이션!D1443*시뮬레이션!F1443</f>
        <v>10883778.042957131</v>
      </c>
      <c r="H1440" s="2">
        <f>D1440*시뮬레이션!E1443*시뮬레이션!D1443</f>
        <v>11981997.729656745</v>
      </c>
      <c r="J1440" s="5">
        <f t="shared" si="75"/>
        <v>43442</v>
      </c>
      <c r="K1440" s="2">
        <f t="shared" si="76"/>
        <v>22865775.772613876</v>
      </c>
      <c r="L1440" s="2" t="e">
        <f>$C$2*시뮬레이션!F1443*시뮬레이션!D1443</f>
        <v>#REF!</v>
      </c>
    </row>
    <row r="1441" spans="2:12" x14ac:dyDescent="0.3">
      <c r="B1441" s="5">
        <v>43443</v>
      </c>
      <c r="C1441" s="27">
        <f>VLOOKUP(시뮬레이션!B1444,시뮬레이션!$K:$Q,6,0)</f>
        <v>153.17148768824765</v>
      </c>
      <c r="D1441" s="27">
        <f>VLOOKUP(시뮬레이션!B1444,시뮬레이션!$K:$Q,7,0)</f>
        <v>94.620293602522452</v>
      </c>
      <c r="F1441" s="5">
        <f t="shared" si="74"/>
        <v>43443</v>
      </c>
      <c r="G1441" s="7">
        <f>C1441*시뮬레이션!D1444*시뮬레이션!F1444</f>
        <v>10883778.042957131</v>
      </c>
      <c r="H1441" s="2">
        <f>D1441*시뮬레이션!E1444*시뮬레이션!D1444</f>
        <v>11981997.729656745</v>
      </c>
      <c r="J1441" s="5">
        <f t="shared" si="75"/>
        <v>43443</v>
      </c>
      <c r="K1441" s="2">
        <f t="shared" si="76"/>
        <v>22865775.772613876</v>
      </c>
      <c r="L1441" s="2" t="e">
        <f>$C$2*시뮬레이션!F1444*시뮬레이션!D1444</f>
        <v>#REF!</v>
      </c>
    </row>
    <row r="1442" spans="2:12" x14ac:dyDescent="0.3">
      <c r="B1442" s="5">
        <v>43444</v>
      </c>
      <c r="C1442" s="27">
        <f>VLOOKUP(시뮬레이션!B1445,시뮬레이션!$K:$Q,6,0)</f>
        <v>153.17148768824765</v>
      </c>
      <c r="D1442" s="27">
        <f>VLOOKUP(시뮬레이션!B1445,시뮬레이션!$K:$Q,7,0)</f>
        <v>94.620293602522452</v>
      </c>
      <c r="F1442" s="5">
        <f t="shared" si="74"/>
        <v>43444</v>
      </c>
      <c r="G1442" s="7">
        <f>C1442*시뮬레이션!D1445*시뮬레이션!F1445</f>
        <v>10956243.780125415</v>
      </c>
      <c r="H1442" s="2">
        <f>D1442*시뮬레이션!E1445*시뮬레이션!D1445</f>
        <v>12103805.478840923</v>
      </c>
      <c r="J1442" s="5">
        <f t="shared" si="75"/>
        <v>43444</v>
      </c>
      <c r="K1442" s="2">
        <f t="shared" si="76"/>
        <v>23060049.258966338</v>
      </c>
      <c r="L1442" s="2" t="e">
        <f>$C$2*시뮬레이션!F1445*시뮬레이션!D1445</f>
        <v>#REF!</v>
      </c>
    </row>
    <row r="1443" spans="2:12" x14ac:dyDescent="0.3">
      <c r="B1443" s="5">
        <v>43445</v>
      </c>
      <c r="C1443" s="27">
        <f>VLOOKUP(시뮬레이션!B1446,시뮬레이션!$K:$Q,6,0)</f>
        <v>153.17148768824765</v>
      </c>
      <c r="D1443" s="27">
        <f>VLOOKUP(시뮬레이션!B1446,시뮬레이션!$K:$Q,7,0)</f>
        <v>94.620293602522452</v>
      </c>
      <c r="F1443" s="5">
        <f t="shared" si="74"/>
        <v>43445</v>
      </c>
      <c r="G1443" s="7">
        <f>C1443*시뮬레이션!D1446*시뮬레이션!F1446</f>
        <v>10992064.540821932</v>
      </c>
      <c r="H1443" s="2">
        <f>D1443*시뮬레이션!E1446*시뮬레이션!D1446</f>
        <v>12119878.713074245</v>
      </c>
      <c r="J1443" s="5">
        <f t="shared" si="75"/>
        <v>43445</v>
      </c>
      <c r="K1443" s="2">
        <f t="shared" si="76"/>
        <v>23111943.253896177</v>
      </c>
      <c r="L1443" s="2" t="e">
        <f>$C$2*시뮬레이션!F1446*시뮬레이션!D1446</f>
        <v>#REF!</v>
      </c>
    </row>
    <row r="1444" spans="2:12" x14ac:dyDescent="0.3">
      <c r="B1444" s="5">
        <v>43446</v>
      </c>
      <c r="C1444" s="27">
        <f>VLOOKUP(시뮬레이션!B1447,시뮬레이션!$K:$Q,6,0)</f>
        <v>153.17148768824765</v>
      </c>
      <c r="D1444" s="27">
        <f>VLOOKUP(시뮬레이션!B1447,시뮬레이션!$K:$Q,7,0)</f>
        <v>94.620293602522452</v>
      </c>
      <c r="F1444" s="5">
        <f t="shared" si="74"/>
        <v>43446</v>
      </c>
      <c r="G1444" s="7">
        <f>C1444*시뮬레이션!D1447*시뮬레이션!F1447</f>
        <v>11021396.957299976</v>
      </c>
      <c r="H1444" s="2">
        <f>D1444*시뮬레이션!E1447*시뮬레이션!D1447</f>
        <v>12175723.445918342</v>
      </c>
      <c r="J1444" s="5">
        <f t="shared" si="75"/>
        <v>43446</v>
      </c>
      <c r="K1444" s="2">
        <f t="shared" si="76"/>
        <v>23197120.403218318</v>
      </c>
      <c r="L1444" s="2" t="e">
        <f>$C$2*시뮬레이션!F1447*시뮬레이션!D1447</f>
        <v>#REF!</v>
      </c>
    </row>
    <row r="1445" spans="2:12" x14ac:dyDescent="0.3">
      <c r="B1445" s="5">
        <v>43447</v>
      </c>
      <c r="C1445" s="27">
        <f>VLOOKUP(시뮬레이션!B1448,시뮬레이션!$K:$Q,6,0)</f>
        <v>153.17148768824765</v>
      </c>
      <c r="D1445" s="27">
        <f>VLOOKUP(시뮬레이션!B1448,시뮬레이션!$K:$Q,7,0)</f>
        <v>94.620293602522452</v>
      </c>
      <c r="F1445" s="5">
        <f t="shared" si="74"/>
        <v>43447</v>
      </c>
      <c r="G1445" s="7">
        <f>C1445*시뮬레이션!D1448*시뮬레이션!F1448</f>
        <v>10985130.697331518</v>
      </c>
      <c r="H1445" s="2">
        <f>D1445*시뮬레이션!E1448*시뮬레이션!D1448</f>
        <v>12152294.93941634</v>
      </c>
      <c r="J1445" s="5">
        <f t="shared" si="75"/>
        <v>43447</v>
      </c>
      <c r="K1445" s="2">
        <f t="shared" si="76"/>
        <v>23137425.636747859</v>
      </c>
      <c r="L1445" s="2" t="e">
        <f>$C$2*시뮬레이션!F1448*시뮬레이션!D1448</f>
        <v>#REF!</v>
      </c>
    </row>
    <row r="1446" spans="2:12" x14ac:dyDescent="0.3">
      <c r="B1446" s="5">
        <v>43448</v>
      </c>
      <c r="C1446" s="27">
        <f>VLOOKUP(시뮬레이션!B1449,시뮬레이션!$K:$Q,6,0)</f>
        <v>153.17148768824765</v>
      </c>
      <c r="D1446" s="27">
        <f>VLOOKUP(시뮬레이션!B1449,시뮬레이션!$K:$Q,7,0)</f>
        <v>94.620293602522452</v>
      </c>
      <c r="F1446" s="5">
        <f t="shared" si="74"/>
        <v>43448</v>
      </c>
      <c r="G1446" s="7">
        <f>C1446*시뮬레이션!D1449*시뮬레이션!F1449</f>
        <v>10887267.748961132</v>
      </c>
      <c r="H1446" s="2">
        <f>D1446*시뮬레이션!E1449*시뮬레이션!D1449</f>
        <v>12006316.462027876</v>
      </c>
      <c r="J1446" s="5">
        <f t="shared" si="75"/>
        <v>43448</v>
      </c>
      <c r="K1446" s="2">
        <f t="shared" si="76"/>
        <v>22893584.210989006</v>
      </c>
      <c r="L1446" s="2" t="e">
        <f>$C$2*시뮬레이션!F1449*시뮬레이션!D1449</f>
        <v>#REF!</v>
      </c>
    </row>
    <row r="1447" spans="2:12" x14ac:dyDescent="0.3">
      <c r="B1447" s="5">
        <v>43449</v>
      </c>
      <c r="C1447" s="27">
        <f>VLOOKUP(시뮬레이션!B1450,시뮬레이션!$K:$Q,6,0)</f>
        <v>153.17148768824765</v>
      </c>
      <c r="D1447" s="27">
        <f>VLOOKUP(시뮬레이션!B1450,시뮬레이션!$K:$Q,7,0)</f>
        <v>94.620293602522452</v>
      </c>
      <c r="F1447" s="5">
        <f t="shared" si="74"/>
        <v>43449</v>
      </c>
      <c r="G1447" s="7">
        <f>C1447*시뮬레이션!D1450*시뮬레이션!F1450</f>
        <v>10887267.748961132</v>
      </c>
      <c r="H1447" s="2">
        <f>D1447*시뮬레이션!E1450*시뮬레이션!D1450</f>
        <v>12006316.462027876</v>
      </c>
      <c r="J1447" s="5">
        <f t="shared" si="75"/>
        <v>43449</v>
      </c>
      <c r="K1447" s="2">
        <f t="shared" si="76"/>
        <v>22893584.210989006</v>
      </c>
      <c r="L1447" s="2" t="e">
        <f>$C$2*시뮬레이션!F1450*시뮬레이션!D1450</f>
        <v>#REF!</v>
      </c>
    </row>
    <row r="1448" spans="2:12" x14ac:dyDescent="0.3">
      <c r="B1448" s="5">
        <v>43450</v>
      </c>
      <c r="C1448" s="27">
        <f>VLOOKUP(시뮬레이션!B1451,시뮬레이션!$K:$Q,6,0)</f>
        <v>153.17148768824765</v>
      </c>
      <c r="D1448" s="27">
        <f>VLOOKUP(시뮬레이션!B1451,시뮬레이션!$K:$Q,7,0)</f>
        <v>94.620293602522452</v>
      </c>
      <c r="F1448" s="5">
        <f t="shared" si="74"/>
        <v>43450</v>
      </c>
      <c r="G1448" s="7">
        <f>C1448*시뮬레이션!D1451*시뮬레이션!F1451</f>
        <v>10887267.748961132</v>
      </c>
      <c r="H1448" s="2">
        <f>D1448*시뮬레이션!E1451*시뮬레이션!D1451</f>
        <v>12006316.462027876</v>
      </c>
      <c r="J1448" s="5">
        <f t="shared" si="75"/>
        <v>43450</v>
      </c>
      <c r="K1448" s="2">
        <f t="shared" si="76"/>
        <v>22893584.210989006</v>
      </c>
      <c r="L1448" s="2" t="e">
        <f>$C$2*시뮬레이션!F1451*시뮬레이션!D1451</f>
        <v>#REF!</v>
      </c>
    </row>
    <row r="1449" spans="2:12" x14ac:dyDescent="0.3">
      <c r="B1449" s="5">
        <v>43451</v>
      </c>
      <c r="C1449" s="27">
        <f>VLOOKUP(시뮬레이션!B1452,시뮬레이션!$K:$Q,6,0)</f>
        <v>153.17148768824765</v>
      </c>
      <c r="D1449" s="27">
        <f>VLOOKUP(시뮬레이션!B1452,시뮬레이션!$K:$Q,7,0)</f>
        <v>94.620293602522452</v>
      </c>
      <c r="F1449" s="5">
        <f t="shared" si="74"/>
        <v>43451</v>
      </c>
      <c r="G1449" s="7">
        <f>C1449*시뮬레이션!D1452*시뮬레이션!F1452</f>
        <v>10668709.957094064</v>
      </c>
      <c r="H1449" s="2">
        <f>D1449*시뮬레이션!E1452*시뮬레이션!D1452</f>
        <v>11819595.204880204</v>
      </c>
      <c r="J1449" s="5">
        <f t="shared" si="75"/>
        <v>43451</v>
      </c>
      <c r="K1449" s="2">
        <f t="shared" si="76"/>
        <v>22488305.161974266</v>
      </c>
      <c r="L1449" s="2" t="e">
        <f>$C$2*시뮬레이션!F1452*시뮬레이션!D1452</f>
        <v>#REF!</v>
      </c>
    </row>
    <row r="1450" spans="2:12" x14ac:dyDescent="0.3">
      <c r="B1450" s="5">
        <v>43452</v>
      </c>
      <c r="C1450" s="27">
        <f>VLOOKUP(시뮬레이션!B1453,시뮬레이션!$K:$Q,6,0)</f>
        <v>153.17148768824765</v>
      </c>
      <c r="D1450" s="27">
        <f>VLOOKUP(시뮬레이션!B1453,시뮬레이션!$K:$Q,7,0)</f>
        <v>94.620293602522452</v>
      </c>
      <c r="F1450" s="5">
        <f t="shared" si="74"/>
        <v>43452</v>
      </c>
      <c r="G1450" s="7">
        <f>C1450*시뮬레이션!D1453*시뮬레이션!F1453</f>
        <v>10632536.67221863</v>
      </c>
      <c r="H1450" s="2">
        <f>D1450*시뮬레이션!E1453*시뮬레이션!D1453</f>
        <v>11771487.557657331</v>
      </c>
      <c r="J1450" s="5">
        <f t="shared" si="75"/>
        <v>43452</v>
      </c>
      <c r="K1450" s="2">
        <f t="shared" si="76"/>
        <v>22404024.229875959</v>
      </c>
      <c r="L1450" s="2" t="e">
        <f>$C$2*시뮬레이션!F1453*시뮬레이션!D1453</f>
        <v>#REF!</v>
      </c>
    </row>
    <row r="1451" spans="2:12" x14ac:dyDescent="0.3">
      <c r="B1451" s="5">
        <v>43453</v>
      </c>
      <c r="C1451" s="27">
        <f>VLOOKUP(시뮬레이션!B1454,시뮬레이션!$K:$Q,6,0)</f>
        <v>153.17148768824765</v>
      </c>
      <c r="D1451" s="27">
        <f>VLOOKUP(시뮬레이션!B1454,시뮬레이션!$K:$Q,7,0)</f>
        <v>94.620293602522452</v>
      </c>
      <c r="F1451" s="5">
        <f t="shared" si="74"/>
        <v>43453</v>
      </c>
      <c r="G1451" s="7">
        <f>C1451*시뮬레이션!D1454*시뮬레이션!F1454</f>
        <v>10439659.765148859</v>
      </c>
      <c r="H1451" s="2">
        <f>D1451*시뮬레이션!E1454*시뮬레이션!D1454</f>
        <v>11599736.963903353</v>
      </c>
      <c r="J1451" s="5">
        <f t="shared" si="75"/>
        <v>43453</v>
      </c>
      <c r="K1451" s="2">
        <f t="shared" si="76"/>
        <v>22039396.729052212</v>
      </c>
      <c r="L1451" s="2" t="e">
        <f>$C$2*시뮬레이션!F1454*시뮬레이션!D1454</f>
        <v>#REF!</v>
      </c>
    </row>
    <row r="1452" spans="2:12" x14ac:dyDescent="0.3">
      <c r="B1452" s="5">
        <v>43454</v>
      </c>
      <c r="C1452" s="27">
        <f>VLOOKUP(시뮬레이션!B1455,시뮬레이션!$K:$Q,6,0)</f>
        <v>153.17148768824765</v>
      </c>
      <c r="D1452" s="27">
        <f>VLOOKUP(시뮬레이션!B1455,시뮬레이션!$K:$Q,7,0)</f>
        <v>94.620293602522452</v>
      </c>
      <c r="F1452" s="5">
        <f t="shared" si="74"/>
        <v>43454</v>
      </c>
      <c r="G1452" s="7">
        <f>C1452*시뮬레이션!D1455*시뮬레이션!F1455</f>
        <v>10332797.532362327</v>
      </c>
      <c r="H1452" s="2">
        <f>D1452*시뮬레이션!E1455*시뮬레이션!D1455</f>
        <v>11511040.796037326</v>
      </c>
      <c r="J1452" s="5">
        <f t="shared" si="75"/>
        <v>43454</v>
      </c>
      <c r="K1452" s="2">
        <f t="shared" si="76"/>
        <v>21843838.328399651</v>
      </c>
      <c r="L1452" s="2" t="e">
        <f>$C$2*시뮬레이션!F1455*시뮬레이션!D1455</f>
        <v>#REF!</v>
      </c>
    </row>
    <row r="1453" spans="2:12" x14ac:dyDescent="0.3">
      <c r="B1453" s="5">
        <v>43455</v>
      </c>
      <c r="C1453" s="27">
        <f>VLOOKUP(시뮬레이션!B1456,시뮬레이션!$K:$Q,6,0)</f>
        <v>153.17148768824765</v>
      </c>
      <c r="D1453" s="27">
        <f>VLOOKUP(시뮬레이션!B1456,시뮬레이션!$K:$Q,7,0)</f>
        <v>94.620293602522452</v>
      </c>
      <c r="F1453" s="5">
        <f t="shared" si="74"/>
        <v>43455</v>
      </c>
      <c r="G1453" s="7">
        <f>C1453*시뮬레이션!D1456*시뮬레이션!F1456</f>
        <v>10191041.0732083</v>
      </c>
      <c r="H1453" s="2">
        <f>D1453*시뮬레이션!E1456*시뮬레이션!D1456</f>
        <v>11365523.461655572</v>
      </c>
      <c r="J1453" s="5">
        <f t="shared" si="75"/>
        <v>43455</v>
      </c>
      <c r="K1453" s="2">
        <f t="shared" si="76"/>
        <v>21556564.534863874</v>
      </c>
      <c r="L1453" s="2" t="e">
        <f>$C$2*시뮬레이션!F1456*시뮬레이션!D1456</f>
        <v>#REF!</v>
      </c>
    </row>
    <row r="1454" spans="2:12" x14ac:dyDescent="0.3">
      <c r="B1454" s="5">
        <v>43456</v>
      </c>
      <c r="C1454" s="27">
        <f>VLOOKUP(시뮬레이션!B1457,시뮬레이션!$K:$Q,6,0)</f>
        <v>153.17148768824765</v>
      </c>
      <c r="D1454" s="27">
        <f>VLOOKUP(시뮬레이션!B1457,시뮬레이션!$K:$Q,7,0)</f>
        <v>94.620293602522452</v>
      </c>
      <c r="F1454" s="5">
        <f t="shared" si="74"/>
        <v>43456</v>
      </c>
      <c r="G1454" s="7">
        <f>C1454*시뮬레이션!D1457*시뮬레이션!F1457</f>
        <v>10191041.0732083</v>
      </c>
      <c r="H1454" s="2">
        <f>D1454*시뮬레이션!E1457*시뮬레이션!D1457</f>
        <v>11365523.461655572</v>
      </c>
      <c r="J1454" s="5">
        <f t="shared" si="75"/>
        <v>43456</v>
      </c>
      <c r="K1454" s="2">
        <f t="shared" si="76"/>
        <v>21556564.534863874</v>
      </c>
      <c r="L1454" s="2" t="e">
        <f>$C$2*시뮬레이션!F1457*시뮬레이션!D1457</f>
        <v>#REF!</v>
      </c>
    </row>
    <row r="1455" spans="2:12" x14ac:dyDescent="0.3">
      <c r="B1455" s="5">
        <v>43457</v>
      </c>
      <c r="C1455" s="27">
        <f>VLOOKUP(시뮬레이션!B1458,시뮬레이션!$K:$Q,6,0)</f>
        <v>153.17148768824765</v>
      </c>
      <c r="D1455" s="27">
        <f>VLOOKUP(시뮬레이션!B1458,시뮬레이션!$K:$Q,7,0)</f>
        <v>94.620293602522452</v>
      </c>
      <c r="F1455" s="5">
        <f t="shared" si="74"/>
        <v>43457</v>
      </c>
      <c r="G1455" s="7">
        <f>C1455*시뮬레이션!D1458*시뮬레이션!F1458</f>
        <v>10191041.0732083</v>
      </c>
      <c r="H1455" s="2">
        <f>D1455*시뮬레이션!E1458*시뮬레이션!D1458</f>
        <v>11365523.461655572</v>
      </c>
      <c r="J1455" s="5">
        <f t="shared" si="75"/>
        <v>43457</v>
      </c>
      <c r="K1455" s="2">
        <f t="shared" si="76"/>
        <v>21556564.534863874</v>
      </c>
      <c r="L1455" s="2" t="e">
        <f>$C$2*시뮬레이션!F1458*시뮬레이션!D1458</f>
        <v>#REF!</v>
      </c>
    </row>
    <row r="1456" spans="2:12" x14ac:dyDescent="0.3">
      <c r="B1456" s="5">
        <v>43458</v>
      </c>
      <c r="C1456" s="27">
        <f>VLOOKUP(시뮬레이션!B1459,시뮬레이션!$K:$Q,6,0)</f>
        <v>153.17148768824765</v>
      </c>
      <c r="D1456" s="27">
        <f>VLOOKUP(시뮬레이션!B1459,시뮬레이션!$K:$Q,7,0)</f>
        <v>94.620293602522452</v>
      </c>
      <c r="F1456" s="5">
        <f t="shared" si="74"/>
        <v>43458</v>
      </c>
      <c r="G1456" s="7">
        <f>C1456*시뮬레이션!D1459*시뮬레이션!F1459</f>
        <v>9930723.9088955522</v>
      </c>
      <c r="H1456" s="2">
        <f>D1456*시뮬레이션!E1459*시뮬레이션!D1459</f>
        <v>11079978.315867204</v>
      </c>
      <c r="J1456" s="5">
        <f t="shared" si="75"/>
        <v>43458</v>
      </c>
      <c r="K1456" s="2">
        <f t="shared" si="76"/>
        <v>21010702.224762756</v>
      </c>
      <c r="L1456" s="2" t="e">
        <f>$C$2*시뮬레이션!F1459*시뮬레이션!D1459</f>
        <v>#REF!</v>
      </c>
    </row>
    <row r="1457" spans="2:12" x14ac:dyDescent="0.3">
      <c r="B1457" s="5">
        <v>43459</v>
      </c>
      <c r="C1457" s="27">
        <f>VLOOKUP(시뮬레이션!B1460,시뮬레이션!$K:$Q,6,0)</f>
        <v>153.17148768824765</v>
      </c>
      <c r="D1457" s="27">
        <f>VLOOKUP(시뮬레이션!B1460,시뮬레이션!$K:$Q,7,0)</f>
        <v>94.620293602522452</v>
      </c>
      <c r="F1457" s="5">
        <f t="shared" si="74"/>
        <v>43459</v>
      </c>
      <c r="G1457" s="7">
        <f>C1457*시뮬레이션!D1460*시뮬레이션!F1460</f>
        <v>9930723.9088955522</v>
      </c>
      <c r="H1457" s="2">
        <f>D1457*시뮬레이션!E1460*시뮬레이션!D1460</f>
        <v>11079978.315867204</v>
      </c>
      <c r="J1457" s="5">
        <f t="shared" si="75"/>
        <v>43459</v>
      </c>
      <c r="K1457" s="2">
        <f t="shared" si="76"/>
        <v>21010702.224762756</v>
      </c>
      <c r="L1457" s="2" t="e">
        <f>$C$2*시뮬레이션!F1460*시뮬레이션!D1460</f>
        <v>#REF!</v>
      </c>
    </row>
    <row r="1458" spans="2:12" x14ac:dyDescent="0.3">
      <c r="B1458" s="5">
        <v>43460</v>
      </c>
      <c r="C1458" s="27">
        <f>VLOOKUP(시뮬레이션!B1461,시뮬레이션!$K:$Q,6,0)</f>
        <v>153.17148768824765</v>
      </c>
      <c r="D1458" s="27">
        <f>VLOOKUP(시뮬레이션!B1461,시뮬레이션!$K:$Q,7,0)</f>
        <v>94.620293602522452</v>
      </c>
      <c r="F1458" s="5">
        <f t="shared" si="74"/>
        <v>43460</v>
      </c>
      <c r="G1458" s="7">
        <f>C1458*시뮬레이션!D1461*시뮬레이션!F1461</f>
        <v>10237145.384659488</v>
      </c>
      <c r="H1458" s="2">
        <f>D1458*시뮬레이션!E1461*시뮬레이션!D1461</f>
        <v>11537943.128229553</v>
      </c>
      <c r="J1458" s="5">
        <f t="shared" si="75"/>
        <v>43460</v>
      </c>
      <c r="K1458" s="2">
        <f t="shared" si="76"/>
        <v>21775088.512889042</v>
      </c>
      <c r="L1458" s="2" t="e">
        <f>$C$2*시뮬레이션!F1461*시뮬레이션!D1461</f>
        <v>#REF!</v>
      </c>
    </row>
    <row r="1459" spans="2:12" x14ac:dyDescent="0.3">
      <c r="B1459" s="5">
        <v>43461</v>
      </c>
      <c r="C1459" s="27">
        <f>VLOOKUP(시뮬레이션!B1462,시뮬레이션!$K:$Q,6,0)</f>
        <v>153.17148768824765</v>
      </c>
      <c r="D1459" s="27">
        <f>VLOOKUP(시뮬레이션!B1462,시뮬레이션!$K:$Q,7,0)</f>
        <v>94.620293602522452</v>
      </c>
      <c r="F1459" s="5">
        <f t="shared" si="74"/>
        <v>43461</v>
      </c>
      <c r="G1459" s="7">
        <f>C1459*시뮬레이션!D1462*시뮬레이션!F1462</f>
        <v>10324591.906009637</v>
      </c>
      <c r="H1459" s="2">
        <f>D1459*시뮬레이션!E1462*시뮬레이션!D1462</f>
        <v>11659925.996743819</v>
      </c>
      <c r="J1459" s="5">
        <f t="shared" si="75"/>
        <v>43461</v>
      </c>
      <c r="K1459" s="2">
        <f t="shared" si="76"/>
        <v>21984517.902753457</v>
      </c>
      <c r="L1459" s="2" t="e">
        <f>$C$2*시뮬레이션!F1462*시뮬레이션!D1462</f>
        <v>#REF!</v>
      </c>
    </row>
    <row r="1460" spans="2:12" x14ac:dyDescent="0.3">
      <c r="B1460" s="5">
        <v>43462</v>
      </c>
      <c r="C1460" s="27">
        <f>VLOOKUP(시뮬레이션!B1463,시뮬레이션!$K:$Q,6,0)</f>
        <v>153.17148768824765</v>
      </c>
      <c r="D1460" s="27">
        <f>VLOOKUP(시뮬레이션!B1463,시뮬레이션!$K:$Q,7,0)</f>
        <v>94.620293602522452</v>
      </c>
      <c r="F1460" s="5">
        <f t="shared" si="74"/>
        <v>43462</v>
      </c>
      <c r="G1460" s="7">
        <f>C1460*시뮬레이션!D1463*시뮬레이션!F1463</f>
        <v>10268657.584578821</v>
      </c>
      <c r="H1460" s="2">
        <f>D1460*시뮬레이션!E1463*시뮬레이션!D1463</f>
        <v>11600534.84400134</v>
      </c>
      <c r="J1460" s="5">
        <f t="shared" si="75"/>
        <v>43462</v>
      </c>
      <c r="K1460" s="2">
        <f t="shared" si="76"/>
        <v>21869192.428580161</v>
      </c>
      <c r="L1460" s="2" t="e">
        <f>$C$2*시뮬레이션!F1463*시뮬레이션!D1463</f>
        <v>#REF!</v>
      </c>
    </row>
    <row r="1461" spans="2:12" x14ac:dyDescent="0.3">
      <c r="B1461" s="5">
        <v>43463</v>
      </c>
      <c r="C1461" s="27">
        <f>VLOOKUP(시뮬레이션!B1464,시뮬레이션!$K:$Q,6,0)</f>
        <v>153.17148768824765</v>
      </c>
      <c r="D1461" s="27">
        <f>VLOOKUP(시뮬레이션!B1464,시뮬레이션!$K:$Q,7,0)</f>
        <v>94.620293602522452</v>
      </c>
      <c r="F1461" s="5">
        <f t="shared" si="74"/>
        <v>43463</v>
      </c>
      <c r="G1461" s="7">
        <f>C1461*시뮬레이션!D1464*시뮬레이션!F1464</f>
        <v>10268657.584578821</v>
      </c>
      <c r="H1461" s="2">
        <f>D1461*시뮬레이션!E1464*시뮬레이션!D1464</f>
        <v>11600534.84400134</v>
      </c>
      <c r="J1461" s="5">
        <f t="shared" si="75"/>
        <v>43463</v>
      </c>
      <c r="K1461" s="2">
        <f t="shared" si="76"/>
        <v>21869192.428580161</v>
      </c>
      <c r="L1461" s="2" t="e">
        <f>$C$2*시뮬레이션!F1464*시뮬레이션!D1464</f>
        <v>#REF!</v>
      </c>
    </row>
    <row r="1462" spans="2:12" x14ac:dyDescent="0.3">
      <c r="B1462" s="5">
        <v>43464</v>
      </c>
      <c r="C1462" s="27">
        <f>VLOOKUP(시뮬레이션!B1465,시뮬레이션!$K:$Q,6,0)</f>
        <v>153.17148768824765</v>
      </c>
      <c r="D1462" s="27">
        <f>VLOOKUP(시뮬레이션!B1465,시뮬레이션!$K:$Q,7,0)</f>
        <v>94.620293602522452</v>
      </c>
      <c r="F1462" s="5">
        <f t="shared" si="74"/>
        <v>43464</v>
      </c>
      <c r="G1462" s="7">
        <f>C1462*시뮬레이션!D1465*시뮬레이션!F1465</f>
        <v>10268657.584578821</v>
      </c>
      <c r="H1462" s="2">
        <f>D1462*시뮬레이션!E1465*시뮬레이션!D1465</f>
        <v>11600534.84400134</v>
      </c>
      <c r="J1462" s="5">
        <f t="shared" si="75"/>
        <v>43464</v>
      </c>
      <c r="K1462" s="2">
        <f t="shared" si="76"/>
        <v>21869192.428580161</v>
      </c>
      <c r="L1462" s="2" t="e">
        <f>$C$2*시뮬레이션!F1465*시뮬레이션!D1465</f>
        <v>#REF!</v>
      </c>
    </row>
    <row r="1463" spans="2:12" x14ac:dyDescent="0.3">
      <c r="B1463" s="5">
        <v>43465</v>
      </c>
      <c r="C1463" s="27">
        <f>VLOOKUP(시뮬레이션!B1466,시뮬레이션!$K:$Q,6,0)</f>
        <v>153.17148768824765</v>
      </c>
      <c r="D1463" s="27">
        <f>VLOOKUP(시뮬레이션!B1466,시뮬레이션!$K:$Q,7,0)</f>
        <v>94.620293602522452</v>
      </c>
      <c r="F1463" s="5">
        <f t="shared" si="74"/>
        <v>43465</v>
      </c>
      <c r="G1463" s="7">
        <f>C1463*시뮬레이션!D1466*시뮬레이션!F1466</f>
        <v>10347279.130665811</v>
      </c>
      <c r="H1463" s="2">
        <f>D1463*시뮬레이션!E1466*시뮬레이션!D1466</f>
        <v>11683868.536929946</v>
      </c>
      <c r="J1463" s="5">
        <f t="shared" si="75"/>
        <v>43465</v>
      </c>
      <c r="K1463" s="2">
        <f t="shared" si="76"/>
        <v>22031147.667595759</v>
      </c>
      <c r="L1463" s="2" t="e">
        <f>$C$2*시뮬레이션!F1466*시뮬레이션!D1466</f>
        <v>#REF!</v>
      </c>
    </row>
    <row r="1464" spans="2:12" x14ac:dyDescent="0.3">
      <c r="B1464" s="5">
        <v>43466</v>
      </c>
      <c r="C1464" s="27" t="e">
        <f>VLOOKUP(시뮬레이션!B1467,시뮬레이션!$K:$Q,6,0)</f>
        <v>#N/A</v>
      </c>
      <c r="D1464" s="27" t="e">
        <f>VLOOKUP(시뮬레이션!B1467,시뮬레이션!$K:$Q,7,0)</f>
        <v>#N/A</v>
      </c>
      <c r="F1464" s="5">
        <f t="shared" si="74"/>
        <v>43466</v>
      </c>
      <c r="G1464" s="7" t="e">
        <f>C1464*시뮬레이션!D1467*시뮬레이션!F1467</f>
        <v>#N/A</v>
      </c>
      <c r="H1464" s="2" t="e">
        <f>D1464*시뮬레이션!E1467*시뮬레이션!D1467</f>
        <v>#N/A</v>
      </c>
      <c r="J1464" s="5">
        <f t="shared" si="75"/>
        <v>43466</v>
      </c>
      <c r="K1464" s="2" t="e">
        <f t="shared" si="76"/>
        <v>#N/A</v>
      </c>
      <c r="L1464" s="2" t="e">
        <f>$C$2*시뮬레이션!F1467*시뮬레이션!D1467</f>
        <v>#REF!</v>
      </c>
    </row>
    <row r="1465" spans="2:12" x14ac:dyDescent="0.3">
      <c r="B1465" s="5">
        <v>43467</v>
      </c>
      <c r="C1465" s="27" t="e">
        <f>VLOOKUP(시뮬레이션!B1468,시뮬레이션!$K:$Q,6,0)</f>
        <v>#N/A</v>
      </c>
      <c r="D1465" s="27" t="e">
        <f>VLOOKUP(시뮬레이션!B1468,시뮬레이션!$K:$Q,7,0)</f>
        <v>#N/A</v>
      </c>
      <c r="F1465" s="5">
        <f t="shared" si="74"/>
        <v>43467</v>
      </c>
      <c r="G1465" s="7" t="e">
        <f>C1465*시뮬레이션!D1468*시뮬레이션!F1468</f>
        <v>#N/A</v>
      </c>
      <c r="H1465" s="2" t="e">
        <f>D1465*시뮬레이션!E1468*시뮬레이션!D1468</f>
        <v>#N/A</v>
      </c>
      <c r="J1465" s="5">
        <f t="shared" si="75"/>
        <v>43467</v>
      </c>
      <c r="K1465" s="2" t="e">
        <f t="shared" si="76"/>
        <v>#N/A</v>
      </c>
      <c r="L1465" s="2" t="e">
        <f>$C$2*시뮬레이션!F1468*시뮬레이션!D1468</f>
        <v>#REF!</v>
      </c>
    </row>
    <row r="1466" spans="2:12" x14ac:dyDescent="0.3">
      <c r="B1466" s="5">
        <v>43468</v>
      </c>
      <c r="C1466" s="27" t="e">
        <f>VLOOKUP(시뮬레이션!B1469,시뮬레이션!$K:$Q,6,0)</f>
        <v>#N/A</v>
      </c>
      <c r="D1466" s="27" t="e">
        <f>VLOOKUP(시뮬레이션!B1469,시뮬레이션!$K:$Q,7,0)</f>
        <v>#N/A</v>
      </c>
      <c r="F1466" s="5">
        <f t="shared" si="74"/>
        <v>43468</v>
      </c>
      <c r="G1466" s="7" t="e">
        <f>C1466*시뮬레이션!D1469*시뮬레이션!F1469</f>
        <v>#N/A</v>
      </c>
      <c r="H1466" s="2" t="e">
        <f>D1466*시뮬레이션!E1469*시뮬레이션!D1469</f>
        <v>#N/A</v>
      </c>
      <c r="J1466" s="5">
        <f t="shared" si="75"/>
        <v>43468</v>
      </c>
      <c r="K1466" s="2" t="e">
        <f t="shared" si="76"/>
        <v>#N/A</v>
      </c>
      <c r="L1466" s="2" t="e">
        <f>$C$2*시뮬레이션!F1469*시뮬레이션!D1469</f>
        <v>#REF!</v>
      </c>
    </row>
    <row r="1467" spans="2:12" x14ac:dyDescent="0.3">
      <c r="B1467" s="5">
        <v>43469</v>
      </c>
      <c r="C1467" s="27" t="e">
        <f>VLOOKUP(시뮬레이션!B1470,시뮬레이션!$K:$Q,6,0)</f>
        <v>#N/A</v>
      </c>
      <c r="D1467" s="27" t="e">
        <f>VLOOKUP(시뮬레이션!B1470,시뮬레이션!$K:$Q,7,0)</f>
        <v>#N/A</v>
      </c>
      <c r="F1467" s="5">
        <f t="shared" si="74"/>
        <v>43469</v>
      </c>
      <c r="G1467" s="7" t="e">
        <f>C1467*시뮬레이션!D1470*시뮬레이션!F1470</f>
        <v>#N/A</v>
      </c>
      <c r="H1467" s="2" t="e">
        <f>D1467*시뮬레이션!E1470*시뮬레이션!D1470</f>
        <v>#N/A</v>
      </c>
      <c r="J1467" s="5">
        <f t="shared" si="75"/>
        <v>43469</v>
      </c>
      <c r="K1467" s="2" t="e">
        <f t="shared" si="76"/>
        <v>#N/A</v>
      </c>
      <c r="L1467" s="2" t="e">
        <f>$C$2*시뮬레이션!F1470*시뮬레이션!D1470</f>
        <v>#REF!</v>
      </c>
    </row>
    <row r="1468" spans="2:12" x14ac:dyDescent="0.3">
      <c r="B1468" s="5">
        <v>43470</v>
      </c>
      <c r="C1468" s="27" t="e">
        <f>VLOOKUP(시뮬레이션!B1471,시뮬레이션!$K:$Q,6,0)</f>
        <v>#N/A</v>
      </c>
      <c r="D1468" s="27" t="e">
        <f>VLOOKUP(시뮬레이션!B1471,시뮬레이션!$K:$Q,7,0)</f>
        <v>#N/A</v>
      </c>
      <c r="F1468" s="5">
        <f t="shared" si="74"/>
        <v>43470</v>
      </c>
      <c r="G1468" s="7" t="e">
        <f>C1468*시뮬레이션!D1471*시뮬레이션!F1471</f>
        <v>#N/A</v>
      </c>
      <c r="H1468" s="2" t="e">
        <f>D1468*시뮬레이션!E1471*시뮬레이션!D1471</f>
        <v>#N/A</v>
      </c>
      <c r="J1468" s="5">
        <f t="shared" si="75"/>
        <v>43470</v>
      </c>
      <c r="K1468" s="2" t="e">
        <f t="shared" si="76"/>
        <v>#N/A</v>
      </c>
      <c r="L1468" s="2" t="e">
        <f>$C$2*시뮬레이션!F1471*시뮬레이션!D1471</f>
        <v>#REF!</v>
      </c>
    </row>
    <row r="1469" spans="2:12" x14ac:dyDescent="0.3">
      <c r="B1469" s="5">
        <v>43471</v>
      </c>
      <c r="C1469" s="27" t="e">
        <f>VLOOKUP(시뮬레이션!B1472,시뮬레이션!$K:$Q,6,0)</f>
        <v>#N/A</v>
      </c>
      <c r="D1469" s="27" t="e">
        <f>VLOOKUP(시뮬레이션!B1472,시뮬레이션!$K:$Q,7,0)</f>
        <v>#N/A</v>
      </c>
      <c r="F1469" s="5">
        <f t="shared" si="74"/>
        <v>43471</v>
      </c>
      <c r="G1469" s="7" t="e">
        <f>C1469*시뮬레이션!D1472*시뮬레이션!F1472</f>
        <v>#N/A</v>
      </c>
      <c r="H1469" s="2" t="e">
        <f>D1469*시뮬레이션!E1472*시뮬레이션!D1472</f>
        <v>#N/A</v>
      </c>
      <c r="J1469" s="5">
        <f t="shared" si="75"/>
        <v>43471</v>
      </c>
      <c r="K1469" s="2" t="e">
        <f t="shared" si="76"/>
        <v>#N/A</v>
      </c>
      <c r="L1469" s="2" t="e">
        <f>$C$2*시뮬레이션!F1472*시뮬레이션!D1472</f>
        <v>#REF!</v>
      </c>
    </row>
    <row r="1470" spans="2:12" x14ac:dyDescent="0.3">
      <c r="B1470" s="5">
        <v>43472</v>
      </c>
      <c r="C1470" s="27" t="e">
        <f>VLOOKUP(시뮬레이션!B1473,시뮬레이션!$K:$Q,6,0)</f>
        <v>#N/A</v>
      </c>
      <c r="D1470" s="27" t="e">
        <f>VLOOKUP(시뮬레이션!B1473,시뮬레이션!$K:$Q,7,0)</f>
        <v>#N/A</v>
      </c>
      <c r="F1470" s="5">
        <f t="shared" si="74"/>
        <v>43472</v>
      </c>
      <c r="G1470" s="7" t="e">
        <f>C1470*시뮬레이션!D1473*시뮬레이션!F1473</f>
        <v>#N/A</v>
      </c>
      <c r="H1470" s="2" t="e">
        <f>D1470*시뮬레이션!E1473*시뮬레이션!D1473</f>
        <v>#N/A</v>
      </c>
      <c r="J1470" s="5">
        <f t="shared" si="75"/>
        <v>43472</v>
      </c>
      <c r="K1470" s="2" t="e">
        <f t="shared" si="76"/>
        <v>#N/A</v>
      </c>
      <c r="L1470" s="2" t="e">
        <f>$C$2*시뮬레이션!F1473*시뮬레이션!D1473</f>
        <v>#REF!</v>
      </c>
    </row>
    <row r="1471" spans="2:12" x14ac:dyDescent="0.3">
      <c r="B1471" s="5">
        <v>43473</v>
      </c>
      <c r="C1471" s="27" t="e">
        <f>VLOOKUP(시뮬레이션!B1474,시뮬레이션!$K:$Q,6,0)</f>
        <v>#N/A</v>
      </c>
      <c r="D1471" s="27" t="e">
        <f>VLOOKUP(시뮬레이션!B1474,시뮬레이션!$K:$Q,7,0)</f>
        <v>#N/A</v>
      </c>
      <c r="F1471" s="5">
        <f t="shared" si="74"/>
        <v>43473</v>
      </c>
      <c r="G1471" s="7" t="e">
        <f>C1471*시뮬레이션!D1474*시뮬레이션!F1474</f>
        <v>#N/A</v>
      </c>
      <c r="H1471" s="2" t="e">
        <f>D1471*시뮬레이션!E1474*시뮬레이션!D1474</f>
        <v>#N/A</v>
      </c>
      <c r="J1471" s="5">
        <f t="shared" si="75"/>
        <v>43473</v>
      </c>
      <c r="K1471" s="2" t="e">
        <f t="shared" si="76"/>
        <v>#N/A</v>
      </c>
      <c r="L1471" s="2" t="e">
        <f>$C$2*시뮬레이션!F1474*시뮬레이션!D1474</f>
        <v>#REF!</v>
      </c>
    </row>
    <row r="1472" spans="2:12" x14ac:dyDescent="0.3">
      <c r="B1472" s="5">
        <v>43474</v>
      </c>
      <c r="C1472" s="27" t="e">
        <f>VLOOKUP(시뮬레이션!B1475,시뮬레이션!$K:$Q,6,0)</f>
        <v>#N/A</v>
      </c>
      <c r="D1472" s="27" t="e">
        <f>VLOOKUP(시뮬레이션!B1475,시뮬레이션!$K:$Q,7,0)</f>
        <v>#N/A</v>
      </c>
      <c r="F1472" s="5">
        <f t="shared" si="74"/>
        <v>43474</v>
      </c>
      <c r="G1472" s="7" t="e">
        <f>C1472*시뮬레이션!D1475*시뮬레이션!F1475</f>
        <v>#N/A</v>
      </c>
      <c r="H1472" s="2" t="e">
        <f>D1472*시뮬레이션!E1475*시뮬레이션!D1475</f>
        <v>#N/A</v>
      </c>
      <c r="J1472" s="5">
        <f t="shared" si="75"/>
        <v>43474</v>
      </c>
      <c r="K1472" s="2" t="e">
        <f t="shared" si="76"/>
        <v>#N/A</v>
      </c>
      <c r="L1472" s="2" t="e">
        <f>$C$2*시뮬레이션!F1475*시뮬레이션!D1475</f>
        <v>#REF!</v>
      </c>
    </row>
    <row r="1473" spans="2:12" x14ac:dyDescent="0.3">
      <c r="B1473" s="5">
        <v>43475</v>
      </c>
      <c r="C1473" s="27" t="e">
        <f>VLOOKUP(시뮬레이션!B1476,시뮬레이션!$K:$Q,6,0)</f>
        <v>#N/A</v>
      </c>
      <c r="D1473" s="27" t="e">
        <f>VLOOKUP(시뮬레이션!B1476,시뮬레이션!$K:$Q,7,0)</f>
        <v>#N/A</v>
      </c>
      <c r="F1473" s="5">
        <f t="shared" si="74"/>
        <v>43475</v>
      </c>
      <c r="G1473" s="7" t="e">
        <f>C1473*시뮬레이션!D1476*시뮬레이션!F1476</f>
        <v>#N/A</v>
      </c>
      <c r="H1473" s="2" t="e">
        <f>D1473*시뮬레이션!E1476*시뮬레이션!D1476</f>
        <v>#N/A</v>
      </c>
      <c r="J1473" s="5">
        <f t="shared" si="75"/>
        <v>43475</v>
      </c>
      <c r="K1473" s="2" t="e">
        <f t="shared" si="76"/>
        <v>#N/A</v>
      </c>
      <c r="L1473" s="2" t="e">
        <f>$C$2*시뮬레이션!F1476*시뮬레이션!D1476</f>
        <v>#REF!</v>
      </c>
    </row>
    <row r="1474" spans="2:12" x14ac:dyDescent="0.3">
      <c r="B1474" s="5">
        <v>43476</v>
      </c>
      <c r="C1474" s="27" t="e">
        <f>VLOOKUP(시뮬레이션!B1477,시뮬레이션!$K:$Q,6,0)</f>
        <v>#N/A</v>
      </c>
      <c r="D1474" s="27" t="e">
        <f>VLOOKUP(시뮬레이션!B1477,시뮬레이션!$K:$Q,7,0)</f>
        <v>#N/A</v>
      </c>
      <c r="F1474" s="5">
        <f t="shared" si="74"/>
        <v>43476</v>
      </c>
      <c r="G1474" s="7" t="e">
        <f>C1474*시뮬레이션!D1477*시뮬레이션!F1477</f>
        <v>#N/A</v>
      </c>
      <c r="H1474" s="2" t="e">
        <f>D1474*시뮬레이션!E1477*시뮬레이션!D1477</f>
        <v>#N/A</v>
      </c>
      <c r="J1474" s="5">
        <f t="shared" si="75"/>
        <v>43476</v>
      </c>
      <c r="K1474" s="2" t="e">
        <f t="shared" si="76"/>
        <v>#N/A</v>
      </c>
      <c r="L1474" s="2" t="e">
        <f>$C$2*시뮬레이션!F1477*시뮬레이션!D1477</f>
        <v>#REF!</v>
      </c>
    </row>
    <row r="1475" spans="2:12" x14ac:dyDescent="0.3">
      <c r="B1475" s="5">
        <v>43477</v>
      </c>
      <c r="C1475" s="27" t="e">
        <f>VLOOKUP(시뮬레이션!B1478,시뮬레이션!$K:$Q,6,0)</f>
        <v>#N/A</v>
      </c>
      <c r="D1475" s="27" t="e">
        <f>VLOOKUP(시뮬레이션!B1478,시뮬레이션!$K:$Q,7,0)</f>
        <v>#N/A</v>
      </c>
      <c r="F1475" s="5">
        <f t="shared" ref="F1475:F1538" si="77">B1475</f>
        <v>43477</v>
      </c>
      <c r="G1475" s="7" t="e">
        <f>C1475*시뮬레이션!D1478*시뮬레이션!F1478</f>
        <v>#N/A</v>
      </c>
      <c r="H1475" s="2" t="e">
        <f>D1475*시뮬레이션!E1478*시뮬레이션!D1478</f>
        <v>#N/A</v>
      </c>
      <c r="J1475" s="5">
        <f t="shared" ref="J1475:J1538" si="78">B1475</f>
        <v>43477</v>
      </c>
      <c r="K1475" s="2" t="e">
        <f t="shared" ref="K1475:K1538" si="79">SUM(G1475:H1475)</f>
        <v>#N/A</v>
      </c>
      <c r="L1475" s="2" t="e">
        <f>$C$2*시뮬레이션!F1478*시뮬레이션!D1478</f>
        <v>#REF!</v>
      </c>
    </row>
    <row r="1476" spans="2:12" x14ac:dyDescent="0.3">
      <c r="B1476" s="5">
        <v>43478</v>
      </c>
      <c r="C1476" s="27" t="e">
        <f>VLOOKUP(시뮬레이션!B1479,시뮬레이션!$K:$Q,6,0)</f>
        <v>#N/A</v>
      </c>
      <c r="D1476" s="27" t="e">
        <f>VLOOKUP(시뮬레이션!B1479,시뮬레이션!$K:$Q,7,0)</f>
        <v>#N/A</v>
      </c>
      <c r="F1476" s="5">
        <f t="shared" si="77"/>
        <v>43478</v>
      </c>
      <c r="G1476" s="7" t="e">
        <f>C1476*시뮬레이션!D1479*시뮬레이션!F1479</f>
        <v>#N/A</v>
      </c>
      <c r="H1476" s="2" t="e">
        <f>D1476*시뮬레이션!E1479*시뮬레이션!D1479</f>
        <v>#N/A</v>
      </c>
      <c r="J1476" s="5">
        <f t="shared" si="78"/>
        <v>43478</v>
      </c>
      <c r="K1476" s="2" t="e">
        <f t="shared" si="79"/>
        <v>#N/A</v>
      </c>
      <c r="L1476" s="2" t="e">
        <f>$C$2*시뮬레이션!F1479*시뮬레이션!D1479</f>
        <v>#REF!</v>
      </c>
    </row>
    <row r="1477" spans="2:12" x14ac:dyDescent="0.3">
      <c r="B1477" s="5">
        <v>43479</v>
      </c>
      <c r="C1477" s="27" t="e">
        <f>VLOOKUP(시뮬레이션!B1480,시뮬레이션!$K:$Q,6,0)</f>
        <v>#N/A</v>
      </c>
      <c r="D1477" s="27" t="e">
        <f>VLOOKUP(시뮬레이션!B1480,시뮬레이션!$K:$Q,7,0)</f>
        <v>#N/A</v>
      </c>
      <c r="F1477" s="5">
        <f t="shared" si="77"/>
        <v>43479</v>
      </c>
      <c r="G1477" s="7" t="e">
        <f>C1477*시뮬레이션!D1480*시뮬레이션!F1480</f>
        <v>#N/A</v>
      </c>
      <c r="H1477" s="2" t="e">
        <f>D1477*시뮬레이션!E1480*시뮬레이션!D1480</f>
        <v>#N/A</v>
      </c>
      <c r="J1477" s="5">
        <f t="shared" si="78"/>
        <v>43479</v>
      </c>
      <c r="K1477" s="2" t="e">
        <f t="shared" si="79"/>
        <v>#N/A</v>
      </c>
      <c r="L1477" s="2" t="e">
        <f>$C$2*시뮬레이션!F1480*시뮬레이션!D1480</f>
        <v>#REF!</v>
      </c>
    </row>
    <row r="1478" spans="2:12" x14ac:dyDescent="0.3">
      <c r="B1478" s="5">
        <v>43480</v>
      </c>
      <c r="C1478" s="27" t="e">
        <f>VLOOKUP(시뮬레이션!B1481,시뮬레이션!$K:$Q,6,0)</f>
        <v>#N/A</v>
      </c>
      <c r="D1478" s="27" t="e">
        <f>VLOOKUP(시뮬레이션!B1481,시뮬레이션!$K:$Q,7,0)</f>
        <v>#N/A</v>
      </c>
      <c r="F1478" s="5">
        <f t="shared" si="77"/>
        <v>43480</v>
      </c>
      <c r="G1478" s="7" t="e">
        <f>C1478*시뮬레이션!D1481*시뮬레이션!F1481</f>
        <v>#N/A</v>
      </c>
      <c r="H1478" s="2" t="e">
        <f>D1478*시뮬레이션!E1481*시뮬레이션!D1481</f>
        <v>#N/A</v>
      </c>
      <c r="J1478" s="5">
        <f t="shared" si="78"/>
        <v>43480</v>
      </c>
      <c r="K1478" s="2" t="e">
        <f t="shared" si="79"/>
        <v>#N/A</v>
      </c>
      <c r="L1478" s="2" t="e">
        <f>$C$2*시뮬레이션!F1481*시뮬레이션!D1481</f>
        <v>#REF!</v>
      </c>
    </row>
    <row r="1479" spans="2:12" x14ac:dyDescent="0.3">
      <c r="B1479" s="5">
        <v>43481</v>
      </c>
      <c r="C1479" s="27" t="e">
        <f>VLOOKUP(시뮬레이션!B1482,시뮬레이션!$K:$Q,6,0)</f>
        <v>#N/A</v>
      </c>
      <c r="D1479" s="27" t="e">
        <f>VLOOKUP(시뮬레이션!B1482,시뮬레이션!$K:$Q,7,0)</f>
        <v>#N/A</v>
      </c>
      <c r="F1479" s="5">
        <f t="shared" si="77"/>
        <v>43481</v>
      </c>
      <c r="G1479" s="7" t="e">
        <f>C1479*시뮬레이션!D1482*시뮬레이션!F1482</f>
        <v>#N/A</v>
      </c>
      <c r="H1479" s="2" t="e">
        <f>D1479*시뮬레이션!E1482*시뮬레이션!D1482</f>
        <v>#N/A</v>
      </c>
      <c r="J1479" s="5">
        <f t="shared" si="78"/>
        <v>43481</v>
      </c>
      <c r="K1479" s="2" t="e">
        <f t="shared" si="79"/>
        <v>#N/A</v>
      </c>
      <c r="L1479" s="2" t="e">
        <f>$C$2*시뮬레이션!F1482*시뮬레이션!D1482</f>
        <v>#REF!</v>
      </c>
    </row>
    <row r="1480" spans="2:12" x14ac:dyDescent="0.3">
      <c r="B1480" s="5">
        <v>43482</v>
      </c>
      <c r="C1480" s="27" t="e">
        <f>VLOOKUP(시뮬레이션!B1483,시뮬레이션!$K:$Q,6,0)</f>
        <v>#N/A</v>
      </c>
      <c r="D1480" s="27" t="e">
        <f>VLOOKUP(시뮬레이션!B1483,시뮬레이션!$K:$Q,7,0)</f>
        <v>#N/A</v>
      </c>
      <c r="F1480" s="5">
        <f t="shared" si="77"/>
        <v>43482</v>
      </c>
      <c r="G1480" s="7" t="e">
        <f>C1480*시뮬레이션!D1483*시뮬레이션!F1483</f>
        <v>#N/A</v>
      </c>
      <c r="H1480" s="2" t="e">
        <f>D1480*시뮬레이션!E1483*시뮬레이션!D1483</f>
        <v>#N/A</v>
      </c>
      <c r="J1480" s="5">
        <f t="shared" si="78"/>
        <v>43482</v>
      </c>
      <c r="K1480" s="2" t="e">
        <f t="shared" si="79"/>
        <v>#N/A</v>
      </c>
      <c r="L1480" s="2" t="e">
        <f>$C$2*시뮬레이션!F1483*시뮬레이션!D1483</f>
        <v>#REF!</v>
      </c>
    </row>
    <row r="1481" spans="2:12" x14ac:dyDescent="0.3">
      <c r="B1481" s="5">
        <v>43483</v>
      </c>
      <c r="C1481" s="27" t="e">
        <f>VLOOKUP(시뮬레이션!B1484,시뮬레이션!$K:$Q,6,0)</f>
        <v>#N/A</v>
      </c>
      <c r="D1481" s="27" t="e">
        <f>VLOOKUP(시뮬레이션!B1484,시뮬레이션!$K:$Q,7,0)</f>
        <v>#N/A</v>
      </c>
      <c r="F1481" s="5">
        <f t="shared" si="77"/>
        <v>43483</v>
      </c>
      <c r="G1481" s="7" t="e">
        <f>C1481*시뮬레이션!D1484*시뮬레이션!F1484</f>
        <v>#N/A</v>
      </c>
      <c r="H1481" s="2" t="e">
        <f>D1481*시뮬레이션!E1484*시뮬레이션!D1484</f>
        <v>#N/A</v>
      </c>
      <c r="J1481" s="5">
        <f t="shared" si="78"/>
        <v>43483</v>
      </c>
      <c r="K1481" s="2" t="e">
        <f t="shared" si="79"/>
        <v>#N/A</v>
      </c>
      <c r="L1481" s="2" t="e">
        <f>$C$2*시뮬레이션!F1484*시뮬레이션!D1484</f>
        <v>#REF!</v>
      </c>
    </row>
    <row r="1482" spans="2:12" x14ac:dyDescent="0.3">
      <c r="B1482" s="5">
        <v>43484</v>
      </c>
      <c r="C1482" s="27" t="e">
        <f>VLOOKUP(시뮬레이션!B1485,시뮬레이션!$K:$Q,6,0)</f>
        <v>#N/A</v>
      </c>
      <c r="D1482" s="27" t="e">
        <f>VLOOKUP(시뮬레이션!B1485,시뮬레이션!$K:$Q,7,0)</f>
        <v>#N/A</v>
      </c>
      <c r="F1482" s="5">
        <f t="shared" si="77"/>
        <v>43484</v>
      </c>
      <c r="G1482" s="7" t="e">
        <f>C1482*시뮬레이션!D1485*시뮬레이션!F1485</f>
        <v>#N/A</v>
      </c>
      <c r="H1482" s="2" t="e">
        <f>D1482*시뮬레이션!E1485*시뮬레이션!D1485</f>
        <v>#N/A</v>
      </c>
      <c r="J1482" s="5">
        <f t="shared" si="78"/>
        <v>43484</v>
      </c>
      <c r="K1482" s="2" t="e">
        <f t="shared" si="79"/>
        <v>#N/A</v>
      </c>
      <c r="L1482" s="2" t="e">
        <f>$C$2*시뮬레이션!F1485*시뮬레이션!D1485</f>
        <v>#REF!</v>
      </c>
    </row>
    <row r="1483" spans="2:12" x14ac:dyDescent="0.3">
      <c r="B1483" s="5">
        <v>43485</v>
      </c>
      <c r="C1483" s="27" t="e">
        <f>VLOOKUP(시뮬레이션!B1486,시뮬레이션!$K:$Q,6,0)</f>
        <v>#N/A</v>
      </c>
      <c r="D1483" s="27" t="e">
        <f>VLOOKUP(시뮬레이션!B1486,시뮬레이션!$K:$Q,7,0)</f>
        <v>#N/A</v>
      </c>
      <c r="F1483" s="5">
        <f t="shared" si="77"/>
        <v>43485</v>
      </c>
      <c r="G1483" s="7" t="e">
        <f>C1483*시뮬레이션!D1486*시뮬레이션!F1486</f>
        <v>#N/A</v>
      </c>
      <c r="H1483" s="2" t="e">
        <f>D1483*시뮬레이션!E1486*시뮬레이션!D1486</f>
        <v>#N/A</v>
      </c>
      <c r="J1483" s="5">
        <f t="shared" si="78"/>
        <v>43485</v>
      </c>
      <c r="K1483" s="2" t="e">
        <f t="shared" si="79"/>
        <v>#N/A</v>
      </c>
      <c r="L1483" s="2" t="e">
        <f>$C$2*시뮬레이션!F1486*시뮬레이션!D1486</f>
        <v>#REF!</v>
      </c>
    </row>
    <row r="1484" spans="2:12" x14ac:dyDescent="0.3">
      <c r="B1484" s="5">
        <v>43486</v>
      </c>
      <c r="C1484" s="27" t="e">
        <f>VLOOKUP(시뮬레이션!B1487,시뮬레이션!$K:$Q,6,0)</f>
        <v>#N/A</v>
      </c>
      <c r="D1484" s="27" t="e">
        <f>VLOOKUP(시뮬레이션!B1487,시뮬레이션!$K:$Q,7,0)</f>
        <v>#N/A</v>
      </c>
      <c r="F1484" s="5">
        <f t="shared" si="77"/>
        <v>43486</v>
      </c>
      <c r="G1484" s="7" t="e">
        <f>C1484*시뮬레이션!D1487*시뮬레이션!F1487</f>
        <v>#N/A</v>
      </c>
      <c r="H1484" s="2" t="e">
        <f>D1484*시뮬레이션!E1487*시뮬레이션!D1487</f>
        <v>#N/A</v>
      </c>
      <c r="J1484" s="5">
        <f t="shared" si="78"/>
        <v>43486</v>
      </c>
      <c r="K1484" s="2" t="e">
        <f t="shared" si="79"/>
        <v>#N/A</v>
      </c>
      <c r="L1484" s="2" t="e">
        <f>$C$2*시뮬레이션!F1487*시뮬레이션!D1487</f>
        <v>#REF!</v>
      </c>
    </row>
    <row r="1485" spans="2:12" x14ac:dyDescent="0.3">
      <c r="B1485" s="5">
        <v>43487</v>
      </c>
      <c r="C1485" s="27" t="e">
        <f>VLOOKUP(시뮬레이션!B1488,시뮬레이션!$K:$Q,6,0)</f>
        <v>#N/A</v>
      </c>
      <c r="D1485" s="27" t="e">
        <f>VLOOKUP(시뮬레이션!B1488,시뮬레이션!$K:$Q,7,0)</f>
        <v>#N/A</v>
      </c>
      <c r="F1485" s="5">
        <f t="shared" si="77"/>
        <v>43487</v>
      </c>
      <c r="G1485" s="7" t="e">
        <f>C1485*시뮬레이션!D1488*시뮬레이션!F1488</f>
        <v>#N/A</v>
      </c>
      <c r="H1485" s="2" t="e">
        <f>D1485*시뮬레이션!E1488*시뮬레이션!D1488</f>
        <v>#N/A</v>
      </c>
      <c r="J1485" s="5">
        <f t="shared" si="78"/>
        <v>43487</v>
      </c>
      <c r="K1485" s="2" t="e">
        <f t="shared" si="79"/>
        <v>#N/A</v>
      </c>
      <c r="L1485" s="2" t="e">
        <f>$C$2*시뮬레이션!F1488*시뮬레이션!D1488</f>
        <v>#REF!</v>
      </c>
    </row>
    <row r="1486" spans="2:12" x14ac:dyDescent="0.3">
      <c r="B1486" s="5">
        <v>43488</v>
      </c>
      <c r="C1486" s="27" t="e">
        <f>VLOOKUP(시뮬레이션!B1489,시뮬레이션!$K:$Q,6,0)</f>
        <v>#N/A</v>
      </c>
      <c r="D1486" s="27" t="e">
        <f>VLOOKUP(시뮬레이션!B1489,시뮬레이션!$K:$Q,7,0)</f>
        <v>#N/A</v>
      </c>
      <c r="F1486" s="5">
        <f t="shared" si="77"/>
        <v>43488</v>
      </c>
      <c r="G1486" s="7" t="e">
        <f>C1486*시뮬레이션!D1489*시뮬레이션!F1489</f>
        <v>#N/A</v>
      </c>
      <c r="H1486" s="2" t="e">
        <f>D1486*시뮬레이션!E1489*시뮬레이션!D1489</f>
        <v>#N/A</v>
      </c>
      <c r="J1486" s="5">
        <f t="shared" si="78"/>
        <v>43488</v>
      </c>
      <c r="K1486" s="2" t="e">
        <f t="shared" si="79"/>
        <v>#N/A</v>
      </c>
      <c r="L1486" s="2" t="e">
        <f>$C$2*시뮬레이션!F1489*시뮬레이션!D1489</f>
        <v>#REF!</v>
      </c>
    </row>
    <row r="1487" spans="2:12" x14ac:dyDescent="0.3">
      <c r="B1487" s="5">
        <v>43489</v>
      </c>
      <c r="C1487" s="27" t="e">
        <f>VLOOKUP(시뮬레이션!B1490,시뮬레이션!$K:$Q,6,0)</f>
        <v>#N/A</v>
      </c>
      <c r="D1487" s="27" t="e">
        <f>VLOOKUP(시뮬레이션!B1490,시뮬레이션!$K:$Q,7,0)</f>
        <v>#N/A</v>
      </c>
      <c r="F1487" s="5">
        <f t="shared" si="77"/>
        <v>43489</v>
      </c>
      <c r="G1487" s="7" t="e">
        <f>C1487*시뮬레이션!D1490*시뮬레이션!F1490</f>
        <v>#N/A</v>
      </c>
      <c r="H1487" s="2" t="e">
        <f>D1487*시뮬레이션!E1490*시뮬레이션!D1490</f>
        <v>#N/A</v>
      </c>
      <c r="J1487" s="5">
        <f t="shared" si="78"/>
        <v>43489</v>
      </c>
      <c r="K1487" s="2" t="e">
        <f t="shared" si="79"/>
        <v>#N/A</v>
      </c>
      <c r="L1487" s="2" t="e">
        <f>$C$2*시뮬레이션!F1490*시뮬레이션!D1490</f>
        <v>#REF!</v>
      </c>
    </row>
    <row r="1488" spans="2:12" x14ac:dyDescent="0.3">
      <c r="B1488" s="5">
        <v>43490</v>
      </c>
      <c r="C1488" s="27" t="e">
        <f>VLOOKUP(시뮬레이션!B1491,시뮬레이션!$K:$Q,6,0)</f>
        <v>#N/A</v>
      </c>
      <c r="D1488" s="27" t="e">
        <f>VLOOKUP(시뮬레이션!B1491,시뮬레이션!$K:$Q,7,0)</f>
        <v>#N/A</v>
      </c>
      <c r="F1488" s="5">
        <f t="shared" si="77"/>
        <v>43490</v>
      </c>
      <c r="G1488" s="7" t="e">
        <f>C1488*시뮬레이션!D1491*시뮬레이션!F1491</f>
        <v>#N/A</v>
      </c>
      <c r="H1488" s="2" t="e">
        <f>D1488*시뮬레이션!E1491*시뮬레이션!D1491</f>
        <v>#N/A</v>
      </c>
      <c r="J1488" s="5">
        <f t="shared" si="78"/>
        <v>43490</v>
      </c>
      <c r="K1488" s="2" t="e">
        <f t="shared" si="79"/>
        <v>#N/A</v>
      </c>
      <c r="L1488" s="2" t="e">
        <f>$C$2*시뮬레이션!F1491*시뮬레이션!D1491</f>
        <v>#REF!</v>
      </c>
    </row>
    <row r="1489" spans="2:12" x14ac:dyDescent="0.3">
      <c r="B1489" s="5">
        <v>43491</v>
      </c>
      <c r="C1489" s="27" t="e">
        <f>VLOOKUP(시뮬레이션!B1492,시뮬레이션!$K:$Q,6,0)</f>
        <v>#N/A</v>
      </c>
      <c r="D1489" s="27" t="e">
        <f>VLOOKUP(시뮬레이션!B1492,시뮬레이션!$K:$Q,7,0)</f>
        <v>#N/A</v>
      </c>
      <c r="F1489" s="5">
        <f t="shared" si="77"/>
        <v>43491</v>
      </c>
      <c r="G1489" s="7" t="e">
        <f>C1489*시뮬레이션!D1492*시뮬레이션!F1492</f>
        <v>#N/A</v>
      </c>
      <c r="H1489" s="2" t="e">
        <f>D1489*시뮬레이션!E1492*시뮬레이션!D1492</f>
        <v>#N/A</v>
      </c>
      <c r="J1489" s="5">
        <f t="shared" si="78"/>
        <v>43491</v>
      </c>
      <c r="K1489" s="2" t="e">
        <f t="shared" si="79"/>
        <v>#N/A</v>
      </c>
      <c r="L1489" s="2" t="e">
        <f>$C$2*시뮬레이션!F1492*시뮬레이션!D1492</f>
        <v>#REF!</v>
      </c>
    </row>
    <row r="1490" spans="2:12" x14ac:dyDescent="0.3">
      <c r="B1490" s="5">
        <v>43492</v>
      </c>
      <c r="C1490" s="27" t="e">
        <f>VLOOKUP(시뮬레이션!B1493,시뮬레이션!$K:$Q,6,0)</f>
        <v>#N/A</v>
      </c>
      <c r="D1490" s="27" t="e">
        <f>VLOOKUP(시뮬레이션!B1493,시뮬레이션!$K:$Q,7,0)</f>
        <v>#N/A</v>
      </c>
      <c r="F1490" s="5">
        <f t="shared" si="77"/>
        <v>43492</v>
      </c>
      <c r="G1490" s="7" t="e">
        <f>C1490*시뮬레이션!D1493*시뮬레이션!F1493</f>
        <v>#N/A</v>
      </c>
      <c r="H1490" s="2" t="e">
        <f>D1490*시뮬레이션!E1493*시뮬레이션!D1493</f>
        <v>#N/A</v>
      </c>
      <c r="J1490" s="5">
        <f t="shared" si="78"/>
        <v>43492</v>
      </c>
      <c r="K1490" s="2" t="e">
        <f t="shared" si="79"/>
        <v>#N/A</v>
      </c>
      <c r="L1490" s="2" t="e">
        <f>$C$2*시뮬레이션!F1493*시뮬레이션!D1493</f>
        <v>#REF!</v>
      </c>
    </row>
    <row r="1491" spans="2:12" x14ac:dyDescent="0.3">
      <c r="B1491" s="5">
        <v>43493</v>
      </c>
      <c r="C1491" s="27" t="e">
        <f>VLOOKUP(시뮬레이션!B1494,시뮬레이션!$K:$Q,6,0)</f>
        <v>#N/A</v>
      </c>
      <c r="D1491" s="27" t="e">
        <f>VLOOKUP(시뮬레이션!B1494,시뮬레이션!$K:$Q,7,0)</f>
        <v>#N/A</v>
      </c>
      <c r="F1491" s="5">
        <f t="shared" si="77"/>
        <v>43493</v>
      </c>
      <c r="G1491" s="7" t="e">
        <f>C1491*시뮬레이션!D1494*시뮬레이션!F1494</f>
        <v>#N/A</v>
      </c>
      <c r="H1491" s="2" t="e">
        <f>D1491*시뮬레이션!E1494*시뮬레이션!D1494</f>
        <v>#N/A</v>
      </c>
      <c r="J1491" s="5">
        <f t="shared" si="78"/>
        <v>43493</v>
      </c>
      <c r="K1491" s="2" t="e">
        <f t="shared" si="79"/>
        <v>#N/A</v>
      </c>
      <c r="L1491" s="2" t="e">
        <f>$C$2*시뮬레이션!F1494*시뮬레이션!D1494</f>
        <v>#REF!</v>
      </c>
    </row>
    <row r="1492" spans="2:12" x14ac:dyDescent="0.3">
      <c r="B1492" s="5">
        <v>43494</v>
      </c>
      <c r="C1492" s="27" t="e">
        <f>VLOOKUP(시뮬레이션!B1495,시뮬레이션!$K:$Q,6,0)</f>
        <v>#N/A</v>
      </c>
      <c r="D1492" s="27" t="e">
        <f>VLOOKUP(시뮬레이션!B1495,시뮬레이션!$K:$Q,7,0)</f>
        <v>#N/A</v>
      </c>
      <c r="F1492" s="5">
        <f t="shared" si="77"/>
        <v>43494</v>
      </c>
      <c r="G1492" s="7" t="e">
        <f>C1492*시뮬레이션!D1495*시뮬레이션!F1495</f>
        <v>#N/A</v>
      </c>
      <c r="H1492" s="2" t="e">
        <f>D1492*시뮬레이션!E1495*시뮬레이션!D1495</f>
        <v>#N/A</v>
      </c>
      <c r="J1492" s="5">
        <f t="shared" si="78"/>
        <v>43494</v>
      </c>
      <c r="K1492" s="2" t="e">
        <f t="shared" si="79"/>
        <v>#N/A</v>
      </c>
      <c r="L1492" s="2" t="e">
        <f>$C$2*시뮬레이션!F1495*시뮬레이션!D1495</f>
        <v>#REF!</v>
      </c>
    </row>
    <row r="1493" spans="2:12" x14ac:dyDescent="0.3">
      <c r="B1493" s="5">
        <v>43495</v>
      </c>
      <c r="C1493" s="27" t="e">
        <f>VLOOKUP(시뮬레이션!B1496,시뮬레이션!$K:$Q,6,0)</f>
        <v>#N/A</v>
      </c>
      <c r="D1493" s="27" t="e">
        <f>VLOOKUP(시뮬레이션!B1496,시뮬레이션!$K:$Q,7,0)</f>
        <v>#N/A</v>
      </c>
      <c r="F1493" s="5">
        <f t="shared" si="77"/>
        <v>43495</v>
      </c>
      <c r="G1493" s="7" t="e">
        <f>C1493*시뮬레이션!D1496*시뮬레이션!F1496</f>
        <v>#N/A</v>
      </c>
      <c r="H1493" s="2" t="e">
        <f>D1493*시뮬레이션!E1496*시뮬레이션!D1496</f>
        <v>#N/A</v>
      </c>
      <c r="J1493" s="5">
        <f t="shared" si="78"/>
        <v>43495</v>
      </c>
      <c r="K1493" s="2" t="e">
        <f t="shared" si="79"/>
        <v>#N/A</v>
      </c>
      <c r="L1493" s="2" t="e">
        <f>$C$2*시뮬레이션!F1496*시뮬레이션!D1496</f>
        <v>#REF!</v>
      </c>
    </row>
    <row r="1494" spans="2:12" x14ac:dyDescent="0.3">
      <c r="B1494" s="5">
        <v>43496</v>
      </c>
      <c r="C1494" s="27" t="e">
        <f>VLOOKUP(시뮬레이션!B1497,시뮬레이션!$K:$Q,6,0)</f>
        <v>#N/A</v>
      </c>
      <c r="D1494" s="27" t="e">
        <f>VLOOKUP(시뮬레이션!B1497,시뮬레이션!$K:$Q,7,0)</f>
        <v>#N/A</v>
      </c>
      <c r="F1494" s="5">
        <f t="shared" si="77"/>
        <v>43496</v>
      </c>
      <c r="G1494" s="7" t="e">
        <f>C1494*시뮬레이션!D1497*시뮬레이션!F1497</f>
        <v>#N/A</v>
      </c>
      <c r="H1494" s="2" t="e">
        <f>D1494*시뮬레이션!E1497*시뮬레이션!D1497</f>
        <v>#N/A</v>
      </c>
      <c r="J1494" s="5">
        <f t="shared" si="78"/>
        <v>43496</v>
      </c>
      <c r="K1494" s="2" t="e">
        <f t="shared" si="79"/>
        <v>#N/A</v>
      </c>
      <c r="L1494" s="2" t="e">
        <f>$C$2*시뮬레이션!F1497*시뮬레이션!D1497</f>
        <v>#REF!</v>
      </c>
    </row>
    <row r="1495" spans="2:12" x14ac:dyDescent="0.3">
      <c r="B1495" s="5">
        <v>43497</v>
      </c>
      <c r="C1495" s="27" t="e">
        <f>VLOOKUP(시뮬레이션!B1498,시뮬레이션!$K:$Q,6,0)</f>
        <v>#N/A</v>
      </c>
      <c r="D1495" s="27" t="e">
        <f>VLOOKUP(시뮬레이션!B1498,시뮬레이션!$K:$Q,7,0)</f>
        <v>#N/A</v>
      </c>
      <c r="F1495" s="5">
        <f t="shared" si="77"/>
        <v>43497</v>
      </c>
      <c r="G1495" s="7" t="e">
        <f>C1495*시뮬레이션!D1498*시뮬레이션!F1498</f>
        <v>#N/A</v>
      </c>
      <c r="H1495" s="2" t="e">
        <f>D1495*시뮬레이션!E1498*시뮬레이션!D1498</f>
        <v>#N/A</v>
      </c>
      <c r="J1495" s="5">
        <f t="shared" si="78"/>
        <v>43497</v>
      </c>
      <c r="K1495" s="2" t="e">
        <f t="shared" si="79"/>
        <v>#N/A</v>
      </c>
      <c r="L1495" s="2" t="e">
        <f>$C$2*시뮬레이션!F1498*시뮬레이션!D1498</f>
        <v>#REF!</v>
      </c>
    </row>
    <row r="1496" spans="2:12" x14ac:dyDescent="0.3">
      <c r="B1496" s="5">
        <v>43498</v>
      </c>
      <c r="C1496" s="27" t="e">
        <f>VLOOKUP(시뮬레이션!B1499,시뮬레이션!$K:$Q,6,0)</f>
        <v>#N/A</v>
      </c>
      <c r="D1496" s="27" t="e">
        <f>VLOOKUP(시뮬레이션!B1499,시뮬레이션!$K:$Q,7,0)</f>
        <v>#N/A</v>
      </c>
      <c r="F1496" s="5">
        <f t="shared" si="77"/>
        <v>43498</v>
      </c>
      <c r="G1496" s="7" t="e">
        <f>C1496*시뮬레이션!D1499*시뮬레이션!F1499</f>
        <v>#N/A</v>
      </c>
      <c r="H1496" s="2" t="e">
        <f>D1496*시뮬레이션!E1499*시뮬레이션!D1499</f>
        <v>#N/A</v>
      </c>
      <c r="J1496" s="5">
        <f t="shared" si="78"/>
        <v>43498</v>
      </c>
      <c r="K1496" s="2" t="e">
        <f t="shared" si="79"/>
        <v>#N/A</v>
      </c>
      <c r="L1496" s="2" t="e">
        <f>$C$2*시뮬레이션!F1499*시뮬레이션!D1499</f>
        <v>#REF!</v>
      </c>
    </row>
    <row r="1497" spans="2:12" x14ac:dyDescent="0.3">
      <c r="B1497" s="5">
        <v>43499</v>
      </c>
      <c r="C1497" s="27" t="e">
        <f>VLOOKUP(시뮬레이션!B1500,시뮬레이션!$K:$Q,6,0)</f>
        <v>#N/A</v>
      </c>
      <c r="D1497" s="27" t="e">
        <f>VLOOKUP(시뮬레이션!B1500,시뮬레이션!$K:$Q,7,0)</f>
        <v>#N/A</v>
      </c>
      <c r="F1497" s="5">
        <f t="shared" si="77"/>
        <v>43499</v>
      </c>
      <c r="G1497" s="7" t="e">
        <f>C1497*시뮬레이션!D1500*시뮬레이션!F1500</f>
        <v>#N/A</v>
      </c>
      <c r="H1497" s="2" t="e">
        <f>D1497*시뮬레이션!E1500*시뮬레이션!D1500</f>
        <v>#N/A</v>
      </c>
      <c r="J1497" s="5">
        <f t="shared" si="78"/>
        <v>43499</v>
      </c>
      <c r="K1497" s="2" t="e">
        <f t="shared" si="79"/>
        <v>#N/A</v>
      </c>
      <c r="L1497" s="2" t="e">
        <f>$C$2*시뮬레이션!F1500*시뮬레이션!D1500</f>
        <v>#REF!</v>
      </c>
    </row>
    <row r="1498" spans="2:12" x14ac:dyDescent="0.3">
      <c r="B1498" s="5">
        <v>43500</v>
      </c>
      <c r="C1498" s="27" t="e">
        <f>VLOOKUP(시뮬레이션!B1501,시뮬레이션!$K:$Q,6,0)</f>
        <v>#N/A</v>
      </c>
      <c r="D1498" s="27" t="e">
        <f>VLOOKUP(시뮬레이션!B1501,시뮬레이션!$K:$Q,7,0)</f>
        <v>#N/A</v>
      </c>
      <c r="F1498" s="5">
        <f t="shared" si="77"/>
        <v>43500</v>
      </c>
      <c r="G1498" s="7" t="e">
        <f>C1498*시뮬레이션!D1501*시뮬레이션!F1501</f>
        <v>#N/A</v>
      </c>
      <c r="H1498" s="2" t="e">
        <f>D1498*시뮬레이션!E1501*시뮬레이션!D1501</f>
        <v>#N/A</v>
      </c>
      <c r="J1498" s="5">
        <f t="shared" si="78"/>
        <v>43500</v>
      </c>
      <c r="K1498" s="2" t="e">
        <f t="shared" si="79"/>
        <v>#N/A</v>
      </c>
      <c r="L1498" s="2" t="e">
        <f>$C$2*시뮬레이션!F1501*시뮬레이션!D1501</f>
        <v>#REF!</v>
      </c>
    </row>
    <row r="1499" spans="2:12" x14ac:dyDescent="0.3">
      <c r="B1499" s="5">
        <v>43501</v>
      </c>
      <c r="C1499" s="27" t="e">
        <f>VLOOKUP(시뮬레이션!B1502,시뮬레이션!$K:$Q,6,0)</f>
        <v>#N/A</v>
      </c>
      <c r="D1499" s="27" t="e">
        <f>VLOOKUP(시뮬레이션!B1502,시뮬레이션!$K:$Q,7,0)</f>
        <v>#N/A</v>
      </c>
      <c r="F1499" s="5">
        <f t="shared" si="77"/>
        <v>43501</v>
      </c>
      <c r="G1499" s="7" t="e">
        <f>C1499*시뮬레이션!D1502*시뮬레이션!F1502</f>
        <v>#N/A</v>
      </c>
      <c r="H1499" s="2" t="e">
        <f>D1499*시뮬레이션!E1502*시뮬레이션!D1502</f>
        <v>#N/A</v>
      </c>
      <c r="J1499" s="5">
        <f t="shared" si="78"/>
        <v>43501</v>
      </c>
      <c r="K1499" s="2" t="e">
        <f t="shared" si="79"/>
        <v>#N/A</v>
      </c>
      <c r="L1499" s="2" t="e">
        <f>$C$2*시뮬레이션!F1502*시뮬레이션!D1502</f>
        <v>#REF!</v>
      </c>
    </row>
    <row r="1500" spans="2:12" x14ac:dyDescent="0.3">
      <c r="B1500" s="5">
        <v>43502</v>
      </c>
      <c r="C1500" s="27" t="e">
        <f>VLOOKUP(시뮬레이션!B1503,시뮬레이션!$K:$Q,6,0)</f>
        <v>#N/A</v>
      </c>
      <c r="D1500" s="27" t="e">
        <f>VLOOKUP(시뮬레이션!B1503,시뮬레이션!$K:$Q,7,0)</f>
        <v>#N/A</v>
      </c>
      <c r="F1500" s="5">
        <f t="shared" si="77"/>
        <v>43502</v>
      </c>
      <c r="G1500" s="7" t="e">
        <f>C1500*시뮬레이션!D1503*시뮬레이션!F1503</f>
        <v>#N/A</v>
      </c>
      <c r="H1500" s="2" t="e">
        <f>D1500*시뮬레이션!E1503*시뮬레이션!D1503</f>
        <v>#N/A</v>
      </c>
      <c r="J1500" s="5">
        <f t="shared" si="78"/>
        <v>43502</v>
      </c>
      <c r="K1500" s="2" t="e">
        <f t="shared" si="79"/>
        <v>#N/A</v>
      </c>
      <c r="L1500" s="2" t="e">
        <f>$C$2*시뮬레이션!F1503*시뮬레이션!D1503</f>
        <v>#REF!</v>
      </c>
    </row>
    <row r="1501" spans="2:12" x14ac:dyDescent="0.3">
      <c r="B1501" s="5">
        <v>43503</v>
      </c>
      <c r="C1501" s="27" t="e">
        <f>VLOOKUP(시뮬레이션!B1504,시뮬레이션!$K:$Q,6,0)</f>
        <v>#N/A</v>
      </c>
      <c r="D1501" s="27" t="e">
        <f>VLOOKUP(시뮬레이션!B1504,시뮬레이션!$K:$Q,7,0)</f>
        <v>#N/A</v>
      </c>
      <c r="F1501" s="5">
        <f t="shared" si="77"/>
        <v>43503</v>
      </c>
      <c r="G1501" s="7" t="e">
        <f>C1501*시뮬레이션!D1504*시뮬레이션!F1504</f>
        <v>#N/A</v>
      </c>
      <c r="H1501" s="2" t="e">
        <f>D1501*시뮬레이션!E1504*시뮬레이션!D1504</f>
        <v>#N/A</v>
      </c>
      <c r="J1501" s="5">
        <f t="shared" si="78"/>
        <v>43503</v>
      </c>
      <c r="K1501" s="2" t="e">
        <f t="shared" si="79"/>
        <v>#N/A</v>
      </c>
      <c r="L1501" s="2" t="e">
        <f>$C$2*시뮬레이션!F1504*시뮬레이션!D1504</f>
        <v>#REF!</v>
      </c>
    </row>
    <row r="1502" spans="2:12" x14ac:dyDescent="0.3">
      <c r="B1502" s="5">
        <v>43504</v>
      </c>
      <c r="C1502" s="27" t="e">
        <f>VLOOKUP(시뮬레이션!B1505,시뮬레이션!$K:$Q,6,0)</f>
        <v>#N/A</v>
      </c>
      <c r="D1502" s="27" t="e">
        <f>VLOOKUP(시뮬레이션!B1505,시뮬레이션!$K:$Q,7,0)</f>
        <v>#N/A</v>
      </c>
      <c r="F1502" s="5">
        <f t="shared" si="77"/>
        <v>43504</v>
      </c>
      <c r="G1502" s="7" t="e">
        <f>C1502*시뮬레이션!D1505*시뮬레이션!F1505</f>
        <v>#N/A</v>
      </c>
      <c r="H1502" s="2" t="e">
        <f>D1502*시뮬레이션!E1505*시뮬레이션!D1505</f>
        <v>#N/A</v>
      </c>
      <c r="J1502" s="5">
        <f t="shared" si="78"/>
        <v>43504</v>
      </c>
      <c r="K1502" s="2" t="e">
        <f t="shared" si="79"/>
        <v>#N/A</v>
      </c>
      <c r="L1502" s="2" t="e">
        <f>$C$2*시뮬레이션!F1505*시뮬레이션!D1505</f>
        <v>#REF!</v>
      </c>
    </row>
    <row r="1503" spans="2:12" x14ac:dyDescent="0.3">
      <c r="B1503" s="5">
        <v>43505</v>
      </c>
      <c r="C1503" s="27" t="e">
        <f>VLOOKUP(시뮬레이션!B1506,시뮬레이션!$K:$Q,6,0)</f>
        <v>#N/A</v>
      </c>
      <c r="D1503" s="27" t="e">
        <f>VLOOKUP(시뮬레이션!B1506,시뮬레이션!$K:$Q,7,0)</f>
        <v>#N/A</v>
      </c>
      <c r="F1503" s="5">
        <f t="shared" si="77"/>
        <v>43505</v>
      </c>
      <c r="G1503" s="7" t="e">
        <f>C1503*시뮬레이션!D1506*시뮬레이션!F1506</f>
        <v>#N/A</v>
      </c>
      <c r="H1503" s="2" t="e">
        <f>D1503*시뮬레이션!E1506*시뮬레이션!D1506</f>
        <v>#N/A</v>
      </c>
      <c r="J1503" s="5">
        <f t="shared" si="78"/>
        <v>43505</v>
      </c>
      <c r="K1503" s="2" t="e">
        <f t="shared" si="79"/>
        <v>#N/A</v>
      </c>
      <c r="L1503" s="2" t="e">
        <f>$C$2*시뮬레이션!F1506*시뮬레이션!D1506</f>
        <v>#REF!</v>
      </c>
    </row>
    <row r="1504" spans="2:12" x14ac:dyDescent="0.3">
      <c r="B1504" s="5">
        <v>43506</v>
      </c>
      <c r="C1504" s="27" t="e">
        <f>VLOOKUP(시뮬레이션!B1507,시뮬레이션!$K:$Q,6,0)</f>
        <v>#N/A</v>
      </c>
      <c r="D1504" s="27" t="e">
        <f>VLOOKUP(시뮬레이션!B1507,시뮬레이션!$K:$Q,7,0)</f>
        <v>#N/A</v>
      </c>
      <c r="F1504" s="5">
        <f t="shared" si="77"/>
        <v>43506</v>
      </c>
      <c r="G1504" s="7" t="e">
        <f>C1504*시뮬레이션!D1507*시뮬레이션!F1507</f>
        <v>#N/A</v>
      </c>
      <c r="H1504" s="2" t="e">
        <f>D1504*시뮬레이션!E1507*시뮬레이션!D1507</f>
        <v>#N/A</v>
      </c>
      <c r="J1504" s="5">
        <f t="shared" si="78"/>
        <v>43506</v>
      </c>
      <c r="K1504" s="2" t="e">
        <f t="shared" si="79"/>
        <v>#N/A</v>
      </c>
      <c r="L1504" s="2" t="e">
        <f>$C$2*시뮬레이션!F1507*시뮬레이션!D1507</f>
        <v>#REF!</v>
      </c>
    </row>
    <row r="1505" spans="2:12" x14ac:dyDescent="0.3">
      <c r="B1505" s="5">
        <v>43507</v>
      </c>
      <c r="C1505" s="27" t="e">
        <f>VLOOKUP(시뮬레이션!B1508,시뮬레이션!$K:$Q,6,0)</f>
        <v>#N/A</v>
      </c>
      <c r="D1505" s="27" t="e">
        <f>VLOOKUP(시뮬레이션!B1508,시뮬레이션!$K:$Q,7,0)</f>
        <v>#N/A</v>
      </c>
      <c r="F1505" s="5">
        <f t="shared" si="77"/>
        <v>43507</v>
      </c>
      <c r="G1505" s="7" t="e">
        <f>C1505*시뮬레이션!D1508*시뮬레이션!F1508</f>
        <v>#N/A</v>
      </c>
      <c r="H1505" s="2" t="e">
        <f>D1505*시뮬레이션!E1508*시뮬레이션!D1508</f>
        <v>#N/A</v>
      </c>
      <c r="J1505" s="5">
        <f t="shared" si="78"/>
        <v>43507</v>
      </c>
      <c r="K1505" s="2" t="e">
        <f t="shared" si="79"/>
        <v>#N/A</v>
      </c>
      <c r="L1505" s="2" t="e">
        <f>$C$2*시뮬레이션!F1508*시뮬레이션!D1508</f>
        <v>#REF!</v>
      </c>
    </row>
    <row r="1506" spans="2:12" x14ac:dyDescent="0.3">
      <c r="B1506" s="5">
        <v>43508</v>
      </c>
      <c r="C1506" s="27" t="e">
        <f>VLOOKUP(시뮬레이션!B1509,시뮬레이션!$K:$Q,6,0)</f>
        <v>#N/A</v>
      </c>
      <c r="D1506" s="27" t="e">
        <f>VLOOKUP(시뮬레이션!B1509,시뮬레이션!$K:$Q,7,0)</f>
        <v>#N/A</v>
      </c>
      <c r="F1506" s="5">
        <f t="shared" si="77"/>
        <v>43508</v>
      </c>
      <c r="G1506" s="7" t="e">
        <f>C1506*시뮬레이션!D1509*시뮬레이션!F1509</f>
        <v>#N/A</v>
      </c>
      <c r="H1506" s="2" t="e">
        <f>D1506*시뮬레이션!E1509*시뮬레이션!D1509</f>
        <v>#N/A</v>
      </c>
      <c r="J1506" s="5">
        <f t="shared" si="78"/>
        <v>43508</v>
      </c>
      <c r="K1506" s="2" t="e">
        <f t="shared" si="79"/>
        <v>#N/A</v>
      </c>
      <c r="L1506" s="2" t="e">
        <f>$C$2*시뮬레이션!F1509*시뮬레이션!D1509</f>
        <v>#REF!</v>
      </c>
    </row>
    <row r="1507" spans="2:12" x14ac:dyDescent="0.3">
      <c r="B1507" s="5">
        <v>43509</v>
      </c>
      <c r="C1507" s="27" t="e">
        <f>VLOOKUP(시뮬레이션!B1510,시뮬레이션!$K:$Q,6,0)</f>
        <v>#N/A</v>
      </c>
      <c r="D1507" s="27" t="e">
        <f>VLOOKUP(시뮬레이션!B1510,시뮬레이션!$K:$Q,7,0)</f>
        <v>#N/A</v>
      </c>
      <c r="F1507" s="5">
        <f t="shared" si="77"/>
        <v>43509</v>
      </c>
      <c r="G1507" s="7" t="e">
        <f>C1507*시뮬레이션!D1510*시뮬레이션!F1510</f>
        <v>#N/A</v>
      </c>
      <c r="H1507" s="2" t="e">
        <f>D1507*시뮬레이션!E1510*시뮬레이션!D1510</f>
        <v>#N/A</v>
      </c>
      <c r="J1507" s="5">
        <f t="shared" si="78"/>
        <v>43509</v>
      </c>
      <c r="K1507" s="2" t="e">
        <f t="shared" si="79"/>
        <v>#N/A</v>
      </c>
      <c r="L1507" s="2" t="e">
        <f>$C$2*시뮬레이션!F1510*시뮬레이션!D1510</f>
        <v>#REF!</v>
      </c>
    </row>
    <row r="1508" spans="2:12" x14ac:dyDescent="0.3">
      <c r="B1508" s="5">
        <v>43510</v>
      </c>
      <c r="C1508" s="27" t="e">
        <f>VLOOKUP(시뮬레이션!B1511,시뮬레이션!$K:$Q,6,0)</f>
        <v>#N/A</v>
      </c>
      <c r="D1508" s="27" t="e">
        <f>VLOOKUP(시뮬레이션!B1511,시뮬레이션!$K:$Q,7,0)</f>
        <v>#N/A</v>
      </c>
      <c r="F1508" s="5">
        <f t="shared" si="77"/>
        <v>43510</v>
      </c>
      <c r="G1508" s="7" t="e">
        <f>C1508*시뮬레이션!D1511*시뮬레이션!F1511</f>
        <v>#N/A</v>
      </c>
      <c r="H1508" s="2" t="e">
        <f>D1508*시뮬레이션!E1511*시뮬레이션!D1511</f>
        <v>#N/A</v>
      </c>
      <c r="J1508" s="5">
        <f t="shared" si="78"/>
        <v>43510</v>
      </c>
      <c r="K1508" s="2" t="e">
        <f t="shared" si="79"/>
        <v>#N/A</v>
      </c>
      <c r="L1508" s="2" t="e">
        <f>$C$2*시뮬레이션!F1511*시뮬레이션!D1511</f>
        <v>#REF!</v>
      </c>
    </row>
    <row r="1509" spans="2:12" x14ac:dyDescent="0.3">
      <c r="B1509" s="5">
        <v>43511</v>
      </c>
      <c r="C1509" s="27" t="e">
        <f>VLOOKUP(시뮬레이션!B1512,시뮬레이션!$K:$Q,6,0)</f>
        <v>#N/A</v>
      </c>
      <c r="D1509" s="27" t="e">
        <f>VLOOKUP(시뮬레이션!B1512,시뮬레이션!$K:$Q,7,0)</f>
        <v>#N/A</v>
      </c>
      <c r="F1509" s="5">
        <f t="shared" si="77"/>
        <v>43511</v>
      </c>
      <c r="G1509" s="7" t="e">
        <f>C1509*시뮬레이션!D1512*시뮬레이션!F1512</f>
        <v>#N/A</v>
      </c>
      <c r="H1509" s="2" t="e">
        <f>D1509*시뮬레이션!E1512*시뮬레이션!D1512</f>
        <v>#N/A</v>
      </c>
      <c r="J1509" s="5">
        <f t="shared" si="78"/>
        <v>43511</v>
      </c>
      <c r="K1509" s="2" t="e">
        <f t="shared" si="79"/>
        <v>#N/A</v>
      </c>
      <c r="L1509" s="2" t="e">
        <f>$C$2*시뮬레이션!F1512*시뮬레이션!D1512</f>
        <v>#REF!</v>
      </c>
    </row>
    <row r="1510" spans="2:12" x14ac:dyDescent="0.3">
      <c r="B1510" s="5">
        <v>43512</v>
      </c>
      <c r="C1510" s="27" t="e">
        <f>VLOOKUP(시뮬레이션!B1513,시뮬레이션!$K:$Q,6,0)</f>
        <v>#N/A</v>
      </c>
      <c r="D1510" s="27" t="e">
        <f>VLOOKUP(시뮬레이션!B1513,시뮬레이션!$K:$Q,7,0)</f>
        <v>#N/A</v>
      </c>
      <c r="F1510" s="5">
        <f t="shared" si="77"/>
        <v>43512</v>
      </c>
      <c r="G1510" s="7" t="e">
        <f>C1510*시뮬레이션!D1513*시뮬레이션!F1513</f>
        <v>#N/A</v>
      </c>
      <c r="H1510" s="2" t="e">
        <f>D1510*시뮬레이션!E1513*시뮬레이션!D1513</f>
        <v>#N/A</v>
      </c>
      <c r="J1510" s="5">
        <f t="shared" si="78"/>
        <v>43512</v>
      </c>
      <c r="K1510" s="2" t="e">
        <f t="shared" si="79"/>
        <v>#N/A</v>
      </c>
      <c r="L1510" s="2" t="e">
        <f>$C$2*시뮬레이션!F1513*시뮬레이션!D1513</f>
        <v>#REF!</v>
      </c>
    </row>
    <row r="1511" spans="2:12" x14ac:dyDescent="0.3">
      <c r="B1511" s="5">
        <v>43513</v>
      </c>
      <c r="C1511" s="27" t="e">
        <f>VLOOKUP(시뮬레이션!B1514,시뮬레이션!$K:$Q,6,0)</f>
        <v>#N/A</v>
      </c>
      <c r="D1511" s="27" t="e">
        <f>VLOOKUP(시뮬레이션!B1514,시뮬레이션!$K:$Q,7,0)</f>
        <v>#N/A</v>
      </c>
      <c r="F1511" s="5">
        <f t="shared" si="77"/>
        <v>43513</v>
      </c>
      <c r="G1511" s="7" t="e">
        <f>C1511*시뮬레이션!D1514*시뮬레이션!F1514</f>
        <v>#N/A</v>
      </c>
      <c r="H1511" s="2" t="e">
        <f>D1511*시뮬레이션!E1514*시뮬레이션!D1514</f>
        <v>#N/A</v>
      </c>
      <c r="J1511" s="5">
        <f t="shared" si="78"/>
        <v>43513</v>
      </c>
      <c r="K1511" s="2" t="e">
        <f t="shared" si="79"/>
        <v>#N/A</v>
      </c>
      <c r="L1511" s="2" t="e">
        <f>$C$2*시뮬레이션!F1514*시뮬레이션!D1514</f>
        <v>#REF!</v>
      </c>
    </row>
    <row r="1512" spans="2:12" x14ac:dyDescent="0.3">
      <c r="B1512" s="5">
        <v>43514</v>
      </c>
      <c r="C1512" s="27" t="e">
        <f>VLOOKUP(시뮬레이션!B1515,시뮬레이션!$K:$Q,6,0)</f>
        <v>#N/A</v>
      </c>
      <c r="D1512" s="27" t="e">
        <f>VLOOKUP(시뮬레이션!B1515,시뮬레이션!$K:$Q,7,0)</f>
        <v>#N/A</v>
      </c>
      <c r="F1512" s="5">
        <f t="shared" si="77"/>
        <v>43514</v>
      </c>
      <c r="G1512" s="7" t="e">
        <f>C1512*시뮬레이션!D1515*시뮬레이션!F1515</f>
        <v>#N/A</v>
      </c>
      <c r="H1512" s="2" t="e">
        <f>D1512*시뮬레이션!E1515*시뮬레이션!D1515</f>
        <v>#N/A</v>
      </c>
      <c r="J1512" s="5">
        <f t="shared" si="78"/>
        <v>43514</v>
      </c>
      <c r="K1512" s="2" t="e">
        <f t="shared" si="79"/>
        <v>#N/A</v>
      </c>
      <c r="L1512" s="2" t="e">
        <f>$C$2*시뮬레이션!F1515*시뮬레이션!D1515</f>
        <v>#REF!</v>
      </c>
    </row>
    <row r="1513" spans="2:12" x14ac:dyDescent="0.3">
      <c r="B1513" s="5">
        <v>43515</v>
      </c>
      <c r="C1513" s="27" t="e">
        <f>VLOOKUP(시뮬레이션!B1516,시뮬레이션!$K:$Q,6,0)</f>
        <v>#N/A</v>
      </c>
      <c r="D1513" s="27" t="e">
        <f>VLOOKUP(시뮬레이션!B1516,시뮬레이션!$K:$Q,7,0)</f>
        <v>#N/A</v>
      </c>
      <c r="F1513" s="5">
        <f t="shared" si="77"/>
        <v>43515</v>
      </c>
      <c r="G1513" s="7" t="e">
        <f>C1513*시뮬레이션!D1516*시뮬레이션!F1516</f>
        <v>#N/A</v>
      </c>
      <c r="H1513" s="2" t="e">
        <f>D1513*시뮬레이션!E1516*시뮬레이션!D1516</f>
        <v>#N/A</v>
      </c>
      <c r="J1513" s="5">
        <f t="shared" si="78"/>
        <v>43515</v>
      </c>
      <c r="K1513" s="2" t="e">
        <f t="shared" si="79"/>
        <v>#N/A</v>
      </c>
      <c r="L1513" s="2" t="e">
        <f>$C$2*시뮬레이션!F1516*시뮬레이션!D1516</f>
        <v>#REF!</v>
      </c>
    </row>
    <row r="1514" spans="2:12" x14ac:dyDescent="0.3">
      <c r="B1514" s="5">
        <v>43516</v>
      </c>
      <c r="C1514" s="27" t="e">
        <f>VLOOKUP(시뮬레이션!B1517,시뮬레이션!$K:$Q,6,0)</f>
        <v>#N/A</v>
      </c>
      <c r="D1514" s="27" t="e">
        <f>VLOOKUP(시뮬레이션!B1517,시뮬레이션!$K:$Q,7,0)</f>
        <v>#N/A</v>
      </c>
      <c r="F1514" s="5">
        <f t="shared" si="77"/>
        <v>43516</v>
      </c>
      <c r="G1514" s="7" t="e">
        <f>C1514*시뮬레이션!D1517*시뮬레이션!F1517</f>
        <v>#N/A</v>
      </c>
      <c r="H1514" s="2" t="e">
        <f>D1514*시뮬레이션!E1517*시뮬레이션!D1517</f>
        <v>#N/A</v>
      </c>
      <c r="J1514" s="5">
        <f t="shared" si="78"/>
        <v>43516</v>
      </c>
      <c r="K1514" s="2" t="e">
        <f t="shared" si="79"/>
        <v>#N/A</v>
      </c>
      <c r="L1514" s="2" t="e">
        <f>$C$2*시뮬레이션!F1517*시뮬레이션!D1517</f>
        <v>#REF!</v>
      </c>
    </row>
    <row r="1515" spans="2:12" x14ac:dyDescent="0.3">
      <c r="B1515" s="5">
        <v>43517</v>
      </c>
      <c r="C1515" s="27" t="e">
        <f>VLOOKUP(시뮬레이션!B1518,시뮬레이션!$K:$Q,6,0)</f>
        <v>#N/A</v>
      </c>
      <c r="D1515" s="27" t="e">
        <f>VLOOKUP(시뮬레이션!B1518,시뮬레이션!$K:$Q,7,0)</f>
        <v>#N/A</v>
      </c>
      <c r="F1515" s="5">
        <f t="shared" si="77"/>
        <v>43517</v>
      </c>
      <c r="G1515" s="7" t="e">
        <f>C1515*시뮬레이션!D1518*시뮬레이션!F1518</f>
        <v>#N/A</v>
      </c>
      <c r="H1515" s="2" t="e">
        <f>D1515*시뮬레이션!E1518*시뮬레이션!D1518</f>
        <v>#N/A</v>
      </c>
      <c r="J1515" s="5">
        <f t="shared" si="78"/>
        <v>43517</v>
      </c>
      <c r="K1515" s="2" t="e">
        <f t="shared" si="79"/>
        <v>#N/A</v>
      </c>
      <c r="L1515" s="2" t="e">
        <f>$C$2*시뮬레이션!F1518*시뮬레이션!D1518</f>
        <v>#REF!</v>
      </c>
    </row>
    <row r="1516" spans="2:12" x14ac:dyDescent="0.3">
      <c r="B1516" s="5">
        <v>43518</v>
      </c>
      <c r="C1516" s="27" t="e">
        <f>VLOOKUP(시뮬레이션!B1519,시뮬레이션!$K:$Q,6,0)</f>
        <v>#N/A</v>
      </c>
      <c r="D1516" s="27" t="e">
        <f>VLOOKUP(시뮬레이션!B1519,시뮬레이션!$K:$Q,7,0)</f>
        <v>#N/A</v>
      </c>
      <c r="F1516" s="5">
        <f t="shared" si="77"/>
        <v>43518</v>
      </c>
      <c r="G1516" s="7" t="e">
        <f>C1516*시뮬레이션!D1519*시뮬레이션!F1519</f>
        <v>#N/A</v>
      </c>
      <c r="H1516" s="2" t="e">
        <f>D1516*시뮬레이션!E1519*시뮬레이션!D1519</f>
        <v>#N/A</v>
      </c>
      <c r="J1516" s="5">
        <f t="shared" si="78"/>
        <v>43518</v>
      </c>
      <c r="K1516" s="2" t="e">
        <f t="shared" si="79"/>
        <v>#N/A</v>
      </c>
      <c r="L1516" s="2" t="e">
        <f>$C$2*시뮬레이션!F1519*시뮬레이션!D1519</f>
        <v>#REF!</v>
      </c>
    </row>
    <row r="1517" spans="2:12" x14ac:dyDescent="0.3">
      <c r="B1517" s="5">
        <v>43519</v>
      </c>
      <c r="C1517" s="27" t="e">
        <f>VLOOKUP(시뮬레이션!B1520,시뮬레이션!$K:$Q,6,0)</f>
        <v>#N/A</v>
      </c>
      <c r="D1517" s="27" t="e">
        <f>VLOOKUP(시뮬레이션!B1520,시뮬레이션!$K:$Q,7,0)</f>
        <v>#N/A</v>
      </c>
      <c r="F1517" s="5">
        <f t="shared" si="77"/>
        <v>43519</v>
      </c>
      <c r="G1517" s="7" t="e">
        <f>C1517*시뮬레이션!D1520*시뮬레이션!F1520</f>
        <v>#N/A</v>
      </c>
      <c r="H1517" s="2" t="e">
        <f>D1517*시뮬레이션!E1520*시뮬레이션!D1520</f>
        <v>#N/A</v>
      </c>
      <c r="J1517" s="5">
        <f t="shared" si="78"/>
        <v>43519</v>
      </c>
      <c r="K1517" s="2" t="e">
        <f t="shared" si="79"/>
        <v>#N/A</v>
      </c>
      <c r="L1517" s="2" t="e">
        <f>$C$2*시뮬레이션!F1520*시뮬레이션!D1520</f>
        <v>#REF!</v>
      </c>
    </row>
    <row r="1518" spans="2:12" x14ac:dyDescent="0.3">
      <c r="B1518" s="5">
        <v>43520</v>
      </c>
      <c r="C1518" s="27" t="e">
        <f>VLOOKUP(시뮬레이션!B1521,시뮬레이션!$K:$Q,6,0)</f>
        <v>#N/A</v>
      </c>
      <c r="D1518" s="27" t="e">
        <f>VLOOKUP(시뮬레이션!B1521,시뮬레이션!$K:$Q,7,0)</f>
        <v>#N/A</v>
      </c>
      <c r="F1518" s="5">
        <f t="shared" si="77"/>
        <v>43520</v>
      </c>
      <c r="G1518" s="7" t="e">
        <f>C1518*시뮬레이션!D1521*시뮬레이션!F1521</f>
        <v>#N/A</v>
      </c>
      <c r="H1518" s="2" t="e">
        <f>D1518*시뮬레이션!E1521*시뮬레이션!D1521</f>
        <v>#N/A</v>
      </c>
      <c r="J1518" s="5">
        <f t="shared" si="78"/>
        <v>43520</v>
      </c>
      <c r="K1518" s="2" t="e">
        <f t="shared" si="79"/>
        <v>#N/A</v>
      </c>
      <c r="L1518" s="2" t="e">
        <f>$C$2*시뮬레이션!F1521*시뮬레이션!D1521</f>
        <v>#REF!</v>
      </c>
    </row>
    <row r="1519" spans="2:12" x14ac:dyDescent="0.3">
      <c r="B1519" s="5">
        <v>43521</v>
      </c>
      <c r="C1519" s="27" t="e">
        <f>VLOOKUP(시뮬레이션!B1522,시뮬레이션!$K:$Q,6,0)</f>
        <v>#N/A</v>
      </c>
      <c r="D1519" s="27" t="e">
        <f>VLOOKUP(시뮬레이션!B1522,시뮬레이션!$K:$Q,7,0)</f>
        <v>#N/A</v>
      </c>
      <c r="F1519" s="5">
        <f t="shared" si="77"/>
        <v>43521</v>
      </c>
      <c r="G1519" s="7" t="e">
        <f>C1519*시뮬레이션!D1522*시뮬레이션!F1522</f>
        <v>#N/A</v>
      </c>
      <c r="H1519" s="2" t="e">
        <f>D1519*시뮬레이션!E1522*시뮬레이션!D1522</f>
        <v>#N/A</v>
      </c>
      <c r="J1519" s="5">
        <f t="shared" si="78"/>
        <v>43521</v>
      </c>
      <c r="K1519" s="2" t="e">
        <f t="shared" si="79"/>
        <v>#N/A</v>
      </c>
      <c r="L1519" s="2" t="e">
        <f>$C$2*시뮬레이션!F1522*시뮬레이션!D1522</f>
        <v>#REF!</v>
      </c>
    </row>
    <row r="1520" spans="2:12" x14ac:dyDescent="0.3">
      <c r="B1520" s="5">
        <v>43522</v>
      </c>
      <c r="C1520" s="27" t="e">
        <f>VLOOKUP(시뮬레이션!B1523,시뮬레이션!$K:$Q,6,0)</f>
        <v>#N/A</v>
      </c>
      <c r="D1520" s="27" t="e">
        <f>VLOOKUP(시뮬레이션!B1523,시뮬레이션!$K:$Q,7,0)</f>
        <v>#N/A</v>
      </c>
      <c r="F1520" s="5">
        <f t="shared" si="77"/>
        <v>43522</v>
      </c>
      <c r="G1520" s="7" t="e">
        <f>C1520*시뮬레이션!D1523*시뮬레이션!F1523</f>
        <v>#N/A</v>
      </c>
      <c r="H1520" s="2" t="e">
        <f>D1520*시뮬레이션!E1523*시뮬레이션!D1523</f>
        <v>#N/A</v>
      </c>
      <c r="J1520" s="5">
        <f t="shared" si="78"/>
        <v>43522</v>
      </c>
      <c r="K1520" s="2" t="e">
        <f t="shared" si="79"/>
        <v>#N/A</v>
      </c>
      <c r="L1520" s="2" t="e">
        <f>$C$2*시뮬레이션!F1523*시뮬레이션!D1523</f>
        <v>#REF!</v>
      </c>
    </row>
    <row r="1521" spans="2:12" x14ac:dyDescent="0.3">
      <c r="B1521" s="5">
        <v>43523</v>
      </c>
      <c r="C1521" s="27" t="e">
        <f>VLOOKUP(시뮬레이션!B1524,시뮬레이션!$K:$Q,6,0)</f>
        <v>#N/A</v>
      </c>
      <c r="D1521" s="27" t="e">
        <f>VLOOKUP(시뮬레이션!B1524,시뮬레이션!$K:$Q,7,0)</f>
        <v>#N/A</v>
      </c>
      <c r="F1521" s="5">
        <f t="shared" si="77"/>
        <v>43523</v>
      </c>
      <c r="G1521" s="7" t="e">
        <f>C1521*시뮬레이션!D1524*시뮬레이션!F1524</f>
        <v>#N/A</v>
      </c>
      <c r="H1521" s="2" t="e">
        <f>D1521*시뮬레이션!E1524*시뮬레이션!D1524</f>
        <v>#N/A</v>
      </c>
      <c r="J1521" s="5">
        <f t="shared" si="78"/>
        <v>43523</v>
      </c>
      <c r="K1521" s="2" t="e">
        <f t="shared" si="79"/>
        <v>#N/A</v>
      </c>
      <c r="L1521" s="2" t="e">
        <f>$C$2*시뮬레이션!F1524*시뮬레이션!D1524</f>
        <v>#REF!</v>
      </c>
    </row>
    <row r="1522" spans="2:12" x14ac:dyDescent="0.3">
      <c r="B1522" s="5">
        <v>43524</v>
      </c>
      <c r="C1522" s="27" t="e">
        <f>VLOOKUP(시뮬레이션!B1525,시뮬레이션!$K:$Q,6,0)</f>
        <v>#N/A</v>
      </c>
      <c r="D1522" s="27" t="e">
        <f>VLOOKUP(시뮬레이션!B1525,시뮬레이션!$K:$Q,7,0)</f>
        <v>#N/A</v>
      </c>
      <c r="F1522" s="5">
        <f t="shared" si="77"/>
        <v>43524</v>
      </c>
      <c r="G1522" s="7" t="e">
        <f>C1522*시뮬레이션!D1525*시뮬레이션!F1525</f>
        <v>#N/A</v>
      </c>
      <c r="H1522" s="2" t="e">
        <f>D1522*시뮬레이션!E1525*시뮬레이션!D1525</f>
        <v>#N/A</v>
      </c>
      <c r="J1522" s="5">
        <f t="shared" si="78"/>
        <v>43524</v>
      </c>
      <c r="K1522" s="2" t="e">
        <f t="shared" si="79"/>
        <v>#N/A</v>
      </c>
      <c r="L1522" s="2" t="e">
        <f>$C$2*시뮬레이션!F1525*시뮬레이션!D1525</f>
        <v>#REF!</v>
      </c>
    </row>
    <row r="1523" spans="2:12" x14ac:dyDescent="0.3">
      <c r="B1523" s="5">
        <v>43525</v>
      </c>
      <c r="C1523" s="27" t="e">
        <f>VLOOKUP(시뮬레이션!B1526,시뮬레이션!$K:$Q,6,0)</f>
        <v>#N/A</v>
      </c>
      <c r="D1523" s="27" t="e">
        <f>VLOOKUP(시뮬레이션!B1526,시뮬레이션!$K:$Q,7,0)</f>
        <v>#N/A</v>
      </c>
      <c r="F1523" s="5">
        <f t="shared" si="77"/>
        <v>43525</v>
      </c>
      <c r="G1523" s="7" t="e">
        <f>C1523*시뮬레이션!D1526*시뮬레이션!F1526</f>
        <v>#N/A</v>
      </c>
      <c r="H1523" s="2" t="e">
        <f>D1523*시뮬레이션!E1526*시뮬레이션!D1526</f>
        <v>#N/A</v>
      </c>
      <c r="J1523" s="5">
        <f t="shared" si="78"/>
        <v>43525</v>
      </c>
      <c r="K1523" s="2" t="e">
        <f t="shared" si="79"/>
        <v>#N/A</v>
      </c>
      <c r="L1523" s="2" t="e">
        <f>$C$2*시뮬레이션!F1526*시뮬레이션!D1526</f>
        <v>#REF!</v>
      </c>
    </row>
    <row r="1524" spans="2:12" x14ac:dyDescent="0.3">
      <c r="B1524" s="5">
        <v>43526</v>
      </c>
      <c r="C1524" s="27" t="e">
        <f>VLOOKUP(시뮬레이션!B1527,시뮬레이션!$K:$Q,6,0)</f>
        <v>#N/A</v>
      </c>
      <c r="D1524" s="27" t="e">
        <f>VLOOKUP(시뮬레이션!B1527,시뮬레이션!$K:$Q,7,0)</f>
        <v>#N/A</v>
      </c>
      <c r="F1524" s="5">
        <f t="shared" si="77"/>
        <v>43526</v>
      </c>
      <c r="G1524" s="7" t="e">
        <f>C1524*시뮬레이션!D1527*시뮬레이션!F1527</f>
        <v>#N/A</v>
      </c>
      <c r="H1524" s="2" t="e">
        <f>D1524*시뮬레이션!E1527*시뮬레이션!D1527</f>
        <v>#N/A</v>
      </c>
      <c r="J1524" s="5">
        <f t="shared" si="78"/>
        <v>43526</v>
      </c>
      <c r="K1524" s="2" t="e">
        <f t="shared" si="79"/>
        <v>#N/A</v>
      </c>
      <c r="L1524" s="2" t="e">
        <f>$C$2*시뮬레이션!F1527*시뮬레이션!D1527</f>
        <v>#REF!</v>
      </c>
    </row>
    <row r="1525" spans="2:12" x14ac:dyDescent="0.3">
      <c r="B1525" s="5">
        <v>43527</v>
      </c>
      <c r="C1525" s="27" t="e">
        <f>VLOOKUP(시뮬레이션!B1528,시뮬레이션!$K:$Q,6,0)</f>
        <v>#N/A</v>
      </c>
      <c r="D1525" s="27" t="e">
        <f>VLOOKUP(시뮬레이션!B1528,시뮬레이션!$K:$Q,7,0)</f>
        <v>#N/A</v>
      </c>
      <c r="F1525" s="5">
        <f t="shared" si="77"/>
        <v>43527</v>
      </c>
      <c r="G1525" s="7" t="e">
        <f>C1525*시뮬레이션!D1528*시뮬레이션!F1528</f>
        <v>#N/A</v>
      </c>
      <c r="H1525" s="2" t="e">
        <f>D1525*시뮬레이션!E1528*시뮬레이션!D1528</f>
        <v>#N/A</v>
      </c>
      <c r="J1525" s="5">
        <f t="shared" si="78"/>
        <v>43527</v>
      </c>
      <c r="K1525" s="2" t="e">
        <f t="shared" si="79"/>
        <v>#N/A</v>
      </c>
      <c r="L1525" s="2" t="e">
        <f>$C$2*시뮬레이션!F1528*시뮬레이션!D1528</f>
        <v>#REF!</v>
      </c>
    </row>
    <row r="1526" spans="2:12" x14ac:dyDescent="0.3">
      <c r="B1526" s="5">
        <v>43528</v>
      </c>
      <c r="C1526" s="27" t="e">
        <f>VLOOKUP(시뮬레이션!B1529,시뮬레이션!$K:$Q,6,0)</f>
        <v>#N/A</v>
      </c>
      <c r="D1526" s="27" t="e">
        <f>VLOOKUP(시뮬레이션!B1529,시뮬레이션!$K:$Q,7,0)</f>
        <v>#N/A</v>
      </c>
      <c r="F1526" s="5">
        <f t="shared" si="77"/>
        <v>43528</v>
      </c>
      <c r="G1526" s="7" t="e">
        <f>C1526*시뮬레이션!D1529*시뮬레이션!F1529</f>
        <v>#N/A</v>
      </c>
      <c r="H1526" s="2" t="e">
        <f>D1526*시뮬레이션!E1529*시뮬레이션!D1529</f>
        <v>#N/A</v>
      </c>
      <c r="J1526" s="5">
        <f t="shared" si="78"/>
        <v>43528</v>
      </c>
      <c r="K1526" s="2" t="e">
        <f t="shared" si="79"/>
        <v>#N/A</v>
      </c>
      <c r="L1526" s="2" t="e">
        <f>$C$2*시뮬레이션!F1529*시뮬레이션!D1529</f>
        <v>#REF!</v>
      </c>
    </row>
    <row r="1527" spans="2:12" x14ac:dyDescent="0.3">
      <c r="B1527" s="5">
        <v>43529</v>
      </c>
      <c r="C1527" s="27" t="e">
        <f>VLOOKUP(시뮬레이션!B1530,시뮬레이션!$K:$Q,6,0)</f>
        <v>#N/A</v>
      </c>
      <c r="D1527" s="27" t="e">
        <f>VLOOKUP(시뮬레이션!B1530,시뮬레이션!$K:$Q,7,0)</f>
        <v>#N/A</v>
      </c>
      <c r="F1527" s="5">
        <f t="shared" si="77"/>
        <v>43529</v>
      </c>
      <c r="G1527" s="7" t="e">
        <f>C1527*시뮬레이션!D1530*시뮬레이션!F1530</f>
        <v>#N/A</v>
      </c>
      <c r="H1527" s="2" t="e">
        <f>D1527*시뮬레이션!E1530*시뮬레이션!D1530</f>
        <v>#N/A</v>
      </c>
      <c r="J1527" s="5">
        <f t="shared" si="78"/>
        <v>43529</v>
      </c>
      <c r="K1527" s="2" t="e">
        <f t="shared" si="79"/>
        <v>#N/A</v>
      </c>
      <c r="L1527" s="2" t="e">
        <f>$C$2*시뮬레이션!F1530*시뮬레이션!D1530</f>
        <v>#REF!</v>
      </c>
    </row>
    <row r="1528" spans="2:12" x14ac:dyDescent="0.3">
      <c r="B1528" s="5">
        <v>43530</v>
      </c>
      <c r="C1528" s="27" t="e">
        <f>VLOOKUP(시뮬레이션!B1531,시뮬레이션!$K:$Q,6,0)</f>
        <v>#N/A</v>
      </c>
      <c r="D1528" s="27" t="e">
        <f>VLOOKUP(시뮬레이션!B1531,시뮬레이션!$K:$Q,7,0)</f>
        <v>#N/A</v>
      </c>
      <c r="F1528" s="5">
        <f t="shared" si="77"/>
        <v>43530</v>
      </c>
      <c r="G1528" s="7" t="e">
        <f>C1528*시뮬레이션!D1531*시뮬레이션!F1531</f>
        <v>#N/A</v>
      </c>
      <c r="H1528" s="2" t="e">
        <f>D1528*시뮬레이션!E1531*시뮬레이션!D1531</f>
        <v>#N/A</v>
      </c>
      <c r="J1528" s="5">
        <f t="shared" si="78"/>
        <v>43530</v>
      </c>
      <c r="K1528" s="2" t="e">
        <f t="shared" si="79"/>
        <v>#N/A</v>
      </c>
      <c r="L1528" s="2" t="e">
        <f>$C$2*시뮬레이션!F1531*시뮬레이션!D1531</f>
        <v>#REF!</v>
      </c>
    </row>
    <row r="1529" spans="2:12" x14ac:dyDescent="0.3">
      <c r="B1529" s="5">
        <v>43531</v>
      </c>
      <c r="C1529" s="27" t="e">
        <f>VLOOKUP(시뮬레이션!B1532,시뮬레이션!$K:$Q,6,0)</f>
        <v>#N/A</v>
      </c>
      <c r="D1529" s="27" t="e">
        <f>VLOOKUP(시뮬레이션!B1532,시뮬레이션!$K:$Q,7,0)</f>
        <v>#N/A</v>
      </c>
      <c r="F1529" s="5">
        <f t="shared" si="77"/>
        <v>43531</v>
      </c>
      <c r="G1529" s="7" t="e">
        <f>C1529*시뮬레이션!D1532*시뮬레이션!F1532</f>
        <v>#N/A</v>
      </c>
      <c r="H1529" s="2" t="e">
        <f>D1529*시뮬레이션!E1532*시뮬레이션!D1532</f>
        <v>#N/A</v>
      </c>
      <c r="J1529" s="5">
        <f t="shared" si="78"/>
        <v>43531</v>
      </c>
      <c r="K1529" s="2" t="e">
        <f t="shared" si="79"/>
        <v>#N/A</v>
      </c>
      <c r="L1529" s="2" t="e">
        <f>$C$2*시뮬레이션!F1532*시뮬레이션!D1532</f>
        <v>#REF!</v>
      </c>
    </row>
    <row r="1530" spans="2:12" x14ac:dyDescent="0.3">
      <c r="B1530" s="5">
        <v>43532</v>
      </c>
      <c r="C1530" s="27" t="e">
        <f>VLOOKUP(시뮬레이션!B1533,시뮬레이션!$K:$Q,6,0)</f>
        <v>#N/A</v>
      </c>
      <c r="D1530" s="27" t="e">
        <f>VLOOKUP(시뮬레이션!B1533,시뮬레이션!$K:$Q,7,0)</f>
        <v>#N/A</v>
      </c>
      <c r="F1530" s="5">
        <f t="shared" si="77"/>
        <v>43532</v>
      </c>
      <c r="G1530" s="7" t="e">
        <f>C1530*시뮬레이션!D1533*시뮬레이션!F1533</f>
        <v>#N/A</v>
      </c>
      <c r="H1530" s="2" t="e">
        <f>D1530*시뮬레이션!E1533*시뮬레이션!D1533</f>
        <v>#N/A</v>
      </c>
      <c r="J1530" s="5">
        <f t="shared" si="78"/>
        <v>43532</v>
      </c>
      <c r="K1530" s="2" t="e">
        <f t="shared" si="79"/>
        <v>#N/A</v>
      </c>
      <c r="L1530" s="2" t="e">
        <f>$C$2*시뮬레이션!F1533*시뮬레이션!D1533</f>
        <v>#REF!</v>
      </c>
    </row>
    <row r="1531" spans="2:12" x14ac:dyDescent="0.3">
      <c r="B1531" s="5">
        <v>43533</v>
      </c>
      <c r="C1531" s="27" t="e">
        <f>VLOOKUP(시뮬레이션!B1534,시뮬레이션!$K:$Q,6,0)</f>
        <v>#N/A</v>
      </c>
      <c r="D1531" s="27" t="e">
        <f>VLOOKUP(시뮬레이션!B1534,시뮬레이션!$K:$Q,7,0)</f>
        <v>#N/A</v>
      </c>
      <c r="F1531" s="5">
        <f t="shared" si="77"/>
        <v>43533</v>
      </c>
      <c r="G1531" s="7" t="e">
        <f>C1531*시뮬레이션!D1534*시뮬레이션!F1534</f>
        <v>#N/A</v>
      </c>
      <c r="H1531" s="2" t="e">
        <f>D1531*시뮬레이션!E1534*시뮬레이션!D1534</f>
        <v>#N/A</v>
      </c>
      <c r="J1531" s="5">
        <f t="shared" si="78"/>
        <v>43533</v>
      </c>
      <c r="K1531" s="2" t="e">
        <f t="shared" si="79"/>
        <v>#N/A</v>
      </c>
      <c r="L1531" s="2" t="e">
        <f>$C$2*시뮬레이션!F1534*시뮬레이션!D1534</f>
        <v>#REF!</v>
      </c>
    </row>
    <row r="1532" spans="2:12" x14ac:dyDescent="0.3">
      <c r="B1532" s="5">
        <v>43534</v>
      </c>
      <c r="C1532" s="27" t="e">
        <f>VLOOKUP(시뮬레이션!B1535,시뮬레이션!$K:$Q,6,0)</f>
        <v>#N/A</v>
      </c>
      <c r="D1532" s="27" t="e">
        <f>VLOOKUP(시뮬레이션!B1535,시뮬레이션!$K:$Q,7,0)</f>
        <v>#N/A</v>
      </c>
      <c r="F1532" s="5">
        <f t="shared" si="77"/>
        <v>43534</v>
      </c>
      <c r="G1532" s="7" t="e">
        <f>C1532*시뮬레이션!D1535*시뮬레이션!F1535</f>
        <v>#N/A</v>
      </c>
      <c r="H1532" s="2" t="e">
        <f>D1532*시뮬레이션!E1535*시뮬레이션!D1535</f>
        <v>#N/A</v>
      </c>
      <c r="J1532" s="5">
        <f t="shared" si="78"/>
        <v>43534</v>
      </c>
      <c r="K1532" s="2" t="e">
        <f t="shared" si="79"/>
        <v>#N/A</v>
      </c>
      <c r="L1532" s="2" t="e">
        <f>$C$2*시뮬레이션!F1535*시뮬레이션!D1535</f>
        <v>#REF!</v>
      </c>
    </row>
    <row r="1533" spans="2:12" x14ac:dyDescent="0.3">
      <c r="B1533" s="5">
        <v>43535</v>
      </c>
      <c r="C1533" s="27" t="e">
        <f>VLOOKUP(시뮬레이션!B1536,시뮬레이션!$K:$Q,6,0)</f>
        <v>#N/A</v>
      </c>
      <c r="D1533" s="27" t="e">
        <f>VLOOKUP(시뮬레이션!B1536,시뮬레이션!$K:$Q,7,0)</f>
        <v>#N/A</v>
      </c>
      <c r="F1533" s="5">
        <f t="shared" si="77"/>
        <v>43535</v>
      </c>
      <c r="G1533" s="7" t="e">
        <f>C1533*시뮬레이션!D1536*시뮬레이션!F1536</f>
        <v>#N/A</v>
      </c>
      <c r="H1533" s="2" t="e">
        <f>D1533*시뮬레이션!E1536*시뮬레이션!D1536</f>
        <v>#N/A</v>
      </c>
      <c r="J1533" s="5">
        <f t="shared" si="78"/>
        <v>43535</v>
      </c>
      <c r="K1533" s="2" t="e">
        <f t="shared" si="79"/>
        <v>#N/A</v>
      </c>
      <c r="L1533" s="2" t="e">
        <f>$C$2*시뮬레이션!F1536*시뮬레이션!D1536</f>
        <v>#REF!</v>
      </c>
    </row>
    <row r="1534" spans="2:12" x14ac:dyDescent="0.3">
      <c r="B1534" s="5">
        <v>43536</v>
      </c>
      <c r="C1534" s="27" t="e">
        <f>VLOOKUP(시뮬레이션!B1537,시뮬레이션!$K:$Q,6,0)</f>
        <v>#N/A</v>
      </c>
      <c r="D1534" s="27" t="e">
        <f>VLOOKUP(시뮬레이션!B1537,시뮬레이션!$K:$Q,7,0)</f>
        <v>#N/A</v>
      </c>
      <c r="F1534" s="5">
        <f t="shared" si="77"/>
        <v>43536</v>
      </c>
      <c r="G1534" s="7" t="e">
        <f>C1534*시뮬레이션!D1537*시뮬레이션!F1537</f>
        <v>#N/A</v>
      </c>
      <c r="H1534" s="2" t="e">
        <f>D1534*시뮬레이션!E1537*시뮬레이션!D1537</f>
        <v>#N/A</v>
      </c>
      <c r="J1534" s="5">
        <f t="shared" si="78"/>
        <v>43536</v>
      </c>
      <c r="K1534" s="2" t="e">
        <f t="shared" si="79"/>
        <v>#N/A</v>
      </c>
      <c r="L1534" s="2" t="e">
        <f>$C$2*시뮬레이션!F1537*시뮬레이션!D1537</f>
        <v>#REF!</v>
      </c>
    </row>
    <row r="1535" spans="2:12" x14ac:dyDescent="0.3">
      <c r="B1535" s="5">
        <v>43537</v>
      </c>
      <c r="C1535" s="27" t="e">
        <f>VLOOKUP(시뮬레이션!B1538,시뮬레이션!$K:$Q,6,0)</f>
        <v>#N/A</v>
      </c>
      <c r="D1535" s="27" t="e">
        <f>VLOOKUP(시뮬레이션!B1538,시뮬레이션!$K:$Q,7,0)</f>
        <v>#N/A</v>
      </c>
      <c r="F1535" s="5">
        <f t="shared" si="77"/>
        <v>43537</v>
      </c>
      <c r="G1535" s="7" t="e">
        <f>C1535*시뮬레이션!D1538*시뮬레이션!F1538</f>
        <v>#N/A</v>
      </c>
      <c r="H1535" s="2" t="e">
        <f>D1535*시뮬레이션!E1538*시뮬레이션!D1538</f>
        <v>#N/A</v>
      </c>
      <c r="J1535" s="5">
        <f t="shared" si="78"/>
        <v>43537</v>
      </c>
      <c r="K1535" s="2" t="e">
        <f t="shared" si="79"/>
        <v>#N/A</v>
      </c>
      <c r="L1535" s="2" t="e">
        <f>$C$2*시뮬레이션!F1538*시뮬레이션!D1538</f>
        <v>#REF!</v>
      </c>
    </row>
    <row r="1536" spans="2:12" x14ac:dyDescent="0.3">
      <c r="B1536" s="5">
        <v>43538</v>
      </c>
      <c r="C1536" s="27" t="e">
        <f>VLOOKUP(시뮬레이션!B1539,시뮬레이션!$K:$Q,6,0)</f>
        <v>#N/A</v>
      </c>
      <c r="D1536" s="27" t="e">
        <f>VLOOKUP(시뮬레이션!B1539,시뮬레이션!$K:$Q,7,0)</f>
        <v>#N/A</v>
      </c>
      <c r="F1536" s="5">
        <f t="shared" si="77"/>
        <v>43538</v>
      </c>
      <c r="G1536" s="7" t="e">
        <f>C1536*시뮬레이션!D1539*시뮬레이션!F1539</f>
        <v>#N/A</v>
      </c>
      <c r="H1536" s="2" t="e">
        <f>D1536*시뮬레이션!E1539*시뮬레이션!D1539</f>
        <v>#N/A</v>
      </c>
      <c r="J1536" s="5">
        <f t="shared" si="78"/>
        <v>43538</v>
      </c>
      <c r="K1536" s="2" t="e">
        <f t="shared" si="79"/>
        <v>#N/A</v>
      </c>
      <c r="L1536" s="2" t="e">
        <f>$C$2*시뮬레이션!F1539*시뮬레이션!D1539</f>
        <v>#REF!</v>
      </c>
    </row>
    <row r="1537" spans="2:12" x14ac:dyDescent="0.3">
      <c r="B1537" s="5">
        <v>43539</v>
      </c>
      <c r="C1537" s="27" t="e">
        <f>VLOOKUP(시뮬레이션!B1540,시뮬레이션!$K:$Q,6,0)</f>
        <v>#N/A</v>
      </c>
      <c r="D1537" s="27" t="e">
        <f>VLOOKUP(시뮬레이션!B1540,시뮬레이션!$K:$Q,7,0)</f>
        <v>#N/A</v>
      </c>
      <c r="F1537" s="5">
        <f t="shared" si="77"/>
        <v>43539</v>
      </c>
      <c r="G1537" s="7" t="e">
        <f>C1537*시뮬레이션!D1540*시뮬레이션!F1540</f>
        <v>#N/A</v>
      </c>
      <c r="H1537" s="2" t="e">
        <f>D1537*시뮬레이션!E1540*시뮬레이션!D1540</f>
        <v>#N/A</v>
      </c>
      <c r="J1537" s="5">
        <f t="shared" si="78"/>
        <v>43539</v>
      </c>
      <c r="K1537" s="2" t="e">
        <f t="shared" si="79"/>
        <v>#N/A</v>
      </c>
      <c r="L1537" s="2" t="e">
        <f>$C$2*시뮬레이션!F1540*시뮬레이션!D1540</f>
        <v>#REF!</v>
      </c>
    </row>
    <row r="1538" spans="2:12" x14ac:dyDescent="0.3">
      <c r="B1538" s="5">
        <v>43540</v>
      </c>
      <c r="C1538" s="27" t="e">
        <f>VLOOKUP(시뮬레이션!B1541,시뮬레이션!$K:$Q,6,0)</f>
        <v>#N/A</v>
      </c>
      <c r="D1538" s="27" t="e">
        <f>VLOOKUP(시뮬레이션!B1541,시뮬레이션!$K:$Q,7,0)</f>
        <v>#N/A</v>
      </c>
      <c r="F1538" s="5">
        <f t="shared" si="77"/>
        <v>43540</v>
      </c>
      <c r="G1538" s="7" t="e">
        <f>C1538*시뮬레이션!D1541*시뮬레이션!F1541</f>
        <v>#N/A</v>
      </c>
      <c r="H1538" s="2" t="e">
        <f>D1538*시뮬레이션!E1541*시뮬레이션!D1541</f>
        <v>#N/A</v>
      </c>
      <c r="J1538" s="5">
        <f t="shared" si="78"/>
        <v>43540</v>
      </c>
      <c r="K1538" s="2" t="e">
        <f t="shared" si="79"/>
        <v>#N/A</v>
      </c>
      <c r="L1538" s="2" t="e">
        <f>$C$2*시뮬레이션!F1541*시뮬레이션!D1541</f>
        <v>#REF!</v>
      </c>
    </row>
    <row r="1539" spans="2:12" x14ac:dyDescent="0.3">
      <c r="B1539" s="5">
        <v>43541</v>
      </c>
      <c r="C1539" s="27" t="e">
        <f>VLOOKUP(시뮬레이션!B1542,시뮬레이션!$K:$Q,6,0)</f>
        <v>#N/A</v>
      </c>
      <c r="D1539" s="27" t="e">
        <f>VLOOKUP(시뮬레이션!B1542,시뮬레이션!$K:$Q,7,0)</f>
        <v>#N/A</v>
      </c>
      <c r="F1539" s="5">
        <f t="shared" ref="F1539:F1602" si="80">B1539</f>
        <v>43541</v>
      </c>
      <c r="G1539" s="7" t="e">
        <f>C1539*시뮬레이션!D1542*시뮬레이션!F1542</f>
        <v>#N/A</v>
      </c>
      <c r="H1539" s="2" t="e">
        <f>D1539*시뮬레이션!E1542*시뮬레이션!D1542</f>
        <v>#N/A</v>
      </c>
      <c r="J1539" s="5">
        <f t="shared" ref="J1539:J1602" si="81">B1539</f>
        <v>43541</v>
      </c>
      <c r="K1539" s="2" t="e">
        <f t="shared" ref="K1539:K1602" si="82">SUM(G1539:H1539)</f>
        <v>#N/A</v>
      </c>
      <c r="L1539" s="2" t="e">
        <f>$C$2*시뮬레이션!F1542*시뮬레이션!D1542</f>
        <v>#REF!</v>
      </c>
    </row>
    <row r="1540" spans="2:12" x14ac:dyDescent="0.3">
      <c r="B1540" s="5">
        <v>43542</v>
      </c>
      <c r="C1540" s="27" t="e">
        <f>VLOOKUP(시뮬레이션!B1543,시뮬레이션!$K:$Q,6,0)</f>
        <v>#N/A</v>
      </c>
      <c r="D1540" s="27" t="e">
        <f>VLOOKUP(시뮬레이션!B1543,시뮬레이션!$K:$Q,7,0)</f>
        <v>#N/A</v>
      </c>
      <c r="F1540" s="5">
        <f t="shared" si="80"/>
        <v>43542</v>
      </c>
      <c r="G1540" s="7" t="e">
        <f>C1540*시뮬레이션!D1543*시뮬레이션!F1543</f>
        <v>#N/A</v>
      </c>
      <c r="H1540" s="2" t="e">
        <f>D1540*시뮬레이션!E1543*시뮬레이션!D1543</f>
        <v>#N/A</v>
      </c>
      <c r="J1540" s="5">
        <f t="shared" si="81"/>
        <v>43542</v>
      </c>
      <c r="K1540" s="2" t="e">
        <f t="shared" si="82"/>
        <v>#N/A</v>
      </c>
      <c r="L1540" s="2" t="e">
        <f>$C$2*시뮬레이션!F1543*시뮬레이션!D1543</f>
        <v>#REF!</v>
      </c>
    </row>
    <row r="1541" spans="2:12" x14ac:dyDescent="0.3">
      <c r="B1541" s="5">
        <v>43543</v>
      </c>
      <c r="C1541" s="27" t="e">
        <f>VLOOKUP(시뮬레이션!B1544,시뮬레이션!$K:$Q,6,0)</f>
        <v>#N/A</v>
      </c>
      <c r="D1541" s="27" t="e">
        <f>VLOOKUP(시뮬레이션!B1544,시뮬레이션!$K:$Q,7,0)</f>
        <v>#N/A</v>
      </c>
      <c r="F1541" s="5">
        <f t="shared" si="80"/>
        <v>43543</v>
      </c>
      <c r="G1541" s="7" t="e">
        <f>C1541*시뮬레이션!D1544*시뮬레이션!F1544</f>
        <v>#N/A</v>
      </c>
      <c r="H1541" s="2" t="e">
        <f>D1541*시뮬레이션!E1544*시뮬레이션!D1544</f>
        <v>#N/A</v>
      </c>
      <c r="J1541" s="5">
        <f t="shared" si="81"/>
        <v>43543</v>
      </c>
      <c r="K1541" s="2" t="e">
        <f t="shared" si="82"/>
        <v>#N/A</v>
      </c>
      <c r="L1541" s="2" t="e">
        <f>$C$2*시뮬레이션!F1544*시뮬레이션!D1544</f>
        <v>#REF!</v>
      </c>
    </row>
    <row r="1542" spans="2:12" x14ac:dyDescent="0.3">
      <c r="B1542" s="5">
        <v>43544</v>
      </c>
      <c r="C1542" s="27" t="e">
        <f>VLOOKUP(시뮬레이션!B1545,시뮬레이션!$K:$Q,6,0)</f>
        <v>#N/A</v>
      </c>
      <c r="D1542" s="27" t="e">
        <f>VLOOKUP(시뮬레이션!B1545,시뮬레이션!$K:$Q,7,0)</f>
        <v>#N/A</v>
      </c>
      <c r="F1542" s="5">
        <f t="shared" si="80"/>
        <v>43544</v>
      </c>
      <c r="G1542" s="7" t="e">
        <f>C1542*시뮬레이션!D1545*시뮬레이션!F1545</f>
        <v>#N/A</v>
      </c>
      <c r="H1542" s="2" t="e">
        <f>D1542*시뮬레이션!E1545*시뮬레이션!D1545</f>
        <v>#N/A</v>
      </c>
      <c r="J1542" s="5">
        <f t="shared" si="81"/>
        <v>43544</v>
      </c>
      <c r="K1542" s="2" t="e">
        <f t="shared" si="82"/>
        <v>#N/A</v>
      </c>
      <c r="L1542" s="2" t="e">
        <f>$C$2*시뮬레이션!F1545*시뮬레이션!D1545</f>
        <v>#REF!</v>
      </c>
    </row>
    <row r="1543" spans="2:12" x14ac:dyDescent="0.3">
      <c r="B1543" s="5">
        <v>43545</v>
      </c>
      <c r="C1543" s="27" t="e">
        <f>VLOOKUP(시뮬레이션!B1546,시뮬레이션!$K:$Q,6,0)</f>
        <v>#N/A</v>
      </c>
      <c r="D1543" s="27" t="e">
        <f>VLOOKUP(시뮬레이션!B1546,시뮬레이션!$K:$Q,7,0)</f>
        <v>#N/A</v>
      </c>
      <c r="F1543" s="5">
        <f t="shared" si="80"/>
        <v>43545</v>
      </c>
      <c r="G1543" s="7" t="e">
        <f>C1543*시뮬레이션!D1546*시뮬레이션!F1546</f>
        <v>#N/A</v>
      </c>
      <c r="H1543" s="2" t="e">
        <f>D1543*시뮬레이션!E1546*시뮬레이션!D1546</f>
        <v>#N/A</v>
      </c>
      <c r="J1543" s="5">
        <f t="shared" si="81"/>
        <v>43545</v>
      </c>
      <c r="K1543" s="2" t="e">
        <f t="shared" si="82"/>
        <v>#N/A</v>
      </c>
      <c r="L1543" s="2" t="e">
        <f>$C$2*시뮬레이션!F1546*시뮬레이션!D1546</f>
        <v>#REF!</v>
      </c>
    </row>
    <row r="1544" spans="2:12" x14ac:dyDescent="0.3">
      <c r="B1544" s="5">
        <v>43546</v>
      </c>
      <c r="C1544" s="27" t="e">
        <f>VLOOKUP(시뮬레이션!B1547,시뮬레이션!$K:$Q,6,0)</f>
        <v>#N/A</v>
      </c>
      <c r="D1544" s="27" t="e">
        <f>VLOOKUP(시뮬레이션!B1547,시뮬레이션!$K:$Q,7,0)</f>
        <v>#N/A</v>
      </c>
      <c r="F1544" s="5">
        <f t="shared" si="80"/>
        <v>43546</v>
      </c>
      <c r="G1544" s="7" t="e">
        <f>C1544*시뮬레이션!D1547*시뮬레이션!F1547</f>
        <v>#N/A</v>
      </c>
      <c r="H1544" s="2" t="e">
        <f>D1544*시뮬레이션!E1547*시뮬레이션!D1547</f>
        <v>#N/A</v>
      </c>
      <c r="J1544" s="5">
        <f t="shared" si="81"/>
        <v>43546</v>
      </c>
      <c r="K1544" s="2" t="e">
        <f t="shared" si="82"/>
        <v>#N/A</v>
      </c>
      <c r="L1544" s="2" t="e">
        <f>$C$2*시뮬레이션!F1547*시뮬레이션!D1547</f>
        <v>#REF!</v>
      </c>
    </row>
    <row r="1545" spans="2:12" x14ac:dyDescent="0.3">
      <c r="B1545" s="5">
        <v>43547</v>
      </c>
      <c r="C1545" s="27" t="e">
        <f>VLOOKUP(시뮬레이션!B1548,시뮬레이션!$K:$Q,6,0)</f>
        <v>#N/A</v>
      </c>
      <c r="D1545" s="27" t="e">
        <f>VLOOKUP(시뮬레이션!B1548,시뮬레이션!$K:$Q,7,0)</f>
        <v>#N/A</v>
      </c>
      <c r="F1545" s="5">
        <f t="shared" si="80"/>
        <v>43547</v>
      </c>
      <c r="G1545" s="7" t="e">
        <f>C1545*시뮬레이션!D1548*시뮬레이션!F1548</f>
        <v>#N/A</v>
      </c>
      <c r="H1545" s="2" t="e">
        <f>D1545*시뮬레이션!E1548*시뮬레이션!D1548</f>
        <v>#N/A</v>
      </c>
      <c r="J1545" s="5">
        <f t="shared" si="81"/>
        <v>43547</v>
      </c>
      <c r="K1545" s="2" t="e">
        <f t="shared" si="82"/>
        <v>#N/A</v>
      </c>
      <c r="L1545" s="2" t="e">
        <f>$C$2*시뮬레이션!F1548*시뮬레이션!D1548</f>
        <v>#REF!</v>
      </c>
    </row>
    <row r="1546" spans="2:12" x14ac:dyDescent="0.3">
      <c r="B1546" s="5">
        <v>43548</v>
      </c>
      <c r="C1546" s="27" t="e">
        <f>VLOOKUP(시뮬레이션!B1549,시뮬레이션!$K:$Q,6,0)</f>
        <v>#N/A</v>
      </c>
      <c r="D1546" s="27" t="e">
        <f>VLOOKUP(시뮬레이션!B1549,시뮬레이션!$K:$Q,7,0)</f>
        <v>#N/A</v>
      </c>
      <c r="F1546" s="5">
        <f t="shared" si="80"/>
        <v>43548</v>
      </c>
      <c r="G1546" s="7" t="e">
        <f>C1546*시뮬레이션!D1549*시뮬레이션!F1549</f>
        <v>#N/A</v>
      </c>
      <c r="H1546" s="2" t="e">
        <f>D1546*시뮬레이션!E1549*시뮬레이션!D1549</f>
        <v>#N/A</v>
      </c>
      <c r="J1546" s="5">
        <f t="shared" si="81"/>
        <v>43548</v>
      </c>
      <c r="K1546" s="2" t="e">
        <f t="shared" si="82"/>
        <v>#N/A</v>
      </c>
      <c r="L1546" s="2" t="e">
        <f>$C$2*시뮬레이션!F1549*시뮬레이션!D1549</f>
        <v>#REF!</v>
      </c>
    </row>
    <row r="1547" spans="2:12" x14ac:dyDescent="0.3">
      <c r="B1547" s="5">
        <v>43549</v>
      </c>
      <c r="C1547" s="27" t="e">
        <f>VLOOKUP(시뮬레이션!B1550,시뮬레이션!$K:$Q,6,0)</f>
        <v>#N/A</v>
      </c>
      <c r="D1547" s="27" t="e">
        <f>VLOOKUP(시뮬레이션!B1550,시뮬레이션!$K:$Q,7,0)</f>
        <v>#N/A</v>
      </c>
      <c r="F1547" s="5">
        <f t="shared" si="80"/>
        <v>43549</v>
      </c>
      <c r="G1547" s="7" t="e">
        <f>C1547*시뮬레이션!D1550*시뮬레이션!F1550</f>
        <v>#N/A</v>
      </c>
      <c r="H1547" s="2" t="e">
        <f>D1547*시뮬레이션!E1550*시뮬레이션!D1550</f>
        <v>#N/A</v>
      </c>
      <c r="J1547" s="5">
        <f t="shared" si="81"/>
        <v>43549</v>
      </c>
      <c r="K1547" s="2" t="e">
        <f t="shared" si="82"/>
        <v>#N/A</v>
      </c>
      <c r="L1547" s="2" t="e">
        <f>$C$2*시뮬레이션!F1550*시뮬레이션!D1550</f>
        <v>#REF!</v>
      </c>
    </row>
    <row r="1548" spans="2:12" x14ac:dyDescent="0.3">
      <c r="B1548" s="5">
        <v>43550</v>
      </c>
      <c r="C1548" s="27" t="e">
        <f>VLOOKUP(시뮬레이션!B1551,시뮬레이션!$K:$Q,6,0)</f>
        <v>#N/A</v>
      </c>
      <c r="D1548" s="27" t="e">
        <f>VLOOKUP(시뮬레이션!B1551,시뮬레이션!$K:$Q,7,0)</f>
        <v>#N/A</v>
      </c>
      <c r="F1548" s="5">
        <f t="shared" si="80"/>
        <v>43550</v>
      </c>
      <c r="G1548" s="7" t="e">
        <f>C1548*시뮬레이션!D1551*시뮬레이션!F1551</f>
        <v>#N/A</v>
      </c>
      <c r="H1548" s="2" t="e">
        <f>D1548*시뮬레이션!E1551*시뮬레이션!D1551</f>
        <v>#N/A</v>
      </c>
      <c r="J1548" s="5">
        <f t="shared" si="81"/>
        <v>43550</v>
      </c>
      <c r="K1548" s="2" t="e">
        <f t="shared" si="82"/>
        <v>#N/A</v>
      </c>
      <c r="L1548" s="2" t="e">
        <f>$C$2*시뮬레이션!F1551*시뮬레이션!D1551</f>
        <v>#REF!</v>
      </c>
    </row>
    <row r="1549" spans="2:12" x14ac:dyDescent="0.3">
      <c r="B1549" s="5">
        <v>43551</v>
      </c>
      <c r="C1549" s="27" t="e">
        <f>VLOOKUP(시뮬레이션!B1552,시뮬레이션!$K:$Q,6,0)</f>
        <v>#N/A</v>
      </c>
      <c r="D1549" s="27" t="e">
        <f>VLOOKUP(시뮬레이션!B1552,시뮬레이션!$K:$Q,7,0)</f>
        <v>#N/A</v>
      </c>
      <c r="F1549" s="5">
        <f t="shared" si="80"/>
        <v>43551</v>
      </c>
      <c r="G1549" s="7" t="e">
        <f>C1549*시뮬레이션!D1552*시뮬레이션!F1552</f>
        <v>#N/A</v>
      </c>
      <c r="H1549" s="2" t="e">
        <f>D1549*시뮬레이션!E1552*시뮬레이션!D1552</f>
        <v>#N/A</v>
      </c>
      <c r="J1549" s="5">
        <f t="shared" si="81"/>
        <v>43551</v>
      </c>
      <c r="K1549" s="2" t="e">
        <f t="shared" si="82"/>
        <v>#N/A</v>
      </c>
      <c r="L1549" s="2" t="e">
        <f>$C$2*시뮬레이션!F1552*시뮬레이션!D1552</f>
        <v>#REF!</v>
      </c>
    </row>
    <row r="1550" spans="2:12" x14ac:dyDescent="0.3">
      <c r="B1550" s="5">
        <v>43552</v>
      </c>
      <c r="C1550" s="27" t="e">
        <f>VLOOKUP(시뮬레이션!B1553,시뮬레이션!$K:$Q,6,0)</f>
        <v>#N/A</v>
      </c>
      <c r="D1550" s="27" t="e">
        <f>VLOOKUP(시뮬레이션!B1553,시뮬레이션!$K:$Q,7,0)</f>
        <v>#N/A</v>
      </c>
      <c r="F1550" s="5">
        <f t="shared" si="80"/>
        <v>43552</v>
      </c>
      <c r="G1550" s="7" t="e">
        <f>C1550*시뮬레이션!D1553*시뮬레이션!F1553</f>
        <v>#N/A</v>
      </c>
      <c r="H1550" s="2" t="e">
        <f>D1550*시뮬레이션!E1553*시뮬레이션!D1553</f>
        <v>#N/A</v>
      </c>
      <c r="J1550" s="5">
        <f t="shared" si="81"/>
        <v>43552</v>
      </c>
      <c r="K1550" s="2" t="e">
        <f t="shared" si="82"/>
        <v>#N/A</v>
      </c>
      <c r="L1550" s="2" t="e">
        <f>$C$2*시뮬레이션!F1553*시뮬레이션!D1553</f>
        <v>#REF!</v>
      </c>
    </row>
    <row r="1551" spans="2:12" x14ac:dyDescent="0.3">
      <c r="B1551" s="5">
        <v>43553</v>
      </c>
      <c r="C1551" s="27" t="e">
        <f>VLOOKUP(시뮬레이션!B1554,시뮬레이션!$K:$Q,6,0)</f>
        <v>#N/A</v>
      </c>
      <c r="D1551" s="27" t="e">
        <f>VLOOKUP(시뮬레이션!B1554,시뮬레이션!$K:$Q,7,0)</f>
        <v>#N/A</v>
      </c>
      <c r="F1551" s="5">
        <f t="shared" si="80"/>
        <v>43553</v>
      </c>
      <c r="G1551" s="7" t="e">
        <f>C1551*시뮬레이션!D1554*시뮬레이션!F1554</f>
        <v>#N/A</v>
      </c>
      <c r="H1551" s="2" t="e">
        <f>D1551*시뮬레이션!E1554*시뮬레이션!D1554</f>
        <v>#N/A</v>
      </c>
      <c r="J1551" s="5">
        <f t="shared" si="81"/>
        <v>43553</v>
      </c>
      <c r="K1551" s="2" t="e">
        <f t="shared" si="82"/>
        <v>#N/A</v>
      </c>
      <c r="L1551" s="2" t="e">
        <f>$C$2*시뮬레이션!F1554*시뮬레이션!D1554</f>
        <v>#REF!</v>
      </c>
    </row>
    <row r="1552" spans="2:12" x14ac:dyDescent="0.3">
      <c r="B1552" s="5">
        <v>43554</v>
      </c>
      <c r="C1552" s="27" t="e">
        <f>VLOOKUP(시뮬레이션!B1555,시뮬레이션!$K:$Q,6,0)</f>
        <v>#N/A</v>
      </c>
      <c r="D1552" s="27" t="e">
        <f>VLOOKUP(시뮬레이션!B1555,시뮬레이션!$K:$Q,7,0)</f>
        <v>#N/A</v>
      </c>
      <c r="F1552" s="5">
        <f t="shared" si="80"/>
        <v>43554</v>
      </c>
      <c r="G1552" s="7" t="e">
        <f>C1552*시뮬레이션!D1555*시뮬레이션!F1555</f>
        <v>#N/A</v>
      </c>
      <c r="H1552" s="2" t="e">
        <f>D1552*시뮬레이션!E1555*시뮬레이션!D1555</f>
        <v>#N/A</v>
      </c>
      <c r="J1552" s="5">
        <f t="shared" si="81"/>
        <v>43554</v>
      </c>
      <c r="K1552" s="2" t="e">
        <f t="shared" si="82"/>
        <v>#N/A</v>
      </c>
      <c r="L1552" s="2" t="e">
        <f>$C$2*시뮬레이션!F1555*시뮬레이션!D1555</f>
        <v>#REF!</v>
      </c>
    </row>
    <row r="1553" spans="2:12" x14ac:dyDescent="0.3">
      <c r="B1553" s="5">
        <v>43555</v>
      </c>
      <c r="C1553" s="27" t="e">
        <f>VLOOKUP(시뮬레이션!B1556,시뮬레이션!$K:$Q,6,0)</f>
        <v>#N/A</v>
      </c>
      <c r="D1553" s="27" t="e">
        <f>VLOOKUP(시뮬레이션!B1556,시뮬레이션!$K:$Q,7,0)</f>
        <v>#N/A</v>
      </c>
      <c r="F1553" s="5">
        <f t="shared" si="80"/>
        <v>43555</v>
      </c>
      <c r="G1553" s="7" t="e">
        <f>C1553*시뮬레이션!D1556*시뮬레이션!F1556</f>
        <v>#N/A</v>
      </c>
      <c r="H1553" s="2" t="e">
        <f>D1553*시뮬레이션!E1556*시뮬레이션!D1556</f>
        <v>#N/A</v>
      </c>
      <c r="J1553" s="5">
        <f t="shared" si="81"/>
        <v>43555</v>
      </c>
      <c r="K1553" s="2" t="e">
        <f t="shared" si="82"/>
        <v>#N/A</v>
      </c>
      <c r="L1553" s="2" t="e">
        <f>$C$2*시뮬레이션!F1556*시뮬레이션!D1556</f>
        <v>#REF!</v>
      </c>
    </row>
    <row r="1554" spans="2:12" x14ac:dyDescent="0.3">
      <c r="B1554" s="5">
        <v>43556</v>
      </c>
      <c r="C1554" s="27" t="e">
        <f>VLOOKUP(시뮬레이션!B1557,시뮬레이션!$K:$Q,6,0)</f>
        <v>#N/A</v>
      </c>
      <c r="D1554" s="27" t="e">
        <f>VLOOKUP(시뮬레이션!B1557,시뮬레이션!$K:$Q,7,0)</f>
        <v>#N/A</v>
      </c>
      <c r="F1554" s="5">
        <f t="shared" si="80"/>
        <v>43556</v>
      </c>
      <c r="G1554" s="7" t="e">
        <f>C1554*시뮬레이션!D1557*시뮬레이션!F1557</f>
        <v>#N/A</v>
      </c>
      <c r="H1554" s="2" t="e">
        <f>D1554*시뮬레이션!E1557*시뮬레이션!D1557</f>
        <v>#N/A</v>
      </c>
      <c r="J1554" s="5">
        <f t="shared" si="81"/>
        <v>43556</v>
      </c>
      <c r="K1554" s="2" t="e">
        <f t="shared" si="82"/>
        <v>#N/A</v>
      </c>
      <c r="L1554" s="2" t="e">
        <f>$C$2*시뮬레이션!F1557*시뮬레이션!D1557</f>
        <v>#REF!</v>
      </c>
    </row>
    <row r="1555" spans="2:12" x14ac:dyDescent="0.3">
      <c r="B1555" s="5">
        <v>43557</v>
      </c>
      <c r="C1555" s="27" t="e">
        <f>VLOOKUP(시뮬레이션!B1558,시뮬레이션!$K:$Q,6,0)</f>
        <v>#N/A</v>
      </c>
      <c r="D1555" s="27" t="e">
        <f>VLOOKUP(시뮬레이션!B1558,시뮬레이션!$K:$Q,7,0)</f>
        <v>#N/A</v>
      </c>
      <c r="F1555" s="5">
        <f t="shared" si="80"/>
        <v>43557</v>
      </c>
      <c r="G1555" s="7" t="e">
        <f>C1555*시뮬레이션!D1558*시뮬레이션!F1558</f>
        <v>#N/A</v>
      </c>
      <c r="H1555" s="2" t="e">
        <f>D1555*시뮬레이션!E1558*시뮬레이션!D1558</f>
        <v>#N/A</v>
      </c>
      <c r="J1555" s="5">
        <f t="shared" si="81"/>
        <v>43557</v>
      </c>
      <c r="K1555" s="2" t="e">
        <f t="shared" si="82"/>
        <v>#N/A</v>
      </c>
      <c r="L1555" s="2" t="e">
        <f>$C$2*시뮬레이션!F1558*시뮬레이션!D1558</f>
        <v>#REF!</v>
      </c>
    </row>
    <row r="1556" spans="2:12" x14ac:dyDescent="0.3">
      <c r="B1556" s="5">
        <v>43558</v>
      </c>
      <c r="C1556" s="27" t="e">
        <f>VLOOKUP(시뮬레이션!B1559,시뮬레이션!$K:$Q,6,0)</f>
        <v>#N/A</v>
      </c>
      <c r="D1556" s="27" t="e">
        <f>VLOOKUP(시뮬레이션!B1559,시뮬레이션!$K:$Q,7,0)</f>
        <v>#N/A</v>
      </c>
      <c r="F1556" s="5">
        <f t="shared" si="80"/>
        <v>43558</v>
      </c>
      <c r="G1556" s="7" t="e">
        <f>C1556*시뮬레이션!D1559*시뮬레이션!F1559</f>
        <v>#N/A</v>
      </c>
      <c r="H1556" s="2" t="e">
        <f>D1556*시뮬레이션!E1559*시뮬레이션!D1559</f>
        <v>#N/A</v>
      </c>
      <c r="J1556" s="5">
        <f t="shared" si="81"/>
        <v>43558</v>
      </c>
      <c r="K1556" s="2" t="e">
        <f t="shared" si="82"/>
        <v>#N/A</v>
      </c>
      <c r="L1556" s="2" t="e">
        <f>$C$2*시뮬레이션!F1559*시뮬레이션!D1559</f>
        <v>#REF!</v>
      </c>
    </row>
    <row r="1557" spans="2:12" x14ac:dyDescent="0.3">
      <c r="B1557" s="5">
        <v>43559</v>
      </c>
      <c r="C1557" s="27" t="e">
        <f>VLOOKUP(시뮬레이션!B1560,시뮬레이션!$K:$Q,6,0)</f>
        <v>#N/A</v>
      </c>
      <c r="D1557" s="27" t="e">
        <f>VLOOKUP(시뮬레이션!B1560,시뮬레이션!$K:$Q,7,0)</f>
        <v>#N/A</v>
      </c>
      <c r="F1557" s="5">
        <f t="shared" si="80"/>
        <v>43559</v>
      </c>
      <c r="G1557" s="7" t="e">
        <f>C1557*시뮬레이션!D1560*시뮬레이션!F1560</f>
        <v>#N/A</v>
      </c>
      <c r="H1557" s="2" t="e">
        <f>D1557*시뮬레이션!E1560*시뮬레이션!D1560</f>
        <v>#N/A</v>
      </c>
      <c r="J1557" s="5">
        <f t="shared" si="81"/>
        <v>43559</v>
      </c>
      <c r="K1557" s="2" t="e">
        <f t="shared" si="82"/>
        <v>#N/A</v>
      </c>
      <c r="L1557" s="2" t="e">
        <f>$C$2*시뮬레이션!F1560*시뮬레이션!D1560</f>
        <v>#REF!</v>
      </c>
    </row>
    <row r="1558" spans="2:12" x14ac:dyDescent="0.3">
      <c r="B1558" s="5">
        <v>43560</v>
      </c>
      <c r="C1558" s="27" t="e">
        <f>VLOOKUP(시뮬레이션!B1561,시뮬레이션!$K:$Q,6,0)</f>
        <v>#N/A</v>
      </c>
      <c r="D1558" s="27" t="e">
        <f>VLOOKUP(시뮬레이션!B1561,시뮬레이션!$K:$Q,7,0)</f>
        <v>#N/A</v>
      </c>
      <c r="F1558" s="5">
        <f t="shared" si="80"/>
        <v>43560</v>
      </c>
      <c r="G1558" s="7" t="e">
        <f>C1558*시뮬레이션!D1561*시뮬레이션!F1561</f>
        <v>#N/A</v>
      </c>
      <c r="H1558" s="2" t="e">
        <f>D1558*시뮬레이션!E1561*시뮬레이션!D1561</f>
        <v>#N/A</v>
      </c>
      <c r="J1558" s="5">
        <f t="shared" si="81"/>
        <v>43560</v>
      </c>
      <c r="K1558" s="2" t="e">
        <f t="shared" si="82"/>
        <v>#N/A</v>
      </c>
      <c r="L1558" s="2" t="e">
        <f>$C$2*시뮬레이션!F1561*시뮬레이션!D1561</f>
        <v>#REF!</v>
      </c>
    </row>
    <row r="1559" spans="2:12" x14ac:dyDescent="0.3">
      <c r="B1559" s="5">
        <v>43561</v>
      </c>
      <c r="C1559" s="27" t="e">
        <f>VLOOKUP(시뮬레이션!B1562,시뮬레이션!$K:$Q,6,0)</f>
        <v>#N/A</v>
      </c>
      <c r="D1559" s="27" t="e">
        <f>VLOOKUP(시뮬레이션!B1562,시뮬레이션!$K:$Q,7,0)</f>
        <v>#N/A</v>
      </c>
      <c r="F1559" s="5">
        <f t="shared" si="80"/>
        <v>43561</v>
      </c>
      <c r="G1559" s="7" t="e">
        <f>C1559*시뮬레이션!D1562*시뮬레이션!F1562</f>
        <v>#N/A</v>
      </c>
      <c r="H1559" s="2" t="e">
        <f>D1559*시뮬레이션!E1562*시뮬레이션!D1562</f>
        <v>#N/A</v>
      </c>
      <c r="J1559" s="5">
        <f t="shared" si="81"/>
        <v>43561</v>
      </c>
      <c r="K1559" s="2" t="e">
        <f t="shared" si="82"/>
        <v>#N/A</v>
      </c>
      <c r="L1559" s="2" t="e">
        <f>$C$2*시뮬레이션!F1562*시뮬레이션!D1562</f>
        <v>#REF!</v>
      </c>
    </row>
    <row r="1560" spans="2:12" x14ac:dyDescent="0.3">
      <c r="B1560" s="5">
        <v>43562</v>
      </c>
      <c r="C1560" s="27" t="e">
        <f>VLOOKUP(시뮬레이션!B1563,시뮬레이션!$K:$Q,6,0)</f>
        <v>#N/A</v>
      </c>
      <c r="D1560" s="27" t="e">
        <f>VLOOKUP(시뮬레이션!B1563,시뮬레이션!$K:$Q,7,0)</f>
        <v>#N/A</v>
      </c>
      <c r="F1560" s="5">
        <f t="shared" si="80"/>
        <v>43562</v>
      </c>
      <c r="G1560" s="7" t="e">
        <f>C1560*시뮬레이션!D1563*시뮬레이션!F1563</f>
        <v>#N/A</v>
      </c>
      <c r="H1560" s="2" t="e">
        <f>D1560*시뮬레이션!E1563*시뮬레이션!D1563</f>
        <v>#N/A</v>
      </c>
      <c r="J1560" s="5">
        <f t="shared" si="81"/>
        <v>43562</v>
      </c>
      <c r="K1560" s="2" t="e">
        <f t="shared" si="82"/>
        <v>#N/A</v>
      </c>
      <c r="L1560" s="2" t="e">
        <f>$C$2*시뮬레이션!F1563*시뮬레이션!D1563</f>
        <v>#REF!</v>
      </c>
    </row>
    <row r="1561" spans="2:12" x14ac:dyDescent="0.3">
      <c r="B1561" s="5">
        <v>43563</v>
      </c>
      <c r="C1561" s="27" t="e">
        <f>VLOOKUP(시뮬레이션!B1564,시뮬레이션!$K:$Q,6,0)</f>
        <v>#N/A</v>
      </c>
      <c r="D1561" s="27" t="e">
        <f>VLOOKUP(시뮬레이션!B1564,시뮬레이션!$K:$Q,7,0)</f>
        <v>#N/A</v>
      </c>
      <c r="F1561" s="5">
        <f t="shared" si="80"/>
        <v>43563</v>
      </c>
      <c r="G1561" s="7" t="e">
        <f>C1561*시뮬레이션!D1564*시뮬레이션!F1564</f>
        <v>#N/A</v>
      </c>
      <c r="H1561" s="2" t="e">
        <f>D1561*시뮬레이션!E1564*시뮬레이션!D1564</f>
        <v>#N/A</v>
      </c>
      <c r="J1561" s="5">
        <f t="shared" si="81"/>
        <v>43563</v>
      </c>
      <c r="K1561" s="2" t="e">
        <f t="shared" si="82"/>
        <v>#N/A</v>
      </c>
      <c r="L1561" s="2" t="e">
        <f>$C$2*시뮬레이션!F1564*시뮬레이션!D1564</f>
        <v>#REF!</v>
      </c>
    </row>
    <row r="1562" spans="2:12" x14ac:dyDescent="0.3">
      <c r="B1562" s="5">
        <v>43564</v>
      </c>
      <c r="C1562" s="27" t="e">
        <f>VLOOKUP(시뮬레이션!B1565,시뮬레이션!$K:$Q,6,0)</f>
        <v>#N/A</v>
      </c>
      <c r="D1562" s="27" t="e">
        <f>VLOOKUP(시뮬레이션!B1565,시뮬레이션!$K:$Q,7,0)</f>
        <v>#N/A</v>
      </c>
      <c r="F1562" s="5">
        <f t="shared" si="80"/>
        <v>43564</v>
      </c>
      <c r="G1562" s="7" t="e">
        <f>C1562*시뮬레이션!D1565*시뮬레이션!F1565</f>
        <v>#N/A</v>
      </c>
      <c r="H1562" s="2" t="e">
        <f>D1562*시뮬레이션!E1565*시뮬레이션!D1565</f>
        <v>#N/A</v>
      </c>
      <c r="J1562" s="5">
        <f t="shared" si="81"/>
        <v>43564</v>
      </c>
      <c r="K1562" s="2" t="e">
        <f t="shared" si="82"/>
        <v>#N/A</v>
      </c>
      <c r="L1562" s="2" t="e">
        <f>$C$2*시뮬레이션!F1565*시뮬레이션!D1565</f>
        <v>#REF!</v>
      </c>
    </row>
    <row r="1563" spans="2:12" x14ac:dyDescent="0.3">
      <c r="B1563" s="5">
        <v>43565</v>
      </c>
      <c r="C1563" s="27" t="e">
        <f>VLOOKUP(시뮬레이션!B1566,시뮬레이션!$K:$Q,6,0)</f>
        <v>#N/A</v>
      </c>
      <c r="D1563" s="27" t="e">
        <f>VLOOKUP(시뮬레이션!B1566,시뮬레이션!$K:$Q,7,0)</f>
        <v>#N/A</v>
      </c>
      <c r="F1563" s="5">
        <f t="shared" si="80"/>
        <v>43565</v>
      </c>
      <c r="G1563" s="7" t="e">
        <f>C1563*시뮬레이션!D1566*시뮬레이션!F1566</f>
        <v>#N/A</v>
      </c>
      <c r="H1563" s="2" t="e">
        <f>D1563*시뮬레이션!E1566*시뮬레이션!D1566</f>
        <v>#N/A</v>
      </c>
      <c r="J1563" s="5">
        <f t="shared" si="81"/>
        <v>43565</v>
      </c>
      <c r="K1563" s="2" t="e">
        <f t="shared" si="82"/>
        <v>#N/A</v>
      </c>
      <c r="L1563" s="2" t="e">
        <f>$C$2*시뮬레이션!F1566*시뮬레이션!D1566</f>
        <v>#REF!</v>
      </c>
    </row>
    <row r="1564" spans="2:12" x14ac:dyDescent="0.3">
      <c r="B1564" s="5">
        <v>43566</v>
      </c>
      <c r="C1564" s="27" t="e">
        <f>VLOOKUP(시뮬레이션!B1567,시뮬레이션!$K:$Q,6,0)</f>
        <v>#N/A</v>
      </c>
      <c r="D1564" s="27" t="e">
        <f>VLOOKUP(시뮬레이션!B1567,시뮬레이션!$K:$Q,7,0)</f>
        <v>#N/A</v>
      </c>
      <c r="F1564" s="5">
        <f t="shared" si="80"/>
        <v>43566</v>
      </c>
      <c r="G1564" s="7" t="e">
        <f>C1564*시뮬레이션!D1567*시뮬레이션!F1567</f>
        <v>#N/A</v>
      </c>
      <c r="H1564" s="2" t="e">
        <f>D1564*시뮬레이션!E1567*시뮬레이션!D1567</f>
        <v>#N/A</v>
      </c>
      <c r="J1564" s="5">
        <f t="shared" si="81"/>
        <v>43566</v>
      </c>
      <c r="K1564" s="2" t="e">
        <f t="shared" si="82"/>
        <v>#N/A</v>
      </c>
      <c r="L1564" s="2" t="e">
        <f>$C$2*시뮬레이션!F1567*시뮬레이션!D1567</f>
        <v>#REF!</v>
      </c>
    </row>
    <row r="1565" spans="2:12" x14ac:dyDescent="0.3">
      <c r="B1565" s="5">
        <v>43567</v>
      </c>
      <c r="C1565" s="27" t="e">
        <f>VLOOKUP(시뮬레이션!B1568,시뮬레이션!$K:$Q,6,0)</f>
        <v>#N/A</v>
      </c>
      <c r="D1565" s="27" t="e">
        <f>VLOOKUP(시뮬레이션!B1568,시뮬레이션!$K:$Q,7,0)</f>
        <v>#N/A</v>
      </c>
      <c r="F1565" s="5">
        <f t="shared" si="80"/>
        <v>43567</v>
      </c>
      <c r="G1565" s="7" t="e">
        <f>C1565*시뮬레이션!D1568*시뮬레이션!F1568</f>
        <v>#N/A</v>
      </c>
      <c r="H1565" s="2" t="e">
        <f>D1565*시뮬레이션!E1568*시뮬레이션!D1568</f>
        <v>#N/A</v>
      </c>
      <c r="J1565" s="5">
        <f t="shared" si="81"/>
        <v>43567</v>
      </c>
      <c r="K1565" s="2" t="e">
        <f t="shared" si="82"/>
        <v>#N/A</v>
      </c>
      <c r="L1565" s="2" t="e">
        <f>$C$2*시뮬레이션!F1568*시뮬레이션!D1568</f>
        <v>#REF!</v>
      </c>
    </row>
    <row r="1566" spans="2:12" x14ac:dyDescent="0.3">
      <c r="B1566" s="5">
        <v>43568</v>
      </c>
      <c r="C1566" s="27" t="e">
        <f>VLOOKUP(시뮬레이션!B1569,시뮬레이션!$K:$Q,6,0)</f>
        <v>#N/A</v>
      </c>
      <c r="D1566" s="27" t="e">
        <f>VLOOKUP(시뮬레이션!B1569,시뮬레이션!$K:$Q,7,0)</f>
        <v>#N/A</v>
      </c>
      <c r="F1566" s="5">
        <f t="shared" si="80"/>
        <v>43568</v>
      </c>
      <c r="G1566" s="7" t="e">
        <f>C1566*시뮬레이션!D1569*시뮬레이션!F1569</f>
        <v>#N/A</v>
      </c>
      <c r="H1566" s="2" t="e">
        <f>D1566*시뮬레이션!E1569*시뮬레이션!D1569</f>
        <v>#N/A</v>
      </c>
      <c r="J1566" s="5">
        <f t="shared" si="81"/>
        <v>43568</v>
      </c>
      <c r="K1566" s="2" t="e">
        <f t="shared" si="82"/>
        <v>#N/A</v>
      </c>
      <c r="L1566" s="2" t="e">
        <f>$C$2*시뮬레이션!F1569*시뮬레이션!D1569</f>
        <v>#REF!</v>
      </c>
    </row>
    <row r="1567" spans="2:12" x14ac:dyDescent="0.3">
      <c r="B1567" s="5">
        <v>43569</v>
      </c>
      <c r="C1567" s="27" t="e">
        <f>VLOOKUP(시뮬레이션!B1570,시뮬레이션!$K:$Q,6,0)</f>
        <v>#N/A</v>
      </c>
      <c r="D1567" s="27" t="e">
        <f>VLOOKUP(시뮬레이션!B1570,시뮬레이션!$K:$Q,7,0)</f>
        <v>#N/A</v>
      </c>
      <c r="F1567" s="5">
        <f t="shared" si="80"/>
        <v>43569</v>
      </c>
      <c r="G1567" s="7" t="e">
        <f>C1567*시뮬레이션!D1570*시뮬레이션!F1570</f>
        <v>#N/A</v>
      </c>
      <c r="H1567" s="2" t="e">
        <f>D1567*시뮬레이션!E1570*시뮬레이션!D1570</f>
        <v>#N/A</v>
      </c>
      <c r="J1567" s="5">
        <f t="shared" si="81"/>
        <v>43569</v>
      </c>
      <c r="K1567" s="2" t="e">
        <f t="shared" si="82"/>
        <v>#N/A</v>
      </c>
      <c r="L1567" s="2" t="e">
        <f>$C$2*시뮬레이션!F1570*시뮬레이션!D1570</f>
        <v>#REF!</v>
      </c>
    </row>
    <row r="1568" spans="2:12" x14ac:dyDescent="0.3">
      <c r="B1568" s="5">
        <v>43570</v>
      </c>
      <c r="C1568" s="27" t="e">
        <f>VLOOKUP(시뮬레이션!B1571,시뮬레이션!$K:$Q,6,0)</f>
        <v>#N/A</v>
      </c>
      <c r="D1568" s="27" t="e">
        <f>VLOOKUP(시뮬레이션!B1571,시뮬레이션!$K:$Q,7,0)</f>
        <v>#N/A</v>
      </c>
      <c r="F1568" s="5">
        <f t="shared" si="80"/>
        <v>43570</v>
      </c>
      <c r="G1568" s="7" t="e">
        <f>C1568*시뮬레이션!D1571*시뮬레이션!F1571</f>
        <v>#N/A</v>
      </c>
      <c r="H1568" s="2" t="e">
        <f>D1568*시뮬레이션!E1571*시뮬레이션!D1571</f>
        <v>#N/A</v>
      </c>
      <c r="J1568" s="5">
        <f t="shared" si="81"/>
        <v>43570</v>
      </c>
      <c r="K1568" s="2" t="e">
        <f t="shared" si="82"/>
        <v>#N/A</v>
      </c>
      <c r="L1568" s="2" t="e">
        <f>$C$2*시뮬레이션!F1571*시뮬레이션!D1571</f>
        <v>#REF!</v>
      </c>
    </row>
    <row r="1569" spans="2:12" x14ac:dyDescent="0.3">
      <c r="B1569" s="5">
        <v>43571</v>
      </c>
      <c r="C1569" s="27" t="e">
        <f>VLOOKUP(시뮬레이션!B1572,시뮬레이션!$K:$Q,6,0)</f>
        <v>#N/A</v>
      </c>
      <c r="D1569" s="27" t="e">
        <f>VLOOKUP(시뮬레이션!B1572,시뮬레이션!$K:$Q,7,0)</f>
        <v>#N/A</v>
      </c>
      <c r="F1569" s="5">
        <f t="shared" si="80"/>
        <v>43571</v>
      </c>
      <c r="G1569" s="7" t="e">
        <f>C1569*시뮬레이션!D1572*시뮬레이션!F1572</f>
        <v>#N/A</v>
      </c>
      <c r="H1569" s="2" t="e">
        <f>D1569*시뮬레이션!E1572*시뮬레이션!D1572</f>
        <v>#N/A</v>
      </c>
      <c r="J1569" s="5">
        <f t="shared" si="81"/>
        <v>43571</v>
      </c>
      <c r="K1569" s="2" t="e">
        <f t="shared" si="82"/>
        <v>#N/A</v>
      </c>
      <c r="L1569" s="2" t="e">
        <f>$C$2*시뮬레이션!F1572*시뮬레이션!D1572</f>
        <v>#REF!</v>
      </c>
    </row>
    <row r="1570" spans="2:12" x14ac:dyDescent="0.3">
      <c r="B1570" s="5">
        <v>43572</v>
      </c>
      <c r="C1570" s="27" t="e">
        <f>VLOOKUP(시뮬레이션!B1573,시뮬레이션!$K:$Q,6,0)</f>
        <v>#N/A</v>
      </c>
      <c r="D1570" s="27" t="e">
        <f>VLOOKUP(시뮬레이션!B1573,시뮬레이션!$K:$Q,7,0)</f>
        <v>#N/A</v>
      </c>
      <c r="F1570" s="5">
        <f t="shared" si="80"/>
        <v>43572</v>
      </c>
      <c r="G1570" s="7" t="e">
        <f>C1570*시뮬레이션!D1573*시뮬레이션!F1573</f>
        <v>#N/A</v>
      </c>
      <c r="H1570" s="2" t="e">
        <f>D1570*시뮬레이션!E1573*시뮬레이션!D1573</f>
        <v>#N/A</v>
      </c>
      <c r="J1570" s="5">
        <f t="shared" si="81"/>
        <v>43572</v>
      </c>
      <c r="K1570" s="2" t="e">
        <f t="shared" si="82"/>
        <v>#N/A</v>
      </c>
      <c r="L1570" s="2" t="e">
        <f>$C$2*시뮬레이션!F1573*시뮬레이션!D1573</f>
        <v>#REF!</v>
      </c>
    </row>
    <row r="1571" spans="2:12" x14ac:dyDescent="0.3">
      <c r="B1571" s="5">
        <v>43573</v>
      </c>
      <c r="C1571" s="27" t="e">
        <f>VLOOKUP(시뮬레이션!B1574,시뮬레이션!$K:$Q,6,0)</f>
        <v>#N/A</v>
      </c>
      <c r="D1571" s="27" t="e">
        <f>VLOOKUP(시뮬레이션!B1574,시뮬레이션!$K:$Q,7,0)</f>
        <v>#N/A</v>
      </c>
      <c r="F1571" s="5">
        <f t="shared" si="80"/>
        <v>43573</v>
      </c>
      <c r="G1571" s="7" t="e">
        <f>C1571*시뮬레이션!D1574*시뮬레이션!F1574</f>
        <v>#N/A</v>
      </c>
      <c r="H1571" s="2" t="e">
        <f>D1571*시뮬레이션!E1574*시뮬레이션!D1574</f>
        <v>#N/A</v>
      </c>
      <c r="J1571" s="5">
        <f t="shared" si="81"/>
        <v>43573</v>
      </c>
      <c r="K1571" s="2" t="e">
        <f t="shared" si="82"/>
        <v>#N/A</v>
      </c>
      <c r="L1571" s="2" t="e">
        <f>$C$2*시뮬레이션!F1574*시뮬레이션!D1574</f>
        <v>#REF!</v>
      </c>
    </row>
    <row r="1572" spans="2:12" x14ac:dyDescent="0.3">
      <c r="B1572" s="5">
        <v>43574</v>
      </c>
      <c r="C1572" s="27" t="e">
        <f>VLOOKUP(시뮬레이션!B1575,시뮬레이션!$K:$Q,6,0)</f>
        <v>#N/A</v>
      </c>
      <c r="D1572" s="27" t="e">
        <f>VLOOKUP(시뮬레이션!B1575,시뮬레이션!$K:$Q,7,0)</f>
        <v>#N/A</v>
      </c>
      <c r="F1572" s="5">
        <f t="shared" si="80"/>
        <v>43574</v>
      </c>
      <c r="G1572" s="7" t="e">
        <f>C1572*시뮬레이션!D1575*시뮬레이션!F1575</f>
        <v>#N/A</v>
      </c>
      <c r="H1572" s="2" t="e">
        <f>D1572*시뮬레이션!E1575*시뮬레이션!D1575</f>
        <v>#N/A</v>
      </c>
      <c r="J1572" s="5">
        <f t="shared" si="81"/>
        <v>43574</v>
      </c>
      <c r="K1572" s="2" t="e">
        <f t="shared" si="82"/>
        <v>#N/A</v>
      </c>
      <c r="L1572" s="2" t="e">
        <f>$C$2*시뮬레이션!F1575*시뮬레이션!D1575</f>
        <v>#REF!</v>
      </c>
    </row>
    <row r="1573" spans="2:12" x14ac:dyDescent="0.3">
      <c r="B1573" s="5">
        <v>43575</v>
      </c>
      <c r="C1573" s="27" t="e">
        <f>VLOOKUP(시뮬레이션!B1576,시뮬레이션!$K:$Q,6,0)</f>
        <v>#N/A</v>
      </c>
      <c r="D1573" s="27" t="e">
        <f>VLOOKUP(시뮬레이션!B1576,시뮬레이션!$K:$Q,7,0)</f>
        <v>#N/A</v>
      </c>
      <c r="F1573" s="5">
        <f t="shared" si="80"/>
        <v>43575</v>
      </c>
      <c r="G1573" s="7" t="e">
        <f>C1573*시뮬레이션!D1576*시뮬레이션!F1576</f>
        <v>#N/A</v>
      </c>
      <c r="H1573" s="2" t="e">
        <f>D1573*시뮬레이션!E1576*시뮬레이션!D1576</f>
        <v>#N/A</v>
      </c>
      <c r="J1573" s="5">
        <f t="shared" si="81"/>
        <v>43575</v>
      </c>
      <c r="K1573" s="2" t="e">
        <f t="shared" si="82"/>
        <v>#N/A</v>
      </c>
      <c r="L1573" s="2" t="e">
        <f>$C$2*시뮬레이션!F1576*시뮬레이션!D1576</f>
        <v>#REF!</v>
      </c>
    </row>
    <row r="1574" spans="2:12" x14ac:dyDescent="0.3">
      <c r="B1574" s="5">
        <v>43576</v>
      </c>
      <c r="C1574" s="27" t="e">
        <f>VLOOKUP(시뮬레이션!B1577,시뮬레이션!$K:$Q,6,0)</f>
        <v>#N/A</v>
      </c>
      <c r="D1574" s="27" t="e">
        <f>VLOOKUP(시뮬레이션!B1577,시뮬레이션!$K:$Q,7,0)</f>
        <v>#N/A</v>
      </c>
      <c r="F1574" s="5">
        <f t="shared" si="80"/>
        <v>43576</v>
      </c>
      <c r="G1574" s="7" t="e">
        <f>C1574*시뮬레이션!D1577*시뮬레이션!F1577</f>
        <v>#N/A</v>
      </c>
      <c r="H1574" s="2" t="e">
        <f>D1574*시뮬레이션!E1577*시뮬레이션!D1577</f>
        <v>#N/A</v>
      </c>
      <c r="J1574" s="5">
        <f t="shared" si="81"/>
        <v>43576</v>
      </c>
      <c r="K1574" s="2" t="e">
        <f t="shared" si="82"/>
        <v>#N/A</v>
      </c>
      <c r="L1574" s="2" t="e">
        <f>$C$2*시뮬레이션!F1577*시뮬레이션!D1577</f>
        <v>#REF!</v>
      </c>
    </row>
    <row r="1575" spans="2:12" x14ac:dyDescent="0.3">
      <c r="B1575" s="5">
        <v>43577</v>
      </c>
      <c r="C1575" s="27" t="e">
        <f>VLOOKUP(시뮬레이션!B1578,시뮬레이션!$K:$Q,6,0)</f>
        <v>#N/A</v>
      </c>
      <c r="D1575" s="27" t="e">
        <f>VLOOKUP(시뮬레이션!B1578,시뮬레이션!$K:$Q,7,0)</f>
        <v>#N/A</v>
      </c>
      <c r="F1575" s="5">
        <f t="shared" si="80"/>
        <v>43577</v>
      </c>
      <c r="G1575" s="7" t="e">
        <f>C1575*시뮬레이션!D1578*시뮬레이션!F1578</f>
        <v>#N/A</v>
      </c>
      <c r="H1575" s="2" t="e">
        <f>D1575*시뮬레이션!E1578*시뮬레이션!D1578</f>
        <v>#N/A</v>
      </c>
      <c r="J1575" s="5">
        <f t="shared" si="81"/>
        <v>43577</v>
      </c>
      <c r="K1575" s="2" t="e">
        <f t="shared" si="82"/>
        <v>#N/A</v>
      </c>
      <c r="L1575" s="2" t="e">
        <f>$C$2*시뮬레이션!F1578*시뮬레이션!D1578</f>
        <v>#REF!</v>
      </c>
    </row>
    <row r="1576" spans="2:12" x14ac:dyDescent="0.3">
      <c r="B1576" s="5">
        <v>43578</v>
      </c>
      <c r="C1576" s="27" t="e">
        <f>VLOOKUP(시뮬레이션!B1579,시뮬레이션!$K:$Q,6,0)</f>
        <v>#N/A</v>
      </c>
      <c r="D1576" s="27" t="e">
        <f>VLOOKUP(시뮬레이션!B1579,시뮬레이션!$K:$Q,7,0)</f>
        <v>#N/A</v>
      </c>
      <c r="F1576" s="5">
        <f t="shared" si="80"/>
        <v>43578</v>
      </c>
      <c r="G1576" s="7" t="e">
        <f>C1576*시뮬레이션!D1579*시뮬레이션!F1579</f>
        <v>#N/A</v>
      </c>
      <c r="H1576" s="2" t="e">
        <f>D1576*시뮬레이션!E1579*시뮬레이션!D1579</f>
        <v>#N/A</v>
      </c>
      <c r="J1576" s="5">
        <f t="shared" si="81"/>
        <v>43578</v>
      </c>
      <c r="K1576" s="2" t="e">
        <f t="shared" si="82"/>
        <v>#N/A</v>
      </c>
      <c r="L1576" s="2" t="e">
        <f>$C$2*시뮬레이션!F1579*시뮬레이션!D1579</f>
        <v>#REF!</v>
      </c>
    </row>
    <row r="1577" spans="2:12" x14ac:dyDescent="0.3">
      <c r="B1577" s="5">
        <v>43579</v>
      </c>
      <c r="C1577" s="27" t="e">
        <f>VLOOKUP(시뮬레이션!B1580,시뮬레이션!$K:$Q,6,0)</f>
        <v>#N/A</v>
      </c>
      <c r="D1577" s="27" t="e">
        <f>VLOOKUP(시뮬레이션!B1580,시뮬레이션!$K:$Q,7,0)</f>
        <v>#N/A</v>
      </c>
      <c r="F1577" s="5">
        <f t="shared" si="80"/>
        <v>43579</v>
      </c>
      <c r="G1577" s="7" t="e">
        <f>C1577*시뮬레이션!D1580*시뮬레이션!F1580</f>
        <v>#N/A</v>
      </c>
      <c r="H1577" s="2" t="e">
        <f>D1577*시뮬레이션!E1580*시뮬레이션!D1580</f>
        <v>#N/A</v>
      </c>
      <c r="J1577" s="5">
        <f t="shared" si="81"/>
        <v>43579</v>
      </c>
      <c r="K1577" s="2" t="e">
        <f t="shared" si="82"/>
        <v>#N/A</v>
      </c>
      <c r="L1577" s="2" t="e">
        <f>$C$2*시뮬레이션!F1580*시뮬레이션!D1580</f>
        <v>#REF!</v>
      </c>
    </row>
    <row r="1578" spans="2:12" x14ac:dyDescent="0.3">
      <c r="B1578" s="5">
        <v>43580</v>
      </c>
      <c r="C1578" s="27" t="e">
        <f>VLOOKUP(시뮬레이션!B1581,시뮬레이션!$K:$Q,6,0)</f>
        <v>#N/A</v>
      </c>
      <c r="D1578" s="27" t="e">
        <f>VLOOKUP(시뮬레이션!B1581,시뮬레이션!$K:$Q,7,0)</f>
        <v>#N/A</v>
      </c>
      <c r="F1578" s="5">
        <f t="shared" si="80"/>
        <v>43580</v>
      </c>
      <c r="G1578" s="7" t="e">
        <f>C1578*시뮬레이션!D1581*시뮬레이션!F1581</f>
        <v>#N/A</v>
      </c>
      <c r="H1578" s="2" t="e">
        <f>D1578*시뮬레이션!E1581*시뮬레이션!D1581</f>
        <v>#N/A</v>
      </c>
      <c r="J1578" s="5">
        <f t="shared" si="81"/>
        <v>43580</v>
      </c>
      <c r="K1578" s="2" t="e">
        <f t="shared" si="82"/>
        <v>#N/A</v>
      </c>
      <c r="L1578" s="2" t="e">
        <f>$C$2*시뮬레이션!F1581*시뮬레이션!D1581</f>
        <v>#REF!</v>
      </c>
    </row>
    <row r="1579" spans="2:12" x14ac:dyDescent="0.3">
      <c r="B1579" s="5">
        <v>43581</v>
      </c>
      <c r="C1579" s="27" t="e">
        <f>VLOOKUP(시뮬레이션!B1582,시뮬레이션!$K:$Q,6,0)</f>
        <v>#N/A</v>
      </c>
      <c r="D1579" s="27" t="e">
        <f>VLOOKUP(시뮬레이션!B1582,시뮬레이션!$K:$Q,7,0)</f>
        <v>#N/A</v>
      </c>
      <c r="F1579" s="5">
        <f t="shared" si="80"/>
        <v>43581</v>
      </c>
      <c r="G1579" s="7" t="e">
        <f>C1579*시뮬레이션!D1582*시뮬레이션!F1582</f>
        <v>#N/A</v>
      </c>
      <c r="H1579" s="2" t="e">
        <f>D1579*시뮬레이션!E1582*시뮬레이션!D1582</f>
        <v>#N/A</v>
      </c>
      <c r="J1579" s="5">
        <f t="shared" si="81"/>
        <v>43581</v>
      </c>
      <c r="K1579" s="2" t="e">
        <f t="shared" si="82"/>
        <v>#N/A</v>
      </c>
      <c r="L1579" s="2" t="e">
        <f>$C$2*시뮬레이션!F1582*시뮬레이션!D1582</f>
        <v>#REF!</v>
      </c>
    </row>
    <row r="1580" spans="2:12" x14ac:dyDescent="0.3">
      <c r="B1580" s="5">
        <v>43582</v>
      </c>
      <c r="C1580" s="27" t="e">
        <f>VLOOKUP(시뮬레이션!B1583,시뮬레이션!$K:$Q,6,0)</f>
        <v>#N/A</v>
      </c>
      <c r="D1580" s="27" t="e">
        <f>VLOOKUP(시뮬레이션!B1583,시뮬레이션!$K:$Q,7,0)</f>
        <v>#N/A</v>
      </c>
      <c r="F1580" s="5">
        <f t="shared" si="80"/>
        <v>43582</v>
      </c>
      <c r="G1580" s="7" t="e">
        <f>C1580*시뮬레이션!D1583*시뮬레이션!F1583</f>
        <v>#N/A</v>
      </c>
      <c r="H1580" s="2" t="e">
        <f>D1580*시뮬레이션!E1583*시뮬레이션!D1583</f>
        <v>#N/A</v>
      </c>
      <c r="J1580" s="5">
        <f t="shared" si="81"/>
        <v>43582</v>
      </c>
      <c r="K1580" s="2" t="e">
        <f t="shared" si="82"/>
        <v>#N/A</v>
      </c>
      <c r="L1580" s="2" t="e">
        <f>$C$2*시뮬레이션!F1583*시뮬레이션!D1583</f>
        <v>#REF!</v>
      </c>
    </row>
    <row r="1581" spans="2:12" x14ac:dyDescent="0.3">
      <c r="B1581" s="5">
        <v>43583</v>
      </c>
      <c r="C1581" s="27" t="e">
        <f>VLOOKUP(시뮬레이션!B1584,시뮬레이션!$K:$Q,6,0)</f>
        <v>#N/A</v>
      </c>
      <c r="D1581" s="27" t="e">
        <f>VLOOKUP(시뮬레이션!B1584,시뮬레이션!$K:$Q,7,0)</f>
        <v>#N/A</v>
      </c>
      <c r="F1581" s="5">
        <f t="shared" si="80"/>
        <v>43583</v>
      </c>
      <c r="G1581" s="7" t="e">
        <f>C1581*시뮬레이션!D1584*시뮬레이션!F1584</f>
        <v>#N/A</v>
      </c>
      <c r="H1581" s="2" t="e">
        <f>D1581*시뮬레이션!E1584*시뮬레이션!D1584</f>
        <v>#N/A</v>
      </c>
      <c r="J1581" s="5">
        <f t="shared" si="81"/>
        <v>43583</v>
      </c>
      <c r="K1581" s="2" t="e">
        <f t="shared" si="82"/>
        <v>#N/A</v>
      </c>
      <c r="L1581" s="2" t="e">
        <f>$C$2*시뮬레이션!F1584*시뮬레이션!D1584</f>
        <v>#REF!</v>
      </c>
    </row>
    <row r="1582" spans="2:12" x14ac:dyDescent="0.3">
      <c r="B1582" s="5">
        <v>43584</v>
      </c>
      <c r="C1582" s="27" t="e">
        <f>VLOOKUP(시뮬레이션!B1585,시뮬레이션!$K:$Q,6,0)</f>
        <v>#N/A</v>
      </c>
      <c r="D1582" s="27" t="e">
        <f>VLOOKUP(시뮬레이션!B1585,시뮬레이션!$K:$Q,7,0)</f>
        <v>#N/A</v>
      </c>
      <c r="F1582" s="5">
        <f t="shared" si="80"/>
        <v>43584</v>
      </c>
      <c r="G1582" s="7" t="e">
        <f>C1582*시뮬레이션!D1585*시뮬레이션!F1585</f>
        <v>#N/A</v>
      </c>
      <c r="H1582" s="2" t="e">
        <f>D1582*시뮬레이션!E1585*시뮬레이션!D1585</f>
        <v>#N/A</v>
      </c>
      <c r="J1582" s="5">
        <f t="shared" si="81"/>
        <v>43584</v>
      </c>
      <c r="K1582" s="2" t="e">
        <f t="shared" si="82"/>
        <v>#N/A</v>
      </c>
      <c r="L1582" s="2" t="e">
        <f>$C$2*시뮬레이션!F1585*시뮬레이션!D1585</f>
        <v>#REF!</v>
      </c>
    </row>
    <row r="1583" spans="2:12" x14ac:dyDescent="0.3">
      <c r="B1583" s="5">
        <v>43585</v>
      </c>
      <c r="C1583" s="27" t="e">
        <f>VLOOKUP(시뮬레이션!B1586,시뮬레이션!$K:$Q,6,0)</f>
        <v>#N/A</v>
      </c>
      <c r="D1583" s="27" t="e">
        <f>VLOOKUP(시뮬레이션!B1586,시뮬레이션!$K:$Q,7,0)</f>
        <v>#N/A</v>
      </c>
      <c r="F1583" s="5">
        <f t="shared" si="80"/>
        <v>43585</v>
      </c>
      <c r="G1583" s="7" t="e">
        <f>C1583*시뮬레이션!D1586*시뮬레이션!F1586</f>
        <v>#N/A</v>
      </c>
      <c r="H1583" s="2" t="e">
        <f>D1583*시뮬레이션!E1586*시뮬레이션!D1586</f>
        <v>#N/A</v>
      </c>
      <c r="J1583" s="5">
        <f t="shared" si="81"/>
        <v>43585</v>
      </c>
      <c r="K1583" s="2" t="e">
        <f t="shared" si="82"/>
        <v>#N/A</v>
      </c>
      <c r="L1583" s="2" t="e">
        <f>$C$2*시뮬레이션!F1586*시뮬레이션!D1586</f>
        <v>#REF!</v>
      </c>
    </row>
    <row r="1584" spans="2:12" x14ac:dyDescent="0.3">
      <c r="B1584" s="5">
        <v>43586</v>
      </c>
      <c r="C1584" s="27" t="e">
        <f>VLOOKUP(시뮬레이션!B1587,시뮬레이션!$K:$Q,6,0)</f>
        <v>#N/A</v>
      </c>
      <c r="D1584" s="27" t="e">
        <f>VLOOKUP(시뮬레이션!B1587,시뮬레이션!$K:$Q,7,0)</f>
        <v>#N/A</v>
      </c>
      <c r="F1584" s="5">
        <f t="shared" si="80"/>
        <v>43586</v>
      </c>
      <c r="G1584" s="7" t="e">
        <f>C1584*시뮬레이션!D1587*시뮬레이션!F1587</f>
        <v>#N/A</v>
      </c>
      <c r="H1584" s="2" t="e">
        <f>D1584*시뮬레이션!E1587*시뮬레이션!D1587</f>
        <v>#N/A</v>
      </c>
      <c r="J1584" s="5">
        <f t="shared" si="81"/>
        <v>43586</v>
      </c>
      <c r="K1584" s="2" t="e">
        <f t="shared" si="82"/>
        <v>#N/A</v>
      </c>
      <c r="L1584" s="2" t="e">
        <f>$C$2*시뮬레이션!F1587*시뮬레이션!D1587</f>
        <v>#REF!</v>
      </c>
    </row>
    <row r="1585" spans="2:12" x14ac:dyDescent="0.3">
      <c r="B1585" s="5">
        <v>43587</v>
      </c>
      <c r="C1585" s="27" t="e">
        <f>VLOOKUP(시뮬레이션!B1588,시뮬레이션!$K:$Q,6,0)</f>
        <v>#N/A</v>
      </c>
      <c r="D1585" s="27" t="e">
        <f>VLOOKUP(시뮬레이션!B1588,시뮬레이션!$K:$Q,7,0)</f>
        <v>#N/A</v>
      </c>
      <c r="F1585" s="5">
        <f t="shared" si="80"/>
        <v>43587</v>
      </c>
      <c r="G1585" s="7" t="e">
        <f>C1585*시뮬레이션!D1588*시뮬레이션!F1588</f>
        <v>#N/A</v>
      </c>
      <c r="H1585" s="2" t="e">
        <f>D1585*시뮬레이션!E1588*시뮬레이션!D1588</f>
        <v>#N/A</v>
      </c>
      <c r="J1585" s="5">
        <f t="shared" si="81"/>
        <v>43587</v>
      </c>
      <c r="K1585" s="2" t="e">
        <f t="shared" si="82"/>
        <v>#N/A</v>
      </c>
      <c r="L1585" s="2" t="e">
        <f>$C$2*시뮬레이션!F1588*시뮬레이션!D1588</f>
        <v>#REF!</v>
      </c>
    </row>
    <row r="1586" spans="2:12" x14ac:dyDescent="0.3">
      <c r="B1586" s="5">
        <v>43588</v>
      </c>
      <c r="C1586" s="27" t="e">
        <f>VLOOKUP(시뮬레이션!B1589,시뮬레이션!$K:$Q,6,0)</f>
        <v>#N/A</v>
      </c>
      <c r="D1586" s="27" t="e">
        <f>VLOOKUP(시뮬레이션!B1589,시뮬레이션!$K:$Q,7,0)</f>
        <v>#N/A</v>
      </c>
      <c r="F1586" s="5">
        <f t="shared" si="80"/>
        <v>43588</v>
      </c>
      <c r="G1586" s="7" t="e">
        <f>C1586*시뮬레이션!D1589*시뮬레이션!F1589</f>
        <v>#N/A</v>
      </c>
      <c r="H1586" s="2" t="e">
        <f>D1586*시뮬레이션!E1589*시뮬레이션!D1589</f>
        <v>#N/A</v>
      </c>
      <c r="J1586" s="5">
        <f t="shared" si="81"/>
        <v>43588</v>
      </c>
      <c r="K1586" s="2" t="e">
        <f t="shared" si="82"/>
        <v>#N/A</v>
      </c>
      <c r="L1586" s="2" t="e">
        <f>$C$2*시뮬레이션!F1589*시뮬레이션!D1589</f>
        <v>#REF!</v>
      </c>
    </row>
    <row r="1587" spans="2:12" x14ac:dyDescent="0.3">
      <c r="B1587" s="5">
        <v>43589</v>
      </c>
      <c r="C1587" s="27" t="e">
        <f>VLOOKUP(시뮬레이션!B1590,시뮬레이션!$K:$Q,6,0)</f>
        <v>#N/A</v>
      </c>
      <c r="D1587" s="27" t="e">
        <f>VLOOKUP(시뮬레이션!B1590,시뮬레이션!$K:$Q,7,0)</f>
        <v>#N/A</v>
      </c>
      <c r="F1587" s="5">
        <f t="shared" si="80"/>
        <v>43589</v>
      </c>
      <c r="G1587" s="7" t="e">
        <f>C1587*시뮬레이션!D1590*시뮬레이션!F1590</f>
        <v>#N/A</v>
      </c>
      <c r="H1587" s="2" t="e">
        <f>D1587*시뮬레이션!E1590*시뮬레이션!D1590</f>
        <v>#N/A</v>
      </c>
      <c r="J1587" s="5">
        <f t="shared" si="81"/>
        <v>43589</v>
      </c>
      <c r="K1587" s="2" t="e">
        <f t="shared" si="82"/>
        <v>#N/A</v>
      </c>
      <c r="L1587" s="2" t="e">
        <f>$C$2*시뮬레이션!F1590*시뮬레이션!D1590</f>
        <v>#REF!</v>
      </c>
    </row>
    <row r="1588" spans="2:12" x14ac:dyDescent="0.3">
      <c r="B1588" s="5">
        <v>43590</v>
      </c>
      <c r="C1588" s="27" t="e">
        <f>VLOOKUP(시뮬레이션!B1591,시뮬레이션!$K:$Q,6,0)</f>
        <v>#N/A</v>
      </c>
      <c r="D1588" s="27" t="e">
        <f>VLOOKUP(시뮬레이션!B1591,시뮬레이션!$K:$Q,7,0)</f>
        <v>#N/A</v>
      </c>
      <c r="F1588" s="5">
        <f t="shared" si="80"/>
        <v>43590</v>
      </c>
      <c r="G1588" s="7" t="e">
        <f>C1588*시뮬레이션!D1591*시뮬레이션!F1591</f>
        <v>#N/A</v>
      </c>
      <c r="H1588" s="2" t="e">
        <f>D1588*시뮬레이션!E1591*시뮬레이션!D1591</f>
        <v>#N/A</v>
      </c>
      <c r="J1588" s="5">
        <f t="shared" si="81"/>
        <v>43590</v>
      </c>
      <c r="K1588" s="2" t="e">
        <f t="shared" si="82"/>
        <v>#N/A</v>
      </c>
      <c r="L1588" s="2" t="e">
        <f>$C$2*시뮬레이션!F1591*시뮬레이션!D1591</f>
        <v>#REF!</v>
      </c>
    </row>
    <row r="1589" spans="2:12" x14ac:dyDescent="0.3">
      <c r="B1589" s="5">
        <v>43591</v>
      </c>
      <c r="C1589" s="27" t="e">
        <f>VLOOKUP(시뮬레이션!B1592,시뮬레이션!$K:$Q,6,0)</f>
        <v>#N/A</v>
      </c>
      <c r="D1589" s="27" t="e">
        <f>VLOOKUP(시뮬레이션!B1592,시뮬레이션!$K:$Q,7,0)</f>
        <v>#N/A</v>
      </c>
      <c r="F1589" s="5">
        <f t="shared" si="80"/>
        <v>43591</v>
      </c>
      <c r="G1589" s="7" t="e">
        <f>C1589*시뮬레이션!D1592*시뮬레이션!F1592</f>
        <v>#N/A</v>
      </c>
      <c r="H1589" s="2" t="e">
        <f>D1589*시뮬레이션!E1592*시뮬레이션!D1592</f>
        <v>#N/A</v>
      </c>
      <c r="J1589" s="5">
        <f t="shared" si="81"/>
        <v>43591</v>
      </c>
      <c r="K1589" s="2" t="e">
        <f t="shared" si="82"/>
        <v>#N/A</v>
      </c>
      <c r="L1589" s="2" t="e">
        <f>$C$2*시뮬레이션!F1592*시뮬레이션!D1592</f>
        <v>#REF!</v>
      </c>
    </row>
    <row r="1590" spans="2:12" x14ac:dyDescent="0.3">
      <c r="B1590" s="5">
        <v>43592</v>
      </c>
      <c r="C1590" s="27" t="e">
        <f>VLOOKUP(시뮬레이션!B1593,시뮬레이션!$K:$Q,6,0)</f>
        <v>#N/A</v>
      </c>
      <c r="D1590" s="27" t="e">
        <f>VLOOKUP(시뮬레이션!B1593,시뮬레이션!$K:$Q,7,0)</f>
        <v>#N/A</v>
      </c>
      <c r="F1590" s="5">
        <f t="shared" si="80"/>
        <v>43592</v>
      </c>
      <c r="G1590" s="7" t="e">
        <f>C1590*시뮬레이션!D1593*시뮬레이션!F1593</f>
        <v>#N/A</v>
      </c>
      <c r="H1590" s="2" t="e">
        <f>D1590*시뮬레이션!E1593*시뮬레이션!D1593</f>
        <v>#N/A</v>
      </c>
      <c r="J1590" s="5">
        <f t="shared" si="81"/>
        <v>43592</v>
      </c>
      <c r="K1590" s="2" t="e">
        <f t="shared" si="82"/>
        <v>#N/A</v>
      </c>
      <c r="L1590" s="2" t="e">
        <f>$C$2*시뮬레이션!F1593*시뮬레이션!D1593</f>
        <v>#REF!</v>
      </c>
    </row>
    <row r="1591" spans="2:12" x14ac:dyDescent="0.3">
      <c r="B1591" s="5">
        <v>43593</v>
      </c>
      <c r="C1591" s="27" t="e">
        <f>VLOOKUP(시뮬레이션!B1594,시뮬레이션!$K:$Q,6,0)</f>
        <v>#N/A</v>
      </c>
      <c r="D1591" s="27" t="e">
        <f>VLOOKUP(시뮬레이션!B1594,시뮬레이션!$K:$Q,7,0)</f>
        <v>#N/A</v>
      </c>
      <c r="F1591" s="5">
        <f t="shared" si="80"/>
        <v>43593</v>
      </c>
      <c r="G1591" s="7" t="e">
        <f>C1591*시뮬레이션!D1594*시뮬레이션!F1594</f>
        <v>#N/A</v>
      </c>
      <c r="H1591" s="2" t="e">
        <f>D1591*시뮬레이션!E1594*시뮬레이션!D1594</f>
        <v>#N/A</v>
      </c>
      <c r="J1591" s="5">
        <f t="shared" si="81"/>
        <v>43593</v>
      </c>
      <c r="K1591" s="2" t="e">
        <f t="shared" si="82"/>
        <v>#N/A</v>
      </c>
      <c r="L1591" s="2" t="e">
        <f>$C$2*시뮬레이션!F1594*시뮬레이션!D1594</f>
        <v>#REF!</v>
      </c>
    </row>
    <row r="1592" spans="2:12" x14ac:dyDescent="0.3">
      <c r="B1592" s="5">
        <v>43594</v>
      </c>
      <c r="C1592" s="27" t="e">
        <f>VLOOKUP(시뮬레이션!B1595,시뮬레이션!$K:$Q,6,0)</f>
        <v>#N/A</v>
      </c>
      <c r="D1592" s="27" t="e">
        <f>VLOOKUP(시뮬레이션!B1595,시뮬레이션!$K:$Q,7,0)</f>
        <v>#N/A</v>
      </c>
      <c r="F1592" s="5">
        <f t="shared" si="80"/>
        <v>43594</v>
      </c>
      <c r="G1592" s="7" t="e">
        <f>C1592*시뮬레이션!D1595*시뮬레이션!F1595</f>
        <v>#N/A</v>
      </c>
      <c r="H1592" s="2" t="e">
        <f>D1592*시뮬레이션!E1595*시뮬레이션!D1595</f>
        <v>#N/A</v>
      </c>
      <c r="J1592" s="5">
        <f t="shared" si="81"/>
        <v>43594</v>
      </c>
      <c r="K1592" s="2" t="e">
        <f t="shared" si="82"/>
        <v>#N/A</v>
      </c>
      <c r="L1592" s="2" t="e">
        <f>$C$2*시뮬레이션!F1595*시뮬레이션!D1595</f>
        <v>#REF!</v>
      </c>
    </row>
    <row r="1593" spans="2:12" x14ac:dyDescent="0.3">
      <c r="B1593" s="5">
        <v>43595</v>
      </c>
      <c r="C1593" s="27" t="e">
        <f>VLOOKUP(시뮬레이션!B1596,시뮬레이션!$K:$Q,6,0)</f>
        <v>#N/A</v>
      </c>
      <c r="D1593" s="27" t="e">
        <f>VLOOKUP(시뮬레이션!B1596,시뮬레이션!$K:$Q,7,0)</f>
        <v>#N/A</v>
      </c>
      <c r="F1593" s="5">
        <f t="shared" si="80"/>
        <v>43595</v>
      </c>
      <c r="G1593" s="7" t="e">
        <f>C1593*시뮬레이션!D1596*시뮬레이션!F1596</f>
        <v>#N/A</v>
      </c>
      <c r="H1593" s="2" t="e">
        <f>D1593*시뮬레이션!E1596*시뮬레이션!D1596</f>
        <v>#N/A</v>
      </c>
      <c r="J1593" s="5">
        <f t="shared" si="81"/>
        <v>43595</v>
      </c>
      <c r="K1593" s="2" t="e">
        <f t="shared" si="82"/>
        <v>#N/A</v>
      </c>
      <c r="L1593" s="2" t="e">
        <f>$C$2*시뮬레이션!F1596*시뮬레이션!D1596</f>
        <v>#REF!</v>
      </c>
    </row>
    <row r="1594" spans="2:12" x14ac:dyDescent="0.3">
      <c r="B1594" s="5">
        <v>43596</v>
      </c>
      <c r="C1594" s="27" t="e">
        <f>VLOOKUP(시뮬레이션!B1597,시뮬레이션!$K:$Q,6,0)</f>
        <v>#N/A</v>
      </c>
      <c r="D1594" s="27" t="e">
        <f>VLOOKUP(시뮬레이션!B1597,시뮬레이션!$K:$Q,7,0)</f>
        <v>#N/A</v>
      </c>
      <c r="F1594" s="5">
        <f t="shared" si="80"/>
        <v>43596</v>
      </c>
      <c r="G1594" s="7" t="e">
        <f>C1594*시뮬레이션!D1597*시뮬레이션!F1597</f>
        <v>#N/A</v>
      </c>
      <c r="H1594" s="2" t="e">
        <f>D1594*시뮬레이션!E1597*시뮬레이션!D1597</f>
        <v>#N/A</v>
      </c>
      <c r="J1594" s="5">
        <f t="shared" si="81"/>
        <v>43596</v>
      </c>
      <c r="K1594" s="2" t="e">
        <f t="shared" si="82"/>
        <v>#N/A</v>
      </c>
      <c r="L1594" s="2" t="e">
        <f>$C$2*시뮬레이션!F1597*시뮬레이션!D1597</f>
        <v>#REF!</v>
      </c>
    </row>
    <row r="1595" spans="2:12" x14ac:dyDescent="0.3">
      <c r="B1595" s="5">
        <v>43597</v>
      </c>
      <c r="C1595" s="27" t="e">
        <f>VLOOKUP(시뮬레이션!B1598,시뮬레이션!$K:$Q,6,0)</f>
        <v>#N/A</v>
      </c>
      <c r="D1595" s="27" t="e">
        <f>VLOOKUP(시뮬레이션!B1598,시뮬레이션!$K:$Q,7,0)</f>
        <v>#N/A</v>
      </c>
      <c r="F1595" s="5">
        <f t="shared" si="80"/>
        <v>43597</v>
      </c>
      <c r="G1595" s="7" t="e">
        <f>C1595*시뮬레이션!D1598*시뮬레이션!F1598</f>
        <v>#N/A</v>
      </c>
      <c r="H1595" s="2" t="e">
        <f>D1595*시뮬레이션!E1598*시뮬레이션!D1598</f>
        <v>#N/A</v>
      </c>
      <c r="J1595" s="5">
        <f t="shared" si="81"/>
        <v>43597</v>
      </c>
      <c r="K1595" s="2" t="e">
        <f t="shared" si="82"/>
        <v>#N/A</v>
      </c>
      <c r="L1595" s="2" t="e">
        <f>$C$2*시뮬레이션!F1598*시뮬레이션!D1598</f>
        <v>#REF!</v>
      </c>
    </row>
    <row r="1596" spans="2:12" x14ac:dyDescent="0.3">
      <c r="B1596" s="5">
        <v>43598</v>
      </c>
      <c r="C1596" s="27" t="e">
        <f>VLOOKUP(시뮬레이션!B1599,시뮬레이션!$K:$Q,6,0)</f>
        <v>#N/A</v>
      </c>
      <c r="D1596" s="27" t="e">
        <f>VLOOKUP(시뮬레이션!B1599,시뮬레이션!$K:$Q,7,0)</f>
        <v>#N/A</v>
      </c>
      <c r="F1596" s="5">
        <f t="shared" si="80"/>
        <v>43598</v>
      </c>
      <c r="G1596" s="7" t="e">
        <f>C1596*시뮬레이션!D1599*시뮬레이션!F1599</f>
        <v>#N/A</v>
      </c>
      <c r="H1596" s="2" t="e">
        <f>D1596*시뮬레이션!E1599*시뮬레이션!D1599</f>
        <v>#N/A</v>
      </c>
      <c r="J1596" s="5">
        <f t="shared" si="81"/>
        <v>43598</v>
      </c>
      <c r="K1596" s="2" t="e">
        <f t="shared" si="82"/>
        <v>#N/A</v>
      </c>
      <c r="L1596" s="2" t="e">
        <f>$C$2*시뮬레이션!F1599*시뮬레이션!D1599</f>
        <v>#REF!</v>
      </c>
    </row>
    <row r="1597" spans="2:12" x14ac:dyDescent="0.3">
      <c r="B1597" s="5">
        <v>43599</v>
      </c>
      <c r="C1597" s="27" t="e">
        <f>VLOOKUP(시뮬레이션!B1600,시뮬레이션!$K:$Q,6,0)</f>
        <v>#N/A</v>
      </c>
      <c r="D1597" s="27" t="e">
        <f>VLOOKUP(시뮬레이션!B1600,시뮬레이션!$K:$Q,7,0)</f>
        <v>#N/A</v>
      </c>
      <c r="F1597" s="5">
        <f t="shared" si="80"/>
        <v>43599</v>
      </c>
      <c r="G1597" s="7" t="e">
        <f>C1597*시뮬레이션!D1600*시뮬레이션!F1600</f>
        <v>#N/A</v>
      </c>
      <c r="H1597" s="2" t="e">
        <f>D1597*시뮬레이션!E1600*시뮬레이션!D1600</f>
        <v>#N/A</v>
      </c>
      <c r="J1597" s="5">
        <f t="shared" si="81"/>
        <v>43599</v>
      </c>
      <c r="K1597" s="2" t="e">
        <f t="shared" si="82"/>
        <v>#N/A</v>
      </c>
      <c r="L1597" s="2" t="e">
        <f>$C$2*시뮬레이션!F1600*시뮬레이션!D1600</f>
        <v>#REF!</v>
      </c>
    </row>
    <row r="1598" spans="2:12" x14ac:dyDescent="0.3">
      <c r="B1598" s="5">
        <v>43600</v>
      </c>
      <c r="C1598" s="27" t="e">
        <f>VLOOKUP(시뮬레이션!B1601,시뮬레이션!$K:$Q,6,0)</f>
        <v>#N/A</v>
      </c>
      <c r="D1598" s="27" t="e">
        <f>VLOOKUP(시뮬레이션!B1601,시뮬레이션!$K:$Q,7,0)</f>
        <v>#N/A</v>
      </c>
      <c r="F1598" s="5">
        <f t="shared" si="80"/>
        <v>43600</v>
      </c>
      <c r="G1598" s="7" t="e">
        <f>C1598*시뮬레이션!D1601*시뮬레이션!F1601</f>
        <v>#N/A</v>
      </c>
      <c r="H1598" s="2" t="e">
        <f>D1598*시뮬레이션!E1601*시뮬레이션!D1601</f>
        <v>#N/A</v>
      </c>
      <c r="J1598" s="5">
        <f t="shared" si="81"/>
        <v>43600</v>
      </c>
      <c r="K1598" s="2" t="e">
        <f t="shared" si="82"/>
        <v>#N/A</v>
      </c>
      <c r="L1598" s="2" t="e">
        <f>$C$2*시뮬레이션!F1601*시뮬레이션!D1601</f>
        <v>#REF!</v>
      </c>
    </row>
    <row r="1599" spans="2:12" x14ac:dyDescent="0.3">
      <c r="B1599" s="5">
        <v>43601</v>
      </c>
      <c r="C1599" s="27" t="e">
        <f>VLOOKUP(시뮬레이션!B1602,시뮬레이션!$K:$Q,6,0)</f>
        <v>#N/A</v>
      </c>
      <c r="D1599" s="27" t="e">
        <f>VLOOKUP(시뮬레이션!B1602,시뮬레이션!$K:$Q,7,0)</f>
        <v>#N/A</v>
      </c>
      <c r="F1599" s="5">
        <f t="shared" si="80"/>
        <v>43601</v>
      </c>
      <c r="G1599" s="7" t="e">
        <f>C1599*시뮬레이션!D1602*시뮬레이션!F1602</f>
        <v>#N/A</v>
      </c>
      <c r="H1599" s="2" t="e">
        <f>D1599*시뮬레이션!E1602*시뮬레이션!D1602</f>
        <v>#N/A</v>
      </c>
      <c r="J1599" s="5">
        <f t="shared" si="81"/>
        <v>43601</v>
      </c>
      <c r="K1599" s="2" t="e">
        <f t="shared" si="82"/>
        <v>#N/A</v>
      </c>
      <c r="L1599" s="2" t="e">
        <f>$C$2*시뮬레이션!F1602*시뮬레이션!D1602</f>
        <v>#REF!</v>
      </c>
    </row>
    <row r="1600" spans="2:12" x14ac:dyDescent="0.3">
      <c r="B1600" s="5">
        <v>43602</v>
      </c>
      <c r="C1600" s="27" t="e">
        <f>VLOOKUP(시뮬레이션!B1603,시뮬레이션!$K:$Q,6,0)</f>
        <v>#N/A</v>
      </c>
      <c r="D1600" s="27" t="e">
        <f>VLOOKUP(시뮬레이션!B1603,시뮬레이션!$K:$Q,7,0)</f>
        <v>#N/A</v>
      </c>
      <c r="F1600" s="5">
        <f t="shared" si="80"/>
        <v>43602</v>
      </c>
      <c r="G1600" s="7" t="e">
        <f>C1600*시뮬레이션!D1603*시뮬레이션!F1603</f>
        <v>#N/A</v>
      </c>
      <c r="H1600" s="2" t="e">
        <f>D1600*시뮬레이션!E1603*시뮬레이션!D1603</f>
        <v>#N/A</v>
      </c>
      <c r="J1600" s="5">
        <f t="shared" si="81"/>
        <v>43602</v>
      </c>
      <c r="K1600" s="2" t="e">
        <f t="shared" si="82"/>
        <v>#N/A</v>
      </c>
      <c r="L1600" s="2" t="e">
        <f>$C$2*시뮬레이션!F1603*시뮬레이션!D1603</f>
        <v>#REF!</v>
      </c>
    </row>
    <row r="1601" spans="2:12" x14ac:dyDescent="0.3">
      <c r="B1601" s="5">
        <v>43603</v>
      </c>
      <c r="C1601" s="27" t="e">
        <f>VLOOKUP(시뮬레이션!B1604,시뮬레이션!$K:$Q,6,0)</f>
        <v>#N/A</v>
      </c>
      <c r="D1601" s="27" t="e">
        <f>VLOOKUP(시뮬레이션!B1604,시뮬레이션!$K:$Q,7,0)</f>
        <v>#N/A</v>
      </c>
      <c r="F1601" s="5">
        <f t="shared" si="80"/>
        <v>43603</v>
      </c>
      <c r="G1601" s="7" t="e">
        <f>C1601*시뮬레이션!D1604*시뮬레이션!F1604</f>
        <v>#N/A</v>
      </c>
      <c r="H1601" s="2" t="e">
        <f>D1601*시뮬레이션!E1604*시뮬레이션!D1604</f>
        <v>#N/A</v>
      </c>
      <c r="J1601" s="5">
        <f t="shared" si="81"/>
        <v>43603</v>
      </c>
      <c r="K1601" s="2" t="e">
        <f t="shared" si="82"/>
        <v>#N/A</v>
      </c>
      <c r="L1601" s="2" t="e">
        <f>$C$2*시뮬레이션!F1604*시뮬레이션!D1604</f>
        <v>#REF!</v>
      </c>
    </row>
    <row r="1602" spans="2:12" x14ac:dyDescent="0.3">
      <c r="B1602" s="5">
        <v>43604</v>
      </c>
      <c r="C1602" s="27" t="e">
        <f>VLOOKUP(시뮬레이션!B1605,시뮬레이션!$K:$Q,6,0)</f>
        <v>#N/A</v>
      </c>
      <c r="D1602" s="27" t="e">
        <f>VLOOKUP(시뮬레이션!B1605,시뮬레이션!$K:$Q,7,0)</f>
        <v>#N/A</v>
      </c>
      <c r="F1602" s="5">
        <f t="shared" si="80"/>
        <v>43604</v>
      </c>
      <c r="G1602" s="7" t="e">
        <f>C1602*시뮬레이션!D1605*시뮬레이션!F1605</f>
        <v>#N/A</v>
      </c>
      <c r="H1602" s="2" t="e">
        <f>D1602*시뮬레이션!E1605*시뮬레이션!D1605</f>
        <v>#N/A</v>
      </c>
      <c r="J1602" s="5">
        <f t="shared" si="81"/>
        <v>43604</v>
      </c>
      <c r="K1602" s="2" t="e">
        <f t="shared" si="82"/>
        <v>#N/A</v>
      </c>
      <c r="L1602" s="2" t="e">
        <f>$C$2*시뮬레이션!F1605*시뮬레이션!D1605</f>
        <v>#REF!</v>
      </c>
    </row>
    <row r="1603" spans="2:12" x14ac:dyDescent="0.3">
      <c r="B1603" s="5">
        <v>43605</v>
      </c>
      <c r="C1603" s="27" t="e">
        <f>VLOOKUP(시뮬레이션!B1606,시뮬레이션!$K:$Q,6,0)</f>
        <v>#N/A</v>
      </c>
      <c r="D1603" s="27" t="e">
        <f>VLOOKUP(시뮬레이션!B1606,시뮬레이션!$K:$Q,7,0)</f>
        <v>#N/A</v>
      </c>
      <c r="F1603" s="5">
        <f t="shared" ref="F1603:F1666" si="83">B1603</f>
        <v>43605</v>
      </c>
      <c r="G1603" s="7" t="e">
        <f>C1603*시뮬레이션!D1606*시뮬레이션!F1606</f>
        <v>#N/A</v>
      </c>
      <c r="H1603" s="2" t="e">
        <f>D1603*시뮬레이션!E1606*시뮬레이션!D1606</f>
        <v>#N/A</v>
      </c>
      <c r="J1603" s="5">
        <f t="shared" ref="J1603:J1666" si="84">B1603</f>
        <v>43605</v>
      </c>
      <c r="K1603" s="2" t="e">
        <f t="shared" ref="K1603:K1666" si="85">SUM(G1603:H1603)</f>
        <v>#N/A</v>
      </c>
      <c r="L1603" s="2" t="e">
        <f>$C$2*시뮬레이션!F1606*시뮬레이션!D1606</f>
        <v>#REF!</v>
      </c>
    </row>
    <row r="1604" spans="2:12" x14ac:dyDescent="0.3">
      <c r="B1604" s="5">
        <v>43606</v>
      </c>
      <c r="C1604" s="27" t="e">
        <f>VLOOKUP(시뮬레이션!B1607,시뮬레이션!$K:$Q,6,0)</f>
        <v>#N/A</v>
      </c>
      <c r="D1604" s="27" t="e">
        <f>VLOOKUP(시뮬레이션!B1607,시뮬레이션!$K:$Q,7,0)</f>
        <v>#N/A</v>
      </c>
      <c r="F1604" s="5">
        <f t="shared" si="83"/>
        <v>43606</v>
      </c>
      <c r="G1604" s="7" t="e">
        <f>C1604*시뮬레이션!D1607*시뮬레이션!F1607</f>
        <v>#N/A</v>
      </c>
      <c r="H1604" s="2" t="e">
        <f>D1604*시뮬레이션!E1607*시뮬레이션!D1607</f>
        <v>#N/A</v>
      </c>
      <c r="J1604" s="5">
        <f t="shared" si="84"/>
        <v>43606</v>
      </c>
      <c r="K1604" s="2" t="e">
        <f t="shared" si="85"/>
        <v>#N/A</v>
      </c>
      <c r="L1604" s="2" t="e">
        <f>$C$2*시뮬레이션!F1607*시뮬레이션!D1607</f>
        <v>#REF!</v>
      </c>
    </row>
    <row r="1605" spans="2:12" x14ac:dyDescent="0.3">
      <c r="B1605" s="5">
        <v>43607</v>
      </c>
      <c r="C1605" s="27" t="e">
        <f>VLOOKUP(시뮬레이션!B1608,시뮬레이션!$K:$Q,6,0)</f>
        <v>#N/A</v>
      </c>
      <c r="D1605" s="27" t="e">
        <f>VLOOKUP(시뮬레이션!B1608,시뮬레이션!$K:$Q,7,0)</f>
        <v>#N/A</v>
      </c>
      <c r="F1605" s="5">
        <f t="shared" si="83"/>
        <v>43607</v>
      </c>
      <c r="G1605" s="7" t="e">
        <f>C1605*시뮬레이션!D1608*시뮬레이션!F1608</f>
        <v>#N/A</v>
      </c>
      <c r="H1605" s="2" t="e">
        <f>D1605*시뮬레이션!E1608*시뮬레이션!D1608</f>
        <v>#N/A</v>
      </c>
      <c r="J1605" s="5">
        <f t="shared" si="84"/>
        <v>43607</v>
      </c>
      <c r="K1605" s="2" t="e">
        <f t="shared" si="85"/>
        <v>#N/A</v>
      </c>
      <c r="L1605" s="2" t="e">
        <f>$C$2*시뮬레이션!F1608*시뮬레이션!D1608</f>
        <v>#REF!</v>
      </c>
    </row>
    <row r="1606" spans="2:12" x14ac:dyDescent="0.3">
      <c r="B1606" s="5">
        <v>43608</v>
      </c>
      <c r="C1606" s="27" t="e">
        <f>VLOOKUP(시뮬레이션!B1609,시뮬레이션!$K:$Q,6,0)</f>
        <v>#N/A</v>
      </c>
      <c r="D1606" s="27" t="e">
        <f>VLOOKUP(시뮬레이션!B1609,시뮬레이션!$K:$Q,7,0)</f>
        <v>#N/A</v>
      </c>
      <c r="F1606" s="5">
        <f t="shared" si="83"/>
        <v>43608</v>
      </c>
      <c r="G1606" s="7" t="e">
        <f>C1606*시뮬레이션!D1609*시뮬레이션!F1609</f>
        <v>#N/A</v>
      </c>
      <c r="H1606" s="2" t="e">
        <f>D1606*시뮬레이션!E1609*시뮬레이션!D1609</f>
        <v>#N/A</v>
      </c>
      <c r="J1606" s="5">
        <f t="shared" si="84"/>
        <v>43608</v>
      </c>
      <c r="K1606" s="2" t="e">
        <f t="shared" si="85"/>
        <v>#N/A</v>
      </c>
      <c r="L1606" s="2" t="e">
        <f>$C$2*시뮬레이션!F1609*시뮬레이션!D1609</f>
        <v>#REF!</v>
      </c>
    </row>
    <row r="1607" spans="2:12" x14ac:dyDescent="0.3">
      <c r="B1607" s="5">
        <v>43609</v>
      </c>
      <c r="C1607" s="27" t="e">
        <f>VLOOKUP(시뮬레이션!B1610,시뮬레이션!$K:$Q,6,0)</f>
        <v>#N/A</v>
      </c>
      <c r="D1607" s="27" t="e">
        <f>VLOOKUP(시뮬레이션!B1610,시뮬레이션!$K:$Q,7,0)</f>
        <v>#N/A</v>
      </c>
      <c r="F1607" s="5">
        <f t="shared" si="83"/>
        <v>43609</v>
      </c>
      <c r="G1607" s="7" t="e">
        <f>C1607*시뮬레이션!D1610*시뮬레이션!F1610</f>
        <v>#N/A</v>
      </c>
      <c r="H1607" s="2" t="e">
        <f>D1607*시뮬레이션!E1610*시뮬레이션!D1610</f>
        <v>#N/A</v>
      </c>
      <c r="J1607" s="5">
        <f t="shared" si="84"/>
        <v>43609</v>
      </c>
      <c r="K1607" s="2" t="e">
        <f t="shared" si="85"/>
        <v>#N/A</v>
      </c>
      <c r="L1607" s="2" t="e">
        <f>$C$2*시뮬레이션!F1610*시뮬레이션!D1610</f>
        <v>#REF!</v>
      </c>
    </row>
    <row r="1608" spans="2:12" x14ac:dyDescent="0.3">
      <c r="B1608" s="5">
        <v>43610</v>
      </c>
      <c r="C1608" s="27" t="e">
        <f>VLOOKUP(시뮬레이션!B1611,시뮬레이션!$K:$Q,6,0)</f>
        <v>#N/A</v>
      </c>
      <c r="D1608" s="27" t="e">
        <f>VLOOKUP(시뮬레이션!B1611,시뮬레이션!$K:$Q,7,0)</f>
        <v>#N/A</v>
      </c>
      <c r="F1608" s="5">
        <f t="shared" si="83"/>
        <v>43610</v>
      </c>
      <c r="G1608" s="7" t="e">
        <f>C1608*시뮬레이션!D1611*시뮬레이션!F1611</f>
        <v>#N/A</v>
      </c>
      <c r="H1608" s="2" t="e">
        <f>D1608*시뮬레이션!E1611*시뮬레이션!D1611</f>
        <v>#N/A</v>
      </c>
      <c r="J1608" s="5">
        <f t="shared" si="84"/>
        <v>43610</v>
      </c>
      <c r="K1608" s="2" t="e">
        <f t="shared" si="85"/>
        <v>#N/A</v>
      </c>
      <c r="L1608" s="2" t="e">
        <f>$C$2*시뮬레이션!F1611*시뮬레이션!D1611</f>
        <v>#REF!</v>
      </c>
    </row>
    <row r="1609" spans="2:12" x14ac:dyDescent="0.3">
      <c r="B1609" s="5">
        <v>43611</v>
      </c>
      <c r="C1609" s="27" t="e">
        <f>VLOOKUP(시뮬레이션!B1612,시뮬레이션!$K:$Q,6,0)</f>
        <v>#N/A</v>
      </c>
      <c r="D1609" s="27" t="e">
        <f>VLOOKUP(시뮬레이션!B1612,시뮬레이션!$K:$Q,7,0)</f>
        <v>#N/A</v>
      </c>
      <c r="F1609" s="5">
        <f t="shared" si="83"/>
        <v>43611</v>
      </c>
      <c r="G1609" s="7" t="e">
        <f>C1609*시뮬레이션!D1612*시뮬레이션!F1612</f>
        <v>#N/A</v>
      </c>
      <c r="H1609" s="2" t="e">
        <f>D1609*시뮬레이션!E1612*시뮬레이션!D1612</f>
        <v>#N/A</v>
      </c>
      <c r="J1609" s="5">
        <f t="shared" si="84"/>
        <v>43611</v>
      </c>
      <c r="K1609" s="2" t="e">
        <f t="shared" si="85"/>
        <v>#N/A</v>
      </c>
      <c r="L1609" s="2" t="e">
        <f>$C$2*시뮬레이션!F1612*시뮬레이션!D1612</f>
        <v>#REF!</v>
      </c>
    </row>
    <row r="1610" spans="2:12" x14ac:dyDescent="0.3">
      <c r="B1610" s="5">
        <v>43612</v>
      </c>
      <c r="C1610" s="27" t="e">
        <f>VLOOKUP(시뮬레이션!B1613,시뮬레이션!$K:$Q,6,0)</f>
        <v>#N/A</v>
      </c>
      <c r="D1610" s="27" t="e">
        <f>VLOOKUP(시뮬레이션!B1613,시뮬레이션!$K:$Q,7,0)</f>
        <v>#N/A</v>
      </c>
      <c r="F1610" s="5">
        <f t="shared" si="83"/>
        <v>43612</v>
      </c>
      <c r="G1610" s="7" t="e">
        <f>C1610*시뮬레이션!D1613*시뮬레이션!F1613</f>
        <v>#N/A</v>
      </c>
      <c r="H1610" s="2" t="e">
        <f>D1610*시뮬레이션!E1613*시뮬레이션!D1613</f>
        <v>#N/A</v>
      </c>
      <c r="J1610" s="5">
        <f t="shared" si="84"/>
        <v>43612</v>
      </c>
      <c r="K1610" s="2" t="e">
        <f t="shared" si="85"/>
        <v>#N/A</v>
      </c>
      <c r="L1610" s="2" t="e">
        <f>$C$2*시뮬레이션!F1613*시뮬레이션!D1613</f>
        <v>#REF!</v>
      </c>
    </row>
    <row r="1611" spans="2:12" x14ac:dyDescent="0.3">
      <c r="B1611" s="5">
        <v>43613</v>
      </c>
      <c r="C1611" s="27" t="e">
        <f>VLOOKUP(시뮬레이션!B1614,시뮬레이션!$K:$Q,6,0)</f>
        <v>#N/A</v>
      </c>
      <c r="D1611" s="27" t="e">
        <f>VLOOKUP(시뮬레이션!B1614,시뮬레이션!$K:$Q,7,0)</f>
        <v>#N/A</v>
      </c>
      <c r="F1611" s="5">
        <f t="shared" si="83"/>
        <v>43613</v>
      </c>
      <c r="G1611" s="7" t="e">
        <f>C1611*시뮬레이션!D1614*시뮬레이션!F1614</f>
        <v>#N/A</v>
      </c>
      <c r="H1611" s="2" t="e">
        <f>D1611*시뮬레이션!E1614*시뮬레이션!D1614</f>
        <v>#N/A</v>
      </c>
      <c r="J1611" s="5">
        <f t="shared" si="84"/>
        <v>43613</v>
      </c>
      <c r="K1611" s="2" t="e">
        <f t="shared" si="85"/>
        <v>#N/A</v>
      </c>
      <c r="L1611" s="2" t="e">
        <f>$C$2*시뮬레이션!F1614*시뮬레이션!D1614</f>
        <v>#REF!</v>
      </c>
    </row>
    <row r="1612" spans="2:12" x14ac:dyDescent="0.3">
      <c r="B1612" s="5">
        <v>43614</v>
      </c>
      <c r="C1612" s="27" t="e">
        <f>VLOOKUP(시뮬레이션!B1615,시뮬레이션!$K:$Q,6,0)</f>
        <v>#N/A</v>
      </c>
      <c r="D1612" s="27" t="e">
        <f>VLOOKUP(시뮬레이션!B1615,시뮬레이션!$K:$Q,7,0)</f>
        <v>#N/A</v>
      </c>
      <c r="F1612" s="5">
        <f t="shared" si="83"/>
        <v>43614</v>
      </c>
      <c r="G1612" s="7" t="e">
        <f>C1612*시뮬레이션!D1615*시뮬레이션!F1615</f>
        <v>#N/A</v>
      </c>
      <c r="H1612" s="2" t="e">
        <f>D1612*시뮬레이션!E1615*시뮬레이션!D1615</f>
        <v>#N/A</v>
      </c>
      <c r="J1612" s="5">
        <f t="shared" si="84"/>
        <v>43614</v>
      </c>
      <c r="K1612" s="2" t="e">
        <f t="shared" si="85"/>
        <v>#N/A</v>
      </c>
      <c r="L1612" s="2" t="e">
        <f>$C$2*시뮬레이션!F1615*시뮬레이션!D1615</f>
        <v>#REF!</v>
      </c>
    </row>
    <row r="1613" spans="2:12" x14ac:dyDescent="0.3">
      <c r="B1613" s="5">
        <v>43615</v>
      </c>
      <c r="C1613" s="27" t="e">
        <f>VLOOKUP(시뮬레이션!B1616,시뮬레이션!$K:$Q,6,0)</f>
        <v>#N/A</v>
      </c>
      <c r="D1613" s="27" t="e">
        <f>VLOOKUP(시뮬레이션!B1616,시뮬레이션!$K:$Q,7,0)</f>
        <v>#N/A</v>
      </c>
      <c r="F1613" s="5">
        <f t="shared" si="83"/>
        <v>43615</v>
      </c>
      <c r="G1613" s="7" t="e">
        <f>C1613*시뮬레이션!D1616*시뮬레이션!F1616</f>
        <v>#N/A</v>
      </c>
      <c r="H1613" s="2" t="e">
        <f>D1613*시뮬레이션!E1616*시뮬레이션!D1616</f>
        <v>#N/A</v>
      </c>
      <c r="J1613" s="5">
        <f t="shared" si="84"/>
        <v>43615</v>
      </c>
      <c r="K1613" s="2" t="e">
        <f t="shared" si="85"/>
        <v>#N/A</v>
      </c>
      <c r="L1613" s="2" t="e">
        <f>$C$2*시뮬레이션!F1616*시뮬레이션!D1616</f>
        <v>#REF!</v>
      </c>
    </row>
    <row r="1614" spans="2:12" x14ac:dyDescent="0.3">
      <c r="B1614" s="5">
        <v>43616</v>
      </c>
      <c r="C1614" s="27" t="e">
        <f>VLOOKUP(시뮬레이션!B1617,시뮬레이션!$K:$Q,6,0)</f>
        <v>#N/A</v>
      </c>
      <c r="D1614" s="27" t="e">
        <f>VLOOKUP(시뮬레이션!B1617,시뮬레이션!$K:$Q,7,0)</f>
        <v>#N/A</v>
      </c>
      <c r="F1614" s="5">
        <f t="shared" si="83"/>
        <v>43616</v>
      </c>
      <c r="G1614" s="7" t="e">
        <f>C1614*시뮬레이션!D1617*시뮬레이션!F1617</f>
        <v>#N/A</v>
      </c>
      <c r="H1614" s="2" t="e">
        <f>D1614*시뮬레이션!E1617*시뮬레이션!D1617</f>
        <v>#N/A</v>
      </c>
      <c r="J1614" s="5">
        <f t="shared" si="84"/>
        <v>43616</v>
      </c>
      <c r="K1614" s="2" t="e">
        <f t="shared" si="85"/>
        <v>#N/A</v>
      </c>
      <c r="L1614" s="2" t="e">
        <f>$C$2*시뮬레이션!F1617*시뮬레이션!D1617</f>
        <v>#REF!</v>
      </c>
    </row>
    <row r="1615" spans="2:12" x14ac:dyDescent="0.3">
      <c r="B1615" s="5">
        <v>43617</v>
      </c>
      <c r="C1615" s="27" t="e">
        <f>VLOOKUP(시뮬레이션!B1618,시뮬레이션!$K:$Q,6,0)</f>
        <v>#N/A</v>
      </c>
      <c r="D1615" s="27" t="e">
        <f>VLOOKUP(시뮬레이션!B1618,시뮬레이션!$K:$Q,7,0)</f>
        <v>#N/A</v>
      </c>
      <c r="F1615" s="5">
        <f t="shared" si="83"/>
        <v>43617</v>
      </c>
      <c r="G1615" s="7" t="e">
        <f>C1615*시뮬레이션!D1618*시뮬레이션!F1618</f>
        <v>#N/A</v>
      </c>
      <c r="H1615" s="2" t="e">
        <f>D1615*시뮬레이션!E1618*시뮬레이션!D1618</f>
        <v>#N/A</v>
      </c>
      <c r="J1615" s="5">
        <f t="shared" si="84"/>
        <v>43617</v>
      </c>
      <c r="K1615" s="2" t="e">
        <f t="shared" si="85"/>
        <v>#N/A</v>
      </c>
      <c r="L1615" s="2" t="e">
        <f>$C$2*시뮬레이션!F1618*시뮬레이션!D1618</f>
        <v>#REF!</v>
      </c>
    </row>
    <row r="1616" spans="2:12" x14ac:dyDescent="0.3">
      <c r="B1616" s="5">
        <v>43618</v>
      </c>
      <c r="C1616" s="27" t="e">
        <f>VLOOKUP(시뮬레이션!B1619,시뮬레이션!$K:$Q,6,0)</f>
        <v>#N/A</v>
      </c>
      <c r="D1616" s="27" t="e">
        <f>VLOOKUP(시뮬레이션!B1619,시뮬레이션!$K:$Q,7,0)</f>
        <v>#N/A</v>
      </c>
      <c r="F1616" s="5">
        <f t="shared" si="83"/>
        <v>43618</v>
      </c>
      <c r="G1616" s="7" t="e">
        <f>C1616*시뮬레이션!D1619*시뮬레이션!F1619</f>
        <v>#N/A</v>
      </c>
      <c r="H1616" s="2" t="e">
        <f>D1616*시뮬레이션!E1619*시뮬레이션!D1619</f>
        <v>#N/A</v>
      </c>
      <c r="J1616" s="5">
        <f t="shared" si="84"/>
        <v>43618</v>
      </c>
      <c r="K1616" s="2" t="e">
        <f t="shared" si="85"/>
        <v>#N/A</v>
      </c>
      <c r="L1616" s="2" t="e">
        <f>$C$2*시뮬레이션!F1619*시뮬레이션!D1619</f>
        <v>#REF!</v>
      </c>
    </row>
    <row r="1617" spans="2:12" x14ac:dyDescent="0.3">
      <c r="B1617" s="5">
        <v>43619</v>
      </c>
      <c r="C1617" s="27" t="e">
        <f>VLOOKUP(시뮬레이션!B1620,시뮬레이션!$K:$Q,6,0)</f>
        <v>#N/A</v>
      </c>
      <c r="D1617" s="27" t="e">
        <f>VLOOKUP(시뮬레이션!B1620,시뮬레이션!$K:$Q,7,0)</f>
        <v>#N/A</v>
      </c>
      <c r="F1617" s="5">
        <f t="shared" si="83"/>
        <v>43619</v>
      </c>
      <c r="G1617" s="7" t="e">
        <f>C1617*시뮬레이션!D1620*시뮬레이션!F1620</f>
        <v>#N/A</v>
      </c>
      <c r="H1617" s="2" t="e">
        <f>D1617*시뮬레이션!E1620*시뮬레이션!D1620</f>
        <v>#N/A</v>
      </c>
      <c r="J1617" s="5">
        <f t="shared" si="84"/>
        <v>43619</v>
      </c>
      <c r="K1617" s="2" t="e">
        <f t="shared" si="85"/>
        <v>#N/A</v>
      </c>
      <c r="L1617" s="2" t="e">
        <f>$C$2*시뮬레이션!F1620*시뮬레이션!D1620</f>
        <v>#REF!</v>
      </c>
    </row>
    <row r="1618" spans="2:12" x14ac:dyDescent="0.3">
      <c r="B1618" s="5">
        <v>43620</v>
      </c>
      <c r="C1618" s="27" t="e">
        <f>VLOOKUP(시뮬레이션!B1621,시뮬레이션!$K:$Q,6,0)</f>
        <v>#N/A</v>
      </c>
      <c r="D1618" s="27" t="e">
        <f>VLOOKUP(시뮬레이션!B1621,시뮬레이션!$K:$Q,7,0)</f>
        <v>#N/A</v>
      </c>
      <c r="F1618" s="5">
        <f t="shared" si="83"/>
        <v>43620</v>
      </c>
      <c r="G1618" s="7" t="e">
        <f>C1618*시뮬레이션!D1621*시뮬레이션!F1621</f>
        <v>#N/A</v>
      </c>
      <c r="H1618" s="2" t="e">
        <f>D1618*시뮬레이션!E1621*시뮬레이션!D1621</f>
        <v>#N/A</v>
      </c>
      <c r="J1618" s="5">
        <f t="shared" si="84"/>
        <v>43620</v>
      </c>
      <c r="K1618" s="2" t="e">
        <f t="shared" si="85"/>
        <v>#N/A</v>
      </c>
      <c r="L1618" s="2" t="e">
        <f>$C$2*시뮬레이션!F1621*시뮬레이션!D1621</f>
        <v>#REF!</v>
      </c>
    </row>
    <row r="1619" spans="2:12" x14ac:dyDescent="0.3">
      <c r="B1619" s="5">
        <v>43621</v>
      </c>
      <c r="C1619" s="27" t="e">
        <f>VLOOKUP(시뮬레이션!B1622,시뮬레이션!$K:$Q,6,0)</f>
        <v>#N/A</v>
      </c>
      <c r="D1619" s="27" t="e">
        <f>VLOOKUP(시뮬레이션!B1622,시뮬레이션!$K:$Q,7,0)</f>
        <v>#N/A</v>
      </c>
      <c r="F1619" s="5">
        <f t="shared" si="83"/>
        <v>43621</v>
      </c>
      <c r="G1619" s="7" t="e">
        <f>C1619*시뮬레이션!D1622*시뮬레이션!F1622</f>
        <v>#N/A</v>
      </c>
      <c r="H1619" s="2" t="e">
        <f>D1619*시뮬레이션!E1622*시뮬레이션!D1622</f>
        <v>#N/A</v>
      </c>
      <c r="J1619" s="5">
        <f t="shared" si="84"/>
        <v>43621</v>
      </c>
      <c r="K1619" s="2" t="e">
        <f t="shared" si="85"/>
        <v>#N/A</v>
      </c>
      <c r="L1619" s="2" t="e">
        <f>$C$2*시뮬레이션!F1622*시뮬레이션!D1622</f>
        <v>#REF!</v>
      </c>
    </row>
    <row r="1620" spans="2:12" x14ac:dyDescent="0.3">
      <c r="B1620" s="5">
        <v>43622</v>
      </c>
      <c r="C1620" s="27" t="e">
        <f>VLOOKUP(시뮬레이션!B1623,시뮬레이션!$K:$Q,6,0)</f>
        <v>#N/A</v>
      </c>
      <c r="D1620" s="27" t="e">
        <f>VLOOKUP(시뮬레이션!B1623,시뮬레이션!$K:$Q,7,0)</f>
        <v>#N/A</v>
      </c>
      <c r="F1620" s="5">
        <f t="shared" si="83"/>
        <v>43622</v>
      </c>
      <c r="G1620" s="7" t="e">
        <f>C1620*시뮬레이션!D1623*시뮬레이션!F1623</f>
        <v>#N/A</v>
      </c>
      <c r="H1620" s="2" t="e">
        <f>D1620*시뮬레이션!E1623*시뮬레이션!D1623</f>
        <v>#N/A</v>
      </c>
      <c r="J1620" s="5">
        <f t="shared" si="84"/>
        <v>43622</v>
      </c>
      <c r="K1620" s="2" t="e">
        <f t="shared" si="85"/>
        <v>#N/A</v>
      </c>
      <c r="L1620" s="2" t="e">
        <f>$C$2*시뮬레이션!F1623*시뮬레이션!D1623</f>
        <v>#REF!</v>
      </c>
    </row>
    <row r="1621" spans="2:12" x14ac:dyDescent="0.3">
      <c r="B1621" s="5">
        <v>43623</v>
      </c>
      <c r="C1621" s="27" t="e">
        <f>VLOOKUP(시뮬레이션!B1624,시뮬레이션!$K:$Q,6,0)</f>
        <v>#N/A</v>
      </c>
      <c r="D1621" s="27" t="e">
        <f>VLOOKUP(시뮬레이션!B1624,시뮬레이션!$K:$Q,7,0)</f>
        <v>#N/A</v>
      </c>
      <c r="F1621" s="5">
        <f t="shared" si="83"/>
        <v>43623</v>
      </c>
      <c r="G1621" s="7" t="e">
        <f>C1621*시뮬레이션!D1624*시뮬레이션!F1624</f>
        <v>#N/A</v>
      </c>
      <c r="H1621" s="2" t="e">
        <f>D1621*시뮬레이션!E1624*시뮬레이션!D1624</f>
        <v>#N/A</v>
      </c>
      <c r="J1621" s="5">
        <f t="shared" si="84"/>
        <v>43623</v>
      </c>
      <c r="K1621" s="2" t="e">
        <f t="shared" si="85"/>
        <v>#N/A</v>
      </c>
      <c r="L1621" s="2" t="e">
        <f>$C$2*시뮬레이션!F1624*시뮬레이션!D1624</f>
        <v>#REF!</v>
      </c>
    </row>
    <row r="1622" spans="2:12" x14ac:dyDescent="0.3">
      <c r="B1622" s="5">
        <v>43624</v>
      </c>
      <c r="C1622" s="27" t="e">
        <f>VLOOKUP(시뮬레이션!B1625,시뮬레이션!$K:$Q,6,0)</f>
        <v>#N/A</v>
      </c>
      <c r="D1622" s="27" t="e">
        <f>VLOOKUP(시뮬레이션!B1625,시뮬레이션!$K:$Q,7,0)</f>
        <v>#N/A</v>
      </c>
      <c r="F1622" s="5">
        <f t="shared" si="83"/>
        <v>43624</v>
      </c>
      <c r="G1622" s="7" t="e">
        <f>C1622*시뮬레이션!D1625*시뮬레이션!F1625</f>
        <v>#N/A</v>
      </c>
      <c r="H1622" s="2" t="e">
        <f>D1622*시뮬레이션!E1625*시뮬레이션!D1625</f>
        <v>#N/A</v>
      </c>
      <c r="J1622" s="5">
        <f t="shared" si="84"/>
        <v>43624</v>
      </c>
      <c r="K1622" s="2" t="e">
        <f t="shared" si="85"/>
        <v>#N/A</v>
      </c>
      <c r="L1622" s="2" t="e">
        <f>$C$2*시뮬레이션!F1625*시뮬레이션!D1625</f>
        <v>#REF!</v>
      </c>
    </row>
    <row r="1623" spans="2:12" x14ac:dyDescent="0.3">
      <c r="B1623" s="5">
        <v>43625</v>
      </c>
      <c r="C1623" s="27" t="e">
        <f>VLOOKUP(시뮬레이션!B1626,시뮬레이션!$K:$Q,6,0)</f>
        <v>#N/A</v>
      </c>
      <c r="D1623" s="27" t="e">
        <f>VLOOKUP(시뮬레이션!B1626,시뮬레이션!$K:$Q,7,0)</f>
        <v>#N/A</v>
      </c>
      <c r="F1623" s="5">
        <f t="shared" si="83"/>
        <v>43625</v>
      </c>
      <c r="G1623" s="7" t="e">
        <f>C1623*시뮬레이션!D1626*시뮬레이션!F1626</f>
        <v>#N/A</v>
      </c>
      <c r="H1623" s="2" t="e">
        <f>D1623*시뮬레이션!E1626*시뮬레이션!D1626</f>
        <v>#N/A</v>
      </c>
      <c r="J1623" s="5">
        <f t="shared" si="84"/>
        <v>43625</v>
      </c>
      <c r="K1623" s="2" t="e">
        <f t="shared" si="85"/>
        <v>#N/A</v>
      </c>
      <c r="L1623" s="2" t="e">
        <f>$C$2*시뮬레이션!F1626*시뮬레이션!D1626</f>
        <v>#REF!</v>
      </c>
    </row>
    <row r="1624" spans="2:12" x14ac:dyDescent="0.3">
      <c r="B1624" s="5">
        <v>43626</v>
      </c>
      <c r="C1624" s="27" t="e">
        <f>VLOOKUP(시뮬레이션!B1627,시뮬레이션!$K:$Q,6,0)</f>
        <v>#N/A</v>
      </c>
      <c r="D1624" s="27" t="e">
        <f>VLOOKUP(시뮬레이션!B1627,시뮬레이션!$K:$Q,7,0)</f>
        <v>#N/A</v>
      </c>
      <c r="F1624" s="5">
        <f t="shared" si="83"/>
        <v>43626</v>
      </c>
      <c r="G1624" s="7" t="e">
        <f>C1624*시뮬레이션!D1627*시뮬레이션!F1627</f>
        <v>#N/A</v>
      </c>
      <c r="H1624" s="2" t="e">
        <f>D1624*시뮬레이션!E1627*시뮬레이션!D1627</f>
        <v>#N/A</v>
      </c>
      <c r="J1624" s="5">
        <f t="shared" si="84"/>
        <v>43626</v>
      </c>
      <c r="K1624" s="2" t="e">
        <f t="shared" si="85"/>
        <v>#N/A</v>
      </c>
      <c r="L1624" s="2" t="e">
        <f>$C$2*시뮬레이션!F1627*시뮬레이션!D1627</f>
        <v>#REF!</v>
      </c>
    </row>
    <row r="1625" spans="2:12" x14ac:dyDescent="0.3">
      <c r="B1625" s="5">
        <v>43627</v>
      </c>
      <c r="C1625" s="27" t="e">
        <f>VLOOKUP(시뮬레이션!B1628,시뮬레이션!$K:$Q,6,0)</f>
        <v>#N/A</v>
      </c>
      <c r="D1625" s="27" t="e">
        <f>VLOOKUP(시뮬레이션!B1628,시뮬레이션!$K:$Q,7,0)</f>
        <v>#N/A</v>
      </c>
      <c r="F1625" s="5">
        <f t="shared" si="83"/>
        <v>43627</v>
      </c>
      <c r="G1625" s="7" t="e">
        <f>C1625*시뮬레이션!D1628*시뮬레이션!F1628</f>
        <v>#N/A</v>
      </c>
      <c r="H1625" s="2" t="e">
        <f>D1625*시뮬레이션!E1628*시뮬레이션!D1628</f>
        <v>#N/A</v>
      </c>
      <c r="J1625" s="5">
        <f t="shared" si="84"/>
        <v>43627</v>
      </c>
      <c r="K1625" s="2" t="e">
        <f t="shared" si="85"/>
        <v>#N/A</v>
      </c>
      <c r="L1625" s="2" t="e">
        <f>$C$2*시뮬레이션!F1628*시뮬레이션!D1628</f>
        <v>#REF!</v>
      </c>
    </row>
    <row r="1626" spans="2:12" x14ac:dyDescent="0.3">
      <c r="B1626" s="5">
        <v>43628</v>
      </c>
      <c r="C1626" s="27" t="e">
        <f>VLOOKUP(시뮬레이션!B1629,시뮬레이션!$K:$Q,6,0)</f>
        <v>#N/A</v>
      </c>
      <c r="D1626" s="27" t="e">
        <f>VLOOKUP(시뮬레이션!B1629,시뮬레이션!$K:$Q,7,0)</f>
        <v>#N/A</v>
      </c>
      <c r="F1626" s="5">
        <f t="shared" si="83"/>
        <v>43628</v>
      </c>
      <c r="G1626" s="7" t="e">
        <f>C1626*시뮬레이션!D1629*시뮬레이션!F1629</f>
        <v>#N/A</v>
      </c>
      <c r="H1626" s="2" t="e">
        <f>D1626*시뮬레이션!E1629*시뮬레이션!D1629</f>
        <v>#N/A</v>
      </c>
      <c r="J1626" s="5">
        <f t="shared" si="84"/>
        <v>43628</v>
      </c>
      <c r="K1626" s="2" t="e">
        <f t="shared" si="85"/>
        <v>#N/A</v>
      </c>
      <c r="L1626" s="2" t="e">
        <f>$C$2*시뮬레이션!F1629*시뮬레이션!D1629</f>
        <v>#REF!</v>
      </c>
    </row>
    <row r="1627" spans="2:12" x14ac:dyDescent="0.3">
      <c r="B1627" s="5">
        <v>43629</v>
      </c>
      <c r="C1627" s="27" t="e">
        <f>VLOOKUP(시뮬레이션!B1630,시뮬레이션!$K:$Q,6,0)</f>
        <v>#N/A</v>
      </c>
      <c r="D1627" s="27" t="e">
        <f>VLOOKUP(시뮬레이션!B1630,시뮬레이션!$K:$Q,7,0)</f>
        <v>#N/A</v>
      </c>
      <c r="F1627" s="5">
        <f t="shared" si="83"/>
        <v>43629</v>
      </c>
      <c r="G1627" s="7" t="e">
        <f>C1627*시뮬레이션!D1630*시뮬레이션!F1630</f>
        <v>#N/A</v>
      </c>
      <c r="H1627" s="2" t="e">
        <f>D1627*시뮬레이션!E1630*시뮬레이션!D1630</f>
        <v>#N/A</v>
      </c>
      <c r="J1627" s="5">
        <f t="shared" si="84"/>
        <v>43629</v>
      </c>
      <c r="K1627" s="2" t="e">
        <f t="shared" si="85"/>
        <v>#N/A</v>
      </c>
      <c r="L1627" s="2" t="e">
        <f>$C$2*시뮬레이션!F1630*시뮬레이션!D1630</f>
        <v>#REF!</v>
      </c>
    </row>
    <row r="1628" spans="2:12" x14ac:dyDescent="0.3">
      <c r="B1628" s="5">
        <v>43630</v>
      </c>
      <c r="C1628" s="27" t="e">
        <f>VLOOKUP(시뮬레이션!B1631,시뮬레이션!$K:$Q,6,0)</f>
        <v>#N/A</v>
      </c>
      <c r="D1628" s="27" t="e">
        <f>VLOOKUP(시뮬레이션!B1631,시뮬레이션!$K:$Q,7,0)</f>
        <v>#N/A</v>
      </c>
      <c r="F1628" s="5">
        <f t="shared" si="83"/>
        <v>43630</v>
      </c>
      <c r="G1628" s="7" t="e">
        <f>C1628*시뮬레이션!D1631*시뮬레이션!F1631</f>
        <v>#N/A</v>
      </c>
      <c r="H1628" s="2" t="e">
        <f>D1628*시뮬레이션!E1631*시뮬레이션!D1631</f>
        <v>#N/A</v>
      </c>
      <c r="J1628" s="5">
        <f t="shared" si="84"/>
        <v>43630</v>
      </c>
      <c r="K1628" s="2" t="e">
        <f t="shared" si="85"/>
        <v>#N/A</v>
      </c>
      <c r="L1628" s="2" t="e">
        <f>$C$2*시뮬레이션!F1631*시뮬레이션!D1631</f>
        <v>#REF!</v>
      </c>
    </row>
    <row r="1629" spans="2:12" x14ac:dyDescent="0.3">
      <c r="B1629" s="5">
        <v>43631</v>
      </c>
      <c r="C1629" s="27" t="e">
        <f>VLOOKUP(시뮬레이션!B1632,시뮬레이션!$K:$Q,6,0)</f>
        <v>#N/A</v>
      </c>
      <c r="D1629" s="27" t="e">
        <f>VLOOKUP(시뮬레이션!B1632,시뮬레이션!$K:$Q,7,0)</f>
        <v>#N/A</v>
      </c>
      <c r="F1629" s="5">
        <f t="shared" si="83"/>
        <v>43631</v>
      </c>
      <c r="G1629" s="7" t="e">
        <f>C1629*시뮬레이션!D1632*시뮬레이션!F1632</f>
        <v>#N/A</v>
      </c>
      <c r="H1629" s="2" t="e">
        <f>D1629*시뮬레이션!E1632*시뮬레이션!D1632</f>
        <v>#N/A</v>
      </c>
      <c r="J1629" s="5">
        <f t="shared" si="84"/>
        <v>43631</v>
      </c>
      <c r="K1629" s="2" t="e">
        <f t="shared" si="85"/>
        <v>#N/A</v>
      </c>
      <c r="L1629" s="2" t="e">
        <f>$C$2*시뮬레이션!F1632*시뮬레이션!D1632</f>
        <v>#REF!</v>
      </c>
    </row>
    <row r="1630" spans="2:12" x14ac:dyDescent="0.3">
      <c r="B1630" s="5">
        <v>43632</v>
      </c>
      <c r="C1630" s="27" t="e">
        <f>VLOOKUP(시뮬레이션!B1633,시뮬레이션!$K:$Q,6,0)</f>
        <v>#N/A</v>
      </c>
      <c r="D1630" s="27" t="e">
        <f>VLOOKUP(시뮬레이션!B1633,시뮬레이션!$K:$Q,7,0)</f>
        <v>#N/A</v>
      </c>
      <c r="F1630" s="5">
        <f t="shared" si="83"/>
        <v>43632</v>
      </c>
      <c r="G1630" s="7" t="e">
        <f>C1630*시뮬레이션!D1633*시뮬레이션!F1633</f>
        <v>#N/A</v>
      </c>
      <c r="H1630" s="2" t="e">
        <f>D1630*시뮬레이션!E1633*시뮬레이션!D1633</f>
        <v>#N/A</v>
      </c>
      <c r="J1630" s="5">
        <f t="shared" si="84"/>
        <v>43632</v>
      </c>
      <c r="K1630" s="2" t="e">
        <f t="shared" si="85"/>
        <v>#N/A</v>
      </c>
      <c r="L1630" s="2" t="e">
        <f>$C$2*시뮬레이션!F1633*시뮬레이션!D1633</f>
        <v>#REF!</v>
      </c>
    </row>
    <row r="1631" spans="2:12" x14ac:dyDescent="0.3">
      <c r="B1631" s="5">
        <v>43633</v>
      </c>
      <c r="C1631" s="27" t="e">
        <f>VLOOKUP(시뮬레이션!B1634,시뮬레이션!$K:$Q,6,0)</f>
        <v>#N/A</v>
      </c>
      <c r="D1631" s="27" t="e">
        <f>VLOOKUP(시뮬레이션!B1634,시뮬레이션!$K:$Q,7,0)</f>
        <v>#N/A</v>
      </c>
      <c r="F1631" s="5">
        <f t="shared" si="83"/>
        <v>43633</v>
      </c>
      <c r="G1631" s="7" t="e">
        <f>C1631*시뮬레이션!D1634*시뮬레이션!F1634</f>
        <v>#N/A</v>
      </c>
      <c r="H1631" s="2" t="e">
        <f>D1631*시뮬레이션!E1634*시뮬레이션!D1634</f>
        <v>#N/A</v>
      </c>
      <c r="J1631" s="5">
        <f t="shared" si="84"/>
        <v>43633</v>
      </c>
      <c r="K1631" s="2" t="e">
        <f t="shared" si="85"/>
        <v>#N/A</v>
      </c>
      <c r="L1631" s="2" t="e">
        <f>$C$2*시뮬레이션!F1634*시뮬레이션!D1634</f>
        <v>#REF!</v>
      </c>
    </row>
    <row r="1632" spans="2:12" x14ac:dyDescent="0.3">
      <c r="B1632" s="5">
        <v>43634</v>
      </c>
      <c r="C1632" s="27" t="e">
        <f>VLOOKUP(시뮬레이션!B1635,시뮬레이션!$K:$Q,6,0)</f>
        <v>#N/A</v>
      </c>
      <c r="D1632" s="27" t="e">
        <f>VLOOKUP(시뮬레이션!B1635,시뮬레이션!$K:$Q,7,0)</f>
        <v>#N/A</v>
      </c>
      <c r="F1632" s="5">
        <f t="shared" si="83"/>
        <v>43634</v>
      </c>
      <c r="G1632" s="7" t="e">
        <f>C1632*시뮬레이션!D1635*시뮬레이션!F1635</f>
        <v>#N/A</v>
      </c>
      <c r="H1632" s="2" t="e">
        <f>D1632*시뮬레이션!E1635*시뮬레이션!D1635</f>
        <v>#N/A</v>
      </c>
      <c r="J1632" s="5">
        <f t="shared" si="84"/>
        <v>43634</v>
      </c>
      <c r="K1632" s="2" t="e">
        <f t="shared" si="85"/>
        <v>#N/A</v>
      </c>
      <c r="L1632" s="2" t="e">
        <f>$C$2*시뮬레이션!F1635*시뮬레이션!D1635</f>
        <v>#REF!</v>
      </c>
    </row>
    <row r="1633" spans="2:12" x14ac:dyDescent="0.3">
      <c r="B1633" s="5">
        <v>43635</v>
      </c>
      <c r="C1633" s="27" t="e">
        <f>VLOOKUP(시뮬레이션!B1636,시뮬레이션!$K:$Q,6,0)</f>
        <v>#N/A</v>
      </c>
      <c r="D1633" s="27" t="e">
        <f>VLOOKUP(시뮬레이션!B1636,시뮬레이션!$K:$Q,7,0)</f>
        <v>#N/A</v>
      </c>
      <c r="F1633" s="5">
        <f t="shared" si="83"/>
        <v>43635</v>
      </c>
      <c r="G1633" s="7" t="e">
        <f>C1633*시뮬레이션!D1636*시뮬레이션!F1636</f>
        <v>#N/A</v>
      </c>
      <c r="H1633" s="2" t="e">
        <f>D1633*시뮬레이션!E1636*시뮬레이션!D1636</f>
        <v>#N/A</v>
      </c>
      <c r="J1633" s="5">
        <f t="shared" si="84"/>
        <v>43635</v>
      </c>
      <c r="K1633" s="2" t="e">
        <f t="shared" si="85"/>
        <v>#N/A</v>
      </c>
      <c r="L1633" s="2" t="e">
        <f>$C$2*시뮬레이션!F1636*시뮬레이션!D1636</f>
        <v>#REF!</v>
      </c>
    </row>
    <row r="1634" spans="2:12" x14ac:dyDescent="0.3">
      <c r="B1634" s="5">
        <v>43636</v>
      </c>
      <c r="C1634" s="27" t="e">
        <f>VLOOKUP(시뮬레이션!B1637,시뮬레이션!$K:$Q,6,0)</f>
        <v>#N/A</v>
      </c>
      <c r="D1634" s="27" t="e">
        <f>VLOOKUP(시뮬레이션!B1637,시뮬레이션!$K:$Q,7,0)</f>
        <v>#N/A</v>
      </c>
      <c r="F1634" s="5">
        <f t="shared" si="83"/>
        <v>43636</v>
      </c>
      <c r="G1634" s="7" t="e">
        <f>C1634*시뮬레이션!D1637*시뮬레이션!F1637</f>
        <v>#N/A</v>
      </c>
      <c r="H1634" s="2" t="e">
        <f>D1634*시뮬레이션!E1637*시뮬레이션!D1637</f>
        <v>#N/A</v>
      </c>
      <c r="J1634" s="5">
        <f t="shared" si="84"/>
        <v>43636</v>
      </c>
      <c r="K1634" s="2" t="e">
        <f t="shared" si="85"/>
        <v>#N/A</v>
      </c>
      <c r="L1634" s="2" t="e">
        <f>$C$2*시뮬레이션!F1637*시뮬레이션!D1637</f>
        <v>#REF!</v>
      </c>
    </row>
    <row r="1635" spans="2:12" x14ac:dyDescent="0.3">
      <c r="B1635" s="5">
        <v>43637</v>
      </c>
      <c r="C1635" s="27" t="e">
        <f>VLOOKUP(시뮬레이션!B1638,시뮬레이션!$K:$Q,6,0)</f>
        <v>#N/A</v>
      </c>
      <c r="D1635" s="27" t="e">
        <f>VLOOKUP(시뮬레이션!B1638,시뮬레이션!$K:$Q,7,0)</f>
        <v>#N/A</v>
      </c>
      <c r="F1635" s="5">
        <f t="shared" si="83"/>
        <v>43637</v>
      </c>
      <c r="G1635" s="7" t="e">
        <f>C1635*시뮬레이션!D1638*시뮬레이션!F1638</f>
        <v>#N/A</v>
      </c>
      <c r="H1635" s="2" t="e">
        <f>D1635*시뮬레이션!E1638*시뮬레이션!D1638</f>
        <v>#N/A</v>
      </c>
      <c r="J1635" s="5">
        <f t="shared" si="84"/>
        <v>43637</v>
      </c>
      <c r="K1635" s="2" t="e">
        <f t="shared" si="85"/>
        <v>#N/A</v>
      </c>
      <c r="L1635" s="2" t="e">
        <f>$C$2*시뮬레이션!F1638*시뮬레이션!D1638</f>
        <v>#REF!</v>
      </c>
    </row>
    <row r="1636" spans="2:12" x14ac:dyDescent="0.3">
      <c r="B1636" s="5">
        <v>43638</v>
      </c>
      <c r="C1636" s="27" t="e">
        <f>VLOOKUP(시뮬레이션!B1639,시뮬레이션!$K:$Q,6,0)</f>
        <v>#N/A</v>
      </c>
      <c r="D1636" s="27" t="e">
        <f>VLOOKUP(시뮬레이션!B1639,시뮬레이션!$K:$Q,7,0)</f>
        <v>#N/A</v>
      </c>
      <c r="F1636" s="5">
        <f t="shared" si="83"/>
        <v>43638</v>
      </c>
      <c r="G1636" s="7" t="e">
        <f>C1636*시뮬레이션!D1639*시뮬레이션!F1639</f>
        <v>#N/A</v>
      </c>
      <c r="H1636" s="2" t="e">
        <f>D1636*시뮬레이션!E1639*시뮬레이션!D1639</f>
        <v>#N/A</v>
      </c>
      <c r="J1636" s="5">
        <f t="shared" si="84"/>
        <v>43638</v>
      </c>
      <c r="K1636" s="2" t="e">
        <f t="shared" si="85"/>
        <v>#N/A</v>
      </c>
      <c r="L1636" s="2" t="e">
        <f>$C$2*시뮬레이션!F1639*시뮬레이션!D1639</f>
        <v>#REF!</v>
      </c>
    </row>
    <row r="1637" spans="2:12" x14ac:dyDescent="0.3">
      <c r="B1637" s="5">
        <v>43639</v>
      </c>
      <c r="C1637" s="27" t="e">
        <f>VLOOKUP(시뮬레이션!B1640,시뮬레이션!$K:$Q,6,0)</f>
        <v>#N/A</v>
      </c>
      <c r="D1637" s="27" t="e">
        <f>VLOOKUP(시뮬레이션!B1640,시뮬레이션!$K:$Q,7,0)</f>
        <v>#N/A</v>
      </c>
      <c r="F1637" s="5">
        <f t="shared" si="83"/>
        <v>43639</v>
      </c>
      <c r="G1637" s="7" t="e">
        <f>C1637*시뮬레이션!D1640*시뮬레이션!F1640</f>
        <v>#N/A</v>
      </c>
      <c r="H1637" s="2" t="e">
        <f>D1637*시뮬레이션!E1640*시뮬레이션!D1640</f>
        <v>#N/A</v>
      </c>
      <c r="J1637" s="5">
        <f t="shared" si="84"/>
        <v>43639</v>
      </c>
      <c r="K1637" s="2" t="e">
        <f t="shared" si="85"/>
        <v>#N/A</v>
      </c>
      <c r="L1637" s="2" t="e">
        <f>$C$2*시뮬레이션!F1640*시뮬레이션!D1640</f>
        <v>#REF!</v>
      </c>
    </row>
    <row r="1638" spans="2:12" x14ac:dyDescent="0.3">
      <c r="B1638" s="5">
        <v>43640</v>
      </c>
      <c r="C1638" s="27" t="e">
        <f>VLOOKUP(시뮬레이션!B1641,시뮬레이션!$K:$Q,6,0)</f>
        <v>#N/A</v>
      </c>
      <c r="D1638" s="27" t="e">
        <f>VLOOKUP(시뮬레이션!B1641,시뮬레이션!$K:$Q,7,0)</f>
        <v>#N/A</v>
      </c>
      <c r="F1638" s="5">
        <f t="shared" si="83"/>
        <v>43640</v>
      </c>
      <c r="G1638" s="7" t="e">
        <f>C1638*시뮬레이션!D1641*시뮬레이션!F1641</f>
        <v>#N/A</v>
      </c>
      <c r="H1638" s="2" t="e">
        <f>D1638*시뮬레이션!E1641*시뮬레이션!D1641</f>
        <v>#N/A</v>
      </c>
      <c r="J1638" s="5">
        <f t="shared" si="84"/>
        <v>43640</v>
      </c>
      <c r="K1638" s="2" t="e">
        <f t="shared" si="85"/>
        <v>#N/A</v>
      </c>
      <c r="L1638" s="2" t="e">
        <f>$C$2*시뮬레이션!F1641*시뮬레이션!D1641</f>
        <v>#REF!</v>
      </c>
    </row>
    <row r="1639" spans="2:12" x14ac:dyDescent="0.3">
      <c r="B1639" s="5">
        <v>43641</v>
      </c>
      <c r="C1639" s="27" t="e">
        <f>VLOOKUP(시뮬레이션!B1642,시뮬레이션!$K:$Q,6,0)</f>
        <v>#N/A</v>
      </c>
      <c r="D1639" s="27" t="e">
        <f>VLOOKUP(시뮬레이션!B1642,시뮬레이션!$K:$Q,7,0)</f>
        <v>#N/A</v>
      </c>
      <c r="F1639" s="5">
        <f t="shared" si="83"/>
        <v>43641</v>
      </c>
      <c r="G1639" s="7" t="e">
        <f>C1639*시뮬레이션!D1642*시뮬레이션!F1642</f>
        <v>#N/A</v>
      </c>
      <c r="H1639" s="2" t="e">
        <f>D1639*시뮬레이션!E1642*시뮬레이션!D1642</f>
        <v>#N/A</v>
      </c>
      <c r="J1639" s="5">
        <f t="shared" si="84"/>
        <v>43641</v>
      </c>
      <c r="K1639" s="2" t="e">
        <f t="shared" si="85"/>
        <v>#N/A</v>
      </c>
      <c r="L1639" s="2" t="e">
        <f>$C$2*시뮬레이션!F1642*시뮬레이션!D1642</f>
        <v>#REF!</v>
      </c>
    </row>
    <row r="1640" spans="2:12" x14ac:dyDescent="0.3">
      <c r="B1640" s="5">
        <v>43642</v>
      </c>
      <c r="C1640" s="27" t="e">
        <f>VLOOKUP(시뮬레이션!B1643,시뮬레이션!$K:$Q,6,0)</f>
        <v>#N/A</v>
      </c>
      <c r="D1640" s="27" t="e">
        <f>VLOOKUP(시뮬레이션!B1643,시뮬레이션!$K:$Q,7,0)</f>
        <v>#N/A</v>
      </c>
      <c r="F1640" s="5">
        <f t="shared" si="83"/>
        <v>43642</v>
      </c>
      <c r="G1640" s="7" t="e">
        <f>C1640*시뮬레이션!D1643*시뮬레이션!F1643</f>
        <v>#N/A</v>
      </c>
      <c r="H1640" s="2" t="e">
        <f>D1640*시뮬레이션!E1643*시뮬레이션!D1643</f>
        <v>#N/A</v>
      </c>
      <c r="J1640" s="5">
        <f t="shared" si="84"/>
        <v>43642</v>
      </c>
      <c r="K1640" s="2" t="e">
        <f t="shared" si="85"/>
        <v>#N/A</v>
      </c>
      <c r="L1640" s="2" t="e">
        <f>$C$2*시뮬레이션!F1643*시뮬레이션!D1643</f>
        <v>#REF!</v>
      </c>
    </row>
    <row r="1641" spans="2:12" x14ac:dyDescent="0.3">
      <c r="B1641" s="5">
        <v>43643</v>
      </c>
      <c r="C1641" s="27" t="e">
        <f>VLOOKUP(시뮬레이션!B1644,시뮬레이션!$K:$Q,6,0)</f>
        <v>#N/A</v>
      </c>
      <c r="D1641" s="27" t="e">
        <f>VLOOKUP(시뮬레이션!B1644,시뮬레이션!$K:$Q,7,0)</f>
        <v>#N/A</v>
      </c>
      <c r="F1641" s="5">
        <f t="shared" si="83"/>
        <v>43643</v>
      </c>
      <c r="G1641" s="7" t="e">
        <f>C1641*시뮬레이션!D1644*시뮬레이션!F1644</f>
        <v>#N/A</v>
      </c>
      <c r="H1641" s="2" t="e">
        <f>D1641*시뮬레이션!E1644*시뮬레이션!D1644</f>
        <v>#N/A</v>
      </c>
      <c r="J1641" s="5">
        <f t="shared" si="84"/>
        <v>43643</v>
      </c>
      <c r="K1641" s="2" t="e">
        <f t="shared" si="85"/>
        <v>#N/A</v>
      </c>
      <c r="L1641" s="2" t="e">
        <f>$C$2*시뮬레이션!F1644*시뮬레이션!D1644</f>
        <v>#REF!</v>
      </c>
    </row>
    <row r="1642" spans="2:12" x14ac:dyDescent="0.3">
      <c r="B1642" s="5">
        <v>43644</v>
      </c>
      <c r="C1642" s="27" t="e">
        <f>VLOOKUP(시뮬레이션!B1645,시뮬레이션!$K:$Q,6,0)</f>
        <v>#N/A</v>
      </c>
      <c r="D1642" s="27" t="e">
        <f>VLOOKUP(시뮬레이션!B1645,시뮬레이션!$K:$Q,7,0)</f>
        <v>#N/A</v>
      </c>
      <c r="F1642" s="5">
        <f t="shared" si="83"/>
        <v>43644</v>
      </c>
      <c r="G1642" s="7" t="e">
        <f>C1642*시뮬레이션!D1645*시뮬레이션!F1645</f>
        <v>#N/A</v>
      </c>
      <c r="H1642" s="2" t="e">
        <f>D1642*시뮬레이션!E1645*시뮬레이션!D1645</f>
        <v>#N/A</v>
      </c>
      <c r="J1642" s="5">
        <f t="shared" si="84"/>
        <v>43644</v>
      </c>
      <c r="K1642" s="2" t="e">
        <f t="shared" si="85"/>
        <v>#N/A</v>
      </c>
      <c r="L1642" s="2" t="e">
        <f>$C$2*시뮬레이션!F1645*시뮬레이션!D1645</f>
        <v>#REF!</v>
      </c>
    </row>
    <row r="1643" spans="2:12" x14ac:dyDescent="0.3">
      <c r="B1643" s="5">
        <v>43645</v>
      </c>
      <c r="C1643" s="27" t="e">
        <f>VLOOKUP(시뮬레이션!B1646,시뮬레이션!$K:$Q,6,0)</f>
        <v>#N/A</v>
      </c>
      <c r="D1643" s="27" t="e">
        <f>VLOOKUP(시뮬레이션!B1646,시뮬레이션!$K:$Q,7,0)</f>
        <v>#N/A</v>
      </c>
      <c r="F1643" s="5">
        <f t="shared" si="83"/>
        <v>43645</v>
      </c>
      <c r="G1643" s="7" t="e">
        <f>C1643*시뮬레이션!D1646*시뮬레이션!F1646</f>
        <v>#N/A</v>
      </c>
      <c r="H1643" s="2" t="e">
        <f>D1643*시뮬레이션!E1646*시뮬레이션!D1646</f>
        <v>#N/A</v>
      </c>
      <c r="J1643" s="5">
        <f t="shared" si="84"/>
        <v>43645</v>
      </c>
      <c r="K1643" s="2" t="e">
        <f t="shared" si="85"/>
        <v>#N/A</v>
      </c>
      <c r="L1643" s="2" t="e">
        <f>$C$2*시뮬레이션!F1646*시뮬레이션!D1646</f>
        <v>#REF!</v>
      </c>
    </row>
    <row r="1644" spans="2:12" x14ac:dyDescent="0.3">
      <c r="B1644" s="5">
        <v>43646</v>
      </c>
      <c r="C1644" s="27" t="e">
        <f>VLOOKUP(시뮬레이션!B1647,시뮬레이션!$K:$Q,6,0)</f>
        <v>#N/A</v>
      </c>
      <c r="D1644" s="27" t="e">
        <f>VLOOKUP(시뮬레이션!B1647,시뮬레이션!$K:$Q,7,0)</f>
        <v>#N/A</v>
      </c>
      <c r="F1644" s="5">
        <f t="shared" si="83"/>
        <v>43646</v>
      </c>
      <c r="G1644" s="7" t="e">
        <f>C1644*시뮬레이션!D1647*시뮬레이션!F1647</f>
        <v>#N/A</v>
      </c>
      <c r="H1644" s="2" t="e">
        <f>D1644*시뮬레이션!E1647*시뮬레이션!D1647</f>
        <v>#N/A</v>
      </c>
      <c r="J1644" s="5">
        <f t="shared" si="84"/>
        <v>43646</v>
      </c>
      <c r="K1644" s="2" t="e">
        <f t="shared" si="85"/>
        <v>#N/A</v>
      </c>
      <c r="L1644" s="2" t="e">
        <f>$C$2*시뮬레이션!F1647*시뮬레이션!D1647</f>
        <v>#REF!</v>
      </c>
    </row>
    <row r="1645" spans="2:12" x14ac:dyDescent="0.3">
      <c r="B1645" s="5">
        <v>43647</v>
      </c>
      <c r="C1645" s="27" t="e">
        <f>VLOOKUP(시뮬레이션!B1648,시뮬레이션!$K:$Q,6,0)</f>
        <v>#N/A</v>
      </c>
      <c r="D1645" s="27" t="e">
        <f>VLOOKUP(시뮬레이션!B1648,시뮬레이션!$K:$Q,7,0)</f>
        <v>#N/A</v>
      </c>
      <c r="F1645" s="5">
        <f t="shared" si="83"/>
        <v>43647</v>
      </c>
      <c r="G1645" s="7" t="e">
        <f>C1645*시뮬레이션!D1648*시뮬레이션!F1648</f>
        <v>#N/A</v>
      </c>
      <c r="H1645" s="2" t="e">
        <f>D1645*시뮬레이션!E1648*시뮬레이션!D1648</f>
        <v>#N/A</v>
      </c>
      <c r="J1645" s="5">
        <f t="shared" si="84"/>
        <v>43647</v>
      </c>
      <c r="K1645" s="2" t="e">
        <f t="shared" si="85"/>
        <v>#N/A</v>
      </c>
      <c r="L1645" s="2" t="e">
        <f>$C$2*시뮬레이션!F1648*시뮬레이션!D1648</f>
        <v>#REF!</v>
      </c>
    </row>
    <row r="1646" spans="2:12" x14ac:dyDescent="0.3">
      <c r="B1646" s="5">
        <v>43648</v>
      </c>
      <c r="C1646" s="27" t="e">
        <f>VLOOKUP(시뮬레이션!B1649,시뮬레이션!$K:$Q,6,0)</f>
        <v>#N/A</v>
      </c>
      <c r="D1646" s="27" t="e">
        <f>VLOOKUP(시뮬레이션!B1649,시뮬레이션!$K:$Q,7,0)</f>
        <v>#N/A</v>
      </c>
      <c r="F1646" s="5">
        <f t="shared" si="83"/>
        <v>43648</v>
      </c>
      <c r="G1646" s="7" t="e">
        <f>C1646*시뮬레이션!D1649*시뮬레이션!F1649</f>
        <v>#N/A</v>
      </c>
      <c r="H1646" s="2" t="e">
        <f>D1646*시뮬레이션!E1649*시뮬레이션!D1649</f>
        <v>#N/A</v>
      </c>
      <c r="J1646" s="5">
        <f t="shared" si="84"/>
        <v>43648</v>
      </c>
      <c r="K1646" s="2" t="e">
        <f t="shared" si="85"/>
        <v>#N/A</v>
      </c>
      <c r="L1646" s="2" t="e">
        <f>$C$2*시뮬레이션!F1649*시뮬레이션!D1649</f>
        <v>#REF!</v>
      </c>
    </row>
    <row r="1647" spans="2:12" x14ac:dyDescent="0.3">
      <c r="B1647" s="5">
        <v>43649</v>
      </c>
      <c r="C1647" s="27" t="e">
        <f>VLOOKUP(시뮬레이션!B1650,시뮬레이션!$K:$Q,6,0)</f>
        <v>#N/A</v>
      </c>
      <c r="D1647" s="27" t="e">
        <f>VLOOKUP(시뮬레이션!B1650,시뮬레이션!$K:$Q,7,0)</f>
        <v>#N/A</v>
      </c>
      <c r="F1647" s="5">
        <f t="shared" si="83"/>
        <v>43649</v>
      </c>
      <c r="G1647" s="7" t="e">
        <f>C1647*시뮬레이션!D1650*시뮬레이션!F1650</f>
        <v>#N/A</v>
      </c>
      <c r="H1647" s="2" t="e">
        <f>D1647*시뮬레이션!E1650*시뮬레이션!D1650</f>
        <v>#N/A</v>
      </c>
      <c r="J1647" s="5">
        <f t="shared" si="84"/>
        <v>43649</v>
      </c>
      <c r="K1647" s="2" t="e">
        <f t="shared" si="85"/>
        <v>#N/A</v>
      </c>
      <c r="L1647" s="2" t="e">
        <f>$C$2*시뮬레이션!F1650*시뮬레이션!D1650</f>
        <v>#REF!</v>
      </c>
    </row>
    <row r="1648" spans="2:12" x14ac:dyDescent="0.3">
      <c r="B1648" s="5">
        <v>43650</v>
      </c>
      <c r="C1648" s="27" t="e">
        <f>VLOOKUP(시뮬레이션!B1651,시뮬레이션!$K:$Q,6,0)</f>
        <v>#N/A</v>
      </c>
      <c r="D1648" s="27" t="e">
        <f>VLOOKUP(시뮬레이션!B1651,시뮬레이션!$K:$Q,7,0)</f>
        <v>#N/A</v>
      </c>
      <c r="F1648" s="5">
        <f t="shared" si="83"/>
        <v>43650</v>
      </c>
      <c r="G1648" s="7" t="e">
        <f>C1648*시뮬레이션!D1651*시뮬레이션!F1651</f>
        <v>#N/A</v>
      </c>
      <c r="H1648" s="2" t="e">
        <f>D1648*시뮬레이션!E1651*시뮬레이션!D1651</f>
        <v>#N/A</v>
      </c>
      <c r="J1648" s="5">
        <f t="shared" si="84"/>
        <v>43650</v>
      </c>
      <c r="K1648" s="2" t="e">
        <f t="shared" si="85"/>
        <v>#N/A</v>
      </c>
      <c r="L1648" s="2" t="e">
        <f>$C$2*시뮬레이션!F1651*시뮬레이션!D1651</f>
        <v>#REF!</v>
      </c>
    </row>
    <row r="1649" spans="2:12" x14ac:dyDescent="0.3">
      <c r="B1649" s="5">
        <v>43651</v>
      </c>
      <c r="C1649" s="27" t="e">
        <f>VLOOKUP(시뮬레이션!B1652,시뮬레이션!$K:$Q,6,0)</f>
        <v>#N/A</v>
      </c>
      <c r="D1649" s="27" t="e">
        <f>VLOOKUP(시뮬레이션!B1652,시뮬레이션!$K:$Q,7,0)</f>
        <v>#N/A</v>
      </c>
      <c r="F1649" s="5">
        <f t="shared" si="83"/>
        <v>43651</v>
      </c>
      <c r="G1649" s="7" t="e">
        <f>C1649*시뮬레이션!D1652*시뮬레이션!F1652</f>
        <v>#N/A</v>
      </c>
      <c r="H1649" s="2" t="e">
        <f>D1649*시뮬레이션!E1652*시뮬레이션!D1652</f>
        <v>#N/A</v>
      </c>
      <c r="J1649" s="5">
        <f t="shared" si="84"/>
        <v>43651</v>
      </c>
      <c r="K1649" s="2" t="e">
        <f t="shared" si="85"/>
        <v>#N/A</v>
      </c>
      <c r="L1649" s="2" t="e">
        <f>$C$2*시뮬레이션!F1652*시뮬레이션!D1652</f>
        <v>#REF!</v>
      </c>
    </row>
    <row r="1650" spans="2:12" x14ac:dyDescent="0.3">
      <c r="B1650" s="5">
        <v>43652</v>
      </c>
      <c r="C1650" s="27" t="e">
        <f>VLOOKUP(시뮬레이션!B1653,시뮬레이션!$K:$Q,6,0)</f>
        <v>#N/A</v>
      </c>
      <c r="D1650" s="27" t="e">
        <f>VLOOKUP(시뮬레이션!B1653,시뮬레이션!$K:$Q,7,0)</f>
        <v>#N/A</v>
      </c>
      <c r="F1650" s="5">
        <f t="shared" si="83"/>
        <v>43652</v>
      </c>
      <c r="G1650" s="7" t="e">
        <f>C1650*시뮬레이션!D1653*시뮬레이션!F1653</f>
        <v>#N/A</v>
      </c>
      <c r="H1650" s="2" t="e">
        <f>D1650*시뮬레이션!E1653*시뮬레이션!D1653</f>
        <v>#N/A</v>
      </c>
      <c r="J1650" s="5">
        <f t="shared" si="84"/>
        <v>43652</v>
      </c>
      <c r="K1650" s="2" t="e">
        <f t="shared" si="85"/>
        <v>#N/A</v>
      </c>
      <c r="L1650" s="2" t="e">
        <f>$C$2*시뮬레이션!F1653*시뮬레이션!D1653</f>
        <v>#REF!</v>
      </c>
    </row>
    <row r="1651" spans="2:12" x14ac:dyDescent="0.3">
      <c r="B1651" s="5">
        <v>43653</v>
      </c>
      <c r="C1651" s="27" t="e">
        <f>VLOOKUP(시뮬레이션!B1654,시뮬레이션!$K:$Q,6,0)</f>
        <v>#N/A</v>
      </c>
      <c r="D1651" s="27" t="e">
        <f>VLOOKUP(시뮬레이션!B1654,시뮬레이션!$K:$Q,7,0)</f>
        <v>#N/A</v>
      </c>
      <c r="F1651" s="5">
        <f t="shared" si="83"/>
        <v>43653</v>
      </c>
      <c r="G1651" s="7" t="e">
        <f>C1651*시뮬레이션!D1654*시뮬레이션!F1654</f>
        <v>#N/A</v>
      </c>
      <c r="H1651" s="2" t="e">
        <f>D1651*시뮬레이션!E1654*시뮬레이션!D1654</f>
        <v>#N/A</v>
      </c>
      <c r="J1651" s="5">
        <f t="shared" si="84"/>
        <v>43653</v>
      </c>
      <c r="K1651" s="2" t="e">
        <f t="shared" si="85"/>
        <v>#N/A</v>
      </c>
      <c r="L1651" s="2" t="e">
        <f>$C$2*시뮬레이션!F1654*시뮬레이션!D1654</f>
        <v>#REF!</v>
      </c>
    </row>
    <row r="1652" spans="2:12" x14ac:dyDescent="0.3">
      <c r="B1652" s="5">
        <v>43654</v>
      </c>
      <c r="C1652" s="27" t="e">
        <f>VLOOKUP(시뮬레이션!B1655,시뮬레이션!$K:$Q,6,0)</f>
        <v>#N/A</v>
      </c>
      <c r="D1652" s="27" t="e">
        <f>VLOOKUP(시뮬레이션!B1655,시뮬레이션!$K:$Q,7,0)</f>
        <v>#N/A</v>
      </c>
      <c r="F1652" s="5">
        <f t="shared" si="83"/>
        <v>43654</v>
      </c>
      <c r="G1652" s="7" t="e">
        <f>C1652*시뮬레이션!D1655*시뮬레이션!F1655</f>
        <v>#N/A</v>
      </c>
      <c r="H1652" s="2" t="e">
        <f>D1652*시뮬레이션!E1655*시뮬레이션!D1655</f>
        <v>#N/A</v>
      </c>
      <c r="J1652" s="5">
        <f t="shared" si="84"/>
        <v>43654</v>
      </c>
      <c r="K1652" s="2" t="e">
        <f t="shared" si="85"/>
        <v>#N/A</v>
      </c>
      <c r="L1652" s="2" t="e">
        <f>$C$2*시뮬레이션!F1655*시뮬레이션!D1655</f>
        <v>#REF!</v>
      </c>
    </row>
    <row r="1653" spans="2:12" x14ac:dyDescent="0.3">
      <c r="B1653" s="5">
        <v>43655</v>
      </c>
      <c r="C1653" s="27" t="e">
        <f>VLOOKUP(시뮬레이션!B1656,시뮬레이션!$K:$Q,6,0)</f>
        <v>#N/A</v>
      </c>
      <c r="D1653" s="27" t="e">
        <f>VLOOKUP(시뮬레이션!B1656,시뮬레이션!$K:$Q,7,0)</f>
        <v>#N/A</v>
      </c>
      <c r="F1653" s="5">
        <f t="shared" si="83"/>
        <v>43655</v>
      </c>
      <c r="G1653" s="7" t="e">
        <f>C1653*시뮬레이션!D1656*시뮬레이션!F1656</f>
        <v>#N/A</v>
      </c>
      <c r="H1653" s="2" t="e">
        <f>D1653*시뮬레이션!E1656*시뮬레이션!D1656</f>
        <v>#N/A</v>
      </c>
      <c r="J1653" s="5">
        <f t="shared" si="84"/>
        <v>43655</v>
      </c>
      <c r="K1653" s="2" t="e">
        <f t="shared" si="85"/>
        <v>#N/A</v>
      </c>
      <c r="L1653" s="2" t="e">
        <f>$C$2*시뮬레이션!F1656*시뮬레이션!D1656</f>
        <v>#REF!</v>
      </c>
    </row>
    <row r="1654" spans="2:12" x14ac:dyDescent="0.3">
      <c r="B1654" s="5">
        <v>43656</v>
      </c>
      <c r="C1654" s="27" t="e">
        <f>VLOOKUP(시뮬레이션!B1657,시뮬레이션!$K:$Q,6,0)</f>
        <v>#N/A</v>
      </c>
      <c r="D1654" s="27" t="e">
        <f>VLOOKUP(시뮬레이션!B1657,시뮬레이션!$K:$Q,7,0)</f>
        <v>#N/A</v>
      </c>
      <c r="F1654" s="5">
        <f t="shared" si="83"/>
        <v>43656</v>
      </c>
      <c r="G1654" s="7" t="e">
        <f>C1654*시뮬레이션!D1657*시뮬레이션!F1657</f>
        <v>#N/A</v>
      </c>
      <c r="H1654" s="2" t="e">
        <f>D1654*시뮬레이션!E1657*시뮬레이션!D1657</f>
        <v>#N/A</v>
      </c>
      <c r="J1654" s="5">
        <f t="shared" si="84"/>
        <v>43656</v>
      </c>
      <c r="K1654" s="2" t="e">
        <f t="shared" si="85"/>
        <v>#N/A</v>
      </c>
      <c r="L1654" s="2" t="e">
        <f>$C$2*시뮬레이션!F1657*시뮬레이션!D1657</f>
        <v>#REF!</v>
      </c>
    </row>
    <row r="1655" spans="2:12" x14ac:dyDescent="0.3">
      <c r="B1655" s="5">
        <v>43657</v>
      </c>
      <c r="C1655" s="27" t="e">
        <f>VLOOKUP(시뮬레이션!B1658,시뮬레이션!$K:$Q,6,0)</f>
        <v>#N/A</v>
      </c>
      <c r="D1655" s="27" t="e">
        <f>VLOOKUP(시뮬레이션!B1658,시뮬레이션!$K:$Q,7,0)</f>
        <v>#N/A</v>
      </c>
      <c r="F1655" s="5">
        <f t="shared" si="83"/>
        <v>43657</v>
      </c>
      <c r="G1655" s="7" t="e">
        <f>C1655*시뮬레이션!D1658*시뮬레이션!F1658</f>
        <v>#N/A</v>
      </c>
      <c r="H1655" s="2" t="e">
        <f>D1655*시뮬레이션!E1658*시뮬레이션!D1658</f>
        <v>#N/A</v>
      </c>
      <c r="J1655" s="5">
        <f t="shared" si="84"/>
        <v>43657</v>
      </c>
      <c r="K1655" s="2" t="e">
        <f t="shared" si="85"/>
        <v>#N/A</v>
      </c>
      <c r="L1655" s="2" t="e">
        <f>$C$2*시뮬레이션!F1658*시뮬레이션!D1658</f>
        <v>#REF!</v>
      </c>
    </row>
    <row r="1656" spans="2:12" x14ac:dyDescent="0.3">
      <c r="B1656" s="5">
        <v>43658</v>
      </c>
      <c r="C1656" s="27" t="e">
        <f>VLOOKUP(시뮬레이션!B1659,시뮬레이션!$K:$Q,6,0)</f>
        <v>#N/A</v>
      </c>
      <c r="D1656" s="27" t="e">
        <f>VLOOKUP(시뮬레이션!B1659,시뮬레이션!$K:$Q,7,0)</f>
        <v>#N/A</v>
      </c>
      <c r="F1656" s="5">
        <f t="shared" si="83"/>
        <v>43658</v>
      </c>
      <c r="G1656" s="7" t="e">
        <f>C1656*시뮬레이션!D1659*시뮬레이션!F1659</f>
        <v>#N/A</v>
      </c>
      <c r="H1656" s="2" t="e">
        <f>D1656*시뮬레이션!E1659*시뮬레이션!D1659</f>
        <v>#N/A</v>
      </c>
      <c r="J1656" s="5">
        <f t="shared" si="84"/>
        <v>43658</v>
      </c>
      <c r="K1656" s="2" t="e">
        <f t="shared" si="85"/>
        <v>#N/A</v>
      </c>
      <c r="L1656" s="2" t="e">
        <f>$C$2*시뮬레이션!F1659*시뮬레이션!D1659</f>
        <v>#REF!</v>
      </c>
    </row>
    <row r="1657" spans="2:12" x14ac:dyDescent="0.3">
      <c r="B1657" s="5">
        <v>43659</v>
      </c>
      <c r="C1657" s="27" t="e">
        <f>VLOOKUP(시뮬레이션!B1660,시뮬레이션!$K:$Q,6,0)</f>
        <v>#N/A</v>
      </c>
      <c r="D1657" s="27" t="e">
        <f>VLOOKUP(시뮬레이션!B1660,시뮬레이션!$K:$Q,7,0)</f>
        <v>#N/A</v>
      </c>
      <c r="F1657" s="5">
        <f t="shared" si="83"/>
        <v>43659</v>
      </c>
      <c r="G1657" s="7" t="e">
        <f>C1657*시뮬레이션!D1660*시뮬레이션!F1660</f>
        <v>#N/A</v>
      </c>
      <c r="H1657" s="2" t="e">
        <f>D1657*시뮬레이션!E1660*시뮬레이션!D1660</f>
        <v>#N/A</v>
      </c>
      <c r="J1657" s="5">
        <f t="shared" si="84"/>
        <v>43659</v>
      </c>
      <c r="K1657" s="2" t="e">
        <f t="shared" si="85"/>
        <v>#N/A</v>
      </c>
      <c r="L1657" s="2" t="e">
        <f>$C$2*시뮬레이션!F1660*시뮬레이션!D1660</f>
        <v>#REF!</v>
      </c>
    </row>
    <row r="1658" spans="2:12" x14ac:dyDescent="0.3">
      <c r="B1658" s="5">
        <v>43660</v>
      </c>
      <c r="C1658" s="27" t="e">
        <f>VLOOKUP(시뮬레이션!B1661,시뮬레이션!$K:$Q,6,0)</f>
        <v>#N/A</v>
      </c>
      <c r="D1658" s="27" t="e">
        <f>VLOOKUP(시뮬레이션!B1661,시뮬레이션!$K:$Q,7,0)</f>
        <v>#N/A</v>
      </c>
      <c r="F1658" s="5">
        <f t="shared" si="83"/>
        <v>43660</v>
      </c>
      <c r="G1658" s="7" t="e">
        <f>C1658*시뮬레이션!D1661*시뮬레이션!F1661</f>
        <v>#N/A</v>
      </c>
      <c r="H1658" s="2" t="e">
        <f>D1658*시뮬레이션!E1661*시뮬레이션!D1661</f>
        <v>#N/A</v>
      </c>
      <c r="J1658" s="5">
        <f t="shared" si="84"/>
        <v>43660</v>
      </c>
      <c r="K1658" s="2" t="e">
        <f t="shared" si="85"/>
        <v>#N/A</v>
      </c>
      <c r="L1658" s="2" t="e">
        <f>$C$2*시뮬레이션!F1661*시뮬레이션!D1661</f>
        <v>#REF!</v>
      </c>
    </row>
    <row r="1659" spans="2:12" x14ac:dyDescent="0.3">
      <c r="B1659" s="5">
        <v>43661</v>
      </c>
      <c r="C1659" s="27" t="e">
        <f>VLOOKUP(시뮬레이션!B1662,시뮬레이션!$K:$Q,6,0)</f>
        <v>#N/A</v>
      </c>
      <c r="D1659" s="27" t="e">
        <f>VLOOKUP(시뮬레이션!B1662,시뮬레이션!$K:$Q,7,0)</f>
        <v>#N/A</v>
      </c>
      <c r="F1659" s="5">
        <f t="shared" si="83"/>
        <v>43661</v>
      </c>
      <c r="G1659" s="7" t="e">
        <f>C1659*시뮬레이션!D1662*시뮬레이션!F1662</f>
        <v>#N/A</v>
      </c>
      <c r="H1659" s="2" t="e">
        <f>D1659*시뮬레이션!E1662*시뮬레이션!D1662</f>
        <v>#N/A</v>
      </c>
      <c r="J1659" s="5">
        <f t="shared" si="84"/>
        <v>43661</v>
      </c>
      <c r="K1659" s="2" t="e">
        <f t="shared" si="85"/>
        <v>#N/A</v>
      </c>
      <c r="L1659" s="2" t="e">
        <f>$C$2*시뮬레이션!F1662*시뮬레이션!D1662</f>
        <v>#REF!</v>
      </c>
    </row>
    <row r="1660" spans="2:12" x14ac:dyDescent="0.3">
      <c r="B1660" s="5">
        <v>43662</v>
      </c>
      <c r="C1660" s="27" t="e">
        <f>VLOOKUP(시뮬레이션!B1663,시뮬레이션!$K:$Q,6,0)</f>
        <v>#N/A</v>
      </c>
      <c r="D1660" s="27" t="e">
        <f>VLOOKUP(시뮬레이션!B1663,시뮬레이션!$K:$Q,7,0)</f>
        <v>#N/A</v>
      </c>
      <c r="F1660" s="5">
        <f t="shared" si="83"/>
        <v>43662</v>
      </c>
      <c r="G1660" s="7" t="e">
        <f>C1660*시뮬레이션!D1663*시뮬레이션!F1663</f>
        <v>#N/A</v>
      </c>
      <c r="H1660" s="2" t="e">
        <f>D1660*시뮬레이션!E1663*시뮬레이션!D1663</f>
        <v>#N/A</v>
      </c>
      <c r="J1660" s="5">
        <f t="shared" si="84"/>
        <v>43662</v>
      </c>
      <c r="K1660" s="2" t="e">
        <f t="shared" si="85"/>
        <v>#N/A</v>
      </c>
      <c r="L1660" s="2" t="e">
        <f>$C$2*시뮬레이션!F1663*시뮬레이션!D1663</f>
        <v>#REF!</v>
      </c>
    </row>
    <row r="1661" spans="2:12" x14ac:dyDescent="0.3">
      <c r="B1661" s="5">
        <v>43663</v>
      </c>
      <c r="C1661" s="27" t="e">
        <f>VLOOKUP(시뮬레이션!B1664,시뮬레이션!$K:$Q,6,0)</f>
        <v>#N/A</v>
      </c>
      <c r="D1661" s="27" t="e">
        <f>VLOOKUP(시뮬레이션!B1664,시뮬레이션!$K:$Q,7,0)</f>
        <v>#N/A</v>
      </c>
      <c r="F1661" s="5">
        <f t="shared" si="83"/>
        <v>43663</v>
      </c>
      <c r="G1661" s="7" t="e">
        <f>C1661*시뮬레이션!D1664*시뮬레이션!F1664</f>
        <v>#N/A</v>
      </c>
      <c r="H1661" s="2" t="e">
        <f>D1661*시뮬레이션!E1664*시뮬레이션!D1664</f>
        <v>#N/A</v>
      </c>
      <c r="J1661" s="5">
        <f t="shared" si="84"/>
        <v>43663</v>
      </c>
      <c r="K1661" s="2" t="e">
        <f t="shared" si="85"/>
        <v>#N/A</v>
      </c>
      <c r="L1661" s="2" t="e">
        <f>$C$2*시뮬레이션!F1664*시뮬레이션!D1664</f>
        <v>#REF!</v>
      </c>
    </row>
    <row r="1662" spans="2:12" x14ac:dyDescent="0.3">
      <c r="B1662" s="5">
        <v>43664</v>
      </c>
      <c r="C1662" s="27" t="e">
        <f>VLOOKUP(시뮬레이션!B1665,시뮬레이션!$K:$Q,6,0)</f>
        <v>#N/A</v>
      </c>
      <c r="D1662" s="27" t="e">
        <f>VLOOKUP(시뮬레이션!B1665,시뮬레이션!$K:$Q,7,0)</f>
        <v>#N/A</v>
      </c>
      <c r="F1662" s="5">
        <f t="shared" si="83"/>
        <v>43664</v>
      </c>
      <c r="G1662" s="7" t="e">
        <f>C1662*시뮬레이션!D1665*시뮬레이션!F1665</f>
        <v>#N/A</v>
      </c>
      <c r="H1662" s="2" t="e">
        <f>D1662*시뮬레이션!E1665*시뮬레이션!D1665</f>
        <v>#N/A</v>
      </c>
      <c r="J1662" s="5">
        <f t="shared" si="84"/>
        <v>43664</v>
      </c>
      <c r="K1662" s="2" t="e">
        <f t="shared" si="85"/>
        <v>#N/A</v>
      </c>
      <c r="L1662" s="2" t="e">
        <f>$C$2*시뮬레이션!F1665*시뮬레이션!D1665</f>
        <v>#REF!</v>
      </c>
    </row>
    <row r="1663" spans="2:12" x14ac:dyDescent="0.3">
      <c r="B1663" s="5">
        <v>43665</v>
      </c>
      <c r="C1663" s="27" t="e">
        <f>VLOOKUP(시뮬레이션!B1666,시뮬레이션!$K:$Q,6,0)</f>
        <v>#N/A</v>
      </c>
      <c r="D1663" s="27" t="e">
        <f>VLOOKUP(시뮬레이션!B1666,시뮬레이션!$K:$Q,7,0)</f>
        <v>#N/A</v>
      </c>
      <c r="F1663" s="5">
        <f t="shared" si="83"/>
        <v>43665</v>
      </c>
      <c r="G1663" s="7" t="e">
        <f>C1663*시뮬레이션!D1666*시뮬레이션!F1666</f>
        <v>#N/A</v>
      </c>
      <c r="H1663" s="2" t="e">
        <f>D1663*시뮬레이션!E1666*시뮬레이션!D1666</f>
        <v>#N/A</v>
      </c>
      <c r="J1663" s="5">
        <f t="shared" si="84"/>
        <v>43665</v>
      </c>
      <c r="K1663" s="2" t="e">
        <f t="shared" si="85"/>
        <v>#N/A</v>
      </c>
      <c r="L1663" s="2" t="e">
        <f>$C$2*시뮬레이션!F1666*시뮬레이션!D1666</f>
        <v>#REF!</v>
      </c>
    </row>
    <row r="1664" spans="2:12" x14ac:dyDescent="0.3">
      <c r="B1664" s="5">
        <v>43666</v>
      </c>
      <c r="C1664" s="27" t="e">
        <f>VLOOKUP(시뮬레이션!B1667,시뮬레이션!$K:$Q,6,0)</f>
        <v>#N/A</v>
      </c>
      <c r="D1664" s="27" t="e">
        <f>VLOOKUP(시뮬레이션!B1667,시뮬레이션!$K:$Q,7,0)</f>
        <v>#N/A</v>
      </c>
      <c r="F1664" s="5">
        <f t="shared" si="83"/>
        <v>43666</v>
      </c>
      <c r="G1664" s="7" t="e">
        <f>C1664*시뮬레이션!D1667*시뮬레이션!F1667</f>
        <v>#N/A</v>
      </c>
      <c r="H1664" s="2" t="e">
        <f>D1664*시뮬레이션!E1667*시뮬레이션!D1667</f>
        <v>#N/A</v>
      </c>
      <c r="J1664" s="5">
        <f t="shared" si="84"/>
        <v>43666</v>
      </c>
      <c r="K1664" s="2" t="e">
        <f t="shared" si="85"/>
        <v>#N/A</v>
      </c>
      <c r="L1664" s="2" t="e">
        <f>$C$2*시뮬레이션!F1667*시뮬레이션!D1667</f>
        <v>#REF!</v>
      </c>
    </row>
    <row r="1665" spans="2:12" x14ac:dyDescent="0.3">
      <c r="B1665" s="5">
        <v>43667</v>
      </c>
      <c r="C1665" s="27" t="e">
        <f>VLOOKUP(시뮬레이션!B1668,시뮬레이션!$K:$Q,6,0)</f>
        <v>#N/A</v>
      </c>
      <c r="D1665" s="27" t="e">
        <f>VLOOKUP(시뮬레이션!B1668,시뮬레이션!$K:$Q,7,0)</f>
        <v>#N/A</v>
      </c>
      <c r="F1665" s="5">
        <f t="shared" si="83"/>
        <v>43667</v>
      </c>
      <c r="G1665" s="7" t="e">
        <f>C1665*시뮬레이션!D1668*시뮬레이션!F1668</f>
        <v>#N/A</v>
      </c>
      <c r="H1665" s="2" t="e">
        <f>D1665*시뮬레이션!E1668*시뮬레이션!D1668</f>
        <v>#N/A</v>
      </c>
      <c r="J1665" s="5">
        <f t="shared" si="84"/>
        <v>43667</v>
      </c>
      <c r="K1665" s="2" t="e">
        <f t="shared" si="85"/>
        <v>#N/A</v>
      </c>
      <c r="L1665" s="2" t="e">
        <f>$C$2*시뮬레이션!F1668*시뮬레이션!D1668</f>
        <v>#REF!</v>
      </c>
    </row>
    <row r="1666" spans="2:12" x14ac:dyDescent="0.3">
      <c r="B1666" s="5">
        <v>43668</v>
      </c>
      <c r="C1666" s="27" t="e">
        <f>VLOOKUP(시뮬레이션!B1669,시뮬레이션!$K:$Q,6,0)</f>
        <v>#N/A</v>
      </c>
      <c r="D1666" s="27" t="e">
        <f>VLOOKUP(시뮬레이션!B1669,시뮬레이션!$K:$Q,7,0)</f>
        <v>#N/A</v>
      </c>
      <c r="F1666" s="5">
        <f t="shared" si="83"/>
        <v>43668</v>
      </c>
      <c r="G1666" s="7" t="e">
        <f>C1666*시뮬레이션!D1669*시뮬레이션!F1669</f>
        <v>#N/A</v>
      </c>
      <c r="H1666" s="2" t="e">
        <f>D1666*시뮬레이션!E1669*시뮬레이션!D1669</f>
        <v>#N/A</v>
      </c>
      <c r="J1666" s="5">
        <f t="shared" si="84"/>
        <v>43668</v>
      </c>
      <c r="K1666" s="2" t="e">
        <f t="shared" si="85"/>
        <v>#N/A</v>
      </c>
      <c r="L1666" s="2" t="e">
        <f>$C$2*시뮬레이션!F1669*시뮬레이션!D1669</f>
        <v>#REF!</v>
      </c>
    </row>
    <row r="1667" spans="2:12" x14ac:dyDescent="0.3">
      <c r="B1667" s="5">
        <v>43669</v>
      </c>
      <c r="C1667" s="27" t="e">
        <f>VLOOKUP(시뮬레이션!B1670,시뮬레이션!$K:$Q,6,0)</f>
        <v>#N/A</v>
      </c>
      <c r="D1667" s="27" t="e">
        <f>VLOOKUP(시뮬레이션!B1670,시뮬레이션!$K:$Q,7,0)</f>
        <v>#N/A</v>
      </c>
      <c r="F1667" s="5">
        <f t="shared" ref="F1667:F1730" si="86">B1667</f>
        <v>43669</v>
      </c>
      <c r="G1667" s="7" t="e">
        <f>C1667*시뮬레이션!D1670*시뮬레이션!F1670</f>
        <v>#N/A</v>
      </c>
      <c r="H1667" s="2" t="e">
        <f>D1667*시뮬레이션!E1670*시뮬레이션!D1670</f>
        <v>#N/A</v>
      </c>
      <c r="J1667" s="5">
        <f t="shared" ref="J1667:J1730" si="87">B1667</f>
        <v>43669</v>
      </c>
      <c r="K1667" s="2" t="e">
        <f t="shared" ref="K1667:K1730" si="88">SUM(G1667:H1667)</f>
        <v>#N/A</v>
      </c>
      <c r="L1667" s="2" t="e">
        <f>$C$2*시뮬레이션!F1670*시뮬레이션!D1670</f>
        <v>#REF!</v>
      </c>
    </row>
    <row r="1668" spans="2:12" x14ac:dyDescent="0.3">
      <c r="B1668" s="5">
        <v>43670</v>
      </c>
      <c r="C1668" s="27" t="e">
        <f>VLOOKUP(시뮬레이션!B1671,시뮬레이션!$K:$Q,6,0)</f>
        <v>#N/A</v>
      </c>
      <c r="D1668" s="27" t="e">
        <f>VLOOKUP(시뮬레이션!B1671,시뮬레이션!$K:$Q,7,0)</f>
        <v>#N/A</v>
      </c>
      <c r="F1668" s="5">
        <f t="shared" si="86"/>
        <v>43670</v>
      </c>
      <c r="G1668" s="7" t="e">
        <f>C1668*시뮬레이션!D1671*시뮬레이션!F1671</f>
        <v>#N/A</v>
      </c>
      <c r="H1668" s="2" t="e">
        <f>D1668*시뮬레이션!E1671*시뮬레이션!D1671</f>
        <v>#N/A</v>
      </c>
      <c r="J1668" s="5">
        <f t="shared" si="87"/>
        <v>43670</v>
      </c>
      <c r="K1668" s="2" t="e">
        <f t="shared" si="88"/>
        <v>#N/A</v>
      </c>
      <c r="L1668" s="2" t="e">
        <f>$C$2*시뮬레이션!F1671*시뮬레이션!D1671</f>
        <v>#REF!</v>
      </c>
    </row>
    <row r="1669" spans="2:12" x14ac:dyDescent="0.3">
      <c r="B1669" s="5">
        <v>43671</v>
      </c>
      <c r="C1669" s="27" t="e">
        <f>VLOOKUP(시뮬레이션!B1672,시뮬레이션!$K:$Q,6,0)</f>
        <v>#N/A</v>
      </c>
      <c r="D1669" s="27" t="e">
        <f>VLOOKUP(시뮬레이션!B1672,시뮬레이션!$K:$Q,7,0)</f>
        <v>#N/A</v>
      </c>
      <c r="F1669" s="5">
        <f t="shared" si="86"/>
        <v>43671</v>
      </c>
      <c r="G1669" s="7" t="e">
        <f>C1669*시뮬레이션!D1672*시뮬레이션!F1672</f>
        <v>#N/A</v>
      </c>
      <c r="H1669" s="2" t="e">
        <f>D1669*시뮬레이션!E1672*시뮬레이션!D1672</f>
        <v>#N/A</v>
      </c>
      <c r="J1669" s="5">
        <f t="shared" si="87"/>
        <v>43671</v>
      </c>
      <c r="K1669" s="2" t="e">
        <f t="shared" si="88"/>
        <v>#N/A</v>
      </c>
      <c r="L1669" s="2" t="e">
        <f>$C$2*시뮬레이션!F1672*시뮬레이션!D1672</f>
        <v>#REF!</v>
      </c>
    </row>
    <row r="1670" spans="2:12" x14ac:dyDescent="0.3">
      <c r="B1670" s="5">
        <v>43672</v>
      </c>
      <c r="C1670" s="27" t="e">
        <f>VLOOKUP(시뮬레이션!B1673,시뮬레이션!$K:$Q,6,0)</f>
        <v>#N/A</v>
      </c>
      <c r="D1670" s="27" t="e">
        <f>VLOOKUP(시뮬레이션!B1673,시뮬레이션!$K:$Q,7,0)</f>
        <v>#N/A</v>
      </c>
      <c r="F1670" s="5">
        <f t="shared" si="86"/>
        <v>43672</v>
      </c>
      <c r="G1670" s="7" t="e">
        <f>C1670*시뮬레이션!D1673*시뮬레이션!F1673</f>
        <v>#N/A</v>
      </c>
      <c r="H1670" s="2" t="e">
        <f>D1670*시뮬레이션!E1673*시뮬레이션!D1673</f>
        <v>#N/A</v>
      </c>
      <c r="J1670" s="5">
        <f t="shared" si="87"/>
        <v>43672</v>
      </c>
      <c r="K1670" s="2" t="e">
        <f t="shared" si="88"/>
        <v>#N/A</v>
      </c>
      <c r="L1670" s="2" t="e">
        <f>$C$2*시뮬레이션!F1673*시뮬레이션!D1673</f>
        <v>#REF!</v>
      </c>
    </row>
    <row r="1671" spans="2:12" x14ac:dyDescent="0.3">
      <c r="B1671" s="5">
        <v>43673</v>
      </c>
      <c r="C1671" s="27" t="e">
        <f>VLOOKUP(시뮬레이션!B1674,시뮬레이션!$K:$Q,6,0)</f>
        <v>#N/A</v>
      </c>
      <c r="D1671" s="27" t="e">
        <f>VLOOKUP(시뮬레이션!B1674,시뮬레이션!$K:$Q,7,0)</f>
        <v>#N/A</v>
      </c>
      <c r="F1671" s="5">
        <f t="shared" si="86"/>
        <v>43673</v>
      </c>
      <c r="G1671" s="7" t="e">
        <f>C1671*시뮬레이션!D1674*시뮬레이션!F1674</f>
        <v>#N/A</v>
      </c>
      <c r="H1671" s="2" t="e">
        <f>D1671*시뮬레이션!E1674*시뮬레이션!D1674</f>
        <v>#N/A</v>
      </c>
      <c r="J1671" s="5">
        <f t="shared" si="87"/>
        <v>43673</v>
      </c>
      <c r="K1671" s="2" t="e">
        <f t="shared" si="88"/>
        <v>#N/A</v>
      </c>
      <c r="L1671" s="2" t="e">
        <f>$C$2*시뮬레이션!F1674*시뮬레이션!D1674</f>
        <v>#REF!</v>
      </c>
    </row>
    <row r="1672" spans="2:12" x14ac:dyDescent="0.3">
      <c r="B1672" s="5">
        <v>43674</v>
      </c>
      <c r="C1672" s="27" t="e">
        <f>VLOOKUP(시뮬레이션!B1675,시뮬레이션!$K:$Q,6,0)</f>
        <v>#N/A</v>
      </c>
      <c r="D1672" s="27" t="e">
        <f>VLOOKUP(시뮬레이션!B1675,시뮬레이션!$K:$Q,7,0)</f>
        <v>#N/A</v>
      </c>
      <c r="F1672" s="5">
        <f t="shared" si="86"/>
        <v>43674</v>
      </c>
      <c r="G1672" s="7" t="e">
        <f>C1672*시뮬레이션!D1675*시뮬레이션!F1675</f>
        <v>#N/A</v>
      </c>
      <c r="H1672" s="2" t="e">
        <f>D1672*시뮬레이션!E1675*시뮬레이션!D1675</f>
        <v>#N/A</v>
      </c>
      <c r="J1672" s="5">
        <f t="shared" si="87"/>
        <v>43674</v>
      </c>
      <c r="K1672" s="2" t="e">
        <f t="shared" si="88"/>
        <v>#N/A</v>
      </c>
      <c r="L1672" s="2" t="e">
        <f>$C$2*시뮬레이션!F1675*시뮬레이션!D1675</f>
        <v>#REF!</v>
      </c>
    </row>
    <row r="1673" spans="2:12" x14ac:dyDescent="0.3">
      <c r="B1673" s="5">
        <v>43675</v>
      </c>
      <c r="C1673" s="27" t="e">
        <f>VLOOKUP(시뮬레이션!B1676,시뮬레이션!$K:$Q,6,0)</f>
        <v>#N/A</v>
      </c>
      <c r="D1673" s="27" t="e">
        <f>VLOOKUP(시뮬레이션!B1676,시뮬레이션!$K:$Q,7,0)</f>
        <v>#N/A</v>
      </c>
      <c r="F1673" s="5">
        <f t="shared" si="86"/>
        <v>43675</v>
      </c>
      <c r="G1673" s="7" t="e">
        <f>C1673*시뮬레이션!D1676*시뮬레이션!F1676</f>
        <v>#N/A</v>
      </c>
      <c r="H1673" s="2" t="e">
        <f>D1673*시뮬레이션!E1676*시뮬레이션!D1676</f>
        <v>#N/A</v>
      </c>
      <c r="J1673" s="5">
        <f t="shared" si="87"/>
        <v>43675</v>
      </c>
      <c r="K1673" s="2" t="e">
        <f t="shared" si="88"/>
        <v>#N/A</v>
      </c>
      <c r="L1673" s="2" t="e">
        <f>$C$2*시뮬레이션!F1676*시뮬레이션!D1676</f>
        <v>#REF!</v>
      </c>
    </row>
    <row r="1674" spans="2:12" x14ac:dyDescent="0.3">
      <c r="B1674" s="5">
        <v>43676</v>
      </c>
      <c r="C1674" s="27" t="e">
        <f>VLOOKUP(시뮬레이션!B1677,시뮬레이션!$K:$Q,6,0)</f>
        <v>#N/A</v>
      </c>
      <c r="D1674" s="27" t="e">
        <f>VLOOKUP(시뮬레이션!B1677,시뮬레이션!$K:$Q,7,0)</f>
        <v>#N/A</v>
      </c>
      <c r="F1674" s="5">
        <f t="shared" si="86"/>
        <v>43676</v>
      </c>
      <c r="G1674" s="7" t="e">
        <f>C1674*시뮬레이션!D1677*시뮬레이션!F1677</f>
        <v>#N/A</v>
      </c>
      <c r="H1674" s="2" t="e">
        <f>D1674*시뮬레이션!E1677*시뮬레이션!D1677</f>
        <v>#N/A</v>
      </c>
      <c r="J1674" s="5">
        <f t="shared" si="87"/>
        <v>43676</v>
      </c>
      <c r="K1674" s="2" t="e">
        <f t="shared" si="88"/>
        <v>#N/A</v>
      </c>
      <c r="L1674" s="2" t="e">
        <f>$C$2*시뮬레이션!F1677*시뮬레이션!D1677</f>
        <v>#REF!</v>
      </c>
    </row>
    <row r="1675" spans="2:12" x14ac:dyDescent="0.3">
      <c r="B1675" s="5">
        <v>43677</v>
      </c>
      <c r="C1675" s="27" t="e">
        <f>VLOOKUP(시뮬레이션!B1678,시뮬레이션!$K:$Q,6,0)</f>
        <v>#N/A</v>
      </c>
      <c r="D1675" s="27" t="e">
        <f>VLOOKUP(시뮬레이션!B1678,시뮬레이션!$K:$Q,7,0)</f>
        <v>#N/A</v>
      </c>
      <c r="F1675" s="5">
        <f t="shared" si="86"/>
        <v>43677</v>
      </c>
      <c r="G1675" s="7" t="e">
        <f>C1675*시뮬레이션!D1678*시뮬레이션!F1678</f>
        <v>#N/A</v>
      </c>
      <c r="H1675" s="2" t="e">
        <f>D1675*시뮬레이션!E1678*시뮬레이션!D1678</f>
        <v>#N/A</v>
      </c>
      <c r="J1675" s="5">
        <f t="shared" si="87"/>
        <v>43677</v>
      </c>
      <c r="K1675" s="2" t="e">
        <f t="shared" si="88"/>
        <v>#N/A</v>
      </c>
      <c r="L1675" s="2" t="e">
        <f>$C$2*시뮬레이션!F1678*시뮬레이션!D1678</f>
        <v>#REF!</v>
      </c>
    </row>
    <row r="1676" spans="2:12" x14ac:dyDescent="0.3">
      <c r="B1676" s="5">
        <v>43678</v>
      </c>
      <c r="C1676" s="27" t="e">
        <f>VLOOKUP(시뮬레이션!B1679,시뮬레이션!$K:$Q,6,0)</f>
        <v>#N/A</v>
      </c>
      <c r="D1676" s="27" t="e">
        <f>VLOOKUP(시뮬레이션!B1679,시뮬레이션!$K:$Q,7,0)</f>
        <v>#N/A</v>
      </c>
      <c r="F1676" s="5">
        <f t="shared" si="86"/>
        <v>43678</v>
      </c>
      <c r="G1676" s="7" t="e">
        <f>C1676*시뮬레이션!D1679*시뮬레이션!F1679</f>
        <v>#N/A</v>
      </c>
      <c r="H1676" s="2" t="e">
        <f>D1676*시뮬레이션!E1679*시뮬레이션!D1679</f>
        <v>#N/A</v>
      </c>
      <c r="J1676" s="5">
        <f t="shared" si="87"/>
        <v>43678</v>
      </c>
      <c r="K1676" s="2" t="e">
        <f t="shared" si="88"/>
        <v>#N/A</v>
      </c>
      <c r="L1676" s="2" t="e">
        <f>$C$2*시뮬레이션!F1679*시뮬레이션!D1679</f>
        <v>#REF!</v>
      </c>
    </row>
    <row r="1677" spans="2:12" x14ac:dyDescent="0.3">
      <c r="B1677" s="5">
        <v>43679</v>
      </c>
      <c r="C1677" s="27" t="e">
        <f>VLOOKUP(시뮬레이션!B1680,시뮬레이션!$K:$Q,6,0)</f>
        <v>#N/A</v>
      </c>
      <c r="D1677" s="27" t="e">
        <f>VLOOKUP(시뮬레이션!B1680,시뮬레이션!$K:$Q,7,0)</f>
        <v>#N/A</v>
      </c>
      <c r="F1677" s="5">
        <f t="shared" si="86"/>
        <v>43679</v>
      </c>
      <c r="G1677" s="7" t="e">
        <f>C1677*시뮬레이션!D1680*시뮬레이션!F1680</f>
        <v>#N/A</v>
      </c>
      <c r="H1677" s="2" t="e">
        <f>D1677*시뮬레이션!E1680*시뮬레이션!D1680</f>
        <v>#N/A</v>
      </c>
      <c r="J1677" s="5">
        <f t="shared" si="87"/>
        <v>43679</v>
      </c>
      <c r="K1677" s="2" t="e">
        <f t="shared" si="88"/>
        <v>#N/A</v>
      </c>
      <c r="L1677" s="2" t="e">
        <f>$C$2*시뮬레이션!F1680*시뮬레이션!D1680</f>
        <v>#REF!</v>
      </c>
    </row>
    <row r="1678" spans="2:12" x14ac:dyDescent="0.3">
      <c r="B1678" s="5">
        <v>43680</v>
      </c>
      <c r="C1678" s="27" t="e">
        <f>VLOOKUP(시뮬레이션!B1681,시뮬레이션!$K:$Q,6,0)</f>
        <v>#N/A</v>
      </c>
      <c r="D1678" s="27" t="e">
        <f>VLOOKUP(시뮬레이션!B1681,시뮬레이션!$K:$Q,7,0)</f>
        <v>#N/A</v>
      </c>
      <c r="F1678" s="5">
        <f t="shared" si="86"/>
        <v>43680</v>
      </c>
      <c r="G1678" s="7" t="e">
        <f>C1678*시뮬레이션!D1681*시뮬레이션!F1681</f>
        <v>#N/A</v>
      </c>
      <c r="H1678" s="2" t="e">
        <f>D1678*시뮬레이션!E1681*시뮬레이션!D1681</f>
        <v>#N/A</v>
      </c>
      <c r="J1678" s="5">
        <f t="shared" si="87"/>
        <v>43680</v>
      </c>
      <c r="K1678" s="2" t="e">
        <f t="shared" si="88"/>
        <v>#N/A</v>
      </c>
      <c r="L1678" s="2" t="e">
        <f>$C$2*시뮬레이션!F1681*시뮬레이션!D1681</f>
        <v>#REF!</v>
      </c>
    </row>
    <row r="1679" spans="2:12" x14ac:dyDescent="0.3">
      <c r="B1679" s="5">
        <v>43681</v>
      </c>
      <c r="C1679" s="27" t="e">
        <f>VLOOKUP(시뮬레이션!B1682,시뮬레이션!$K:$Q,6,0)</f>
        <v>#N/A</v>
      </c>
      <c r="D1679" s="27" t="e">
        <f>VLOOKUP(시뮬레이션!B1682,시뮬레이션!$K:$Q,7,0)</f>
        <v>#N/A</v>
      </c>
      <c r="F1679" s="5">
        <f t="shared" si="86"/>
        <v>43681</v>
      </c>
      <c r="G1679" s="7" t="e">
        <f>C1679*시뮬레이션!D1682*시뮬레이션!F1682</f>
        <v>#N/A</v>
      </c>
      <c r="H1679" s="2" t="e">
        <f>D1679*시뮬레이션!E1682*시뮬레이션!D1682</f>
        <v>#N/A</v>
      </c>
      <c r="J1679" s="5">
        <f t="shared" si="87"/>
        <v>43681</v>
      </c>
      <c r="K1679" s="2" t="e">
        <f t="shared" si="88"/>
        <v>#N/A</v>
      </c>
      <c r="L1679" s="2" t="e">
        <f>$C$2*시뮬레이션!F1682*시뮬레이션!D1682</f>
        <v>#REF!</v>
      </c>
    </row>
    <row r="1680" spans="2:12" x14ac:dyDescent="0.3">
      <c r="B1680" s="5">
        <v>43682</v>
      </c>
      <c r="C1680" s="27" t="e">
        <f>VLOOKUP(시뮬레이션!B1683,시뮬레이션!$K:$Q,6,0)</f>
        <v>#N/A</v>
      </c>
      <c r="D1680" s="27" t="e">
        <f>VLOOKUP(시뮬레이션!B1683,시뮬레이션!$K:$Q,7,0)</f>
        <v>#N/A</v>
      </c>
      <c r="F1680" s="5">
        <f t="shared" si="86"/>
        <v>43682</v>
      </c>
      <c r="G1680" s="7" t="e">
        <f>C1680*시뮬레이션!D1683*시뮬레이션!F1683</f>
        <v>#N/A</v>
      </c>
      <c r="H1680" s="2" t="e">
        <f>D1680*시뮬레이션!E1683*시뮬레이션!D1683</f>
        <v>#N/A</v>
      </c>
      <c r="J1680" s="5">
        <f t="shared" si="87"/>
        <v>43682</v>
      </c>
      <c r="K1680" s="2" t="e">
        <f t="shared" si="88"/>
        <v>#N/A</v>
      </c>
      <c r="L1680" s="2" t="e">
        <f>$C$2*시뮬레이션!F1683*시뮬레이션!D1683</f>
        <v>#REF!</v>
      </c>
    </row>
    <row r="1681" spans="2:12" x14ac:dyDescent="0.3">
      <c r="B1681" s="5">
        <v>43683</v>
      </c>
      <c r="C1681" s="27" t="e">
        <f>VLOOKUP(시뮬레이션!B1684,시뮬레이션!$K:$Q,6,0)</f>
        <v>#N/A</v>
      </c>
      <c r="D1681" s="27" t="e">
        <f>VLOOKUP(시뮬레이션!B1684,시뮬레이션!$K:$Q,7,0)</f>
        <v>#N/A</v>
      </c>
      <c r="F1681" s="5">
        <f t="shared" si="86"/>
        <v>43683</v>
      </c>
      <c r="G1681" s="7" t="e">
        <f>C1681*시뮬레이션!D1684*시뮬레이션!F1684</f>
        <v>#N/A</v>
      </c>
      <c r="H1681" s="2" t="e">
        <f>D1681*시뮬레이션!E1684*시뮬레이션!D1684</f>
        <v>#N/A</v>
      </c>
      <c r="J1681" s="5">
        <f t="shared" si="87"/>
        <v>43683</v>
      </c>
      <c r="K1681" s="2" t="e">
        <f t="shared" si="88"/>
        <v>#N/A</v>
      </c>
      <c r="L1681" s="2" t="e">
        <f>$C$2*시뮬레이션!F1684*시뮬레이션!D1684</f>
        <v>#REF!</v>
      </c>
    </row>
    <row r="1682" spans="2:12" x14ac:dyDescent="0.3">
      <c r="B1682" s="5">
        <v>43684</v>
      </c>
      <c r="C1682" s="27" t="e">
        <f>VLOOKUP(시뮬레이션!B1685,시뮬레이션!$K:$Q,6,0)</f>
        <v>#N/A</v>
      </c>
      <c r="D1682" s="27" t="e">
        <f>VLOOKUP(시뮬레이션!B1685,시뮬레이션!$K:$Q,7,0)</f>
        <v>#N/A</v>
      </c>
      <c r="F1682" s="5">
        <f t="shared" si="86"/>
        <v>43684</v>
      </c>
      <c r="G1682" s="7" t="e">
        <f>C1682*시뮬레이션!D1685*시뮬레이션!F1685</f>
        <v>#N/A</v>
      </c>
      <c r="H1682" s="2" t="e">
        <f>D1682*시뮬레이션!E1685*시뮬레이션!D1685</f>
        <v>#N/A</v>
      </c>
      <c r="J1682" s="5">
        <f t="shared" si="87"/>
        <v>43684</v>
      </c>
      <c r="K1682" s="2" t="e">
        <f t="shared" si="88"/>
        <v>#N/A</v>
      </c>
      <c r="L1682" s="2" t="e">
        <f>$C$2*시뮬레이션!F1685*시뮬레이션!D1685</f>
        <v>#REF!</v>
      </c>
    </row>
    <row r="1683" spans="2:12" x14ac:dyDescent="0.3">
      <c r="B1683" s="5">
        <v>43685</v>
      </c>
      <c r="C1683" s="27" t="e">
        <f>VLOOKUP(시뮬레이션!B1686,시뮬레이션!$K:$Q,6,0)</f>
        <v>#N/A</v>
      </c>
      <c r="D1683" s="27" t="e">
        <f>VLOOKUP(시뮬레이션!B1686,시뮬레이션!$K:$Q,7,0)</f>
        <v>#N/A</v>
      </c>
      <c r="F1683" s="5">
        <f t="shared" si="86"/>
        <v>43685</v>
      </c>
      <c r="G1683" s="7" t="e">
        <f>C1683*시뮬레이션!D1686*시뮬레이션!F1686</f>
        <v>#N/A</v>
      </c>
      <c r="H1683" s="2" t="e">
        <f>D1683*시뮬레이션!E1686*시뮬레이션!D1686</f>
        <v>#N/A</v>
      </c>
      <c r="J1683" s="5">
        <f t="shared" si="87"/>
        <v>43685</v>
      </c>
      <c r="K1683" s="2" t="e">
        <f t="shared" si="88"/>
        <v>#N/A</v>
      </c>
      <c r="L1683" s="2" t="e">
        <f>$C$2*시뮬레이션!F1686*시뮬레이션!D1686</f>
        <v>#REF!</v>
      </c>
    </row>
    <row r="1684" spans="2:12" x14ac:dyDescent="0.3">
      <c r="B1684" s="5">
        <v>43686</v>
      </c>
      <c r="C1684" s="27" t="e">
        <f>VLOOKUP(시뮬레이션!B1687,시뮬레이션!$K:$Q,6,0)</f>
        <v>#N/A</v>
      </c>
      <c r="D1684" s="27" t="e">
        <f>VLOOKUP(시뮬레이션!B1687,시뮬레이션!$K:$Q,7,0)</f>
        <v>#N/A</v>
      </c>
      <c r="F1684" s="5">
        <f t="shared" si="86"/>
        <v>43686</v>
      </c>
      <c r="G1684" s="7" t="e">
        <f>C1684*시뮬레이션!D1687*시뮬레이션!F1687</f>
        <v>#N/A</v>
      </c>
      <c r="H1684" s="2" t="e">
        <f>D1684*시뮬레이션!E1687*시뮬레이션!D1687</f>
        <v>#N/A</v>
      </c>
      <c r="J1684" s="5">
        <f t="shared" si="87"/>
        <v>43686</v>
      </c>
      <c r="K1684" s="2" t="e">
        <f t="shared" si="88"/>
        <v>#N/A</v>
      </c>
      <c r="L1684" s="2" t="e">
        <f>$C$2*시뮬레이션!F1687*시뮬레이션!D1687</f>
        <v>#REF!</v>
      </c>
    </row>
    <row r="1685" spans="2:12" x14ac:dyDescent="0.3">
      <c r="B1685" s="5">
        <v>43687</v>
      </c>
      <c r="C1685" s="27" t="e">
        <f>VLOOKUP(시뮬레이션!B1688,시뮬레이션!$K:$Q,6,0)</f>
        <v>#N/A</v>
      </c>
      <c r="D1685" s="27" t="e">
        <f>VLOOKUP(시뮬레이션!B1688,시뮬레이션!$K:$Q,7,0)</f>
        <v>#N/A</v>
      </c>
      <c r="F1685" s="5">
        <f t="shared" si="86"/>
        <v>43687</v>
      </c>
      <c r="G1685" s="7" t="e">
        <f>C1685*시뮬레이션!D1688*시뮬레이션!F1688</f>
        <v>#N/A</v>
      </c>
      <c r="H1685" s="2" t="e">
        <f>D1685*시뮬레이션!E1688*시뮬레이션!D1688</f>
        <v>#N/A</v>
      </c>
      <c r="J1685" s="5">
        <f t="shared" si="87"/>
        <v>43687</v>
      </c>
      <c r="K1685" s="2" t="e">
        <f t="shared" si="88"/>
        <v>#N/A</v>
      </c>
      <c r="L1685" s="2" t="e">
        <f>$C$2*시뮬레이션!F1688*시뮬레이션!D1688</f>
        <v>#REF!</v>
      </c>
    </row>
    <row r="1686" spans="2:12" x14ac:dyDescent="0.3">
      <c r="B1686" s="5">
        <v>43688</v>
      </c>
      <c r="C1686" s="27" t="e">
        <f>VLOOKUP(시뮬레이션!B1689,시뮬레이션!$K:$Q,6,0)</f>
        <v>#N/A</v>
      </c>
      <c r="D1686" s="27" t="e">
        <f>VLOOKUP(시뮬레이션!B1689,시뮬레이션!$K:$Q,7,0)</f>
        <v>#N/A</v>
      </c>
      <c r="F1686" s="5">
        <f t="shared" si="86"/>
        <v>43688</v>
      </c>
      <c r="G1686" s="7" t="e">
        <f>C1686*시뮬레이션!D1689*시뮬레이션!F1689</f>
        <v>#N/A</v>
      </c>
      <c r="H1686" s="2" t="e">
        <f>D1686*시뮬레이션!E1689*시뮬레이션!D1689</f>
        <v>#N/A</v>
      </c>
      <c r="J1686" s="5">
        <f t="shared" si="87"/>
        <v>43688</v>
      </c>
      <c r="K1686" s="2" t="e">
        <f t="shared" si="88"/>
        <v>#N/A</v>
      </c>
      <c r="L1686" s="2" t="e">
        <f>$C$2*시뮬레이션!F1689*시뮬레이션!D1689</f>
        <v>#REF!</v>
      </c>
    </row>
    <row r="1687" spans="2:12" x14ac:dyDescent="0.3">
      <c r="B1687" s="5">
        <v>43689</v>
      </c>
      <c r="C1687" s="27" t="e">
        <f>VLOOKUP(시뮬레이션!B1690,시뮬레이션!$K:$Q,6,0)</f>
        <v>#N/A</v>
      </c>
      <c r="D1687" s="27" t="e">
        <f>VLOOKUP(시뮬레이션!B1690,시뮬레이션!$K:$Q,7,0)</f>
        <v>#N/A</v>
      </c>
      <c r="F1687" s="5">
        <f t="shared" si="86"/>
        <v>43689</v>
      </c>
      <c r="G1687" s="7" t="e">
        <f>C1687*시뮬레이션!D1690*시뮬레이션!F1690</f>
        <v>#N/A</v>
      </c>
      <c r="H1687" s="2" t="e">
        <f>D1687*시뮬레이션!E1690*시뮬레이션!D1690</f>
        <v>#N/A</v>
      </c>
      <c r="J1687" s="5">
        <f t="shared" si="87"/>
        <v>43689</v>
      </c>
      <c r="K1687" s="2" t="e">
        <f t="shared" si="88"/>
        <v>#N/A</v>
      </c>
      <c r="L1687" s="2" t="e">
        <f>$C$2*시뮬레이션!F1690*시뮬레이션!D1690</f>
        <v>#REF!</v>
      </c>
    </row>
    <row r="1688" spans="2:12" x14ac:dyDescent="0.3">
      <c r="B1688" s="5">
        <v>43690</v>
      </c>
      <c r="C1688" s="27" t="e">
        <f>VLOOKUP(시뮬레이션!B1691,시뮬레이션!$K:$Q,6,0)</f>
        <v>#N/A</v>
      </c>
      <c r="D1688" s="27" t="e">
        <f>VLOOKUP(시뮬레이션!B1691,시뮬레이션!$K:$Q,7,0)</f>
        <v>#N/A</v>
      </c>
      <c r="F1688" s="5">
        <f t="shared" si="86"/>
        <v>43690</v>
      </c>
      <c r="G1688" s="7" t="e">
        <f>C1688*시뮬레이션!D1691*시뮬레이션!F1691</f>
        <v>#N/A</v>
      </c>
      <c r="H1688" s="2" t="e">
        <f>D1688*시뮬레이션!E1691*시뮬레이션!D1691</f>
        <v>#N/A</v>
      </c>
      <c r="J1688" s="5">
        <f t="shared" si="87"/>
        <v>43690</v>
      </c>
      <c r="K1688" s="2" t="e">
        <f t="shared" si="88"/>
        <v>#N/A</v>
      </c>
      <c r="L1688" s="2" t="e">
        <f>$C$2*시뮬레이션!F1691*시뮬레이션!D1691</f>
        <v>#REF!</v>
      </c>
    </row>
    <row r="1689" spans="2:12" x14ac:dyDescent="0.3">
      <c r="B1689" s="5">
        <v>43691</v>
      </c>
      <c r="C1689" s="27" t="e">
        <f>VLOOKUP(시뮬레이션!B1692,시뮬레이션!$K:$Q,6,0)</f>
        <v>#N/A</v>
      </c>
      <c r="D1689" s="27" t="e">
        <f>VLOOKUP(시뮬레이션!B1692,시뮬레이션!$K:$Q,7,0)</f>
        <v>#N/A</v>
      </c>
      <c r="F1689" s="5">
        <f t="shared" si="86"/>
        <v>43691</v>
      </c>
      <c r="G1689" s="7" t="e">
        <f>C1689*시뮬레이션!D1692*시뮬레이션!F1692</f>
        <v>#N/A</v>
      </c>
      <c r="H1689" s="2" t="e">
        <f>D1689*시뮬레이션!E1692*시뮬레이션!D1692</f>
        <v>#N/A</v>
      </c>
      <c r="J1689" s="5">
        <f t="shared" si="87"/>
        <v>43691</v>
      </c>
      <c r="K1689" s="2" t="e">
        <f t="shared" si="88"/>
        <v>#N/A</v>
      </c>
      <c r="L1689" s="2" t="e">
        <f>$C$2*시뮬레이션!F1692*시뮬레이션!D1692</f>
        <v>#REF!</v>
      </c>
    </row>
    <row r="1690" spans="2:12" x14ac:dyDescent="0.3">
      <c r="B1690" s="5">
        <v>43692</v>
      </c>
      <c r="C1690" s="27" t="e">
        <f>VLOOKUP(시뮬레이션!B1693,시뮬레이션!$K:$Q,6,0)</f>
        <v>#N/A</v>
      </c>
      <c r="D1690" s="27" t="e">
        <f>VLOOKUP(시뮬레이션!B1693,시뮬레이션!$K:$Q,7,0)</f>
        <v>#N/A</v>
      </c>
      <c r="F1690" s="5">
        <f t="shared" si="86"/>
        <v>43692</v>
      </c>
      <c r="G1690" s="7" t="e">
        <f>C1690*시뮬레이션!D1693*시뮬레이션!F1693</f>
        <v>#N/A</v>
      </c>
      <c r="H1690" s="2" t="e">
        <f>D1690*시뮬레이션!E1693*시뮬레이션!D1693</f>
        <v>#N/A</v>
      </c>
      <c r="J1690" s="5">
        <f t="shared" si="87"/>
        <v>43692</v>
      </c>
      <c r="K1690" s="2" t="e">
        <f t="shared" si="88"/>
        <v>#N/A</v>
      </c>
      <c r="L1690" s="2" t="e">
        <f>$C$2*시뮬레이션!F1693*시뮬레이션!D1693</f>
        <v>#REF!</v>
      </c>
    </row>
    <row r="1691" spans="2:12" x14ac:dyDescent="0.3">
      <c r="B1691" s="5">
        <v>43693</v>
      </c>
      <c r="C1691" s="27" t="e">
        <f>VLOOKUP(시뮬레이션!B1694,시뮬레이션!$K:$Q,6,0)</f>
        <v>#N/A</v>
      </c>
      <c r="D1691" s="27" t="e">
        <f>VLOOKUP(시뮬레이션!B1694,시뮬레이션!$K:$Q,7,0)</f>
        <v>#N/A</v>
      </c>
      <c r="F1691" s="5">
        <f t="shared" si="86"/>
        <v>43693</v>
      </c>
      <c r="G1691" s="7" t="e">
        <f>C1691*시뮬레이션!D1694*시뮬레이션!F1694</f>
        <v>#N/A</v>
      </c>
      <c r="H1691" s="2" t="e">
        <f>D1691*시뮬레이션!E1694*시뮬레이션!D1694</f>
        <v>#N/A</v>
      </c>
      <c r="J1691" s="5">
        <f t="shared" si="87"/>
        <v>43693</v>
      </c>
      <c r="K1691" s="2" t="e">
        <f t="shared" si="88"/>
        <v>#N/A</v>
      </c>
      <c r="L1691" s="2" t="e">
        <f>$C$2*시뮬레이션!F1694*시뮬레이션!D1694</f>
        <v>#REF!</v>
      </c>
    </row>
    <row r="1692" spans="2:12" x14ac:dyDescent="0.3">
      <c r="B1692" s="5">
        <v>43694</v>
      </c>
      <c r="C1692" s="27" t="e">
        <f>VLOOKUP(시뮬레이션!B1695,시뮬레이션!$K:$Q,6,0)</f>
        <v>#N/A</v>
      </c>
      <c r="D1692" s="27" t="e">
        <f>VLOOKUP(시뮬레이션!B1695,시뮬레이션!$K:$Q,7,0)</f>
        <v>#N/A</v>
      </c>
      <c r="F1692" s="5">
        <f t="shared" si="86"/>
        <v>43694</v>
      </c>
      <c r="G1692" s="7" t="e">
        <f>C1692*시뮬레이션!D1695*시뮬레이션!F1695</f>
        <v>#N/A</v>
      </c>
      <c r="H1692" s="2" t="e">
        <f>D1692*시뮬레이션!E1695*시뮬레이션!D1695</f>
        <v>#N/A</v>
      </c>
      <c r="J1692" s="5">
        <f t="shared" si="87"/>
        <v>43694</v>
      </c>
      <c r="K1692" s="2" t="e">
        <f t="shared" si="88"/>
        <v>#N/A</v>
      </c>
      <c r="L1692" s="2" t="e">
        <f>$C$2*시뮬레이션!F1695*시뮬레이션!D1695</f>
        <v>#REF!</v>
      </c>
    </row>
    <row r="1693" spans="2:12" x14ac:dyDescent="0.3">
      <c r="B1693" s="5">
        <v>43695</v>
      </c>
      <c r="C1693" s="27" t="e">
        <f>VLOOKUP(시뮬레이션!B1696,시뮬레이션!$K:$Q,6,0)</f>
        <v>#N/A</v>
      </c>
      <c r="D1693" s="27" t="e">
        <f>VLOOKUP(시뮬레이션!B1696,시뮬레이션!$K:$Q,7,0)</f>
        <v>#N/A</v>
      </c>
      <c r="F1693" s="5">
        <f t="shared" si="86"/>
        <v>43695</v>
      </c>
      <c r="G1693" s="7" t="e">
        <f>C1693*시뮬레이션!D1696*시뮬레이션!F1696</f>
        <v>#N/A</v>
      </c>
      <c r="H1693" s="2" t="e">
        <f>D1693*시뮬레이션!E1696*시뮬레이션!D1696</f>
        <v>#N/A</v>
      </c>
      <c r="J1693" s="5">
        <f t="shared" si="87"/>
        <v>43695</v>
      </c>
      <c r="K1693" s="2" t="e">
        <f t="shared" si="88"/>
        <v>#N/A</v>
      </c>
      <c r="L1693" s="2" t="e">
        <f>$C$2*시뮬레이션!F1696*시뮬레이션!D1696</f>
        <v>#REF!</v>
      </c>
    </row>
    <row r="1694" spans="2:12" x14ac:dyDescent="0.3">
      <c r="B1694" s="5">
        <v>43696</v>
      </c>
      <c r="C1694" s="27" t="e">
        <f>VLOOKUP(시뮬레이션!B1697,시뮬레이션!$K:$Q,6,0)</f>
        <v>#N/A</v>
      </c>
      <c r="D1694" s="27" t="e">
        <f>VLOOKUP(시뮬레이션!B1697,시뮬레이션!$K:$Q,7,0)</f>
        <v>#N/A</v>
      </c>
      <c r="F1694" s="5">
        <f t="shared" si="86"/>
        <v>43696</v>
      </c>
      <c r="G1694" s="7" t="e">
        <f>C1694*시뮬레이션!D1697*시뮬레이션!F1697</f>
        <v>#N/A</v>
      </c>
      <c r="H1694" s="2" t="e">
        <f>D1694*시뮬레이션!E1697*시뮬레이션!D1697</f>
        <v>#N/A</v>
      </c>
      <c r="J1694" s="5">
        <f t="shared" si="87"/>
        <v>43696</v>
      </c>
      <c r="K1694" s="2" t="e">
        <f t="shared" si="88"/>
        <v>#N/A</v>
      </c>
      <c r="L1694" s="2" t="e">
        <f>$C$2*시뮬레이션!F1697*시뮬레이션!D1697</f>
        <v>#REF!</v>
      </c>
    </row>
    <row r="1695" spans="2:12" x14ac:dyDescent="0.3">
      <c r="B1695" s="5">
        <v>43697</v>
      </c>
      <c r="C1695" s="27" t="e">
        <f>VLOOKUP(시뮬레이션!B1698,시뮬레이션!$K:$Q,6,0)</f>
        <v>#N/A</v>
      </c>
      <c r="D1695" s="27" t="e">
        <f>VLOOKUP(시뮬레이션!B1698,시뮬레이션!$K:$Q,7,0)</f>
        <v>#N/A</v>
      </c>
      <c r="F1695" s="5">
        <f t="shared" si="86"/>
        <v>43697</v>
      </c>
      <c r="G1695" s="7" t="e">
        <f>C1695*시뮬레이션!D1698*시뮬레이션!F1698</f>
        <v>#N/A</v>
      </c>
      <c r="H1695" s="2" t="e">
        <f>D1695*시뮬레이션!E1698*시뮬레이션!D1698</f>
        <v>#N/A</v>
      </c>
      <c r="J1695" s="5">
        <f t="shared" si="87"/>
        <v>43697</v>
      </c>
      <c r="K1695" s="2" t="e">
        <f t="shared" si="88"/>
        <v>#N/A</v>
      </c>
      <c r="L1695" s="2" t="e">
        <f>$C$2*시뮬레이션!F1698*시뮬레이션!D1698</f>
        <v>#REF!</v>
      </c>
    </row>
    <row r="1696" spans="2:12" x14ac:dyDescent="0.3">
      <c r="B1696" s="5">
        <v>43698</v>
      </c>
      <c r="C1696" s="27" t="e">
        <f>VLOOKUP(시뮬레이션!B1699,시뮬레이션!$K:$Q,6,0)</f>
        <v>#N/A</v>
      </c>
      <c r="D1696" s="27" t="e">
        <f>VLOOKUP(시뮬레이션!B1699,시뮬레이션!$K:$Q,7,0)</f>
        <v>#N/A</v>
      </c>
      <c r="F1696" s="5">
        <f t="shared" si="86"/>
        <v>43698</v>
      </c>
      <c r="G1696" s="7" t="e">
        <f>C1696*시뮬레이션!D1699*시뮬레이션!F1699</f>
        <v>#N/A</v>
      </c>
      <c r="H1696" s="2" t="e">
        <f>D1696*시뮬레이션!E1699*시뮬레이션!D1699</f>
        <v>#N/A</v>
      </c>
      <c r="J1696" s="5">
        <f t="shared" si="87"/>
        <v>43698</v>
      </c>
      <c r="K1696" s="2" t="e">
        <f t="shared" si="88"/>
        <v>#N/A</v>
      </c>
      <c r="L1696" s="2" t="e">
        <f>$C$2*시뮬레이션!F1699*시뮬레이션!D1699</f>
        <v>#REF!</v>
      </c>
    </row>
    <row r="1697" spans="2:12" x14ac:dyDescent="0.3">
      <c r="B1697" s="5">
        <v>43699</v>
      </c>
      <c r="C1697" s="27" t="e">
        <f>VLOOKUP(시뮬레이션!B1700,시뮬레이션!$K:$Q,6,0)</f>
        <v>#N/A</v>
      </c>
      <c r="D1697" s="27" t="e">
        <f>VLOOKUP(시뮬레이션!B1700,시뮬레이션!$K:$Q,7,0)</f>
        <v>#N/A</v>
      </c>
      <c r="F1697" s="5">
        <f t="shared" si="86"/>
        <v>43699</v>
      </c>
      <c r="G1697" s="7" t="e">
        <f>C1697*시뮬레이션!D1700*시뮬레이션!F1700</f>
        <v>#N/A</v>
      </c>
      <c r="H1697" s="2" t="e">
        <f>D1697*시뮬레이션!E1700*시뮬레이션!D1700</f>
        <v>#N/A</v>
      </c>
      <c r="J1697" s="5">
        <f t="shared" si="87"/>
        <v>43699</v>
      </c>
      <c r="K1697" s="2" t="e">
        <f t="shared" si="88"/>
        <v>#N/A</v>
      </c>
      <c r="L1697" s="2" t="e">
        <f>$C$2*시뮬레이션!F1700*시뮬레이션!D1700</f>
        <v>#REF!</v>
      </c>
    </row>
    <row r="1698" spans="2:12" x14ac:dyDescent="0.3">
      <c r="B1698" s="5">
        <v>43700</v>
      </c>
      <c r="C1698" s="27" t="e">
        <f>VLOOKUP(시뮬레이션!B1701,시뮬레이션!$K:$Q,6,0)</f>
        <v>#N/A</v>
      </c>
      <c r="D1698" s="27" t="e">
        <f>VLOOKUP(시뮬레이션!B1701,시뮬레이션!$K:$Q,7,0)</f>
        <v>#N/A</v>
      </c>
      <c r="F1698" s="5">
        <f t="shared" si="86"/>
        <v>43700</v>
      </c>
      <c r="G1698" s="7" t="e">
        <f>C1698*시뮬레이션!D1701*시뮬레이션!F1701</f>
        <v>#N/A</v>
      </c>
      <c r="H1698" s="2" t="e">
        <f>D1698*시뮬레이션!E1701*시뮬레이션!D1701</f>
        <v>#N/A</v>
      </c>
      <c r="J1698" s="5">
        <f t="shared" si="87"/>
        <v>43700</v>
      </c>
      <c r="K1698" s="2" t="e">
        <f t="shared" si="88"/>
        <v>#N/A</v>
      </c>
      <c r="L1698" s="2" t="e">
        <f>$C$2*시뮬레이션!F1701*시뮬레이션!D1701</f>
        <v>#REF!</v>
      </c>
    </row>
    <row r="1699" spans="2:12" x14ac:dyDescent="0.3">
      <c r="B1699" s="5">
        <v>43701</v>
      </c>
      <c r="C1699" s="27" t="e">
        <f>VLOOKUP(시뮬레이션!B1702,시뮬레이션!$K:$Q,6,0)</f>
        <v>#N/A</v>
      </c>
      <c r="D1699" s="27" t="e">
        <f>VLOOKUP(시뮬레이션!B1702,시뮬레이션!$K:$Q,7,0)</f>
        <v>#N/A</v>
      </c>
      <c r="F1699" s="5">
        <f t="shared" si="86"/>
        <v>43701</v>
      </c>
      <c r="G1699" s="7" t="e">
        <f>C1699*시뮬레이션!D1702*시뮬레이션!F1702</f>
        <v>#N/A</v>
      </c>
      <c r="H1699" s="2" t="e">
        <f>D1699*시뮬레이션!E1702*시뮬레이션!D1702</f>
        <v>#N/A</v>
      </c>
      <c r="J1699" s="5">
        <f t="shared" si="87"/>
        <v>43701</v>
      </c>
      <c r="K1699" s="2" t="e">
        <f t="shared" si="88"/>
        <v>#N/A</v>
      </c>
      <c r="L1699" s="2" t="e">
        <f>$C$2*시뮬레이션!F1702*시뮬레이션!D1702</f>
        <v>#REF!</v>
      </c>
    </row>
    <row r="1700" spans="2:12" x14ac:dyDescent="0.3">
      <c r="B1700" s="5">
        <v>43702</v>
      </c>
      <c r="C1700" s="27" t="e">
        <f>VLOOKUP(시뮬레이션!B1703,시뮬레이션!$K:$Q,6,0)</f>
        <v>#N/A</v>
      </c>
      <c r="D1700" s="27" t="e">
        <f>VLOOKUP(시뮬레이션!B1703,시뮬레이션!$K:$Q,7,0)</f>
        <v>#N/A</v>
      </c>
      <c r="F1700" s="5">
        <f t="shared" si="86"/>
        <v>43702</v>
      </c>
      <c r="G1700" s="7" t="e">
        <f>C1700*시뮬레이션!D1703*시뮬레이션!F1703</f>
        <v>#N/A</v>
      </c>
      <c r="H1700" s="2" t="e">
        <f>D1700*시뮬레이션!E1703*시뮬레이션!D1703</f>
        <v>#N/A</v>
      </c>
      <c r="J1700" s="5">
        <f t="shared" si="87"/>
        <v>43702</v>
      </c>
      <c r="K1700" s="2" t="e">
        <f t="shared" si="88"/>
        <v>#N/A</v>
      </c>
      <c r="L1700" s="2" t="e">
        <f>$C$2*시뮬레이션!F1703*시뮬레이션!D1703</f>
        <v>#REF!</v>
      </c>
    </row>
    <row r="1701" spans="2:12" x14ac:dyDescent="0.3">
      <c r="B1701" s="5">
        <v>43703</v>
      </c>
      <c r="C1701" s="27" t="e">
        <f>VLOOKUP(시뮬레이션!B1704,시뮬레이션!$K:$Q,6,0)</f>
        <v>#N/A</v>
      </c>
      <c r="D1701" s="27" t="e">
        <f>VLOOKUP(시뮬레이션!B1704,시뮬레이션!$K:$Q,7,0)</f>
        <v>#N/A</v>
      </c>
      <c r="F1701" s="5">
        <f t="shared" si="86"/>
        <v>43703</v>
      </c>
      <c r="G1701" s="7" t="e">
        <f>C1701*시뮬레이션!D1704*시뮬레이션!F1704</f>
        <v>#N/A</v>
      </c>
      <c r="H1701" s="2" t="e">
        <f>D1701*시뮬레이션!E1704*시뮬레이션!D1704</f>
        <v>#N/A</v>
      </c>
      <c r="J1701" s="5">
        <f t="shared" si="87"/>
        <v>43703</v>
      </c>
      <c r="K1701" s="2" t="e">
        <f t="shared" si="88"/>
        <v>#N/A</v>
      </c>
      <c r="L1701" s="2" t="e">
        <f>$C$2*시뮬레이션!F1704*시뮬레이션!D1704</f>
        <v>#REF!</v>
      </c>
    </row>
    <row r="1702" spans="2:12" x14ac:dyDescent="0.3">
      <c r="B1702" s="5">
        <v>43704</v>
      </c>
      <c r="C1702" s="27" t="e">
        <f>VLOOKUP(시뮬레이션!B1705,시뮬레이션!$K:$Q,6,0)</f>
        <v>#N/A</v>
      </c>
      <c r="D1702" s="27" t="e">
        <f>VLOOKUP(시뮬레이션!B1705,시뮬레이션!$K:$Q,7,0)</f>
        <v>#N/A</v>
      </c>
      <c r="F1702" s="5">
        <f t="shared" si="86"/>
        <v>43704</v>
      </c>
      <c r="G1702" s="7" t="e">
        <f>C1702*시뮬레이션!D1705*시뮬레이션!F1705</f>
        <v>#N/A</v>
      </c>
      <c r="H1702" s="2" t="e">
        <f>D1702*시뮬레이션!E1705*시뮬레이션!D1705</f>
        <v>#N/A</v>
      </c>
      <c r="J1702" s="5">
        <f t="shared" si="87"/>
        <v>43704</v>
      </c>
      <c r="K1702" s="2" t="e">
        <f t="shared" si="88"/>
        <v>#N/A</v>
      </c>
      <c r="L1702" s="2" t="e">
        <f>$C$2*시뮬레이션!F1705*시뮬레이션!D1705</f>
        <v>#REF!</v>
      </c>
    </row>
    <row r="1703" spans="2:12" x14ac:dyDescent="0.3">
      <c r="B1703" s="5">
        <v>43705</v>
      </c>
      <c r="C1703" s="27" t="e">
        <f>VLOOKUP(시뮬레이션!B1706,시뮬레이션!$K:$Q,6,0)</f>
        <v>#N/A</v>
      </c>
      <c r="D1703" s="27" t="e">
        <f>VLOOKUP(시뮬레이션!B1706,시뮬레이션!$K:$Q,7,0)</f>
        <v>#N/A</v>
      </c>
      <c r="F1703" s="5">
        <f t="shared" si="86"/>
        <v>43705</v>
      </c>
      <c r="G1703" s="7" t="e">
        <f>C1703*시뮬레이션!D1706*시뮬레이션!F1706</f>
        <v>#N/A</v>
      </c>
      <c r="H1703" s="2" t="e">
        <f>D1703*시뮬레이션!E1706*시뮬레이션!D1706</f>
        <v>#N/A</v>
      </c>
      <c r="J1703" s="5">
        <f t="shared" si="87"/>
        <v>43705</v>
      </c>
      <c r="K1703" s="2" t="e">
        <f t="shared" si="88"/>
        <v>#N/A</v>
      </c>
      <c r="L1703" s="2" t="e">
        <f>$C$2*시뮬레이션!F1706*시뮬레이션!D1706</f>
        <v>#REF!</v>
      </c>
    </row>
    <row r="1704" spans="2:12" x14ac:dyDescent="0.3">
      <c r="B1704" s="5">
        <v>43706</v>
      </c>
      <c r="C1704" s="27" t="e">
        <f>VLOOKUP(시뮬레이션!B1707,시뮬레이션!$K:$Q,6,0)</f>
        <v>#N/A</v>
      </c>
      <c r="D1704" s="27" t="e">
        <f>VLOOKUP(시뮬레이션!B1707,시뮬레이션!$K:$Q,7,0)</f>
        <v>#N/A</v>
      </c>
      <c r="F1704" s="5">
        <f t="shared" si="86"/>
        <v>43706</v>
      </c>
      <c r="G1704" s="7" t="e">
        <f>C1704*시뮬레이션!D1707*시뮬레이션!F1707</f>
        <v>#N/A</v>
      </c>
      <c r="H1704" s="2" t="e">
        <f>D1704*시뮬레이션!E1707*시뮬레이션!D1707</f>
        <v>#N/A</v>
      </c>
      <c r="J1704" s="5">
        <f t="shared" si="87"/>
        <v>43706</v>
      </c>
      <c r="K1704" s="2" t="e">
        <f t="shared" si="88"/>
        <v>#N/A</v>
      </c>
      <c r="L1704" s="2" t="e">
        <f>$C$2*시뮬레이션!F1707*시뮬레이션!D1707</f>
        <v>#REF!</v>
      </c>
    </row>
    <row r="1705" spans="2:12" x14ac:dyDescent="0.3">
      <c r="B1705" s="5">
        <v>43707</v>
      </c>
      <c r="C1705" s="27" t="e">
        <f>VLOOKUP(시뮬레이션!B1708,시뮬레이션!$K:$Q,6,0)</f>
        <v>#N/A</v>
      </c>
      <c r="D1705" s="27" t="e">
        <f>VLOOKUP(시뮬레이션!B1708,시뮬레이션!$K:$Q,7,0)</f>
        <v>#N/A</v>
      </c>
      <c r="F1705" s="5">
        <f t="shared" si="86"/>
        <v>43707</v>
      </c>
      <c r="G1705" s="7" t="e">
        <f>C1705*시뮬레이션!D1708*시뮬레이션!F1708</f>
        <v>#N/A</v>
      </c>
      <c r="H1705" s="2" t="e">
        <f>D1705*시뮬레이션!E1708*시뮬레이션!D1708</f>
        <v>#N/A</v>
      </c>
      <c r="J1705" s="5">
        <f t="shared" si="87"/>
        <v>43707</v>
      </c>
      <c r="K1705" s="2" t="e">
        <f t="shared" si="88"/>
        <v>#N/A</v>
      </c>
      <c r="L1705" s="2" t="e">
        <f>$C$2*시뮬레이션!F1708*시뮬레이션!D1708</f>
        <v>#REF!</v>
      </c>
    </row>
    <row r="1706" spans="2:12" x14ac:dyDescent="0.3">
      <c r="B1706" s="5">
        <v>43708</v>
      </c>
      <c r="C1706" s="27" t="e">
        <f>VLOOKUP(시뮬레이션!B1709,시뮬레이션!$K:$Q,6,0)</f>
        <v>#N/A</v>
      </c>
      <c r="D1706" s="27" t="e">
        <f>VLOOKUP(시뮬레이션!B1709,시뮬레이션!$K:$Q,7,0)</f>
        <v>#N/A</v>
      </c>
      <c r="F1706" s="5">
        <f t="shared" si="86"/>
        <v>43708</v>
      </c>
      <c r="G1706" s="7" t="e">
        <f>C1706*시뮬레이션!D1709*시뮬레이션!F1709</f>
        <v>#N/A</v>
      </c>
      <c r="H1706" s="2" t="e">
        <f>D1706*시뮬레이션!E1709*시뮬레이션!D1709</f>
        <v>#N/A</v>
      </c>
      <c r="J1706" s="5">
        <f t="shared" si="87"/>
        <v>43708</v>
      </c>
      <c r="K1706" s="2" t="e">
        <f t="shared" si="88"/>
        <v>#N/A</v>
      </c>
      <c r="L1706" s="2" t="e">
        <f>$C$2*시뮬레이션!F1709*시뮬레이션!D1709</f>
        <v>#REF!</v>
      </c>
    </row>
    <row r="1707" spans="2:12" x14ac:dyDescent="0.3">
      <c r="B1707" s="5">
        <v>43709</v>
      </c>
      <c r="C1707" s="27" t="e">
        <f>VLOOKUP(시뮬레이션!B1710,시뮬레이션!$K:$Q,6,0)</f>
        <v>#N/A</v>
      </c>
      <c r="D1707" s="27" t="e">
        <f>VLOOKUP(시뮬레이션!B1710,시뮬레이션!$K:$Q,7,0)</f>
        <v>#N/A</v>
      </c>
      <c r="F1707" s="5">
        <f t="shared" si="86"/>
        <v>43709</v>
      </c>
      <c r="G1707" s="7" t="e">
        <f>C1707*시뮬레이션!D1710*시뮬레이션!F1710</f>
        <v>#N/A</v>
      </c>
      <c r="H1707" s="2" t="e">
        <f>D1707*시뮬레이션!E1710*시뮬레이션!D1710</f>
        <v>#N/A</v>
      </c>
      <c r="J1707" s="5">
        <f t="shared" si="87"/>
        <v>43709</v>
      </c>
      <c r="K1707" s="2" t="e">
        <f t="shared" si="88"/>
        <v>#N/A</v>
      </c>
      <c r="L1707" s="2" t="e">
        <f>$C$2*시뮬레이션!F1710*시뮬레이션!D1710</f>
        <v>#REF!</v>
      </c>
    </row>
    <row r="1708" spans="2:12" x14ac:dyDescent="0.3">
      <c r="B1708" s="5">
        <v>43710</v>
      </c>
      <c r="C1708" s="27" t="e">
        <f>VLOOKUP(시뮬레이션!B1711,시뮬레이션!$K:$Q,6,0)</f>
        <v>#N/A</v>
      </c>
      <c r="D1708" s="27" t="e">
        <f>VLOOKUP(시뮬레이션!B1711,시뮬레이션!$K:$Q,7,0)</f>
        <v>#N/A</v>
      </c>
      <c r="F1708" s="5">
        <f t="shared" si="86"/>
        <v>43710</v>
      </c>
      <c r="G1708" s="7" t="e">
        <f>C1708*시뮬레이션!D1711*시뮬레이션!F1711</f>
        <v>#N/A</v>
      </c>
      <c r="H1708" s="2" t="e">
        <f>D1708*시뮬레이션!E1711*시뮬레이션!D1711</f>
        <v>#N/A</v>
      </c>
      <c r="J1708" s="5">
        <f t="shared" si="87"/>
        <v>43710</v>
      </c>
      <c r="K1708" s="2" t="e">
        <f t="shared" si="88"/>
        <v>#N/A</v>
      </c>
      <c r="L1708" s="2" t="e">
        <f>$C$2*시뮬레이션!F1711*시뮬레이션!D1711</f>
        <v>#REF!</v>
      </c>
    </row>
    <row r="1709" spans="2:12" x14ac:dyDescent="0.3">
      <c r="B1709" s="5">
        <v>43711</v>
      </c>
      <c r="C1709" s="27" t="e">
        <f>VLOOKUP(시뮬레이션!B1712,시뮬레이션!$K:$Q,6,0)</f>
        <v>#N/A</v>
      </c>
      <c r="D1709" s="27" t="e">
        <f>VLOOKUP(시뮬레이션!B1712,시뮬레이션!$K:$Q,7,0)</f>
        <v>#N/A</v>
      </c>
      <c r="F1709" s="5">
        <f t="shared" si="86"/>
        <v>43711</v>
      </c>
      <c r="G1709" s="7" t="e">
        <f>C1709*시뮬레이션!D1712*시뮬레이션!F1712</f>
        <v>#N/A</v>
      </c>
      <c r="H1709" s="2" t="e">
        <f>D1709*시뮬레이션!E1712*시뮬레이션!D1712</f>
        <v>#N/A</v>
      </c>
      <c r="J1709" s="5">
        <f t="shared" si="87"/>
        <v>43711</v>
      </c>
      <c r="K1709" s="2" t="e">
        <f t="shared" si="88"/>
        <v>#N/A</v>
      </c>
      <c r="L1709" s="2" t="e">
        <f>$C$2*시뮬레이션!F1712*시뮬레이션!D1712</f>
        <v>#REF!</v>
      </c>
    </row>
    <row r="1710" spans="2:12" x14ac:dyDescent="0.3">
      <c r="B1710" s="5">
        <v>43712</v>
      </c>
      <c r="C1710" s="27" t="e">
        <f>VLOOKUP(시뮬레이션!B1713,시뮬레이션!$K:$Q,6,0)</f>
        <v>#N/A</v>
      </c>
      <c r="D1710" s="27" t="e">
        <f>VLOOKUP(시뮬레이션!B1713,시뮬레이션!$K:$Q,7,0)</f>
        <v>#N/A</v>
      </c>
      <c r="F1710" s="5">
        <f t="shared" si="86"/>
        <v>43712</v>
      </c>
      <c r="G1710" s="7" t="e">
        <f>C1710*시뮬레이션!D1713*시뮬레이션!F1713</f>
        <v>#N/A</v>
      </c>
      <c r="H1710" s="2" t="e">
        <f>D1710*시뮬레이션!E1713*시뮬레이션!D1713</f>
        <v>#N/A</v>
      </c>
      <c r="J1710" s="5">
        <f t="shared" si="87"/>
        <v>43712</v>
      </c>
      <c r="K1710" s="2" t="e">
        <f t="shared" si="88"/>
        <v>#N/A</v>
      </c>
      <c r="L1710" s="2" t="e">
        <f>$C$2*시뮬레이션!F1713*시뮬레이션!D1713</f>
        <v>#REF!</v>
      </c>
    </row>
    <row r="1711" spans="2:12" x14ac:dyDescent="0.3">
      <c r="B1711" s="5">
        <v>43713</v>
      </c>
      <c r="C1711" s="27" t="e">
        <f>VLOOKUP(시뮬레이션!B1714,시뮬레이션!$K:$Q,6,0)</f>
        <v>#N/A</v>
      </c>
      <c r="D1711" s="27" t="e">
        <f>VLOOKUP(시뮬레이션!B1714,시뮬레이션!$K:$Q,7,0)</f>
        <v>#N/A</v>
      </c>
      <c r="F1711" s="5">
        <f t="shared" si="86"/>
        <v>43713</v>
      </c>
      <c r="G1711" s="7" t="e">
        <f>C1711*시뮬레이션!D1714*시뮬레이션!F1714</f>
        <v>#N/A</v>
      </c>
      <c r="H1711" s="2" t="e">
        <f>D1711*시뮬레이션!E1714*시뮬레이션!D1714</f>
        <v>#N/A</v>
      </c>
      <c r="J1711" s="5">
        <f t="shared" si="87"/>
        <v>43713</v>
      </c>
      <c r="K1711" s="2" t="e">
        <f t="shared" si="88"/>
        <v>#N/A</v>
      </c>
      <c r="L1711" s="2" t="e">
        <f>$C$2*시뮬레이션!F1714*시뮬레이션!D1714</f>
        <v>#REF!</v>
      </c>
    </row>
    <row r="1712" spans="2:12" x14ac:dyDescent="0.3">
      <c r="B1712" s="5">
        <v>43714</v>
      </c>
      <c r="C1712" s="27" t="e">
        <f>VLOOKUP(시뮬레이션!B1715,시뮬레이션!$K:$Q,6,0)</f>
        <v>#N/A</v>
      </c>
      <c r="D1712" s="27" t="e">
        <f>VLOOKUP(시뮬레이션!B1715,시뮬레이션!$K:$Q,7,0)</f>
        <v>#N/A</v>
      </c>
      <c r="F1712" s="5">
        <f t="shared" si="86"/>
        <v>43714</v>
      </c>
      <c r="G1712" s="7" t="e">
        <f>C1712*시뮬레이션!D1715*시뮬레이션!F1715</f>
        <v>#N/A</v>
      </c>
      <c r="H1712" s="2" t="e">
        <f>D1712*시뮬레이션!E1715*시뮬레이션!D1715</f>
        <v>#N/A</v>
      </c>
      <c r="J1712" s="5">
        <f t="shared" si="87"/>
        <v>43714</v>
      </c>
      <c r="K1712" s="2" t="e">
        <f t="shared" si="88"/>
        <v>#N/A</v>
      </c>
      <c r="L1712" s="2" t="e">
        <f>$C$2*시뮬레이션!F1715*시뮬레이션!D1715</f>
        <v>#REF!</v>
      </c>
    </row>
    <row r="1713" spans="2:12" x14ac:dyDescent="0.3">
      <c r="B1713" s="5">
        <v>43715</v>
      </c>
      <c r="C1713" s="27" t="e">
        <f>VLOOKUP(시뮬레이션!B1716,시뮬레이션!$K:$Q,6,0)</f>
        <v>#N/A</v>
      </c>
      <c r="D1713" s="27" t="e">
        <f>VLOOKUP(시뮬레이션!B1716,시뮬레이션!$K:$Q,7,0)</f>
        <v>#N/A</v>
      </c>
      <c r="F1713" s="5">
        <f t="shared" si="86"/>
        <v>43715</v>
      </c>
      <c r="G1713" s="7" t="e">
        <f>C1713*시뮬레이션!D1716*시뮬레이션!F1716</f>
        <v>#N/A</v>
      </c>
      <c r="H1713" s="2" t="e">
        <f>D1713*시뮬레이션!E1716*시뮬레이션!D1716</f>
        <v>#N/A</v>
      </c>
      <c r="J1713" s="5">
        <f t="shared" si="87"/>
        <v>43715</v>
      </c>
      <c r="K1713" s="2" t="e">
        <f t="shared" si="88"/>
        <v>#N/A</v>
      </c>
      <c r="L1713" s="2" t="e">
        <f>$C$2*시뮬레이션!F1716*시뮬레이션!D1716</f>
        <v>#REF!</v>
      </c>
    </row>
    <row r="1714" spans="2:12" x14ac:dyDescent="0.3">
      <c r="B1714" s="5">
        <v>43716</v>
      </c>
      <c r="C1714" s="27" t="e">
        <f>VLOOKUP(시뮬레이션!B1717,시뮬레이션!$K:$Q,6,0)</f>
        <v>#N/A</v>
      </c>
      <c r="D1714" s="27" t="e">
        <f>VLOOKUP(시뮬레이션!B1717,시뮬레이션!$K:$Q,7,0)</f>
        <v>#N/A</v>
      </c>
      <c r="F1714" s="5">
        <f t="shared" si="86"/>
        <v>43716</v>
      </c>
      <c r="G1714" s="7" t="e">
        <f>C1714*시뮬레이션!D1717*시뮬레이션!F1717</f>
        <v>#N/A</v>
      </c>
      <c r="H1714" s="2" t="e">
        <f>D1714*시뮬레이션!E1717*시뮬레이션!D1717</f>
        <v>#N/A</v>
      </c>
      <c r="J1714" s="5">
        <f t="shared" si="87"/>
        <v>43716</v>
      </c>
      <c r="K1714" s="2" t="e">
        <f t="shared" si="88"/>
        <v>#N/A</v>
      </c>
      <c r="L1714" s="2" t="e">
        <f>$C$2*시뮬레이션!F1717*시뮬레이션!D1717</f>
        <v>#REF!</v>
      </c>
    </row>
    <row r="1715" spans="2:12" x14ac:dyDescent="0.3">
      <c r="B1715" s="5">
        <v>43717</v>
      </c>
      <c r="C1715" s="27" t="e">
        <f>VLOOKUP(시뮬레이션!B1718,시뮬레이션!$K:$Q,6,0)</f>
        <v>#N/A</v>
      </c>
      <c r="D1715" s="27" t="e">
        <f>VLOOKUP(시뮬레이션!B1718,시뮬레이션!$K:$Q,7,0)</f>
        <v>#N/A</v>
      </c>
      <c r="F1715" s="5">
        <f t="shared" si="86"/>
        <v>43717</v>
      </c>
      <c r="G1715" s="7" t="e">
        <f>C1715*시뮬레이션!D1718*시뮬레이션!F1718</f>
        <v>#N/A</v>
      </c>
      <c r="H1715" s="2" t="e">
        <f>D1715*시뮬레이션!E1718*시뮬레이션!D1718</f>
        <v>#N/A</v>
      </c>
      <c r="J1715" s="5">
        <f t="shared" si="87"/>
        <v>43717</v>
      </c>
      <c r="K1715" s="2" t="e">
        <f t="shared" si="88"/>
        <v>#N/A</v>
      </c>
      <c r="L1715" s="2" t="e">
        <f>$C$2*시뮬레이션!F1718*시뮬레이션!D1718</f>
        <v>#REF!</v>
      </c>
    </row>
    <row r="1716" spans="2:12" x14ac:dyDescent="0.3">
      <c r="B1716" s="5">
        <v>43718</v>
      </c>
      <c r="C1716" s="27" t="e">
        <f>VLOOKUP(시뮬레이션!B1719,시뮬레이션!$K:$Q,6,0)</f>
        <v>#N/A</v>
      </c>
      <c r="D1716" s="27" t="e">
        <f>VLOOKUP(시뮬레이션!B1719,시뮬레이션!$K:$Q,7,0)</f>
        <v>#N/A</v>
      </c>
      <c r="F1716" s="5">
        <f t="shared" si="86"/>
        <v>43718</v>
      </c>
      <c r="G1716" s="7" t="e">
        <f>C1716*시뮬레이션!D1719*시뮬레이션!F1719</f>
        <v>#N/A</v>
      </c>
      <c r="H1716" s="2" t="e">
        <f>D1716*시뮬레이션!E1719*시뮬레이션!D1719</f>
        <v>#N/A</v>
      </c>
      <c r="J1716" s="5">
        <f t="shared" si="87"/>
        <v>43718</v>
      </c>
      <c r="K1716" s="2" t="e">
        <f t="shared" si="88"/>
        <v>#N/A</v>
      </c>
      <c r="L1716" s="2" t="e">
        <f>$C$2*시뮬레이션!F1719*시뮬레이션!D1719</f>
        <v>#REF!</v>
      </c>
    </row>
    <row r="1717" spans="2:12" x14ac:dyDescent="0.3">
      <c r="B1717" s="5">
        <v>43719</v>
      </c>
      <c r="C1717" s="27" t="e">
        <f>VLOOKUP(시뮬레이션!B1720,시뮬레이션!$K:$Q,6,0)</f>
        <v>#N/A</v>
      </c>
      <c r="D1717" s="27" t="e">
        <f>VLOOKUP(시뮬레이션!B1720,시뮬레이션!$K:$Q,7,0)</f>
        <v>#N/A</v>
      </c>
      <c r="F1717" s="5">
        <f t="shared" si="86"/>
        <v>43719</v>
      </c>
      <c r="G1717" s="7" t="e">
        <f>C1717*시뮬레이션!D1720*시뮬레이션!F1720</f>
        <v>#N/A</v>
      </c>
      <c r="H1717" s="2" t="e">
        <f>D1717*시뮬레이션!E1720*시뮬레이션!D1720</f>
        <v>#N/A</v>
      </c>
      <c r="J1717" s="5">
        <f t="shared" si="87"/>
        <v>43719</v>
      </c>
      <c r="K1717" s="2" t="e">
        <f t="shared" si="88"/>
        <v>#N/A</v>
      </c>
      <c r="L1717" s="2" t="e">
        <f>$C$2*시뮬레이션!F1720*시뮬레이션!D1720</f>
        <v>#REF!</v>
      </c>
    </row>
    <row r="1718" spans="2:12" x14ac:dyDescent="0.3">
      <c r="B1718" s="5">
        <v>43720</v>
      </c>
      <c r="C1718" s="27" t="e">
        <f>VLOOKUP(시뮬레이션!B1721,시뮬레이션!$K:$Q,6,0)</f>
        <v>#N/A</v>
      </c>
      <c r="D1718" s="27" t="e">
        <f>VLOOKUP(시뮬레이션!B1721,시뮬레이션!$K:$Q,7,0)</f>
        <v>#N/A</v>
      </c>
      <c r="F1718" s="5">
        <f t="shared" si="86"/>
        <v>43720</v>
      </c>
      <c r="G1718" s="7" t="e">
        <f>C1718*시뮬레이션!D1721*시뮬레이션!F1721</f>
        <v>#N/A</v>
      </c>
      <c r="H1718" s="2" t="e">
        <f>D1718*시뮬레이션!E1721*시뮬레이션!D1721</f>
        <v>#N/A</v>
      </c>
      <c r="J1718" s="5">
        <f t="shared" si="87"/>
        <v>43720</v>
      </c>
      <c r="K1718" s="2" t="e">
        <f t="shared" si="88"/>
        <v>#N/A</v>
      </c>
      <c r="L1718" s="2" t="e">
        <f>$C$2*시뮬레이션!F1721*시뮬레이션!D1721</f>
        <v>#REF!</v>
      </c>
    </row>
    <row r="1719" spans="2:12" x14ac:dyDescent="0.3">
      <c r="B1719" s="5">
        <v>43721</v>
      </c>
      <c r="C1719" s="27" t="e">
        <f>VLOOKUP(시뮬레이션!B1722,시뮬레이션!$K:$Q,6,0)</f>
        <v>#N/A</v>
      </c>
      <c r="D1719" s="27" t="e">
        <f>VLOOKUP(시뮬레이션!B1722,시뮬레이션!$K:$Q,7,0)</f>
        <v>#N/A</v>
      </c>
      <c r="F1719" s="5">
        <f t="shared" si="86"/>
        <v>43721</v>
      </c>
      <c r="G1719" s="7" t="e">
        <f>C1719*시뮬레이션!D1722*시뮬레이션!F1722</f>
        <v>#N/A</v>
      </c>
      <c r="H1719" s="2" t="e">
        <f>D1719*시뮬레이션!E1722*시뮬레이션!D1722</f>
        <v>#N/A</v>
      </c>
      <c r="J1719" s="5">
        <f t="shared" si="87"/>
        <v>43721</v>
      </c>
      <c r="K1719" s="2" t="e">
        <f t="shared" si="88"/>
        <v>#N/A</v>
      </c>
      <c r="L1719" s="2" t="e">
        <f>$C$2*시뮬레이션!F1722*시뮬레이션!D1722</f>
        <v>#REF!</v>
      </c>
    </row>
    <row r="1720" spans="2:12" x14ac:dyDescent="0.3">
      <c r="B1720" s="5">
        <v>43722</v>
      </c>
      <c r="C1720" s="27" t="e">
        <f>VLOOKUP(시뮬레이션!B1723,시뮬레이션!$K:$Q,6,0)</f>
        <v>#N/A</v>
      </c>
      <c r="D1720" s="27" t="e">
        <f>VLOOKUP(시뮬레이션!B1723,시뮬레이션!$K:$Q,7,0)</f>
        <v>#N/A</v>
      </c>
      <c r="F1720" s="5">
        <f t="shared" si="86"/>
        <v>43722</v>
      </c>
      <c r="G1720" s="7" t="e">
        <f>C1720*시뮬레이션!D1723*시뮬레이션!F1723</f>
        <v>#N/A</v>
      </c>
      <c r="H1720" s="2" t="e">
        <f>D1720*시뮬레이션!E1723*시뮬레이션!D1723</f>
        <v>#N/A</v>
      </c>
      <c r="J1720" s="5">
        <f t="shared" si="87"/>
        <v>43722</v>
      </c>
      <c r="K1720" s="2" t="e">
        <f t="shared" si="88"/>
        <v>#N/A</v>
      </c>
      <c r="L1720" s="2" t="e">
        <f>$C$2*시뮬레이션!F1723*시뮬레이션!D1723</f>
        <v>#REF!</v>
      </c>
    </row>
    <row r="1721" spans="2:12" x14ac:dyDescent="0.3">
      <c r="B1721" s="5">
        <v>43723</v>
      </c>
      <c r="C1721" s="27" t="e">
        <f>VLOOKUP(시뮬레이션!B1724,시뮬레이션!$K:$Q,6,0)</f>
        <v>#N/A</v>
      </c>
      <c r="D1721" s="27" t="e">
        <f>VLOOKUP(시뮬레이션!B1724,시뮬레이션!$K:$Q,7,0)</f>
        <v>#N/A</v>
      </c>
      <c r="F1721" s="5">
        <f t="shared" si="86"/>
        <v>43723</v>
      </c>
      <c r="G1721" s="7" t="e">
        <f>C1721*시뮬레이션!D1724*시뮬레이션!F1724</f>
        <v>#N/A</v>
      </c>
      <c r="H1721" s="2" t="e">
        <f>D1721*시뮬레이션!E1724*시뮬레이션!D1724</f>
        <v>#N/A</v>
      </c>
      <c r="J1721" s="5">
        <f t="shared" si="87"/>
        <v>43723</v>
      </c>
      <c r="K1721" s="2" t="e">
        <f t="shared" si="88"/>
        <v>#N/A</v>
      </c>
      <c r="L1721" s="2" t="e">
        <f>$C$2*시뮬레이션!F1724*시뮬레이션!D1724</f>
        <v>#REF!</v>
      </c>
    </row>
    <row r="1722" spans="2:12" x14ac:dyDescent="0.3">
      <c r="B1722" s="5">
        <v>43724</v>
      </c>
      <c r="C1722" s="27" t="e">
        <f>VLOOKUP(시뮬레이션!B1725,시뮬레이션!$K:$Q,6,0)</f>
        <v>#N/A</v>
      </c>
      <c r="D1722" s="27" t="e">
        <f>VLOOKUP(시뮬레이션!B1725,시뮬레이션!$K:$Q,7,0)</f>
        <v>#N/A</v>
      </c>
      <c r="F1722" s="5">
        <f t="shared" si="86"/>
        <v>43724</v>
      </c>
      <c r="G1722" s="7" t="e">
        <f>C1722*시뮬레이션!D1725*시뮬레이션!F1725</f>
        <v>#N/A</v>
      </c>
      <c r="H1722" s="2" t="e">
        <f>D1722*시뮬레이션!E1725*시뮬레이션!D1725</f>
        <v>#N/A</v>
      </c>
      <c r="J1722" s="5">
        <f t="shared" si="87"/>
        <v>43724</v>
      </c>
      <c r="K1722" s="2" t="e">
        <f t="shared" si="88"/>
        <v>#N/A</v>
      </c>
      <c r="L1722" s="2" t="e">
        <f>$C$2*시뮬레이션!F1725*시뮬레이션!D1725</f>
        <v>#REF!</v>
      </c>
    </row>
    <row r="1723" spans="2:12" x14ac:dyDescent="0.3">
      <c r="B1723" s="5">
        <v>43725</v>
      </c>
      <c r="C1723" s="27" t="e">
        <f>VLOOKUP(시뮬레이션!B1726,시뮬레이션!$K:$Q,6,0)</f>
        <v>#N/A</v>
      </c>
      <c r="D1723" s="27" t="e">
        <f>VLOOKUP(시뮬레이션!B1726,시뮬레이션!$K:$Q,7,0)</f>
        <v>#N/A</v>
      </c>
      <c r="F1723" s="5">
        <f t="shared" si="86"/>
        <v>43725</v>
      </c>
      <c r="G1723" s="7" t="e">
        <f>C1723*시뮬레이션!D1726*시뮬레이션!F1726</f>
        <v>#N/A</v>
      </c>
      <c r="H1723" s="2" t="e">
        <f>D1723*시뮬레이션!E1726*시뮬레이션!D1726</f>
        <v>#N/A</v>
      </c>
      <c r="J1723" s="5">
        <f t="shared" si="87"/>
        <v>43725</v>
      </c>
      <c r="K1723" s="2" t="e">
        <f t="shared" si="88"/>
        <v>#N/A</v>
      </c>
      <c r="L1723" s="2" t="e">
        <f>$C$2*시뮬레이션!F1726*시뮬레이션!D1726</f>
        <v>#REF!</v>
      </c>
    </row>
    <row r="1724" spans="2:12" x14ac:dyDescent="0.3">
      <c r="B1724" s="5">
        <v>43726</v>
      </c>
      <c r="C1724" s="27" t="e">
        <f>VLOOKUP(시뮬레이션!B1727,시뮬레이션!$K:$Q,6,0)</f>
        <v>#N/A</v>
      </c>
      <c r="D1724" s="27" t="e">
        <f>VLOOKUP(시뮬레이션!B1727,시뮬레이션!$K:$Q,7,0)</f>
        <v>#N/A</v>
      </c>
      <c r="F1724" s="5">
        <f t="shared" si="86"/>
        <v>43726</v>
      </c>
      <c r="G1724" s="7" t="e">
        <f>C1724*시뮬레이션!D1727*시뮬레이션!F1727</f>
        <v>#N/A</v>
      </c>
      <c r="H1724" s="2" t="e">
        <f>D1724*시뮬레이션!E1727*시뮬레이션!D1727</f>
        <v>#N/A</v>
      </c>
      <c r="J1724" s="5">
        <f t="shared" si="87"/>
        <v>43726</v>
      </c>
      <c r="K1724" s="2" t="e">
        <f t="shared" si="88"/>
        <v>#N/A</v>
      </c>
      <c r="L1724" s="2" t="e">
        <f>$C$2*시뮬레이션!F1727*시뮬레이션!D1727</f>
        <v>#REF!</v>
      </c>
    </row>
    <row r="1725" spans="2:12" x14ac:dyDescent="0.3">
      <c r="B1725" s="5">
        <v>43727</v>
      </c>
      <c r="C1725" s="27" t="e">
        <f>VLOOKUP(시뮬레이션!B1728,시뮬레이션!$K:$Q,6,0)</f>
        <v>#N/A</v>
      </c>
      <c r="D1725" s="27" t="e">
        <f>VLOOKUP(시뮬레이션!B1728,시뮬레이션!$K:$Q,7,0)</f>
        <v>#N/A</v>
      </c>
      <c r="F1725" s="5">
        <f t="shared" si="86"/>
        <v>43727</v>
      </c>
      <c r="G1725" s="7" t="e">
        <f>C1725*시뮬레이션!D1728*시뮬레이션!F1728</f>
        <v>#N/A</v>
      </c>
      <c r="H1725" s="2" t="e">
        <f>D1725*시뮬레이션!E1728*시뮬레이션!D1728</f>
        <v>#N/A</v>
      </c>
      <c r="J1725" s="5">
        <f t="shared" si="87"/>
        <v>43727</v>
      </c>
      <c r="K1725" s="2" t="e">
        <f t="shared" si="88"/>
        <v>#N/A</v>
      </c>
      <c r="L1725" s="2" t="e">
        <f>$C$2*시뮬레이션!F1728*시뮬레이션!D1728</f>
        <v>#REF!</v>
      </c>
    </row>
    <row r="1726" spans="2:12" x14ac:dyDescent="0.3">
      <c r="B1726" s="5">
        <v>43728</v>
      </c>
      <c r="C1726" s="27" t="e">
        <f>VLOOKUP(시뮬레이션!B1729,시뮬레이션!$K:$Q,6,0)</f>
        <v>#N/A</v>
      </c>
      <c r="D1726" s="27" t="e">
        <f>VLOOKUP(시뮬레이션!B1729,시뮬레이션!$K:$Q,7,0)</f>
        <v>#N/A</v>
      </c>
      <c r="F1726" s="5">
        <f t="shared" si="86"/>
        <v>43728</v>
      </c>
      <c r="G1726" s="7" t="e">
        <f>C1726*시뮬레이션!D1729*시뮬레이션!F1729</f>
        <v>#N/A</v>
      </c>
      <c r="H1726" s="2" t="e">
        <f>D1726*시뮬레이션!E1729*시뮬레이션!D1729</f>
        <v>#N/A</v>
      </c>
      <c r="J1726" s="5">
        <f t="shared" si="87"/>
        <v>43728</v>
      </c>
      <c r="K1726" s="2" t="e">
        <f t="shared" si="88"/>
        <v>#N/A</v>
      </c>
      <c r="L1726" s="2" t="e">
        <f>$C$2*시뮬레이션!F1729*시뮬레이션!D1729</f>
        <v>#REF!</v>
      </c>
    </row>
    <row r="1727" spans="2:12" x14ac:dyDescent="0.3">
      <c r="B1727" s="5">
        <v>43729</v>
      </c>
      <c r="C1727" s="27" t="e">
        <f>VLOOKUP(시뮬레이션!B1730,시뮬레이션!$K:$Q,6,0)</f>
        <v>#N/A</v>
      </c>
      <c r="D1727" s="27" t="e">
        <f>VLOOKUP(시뮬레이션!B1730,시뮬레이션!$K:$Q,7,0)</f>
        <v>#N/A</v>
      </c>
      <c r="F1727" s="5">
        <f t="shared" si="86"/>
        <v>43729</v>
      </c>
      <c r="G1727" s="7" t="e">
        <f>C1727*시뮬레이션!D1730*시뮬레이션!F1730</f>
        <v>#N/A</v>
      </c>
      <c r="H1727" s="2" t="e">
        <f>D1727*시뮬레이션!E1730*시뮬레이션!D1730</f>
        <v>#N/A</v>
      </c>
      <c r="J1727" s="5">
        <f t="shared" si="87"/>
        <v>43729</v>
      </c>
      <c r="K1727" s="2" t="e">
        <f t="shared" si="88"/>
        <v>#N/A</v>
      </c>
      <c r="L1727" s="2" t="e">
        <f>$C$2*시뮬레이션!F1730*시뮬레이션!D1730</f>
        <v>#REF!</v>
      </c>
    </row>
    <row r="1728" spans="2:12" x14ac:dyDescent="0.3">
      <c r="B1728" s="5">
        <v>43730</v>
      </c>
      <c r="C1728" s="27" t="e">
        <f>VLOOKUP(시뮬레이션!B1731,시뮬레이션!$K:$Q,6,0)</f>
        <v>#N/A</v>
      </c>
      <c r="D1728" s="27" t="e">
        <f>VLOOKUP(시뮬레이션!B1731,시뮬레이션!$K:$Q,7,0)</f>
        <v>#N/A</v>
      </c>
      <c r="F1728" s="5">
        <f t="shared" si="86"/>
        <v>43730</v>
      </c>
      <c r="G1728" s="7" t="e">
        <f>C1728*시뮬레이션!D1731*시뮬레이션!F1731</f>
        <v>#N/A</v>
      </c>
      <c r="H1728" s="2" t="e">
        <f>D1728*시뮬레이션!E1731*시뮬레이션!D1731</f>
        <v>#N/A</v>
      </c>
      <c r="J1728" s="5">
        <f t="shared" si="87"/>
        <v>43730</v>
      </c>
      <c r="K1728" s="2" t="e">
        <f t="shared" si="88"/>
        <v>#N/A</v>
      </c>
      <c r="L1728" s="2" t="e">
        <f>$C$2*시뮬레이션!F1731*시뮬레이션!D1731</f>
        <v>#REF!</v>
      </c>
    </row>
    <row r="1729" spans="2:12" x14ac:dyDescent="0.3">
      <c r="B1729" s="5">
        <v>43731</v>
      </c>
      <c r="C1729" s="27" t="e">
        <f>VLOOKUP(시뮬레이션!B1732,시뮬레이션!$K:$Q,6,0)</f>
        <v>#N/A</v>
      </c>
      <c r="D1729" s="27" t="e">
        <f>VLOOKUP(시뮬레이션!B1732,시뮬레이션!$K:$Q,7,0)</f>
        <v>#N/A</v>
      </c>
      <c r="F1729" s="5">
        <f t="shared" si="86"/>
        <v>43731</v>
      </c>
      <c r="G1729" s="7" t="e">
        <f>C1729*시뮬레이션!D1732*시뮬레이션!F1732</f>
        <v>#N/A</v>
      </c>
      <c r="H1729" s="2" t="e">
        <f>D1729*시뮬레이션!E1732*시뮬레이션!D1732</f>
        <v>#N/A</v>
      </c>
      <c r="J1729" s="5">
        <f t="shared" si="87"/>
        <v>43731</v>
      </c>
      <c r="K1729" s="2" t="e">
        <f t="shared" si="88"/>
        <v>#N/A</v>
      </c>
      <c r="L1729" s="2" t="e">
        <f>$C$2*시뮬레이션!F1732*시뮬레이션!D1732</f>
        <v>#REF!</v>
      </c>
    </row>
    <row r="1730" spans="2:12" x14ac:dyDescent="0.3">
      <c r="B1730" s="5">
        <v>43732</v>
      </c>
      <c r="C1730" s="27" t="e">
        <f>VLOOKUP(시뮬레이션!B1733,시뮬레이션!$K:$Q,6,0)</f>
        <v>#N/A</v>
      </c>
      <c r="D1730" s="27" t="e">
        <f>VLOOKUP(시뮬레이션!B1733,시뮬레이션!$K:$Q,7,0)</f>
        <v>#N/A</v>
      </c>
      <c r="F1730" s="5">
        <f t="shared" si="86"/>
        <v>43732</v>
      </c>
      <c r="G1730" s="7" t="e">
        <f>C1730*시뮬레이션!D1733*시뮬레이션!F1733</f>
        <v>#N/A</v>
      </c>
      <c r="H1730" s="2" t="e">
        <f>D1730*시뮬레이션!E1733*시뮬레이션!D1733</f>
        <v>#N/A</v>
      </c>
      <c r="J1730" s="5">
        <f t="shared" si="87"/>
        <v>43732</v>
      </c>
      <c r="K1730" s="2" t="e">
        <f t="shared" si="88"/>
        <v>#N/A</v>
      </c>
      <c r="L1730" s="2" t="e">
        <f>$C$2*시뮬레이션!F1733*시뮬레이션!D1733</f>
        <v>#REF!</v>
      </c>
    </row>
    <row r="1731" spans="2:12" x14ac:dyDescent="0.3">
      <c r="B1731" s="5">
        <v>43733</v>
      </c>
      <c r="C1731" s="27" t="e">
        <f>VLOOKUP(시뮬레이션!B1734,시뮬레이션!$K:$Q,6,0)</f>
        <v>#N/A</v>
      </c>
      <c r="D1731" s="27" t="e">
        <f>VLOOKUP(시뮬레이션!B1734,시뮬레이션!$K:$Q,7,0)</f>
        <v>#N/A</v>
      </c>
      <c r="F1731" s="5">
        <f t="shared" ref="F1731:F1794" si="89">B1731</f>
        <v>43733</v>
      </c>
      <c r="G1731" s="7" t="e">
        <f>C1731*시뮬레이션!D1734*시뮬레이션!F1734</f>
        <v>#N/A</v>
      </c>
      <c r="H1731" s="2" t="e">
        <f>D1731*시뮬레이션!E1734*시뮬레이션!D1734</f>
        <v>#N/A</v>
      </c>
      <c r="J1731" s="5">
        <f t="shared" ref="J1731:J1794" si="90">B1731</f>
        <v>43733</v>
      </c>
      <c r="K1731" s="2" t="e">
        <f t="shared" ref="K1731:K1794" si="91">SUM(G1731:H1731)</f>
        <v>#N/A</v>
      </c>
      <c r="L1731" s="2" t="e">
        <f>$C$2*시뮬레이션!F1734*시뮬레이션!D1734</f>
        <v>#REF!</v>
      </c>
    </row>
    <row r="1732" spans="2:12" x14ac:dyDescent="0.3">
      <c r="B1732" s="5">
        <v>43734</v>
      </c>
      <c r="C1732" s="27" t="e">
        <f>VLOOKUP(시뮬레이션!B1735,시뮬레이션!$K:$Q,6,0)</f>
        <v>#N/A</v>
      </c>
      <c r="D1732" s="27" t="e">
        <f>VLOOKUP(시뮬레이션!B1735,시뮬레이션!$K:$Q,7,0)</f>
        <v>#N/A</v>
      </c>
      <c r="F1732" s="5">
        <f t="shared" si="89"/>
        <v>43734</v>
      </c>
      <c r="G1732" s="7" t="e">
        <f>C1732*시뮬레이션!D1735*시뮬레이션!F1735</f>
        <v>#N/A</v>
      </c>
      <c r="H1732" s="2" t="e">
        <f>D1732*시뮬레이션!E1735*시뮬레이션!D1735</f>
        <v>#N/A</v>
      </c>
      <c r="J1732" s="5">
        <f t="shared" si="90"/>
        <v>43734</v>
      </c>
      <c r="K1732" s="2" t="e">
        <f t="shared" si="91"/>
        <v>#N/A</v>
      </c>
      <c r="L1732" s="2" t="e">
        <f>$C$2*시뮬레이션!F1735*시뮬레이션!D1735</f>
        <v>#REF!</v>
      </c>
    </row>
    <row r="1733" spans="2:12" x14ac:dyDescent="0.3">
      <c r="B1733" s="5">
        <v>43735</v>
      </c>
      <c r="C1733" s="27" t="e">
        <f>VLOOKUP(시뮬레이션!B1736,시뮬레이션!$K:$Q,6,0)</f>
        <v>#N/A</v>
      </c>
      <c r="D1733" s="27" t="e">
        <f>VLOOKUP(시뮬레이션!B1736,시뮬레이션!$K:$Q,7,0)</f>
        <v>#N/A</v>
      </c>
      <c r="F1733" s="5">
        <f t="shared" si="89"/>
        <v>43735</v>
      </c>
      <c r="G1733" s="7" t="e">
        <f>C1733*시뮬레이션!D1736*시뮬레이션!F1736</f>
        <v>#N/A</v>
      </c>
      <c r="H1733" s="2" t="e">
        <f>D1733*시뮬레이션!E1736*시뮬레이션!D1736</f>
        <v>#N/A</v>
      </c>
      <c r="J1733" s="5">
        <f t="shared" si="90"/>
        <v>43735</v>
      </c>
      <c r="K1733" s="2" t="e">
        <f t="shared" si="91"/>
        <v>#N/A</v>
      </c>
      <c r="L1733" s="2" t="e">
        <f>$C$2*시뮬레이션!F1736*시뮬레이션!D1736</f>
        <v>#REF!</v>
      </c>
    </row>
    <row r="1734" spans="2:12" x14ac:dyDescent="0.3">
      <c r="B1734" s="5">
        <v>43736</v>
      </c>
      <c r="C1734" s="27" t="e">
        <f>VLOOKUP(시뮬레이션!B1737,시뮬레이션!$K:$Q,6,0)</f>
        <v>#N/A</v>
      </c>
      <c r="D1734" s="27" t="e">
        <f>VLOOKUP(시뮬레이션!B1737,시뮬레이션!$K:$Q,7,0)</f>
        <v>#N/A</v>
      </c>
      <c r="F1734" s="5">
        <f t="shared" si="89"/>
        <v>43736</v>
      </c>
      <c r="G1734" s="7" t="e">
        <f>C1734*시뮬레이션!D1737*시뮬레이션!F1737</f>
        <v>#N/A</v>
      </c>
      <c r="H1734" s="2" t="e">
        <f>D1734*시뮬레이션!E1737*시뮬레이션!D1737</f>
        <v>#N/A</v>
      </c>
      <c r="J1734" s="5">
        <f t="shared" si="90"/>
        <v>43736</v>
      </c>
      <c r="K1734" s="2" t="e">
        <f t="shared" si="91"/>
        <v>#N/A</v>
      </c>
      <c r="L1734" s="2" t="e">
        <f>$C$2*시뮬레이션!F1737*시뮬레이션!D1737</f>
        <v>#REF!</v>
      </c>
    </row>
    <row r="1735" spans="2:12" x14ac:dyDescent="0.3">
      <c r="B1735" s="5">
        <v>43737</v>
      </c>
      <c r="C1735" s="27" t="e">
        <f>VLOOKUP(시뮬레이션!B1738,시뮬레이션!$K:$Q,6,0)</f>
        <v>#N/A</v>
      </c>
      <c r="D1735" s="27" t="e">
        <f>VLOOKUP(시뮬레이션!B1738,시뮬레이션!$K:$Q,7,0)</f>
        <v>#N/A</v>
      </c>
      <c r="F1735" s="5">
        <f t="shared" si="89"/>
        <v>43737</v>
      </c>
      <c r="G1735" s="7" t="e">
        <f>C1735*시뮬레이션!D1738*시뮬레이션!F1738</f>
        <v>#N/A</v>
      </c>
      <c r="H1735" s="2" t="e">
        <f>D1735*시뮬레이션!E1738*시뮬레이션!D1738</f>
        <v>#N/A</v>
      </c>
      <c r="J1735" s="5">
        <f t="shared" si="90"/>
        <v>43737</v>
      </c>
      <c r="K1735" s="2" t="e">
        <f t="shared" si="91"/>
        <v>#N/A</v>
      </c>
      <c r="L1735" s="2" t="e">
        <f>$C$2*시뮬레이션!F1738*시뮬레이션!D1738</f>
        <v>#REF!</v>
      </c>
    </row>
    <row r="1736" spans="2:12" x14ac:dyDescent="0.3">
      <c r="B1736" s="5">
        <v>43738</v>
      </c>
      <c r="C1736" s="27" t="e">
        <f>VLOOKUP(시뮬레이션!B1739,시뮬레이션!$K:$Q,6,0)</f>
        <v>#N/A</v>
      </c>
      <c r="D1736" s="27" t="e">
        <f>VLOOKUP(시뮬레이션!B1739,시뮬레이션!$K:$Q,7,0)</f>
        <v>#N/A</v>
      </c>
      <c r="F1736" s="5">
        <f t="shared" si="89"/>
        <v>43738</v>
      </c>
      <c r="G1736" s="7" t="e">
        <f>C1736*시뮬레이션!D1739*시뮬레이션!F1739</f>
        <v>#N/A</v>
      </c>
      <c r="H1736" s="2" t="e">
        <f>D1736*시뮬레이션!E1739*시뮬레이션!D1739</f>
        <v>#N/A</v>
      </c>
      <c r="J1736" s="5">
        <f t="shared" si="90"/>
        <v>43738</v>
      </c>
      <c r="K1736" s="2" t="e">
        <f t="shared" si="91"/>
        <v>#N/A</v>
      </c>
      <c r="L1736" s="2" t="e">
        <f>$C$2*시뮬레이션!F1739*시뮬레이션!D1739</f>
        <v>#REF!</v>
      </c>
    </row>
    <row r="1737" spans="2:12" x14ac:dyDescent="0.3">
      <c r="B1737" s="5">
        <v>43739</v>
      </c>
      <c r="C1737" s="27" t="e">
        <f>VLOOKUP(시뮬레이션!B1740,시뮬레이션!$K:$Q,6,0)</f>
        <v>#N/A</v>
      </c>
      <c r="D1737" s="27" t="e">
        <f>VLOOKUP(시뮬레이션!B1740,시뮬레이션!$K:$Q,7,0)</f>
        <v>#N/A</v>
      </c>
      <c r="F1737" s="5">
        <f t="shared" si="89"/>
        <v>43739</v>
      </c>
      <c r="G1737" s="7" t="e">
        <f>C1737*시뮬레이션!D1740*시뮬레이션!F1740</f>
        <v>#N/A</v>
      </c>
      <c r="H1737" s="2" t="e">
        <f>D1737*시뮬레이션!E1740*시뮬레이션!D1740</f>
        <v>#N/A</v>
      </c>
      <c r="J1737" s="5">
        <f t="shared" si="90"/>
        <v>43739</v>
      </c>
      <c r="K1737" s="2" t="e">
        <f t="shared" si="91"/>
        <v>#N/A</v>
      </c>
      <c r="L1737" s="2" t="e">
        <f>$C$2*시뮬레이션!F1740*시뮬레이션!D1740</f>
        <v>#REF!</v>
      </c>
    </row>
    <row r="1738" spans="2:12" x14ac:dyDescent="0.3">
      <c r="B1738" s="5">
        <v>43740</v>
      </c>
      <c r="C1738" s="27" t="e">
        <f>VLOOKUP(시뮬레이션!B1741,시뮬레이션!$K:$Q,6,0)</f>
        <v>#N/A</v>
      </c>
      <c r="D1738" s="27" t="e">
        <f>VLOOKUP(시뮬레이션!B1741,시뮬레이션!$K:$Q,7,0)</f>
        <v>#N/A</v>
      </c>
      <c r="F1738" s="5">
        <f t="shared" si="89"/>
        <v>43740</v>
      </c>
      <c r="G1738" s="7" t="e">
        <f>C1738*시뮬레이션!D1741*시뮬레이션!F1741</f>
        <v>#N/A</v>
      </c>
      <c r="H1738" s="2" t="e">
        <f>D1738*시뮬레이션!E1741*시뮬레이션!D1741</f>
        <v>#N/A</v>
      </c>
      <c r="J1738" s="5">
        <f t="shared" si="90"/>
        <v>43740</v>
      </c>
      <c r="K1738" s="2" t="e">
        <f t="shared" si="91"/>
        <v>#N/A</v>
      </c>
      <c r="L1738" s="2" t="e">
        <f>$C$2*시뮬레이션!F1741*시뮬레이션!D1741</f>
        <v>#REF!</v>
      </c>
    </row>
    <row r="1739" spans="2:12" x14ac:dyDescent="0.3">
      <c r="B1739" s="5">
        <v>43741</v>
      </c>
      <c r="C1739" s="27" t="e">
        <f>VLOOKUP(시뮬레이션!B1742,시뮬레이션!$K:$Q,6,0)</f>
        <v>#N/A</v>
      </c>
      <c r="D1739" s="27" t="e">
        <f>VLOOKUP(시뮬레이션!B1742,시뮬레이션!$K:$Q,7,0)</f>
        <v>#N/A</v>
      </c>
      <c r="F1739" s="5">
        <f t="shared" si="89"/>
        <v>43741</v>
      </c>
      <c r="G1739" s="7" t="e">
        <f>C1739*시뮬레이션!D1742*시뮬레이션!F1742</f>
        <v>#N/A</v>
      </c>
      <c r="H1739" s="2" t="e">
        <f>D1739*시뮬레이션!E1742*시뮬레이션!D1742</f>
        <v>#N/A</v>
      </c>
      <c r="J1739" s="5">
        <f t="shared" si="90"/>
        <v>43741</v>
      </c>
      <c r="K1739" s="2" t="e">
        <f t="shared" si="91"/>
        <v>#N/A</v>
      </c>
      <c r="L1739" s="2" t="e">
        <f>$C$2*시뮬레이션!F1742*시뮬레이션!D1742</f>
        <v>#REF!</v>
      </c>
    </row>
    <row r="1740" spans="2:12" x14ac:dyDescent="0.3">
      <c r="B1740" s="5">
        <v>43742</v>
      </c>
      <c r="C1740" s="27" t="e">
        <f>VLOOKUP(시뮬레이션!B1743,시뮬레이션!$K:$Q,6,0)</f>
        <v>#N/A</v>
      </c>
      <c r="D1740" s="27" t="e">
        <f>VLOOKUP(시뮬레이션!B1743,시뮬레이션!$K:$Q,7,0)</f>
        <v>#N/A</v>
      </c>
      <c r="F1740" s="5">
        <f t="shared" si="89"/>
        <v>43742</v>
      </c>
      <c r="G1740" s="7" t="e">
        <f>C1740*시뮬레이션!D1743*시뮬레이션!F1743</f>
        <v>#N/A</v>
      </c>
      <c r="H1740" s="2" t="e">
        <f>D1740*시뮬레이션!E1743*시뮬레이션!D1743</f>
        <v>#N/A</v>
      </c>
      <c r="J1740" s="5">
        <f t="shared" si="90"/>
        <v>43742</v>
      </c>
      <c r="K1740" s="2" t="e">
        <f t="shared" si="91"/>
        <v>#N/A</v>
      </c>
      <c r="L1740" s="2" t="e">
        <f>$C$2*시뮬레이션!F1743*시뮬레이션!D1743</f>
        <v>#REF!</v>
      </c>
    </row>
    <row r="1741" spans="2:12" x14ac:dyDescent="0.3">
      <c r="B1741" s="5">
        <v>43743</v>
      </c>
      <c r="C1741" s="27" t="e">
        <f>VLOOKUP(시뮬레이션!B1744,시뮬레이션!$K:$Q,6,0)</f>
        <v>#N/A</v>
      </c>
      <c r="D1741" s="27" t="e">
        <f>VLOOKUP(시뮬레이션!B1744,시뮬레이션!$K:$Q,7,0)</f>
        <v>#N/A</v>
      </c>
      <c r="F1741" s="5">
        <f t="shared" si="89"/>
        <v>43743</v>
      </c>
      <c r="G1741" s="7" t="e">
        <f>C1741*시뮬레이션!D1744*시뮬레이션!F1744</f>
        <v>#N/A</v>
      </c>
      <c r="H1741" s="2" t="e">
        <f>D1741*시뮬레이션!E1744*시뮬레이션!D1744</f>
        <v>#N/A</v>
      </c>
      <c r="J1741" s="5">
        <f t="shared" si="90"/>
        <v>43743</v>
      </c>
      <c r="K1741" s="2" t="e">
        <f t="shared" si="91"/>
        <v>#N/A</v>
      </c>
      <c r="L1741" s="2" t="e">
        <f>$C$2*시뮬레이션!F1744*시뮬레이션!D1744</f>
        <v>#REF!</v>
      </c>
    </row>
    <row r="1742" spans="2:12" x14ac:dyDescent="0.3">
      <c r="B1742" s="5">
        <v>43744</v>
      </c>
      <c r="C1742" s="27" t="e">
        <f>VLOOKUP(시뮬레이션!B1745,시뮬레이션!$K:$Q,6,0)</f>
        <v>#N/A</v>
      </c>
      <c r="D1742" s="27" t="e">
        <f>VLOOKUP(시뮬레이션!B1745,시뮬레이션!$K:$Q,7,0)</f>
        <v>#N/A</v>
      </c>
      <c r="F1742" s="5">
        <f t="shared" si="89"/>
        <v>43744</v>
      </c>
      <c r="G1742" s="7" t="e">
        <f>C1742*시뮬레이션!D1745*시뮬레이션!F1745</f>
        <v>#N/A</v>
      </c>
      <c r="H1742" s="2" t="e">
        <f>D1742*시뮬레이션!E1745*시뮬레이션!D1745</f>
        <v>#N/A</v>
      </c>
      <c r="J1742" s="5">
        <f t="shared" si="90"/>
        <v>43744</v>
      </c>
      <c r="K1742" s="2" t="e">
        <f t="shared" si="91"/>
        <v>#N/A</v>
      </c>
      <c r="L1742" s="2" t="e">
        <f>$C$2*시뮬레이션!F1745*시뮬레이션!D1745</f>
        <v>#REF!</v>
      </c>
    </row>
    <row r="1743" spans="2:12" x14ac:dyDescent="0.3">
      <c r="B1743" s="5">
        <v>43745</v>
      </c>
      <c r="C1743" s="27" t="e">
        <f>VLOOKUP(시뮬레이션!B1746,시뮬레이션!$K:$Q,6,0)</f>
        <v>#N/A</v>
      </c>
      <c r="D1743" s="27" t="e">
        <f>VLOOKUP(시뮬레이션!B1746,시뮬레이션!$K:$Q,7,0)</f>
        <v>#N/A</v>
      </c>
      <c r="F1743" s="5">
        <f t="shared" si="89"/>
        <v>43745</v>
      </c>
      <c r="G1743" s="7" t="e">
        <f>C1743*시뮬레이션!D1746*시뮬레이션!F1746</f>
        <v>#N/A</v>
      </c>
      <c r="H1743" s="2" t="e">
        <f>D1743*시뮬레이션!E1746*시뮬레이션!D1746</f>
        <v>#N/A</v>
      </c>
      <c r="J1743" s="5">
        <f t="shared" si="90"/>
        <v>43745</v>
      </c>
      <c r="K1743" s="2" t="e">
        <f t="shared" si="91"/>
        <v>#N/A</v>
      </c>
      <c r="L1743" s="2" t="e">
        <f>$C$2*시뮬레이션!F1746*시뮬레이션!D1746</f>
        <v>#REF!</v>
      </c>
    </row>
    <row r="1744" spans="2:12" x14ac:dyDescent="0.3">
      <c r="B1744" s="5">
        <v>43746</v>
      </c>
      <c r="C1744" s="27" t="e">
        <f>VLOOKUP(시뮬레이션!B1747,시뮬레이션!$K:$Q,6,0)</f>
        <v>#N/A</v>
      </c>
      <c r="D1744" s="27" t="e">
        <f>VLOOKUP(시뮬레이션!B1747,시뮬레이션!$K:$Q,7,0)</f>
        <v>#N/A</v>
      </c>
      <c r="F1744" s="5">
        <f t="shared" si="89"/>
        <v>43746</v>
      </c>
      <c r="G1744" s="7" t="e">
        <f>C1744*시뮬레이션!D1747*시뮬레이션!F1747</f>
        <v>#N/A</v>
      </c>
      <c r="H1744" s="2" t="e">
        <f>D1744*시뮬레이션!E1747*시뮬레이션!D1747</f>
        <v>#N/A</v>
      </c>
      <c r="J1744" s="5">
        <f t="shared" si="90"/>
        <v>43746</v>
      </c>
      <c r="K1744" s="2" t="e">
        <f t="shared" si="91"/>
        <v>#N/A</v>
      </c>
      <c r="L1744" s="2" t="e">
        <f>$C$2*시뮬레이션!F1747*시뮬레이션!D1747</f>
        <v>#REF!</v>
      </c>
    </row>
    <row r="1745" spans="2:12" x14ac:dyDescent="0.3">
      <c r="B1745" s="5">
        <v>43747</v>
      </c>
      <c r="C1745" s="27" t="e">
        <f>VLOOKUP(시뮬레이션!B1748,시뮬레이션!$K:$Q,6,0)</f>
        <v>#N/A</v>
      </c>
      <c r="D1745" s="27" t="e">
        <f>VLOOKUP(시뮬레이션!B1748,시뮬레이션!$K:$Q,7,0)</f>
        <v>#N/A</v>
      </c>
      <c r="F1745" s="5">
        <f t="shared" si="89"/>
        <v>43747</v>
      </c>
      <c r="G1745" s="7" t="e">
        <f>C1745*시뮬레이션!D1748*시뮬레이션!F1748</f>
        <v>#N/A</v>
      </c>
      <c r="H1745" s="2" t="e">
        <f>D1745*시뮬레이션!E1748*시뮬레이션!D1748</f>
        <v>#N/A</v>
      </c>
      <c r="J1745" s="5">
        <f t="shared" si="90"/>
        <v>43747</v>
      </c>
      <c r="K1745" s="2" t="e">
        <f t="shared" si="91"/>
        <v>#N/A</v>
      </c>
      <c r="L1745" s="2" t="e">
        <f>$C$2*시뮬레이션!F1748*시뮬레이션!D1748</f>
        <v>#REF!</v>
      </c>
    </row>
    <row r="1746" spans="2:12" x14ac:dyDescent="0.3">
      <c r="B1746" s="5">
        <v>43748</v>
      </c>
      <c r="C1746" s="27" t="e">
        <f>VLOOKUP(시뮬레이션!B1749,시뮬레이션!$K:$Q,6,0)</f>
        <v>#N/A</v>
      </c>
      <c r="D1746" s="27" t="e">
        <f>VLOOKUP(시뮬레이션!B1749,시뮬레이션!$K:$Q,7,0)</f>
        <v>#N/A</v>
      </c>
      <c r="F1746" s="5">
        <f t="shared" si="89"/>
        <v>43748</v>
      </c>
      <c r="G1746" s="7" t="e">
        <f>C1746*시뮬레이션!D1749*시뮬레이션!F1749</f>
        <v>#N/A</v>
      </c>
      <c r="H1746" s="2" t="e">
        <f>D1746*시뮬레이션!E1749*시뮬레이션!D1749</f>
        <v>#N/A</v>
      </c>
      <c r="J1746" s="5">
        <f t="shared" si="90"/>
        <v>43748</v>
      </c>
      <c r="K1746" s="2" t="e">
        <f t="shared" si="91"/>
        <v>#N/A</v>
      </c>
      <c r="L1746" s="2" t="e">
        <f>$C$2*시뮬레이션!F1749*시뮬레이션!D1749</f>
        <v>#REF!</v>
      </c>
    </row>
    <row r="1747" spans="2:12" x14ac:dyDescent="0.3">
      <c r="B1747" s="5">
        <v>43749</v>
      </c>
      <c r="C1747" s="27" t="e">
        <f>VLOOKUP(시뮬레이션!B1750,시뮬레이션!$K:$Q,6,0)</f>
        <v>#N/A</v>
      </c>
      <c r="D1747" s="27" t="e">
        <f>VLOOKUP(시뮬레이션!B1750,시뮬레이션!$K:$Q,7,0)</f>
        <v>#N/A</v>
      </c>
      <c r="F1747" s="5">
        <f t="shared" si="89"/>
        <v>43749</v>
      </c>
      <c r="G1747" s="7" t="e">
        <f>C1747*시뮬레이션!D1750*시뮬레이션!F1750</f>
        <v>#N/A</v>
      </c>
      <c r="H1747" s="2" t="e">
        <f>D1747*시뮬레이션!E1750*시뮬레이션!D1750</f>
        <v>#N/A</v>
      </c>
      <c r="J1747" s="5">
        <f t="shared" si="90"/>
        <v>43749</v>
      </c>
      <c r="K1747" s="2" t="e">
        <f t="shared" si="91"/>
        <v>#N/A</v>
      </c>
      <c r="L1747" s="2" t="e">
        <f>$C$2*시뮬레이션!F1750*시뮬레이션!D1750</f>
        <v>#REF!</v>
      </c>
    </row>
    <row r="1748" spans="2:12" x14ac:dyDescent="0.3">
      <c r="B1748" s="5">
        <v>43750</v>
      </c>
      <c r="C1748" s="27" t="e">
        <f>VLOOKUP(시뮬레이션!B1751,시뮬레이션!$K:$Q,6,0)</f>
        <v>#N/A</v>
      </c>
      <c r="D1748" s="27" t="e">
        <f>VLOOKUP(시뮬레이션!B1751,시뮬레이션!$K:$Q,7,0)</f>
        <v>#N/A</v>
      </c>
      <c r="F1748" s="5">
        <f t="shared" si="89"/>
        <v>43750</v>
      </c>
      <c r="G1748" s="7" t="e">
        <f>C1748*시뮬레이션!D1751*시뮬레이션!F1751</f>
        <v>#N/A</v>
      </c>
      <c r="H1748" s="2" t="e">
        <f>D1748*시뮬레이션!E1751*시뮬레이션!D1751</f>
        <v>#N/A</v>
      </c>
      <c r="J1748" s="5">
        <f t="shared" si="90"/>
        <v>43750</v>
      </c>
      <c r="K1748" s="2" t="e">
        <f t="shared" si="91"/>
        <v>#N/A</v>
      </c>
      <c r="L1748" s="2" t="e">
        <f>$C$2*시뮬레이션!F1751*시뮬레이션!D1751</f>
        <v>#REF!</v>
      </c>
    </row>
    <row r="1749" spans="2:12" x14ac:dyDescent="0.3">
      <c r="B1749" s="5">
        <v>43751</v>
      </c>
      <c r="C1749" s="27" t="e">
        <f>VLOOKUP(시뮬레이션!B1752,시뮬레이션!$K:$Q,6,0)</f>
        <v>#N/A</v>
      </c>
      <c r="D1749" s="27" t="e">
        <f>VLOOKUP(시뮬레이션!B1752,시뮬레이션!$K:$Q,7,0)</f>
        <v>#N/A</v>
      </c>
      <c r="F1749" s="5">
        <f t="shared" si="89"/>
        <v>43751</v>
      </c>
      <c r="G1749" s="7" t="e">
        <f>C1749*시뮬레이션!D1752*시뮬레이션!F1752</f>
        <v>#N/A</v>
      </c>
      <c r="H1749" s="2" t="e">
        <f>D1749*시뮬레이션!E1752*시뮬레이션!D1752</f>
        <v>#N/A</v>
      </c>
      <c r="J1749" s="5">
        <f t="shared" si="90"/>
        <v>43751</v>
      </c>
      <c r="K1749" s="2" t="e">
        <f t="shared" si="91"/>
        <v>#N/A</v>
      </c>
      <c r="L1749" s="2" t="e">
        <f>$C$2*시뮬레이션!F1752*시뮬레이션!D1752</f>
        <v>#REF!</v>
      </c>
    </row>
    <row r="1750" spans="2:12" x14ac:dyDescent="0.3">
      <c r="B1750" s="5">
        <v>43752</v>
      </c>
      <c r="C1750" s="27" t="e">
        <f>VLOOKUP(시뮬레이션!B1753,시뮬레이션!$K:$Q,6,0)</f>
        <v>#N/A</v>
      </c>
      <c r="D1750" s="27" t="e">
        <f>VLOOKUP(시뮬레이션!B1753,시뮬레이션!$K:$Q,7,0)</f>
        <v>#N/A</v>
      </c>
      <c r="F1750" s="5">
        <f t="shared" si="89"/>
        <v>43752</v>
      </c>
      <c r="G1750" s="7" t="e">
        <f>C1750*시뮬레이션!D1753*시뮬레이션!F1753</f>
        <v>#N/A</v>
      </c>
      <c r="H1750" s="2" t="e">
        <f>D1750*시뮬레이션!E1753*시뮬레이션!D1753</f>
        <v>#N/A</v>
      </c>
      <c r="J1750" s="5">
        <f t="shared" si="90"/>
        <v>43752</v>
      </c>
      <c r="K1750" s="2" t="e">
        <f t="shared" si="91"/>
        <v>#N/A</v>
      </c>
      <c r="L1750" s="2" t="e">
        <f>$C$2*시뮬레이션!F1753*시뮬레이션!D1753</f>
        <v>#REF!</v>
      </c>
    </row>
    <row r="1751" spans="2:12" x14ac:dyDescent="0.3">
      <c r="B1751" s="5">
        <v>43753</v>
      </c>
      <c r="C1751" s="27" t="e">
        <f>VLOOKUP(시뮬레이션!B1754,시뮬레이션!$K:$Q,6,0)</f>
        <v>#N/A</v>
      </c>
      <c r="D1751" s="27" t="e">
        <f>VLOOKUP(시뮬레이션!B1754,시뮬레이션!$K:$Q,7,0)</f>
        <v>#N/A</v>
      </c>
      <c r="F1751" s="5">
        <f t="shared" si="89"/>
        <v>43753</v>
      </c>
      <c r="G1751" s="7" t="e">
        <f>C1751*시뮬레이션!D1754*시뮬레이션!F1754</f>
        <v>#N/A</v>
      </c>
      <c r="H1751" s="2" t="e">
        <f>D1751*시뮬레이션!E1754*시뮬레이션!D1754</f>
        <v>#N/A</v>
      </c>
      <c r="J1751" s="5">
        <f t="shared" si="90"/>
        <v>43753</v>
      </c>
      <c r="K1751" s="2" t="e">
        <f t="shared" si="91"/>
        <v>#N/A</v>
      </c>
      <c r="L1751" s="2" t="e">
        <f>$C$2*시뮬레이션!F1754*시뮬레이션!D1754</f>
        <v>#REF!</v>
      </c>
    </row>
    <row r="1752" spans="2:12" x14ac:dyDescent="0.3">
      <c r="B1752" s="5">
        <v>43754</v>
      </c>
      <c r="C1752" s="27" t="e">
        <f>VLOOKUP(시뮬레이션!B1755,시뮬레이션!$K:$Q,6,0)</f>
        <v>#N/A</v>
      </c>
      <c r="D1752" s="27" t="e">
        <f>VLOOKUP(시뮬레이션!B1755,시뮬레이션!$K:$Q,7,0)</f>
        <v>#N/A</v>
      </c>
      <c r="F1752" s="5">
        <f t="shared" si="89"/>
        <v>43754</v>
      </c>
      <c r="G1752" s="7" t="e">
        <f>C1752*시뮬레이션!D1755*시뮬레이션!F1755</f>
        <v>#N/A</v>
      </c>
      <c r="H1752" s="2" t="e">
        <f>D1752*시뮬레이션!E1755*시뮬레이션!D1755</f>
        <v>#N/A</v>
      </c>
      <c r="J1752" s="5">
        <f t="shared" si="90"/>
        <v>43754</v>
      </c>
      <c r="K1752" s="2" t="e">
        <f t="shared" si="91"/>
        <v>#N/A</v>
      </c>
      <c r="L1752" s="2" t="e">
        <f>$C$2*시뮬레이션!F1755*시뮬레이션!D1755</f>
        <v>#REF!</v>
      </c>
    </row>
    <row r="1753" spans="2:12" x14ac:dyDescent="0.3">
      <c r="B1753" s="5">
        <v>43755</v>
      </c>
      <c r="C1753" s="27" t="e">
        <f>VLOOKUP(시뮬레이션!B1756,시뮬레이션!$K:$Q,6,0)</f>
        <v>#N/A</v>
      </c>
      <c r="D1753" s="27" t="e">
        <f>VLOOKUP(시뮬레이션!B1756,시뮬레이션!$K:$Q,7,0)</f>
        <v>#N/A</v>
      </c>
      <c r="F1753" s="5">
        <f t="shared" si="89"/>
        <v>43755</v>
      </c>
      <c r="G1753" s="7" t="e">
        <f>C1753*시뮬레이션!D1756*시뮬레이션!F1756</f>
        <v>#N/A</v>
      </c>
      <c r="H1753" s="2" t="e">
        <f>D1753*시뮬레이션!E1756*시뮬레이션!D1756</f>
        <v>#N/A</v>
      </c>
      <c r="J1753" s="5">
        <f t="shared" si="90"/>
        <v>43755</v>
      </c>
      <c r="K1753" s="2" t="e">
        <f t="shared" si="91"/>
        <v>#N/A</v>
      </c>
      <c r="L1753" s="2" t="e">
        <f>$C$2*시뮬레이션!F1756*시뮬레이션!D1756</f>
        <v>#REF!</v>
      </c>
    </row>
    <row r="1754" spans="2:12" x14ac:dyDescent="0.3">
      <c r="B1754" s="5">
        <v>43756</v>
      </c>
      <c r="C1754" s="27" t="e">
        <f>VLOOKUP(시뮬레이션!B1757,시뮬레이션!$K:$Q,6,0)</f>
        <v>#N/A</v>
      </c>
      <c r="D1754" s="27" t="e">
        <f>VLOOKUP(시뮬레이션!B1757,시뮬레이션!$K:$Q,7,0)</f>
        <v>#N/A</v>
      </c>
      <c r="F1754" s="5">
        <f t="shared" si="89"/>
        <v>43756</v>
      </c>
      <c r="G1754" s="7" t="e">
        <f>C1754*시뮬레이션!D1757*시뮬레이션!F1757</f>
        <v>#N/A</v>
      </c>
      <c r="H1754" s="2" t="e">
        <f>D1754*시뮬레이션!E1757*시뮬레이션!D1757</f>
        <v>#N/A</v>
      </c>
      <c r="J1754" s="5">
        <f t="shared" si="90"/>
        <v>43756</v>
      </c>
      <c r="K1754" s="2" t="e">
        <f t="shared" si="91"/>
        <v>#N/A</v>
      </c>
      <c r="L1754" s="2" t="e">
        <f>$C$2*시뮬레이션!F1757*시뮬레이션!D1757</f>
        <v>#REF!</v>
      </c>
    </row>
    <row r="1755" spans="2:12" x14ac:dyDescent="0.3">
      <c r="B1755" s="5">
        <v>43757</v>
      </c>
      <c r="C1755" s="27" t="e">
        <f>VLOOKUP(시뮬레이션!B1758,시뮬레이션!$K:$Q,6,0)</f>
        <v>#N/A</v>
      </c>
      <c r="D1755" s="27" t="e">
        <f>VLOOKUP(시뮬레이션!B1758,시뮬레이션!$K:$Q,7,0)</f>
        <v>#N/A</v>
      </c>
      <c r="F1755" s="5">
        <f t="shared" si="89"/>
        <v>43757</v>
      </c>
      <c r="G1755" s="7" t="e">
        <f>C1755*시뮬레이션!D1758*시뮬레이션!F1758</f>
        <v>#N/A</v>
      </c>
      <c r="H1755" s="2" t="e">
        <f>D1755*시뮬레이션!E1758*시뮬레이션!D1758</f>
        <v>#N/A</v>
      </c>
      <c r="J1755" s="5">
        <f t="shared" si="90"/>
        <v>43757</v>
      </c>
      <c r="K1755" s="2" t="e">
        <f t="shared" si="91"/>
        <v>#N/A</v>
      </c>
      <c r="L1755" s="2" t="e">
        <f>$C$2*시뮬레이션!F1758*시뮬레이션!D1758</f>
        <v>#REF!</v>
      </c>
    </row>
    <row r="1756" spans="2:12" x14ac:dyDescent="0.3">
      <c r="B1756" s="5">
        <v>43758</v>
      </c>
      <c r="C1756" s="27" t="e">
        <f>VLOOKUP(시뮬레이션!B1759,시뮬레이션!$K:$Q,6,0)</f>
        <v>#N/A</v>
      </c>
      <c r="D1756" s="27" t="e">
        <f>VLOOKUP(시뮬레이션!B1759,시뮬레이션!$K:$Q,7,0)</f>
        <v>#N/A</v>
      </c>
      <c r="F1756" s="5">
        <f t="shared" si="89"/>
        <v>43758</v>
      </c>
      <c r="G1756" s="7" t="e">
        <f>C1756*시뮬레이션!D1759*시뮬레이션!F1759</f>
        <v>#N/A</v>
      </c>
      <c r="H1756" s="2" t="e">
        <f>D1756*시뮬레이션!E1759*시뮬레이션!D1759</f>
        <v>#N/A</v>
      </c>
      <c r="J1756" s="5">
        <f t="shared" si="90"/>
        <v>43758</v>
      </c>
      <c r="K1756" s="2" t="e">
        <f t="shared" si="91"/>
        <v>#N/A</v>
      </c>
      <c r="L1756" s="2" t="e">
        <f>$C$2*시뮬레이션!F1759*시뮬레이션!D1759</f>
        <v>#REF!</v>
      </c>
    </row>
    <row r="1757" spans="2:12" x14ac:dyDescent="0.3">
      <c r="B1757" s="5">
        <v>43759</v>
      </c>
      <c r="C1757" s="27" t="e">
        <f>VLOOKUP(시뮬레이션!B1760,시뮬레이션!$K:$Q,6,0)</f>
        <v>#N/A</v>
      </c>
      <c r="D1757" s="27" t="e">
        <f>VLOOKUP(시뮬레이션!B1760,시뮬레이션!$K:$Q,7,0)</f>
        <v>#N/A</v>
      </c>
      <c r="F1757" s="5">
        <f t="shared" si="89"/>
        <v>43759</v>
      </c>
      <c r="G1757" s="7" t="e">
        <f>C1757*시뮬레이션!D1760*시뮬레이션!F1760</f>
        <v>#N/A</v>
      </c>
      <c r="H1757" s="2" t="e">
        <f>D1757*시뮬레이션!E1760*시뮬레이션!D1760</f>
        <v>#N/A</v>
      </c>
      <c r="J1757" s="5">
        <f t="shared" si="90"/>
        <v>43759</v>
      </c>
      <c r="K1757" s="2" t="e">
        <f t="shared" si="91"/>
        <v>#N/A</v>
      </c>
      <c r="L1757" s="2" t="e">
        <f>$C$2*시뮬레이션!F1760*시뮬레이션!D1760</f>
        <v>#REF!</v>
      </c>
    </row>
    <row r="1758" spans="2:12" x14ac:dyDescent="0.3">
      <c r="B1758" s="5">
        <v>43760</v>
      </c>
      <c r="C1758" s="27" t="e">
        <f>VLOOKUP(시뮬레이션!B1761,시뮬레이션!$K:$Q,6,0)</f>
        <v>#N/A</v>
      </c>
      <c r="D1758" s="27" t="e">
        <f>VLOOKUP(시뮬레이션!B1761,시뮬레이션!$K:$Q,7,0)</f>
        <v>#N/A</v>
      </c>
      <c r="F1758" s="5">
        <f t="shared" si="89"/>
        <v>43760</v>
      </c>
      <c r="G1758" s="7" t="e">
        <f>C1758*시뮬레이션!D1761*시뮬레이션!F1761</f>
        <v>#N/A</v>
      </c>
      <c r="H1758" s="2" t="e">
        <f>D1758*시뮬레이션!E1761*시뮬레이션!D1761</f>
        <v>#N/A</v>
      </c>
      <c r="J1758" s="5">
        <f t="shared" si="90"/>
        <v>43760</v>
      </c>
      <c r="K1758" s="2" t="e">
        <f t="shared" si="91"/>
        <v>#N/A</v>
      </c>
      <c r="L1758" s="2" t="e">
        <f>$C$2*시뮬레이션!F1761*시뮬레이션!D1761</f>
        <v>#REF!</v>
      </c>
    </row>
    <row r="1759" spans="2:12" x14ac:dyDescent="0.3">
      <c r="B1759" s="5">
        <v>43761</v>
      </c>
      <c r="C1759" s="27" t="e">
        <f>VLOOKUP(시뮬레이션!B1762,시뮬레이션!$K:$Q,6,0)</f>
        <v>#N/A</v>
      </c>
      <c r="D1759" s="27" t="e">
        <f>VLOOKUP(시뮬레이션!B1762,시뮬레이션!$K:$Q,7,0)</f>
        <v>#N/A</v>
      </c>
      <c r="F1759" s="5">
        <f t="shared" si="89"/>
        <v>43761</v>
      </c>
      <c r="G1759" s="7" t="e">
        <f>C1759*시뮬레이션!D1762*시뮬레이션!F1762</f>
        <v>#N/A</v>
      </c>
      <c r="H1759" s="2" t="e">
        <f>D1759*시뮬레이션!E1762*시뮬레이션!D1762</f>
        <v>#N/A</v>
      </c>
      <c r="J1759" s="5">
        <f t="shared" si="90"/>
        <v>43761</v>
      </c>
      <c r="K1759" s="2" t="e">
        <f t="shared" si="91"/>
        <v>#N/A</v>
      </c>
      <c r="L1759" s="2" t="e">
        <f>$C$2*시뮬레이션!F1762*시뮬레이션!D1762</f>
        <v>#REF!</v>
      </c>
    </row>
    <row r="1760" spans="2:12" x14ac:dyDescent="0.3">
      <c r="B1760" s="5">
        <v>43762</v>
      </c>
      <c r="C1760" s="27" t="e">
        <f>VLOOKUP(시뮬레이션!B1763,시뮬레이션!$K:$Q,6,0)</f>
        <v>#N/A</v>
      </c>
      <c r="D1760" s="27" t="e">
        <f>VLOOKUP(시뮬레이션!B1763,시뮬레이션!$K:$Q,7,0)</f>
        <v>#N/A</v>
      </c>
      <c r="F1760" s="5">
        <f t="shared" si="89"/>
        <v>43762</v>
      </c>
      <c r="G1760" s="7" t="e">
        <f>C1760*시뮬레이션!D1763*시뮬레이션!F1763</f>
        <v>#N/A</v>
      </c>
      <c r="H1760" s="2" t="e">
        <f>D1760*시뮬레이션!E1763*시뮬레이션!D1763</f>
        <v>#N/A</v>
      </c>
      <c r="J1760" s="5">
        <f t="shared" si="90"/>
        <v>43762</v>
      </c>
      <c r="K1760" s="2" t="e">
        <f t="shared" si="91"/>
        <v>#N/A</v>
      </c>
      <c r="L1760" s="2" t="e">
        <f>$C$2*시뮬레이션!F1763*시뮬레이션!D1763</f>
        <v>#REF!</v>
      </c>
    </row>
    <row r="1761" spans="2:12" x14ac:dyDescent="0.3">
      <c r="B1761" s="5">
        <v>43763</v>
      </c>
      <c r="C1761" s="27" t="e">
        <f>VLOOKUP(시뮬레이션!B1764,시뮬레이션!$K:$Q,6,0)</f>
        <v>#N/A</v>
      </c>
      <c r="D1761" s="27" t="e">
        <f>VLOOKUP(시뮬레이션!B1764,시뮬레이션!$K:$Q,7,0)</f>
        <v>#N/A</v>
      </c>
      <c r="F1761" s="5">
        <f t="shared" si="89"/>
        <v>43763</v>
      </c>
      <c r="G1761" s="7" t="e">
        <f>C1761*시뮬레이션!D1764*시뮬레이션!F1764</f>
        <v>#N/A</v>
      </c>
      <c r="H1761" s="2" t="e">
        <f>D1761*시뮬레이션!E1764*시뮬레이션!D1764</f>
        <v>#N/A</v>
      </c>
      <c r="J1761" s="5">
        <f t="shared" si="90"/>
        <v>43763</v>
      </c>
      <c r="K1761" s="2" t="e">
        <f t="shared" si="91"/>
        <v>#N/A</v>
      </c>
      <c r="L1761" s="2" t="e">
        <f>$C$2*시뮬레이션!F1764*시뮬레이션!D1764</f>
        <v>#REF!</v>
      </c>
    </row>
    <row r="1762" spans="2:12" x14ac:dyDescent="0.3">
      <c r="B1762" s="5">
        <v>43764</v>
      </c>
      <c r="C1762" s="27" t="e">
        <f>VLOOKUP(시뮬레이션!B1765,시뮬레이션!$K:$Q,6,0)</f>
        <v>#N/A</v>
      </c>
      <c r="D1762" s="27" t="e">
        <f>VLOOKUP(시뮬레이션!B1765,시뮬레이션!$K:$Q,7,0)</f>
        <v>#N/A</v>
      </c>
      <c r="F1762" s="5">
        <f t="shared" si="89"/>
        <v>43764</v>
      </c>
      <c r="G1762" s="7" t="e">
        <f>C1762*시뮬레이션!D1765*시뮬레이션!F1765</f>
        <v>#N/A</v>
      </c>
      <c r="H1762" s="2" t="e">
        <f>D1762*시뮬레이션!E1765*시뮬레이션!D1765</f>
        <v>#N/A</v>
      </c>
      <c r="J1762" s="5">
        <f t="shared" si="90"/>
        <v>43764</v>
      </c>
      <c r="K1762" s="2" t="e">
        <f t="shared" si="91"/>
        <v>#N/A</v>
      </c>
      <c r="L1762" s="2" t="e">
        <f>$C$2*시뮬레이션!F1765*시뮬레이션!D1765</f>
        <v>#REF!</v>
      </c>
    </row>
    <row r="1763" spans="2:12" x14ac:dyDescent="0.3">
      <c r="B1763" s="5">
        <v>43765</v>
      </c>
      <c r="C1763" s="27" t="e">
        <f>VLOOKUP(시뮬레이션!B1766,시뮬레이션!$K:$Q,6,0)</f>
        <v>#N/A</v>
      </c>
      <c r="D1763" s="27" t="e">
        <f>VLOOKUP(시뮬레이션!B1766,시뮬레이션!$K:$Q,7,0)</f>
        <v>#N/A</v>
      </c>
      <c r="F1763" s="5">
        <f t="shared" si="89"/>
        <v>43765</v>
      </c>
      <c r="G1763" s="7" t="e">
        <f>C1763*시뮬레이션!D1766*시뮬레이션!F1766</f>
        <v>#N/A</v>
      </c>
      <c r="H1763" s="2" t="e">
        <f>D1763*시뮬레이션!E1766*시뮬레이션!D1766</f>
        <v>#N/A</v>
      </c>
      <c r="J1763" s="5">
        <f t="shared" si="90"/>
        <v>43765</v>
      </c>
      <c r="K1763" s="2" t="e">
        <f t="shared" si="91"/>
        <v>#N/A</v>
      </c>
      <c r="L1763" s="2" t="e">
        <f>$C$2*시뮬레이션!F1766*시뮬레이션!D1766</f>
        <v>#REF!</v>
      </c>
    </row>
    <row r="1764" spans="2:12" x14ac:dyDescent="0.3">
      <c r="B1764" s="5">
        <v>43766</v>
      </c>
      <c r="C1764" s="27" t="e">
        <f>VLOOKUP(시뮬레이션!B1767,시뮬레이션!$K:$Q,6,0)</f>
        <v>#N/A</v>
      </c>
      <c r="D1764" s="27" t="e">
        <f>VLOOKUP(시뮬레이션!B1767,시뮬레이션!$K:$Q,7,0)</f>
        <v>#N/A</v>
      </c>
      <c r="F1764" s="5">
        <f t="shared" si="89"/>
        <v>43766</v>
      </c>
      <c r="G1764" s="7" t="e">
        <f>C1764*시뮬레이션!D1767*시뮬레이션!F1767</f>
        <v>#N/A</v>
      </c>
      <c r="H1764" s="2" t="e">
        <f>D1764*시뮬레이션!E1767*시뮬레이션!D1767</f>
        <v>#N/A</v>
      </c>
      <c r="J1764" s="5">
        <f t="shared" si="90"/>
        <v>43766</v>
      </c>
      <c r="K1764" s="2" t="e">
        <f t="shared" si="91"/>
        <v>#N/A</v>
      </c>
      <c r="L1764" s="2" t="e">
        <f>$C$2*시뮬레이션!F1767*시뮬레이션!D1767</f>
        <v>#REF!</v>
      </c>
    </row>
    <row r="1765" spans="2:12" x14ac:dyDescent="0.3">
      <c r="B1765" s="5">
        <v>43767</v>
      </c>
      <c r="C1765" s="27" t="e">
        <f>VLOOKUP(시뮬레이션!B1768,시뮬레이션!$K:$Q,6,0)</f>
        <v>#N/A</v>
      </c>
      <c r="D1765" s="27" t="e">
        <f>VLOOKUP(시뮬레이션!B1768,시뮬레이션!$K:$Q,7,0)</f>
        <v>#N/A</v>
      </c>
      <c r="F1765" s="5">
        <f t="shared" si="89"/>
        <v>43767</v>
      </c>
      <c r="G1765" s="7" t="e">
        <f>C1765*시뮬레이션!D1768*시뮬레이션!F1768</f>
        <v>#N/A</v>
      </c>
      <c r="H1765" s="2" t="e">
        <f>D1765*시뮬레이션!E1768*시뮬레이션!D1768</f>
        <v>#N/A</v>
      </c>
      <c r="J1765" s="5">
        <f t="shared" si="90"/>
        <v>43767</v>
      </c>
      <c r="K1765" s="2" t="e">
        <f t="shared" si="91"/>
        <v>#N/A</v>
      </c>
      <c r="L1765" s="2" t="e">
        <f>$C$2*시뮬레이션!F1768*시뮬레이션!D1768</f>
        <v>#REF!</v>
      </c>
    </row>
    <row r="1766" spans="2:12" x14ac:dyDescent="0.3">
      <c r="B1766" s="5">
        <v>43768</v>
      </c>
      <c r="C1766" s="27" t="e">
        <f>VLOOKUP(시뮬레이션!B1769,시뮬레이션!$K:$Q,6,0)</f>
        <v>#N/A</v>
      </c>
      <c r="D1766" s="27" t="e">
        <f>VLOOKUP(시뮬레이션!B1769,시뮬레이션!$K:$Q,7,0)</f>
        <v>#N/A</v>
      </c>
      <c r="F1766" s="5">
        <f t="shared" si="89"/>
        <v>43768</v>
      </c>
      <c r="G1766" s="7" t="e">
        <f>C1766*시뮬레이션!D1769*시뮬레이션!F1769</f>
        <v>#N/A</v>
      </c>
      <c r="H1766" s="2" t="e">
        <f>D1766*시뮬레이션!E1769*시뮬레이션!D1769</f>
        <v>#N/A</v>
      </c>
      <c r="J1766" s="5">
        <f t="shared" si="90"/>
        <v>43768</v>
      </c>
      <c r="K1766" s="2" t="e">
        <f t="shared" si="91"/>
        <v>#N/A</v>
      </c>
      <c r="L1766" s="2" t="e">
        <f>$C$2*시뮬레이션!F1769*시뮬레이션!D1769</f>
        <v>#REF!</v>
      </c>
    </row>
    <row r="1767" spans="2:12" x14ac:dyDescent="0.3">
      <c r="B1767" s="5">
        <v>43769</v>
      </c>
      <c r="C1767" s="27" t="e">
        <f>VLOOKUP(시뮬레이션!B1770,시뮬레이션!$K:$Q,6,0)</f>
        <v>#N/A</v>
      </c>
      <c r="D1767" s="27" t="e">
        <f>VLOOKUP(시뮬레이션!B1770,시뮬레이션!$K:$Q,7,0)</f>
        <v>#N/A</v>
      </c>
      <c r="F1767" s="5">
        <f t="shared" si="89"/>
        <v>43769</v>
      </c>
      <c r="G1767" s="7" t="e">
        <f>C1767*시뮬레이션!D1770*시뮬레이션!F1770</f>
        <v>#N/A</v>
      </c>
      <c r="H1767" s="2" t="e">
        <f>D1767*시뮬레이션!E1770*시뮬레이션!D1770</f>
        <v>#N/A</v>
      </c>
      <c r="J1767" s="5">
        <f t="shared" si="90"/>
        <v>43769</v>
      </c>
      <c r="K1767" s="2" t="e">
        <f t="shared" si="91"/>
        <v>#N/A</v>
      </c>
      <c r="L1767" s="2" t="e">
        <f>$C$2*시뮬레이션!F1770*시뮬레이션!D1770</f>
        <v>#REF!</v>
      </c>
    </row>
    <row r="1768" spans="2:12" x14ac:dyDescent="0.3">
      <c r="B1768" s="5">
        <v>43770</v>
      </c>
      <c r="C1768" s="27" t="e">
        <f>VLOOKUP(시뮬레이션!B1771,시뮬레이션!$K:$Q,6,0)</f>
        <v>#N/A</v>
      </c>
      <c r="D1768" s="27" t="e">
        <f>VLOOKUP(시뮬레이션!B1771,시뮬레이션!$K:$Q,7,0)</f>
        <v>#N/A</v>
      </c>
      <c r="F1768" s="5">
        <f t="shared" si="89"/>
        <v>43770</v>
      </c>
      <c r="G1768" s="7" t="e">
        <f>C1768*시뮬레이션!D1771*시뮬레이션!F1771</f>
        <v>#N/A</v>
      </c>
      <c r="H1768" s="2" t="e">
        <f>D1768*시뮬레이션!E1771*시뮬레이션!D1771</f>
        <v>#N/A</v>
      </c>
      <c r="J1768" s="5">
        <f t="shared" si="90"/>
        <v>43770</v>
      </c>
      <c r="K1768" s="2" t="e">
        <f t="shared" si="91"/>
        <v>#N/A</v>
      </c>
      <c r="L1768" s="2" t="e">
        <f>$C$2*시뮬레이션!F1771*시뮬레이션!D1771</f>
        <v>#REF!</v>
      </c>
    </row>
    <row r="1769" spans="2:12" x14ac:dyDescent="0.3">
      <c r="B1769" s="5">
        <v>43771</v>
      </c>
      <c r="C1769" s="27" t="e">
        <f>VLOOKUP(시뮬레이션!B1772,시뮬레이션!$K:$Q,6,0)</f>
        <v>#N/A</v>
      </c>
      <c r="D1769" s="27" t="e">
        <f>VLOOKUP(시뮬레이션!B1772,시뮬레이션!$K:$Q,7,0)</f>
        <v>#N/A</v>
      </c>
      <c r="F1769" s="5">
        <f t="shared" si="89"/>
        <v>43771</v>
      </c>
      <c r="G1769" s="7" t="e">
        <f>C1769*시뮬레이션!D1772*시뮬레이션!F1772</f>
        <v>#N/A</v>
      </c>
      <c r="H1769" s="2" t="e">
        <f>D1769*시뮬레이션!E1772*시뮬레이션!D1772</f>
        <v>#N/A</v>
      </c>
      <c r="J1769" s="5">
        <f t="shared" si="90"/>
        <v>43771</v>
      </c>
      <c r="K1769" s="2" t="e">
        <f t="shared" si="91"/>
        <v>#N/A</v>
      </c>
      <c r="L1769" s="2" t="e">
        <f>$C$2*시뮬레이션!F1772*시뮬레이션!D1772</f>
        <v>#REF!</v>
      </c>
    </row>
    <row r="1770" spans="2:12" x14ac:dyDescent="0.3">
      <c r="B1770" s="5">
        <v>43772</v>
      </c>
      <c r="C1770" s="27" t="e">
        <f>VLOOKUP(시뮬레이션!B1773,시뮬레이션!$K:$Q,6,0)</f>
        <v>#N/A</v>
      </c>
      <c r="D1770" s="27" t="e">
        <f>VLOOKUP(시뮬레이션!B1773,시뮬레이션!$K:$Q,7,0)</f>
        <v>#N/A</v>
      </c>
      <c r="F1770" s="5">
        <f t="shared" si="89"/>
        <v>43772</v>
      </c>
      <c r="G1770" s="7" t="e">
        <f>C1770*시뮬레이션!D1773*시뮬레이션!F1773</f>
        <v>#N/A</v>
      </c>
      <c r="H1770" s="2" t="e">
        <f>D1770*시뮬레이션!E1773*시뮬레이션!D1773</f>
        <v>#N/A</v>
      </c>
      <c r="J1770" s="5">
        <f t="shared" si="90"/>
        <v>43772</v>
      </c>
      <c r="K1770" s="2" t="e">
        <f t="shared" si="91"/>
        <v>#N/A</v>
      </c>
      <c r="L1770" s="2" t="e">
        <f>$C$2*시뮬레이션!F1773*시뮬레이션!D1773</f>
        <v>#REF!</v>
      </c>
    </row>
    <row r="1771" spans="2:12" x14ac:dyDescent="0.3">
      <c r="B1771" s="5">
        <v>43773</v>
      </c>
      <c r="C1771" s="27" t="e">
        <f>VLOOKUP(시뮬레이션!B1774,시뮬레이션!$K:$Q,6,0)</f>
        <v>#N/A</v>
      </c>
      <c r="D1771" s="27" t="e">
        <f>VLOOKUP(시뮬레이션!B1774,시뮬레이션!$K:$Q,7,0)</f>
        <v>#N/A</v>
      </c>
      <c r="F1771" s="5">
        <f t="shared" si="89"/>
        <v>43773</v>
      </c>
      <c r="G1771" s="7" t="e">
        <f>C1771*시뮬레이션!D1774*시뮬레이션!F1774</f>
        <v>#N/A</v>
      </c>
      <c r="H1771" s="2" t="e">
        <f>D1771*시뮬레이션!E1774*시뮬레이션!D1774</f>
        <v>#N/A</v>
      </c>
      <c r="J1771" s="5">
        <f t="shared" si="90"/>
        <v>43773</v>
      </c>
      <c r="K1771" s="2" t="e">
        <f t="shared" si="91"/>
        <v>#N/A</v>
      </c>
      <c r="L1771" s="2" t="e">
        <f>$C$2*시뮬레이션!F1774*시뮬레이션!D1774</f>
        <v>#REF!</v>
      </c>
    </row>
    <row r="1772" spans="2:12" x14ac:dyDescent="0.3">
      <c r="B1772" s="5">
        <v>43774</v>
      </c>
      <c r="C1772" s="27" t="e">
        <f>VLOOKUP(시뮬레이션!B1775,시뮬레이션!$K:$Q,6,0)</f>
        <v>#N/A</v>
      </c>
      <c r="D1772" s="27" t="e">
        <f>VLOOKUP(시뮬레이션!B1775,시뮬레이션!$K:$Q,7,0)</f>
        <v>#N/A</v>
      </c>
      <c r="F1772" s="5">
        <f t="shared" si="89"/>
        <v>43774</v>
      </c>
      <c r="G1772" s="7" t="e">
        <f>C1772*시뮬레이션!D1775*시뮬레이션!F1775</f>
        <v>#N/A</v>
      </c>
      <c r="H1772" s="2" t="e">
        <f>D1772*시뮬레이션!E1775*시뮬레이션!D1775</f>
        <v>#N/A</v>
      </c>
      <c r="J1772" s="5">
        <f t="shared" si="90"/>
        <v>43774</v>
      </c>
      <c r="K1772" s="2" t="e">
        <f t="shared" si="91"/>
        <v>#N/A</v>
      </c>
      <c r="L1772" s="2" t="e">
        <f>$C$2*시뮬레이션!F1775*시뮬레이션!D1775</f>
        <v>#REF!</v>
      </c>
    </row>
    <row r="1773" spans="2:12" x14ac:dyDescent="0.3">
      <c r="B1773" s="5">
        <v>43775</v>
      </c>
      <c r="C1773" s="27" t="e">
        <f>VLOOKUP(시뮬레이션!B1776,시뮬레이션!$K:$Q,6,0)</f>
        <v>#N/A</v>
      </c>
      <c r="D1773" s="27" t="e">
        <f>VLOOKUP(시뮬레이션!B1776,시뮬레이션!$K:$Q,7,0)</f>
        <v>#N/A</v>
      </c>
      <c r="F1773" s="5">
        <f t="shared" si="89"/>
        <v>43775</v>
      </c>
      <c r="G1773" s="7" t="e">
        <f>C1773*시뮬레이션!D1776*시뮬레이션!F1776</f>
        <v>#N/A</v>
      </c>
      <c r="H1773" s="2" t="e">
        <f>D1773*시뮬레이션!E1776*시뮬레이션!D1776</f>
        <v>#N/A</v>
      </c>
      <c r="J1773" s="5">
        <f t="shared" si="90"/>
        <v>43775</v>
      </c>
      <c r="K1773" s="2" t="e">
        <f t="shared" si="91"/>
        <v>#N/A</v>
      </c>
      <c r="L1773" s="2" t="e">
        <f>$C$2*시뮬레이션!F1776*시뮬레이션!D1776</f>
        <v>#REF!</v>
      </c>
    </row>
    <row r="1774" spans="2:12" x14ac:dyDescent="0.3">
      <c r="B1774" s="5">
        <v>43776</v>
      </c>
      <c r="C1774" s="27" t="e">
        <f>VLOOKUP(시뮬레이션!B1777,시뮬레이션!$K:$Q,6,0)</f>
        <v>#N/A</v>
      </c>
      <c r="D1774" s="27" t="e">
        <f>VLOOKUP(시뮬레이션!B1777,시뮬레이션!$K:$Q,7,0)</f>
        <v>#N/A</v>
      </c>
      <c r="F1774" s="5">
        <f t="shared" si="89"/>
        <v>43776</v>
      </c>
      <c r="G1774" s="7" t="e">
        <f>C1774*시뮬레이션!D1777*시뮬레이션!F1777</f>
        <v>#N/A</v>
      </c>
      <c r="H1774" s="2" t="e">
        <f>D1774*시뮬레이션!E1777*시뮬레이션!D1777</f>
        <v>#N/A</v>
      </c>
      <c r="J1774" s="5">
        <f t="shared" si="90"/>
        <v>43776</v>
      </c>
      <c r="K1774" s="2" t="e">
        <f t="shared" si="91"/>
        <v>#N/A</v>
      </c>
      <c r="L1774" s="2" t="e">
        <f>$C$2*시뮬레이션!F1777*시뮬레이션!D1777</f>
        <v>#REF!</v>
      </c>
    </row>
    <row r="1775" spans="2:12" x14ac:dyDescent="0.3">
      <c r="B1775" s="5">
        <v>43777</v>
      </c>
      <c r="C1775" s="27" t="e">
        <f>VLOOKUP(시뮬레이션!B1778,시뮬레이션!$K:$Q,6,0)</f>
        <v>#N/A</v>
      </c>
      <c r="D1775" s="27" t="e">
        <f>VLOOKUP(시뮬레이션!B1778,시뮬레이션!$K:$Q,7,0)</f>
        <v>#N/A</v>
      </c>
      <c r="F1775" s="5">
        <f t="shared" si="89"/>
        <v>43777</v>
      </c>
      <c r="G1775" s="7" t="e">
        <f>C1775*시뮬레이션!D1778*시뮬레이션!F1778</f>
        <v>#N/A</v>
      </c>
      <c r="H1775" s="2" t="e">
        <f>D1775*시뮬레이션!E1778*시뮬레이션!D1778</f>
        <v>#N/A</v>
      </c>
      <c r="J1775" s="5">
        <f t="shared" si="90"/>
        <v>43777</v>
      </c>
      <c r="K1775" s="2" t="e">
        <f t="shared" si="91"/>
        <v>#N/A</v>
      </c>
      <c r="L1775" s="2" t="e">
        <f>$C$2*시뮬레이션!F1778*시뮬레이션!D1778</f>
        <v>#REF!</v>
      </c>
    </row>
    <row r="1776" spans="2:12" x14ac:dyDescent="0.3">
      <c r="B1776" s="5">
        <v>43778</v>
      </c>
      <c r="C1776" s="27" t="e">
        <f>VLOOKUP(시뮬레이션!B1779,시뮬레이션!$K:$Q,6,0)</f>
        <v>#N/A</v>
      </c>
      <c r="D1776" s="27" t="e">
        <f>VLOOKUP(시뮬레이션!B1779,시뮬레이션!$K:$Q,7,0)</f>
        <v>#N/A</v>
      </c>
      <c r="F1776" s="5">
        <f t="shared" si="89"/>
        <v>43778</v>
      </c>
      <c r="G1776" s="7" t="e">
        <f>C1776*시뮬레이션!D1779*시뮬레이션!F1779</f>
        <v>#N/A</v>
      </c>
      <c r="H1776" s="2" t="e">
        <f>D1776*시뮬레이션!E1779*시뮬레이션!D1779</f>
        <v>#N/A</v>
      </c>
      <c r="J1776" s="5">
        <f t="shared" si="90"/>
        <v>43778</v>
      </c>
      <c r="K1776" s="2" t="e">
        <f t="shared" si="91"/>
        <v>#N/A</v>
      </c>
      <c r="L1776" s="2" t="e">
        <f>$C$2*시뮬레이션!F1779*시뮬레이션!D1779</f>
        <v>#REF!</v>
      </c>
    </row>
    <row r="1777" spans="2:12" x14ac:dyDescent="0.3">
      <c r="B1777" s="5">
        <v>43779</v>
      </c>
      <c r="C1777" s="27" t="e">
        <f>VLOOKUP(시뮬레이션!B1780,시뮬레이션!$K:$Q,6,0)</f>
        <v>#N/A</v>
      </c>
      <c r="D1777" s="27" t="e">
        <f>VLOOKUP(시뮬레이션!B1780,시뮬레이션!$K:$Q,7,0)</f>
        <v>#N/A</v>
      </c>
      <c r="F1777" s="5">
        <f t="shared" si="89"/>
        <v>43779</v>
      </c>
      <c r="G1777" s="7" t="e">
        <f>C1777*시뮬레이션!D1780*시뮬레이션!F1780</f>
        <v>#N/A</v>
      </c>
      <c r="H1777" s="2" t="e">
        <f>D1777*시뮬레이션!E1780*시뮬레이션!D1780</f>
        <v>#N/A</v>
      </c>
      <c r="J1777" s="5">
        <f t="shared" si="90"/>
        <v>43779</v>
      </c>
      <c r="K1777" s="2" t="e">
        <f t="shared" si="91"/>
        <v>#N/A</v>
      </c>
      <c r="L1777" s="2" t="e">
        <f>$C$2*시뮬레이션!F1780*시뮬레이션!D1780</f>
        <v>#REF!</v>
      </c>
    </row>
    <row r="1778" spans="2:12" x14ac:dyDescent="0.3">
      <c r="B1778" s="5">
        <v>43780</v>
      </c>
      <c r="C1778" s="27" t="e">
        <f>VLOOKUP(시뮬레이션!B1781,시뮬레이션!$K:$Q,6,0)</f>
        <v>#N/A</v>
      </c>
      <c r="D1778" s="27" t="e">
        <f>VLOOKUP(시뮬레이션!B1781,시뮬레이션!$K:$Q,7,0)</f>
        <v>#N/A</v>
      </c>
      <c r="F1778" s="5">
        <f t="shared" si="89"/>
        <v>43780</v>
      </c>
      <c r="G1778" s="7" t="e">
        <f>C1778*시뮬레이션!D1781*시뮬레이션!F1781</f>
        <v>#N/A</v>
      </c>
      <c r="H1778" s="2" t="e">
        <f>D1778*시뮬레이션!E1781*시뮬레이션!D1781</f>
        <v>#N/A</v>
      </c>
      <c r="J1778" s="5">
        <f t="shared" si="90"/>
        <v>43780</v>
      </c>
      <c r="K1778" s="2" t="e">
        <f t="shared" si="91"/>
        <v>#N/A</v>
      </c>
      <c r="L1778" s="2" t="e">
        <f>$C$2*시뮬레이션!F1781*시뮬레이션!D1781</f>
        <v>#REF!</v>
      </c>
    </row>
    <row r="1779" spans="2:12" x14ac:dyDescent="0.3">
      <c r="B1779" s="5">
        <v>43781</v>
      </c>
      <c r="C1779" s="27" t="e">
        <f>VLOOKUP(시뮬레이션!B1782,시뮬레이션!$K:$Q,6,0)</f>
        <v>#N/A</v>
      </c>
      <c r="D1779" s="27" t="e">
        <f>VLOOKUP(시뮬레이션!B1782,시뮬레이션!$K:$Q,7,0)</f>
        <v>#N/A</v>
      </c>
      <c r="F1779" s="5">
        <f t="shared" si="89"/>
        <v>43781</v>
      </c>
      <c r="G1779" s="7" t="e">
        <f>C1779*시뮬레이션!D1782*시뮬레이션!F1782</f>
        <v>#N/A</v>
      </c>
      <c r="H1779" s="2" t="e">
        <f>D1779*시뮬레이션!E1782*시뮬레이션!D1782</f>
        <v>#N/A</v>
      </c>
      <c r="J1779" s="5">
        <f t="shared" si="90"/>
        <v>43781</v>
      </c>
      <c r="K1779" s="2" t="e">
        <f t="shared" si="91"/>
        <v>#N/A</v>
      </c>
      <c r="L1779" s="2" t="e">
        <f>$C$2*시뮬레이션!F1782*시뮬레이션!D1782</f>
        <v>#REF!</v>
      </c>
    </row>
    <row r="1780" spans="2:12" x14ac:dyDescent="0.3">
      <c r="B1780" s="5">
        <v>43782</v>
      </c>
      <c r="C1780" s="27" t="e">
        <f>VLOOKUP(시뮬레이션!B1783,시뮬레이션!$K:$Q,6,0)</f>
        <v>#N/A</v>
      </c>
      <c r="D1780" s="27" t="e">
        <f>VLOOKUP(시뮬레이션!B1783,시뮬레이션!$K:$Q,7,0)</f>
        <v>#N/A</v>
      </c>
      <c r="F1780" s="5">
        <f t="shared" si="89"/>
        <v>43782</v>
      </c>
      <c r="G1780" s="7" t="e">
        <f>C1780*시뮬레이션!D1783*시뮬레이션!F1783</f>
        <v>#N/A</v>
      </c>
      <c r="H1780" s="2" t="e">
        <f>D1780*시뮬레이션!E1783*시뮬레이션!D1783</f>
        <v>#N/A</v>
      </c>
      <c r="J1780" s="5">
        <f t="shared" si="90"/>
        <v>43782</v>
      </c>
      <c r="K1780" s="2" t="e">
        <f t="shared" si="91"/>
        <v>#N/A</v>
      </c>
      <c r="L1780" s="2" t="e">
        <f>$C$2*시뮬레이션!F1783*시뮬레이션!D1783</f>
        <v>#REF!</v>
      </c>
    </row>
    <row r="1781" spans="2:12" x14ac:dyDescent="0.3">
      <c r="B1781" s="5">
        <v>43783</v>
      </c>
      <c r="C1781" s="27" t="e">
        <f>VLOOKUP(시뮬레이션!B1784,시뮬레이션!$K:$Q,6,0)</f>
        <v>#N/A</v>
      </c>
      <c r="D1781" s="27" t="e">
        <f>VLOOKUP(시뮬레이션!B1784,시뮬레이션!$K:$Q,7,0)</f>
        <v>#N/A</v>
      </c>
      <c r="F1781" s="5">
        <f t="shared" si="89"/>
        <v>43783</v>
      </c>
      <c r="G1781" s="7" t="e">
        <f>C1781*시뮬레이션!D1784*시뮬레이션!F1784</f>
        <v>#N/A</v>
      </c>
      <c r="H1781" s="2" t="e">
        <f>D1781*시뮬레이션!E1784*시뮬레이션!D1784</f>
        <v>#N/A</v>
      </c>
      <c r="J1781" s="5">
        <f t="shared" si="90"/>
        <v>43783</v>
      </c>
      <c r="K1781" s="2" t="e">
        <f t="shared" si="91"/>
        <v>#N/A</v>
      </c>
      <c r="L1781" s="2" t="e">
        <f>$C$2*시뮬레이션!F1784*시뮬레이션!D1784</f>
        <v>#REF!</v>
      </c>
    </row>
    <row r="1782" spans="2:12" x14ac:dyDescent="0.3">
      <c r="B1782" s="5">
        <v>43784</v>
      </c>
      <c r="C1782" s="27" t="e">
        <f>VLOOKUP(시뮬레이션!B1785,시뮬레이션!$K:$Q,6,0)</f>
        <v>#N/A</v>
      </c>
      <c r="D1782" s="27" t="e">
        <f>VLOOKUP(시뮬레이션!B1785,시뮬레이션!$K:$Q,7,0)</f>
        <v>#N/A</v>
      </c>
      <c r="F1782" s="5">
        <f t="shared" si="89"/>
        <v>43784</v>
      </c>
      <c r="G1782" s="7" t="e">
        <f>C1782*시뮬레이션!D1785*시뮬레이션!F1785</f>
        <v>#N/A</v>
      </c>
      <c r="H1782" s="2" t="e">
        <f>D1782*시뮬레이션!E1785*시뮬레이션!D1785</f>
        <v>#N/A</v>
      </c>
      <c r="J1782" s="5">
        <f t="shared" si="90"/>
        <v>43784</v>
      </c>
      <c r="K1782" s="2" t="e">
        <f t="shared" si="91"/>
        <v>#N/A</v>
      </c>
      <c r="L1782" s="2" t="e">
        <f>$C$2*시뮬레이션!F1785*시뮬레이션!D1785</f>
        <v>#REF!</v>
      </c>
    </row>
    <row r="1783" spans="2:12" x14ac:dyDescent="0.3">
      <c r="B1783" s="5">
        <v>43785</v>
      </c>
      <c r="C1783" s="27" t="e">
        <f>VLOOKUP(시뮬레이션!B1786,시뮬레이션!$K:$Q,6,0)</f>
        <v>#N/A</v>
      </c>
      <c r="D1783" s="27" t="e">
        <f>VLOOKUP(시뮬레이션!B1786,시뮬레이션!$K:$Q,7,0)</f>
        <v>#N/A</v>
      </c>
      <c r="F1783" s="5">
        <f t="shared" si="89"/>
        <v>43785</v>
      </c>
      <c r="G1783" s="7" t="e">
        <f>C1783*시뮬레이션!D1786*시뮬레이션!F1786</f>
        <v>#N/A</v>
      </c>
      <c r="H1783" s="2" t="e">
        <f>D1783*시뮬레이션!E1786*시뮬레이션!D1786</f>
        <v>#N/A</v>
      </c>
      <c r="J1783" s="5">
        <f t="shared" si="90"/>
        <v>43785</v>
      </c>
      <c r="K1783" s="2" t="e">
        <f t="shared" si="91"/>
        <v>#N/A</v>
      </c>
      <c r="L1783" s="2" t="e">
        <f>$C$2*시뮬레이션!F1786*시뮬레이션!D1786</f>
        <v>#REF!</v>
      </c>
    </row>
    <row r="1784" spans="2:12" x14ac:dyDescent="0.3">
      <c r="B1784" s="5">
        <v>43786</v>
      </c>
      <c r="C1784" s="27" t="e">
        <f>VLOOKUP(시뮬레이션!B1787,시뮬레이션!$K:$Q,6,0)</f>
        <v>#N/A</v>
      </c>
      <c r="D1784" s="27" t="e">
        <f>VLOOKUP(시뮬레이션!B1787,시뮬레이션!$K:$Q,7,0)</f>
        <v>#N/A</v>
      </c>
      <c r="F1784" s="5">
        <f t="shared" si="89"/>
        <v>43786</v>
      </c>
      <c r="G1784" s="7" t="e">
        <f>C1784*시뮬레이션!D1787*시뮬레이션!F1787</f>
        <v>#N/A</v>
      </c>
      <c r="H1784" s="2" t="e">
        <f>D1784*시뮬레이션!E1787*시뮬레이션!D1787</f>
        <v>#N/A</v>
      </c>
      <c r="J1784" s="5">
        <f t="shared" si="90"/>
        <v>43786</v>
      </c>
      <c r="K1784" s="2" t="e">
        <f t="shared" si="91"/>
        <v>#N/A</v>
      </c>
      <c r="L1784" s="2" t="e">
        <f>$C$2*시뮬레이션!F1787*시뮬레이션!D1787</f>
        <v>#REF!</v>
      </c>
    </row>
    <row r="1785" spans="2:12" x14ac:dyDescent="0.3">
      <c r="B1785" s="5">
        <v>43787</v>
      </c>
      <c r="C1785" s="27" t="e">
        <f>VLOOKUP(시뮬레이션!B1788,시뮬레이션!$K:$Q,6,0)</f>
        <v>#N/A</v>
      </c>
      <c r="D1785" s="27" t="e">
        <f>VLOOKUP(시뮬레이션!B1788,시뮬레이션!$K:$Q,7,0)</f>
        <v>#N/A</v>
      </c>
      <c r="F1785" s="5">
        <f t="shared" si="89"/>
        <v>43787</v>
      </c>
      <c r="G1785" s="7" t="e">
        <f>C1785*시뮬레이션!D1788*시뮬레이션!F1788</f>
        <v>#N/A</v>
      </c>
      <c r="H1785" s="2" t="e">
        <f>D1785*시뮬레이션!E1788*시뮬레이션!D1788</f>
        <v>#N/A</v>
      </c>
      <c r="J1785" s="5">
        <f t="shared" si="90"/>
        <v>43787</v>
      </c>
      <c r="K1785" s="2" t="e">
        <f t="shared" si="91"/>
        <v>#N/A</v>
      </c>
      <c r="L1785" s="2" t="e">
        <f>$C$2*시뮬레이션!F1788*시뮬레이션!D1788</f>
        <v>#REF!</v>
      </c>
    </row>
    <row r="1786" spans="2:12" x14ac:dyDescent="0.3">
      <c r="B1786" s="5">
        <v>43788</v>
      </c>
      <c r="C1786" s="27" t="e">
        <f>VLOOKUP(시뮬레이션!B1789,시뮬레이션!$K:$Q,6,0)</f>
        <v>#N/A</v>
      </c>
      <c r="D1786" s="27" t="e">
        <f>VLOOKUP(시뮬레이션!B1789,시뮬레이션!$K:$Q,7,0)</f>
        <v>#N/A</v>
      </c>
      <c r="F1786" s="5">
        <f t="shared" si="89"/>
        <v>43788</v>
      </c>
      <c r="G1786" s="7" t="e">
        <f>C1786*시뮬레이션!D1789*시뮬레이션!F1789</f>
        <v>#N/A</v>
      </c>
      <c r="H1786" s="2" t="e">
        <f>D1786*시뮬레이션!E1789*시뮬레이션!D1789</f>
        <v>#N/A</v>
      </c>
      <c r="J1786" s="5">
        <f t="shared" si="90"/>
        <v>43788</v>
      </c>
      <c r="K1786" s="2" t="e">
        <f t="shared" si="91"/>
        <v>#N/A</v>
      </c>
      <c r="L1786" s="2" t="e">
        <f>$C$2*시뮬레이션!F1789*시뮬레이션!D1789</f>
        <v>#REF!</v>
      </c>
    </row>
    <row r="1787" spans="2:12" x14ac:dyDescent="0.3">
      <c r="B1787" s="5">
        <v>43789</v>
      </c>
      <c r="C1787" s="27" t="e">
        <f>VLOOKUP(시뮬레이션!B1790,시뮬레이션!$K:$Q,6,0)</f>
        <v>#N/A</v>
      </c>
      <c r="D1787" s="27" t="e">
        <f>VLOOKUP(시뮬레이션!B1790,시뮬레이션!$K:$Q,7,0)</f>
        <v>#N/A</v>
      </c>
      <c r="F1787" s="5">
        <f t="shared" si="89"/>
        <v>43789</v>
      </c>
      <c r="G1787" s="7" t="e">
        <f>C1787*시뮬레이션!D1790*시뮬레이션!F1790</f>
        <v>#N/A</v>
      </c>
      <c r="H1787" s="2" t="e">
        <f>D1787*시뮬레이션!E1790*시뮬레이션!D1790</f>
        <v>#N/A</v>
      </c>
      <c r="J1787" s="5">
        <f t="shared" si="90"/>
        <v>43789</v>
      </c>
      <c r="K1787" s="2" t="e">
        <f t="shared" si="91"/>
        <v>#N/A</v>
      </c>
      <c r="L1787" s="2" t="e">
        <f>$C$2*시뮬레이션!F1790*시뮬레이션!D1790</f>
        <v>#REF!</v>
      </c>
    </row>
    <row r="1788" spans="2:12" x14ac:dyDescent="0.3">
      <c r="B1788" s="5">
        <v>43790</v>
      </c>
      <c r="C1788" s="27" t="e">
        <f>VLOOKUP(시뮬레이션!B1791,시뮬레이션!$K:$Q,6,0)</f>
        <v>#N/A</v>
      </c>
      <c r="D1788" s="27" t="e">
        <f>VLOOKUP(시뮬레이션!B1791,시뮬레이션!$K:$Q,7,0)</f>
        <v>#N/A</v>
      </c>
      <c r="F1788" s="5">
        <f t="shared" si="89"/>
        <v>43790</v>
      </c>
      <c r="G1788" s="7" t="e">
        <f>C1788*시뮬레이션!D1791*시뮬레이션!F1791</f>
        <v>#N/A</v>
      </c>
      <c r="H1788" s="2" t="e">
        <f>D1788*시뮬레이션!E1791*시뮬레이션!D1791</f>
        <v>#N/A</v>
      </c>
      <c r="J1788" s="5">
        <f t="shared" si="90"/>
        <v>43790</v>
      </c>
      <c r="K1788" s="2" t="e">
        <f t="shared" si="91"/>
        <v>#N/A</v>
      </c>
      <c r="L1788" s="2" t="e">
        <f>$C$2*시뮬레이션!F1791*시뮬레이션!D1791</f>
        <v>#REF!</v>
      </c>
    </row>
    <row r="1789" spans="2:12" x14ac:dyDescent="0.3">
      <c r="B1789" s="5">
        <v>43791</v>
      </c>
      <c r="C1789" s="27" t="e">
        <f>VLOOKUP(시뮬레이션!B1792,시뮬레이션!$K:$Q,6,0)</f>
        <v>#N/A</v>
      </c>
      <c r="D1789" s="27" t="e">
        <f>VLOOKUP(시뮬레이션!B1792,시뮬레이션!$K:$Q,7,0)</f>
        <v>#N/A</v>
      </c>
      <c r="F1789" s="5">
        <f t="shared" si="89"/>
        <v>43791</v>
      </c>
      <c r="G1789" s="7" t="e">
        <f>C1789*시뮬레이션!D1792*시뮬레이션!F1792</f>
        <v>#N/A</v>
      </c>
      <c r="H1789" s="2" t="e">
        <f>D1789*시뮬레이션!E1792*시뮬레이션!D1792</f>
        <v>#N/A</v>
      </c>
      <c r="J1789" s="5">
        <f t="shared" si="90"/>
        <v>43791</v>
      </c>
      <c r="K1789" s="2" t="e">
        <f t="shared" si="91"/>
        <v>#N/A</v>
      </c>
      <c r="L1789" s="2" t="e">
        <f>$C$2*시뮬레이션!F1792*시뮬레이션!D1792</f>
        <v>#REF!</v>
      </c>
    </row>
    <row r="1790" spans="2:12" x14ac:dyDescent="0.3">
      <c r="B1790" s="5">
        <v>43792</v>
      </c>
      <c r="C1790" s="27" t="e">
        <f>VLOOKUP(시뮬레이션!B1793,시뮬레이션!$K:$Q,6,0)</f>
        <v>#N/A</v>
      </c>
      <c r="D1790" s="27" t="e">
        <f>VLOOKUP(시뮬레이션!B1793,시뮬레이션!$K:$Q,7,0)</f>
        <v>#N/A</v>
      </c>
      <c r="F1790" s="5">
        <f t="shared" si="89"/>
        <v>43792</v>
      </c>
      <c r="G1790" s="7" t="e">
        <f>C1790*시뮬레이션!D1793*시뮬레이션!F1793</f>
        <v>#N/A</v>
      </c>
      <c r="H1790" s="2" t="e">
        <f>D1790*시뮬레이션!E1793*시뮬레이션!D1793</f>
        <v>#N/A</v>
      </c>
      <c r="J1790" s="5">
        <f t="shared" si="90"/>
        <v>43792</v>
      </c>
      <c r="K1790" s="2" t="e">
        <f t="shared" si="91"/>
        <v>#N/A</v>
      </c>
      <c r="L1790" s="2" t="e">
        <f>$C$2*시뮬레이션!F1793*시뮬레이션!D1793</f>
        <v>#REF!</v>
      </c>
    </row>
    <row r="1791" spans="2:12" x14ac:dyDescent="0.3">
      <c r="B1791" s="5">
        <v>43793</v>
      </c>
      <c r="C1791" s="27" t="e">
        <f>VLOOKUP(시뮬레이션!B1794,시뮬레이션!$K:$Q,6,0)</f>
        <v>#N/A</v>
      </c>
      <c r="D1791" s="27" t="e">
        <f>VLOOKUP(시뮬레이션!B1794,시뮬레이션!$K:$Q,7,0)</f>
        <v>#N/A</v>
      </c>
      <c r="F1791" s="5">
        <f t="shared" si="89"/>
        <v>43793</v>
      </c>
      <c r="G1791" s="7" t="e">
        <f>C1791*시뮬레이션!D1794*시뮬레이션!F1794</f>
        <v>#N/A</v>
      </c>
      <c r="H1791" s="2" t="e">
        <f>D1791*시뮬레이션!E1794*시뮬레이션!D1794</f>
        <v>#N/A</v>
      </c>
      <c r="J1791" s="5">
        <f t="shared" si="90"/>
        <v>43793</v>
      </c>
      <c r="K1791" s="2" t="e">
        <f t="shared" si="91"/>
        <v>#N/A</v>
      </c>
      <c r="L1791" s="2" t="e">
        <f>$C$2*시뮬레이션!F1794*시뮬레이션!D1794</f>
        <v>#REF!</v>
      </c>
    </row>
    <row r="1792" spans="2:12" x14ac:dyDescent="0.3">
      <c r="B1792" s="5">
        <v>43794</v>
      </c>
      <c r="C1792" s="27" t="e">
        <f>VLOOKUP(시뮬레이션!B1795,시뮬레이션!$K:$Q,6,0)</f>
        <v>#N/A</v>
      </c>
      <c r="D1792" s="27" t="e">
        <f>VLOOKUP(시뮬레이션!B1795,시뮬레이션!$K:$Q,7,0)</f>
        <v>#N/A</v>
      </c>
      <c r="F1792" s="5">
        <f t="shared" si="89"/>
        <v>43794</v>
      </c>
      <c r="G1792" s="7" t="e">
        <f>C1792*시뮬레이션!D1795*시뮬레이션!F1795</f>
        <v>#N/A</v>
      </c>
      <c r="H1792" s="2" t="e">
        <f>D1792*시뮬레이션!E1795*시뮬레이션!D1795</f>
        <v>#N/A</v>
      </c>
      <c r="J1792" s="5">
        <f t="shared" si="90"/>
        <v>43794</v>
      </c>
      <c r="K1792" s="2" t="e">
        <f t="shared" si="91"/>
        <v>#N/A</v>
      </c>
      <c r="L1792" s="2" t="e">
        <f>$C$2*시뮬레이션!F1795*시뮬레이션!D1795</f>
        <v>#REF!</v>
      </c>
    </row>
    <row r="1793" spans="2:12" x14ac:dyDescent="0.3">
      <c r="B1793" s="5">
        <v>43795</v>
      </c>
      <c r="C1793" s="27" t="e">
        <f>VLOOKUP(시뮬레이션!B1796,시뮬레이션!$K:$Q,6,0)</f>
        <v>#N/A</v>
      </c>
      <c r="D1793" s="27" t="e">
        <f>VLOOKUP(시뮬레이션!B1796,시뮬레이션!$K:$Q,7,0)</f>
        <v>#N/A</v>
      </c>
      <c r="F1793" s="5">
        <f t="shared" si="89"/>
        <v>43795</v>
      </c>
      <c r="G1793" s="7" t="e">
        <f>C1793*시뮬레이션!D1796*시뮬레이션!F1796</f>
        <v>#N/A</v>
      </c>
      <c r="H1793" s="2" t="e">
        <f>D1793*시뮬레이션!E1796*시뮬레이션!D1796</f>
        <v>#N/A</v>
      </c>
      <c r="J1793" s="5">
        <f t="shared" si="90"/>
        <v>43795</v>
      </c>
      <c r="K1793" s="2" t="e">
        <f t="shared" si="91"/>
        <v>#N/A</v>
      </c>
      <c r="L1793" s="2" t="e">
        <f>$C$2*시뮬레이션!F1796*시뮬레이션!D1796</f>
        <v>#REF!</v>
      </c>
    </row>
    <row r="1794" spans="2:12" x14ac:dyDescent="0.3">
      <c r="B1794" s="5">
        <v>43796</v>
      </c>
      <c r="C1794" s="27" t="e">
        <f>VLOOKUP(시뮬레이션!B1797,시뮬레이션!$K:$Q,6,0)</f>
        <v>#N/A</v>
      </c>
      <c r="D1794" s="27" t="e">
        <f>VLOOKUP(시뮬레이션!B1797,시뮬레이션!$K:$Q,7,0)</f>
        <v>#N/A</v>
      </c>
      <c r="F1794" s="5">
        <f t="shared" si="89"/>
        <v>43796</v>
      </c>
      <c r="G1794" s="7" t="e">
        <f>C1794*시뮬레이션!D1797*시뮬레이션!F1797</f>
        <v>#N/A</v>
      </c>
      <c r="H1794" s="2" t="e">
        <f>D1794*시뮬레이션!E1797*시뮬레이션!D1797</f>
        <v>#N/A</v>
      </c>
      <c r="J1794" s="5">
        <f t="shared" si="90"/>
        <v>43796</v>
      </c>
      <c r="K1794" s="2" t="e">
        <f t="shared" si="91"/>
        <v>#N/A</v>
      </c>
      <c r="L1794" s="2" t="e">
        <f>$C$2*시뮬레이션!F1797*시뮬레이션!D1797</f>
        <v>#REF!</v>
      </c>
    </row>
    <row r="1795" spans="2:12" x14ac:dyDescent="0.3">
      <c r="B1795" s="5">
        <v>43797</v>
      </c>
      <c r="C1795" s="27" t="e">
        <f>VLOOKUP(시뮬레이션!B1798,시뮬레이션!$K:$Q,6,0)</f>
        <v>#N/A</v>
      </c>
      <c r="D1795" s="27" t="e">
        <f>VLOOKUP(시뮬레이션!B1798,시뮬레이션!$K:$Q,7,0)</f>
        <v>#N/A</v>
      </c>
      <c r="F1795" s="5">
        <f t="shared" ref="F1795:F1858" si="92">B1795</f>
        <v>43797</v>
      </c>
      <c r="G1795" s="7" t="e">
        <f>C1795*시뮬레이션!D1798*시뮬레이션!F1798</f>
        <v>#N/A</v>
      </c>
      <c r="H1795" s="2" t="e">
        <f>D1795*시뮬레이션!E1798*시뮬레이션!D1798</f>
        <v>#N/A</v>
      </c>
      <c r="J1795" s="5">
        <f t="shared" ref="J1795:J1858" si="93">B1795</f>
        <v>43797</v>
      </c>
      <c r="K1795" s="2" t="e">
        <f t="shared" ref="K1795:K1858" si="94">SUM(G1795:H1795)</f>
        <v>#N/A</v>
      </c>
      <c r="L1795" s="2" t="e">
        <f>$C$2*시뮬레이션!F1798*시뮬레이션!D1798</f>
        <v>#REF!</v>
      </c>
    </row>
    <row r="1796" spans="2:12" x14ac:dyDescent="0.3">
      <c r="B1796" s="5">
        <v>43798</v>
      </c>
      <c r="C1796" s="27" t="e">
        <f>VLOOKUP(시뮬레이션!B1799,시뮬레이션!$K:$Q,6,0)</f>
        <v>#N/A</v>
      </c>
      <c r="D1796" s="27" t="e">
        <f>VLOOKUP(시뮬레이션!B1799,시뮬레이션!$K:$Q,7,0)</f>
        <v>#N/A</v>
      </c>
      <c r="F1796" s="5">
        <f t="shared" si="92"/>
        <v>43798</v>
      </c>
      <c r="G1796" s="7" t="e">
        <f>C1796*시뮬레이션!D1799*시뮬레이션!F1799</f>
        <v>#N/A</v>
      </c>
      <c r="H1796" s="2" t="e">
        <f>D1796*시뮬레이션!E1799*시뮬레이션!D1799</f>
        <v>#N/A</v>
      </c>
      <c r="J1796" s="5">
        <f t="shared" si="93"/>
        <v>43798</v>
      </c>
      <c r="K1796" s="2" t="e">
        <f t="shared" si="94"/>
        <v>#N/A</v>
      </c>
      <c r="L1796" s="2" t="e">
        <f>$C$2*시뮬레이션!F1799*시뮬레이션!D1799</f>
        <v>#REF!</v>
      </c>
    </row>
    <row r="1797" spans="2:12" x14ac:dyDescent="0.3">
      <c r="B1797" s="5">
        <v>43799</v>
      </c>
      <c r="C1797" s="27" t="e">
        <f>VLOOKUP(시뮬레이션!B1800,시뮬레이션!$K:$Q,6,0)</f>
        <v>#N/A</v>
      </c>
      <c r="D1797" s="27" t="e">
        <f>VLOOKUP(시뮬레이션!B1800,시뮬레이션!$K:$Q,7,0)</f>
        <v>#N/A</v>
      </c>
      <c r="F1797" s="5">
        <f t="shared" si="92"/>
        <v>43799</v>
      </c>
      <c r="G1797" s="7" t="e">
        <f>C1797*시뮬레이션!D1800*시뮬레이션!F1800</f>
        <v>#N/A</v>
      </c>
      <c r="H1797" s="2" t="e">
        <f>D1797*시뮬레이션!E1800*시뮬레이션!D1800</f>
        <v>#N/A</v>
      </c>
      <c r="J1797" s="5">
        <f t="shared" si="93"/>
        <v>43799</v>
      </c>
      <c r="K1797" s="2" t="e">
        <f t="shared" si="94"/>
        <v>#N/A</v>
      </c>
      <c r="L1797" s="2" t="e">
        <f>$C$2*시뮬레이션!F1800*시뮬레이션!D1800</f>
        <v>#REF!</v>
      </c>
    </row>
    <row r="1798" spans="2:12" x14ac:dyDescent="0.3">
      <c r="B1798" s="5">
        <v>43800</v>
      </c>
      <c r="C1798" s="27" t="e">
        <f>VLOOKUP(시뮬레이션!B1801,시뮬레이션!$K:$Q,6,0)</f>
        <v>#N/A</v>
      </c>
      <c r="D1798" s="27" t="e">
        <f>VLOOKUP(시뮬레이션!B1801,시뮬레이션!$K:$Q,7,0)</f>
        <v>#N/A</v>
      </c>
      <c r="F1798" s="5">
        <f t="shared" si="92"/>
        <v>43800</v>
      </c>
      <c r="G1798" s="7" t="e">
        <f>C1798*시뮬레이션!D1801*시뮬레이션!F1801</f>
        <v>#N/A</v>
      </c>
      <c r="H1798" s="2" t="e">
        <f>D1798*시뮬레이션!E1801*시뮬레이션!D1801</f>
        <v>#N/A</v>
      </c>
      <c r="J1798" s="5">
        <f t="shared" si="93"/>
        <v>43800</v>
      </c>
      <c r="K1798" s="2" t="e">
        <f t="shared" si="94"/>
        <v>#N/A</v>
      </c>
      <c r="L1798" s="2" t="e">
        <f>$C$2*시뮬레이션!F1801*시뮬레이션!D1801</f>
        <v>#REF!</v>
      </c>
    </row>
    <row r="1799" spans="2:12" x14ac:dyDescent="0.3">
      <c r="B1799" s="5">
        <v>43801</v>
      </c>
      <c r="C1799" s="27" t="e">
        <f>VLOOKUP(시뮬레이션!B1802,시뮬레이션!$K:$Q,6,0)</f>
        <v>#N/A</v>
      </c>
      <c r="D1799" s="27" t="e">
        <f>VLOOKUP(시뮬레이션!B1802,시뮬레이션!$K:$Q,7,0)</f>
        <v>#N/A</v>
      </c>
      <c r="F1799" s="5">
        <f t="shared" si="92"/>
        <v>43801</v>
      </c>
      <c r="G1799" s="7" t="e">
        <f>C1799*시뮬레이션!D1802*시뮬레이션!F1802</f>
        <v>#N/A</v>
      </c>
      <c r="H1799" s="2" t="e">
        <f>D1799*시뮬레이션!E1802*시뮬레이션!D1802</f>
        <v>#N/A</v>
      </c>
      <c r="J1799" s="5">
        <f t="shared" si="93"/>
        <v>43801</v>
      </c>
      <c r="K1799" s="2" t="e">
        <f t="shared" si="94"/>
        <v>#N/A</v>
      </c>
      <c r="L1799" s="2" t="e">
        <f>$C$2*시뮬레이션!F1802*시뮬레이션!D1802</f>
        <v>#REF!</v>
      </c>
    </row>
    <row r="1800" spans="2:12" x14ac:dyDescent="0.3">
      <c r="B1800" s="5">
        <v>43802</v>
      </c>
      <c r="C1800" s="27" t="e">
        <f>VLOOKUP(시뮬레이션!B1803,시뮬레이션!$K:$Q,6,0)</f>
        <v>#N/A</v>
      </c>
      <c r="D1800" s="27" t="e">
        <f>VLOOKUP(시뮬레이션!B1803,시뮬레이션!$K:$Q,7,0)</f>
        <v>#N/A</v>
      </c>
      <c r="F1800" s="5">
        <f t="shared" si="92"/>
        <v>43802</v>
      </c>
      <c r="G1800" s="7" t="e">
        <f>C1800*시뮬레이션!D1803*시뮬레이션!F1803</f>
        <v>#N/A</v>
      </c>
      <c r="H1800" s="2" t="e">
        <f>D1800*시뮬레이션!E1803*시뮬레이션!D1803</f>
        <v>#N/A</v>
      </c>
      <c r="J1800" s="5">
        <f t="shared" si="93"/>
        <v>43802</v>
      </c>
      <c r="K1800" s="2" t="e">
        <f t="shared" si="94"/>
        <v>#N/A</v>
      </c>
      <c r="L1800" s="2" t="e">
        <f>$C$2*시뮬레이션!F1803*시뮬레이션!D1803</f>
        <v>#REF!</v>
      </c>
    </row>
    <row r="1801" spans="2:12" x14ac:dyDescent="0.3">
      <c r="B1801" s="5">
        <v>43803</v>
      </c>
      <c r="C1801" s="27" t="e">
        <f>VLOOKUP(시뮬레이션!B1804,시뮬레이션!$K:$Q,6,0)</f>
        <v>#N/A</v>
      </c>
      <c r="D1801" s="27" t="e">
        <f>VLOOKUP(시뮬레이션!B1804,시뮬레이션!$K:$Q,7,0)</f>
        <v>#N/A</v>
      </c>
      <c r="F1801" s="5">
        <f t="shared" si="92"/>
        <v>43803</v>
      </c>
      <c r="G1801" s="7" t="e">
        <f>C1801*시뮬레이션!D1804*시뮬레이션!F1804</f>
        <v>#N/A</v>
      </c>
      <c r="H1801" s="2" t="e">
        <f>D1801*시뮬레이션!E1804*시뮬레이션!D1804</f>
        <v>#N/A</v>
      </c>
      <c r="J1801" s="5">
        <f t="shared" si="93"/>
        <v>43803</v>
      </c>
      <c r="K1801" s="2" t="e">
        <f t="shared" si="94"/>
        <v>#N/A</v>
      </c>
      <c r="L1801" s="2" t="e">
        <f>$C$2*시뮬레이션!F1804*시뮬레이션!D1804</f>
        <v>#REF!</v>
      </c>
    </row>
    <row r="1802" spans="2:12" x14ac:dyDescent="0.3">
      <c r="B1802" s="5">
        <v>43804</v>
      </c>
      <c r="C1802" s="27" t="e">
        <f>VLOOKUP(시뮬레이션!B1805,시뮬레이션!$K:$Q,6,0)</f>
        <v>#N/A</v>
      </c>
      <c r="D1802" s="27" t="e">
        <f>VLOOKUP(시뮬레이션!B1805,시뮬레이션!$K:$Q,7,0)</f>
        <v>#N/A</v>
      </c>
      <c r="F1802" s="5">
        <f t="shared" si="92"/>
        <v>43804</v>
      </c>
      <c r="G1802" s="7" t="e">
        <f>C1802*시뮬레이션!D1805*시뮬레이션!F1805</f>
        <v>#N/A</v>
      </c>
      <c r="H1802" s="2" t="e">
        <f>D1802*시뮬레이션!E1805*시뮬레이션!D1805</f>
        <v>#N/A</v>
      </c>
      <c r="J1802" s="5">
        <f t="shared" si="93"/>
        <v>43804</v>
      </c>
      <c r="K1802" s="2" t="e">
        <f t="shared" si="94"/>
        <v>#N/A</v>
      </c>
      <c r="L1802" s="2" t="e">
        <f>$C$2*시뮬레이션!F1805*시뮬레이션!D1805</f>
        <v>#REF!</v>
      </c>
    </row>
    <row r="1803" spans="2:12" x14ac:dyDescent="0.3">
      <c r="B1803" s="5">
        <v>43805</v>
      </c>
      <c r="C1803" s="27" t="e">
        <f>VLOOKUP(시뮬레이션!B1806,시뮬레이션!$K:$Q,6,0)</f>
        <v>#N/A</v>
      </c>
      <c r="D1803" s="27" t="e">
        <f>VLOOKUP(시뮬레이션!B1806,시뮬레이션!$K:$Q,7,0)</f>
        <v>#N/A</v>
      </c>
      <c r="F1803" s="5">
        <f t="shared" si="92"/>
        <v>43805</v>
      </c>
      <c r="G1803" s="7" t="e">
        <f>C1803*시뮬레이션!D1806*시뮬레이션!F1806</f>
        <v>#N/A</v>
      </c>
      <c r="H1803" s="2" t="e">
        <f>D1803*시뮬레이션!E1806*시뮬레이션!D1806</f>
        <v>#N/A</v>
      </c>
      <c r="J1803" s="5">
        <f t="shared" si="93"/>
        <v>43805</v>
      </c>
      <c r="K1803" s="2" t="e">
        <f t="shared" si="94"/>
        <v>#N/A</v>
      </c>
      <c r="L1803" s="2" t="e">
        <f>$C$2*시뮬레이션!F1806*시뮬레이션!D1806</f>
        <v>#REF!</v>
      </c>
    </row>
    <row r="1804" spans="2:12" x14ac:dyDescent="0.3">
      <c r="B1804" s="5">
        <v>43806</v>
      </c>
      <c r="C1804" s="27" t="e">
        <f>VLOOKUP(시뮬레이션!B1807,시뮬레이션!$K:$Q,6,0)</f>
        <v>#N/A</v>
      </c>
      <c r="D1804" s="27" t="e">
        <f>VLOOKUP(시뮬레이션!B1807,시뮬레이션!$K:$Q,7,0)</f>
        <v>#N/A</v>
      </c>
      <c r="F1804" s="5">
        <f t="shared" si="92"/>
        <v>43806</v>
      </c>
      <c r="G1804" s="7" t="e">
        <f>C1804*시뮬레이션!D1807*시뮬레이션!F1807</f>
        <v>#N/A</v>
      </c>
      <c r="H1804" s="2" t="e">
        <f>D1804*시뮬레이션!E1807*시뮬레이션!D1807</f>
        <v>#N/A</v>
      </c>
      <c r="J1804" s="5">
        <f t="shared" si="93"/>
        <v>43806</v>
      </c>
      <c r="K1804" s="2" t="e">
        <f t="shared" si="94"/>
        <v>#N/A</v>
      </c>
      <c r="L1804" s="2" t="e">
        <f>$C$2*시뮬레이션!F1807*시뮬레이션!D1807</f>
        <v>#REF!</v>
      </c>
    </row>
    <row r="1805" spans="2:12" x14ac:dyDescent="0.3">
      <c r="B1805" s="5">
        <v>43807</v>
      </c>
      <c r="C1805" s="27" t="e">
        <f>VLOOKUP(시뮬레이션!B1808,시뮬레이션!$K:$Q,6,0)</f>
        <v>#N/A</v>
      </c>
      <c r="D1805" s="27" t="e">
        <f>VLOOKUP(시뮬레이션!B1808,시뮬레이션!$K:$Q,7,0)</f>
        <v>#N/A</v>
      </c>
      <c r="F1805" s="5">
        <f t="shared" si="92"/>
        <v>43807</v>
      </c>
      <c r="G1805" s="7" t="e">
        <f>C1805*시뮬레이션!D1808*시뮬레이션!F1808</f>
        <v>#N/A</v>
      </c>
      <c r="H1805" s="2" t="e">
        <f>D1805*시뮬레이션!E1808*시뮬레이션!D1808</f>
        <v>#N/A</v>
      </c>
      <c r="J1805" s="5">
        <f t="shared" si="93"/>
        <v>43807</v>
      </c>
      <c r="K1805" s="2" t="e">
        <f t="shared" si="94"/>
        <v>#N/A</v>
      </c>
      <c r="L1805" s="2" t="e">
        <f>$C$2*시뮬레이션!F1808*시뮬레이션!D1808</f>
        <v>#REF!</v>
      </c>
    </row>
    <row r="1806" spans="2:12" x14ac:dyDescent="0.3">
      <c r="B1806" s="5">
        <v>43808</v>
      </c>
      <c r="C1806" s="27" t="e">
        <f>VLOOKUP(시뮬레이션!B1809,시뮬레이션!$K:$Q,6,0)</f>
        <v>#N/A</v>
      </c>
      <c r="D1806" s="27" t="e">
        <f>VLOOKUP(시뮬레이션!B1809,시뮬레이션!$K:$Q,7,0)</f>
        <v>#N/A</v>
      </c>
      <c r="F1806" s="5">
        <f t="shared" si="92"/>
        <v>43808</v>
      </c>
      <c r="G1806" s="7" t="e">
        <f>C1806*시뮬레이션!D1809*시뮬레이션!F1809</f>
        <v>#N/A</v>
      </c>
      <c r="H1806" s="2" t="e">
        <f>D1806*시뮬레이션!E1809*시뮬레이션!D1809</f>
        <v>#N/A</v>
      </c>
      <c r="J1806" s="5">
        <f t="shared" si="93"/>
        <v>43808</v>
      </c>
      <c r="K1806" s="2" t="e">
        <f t="shared" si="94"/>
        <v>#N/A</v>
      </c>
      <c r="L1806" s="2" t="e">
        <f>$C$2*시뮬레이션!F1809*시뮬레이션!D1809</f>
        <v>#REF!</v>
      </c>
    </row>
    <row r="1807" spans="2:12" x14ac:dyDescent="0.3">
      <c r="B1807" s="5">
        <v>43809</v>
      </c>
      <c r="C1807" s="27" t="e">
        <f>VLOOKUP(시뮬레이션!B1810,시뮬레이션!$K:$Q,6,0)</f>
        <v>#N/A</v>
      </c>
      <c r="D1807" s="27" t="e">
        <f>VLOOKUP(시뮬레이션!B1810,시뮬레이션!$K:$Q,7,0)</f>
        <v>#N/A</v>
      </c>
      <c r="F1807" s="5">
        <f t="shared" si="92"/>
        <v>43809</v>
      </c>
      <c r="G1807" s="7" t="e">
        <f>C1807*시뮬레이션!D1810*시뮬레이션!F1810</f>
        <v>#N/A</v>
      </c>
      <c r="H1807" s="2" t="e">
        <f>D1807*시뮬레이션!E1810*시뮬레이션!D1810</f>
        <v>#N/A</v>
      </c>
      <c r="J1807" s="5">
        <f t="shared" si="93"/>
        <v>43809</v>
      </c>
      <c r="K1807" s="2" t="e">
        <f t="shared" si="94"/>
        <v>#N/A</v>
      </c>
      <c r="L1807" s="2" t="e">
        <f>$C$2*시뮬레이션!F1810*시뮬레이션!D1810</f>
        <v>#REF!</v>
      </c>
    </row>
    <row r="1808" spans="2:12" x14ac:dyDescent="0.3">
      <c r="B1808" s="5">
        <v>43810</v>
      </c>
      <c r="C1808" s="27" t="e">
        <f>VLOOKUP(시뮬레이션!B1811,시뮬레이션!$K:$Q,6,0)</f>
        <v>#N/A</v>
      </c>
      <c r="D1808" s="27" t="e">
        <f>VLOOKUP(시뮬레이션!B1811,시뮬레이션!$K:$Q,7,0)</f>
        <v>#N/A</v>
      </c>
      <c r="F1808" s="5">
        <f t="shared" si="92"/>
        <v>43810</v>
      </c>
      <c r="G1808" s="7" t="e">
        <f>C1808*시뮬레이션!D1811*시뮬레이션!F1811</f>
        <v>#N/A</v>
      </c>
      <c r="H1808" s="2" t="e">
        <f>D1808*시뮬레이션!E1811*시뮬레이션!D1811</f>
        <v>#N/A</v>
      </c>
      <c r="J1808" s="5">
        <f t="shared" si="93"/>
        <v>43810</v>
      </c>
      <c r="K1808" s="2" t="e">
        <f t="shared" si="94"/>
        <v>#N/A</v>
      </c>
      <c r="L1808" s="2" t="e">
        <f>$C$2*시뮬레이션!F1811*시뮬레이션!D1811</f>
        <v>#REF!</v>
      </c>
    </row>
    <row r="1809" spans="2:12" x14ac:dyDescent="0.3">
      <c r="B1809" s="5">
        <v>43811</v>
      </c>
      <c r="C1809" s="27" t="e">
        <f>VLOOKUP(시뮬레이션!B1812,시뮬레이션!$K:$Q,6,0)</f>
        <v>#N/A</v>
      </c>
      <c r="D1809" s="27" t="e">
        <f>VLOOKUP(시뮬레이션!B1812,시뮬레이션!$K:$Q,7,0)</f>
        <v>#N/A</v>
      </c>
      <c r="F1809" s="5">
        <f t="shared" si="92"/>
        <v>43811</v>
      </c>
      <c r="G1809" s="7" t="e">
        <f>C1809*시뮬레이션!D1812*시뮬레이션!F1812</f>
        <v>#N/A</v>
      </c>
      <c r="H1809" s="2" t="e">
        <f>D1809*시뮬레이션!E1812*시뮬레이션!D1812</f>
        <v>#N/A</v>
      </c>
      <c r="J1809" s="5">
        <f t="shared" si="93"/>
        <v>43811</v>
      </c>
      <c r="K1809" s="2" t="e">
        <f t="shared" si="94"/>
        <v>#N/A</v>
      </c>
      <c r="L1809" s="2" t="e">
        <f>$C$2*시뮬레이션!F1812*시뮬레이션!D1812</f>
        <v>#REF!</v>
      </c>
    </row>
    <row r="1810" spans="2:12" x14ac:dyDescent="0.3">
      <c r="B1810" s="5">
        <v>43812</v>
      </c>
      <c r="C1810" s="27" t="e">
        <f>VLOOKUP(시뮬레이션!B1813,시뮬레이션!$K:$Q,6,0)</f>
        <v>#N/A</v>
      </c>
      <c r="D1810" s="27" t="e">
        <f>VLOOKUP(시뮬레이션!B1813,시뮬레이션!$K:$Q,7,0)</f>
        <v>#N/A</v>
      </c>
      <c r="F1810" s="5">
        <f t="shared" si="92"/>
        <v>43812</v>
      </c>
      <c r="G1810" s="7" t="e">
        <f>C1810*시뮬레이션!D1813*시뮬레이션!F1813</f>
        <v>#N/A</v>
      </c>
      <c r="H1810" s="2" t="e">
        <f>D1810*시뮬레이션!E1813*시뮬레이션!D1813</f>
        <v>#N/A</v>
      </c>
      <c r="J1810" s="5">
        <f t="shared" si="93"/>
        <v>43812</v>
      </c>
      <c r="K1810" s="2" t="e">
        <f t="shared" si="94"/>
        <v>#N/A</v>
      </c>
      <c r="L1810" s="2" t="e">
        <f>$C$2*시뮬레이션!F1813*시뮬레이션!D1813</f>
        <v>#REF!</v>
      </c>
    </row>
    <row r="1811" spans="2:12" x14ac:dyDescent="0.3">
      <c r="B1811" s="5">
        <v>43813</v>
      </c>
      <c r="C1811" s="27" t="e">
        <f>VLOOKUP(시뮬레이션!B1814,시뮬레이션!$K:$Q,6,0)</f>
        <v>#N/A</v>
      </c>
      <c r="D1811" s="27" t="e">
        <f>VLOOKUP(시뮬레이션!B1814,시뮬레이션!$K:$Q,7,0)</f>
        <v>#N/A</v>
      </c>
      <c r="F1811" s="5">
        <f t="shared" si="92"/>
        <v>43813</v>
      </c>
      <c r="G1811" s="7" t="e">
        <f>C1811*시뮬레이션!D1814*시뮬레이션!F1814</f>
        <v>#N/A</v>
      </c>
      <c r="H1811" s="2" t="e">
        <f>D1811*시뮬레이션!E1814*시뮬레이션!D1814</f>
        <v>#N/A</v>
      </c>
      <c r="J1811" s="5">
        <f t="shared" si="93"/>
        <v>43813</v>
      </c>
      <c r="K1811" s="2" t="e">
        <f t="shared" si="94"/>
        <v>#N/A</v>
      </c>
      <c r="L1811" s="2" t="e">
        <f>$C$2*시뮬레이션!F1814*시뮬레이션!D1814</f>
        <v>#REF!</v>
      </c>
    </row>
    <row r="1812" spans="2:12" x14ac:dyDescent="0.3">
      <c r="B1812" s="5">
        <v>43814</v>
      </c>
      <c r="C1812" s="27" t="e">
        <f>VLOOKUP(시뮬레이션!B1815,시뮬레이션!$K:$Q,6,0)</f>
        <v>#N/A</v>
      </c>
      <c r="D1812" s="27" t="e">
        <f>VLOOKUP(시뮬레이션!B1815,시뮬레이션!$K:$Q,7,0)</f>
        <v>#N/A</v>
      </c>
      <c r="F1812" s="5">
        <f t="shared" si="92"/>
        <v>43814</v>
      </c>
      <c r="G1812" s="7" t="e">
        <f>C1812*시뮬레이션!D1815*시뮬레이션!F1815</f>
        <v>#N/A</v>
      </c>
      <c r="H1812" s="2" t="e">
        <f>D1812*시뮬레이션!E1815*시뮬레이션!D1815</f>
        <v>#N/A</v>
      </c>
      <c r="J1812" s="5">
        <f t="shared" si="93"/>
        <v>43814</v>
      </c>
      <c r="K1812" s="2" t="e">
        <f t="shared" si="94"/>
        <v>#N/A</v>
      </c>
      <c r="L1812" s="2" t="e">
        <f>$C$2*시뮬레이션!F1815*시뮬레이션!D1815</f>
        <v>#REF!</v>
      </c>
    </row>
    <row r="1813" spans="2:12" x14ac:dyDescent="0.3">
      <c r="B1813" s="5">
        <v>43815</v>
      </c>
      <c r="C1813" s="27" t="e">
        <f>VLOOKUP(시뮬레이션!B1816,시뮬레이션!$K:$Q,6,0)</f>
        <v>#N/A</v>
      </c>
      <c r="D1813" s="27" t="e">
        <f>VLOOKUP(시뮬레이션!B1816,시뮬레이션!$K:$Q,7,0)</f>
        <v>#N/A</v>
      </c>
      <c r="F1813" s="5">
        <f t="shared" si="92"/>
        <v>43815</v>
      </c>
      <c r="G1813" s="7" t="e">
        <f>C1813*시뮬레이션!D1816*시뮬레이션!F1816</f>
        <v>#N/A</v>
      </c>
      <c r="H1813" s="2" t="e">
        <f>D1813*시뮬레이션!E1816*시뮬레이션!D1816</f>
        <v>#N/A</v>
      </c>
      <c r="J1813" s="5">
        <f t="shared" si="93"/>
        <v>43815</v>
      </c>
      <c r="K1813" s="2" t="e">
        <f t="shared" si="94"/>
        <v>#N/A</v>
      </c>
      <c r="L1813" s="2" t="e">
        <f>$C$2*시뮬레이션!F1816*시뮬레이션!D1816</f>
        <v>#REF!</v>
      </c>
    </row>
    <row r="1814" spans="2:12" x14ac:dyDescent="0.3">
      <c r="B1814" s="5">
        <v>43816</v>
      </c>
      <c r="C1814" s="27" t="e">
        <f>VLOOKUP(시뮬레이션!B1817,시뮬레이션!$K:$Q,6,0)</f>
        <v>#N/A</v>
      </c>
      <c r="D1814" s="27" t="e">
        <f>VLOOKUP(시뮬레이션!B1817,시뮬레이션!$K:$Q,7,0)</f>
        <v>#N/A</v>
      </c>
      <c r="F1814" s="5">
        <f t="shared" si="92"/>
        <v>43816</v>
      </c>
      <c r="G1814" s="7" t="e">
        <f>C1814*시뮬레이션!D1817*시뮬레이션!F1817</f>
        <v>#N/A</v>
      </c>
      <c r="H1814" s="2" t="e">
        <f>D1814*시뮬레이션!E1817*시뮬레이션!D1817</f>
        <v>#N/A</v>
      </c>
      <c r="J1814" s="5">
        <f t="shared" si="93"/>
        <v>43816</v>
      </c>
      <c r="K1814" s="2" t="e">
        <f t="shared" si="94"/>
        <v>#N/A</v>
      </c>
      <c r="L1814" s="2" t="e">
        <f>$C$2*시뮬레이션!F1817*시뮬레이션!D1817</f>
        <v>#REF!</v>
      </c>
    </row>
    <row r="1815" spans="2:12" x14ac:dyDescent="0.3">
      <c r="B1815" s="5">
        <v>43817</v>
      </c>
      <c r="C1815" s="27" t="e">
        <f>VLOOKUP(시뮬레이션!B1818,시뮬레이션!$K:$Q,6,0)</f>
        <v>#N/A</v>
      </c>
      <c r="D1815" s="27" t="e">
        <f>VLOOKUP(시뮬레이션!B1818,시뮬레이션!$K:$Q,7,0)</f>
        <v>#N/A</v>
      </c>
      <c r="F1815" s="5">
        <f t="shared" si="92"/>
        <v>43817</v>
      </c>
      <c r="G1815" s="7" t="e">
        <f>C1815*시뮬레이션!D1818*시뮬레이션!F1818</f>
        <v>#N/A</v>
      </c>
      <c r="H1815" s="2" t="e">
        <f>D1815*시뮬레이션!E1818*시뮬레이션!D1818</f>
        <v>#N/A</v>
      </c>
      <c r="J1815" s="5">
        <f t="shared" si="93"/>
        <v>43817</v>
      </c>
      <c r="K1815" s="2" t="e">
        <f t="shared" si="94"/>
        <v>#N/A</v>
      </c>
      <c r="L1815" s="2" t="e">
        <f>$C$2*시뮬레이션!F1818*시뮬레이션!D1818</f>
        <v>#REF!</v>
      </c>
    </row>
    <row r="1816" spans="2:12" x14ac:dyDescent="0.3">
      <c r="B1816" s="5">
        <v>43818</v>
      </c>
      <c r="C1816" s="27" t="e">
        <f>VLOOKUP(시뮬레이션!B1819,시뮬레이션!$K:$Q,6,0)</f>
        <v>#N/A</v>
      </c>
      <c r="D1816" s="27" t="e">
        <f>VLOOKUP(시뮬레이션!B1819,시뮬레이션!$K:$Q,7,0)</f>
        <v>#N/A</v>
      </c>
      <c r="F1816" s="5">
        <f t="shared" si="92"/>
        <v>43818</v>
      </c>
      <c r="G1816" s="7" t="e">
        <f>C1816*시뮬레이션!D1819*시뮬레이션!F1819</f>
        <v>#N/A</v>
      </c>
      <c r="H1816" s="2" t="e">
        <f>D1816*시뮬레이션!E1819*시뮬레이션!D1819</f>
        <v>#N/A</v>
      </c>
      <c r="J1816" s="5">
        <f t="shared" si="93"/>
        <v>43818</v>
      </c>
      <c r="K1816" s="2" t="e">
        <f t="shared" si="94"/>
        <v>#N/A</v>
      </c>
      <c r="L1816" s="2" t="e">
        <f>$C$2*시뮬레이션!F1819*시뮬레이션!D1819</f>
        <v>#REF!</v>
      </c>
    </row>
    <row r="1817" spans="2:12" x14ac:dyDescent="0.3">
      <c r="B1817" s="5">
        <v>43819</v>
      </c>
      <c r="C1817" s="27" t="e">
        <f>VLOOKUP(시뮬레이션!B1820,시뮬레이션!$K:$Q,6,0)</f>
        <v>#N/A</v>
      </c>
      <c r="D1817" s="27" t="e">
        <f>VLOOKUP(시뮬레이션!B1820,시뮬레이션!$K:$Q,7,0)</f>
        <v>#N/A</v>
      </c>
      <c r="F1817" s="5">
        <f t="shared" si="92"/>
        <v>43819</v>
      </c>
      <c r="G1817" s="7" t="e">
        <f>C1817*시뮬레이션!D1820*시뮬레이션!F1820</f>
        <v>#N/A</v>
      </c>
      <c r="H1817" s="2" t="e">
        <f>D1817*시뮬레이션!E1820*시뮬레이션!D1820</f>
        <v>#N/A</v>
      </c>
      <c r="J1817" s="5">
        <f t="shared" si="93"/>
        <v>43819</v>
      </c>
      <c r="K1817" s="2" t="e">
        <f t="shared" si="94"/>
        <v>#N/A</v>
      </c>
      <c r="L1817" s="2" t="e">
        <f>$C$2*시뮬레이션!F1820*시뮬레이션!D1820</f>
        <v>#REF!</v>
      </c>
    </row>
    <row r="1818" spans="2:12" x14ac:dyDescent="0.3">
      <c r="B1818" s="5">
        <v>43820</v>
      </c>
      <c r="C1818" s="27" t="e">
        <f>VLOOKUP(시뮬레이션!B1821,시뮬레이션!$K:$Q,6,0)</f>
        <v>#N/A</v>
      </c>
      <c r="D1818" s="27" t="e">
        <f>VLOOKUP(시뮬레이션!B1821,시뮬레이션!$K:$Q,7,0)</f>
        <v>#N/A</v>
      </c>
      <c r="F1818" s="5">
        <f t="shared" si="92"/>
        <v>43820</v>
      </c>
      <c r="G1818" s="7" t="e">
        <f>C1818*시뮬레이션!D1821*시뮬레이션!F1821</f>
        <v>#N/A</v>
      </c>
      <c r="H1818" s="2" t="e">
        <f>D1818*시뮬레이션!E1821*시뮬레이션!D1821</f>
        <v>#N/A</v>
      </c>
      <c r="J1818" s="5">
        <f t="shared" si="93"/>
        <v>43820</v>
      </c>
      <c r="K1818" s="2" t="e">
        <f t="shared" si="94"/>
        <v>#N/A</v>
      </c>
      <c r="L1818" s="2" t="e">
        <f>$C$2*시뮬레이션!F1821*시뮬레이션!D1821</f>
        <v>#REF!</v>
      </c>
    </row>
    <row r="1819" spans="2:12" x14ac:dyDescent="0.3">
      <c r="B1819" s="5">
        <v>43821</v>
      </c>
      <c r="C1819" s="27" t="e">
        <f>VLOOKUP(시뮬레이션!B1822,시뮬레이션!$K:$Q,6,0)</f>
        <v>#N/A</v>
      </c>
      <c r="D1819" s="27" t="e">
        <f>VLOOKUP(시뮬레이션!B1822,시뮬레이션!$K:$Q,7,0)</f>
        <v>#N/A</v>
      </c>
      <c r="F1819" s="5">
        <f t="shared" si="92"/>
        <v>43821</v>
      </c>
      <c r="G1819" s="7" t="e">
        <f>C1819*시뮬레이션!D1822*시뮬레이션!F1822</f>
        <v>#N/A</v>
      </c>
      <c r="H1819" s="2" t="e">
        <f>D1819*시뮬레이션!E1822*시뮬레이션!D1822</f>
        <v>#N/A</v>
      </c>
      <c r="J1819" s="5">
        <f t="shared" si="93"/>
        <v>43821</v>
      </c>
      <c r="K1819" s="2" t="e">
        <f t="shared" si="94"/>
        <v>#N/A</v>
      </c>
      <c r="L1819" s="2" t="e">
        <f>$C$2*시뮬레이션!F1822*시뮬레이션!D1822</f>
        <v>#REF!</v>
      </c>
    </row>
    <row r="1820" spans="2:12" x14ac:dyDescent="0.3">
      <c r="B1820" s="5">
        <v>43822</v>
      </c>
      <c r="C1820" s="27" t="e">
        <f>VLOOKUP(시뮬레이션!B1823,시뮬레이션!$K:$Q,6,0)</f>
        <v>#N/A</v>
      </c>
      <c r="D1820" s="27" t="e">
        <f>VLOOKUP(시뮬레이션!B1823,시뮬레이션!$K:$Q,7,0)</f>
        <v>#N/A</v>
      </c>
      <c r="F1820" s="5">
        <f t="shared" si="92"/>
        <v>43822</v>
      </c>
      <c r="G1820" s="7" t="e">
        <f>C1820*시뮬레이션!D1823*시뮬레이션!F1823</f>
        <v>#N/A</v>
      </c>
      <c r="H1820" s="2" t="e">
        <f>D1820*시뮬레이션!E1823*시뮬레이션!D1823</f>
        <v>#N/A</v>
      </c>
      <c r="J1820" s="5">
        <f t="shared" si="93"/>
        <v>43822</v>
      </c>
      <c r="K1820" s="2" t="e">
        <f t="shared" si="94"/>
        <v>#N/A</v>
      </c>
      <c r="L1820" s="2" t="e">
        <f>$C$2*시뮬레이션!F1823*시뮬레이션!D1823</f>
        <v>#REF!</v>
      </c>
    </row>
    <row r="1821" spans="2:12" x14ac:dyDescent="0.3">
      <c r="B1821" s="5">
        <v>43823</v>
      </c>
      <c r="C1821" s="27" t="e">
        <f>VLOOKUP(시뮬레이션!B1824,시뮬레이션!$K:$Q,6,0)</f>
        <v>#N/A</v>
      </c>
      <c r="D1821" s="27" t="e">
        <f>VLOOKUP(시뮬레이션!B1824,시뮬레이션!$K:$Q,7,0)</f>
        <v>#N/A</v>
      </c>
      <c r="F1821" s="5">
        <f t="shared" si="92"/>
        <v>43823</v>
      </c>
      <c r="G1821" s="7" t="e">
        <f>C1821*시뮬레이션!D1824*시뮬레이션!F1824</f>
        <v>#N/A</v>
      </c>
      <c r="H1821" s="2" t="e">
        <f>D1821*시뮬레이션!E1824*시뮬레이션!D1824</f>
        <v>#N/A</v>
      </c>
      <c r="J1821" s="5">
        <f t="shared" si="93"/>
        <v>43823</v>
      </c>
      <c r="K1821" s="2" t="e">
        <f t="shared" si="94"/>
        <v>#N/A</v>
      </c>
      <c r="L1821" s="2" t="e">
        <f>$C$2*시뮬레이션!F1824*시뮬레이션!D1824</f>
        <v>#REF!</v>
      </c>
    </row>
    <row r="1822" spans="2:12" x14ac:dyDescent="0.3">
      <c r="B1822" s="5">
        <v>43824</v>
      </c>
      <c r="C1822" s="27" t="e">
        <f>VLOOKUP(시뮬레이션!B1825,시뮬레이션!$K:$Q,6,0)</f>
        <v>#N/A</v>
      </c>
      <c r="D1822" s="27" t="e">
        <f>VLOOKUP(시뮬레이션!B1825,시뮬레이션!$K:$Q,7,0)</f>
        <v>#N/A</v>
      </c>
      <c r="F1822" s="5">
        <f t="shared" si="92"/>
        <v>43824</v>
      </c>
      <c r="G1822" s="7" t="e">
        <f>C1822*시뮬레이션!D1825*시뮬레이션!F1825</f>
        <v>#N/A</v>
      </c>
      <c r="H1822" s="2" t="e">
        <f>D1822*시뮬레이션!E1825*시뮬레이션!D1825</f>
        <v>#N/A</v>
      </c>
      <c r="J1822" s="5">
        <f t="shared" si="93"/>
        <v>43824</v>
      </c>
      <c r="K1822" s="2" t="e">
        <f t="shared" si="94"/>
        <v>#N/A</v>
      </c>
      <c r="L1822" s="2" t="e">
        <f>$C$2*시뮬레이션!F1825*시뮬레이션!D1825</f>
        <v>#REF!</v>
      </c>
    </row>
    <row r="1823" spans="2:12" x14ac:dyDescent="0.3">
      <c r="B1823" s="5">
        <v>43825</v>
      </c>
      <c r="C1823" s="27" t="e">
        <f>VLOOKUP(시뮬레이션!B1826,시뮬레이션!$K:$Q,6,0)</f>
        <v>#N/A</v>
      </c>
      <c r="D1823" s="27" t="e">
        <f>VLOOKUP(시뮬레이션!B1826,시뮬레이션!$K:$Q,7,0)</f>
        <v>#N/A</v>
      </c>
      <c r="F1823" s="5">
        <f t="shared" si="92"/>
        <v>43825</v>
      </c>
      <c r="G1823" s="7" t="e">
        <f>C1823*시뮬레이션!D1826*시뮬레이션!F1826</f>
        <v>#N/A</v>
      </c>
      <c r="H1823" s="2" t="e">
        <f>D1823*시뮬레이션!E1826*시뮬레이션!D1826</f>
        <v>#N/A</v>
      </c>
      <c r="J1823" s="5">
        <f t="shared" si="93"/>
        <v>43825</v>
      </c>
      <c r="K1823" s="2" t="e">
        <f t="shared" si="94"/>
        <v>#N/A</v>
      </c>
      <c r="L1823" s="2" t="e">
        <f>$C$2*시뮬레이션!F1826*시뮬레이션!D1826</f>
        <v>#REF!</v>
      </c>
    </row>
    <row r="1824" spans="2:12" x14ac:dyDescent="0.3">
      <c r="B1824" s="5">
        <v>43826</v>
      </c>
      <c r="C1824" s="27" t="e">
        <f>VLOOKUP(시뮬레이션!B1827,시뮬레이션!$K:$Q,6,0)</f>
        <v>#N/A</v>
      </c>
      <c r="D1824" s="27" t="e">
        <f>VLOOKUP(시뮬레이션!B1827,시뮬레이션!$K:$Q,7,0)</f>
        <v>#N/A</v>
      </c>
      <c r="F1824" s="5">
        <f t="shared" si="92"/>
        <v>43826</v>
      </c>
      <c r="G1824" s="7" t="e">
        <f>C1824*시뮬레이션!D1827*시뮬레이션!F1827</f>
        <v>#N/A</v>
      </c>
      <c r="H1824" s="2" t="e">
        <f>D1824*시뮬레이션!E1827*시뮬레이션!D1827</f>
        <v>#N/A</v>
      </c>
      <c r="J1824" s="5">
        <f t="shared" si="93"/>
        <v>43826</v>
      </c>
      <c r="K1824" s="2" t="e">
        <f t="shared" si="94"/>
        <v>#N/A</v>
      </c>
      <c r="L1824" s="2" t="e">
        <f>$C$2*시뮬레이션!F1827*시뮬레이션!D1827</f>
        <v>#REF!</v>
      </c>
    </row>
    <row r="1825" spans="2:12" x14ac:dyDescent="0.3">
      <c r="B1825" s="5">
        <v>43827</v>
      </c>
      <c r="C1825" s="27" t="e">
        <f>VLOOKUP(시뮬레이션!B1828,시뮬레이션!$K:$Q,6,0)</f>
        <v>#N/A</v>
      </c>
      <c r="D1825" s="27" t="e">
        <f>VLOOKUP(시뮬레이션!B1828,시뮬레이션!$K:$Q,7,0)</f>
        <v>#N/A</v>
      </c>
      <c r="F1825" s="5">
        <f t="shared" si="92"/>
        <v>43827</v>
      </c>
      <c r="G1825" s="7" t="e">
        <f>C1825*시뮬레이션!D1828*시뮬레이션!F1828</f>
        <v>#N/A</v>
      </c>
      <c r="H1825" s="2" t="e">
        <f>D1825*시뮬레이션!E1828*시뮬레이션!D1828</f>
        <v>#N/A</v>
      </c>
      <c r="J1825" s="5">
        <f t="shared" si="93"/>
        <v>43827</v>
      </c>
      <c r="K1825" s="2" t="e">
        <f t="shared" si="94"/>
        <v>#N/A</v>
      </c>
      <c r="L1825" s="2" t="e">
        <f>$C$2*시뮬레이션!F1828*시뮬레이션!D1828</f>
        <v>#REF!</v>
      </c>
    </row>
    <row r="1826" spans="2:12" x14ac:dyDescent="0.3">
      <c r="B1826" s="5">
        <v>43828</v>
      </c>
      <c r="C1826" s="27" t="e">
        <f>VLOOKUP(시뮬레이션!B1829,시뮬레이션!$K:$Q,6,0)</f>
        <v>#N/A</v>
      </c>
      <c r="D1826" s="27" t="e">
        <f>VLOOKUP(시뮬레이션!B1829,시뮬레이션!$K:$Q,7,0)</f>
        <v>#N/A</v>
      </c>
      <c r="F1826" s="5">
        <f t="shared" si="92"/>
        <v>43828</v>
      </c>
      <c r="G1826" s="7" t="e">
        <f>C1826*시뮬레이션!D1829*시뮬레이션!F1829</f>
        <v>#N/A</v>
      </c>
      <c r="H1826" s="2" t="e">
        <f>D1826*시뮬레이션!E1829*시뮬레이션!D1829</f>
        <v>#N/A</v>
      </c>
      <c r="J1826" s="5">
        <f t="shared" si="93"/>
        <v>43828</v>
      </c>
      <c r="K1826" s="2" t="e">
        <f t="shared" si="94"/>
        <v>#N/A</v>
      </c>
      <c r="L1826" s="2" t="e">
        <f>$C$2*시뮬레이션!F1829*시뮬레이션!D1829</f>
        <v>#REF!</v>
      </c>
    </row>
    <row r="1827" spans="2:12" x14ac:dyDescent="0.3">
      <c r="B1827" s="5">
        <v>43829</v>
      </c>
      <c r="C1827" s="27" t="e">
        <f>VLOOKUP(시뮬레이션!B1830,시뮬레이션!$K:$Q,6,0)</f>
        <v>#N/A</v>
      </c>
      <c r="D1827" s="27" t="e">
        <f>VLOOKUP(시뮬레이션!B1830,시뮬레이션!$K:$Q,7,0)</f>
        <v>#N/A</v>
      </c>
      <c r="F1827" s="5">
        <f t="shared" si="92"/>
        <v>43829</v>
      </c>
      <c r="G1827" s="7" t="e">
        <f>C1827*시뮬레이션!D1830*시뮬레이션!F1830</f>
        <v>#N/A</v>
      </c>
      <c r="H1827" s="2" t="e">
        <f>D1827*시뮬레이션!E1830*시뮬레이션!D1830</f>
        <v>#N/A</v>
      </c>
      <c r="J1827" s="5">
        <f t="shared" si="93"/>
        <v>43829</v>
      </c>
      <c r="K1827" s="2" t="e">
        <f t="shared" si="94"/>
        <v>#N/A</v>
      </c>
      <c r="L1827" s="2" t="e">
        <f>$C$2*시뮬레이션!F1830*시뮬레이션!D1830</f>
        <v>#REF!</v>
      </c>
    </row>
    <row r="1828" spans="2:12" x14ac:dyDescent="0.3">
      <c r="B1828" s="5">
        <v>43830</v>
      </c>
      <c r="C1828" s="27" t="e">
        <f>VLOOKUP(시뮬레이션!B1831,시뮬레이션!$K:$Q,6,0)</f>
        <v>#N/A</v>
      </c>
      <c r="D1828" s="27" t="e">
        <f>VLOOKUP(시뮬레이션!B1831,시뮬레이션!$K:$Q,7,0)</f>
        <v>#N/A</v>
      </c>
      <c r="F1828" s="5">
        <f t="shared" si="92"/>
        <v>43830</v>
      </c>
      <c r="G1828" s="7" t="e">
        <f>C1828*시뮬레이션!D1831*시뮬레이션!F1831</f>
        <v>#N/A</v>
      </c>
      <c r="H1828" s="2" t="e">
        <f>D1828*시뮬레이션!E1831*시뮬레이션!D1831</f>
        <v>#N/A</v>
      </c>
      <c r="J1828" s="5">
        <f t="shared" si="93"/>
        <v>43830</v>
      </c>
      <c r="K1828" s="2" t="e">
        <f t="shared" si="94"/>
        <v>#N/A</v>
      </c>
      <c r="L1828" s="2" t="e">
        <f>$C$2*시뮬레이션!F1831*시뮬레이션!D1831</f>
        <v>#REF!</v>
      </c>
    </row>
    <row r="1829" spans="2:12" x14ac:dyDescent="0.3">
      <c r="B1829" s="5">
        <v>43831</v>
      </c>
      <c r="C1829" s="27" t="e">
        <f>VLOOKUP(시뮬레이션!B1832,시뮬레이션!$K:$Q,6,0)</f>
        <v>#N/A</v>
      </c>
      <c r="D1829" s="27" t="e">
        <f>VLOOKUP(시뮬레이션!B1832,시뮬레이션!$K:$Q,7,0)</f>
        <v>#N/A</v>
      </c>
      <c r="F1829" s="5">
        <f t="shared" si="92"/>
        <v>43831</v>
      </c>
      <c r="G1829" s="7" t="e">
        <f>C1829*시뮬레이션!D1832*시뮬레이션!F1832</f>
        <v>#N/A</v>
      </c>
      <c r="H1829" s="2" t="e">
        <f>D1829*시뮬레이션!E1832*시뮬레이션!D1832</f>
        <v>#N/A</v>
      </c>
      <c r="J1829" s="5">
        <f t="shared" si="93"/>
        <v>43831</v>
      </c>
      <c r="K1829" s="2" t="e">
        <f t="shared" si="94"/>
        <v>#N/A</v>
      </c>
      <c r="L1829" s="2" t="e">
        <f>$C$2*시뮬레이션!F1832*시뮬레이션!D1832</f>
        <v>#REF!</v>
      </c>
    </row>
    <row r="1830" spans="2:12" x14ac:dyDescent="0.3">
      <c r="B1830" s="5">
        <v>43832</v>
      </c>
      <c r="C1830" s="27" t="e">
        <f>VLOOKUP(시뮬레이션!B1833,시뮬레이션!$K:$Q,6,0)</f>
        <v>#N/A</v>
      </c>
      <c r="D1830" s="27" t="e">
        <f>VLOOKUP(시뮬레이션!B1833,시뮬레이션!$K:$Q,7,0)</f>
        <v>#N/A</v>
      </c>
      <c r="F1830" s="5">
        <f t="shared" si="92"/>
        <v>43832</v>
      </c>
      <c r="G1830" s="7" t="e">
        <f>C1830*시뮬레이션!D1833*시뮬레이션!F1833</f>
        <v>#N/A</v>
      </c>
      <c r="H1830" s="2" t="e">
        <f>D1830*시뮬레이션!E1833*시뮬레이션!D1833</f>
        <v>#N/A</v>
      </c>
      <c r="J1830" s="5">
        <f t="shared" si="93"/>
        <v>43832</v>
      </c>
      <c r="K1830" s="2" t="e">
        <f t="shared" si="94"/>
        <v>#N/A</v>
      </c>
      <c r="L1830" s="2" t="e">
        <f>$C$2*시뮬레이션!F1833*시뮬레이션!D1833</f>
        <v>#REF!</v>
      </c>
    </row>
    <row r="1831" spans="2:12" x14ac:dyDescent="0.3">
      <c r="B1831" s="5">
        <v>43833</v>
      </c>
      <c r="C1831" s="27" t="e">
        <f>VLOOKUP(시뮬레이션!B1834,시뮬레이션!$K:$Q,6,0)</f>
        <v>#N/A</v>
      </c>
      <c r="D1831" s="27" t="e">
        <f>VLOOKUP(시뮬레이션!B1834,시뮬레이션!$K:$Q,7,0)</f>
        <v>#N/A</v>
      </c>
      <c r="F1831" s="5">
        <f t="shared" si="92"/>
        <v>43833</v>
      </c>
      <c r="G1831" s="7" t="e">
        <f>C1831*시뮬레이션!D1834*시뮬레이션!F1834</f>
        <v>#N/A</v>
      </c>
      <c r="H1831" s="2" t="e">
        <f>D1831*시뮬레이션!E1834*시뮬레이션!D1834</f>
        <v>#N/A</v>
      </c>
      <c r="J1831" s="5">
        <f t="shared" si="93"/>
        <v>43833</v>
      </c>
      <c r="K1831" s="2" t="e">
        <f t="shared" si="94"/>
        <v>#N/A</v>
      </c>
      <c r="L1831" s="2" t="e">
        <f>$C$2*시뮬레이션!F1834*시뮬레이션!D1834</f>
        <v>#REF!</v>
      </c>
    </row>
    <row r="1832" spans="2:12" x14ac:dyDescent="0.3">
      <c r="B1832" s="5">
        <v>43834</v>
      </c>
      <c r="C1832" s="27" t="e">
        <f>VLOOKUP(시뮬레이션!B1835,시뮬레이션!$K:$Q,6,0)</f>
        <v>#N/A</v>
      </c>
      <c r="D1832" s="27" t="e">
        <f>VLOOKUP(시뮬레이션!B1835,시뮬레이션!$K:$Q,7,0)</f>
        <v>#N/A</v>
      </c>
      <c r="F1832" s="5">
        <f t="shared" si="92"/>
        <v>43834</v>
      </c>
      <c r="G1832" s="7" t="e">
        <f>C1832*시뮬레이션!D1835*시뮬레이션!F1835</f>
        <v>#N/A</v>
      </c>
      <c r="H1832" s="2" t="e">
        <f>D1832*시뮬레이션!E1835*시뮬레이션!D1835</f>
        <v>#N/A</v>
      </c>
      <c r="J1832" s="5">
        <f t="shared" si="93"/>
        <v>43834</v>
      </c>
      <c r="K1832" s="2" t="e">
        <f t="shared" si="94"/>
        <v>#N/A</v>
      </c>
      <c r="L1832" s="2" t="e">
        <f>$C$2*시뮬레이션!F1835*시뮬레이션!D1835</f>
        <v>#REF!</v>
      </c>
    </row>
    <row r="1833" spans="2:12" x14ac:dyDescent="0.3">
      <c r="B1833" s="5">
        <v>43835</v>
      </c>
      <c r="C1833" s="27" t="e">
        <f>VLOOKUP(시뮬레이션!B1836,시뮬레이션!$K:$Q,6,0)</f>
        <v>#N/A</v>
      </c>
      <c r="D1833" s="27" t="e">
        <f>VLOOKUP(시뮬레이션!B1836,시뮬레이션!$K:$Q,7,0)</f>
        <v>#N/A</v>
      </c>
      <c r="F1833" s="5">
        <f t="shared" si="92"/>
        <v>43835</v>
      </c>
      <c r="G1833" s="7" t="e">
        <f>C1833*시뮬레이션!D1836*시뮬레이션!F1836</f>
        <v>#N/A</v>
      </c>
      <c r="H1833" s="2" t="e">
        <f>D1833*시뮬레이션!E1836*시뮬레이션!D1836</f>
        <v>#N/A</v>
      </c>
      <c r="J1833" s="5">
        <f t="shared" si="93"/>
        <v>43835</v>
      </c>
      <c r="K1833" s="2" t="e">
        <f t="shared" si="94"/>
        <v>#N/A</v>
      </c>
      <c r="L1833" s="2" t="e">
        <f>$C$2*시뮬레이션!F1836*시뮬레이션!D1836</f>
        <v>#REF!</v>
      </c>
    </row>
    <row r="1834" spans="2:12" x14ac:dyDescent="0.3">
      <c r="B1834" s="5">
        <v>43836</v>
      </c>
      <c r="C1834" s="27" t="e">
        <f>VLOOKUP(시뮬레이션!B1837,시뮬레이션!$K:$Q,6,0)</f>
        <v>#N/A</v>
      </c>
      <c r="D1834" s="27" t="e">
        <f>VLOOKUP(시뮬레이션!B1837,시뮬레이션!$K:$Q,7,0)</f>
        <v>#N/A</v>
      </c>
      <c r="F1834" s="5">
        <f t="shared" si="92"/>
        <v>43836</v>
      </c>
      <c r="G1834" s="7" t="e">
        <f>C1834*시뮬레이션!D1837*시뮬레이션!F1837</f>
        <v>#N/A</v>
      </c>
      <c r="H1834" s="2" t="e">
        <f>D1834*시뮬레이션!E1837*시뮬레이션!D1837</f>
        <v>#N/A</v>
      </c>
      <c r="J1834" s="5">
        <f t="shared" si="93"/>
        <v>43836</v>
      </c>
      <c r="K1834" s="2" t="e">
        <f t="shared" si="94"/>
        <v>#N/A</v>
      </c>
      <c r="L1834" s="2" t="e">
        <f>$C$2*시뮬레이션!F1837*시뮬레이션!D1837</f>
        <v>#REF!</v>
      </c>
    </row>
    <row r="1835" spans="2:12" x14ac:dyDescent="0.3">
      <c r="B1835" s="5">
        <v>43837</v>
      </c>
      <c r="C1835" s="27" t="e">
        <f>VLOOKUP(시뮬레이션!B1838,시뮬레이션!$K:$Q,6,0)</f>
        <v>#N/A</v>
      </c>
      <c r="D1835" s="27" t="e">
        <f>VLOOKUP(시뮬레이션!B1838,시뮬레이션!$K:$Q,7,0)</f>
        <v>#N/A</v>
      </c>
      <c r="F1835" s="5">
        <f t="shared" si="92"/>
        <v>43837</v>
      </c>
      <c r="G1835" s="7" t="e">
        <f>C1835*시뮬레이션!D1838*시뮬레이션!F1838</f>
        <v>#N/A</v>
      </c>
      <c r="H1835" s="2" t="e">
        <f>D1835*시뮬레이션!E1838*시뮬레이션!D1838</f>
        <v>#N/A</v>
      </c>
      <c r="J1835" s="5">
        <f t="shared" si="93"/>
        <v>43837</v>
      </c>
      <c r="K1835" s="2" t="e">
        <f t="shared" si="94"/>
        <v>#N/A</v>
      </c>
      <c r="L1835" s="2" t="e">
        <f>$C$2*시뮬레이션!F1838*시뮬레이션!D1838</f>
        <v>#REF!</v>
      </c>
    </row>
    <row r="1836" spans="2:12" x14ac:dyDescent="0.3">
      <c r="B1836" s="5">
        <v>43838</v>
      </c>
      <c r="C1836" s="27" t="e">
        <f>VLOOKUP(시뮬레이션!B1839,시뮬레이션!$K:$Q,6,0)</f>
        <v>#N/A</v>
      </c>
      <c r="D1836" s="27" t="e">
        <f>VLOOKUP(시뮬레이션!B1839,시뮬레이션!$K:$Q,7,0)</f>
        <v>#N/A</v>
      </c>
      <c r="F1836" s="5">
        <f t="shared" si="92"/>
        <v>43838</v>
      </c>
      <c r="G1836" s="7" t="e">
        <f>C1836*시뮬레이션!D1839*시뮬레이션!F1839</f>
        <v>#N/A</v>
      </c>
      <c r="H1836" s="2" t="e">
        <f>D1836*시뮬레이션!E1839*시뮬레이션!D1839</f>
        <v>#N/A</v>
      </c>
      <c r="J1836" s="5">
        <f t="shared" si="93"/>
        <v>43838</v>
      </c>
      <c r="K1836" s="2" t="e">
        <f t="shared" si="94"/>
        <v>#N/A</v>
      </c>
      <c r="L1836" s="2" t="e">
        <f>$C$2*시뮬레이션!F1839*시뮬레이션!D1839</f>
        <v>#REF!</v>
      </c>
    </row>
    <row r="1837" spans="2:12" x14ac:dyDescent="0.3">
      <c r="B1837" s="5">
        <v>43839</v>
      </c>
      <c r="C1837" s="27" t="e">
        <f>VLOOKUP(시뮬레이션!B1840,시뮬레이션!$K:$Q,6,0)</f>
        <v>#N/A</v>
      </c>
      <c r="D1837" s="27" t="e">
        <f>VLOOKUP(시뮬레이션!B1840,시뮬레이션!$K:$Q,7,0)</f>
        <v>#N/A</v>
      </c>
      <c r="F1837" s="5">
        <f t="shared" si="92"/>
        <v>43839</v>
      </c>
      <c r="G1837" s="7" t="e">
        <f>C1837*시뮬레이션!D1840*시뮬레이션!F1840</f>
        <v>#N/A</v>
      </c>
      <c r="H1837" s="2" t="e">
        <f>D1837*시뮬레이션!E1840*시뮬레이션!D1840</f>
        <v>#N/A</v>
      </c>
      <c r="J1837" s="5">
        <f t="shared" si="93"/>
        <v>43839</v>
      </c>
      <c r="K1837" s="2" t="e">
        <f t="shared" si="94"/>
        <v>#N/A</v>
      </c>
      <c r="L1837" s="2" t="e">
        <f>$C$2*시뮬레이션!F1840*시뮬레이션!D1840</f>
        <v>#REF!</v>
      </c>
    </row>
    <row r="1838" spans="2:12" x14ac:dyDescent="0.3">
      <c r="B1838" s="5">
        <v>43840</v>
      </c>
      <c r="C1838" s="27" t="e">
        <f>VLOOKUP(시뮬레이션!B1841,시뮬레이션!$K:$Q,6,0)</f>
        <v>#N/A</v>
      </c>
      <c r="D1838" s="27" t="e">
        <f>VLOOKUP(시뮬레이션!B1841,시뮬레이션!$K:$Q,7,0)</f>
        <v>#N/A</v>
      </c>
      <c r="F1838" s="5">
        <f t="shared" si="92"/>
        <v>43840</v>
      </c>
      <c r="G1838" s="7" t="e">
        <f>C1838*시뮬레이션!D1841*시뮬레이션!F1841</f>
        <v>#N/A</v>
      </c>
      <c r="H1838" s="2" t="e">
        <f>D1838*시뮬레이션!E1841*시뮬레이션!D1841</f>
        <v>#N/A</v>
      </c>
      <c r="J1838" s="5">
        <f t="shared" si="93"/>
        <v>43840</v>
      </c>
      <c r="K1838" s="2" t="e">
        <f t="shared" si="94"/>
        <v>#N/A</v>
      </c>
      <c r="L1838" s="2" t="e">
        <f>$C$2*시뮬레이션!F1841*시뮬레이션!D1841</f>
        <v>#REF!</v>
      </c>
    </row>
    <row r="1839" spans="2:12" x14ac:dyDescent="0.3">
      <c r="B1839" s="5">
        <v>43841</v>
      </c>
      <c r="C1839" s="27" t="e">
        <f>VLOOKUP(시뮬레이션!B1842,시뮬레이션!$K:$Q,6,0)</f>
        <v>#N/A</v>
      </c>
      <c r="D1839" s="27" t="e">
        <f>VLOOKUP(시뮬레이션!B1842,시뮬레이션!$K:$Q,7,0)</f>
        <v>#N/A</v>
      </c>
      <c r="F1839" s="5">
        <f t="shared" si="92"/>
        <v>43841</v>
      </c>
      <c r="G1839" s="7" t="e">
        <f>C1839*시뮬레이션!D1842*시뮬레이션!F1842</f>
        <v>#N/A</v>
      </c>
      <c r="H1839" s="2" t="e">
        <f>D1839*시뮬레이션!E1842*시뮬레이션!D1842</f>
        <v>#N/A</v>
      </c>
      <c r="J1839" s="5">
        <f t="shared" si="93"/>
        <v>43841</v>
      </c>
      <c r="K1839" s="2" t="e">
        <f t="shared" si="94"/>
        <v>#N/A</v>
      </c>
      <c r="L1839" s="2" t="e">
        <f>$C$2*시뮬레이션!F1842*시뮬레이션!D1842</f>
        <v>#REF!</v>
      </c>
    </row>
    <row r="1840" spans="2:12" x14ac:dyDescent="0.3">
      <c r="B1840" s="5">
        <v>43842</v>
      </c>
      <c r="C1840" s="27" t="e">
        <f>VLOOKUP(시뮬레이션!B1843,시뮬레이션!$K:$Q,6,0)</f>
        <v>#N/A</v>
      </c>
      <c r="D1840" s="27" t="e">
        <f>VLOOKUP(시뮬레이션!B1843,시뮬레이션!$K:$Q,7,0)</f>
        <v>#N/A</v>
      </c>
      <c r="F1840" s="5">
        <f t="shared" si="92"/>
        <v>43842</v>
      </c>
      <c r="G1840" s="7" t="e">
        <f>C1840*시뮬레이션!D1843*시뮬레이션!F1843</f>
        <v>#N/A</v>
      </c>
      <c r="H1840" s="2" t="e">
        <f>D1840*시뮬레이션!E1843*시뮬레이션!D1843</f>
        <v>#N/A</v>
      </c>
      <c r="J1840" s="5">
        <f t="shared" si="93"/>
        <v>43842</v>
      </c>
      <c r="K1840" s="2" t="e">
        <f t="shared" si="94"/>
        <v>#N/A</v>
      </c>
      <c r="L1840" s="2" t="e">
        <f>$C$2*시뮬레이션!F1843*시뮬레이션!D1843</f>
        <v>#REF!</v>
      </c>
    </row>
    <row r="1841" spans="2:12" x14ac:dyDescent="0.3">
      <c r="B1841" s="5">
        <v>43843</v>
      </c>
      <c r="C1841" s="27" t="e">
        <f>VLOOKUP(시뮬레이션!B1844,시뮬레이션!$K:$Q,6,0)</f>
        <v>#N/A</v>
      </c>
      <c r="D1841" s="27" t="e">
        <f>VLOOKUP(시뮬레이션!B1844,시뮬레이션!$K:$Q,7,0)</f>
        <v>#N/A</v>
      </c>
      <c r="F1841" s="5">
        <f t="shared" si="92"/>
        <v>43843</v>
      </c>
      <c r="G1841" s="7" t="e">
        <f>C1841*시뮬레이션!D1844*시뮬레이션!F1844</f>
        <v>#N/A</v>
      </c>
      <c r="H1841" s="2" t="e">
        <f>D1841*시뮬레이션!E1844*시뮬레이션!D1844</f>
        <v>#N/A</v>
      </c>
      <c r="J1841" s="5">
        <f t="shared" si="93"/>
        <v>43843</v>
      </c>
      <c r="K1841" s="2" t="e">
        <f t="shared" si="94"/>
        <v>#N/A</v>
      </c>
      <c r="L1841" s="2" t="e">
        <f>$C$2*시뮬레이션!F1844*시뮬레이션!D1844</f>
        <v>#REF!</v>
      </c>
    </row>
    <row r="1842" spans="2:12" x14ac:dyDescent="0.3">
      <c r="B1842" s="5">
        <v>43844</v>
      </c>
      <c r="C1842" s="27" t="e">
        <f>VLOOKUP(시뮬레이션!B1845,시뮬레이션!$K:$Q,6,0)</f>
        <v>#N/A</v>
      </c>
      <c r="D1842" s="27" t="e">
        <f>VLOOKUP(시뮬레이션!B1845,시뮬레이션!$K:$Q,7,0)</f>
        <v>#N/A</v>
      </c>
      <c r="F1842" s="5">
        <f t="shared" si="92"/>
        <v>43844</v>
      </c>
      <c r="G1842" s="7" t="e">
        <f>C1842*시뮬레이션!D1845*시뮬레이션!F1845</f>
        <v>#N/A</v>
      </c>
      <c r="H1842" s="2" t="e">
        <f>D1842*시뮬레이션!E1845*시뮬레이션!D1845</f>
        <v>#N/A</v>
      </c>
      <c r="J1842" s="5">
        <f t="shared" si="93"/>
        <v>43844</v>
      </c>
      <c r="K1842" s="2" t="e">
        <f t="shared" si="94"/>
        <v>#N/A</v>
      </c>
      <c r="L1842" s="2" t="e">
        <f>$C$2*시뮬레이션!F1845*시뮬레이션!D1845</f>
        <v>#REF!</v>
      </c>
    </row>
    <row r="1843" spans="2:12" x14ac:dyDescent="0.3">
      <c r="B1843" s="5">
        <v>43845</v>
      </c>
      <c r="C1843" s="27" t="e">
        <f>VLOOKUP(시뮬레이션!B1846,시뮬레이션!$K:$Q,6,0)</f>
        <v>#N/A</v>
      </c>
      <c r="D1843" s="27" t="e">
        <f>VLOOKUP(시뮬레이션!B1846,시뮬레이션!$K:$Q,7,0)</f>
        <v>#N/A</v>
      </c>
      <c r="F1843" s="5">
        <f t="shared" si="92"/>
        <v>43845</v>
      </c>
      <c r="G1843" s="7" t="e">
        <f>C1843*시뮬레이션!D1846*시뮬레이션!F1846</f>
        <v>#N/A</v>
      </c>
      <c r="H1843" s="2" t="e">
        <f>D1843*시뮬레이션!E1846*시뮬레이션!D1846</f>
        <v>#N/A</v>
      </c>
      <c r="J1843" s="5">
        <f t="shared" si="93"/>
        <v>43845</v>
      </c>
      <c r="K1843" s="2" t="e">
        <f t="shared" si="94"/>
        <v>#N/A</v>
      </c>
      <c r="L1843" s="2" t="e">
        <f>$C$2*시뮬레이션!F1846*시뮬레이션!D1846</f>
        <v>#REF!</v>
      </c>
    </row>
    <row r="1844" spans="2:12" x14ac:dyDescent="0.3">
      <c r="B1844" s="5">
        <v>43846</v>
      </c>
      <c r="C1844" s="27" t="e">
        <f>VLOOKUP(시뮬레이션!B1847,시뮬레이션!$K:$Q,6,0)</f>
        <v>#N/A</v>
      </c>
      <c r="D1844" s="27" t="e">
        <f>VLOOKUP(시뮬레이션!B1847,시뮬레이션!$K:$Q,7,0)</f>
        <v>#N/A</v>
      </c>
      <c r="F1844" s="5">
        <f t="shared" si="92"/>
        <v>43846</v>
      </c>
      <c r="G1844" s="7" t="e">
        <f>C1844*시뮬레이션!D1847*시뮬레이션!F1847</f>
        <v>#N/A</v>
      </c>
      <c r="H1844" s="2" t="e">
        <f>D1844*시뮬레이션!E1847*시뮬레이션!D1847</f>
        <v>#N/A</v>
      </c>
      <c r="J1844" s="5">
        <f t="shared" si="93"/>
        <v>43846</v>
      </c>
      <c r="K1844" s="2" t="e">
        <f t="shared" si="94"/>
        <v>#N/A</v>
      </c>
      <c r="L1844" s="2" t="e">
        <f>$C$2*시뮬레이션!F1847*시뮬레이션!D1847</f>
        <v>#REF!</v>
      </c>
    </row>
    <row r="1845" spans="2:12" x14ac:dyDescent="0.3">
      <c r="B1845" s="5">
        <v>43847</v>
      </c>
      <c r="C1845" s="27" t="e">
        <f>VLOOKUP(시뮬레이션!B1848,시뮬레이션!$K:$Q,6,0)</f>
        <v>#N/A</v>
      </c>
      <c r="D1845" s="27" t="e">
        <f>VLOOKUP(시뮬레이션!B1848,시뮬레이션!$K:$Q,7,0)</f>
        <v>#N/A</v>
      </c>
      <c r="F1845" s="5">
        <f t="shared" si="92"/>
        <v>43847</v>
      </c>
      <c r="G1845" s="7" t="e">
        <f>C1845*시뮬레이션!D1848*시뮬레이션!F1848</f>
        <v>#N/A</v>
      </c>
      <c r="H1845" s="2" t="e">
        <f>D1845*시뮬레이션!E1848*시뮬레이션!D1848</f>
        <v>#N/A</v>
      </c>
      <c r="J1845" s="5">
        <f t="shared" si="93"/>
        <v>43847</v>
      </c>
      <c r="K1845" s="2" t="e">
        <f t="shared" si="94"/>
        <v>#N/A</v>
      </c>
      <c r="L1845" s="2" t="e">
        <f>$C$2*시뮬레이션!F1848*시뮬레이션!D1848</f>
        <v>#REF!</v>
      </c>
    </row>
    <row r="1846" spans="2:12" x14ac:dyDescent="0.3">
      <c r="B1846" s="5">
        <v>43848</v>
      </c>
      <c r="C1846" s="27" t="e">
        <f>VLOOKUP(시뮬레이션!B1849,시뮬레이션!$K:$Q,6,0)</f>
        <v>#N/A</v>
      </c>
      <c r="D1846" s="27" t="e">
        <f>VLOOKUP(시뮬레이션!B1849,시뮬레이션!$K:$Q,7,0)</f>
        <v>#N/A</v>
      </c>
      <c r="F1846" s="5">
        <f t="shared" si="92"/>
        <v>43848</v>
      </c>
      <c r="G1846" s="7" t="e">
        <f>C1846*시뮬레이션!D1849*시뮬레이션!F1849</f>
        <v>#N/A</v>
      </c>
      <c r="H1846" s="2" t="e">
        <f>D1846*시뮬레이션!E1849*시뮬레이션!D1849</f>
        <v>#N/A</v>
      </c>
      <c r="J1846" s="5">
        <f t="shared" si="93"/>
        <v>43848</v>
      </c>
      <c r="K1846" s="2" t="e">
        <f t="shared" si="94"/>
        <v>#N/A</v>
      </c>
      <c r="L1846" s="2" t="e">
        <f>$C$2*시뮬레이션!F1849*시뮬레이션!D1849</f>
        <v>#REF!</v>
      </c>
    </row>
    <row r="1847" spans="2:12" x14ac:dyDescent="0.3">
      <c r="B1847" s="5">
        <v>43849</v>
      </c>
      <c r="C1847" s="27" t="e">
        <f>VLOOKUP(시뮬레이션!B1850,시뮬레이션!$K:$Q,6,0)</f>
        <v>#N/A</v>
      </c>
      <c r="D1847" s="27" t="e">
        <f>VLOOKUP(시뮬레이션!B1850,시뮬레이션!$K:$Q,7,0)</f>
        <v>#N/A</v>
      </c>
      <c r="F1847" s="5">
        <f t="shared" si="92"/>
        <v>43849</v>
      </c>
      <c r="G1847" s="7" t="e">
        <f>C1847*시뮬레이션!D1850*시뮬레이션!F1850</f>
        <v>#N/A</v>
      </c>
      <c r="H1847" s="2" t="e">
        <f>D1847*시뮬레이션!E1850*시뮬레이션!D1850</f>
        <v>#N/A</v>
      </c>
      <c r="J1847" s="5">
        <f t="shared" si="93"/>
        <v>43849</v>
      </c>
      <c r="K1847" s="2" t="e">
        <f t="shared" si="94"/>
        <v>#N/A</v>
      </c>
      <c r="L1847" s="2" t="e">
        <f>$C$2*시뮬레이션!F1850*시뮬레이션!D1850</f>
        <v>#REF!</v>
      </c>
    </row>
    <row r="1848" spans="2:12" x14ac:dyDescent="0.3">
      <c r="B1848" s="5">
        <v>43850</v>
      </c>
      <c r="C1848" s="27" t="e">
        <f>VLOOKUP(시뮬레이션!B1851,시뮬레이션!$K:$Q,6,0)</f>
        <v>#N/A</v>
      </c>
      <c r="D1848" s="27" t="e">
        <f>VLOOKUP(시뮬레이션!B1851,시뮬레이션!$K:$Q,7,0)</f>
        <v>#N/A</v>
      </c>
      <c r="F1848" s="5">
        <f t="shared" si="92"/>
        <v>43850</v>
      </c>
      <c r="G1848" s="7" t="e">
        <f>C1848*시뮬레이션!D1851*시뮬레이션!F1851</f>
        <v>#N/A</v>
      </c>
      <c r="H1848" s="2" t="e">
        <f>D1848*시뮬레이션!E1851*시뮬레이션!D1851</f>
        <v>#N/A</v>
      </c>
      <c r="J1848" s="5">
        <f t="shared" si="93"/>
        <v>43850</v>
      </c>
      <c r="K1848" s="2" t="e">
        <f t="shared" si="94"/>
        <v>#N/A</v>
      </c>
      <c r="L1848" s="2" t="e">
        <f>$C$2*시뮬레이션!F1851*시뮬레이션!D1851</f>
        <v>#REF!</v>
      </c>
    </row>
    <row r="1849" spans="2:12" x14ac:dyDescent="0.3">
      <c r="B1849" s="5">
        <v>43851</v>
      </c>
      <c r="C1849" s="27" t="e">
        <f>VLOOKUP(시뮬레이션!B1852,시뮬레이션!$K:$Q,6,0)</f>
        <v>#N/A</v>
      </c>
      <c r="D1849" s="27" t="e">
        <f>VLOOKUP(시뮬레이션!B1852,시뮬레이션!$K:$Q,7,0)</f>
        <v>#N/A</v>
      </c>
      <c r="F1849" s="5">
        <f t="shared" si="92"/>
        <v>43851</v>
      </c>
      <c r="G1849" s="7" t="e">
        <f>C1849*시뮬레이션!D1852*시뮬레이션!F1852</f>
        <v>#N/A</v>
      </c>
      <c r="H1849" s="2" t="e">
        <f>D1849*시뮬레이션!E1852*시뮬레이션!D1852</f>
        <v>#N/A</v>
      </c>
      <c r="J1849" s="5">
        <f t="shared" si="93"/>
        <v>43851</v>
      </c>
      <c r="K1849" s="2" t="e">
        <f t="shared" si="94"/>
        <v>#N/A</v>
      </c>
      <c r="L1849" s="2" t="e">
        <f>$C$2*시뮬레이션!F1852*시뮬레이션!D1852</f>
        <v>#REF!</v>
      </c>
    </row>
    <row r="1850" spans="2:12" x14ac:dyDescent="0.3">
      <c r="B1850" s="5">
        <v>43852</v>
      </c>
      <c r="C1850" s="27" t="e">
        <f>VLOOKUP(시뮬레이션!B1853,시뮬레이션!$K:$Q,6,0)</f>
        <v>#N/A</v>
      </c>
      <c r="D1850" s="27" t="e">
        <f>VLOOKUP(시뮬레이션!B1853,시뮬레이션!$K:$Q,7,0)</f>
        <v>#N/A</v>
      </c>
      <c r="F1850" s="5">
        <f t="shared" si="92"/>
        <v>43852</v>
      </c>
      <c r="G1850" s="7" t="e">
        <f>C1850*시뮬레이션!D1853*시뮬레이션!F1853</f>
        <v>#N/A</v>
      </c>
      <c r="H1850" s="2" t="e">
        <f>D1850*시뮬레이션!E1853*시뮬레이션!D1853</f>
        <v>#N/A</v>
      </c>
      <c r="J1850" s="5">
        <f t="shared" si="93"/>
        <v>43852</v>
      </c>
      <c r="K1850" s="2" t="e">
        <f t="shared" si="94"/>
        <v>#N/A</v>
      </c>
      <c r="L1850" s="2" t="e">
        <f>$C$2*시뮬레이션!F1853*시뮬레이션!D1853</f>
        <v>#REF!</v>
      </c>
    </row>
    <row r="1851" spans="2:12" x14ac:dyDescent="0.3">
      <c r="B1851" s="5">
        <v>43853</v>
      </c>
      <c r="C1851" s="27" t="e">
        <f>VLOOKUP(시뮬레이션!B1854,시뮬레이션!$K:$Q,6,0)</f>
        <v>#N/A</v>
      </c>
      <c r="D1851" s="27" t="e">
        <f>VLOOKUP(시뮬레이션!B1854,시뮬레이션!$K:$Q,7,0)</f>
        <v>#N/A</v>
      </c>
      <c r="F1851" s="5">
        <f t="shared" si="92"/>
        <v>43853</v>
      </c>
      <c r="G1851" s="7" t="e">
        <f>C1851*시뮬레이션!D1854*시뮬레이션!F1854</f>
        <v>#N/A</v>
      </c>
      <c r="H1851" s="2" t="e">
        <f>D1851*시뮬레이션!E1854*시뮬레이션!D1854</f>
        <v>#N/A</v>
      </c>
      <c r="J1851" s="5">
        <f t="shared" si="93"/>
        <v>43853</v>
      </c>
      <c r="K1851" s="2" t="e">
        <f t="shared" si="94"/>
        <v>#N/A</v>
      </c>
      <c r="L1851" s="2" t="e">
        <f>$C$2*시뮬레이션!F1854*시뮬레이션!D1854</f>
        <v>#REF!</v>
      </c>
    </row>
    <row r="1852" spans="2:12" x14ac:dyDescent="0.3">
      <c r="B1852" s="5">
        <v>43854</v>
      </c>
      <c r="C1852" s="27" t="e">
        <f>VLOOKUP(시뮬레이션!B1855,시뮬레이션!$K:$Q,6,0)</f>
        <v>#N/A</v>
      </c>
      <c r="D1852" s="27" t="e">
        <f>VLOOKUP(시뮬레이션!B1855,시뮬레이션!$K:$Q,7,0)</f>
        <v>#N/A</v>
      </c>
      <c r="F1852" s="5">
        <f t="shared" si="92"/>
        <v>43854</v>
      </c>
      <c r="G1852" s="7" t="e">
        <f>C1852*시뮬레이션!D1855*시뮬레이션!F1855</f>
        <v>#N/A</v>
      </c>
      <c r="H1852" s="2" t="e">
        <f>D1852*시뮬레이션!E1855*시뮬레이션!D1855</f>
        <v>#N/A</v>
      </c>
      <c r="J1852" s="5">
        <f t="shared" si="93"/>
        <v>43854</v>
      </c>
      <c r="K1852" s="2" t="e">
        <f t="shared" si="94"/>
        <v>#N/A</v>
      </c>
      <c r="L1852" s="2" t="e">
        <f>$C$2*시뮬레이션!F1855*시뮬레이션!D1855</f>
        <v>#REF!</v>
      </c>
    </row>
    <row r="1853" spans="2:12" x14ac:dyDescent="0.3">
      <c r="B1853" s="5">
        <v>43855</v>
      </c>
      <c r="C1853" s="27" t="e">
        <f>VLOOKUP(시뮬레이션!B1856,시뮬레이션!$K:$Q,6,0)</f>
        <v>#N/A</v>
      </c>
      <c r="D1853" s="27" t="e">
        <f>VLOOKUP(시뮬레이션!B1856,시뮬레이션!$K:$Q,7,0)</f>
        <v>#N/A</v>
      </c>
      <c r="F1853" s="5">
        <f t="shared" si="92"/>
        <v>43855</v>
      </c>
      <c r="G1853" s="7" t="e">
        <f>C1853*시뮬레이션!D1856*시뮬레이션!F1856</f>
        <v>#N/A</v>
      </c>
      <c r="H1853" s="2" t="e">
        <f>D1853*시뮬레이션!E1856*시뮬레이션!D1856</f>
        <v>#N/A</v>
      </c>
      <c r="J1853" s="5">
        <f t="shared" si="93"/>
        <v>43855</v>
      </c>
      <c r="K1853" s="2" t="e">
        <f t="shared" si="94"/>
        <v>#N/A</v>
      </c>
      <c r="L1853" s="2" t="e">
        <f>$C$2*시뮬레이션!F1856*시뮬레이션!D1856</f>
        <v>#REF!</v>
      </c>
    </row>
    <row r="1854" spans="2:12" x14ac:dyDescent="0.3">
      <c r="B1854" s="5">
        <v>43856</v>
      </c>
      <c r="C1854" s="27" t="e">
        <f>VLOOKUP(시뮬레이션!B1857,시뮬레이션!$K:$Q,6,0)</f>
        <v>#N/A</v>
      </c>
      <c r="D1854" s="27" t="e">
        <f>VLOOKUP(시뮬레이션!B1857,시뮬레이션!$K:$Q,7,0)</f>
        <v>#N/A</v>
      </c>
      <c r="F1854" s="5">
        <f t="shared" si="92"/>
        <v>43856</v>
      </c>
      <c r="G1854" s="7" t="e">
        <f>C1854*시뮬레이션!D1857*시뮬레이션!F1857</f>
        <v>#N/A</v>
      </c>
      <c r="H1854" s="2" t="e">
        <f>D1854*시뮬레이션!E1857*시뮬레이션!D1857</f>
        <v>#N/A</v>
      </c>
      <c r="J1854" s="5">
        <f t="shared" si="93"/>
        <v>43856</v>
      </c>
      <c r="K1854" s="2" t="e">
        <f t="shared" si="94"/>
        <v>#N/A</v>
      </c>
      <c r="L1854" s="2" t="e">
        <f>$C$2*시뮬레이션!F1857*시뮬레이션!D1857</f>
        <v>#REF!</v>
      </c>
    </row>
    <row r="1855" spans="2:12" x14ac:dyDescent="0.3">
      <c r="B1855" s="5">
        <v>43857</v>
      </c>
      <c r="C1855" s="27" t="e">
        <f>VLOOKUP(시뮬레이션!B1858,시뮬레이션!$K:$Q,6,0)</f>
        <v>#N/A</v>
      </c>
      <c r="D1855" s="27" t="e">
        <f>VLOOKUP(시뮬레이션!B1858,시뮬레이션!$K:$Q,7,0)</f>
        <v>#N/A</v>
      </c>
      <c r="F1855" s="5">
        <f t="shared" si="92"/>
        <v>43857</v>
      </c>
      <c r="G1855" s="7" t="e">
        <f>C1855*시뮬레이션!D1858*시뮬레이션!F1858</f>
        <v>#N/A</v>
      </c>
      <c r="H1855" s="2" t="e">
        <f>D1855*시뮬레이션!E1858*시뮬레이션!D1858</f>
        <v>#N/A</v>
      </c>
      <c r="J1855" s="5">
        <f t="shared" si="93"/>
        <v>43857</v>
      </c>
      <c r="K1855" s="2" t="e">
        <f t="shared" si="94"/>
        <v>#N/A</v>
      </c>
      <c r="L1855" s="2" t="e">
        <f>$C$2*시뮬레이션!F1858*시뮬레이션!D1858</f>
        <v>#REF!</v>
      </c>
    </row>
    <row r="1856" spans="2:12" x14ac:dyDescent="0.3">
      <c r="B1856" s="5">
        <v>43858</v>
      </c>
      <c r="C1856" s="27" t="e">
        <f>VLOOKUP(시뮬레이션!B1859,시뮬레이션!$K:$Q,6,0)</f>
        <v>#N/A</v>
      </c>
      <c r="D1856" s="27" t="e">
        <f>VLOOKUP(시뮬레이션!B1859,시뮬레이션!$K:$Q,7,0)</f>
        <v>#N/A</v>
      </c>
      <c r="F1856" s="5">
        <f t="shared" si="92"/>
        <v>43858</v>
      </c>
      <c r="G1856" s="7" t="e">
        <f>C1856*시뮬레이션!D1859*시뮬레이션!F1859</f>
        <v>#N/A</v>
      </c>
      <c r="H1856" s="2" t="e">
        <f>D1856*시뮬레이션!E1859*시뮬레이션!D1859</f>
        <v>#N/A</v>
      </c>
      <c r="J1856" s="5">
        <f t="shared" si="93"/>
        <v>43858</v>
      </c>
      <c r="K1856" s="2" t="e">
        <f t="shared" si="94"/>
        <v>#N/A</v>
      </c>
      <c r="L1856" s="2" t="e">
        <f>$C$2*시뮬레이션!F1859*시뮬레이션!D1859</f>
        <v>#REF!</v>
      </c>
    </row>
    <row r="1857" spans="2:12" x14ac:dyDescent="0.3">
      <c r="B1857" s="5">
        <v>43859</v>
      </c>
      <c r="C1857" s="27" t="e">
        <f>VLOOKUP(시뮬레이션!B1860,시뮬레이션!$K:$Q,6,0)</f>
        <v>#N/A</v>
      </c>
      <c r="D1857" s="27" t="e">
        <f>VLOOKUP(시뮬레이션!B1860,시뮬레이션!$K:$Q,7,0)</f>
        <v>#N/A</v>
      </c>
      <c r="F1857" s="5">
        <f t="shared" si="92"/>
        <v>43859</v>
      </c>
      <c r="G1857" s="7" t="e">
        <f>C1857*시뮬레이션!D1860*시뮬레이션!F1860</f>
        <v>#N/A</v>
      </c>
      <c r="H1857" s="2" t="e">
        <f>D1857*시뮬레이션!E1860*시뮬레이션!D1860</f>
        <v>#N/A</v>
      </c>
      <c r="J1857" s="5">
        <f t="shared" si="93"/>
        <v>43859</v>
      </c>
      <c r="K1857" s="2" t="e">
        <f t="shared" si="94"/>
        <v>#N/A</v>
      </c>
      <c r="L1857" s="2" t="e">
        <f>$C$2*시뮬레이션!F1860*시뮬레이션!D1860</f>
        <v>#REF!</v>
      </c>
    </row>
    <row r="1858" spans="2:12" x14ac:dyDescent="0.3">
      <c r="B1858" s="5">
        <v>43860</v>
      </c>
      <c r="C1858" s="27" t="e">
        <f>VLOOKUP(시뮬레이션!B1861,시뮬레이션!$K:$Q,6,0)</f>
        <v>#N/A</v>
      </c>
      <c r="D1858" s="27" t="e">
        <f>VLOOKUP(시뮬레이션!B1861,시뮬레이션!$K:$Q,7,0)</f>
        <v>#N/A</v>
      </c>
      <c r="F1858" s="5">
        <f t="shared" si="92"/>
        <v>43860</v>
      </c>
      <c r="G1858" s="7" t="e">
        <f>C1858*시뮬레이션!D1861*시뮬레이션!F1861</f>
        <v>#N/A</v>
      </c>
      <c r="H1858" s="2" t="e">
        <f>D1858*시뮬레이션!E1861*시뮬레이션!D1861</f>
        <v>#N/A</v>
      </c>
      <c r="J1858" s="5">
        <f t="shared" si="93"/>
        <v>43860</v>
      </c>
      <c r="K1858" s="2" t="e">
        <f t="shared" si="94"/>
        <v>#N/A</v>
      </c>
      <c r="L1858" s="2" t="e">
        <f>$C$2*시뮬레이션!F1861*시뮬레이션!D1861</f>
        <v>#REF!</v>
      </c>
    </row>
    <row r="1859" spans="2:12" x14ac:dyDescent="0.3">
      <c r="B1859" s="5">
        <v>43861</v>
      </c>
      <c r="C1859" s="27" t="e">
        <f>VLOOKUP(시뮬레이션!B1862,시뮬레이션!$K:$Q,6,0)</f>
        <v>#N/A</v>
      </c>
      <c r="D1859" s="27" t="e">
        <f>VLOOKUP(시뮬레이션!B1862,시뮬레이션!$K:$Q,7,0)</f>
        <v>#N/A</v>
      </c>
      <c r="F1859" s="5">
        <f t="shared" ref="F1859:F1922" si="95">B1859</f>
        <v>43861</v>
      </c>
      <c r="G1859" s="7" t="e">
        <f>C1859*시뮬레이션!D1862*시뮬레이션!F1862</f>
        <v>#N/A</v>
      </c>
      <c r="H1859" s="2" t="e">
        <f>D1859*시뮬레이션!E1862*시뮬레이션!D1862</f>
        <v>#N/A</v>
      </c>
      <c r="J1859" s="5">
        <f t="shared" ref="J1859:J1922" si="96">B1859</f>
        <v>43861</v>
      </c>
      <c r="K1859" s="2" t="e">
        <f t="shared" ref="K1859:K1922" si="97">SUM(G1859:H1859)</f>
        <v>#N/A</v>
      </c>
      <c r="L1859" s="2" t="e">
        <f>$C$2*시뮬레이션!F1862*시뮬레이션!D1862</f>
        <v>#REF!</v>
      </c>
    </row>
    <row r="1860" spans="2:12" x14ac:dyDescent="0.3">
      <c r="B1860" s="5">
        <v>43862</v>
      </c>
      <c r="C1860" s="27" t="e">
        <f>VLOOKUP(시뮬레이션!B1863,시뮬레이션!$K:$Q,6,0)</f>
        <v>#N/A</v>
      </c>
      <c r="D1860" s="27" t="e">
        <f>VLOOKUP(시뮬레이션!B1863,시뮬레이션!$K:$Q,7,0)</f>
        <v>#N/A</v>
      </c>
      <c r="F1860" s="5">
        <f t="shared" si="95"/>
        <v>43862</v>
      </c>
      <c r="G1860" s="7" t="e">
        <f>C1860*시뮬레이션!D1863*시뮬레이션!F1863</f>
        <v>#N/A</v>
      </c>
      <c r="H1860" s="2" t="e">
        <f>D1860*시뮬레이션!E1863*시뮬레이션!D1863</f>
        <v>#N/A</v>
      </c>
      <c r="J1860" s="5">
        <f t="shared" si="96"/>
        <v>43862</v>
      </c>
      <c r="K1860" s="2" t="e">
        <f t="shared" si="97"/>
        <v>#N/A</v>
      </c>
      <c r="L1860" s="2" t="e">
        <f>$C$2*시뮬레이션!F1863*시뮬레이션!D1863</f>
        <v>#REF!</v>
      </c>
    </row>
    <row r="1861" spans="2:12" x14ac:dyDescent="0.3">
      <c r="B1861" s="5">
        <v>43863</v>
      </c>
      <c r="C1861" s="27" t="e">
        <f>VLOOKUP(시뮬레이션!B1864,시뮬레이션!$K:$Q,6,0)</f>
        <v>#N/A</v>
      </c>
      <c r="D1861" s="27" t="e">
        <f>VLOOKUP(시뮬레이션!B1864,시뮬레이션!$K:$Q,7,0)</f>
        <v>#N/A</v>
      </c>
      <c r="F1861" s="5">
        <f t="shared" si="95"/>
        <v>43863</v>
      </c>
      <c r="G1861" s="7" t="e">
        <f>C1861*시뮬레이션!D1864*시뮬레이션!F1864</f>
        <v>#N/A</v>
      </c>
      <c r="H1861" s="2" t="e">
        <f>D1861*시뮬레이션!E1864*시뮬레이션!D1864</f>
        <v>#N/A</v>
      </c>
      <c r="J1861" s="5">
        <f t="shared" si="96"/>
        <v>43863</v>
      </c>
      <c r="K1861" s="2" t="e">
        <f t="shared" si="97"/>
        <v>#N/A</v>
      </c>
      <c r="L1861" s="2" t="e">
        <f>$C$2*시뮬레이션!F1864*시뮬레이션!D1864</f>
        <v>#REF!</v>
      </c>
    </row>
    <row r="1862" spans="2:12" x14ac:dyDescent="0.3">
      <c r="B1862" s="5">
        <v>43864</v>
      </c>
      <c r="C1862" s="27" t="e">
        <f>VLOOKUP(시뮬레이션!B1865,시뮬레이션!$K:$Q,6,0)</f>
        <v>#N/A</v>
      </c>
      <c r="D1862" s="27" t="e">
        <f>VLOOKUP(시뮬레이션!B1865,시뮬레이션!$K:$Q,7,0)</f>
        <v>#N/A</v>
      </c>
      <c r="F1862" s="5">
        <f t="shared" si="95"/>
        <v>43864</v>
      </c>
      <c r="G1862" s="7" t="e">
        <f>C1862*시뮬레이션!D1865*시뮬레이션!F1865</f>
        <v>#N/A</v>
      </c>
      <c r="H1862" s="2" t="e">
        <f>D1862*시뮬레이션!E1865*시뮬레이션!D1865</f>
        <v>#N/A</v>
      </c>
      <c r="J1862" s="5">
        <f t="shared" si="96"/>
        <v>43864</v>
      </c>
      <c r="K1862" s="2" t="e">
        <f t="shared" si="97"/>
        <v>#N/A</v>
      </c>
      <c r="L1862" s="2" t="e">
        <f>$C$2*시뮬레이션!F1865*시뮬레이션!D1865</f>
        <v>#REF!</v>
      </c>
    </row>
    <row r="1863" spans="2:12" x14ac:dyDescent="0.3">
      <c r="B1863" s="5">
        <v>43865</v>
      </c>
      <c r="C1863" s="27" t="e">
        <f>VLOOKUP(시뮬레이션!B1866,시뮬레이션!$K:$Q,6,0)</f>
        <v>#N/A</v>
      </c>
      <c r="D1863" s="27" t="e">
        <f>VLOOKUP(시뮬레이션!B1866,시뮬레이션!$K:$Q,7,0)</f>
        <v>#N/A</v>
      </c>
      <c r="F1863" s="5">
        <f t="shared" si="95"/>
        <v>43865</v>
      </c>
      <c r="G1863" s="7" t="e">
        <f>C1863*시뮬레이션!D1866*시뮬레이션!F1866</f>
        <v>#N/A</v>
      </c>
      <c r="H1863" s="2" t="e">
        <f>D1863*시뮬레이션!E1866*시뮬레이션!D1866</f>
        <v>#N/A</v>
      </c>
      <c r="J1863" s="5">
        <f t="shared" si="96"/>
        <v>43865</v>
      </c>
      <c r="K1863" s="2" t="e">
        <f t="shared" si="97"/>
        <v>#N/A</v>
      </c>
      <c r="L1863" s="2" t="e">
        <f>$C$2*시뮬레이션!F1866*시뮬레이션!D1866</f>
        <v>#REF!</v>
      </c>
    </row>
    <row r="1864" spans="2:12" x14ac:dyDescent="0.3">
      <c r="B1864" s="5">
        <v>43866</v>
      </c>
      <c r="C1864" s="27" t="e">
        <f>VLOOKUP(시뮬레이션!B1867,시뮬레이션!$K:$Q,6,0)</f>
        <v>#N/A</v>
      </c>
      <c r="D1864" s="27" t="e">
        <f>VLOOKUP(시뮬레이션!B1867,시뮬레이션!$K:$Q,7,0)</f>
        <v>#N/A</v>
      </c>
      <c r="F1864" s="5">
        <f t="shared" si="95"/>
        <v>43866</v>
      </c>
      <c r="G1864" s="7" t="e">
        <f>C1864*시뮬레이션!D1867*시뮬레이션!F1867</f>
        <v>#N/A</v>
      </c>
      <c r="H1864" s="2" t="e">
        <f>D1864*시뮬레이션!E1867*시뮬레이션!D1867</f>
        <v>#N/A</v>
      </c>
      <c r="J1864" s="5">
        <f t="shared" si="96"/>
        <v>43866</v>
      </c>
      <c r="K1864" s="2" t="e">
        <f t="shared" si="97"/>
        <v>#N/A</v>
      </c>
      <c r="L1864" s="2" t="e">
        <f>$C$2*시뮬레이션!F1867*시뮬레이션!D1867</f>
        <v>#REF!</v>
      </c>
    </row>
    <row r="1865" spans="2:12" x14ac:dyDescent="0.3">
      <c r="B1865" s="5">
        <v>43867</v>
      </c>
      <c r="C1865" s="27" t="e">
        <f>VLOOKUP(시뮬레이션!B1868,시뮬레이션!$K:$Q,6,0)</f>
        <v>#N/A</v>
      </c>
      <c r="D1865" s="27" t="e">
        <f>VLOOKUP(시뮬레이션!B1868,시뮬레이션!$K:$Q,7,0)</f>
        <v>#N/A</v>
      </c>
      <c r="F1865" s="5">
        <f t="shared" si="95"/>
        <v>43867</v>
      </c>
      <c r="G1865" s="7" t="e">
        <f>C1865*시뮬레이션!D1868*시뮬레이션!F1868</f>
        <v>#N/A</v>
      </c>
      <c r="H1865" s="2" t="e">
        <f>D1865*시뮬레이션!E1868*시뮬레이션!D1868</f>
        <v>#N/A</v>
      </c>
      <c r="J1865" s="5">
        <f t="shared" si="96"/>
        <v>43867</v>
      </c>
      <c r="K1865" s="2" t="e">
        <f t="shared" si="97"/>
        <v>#N/A</v>
      </c>
      <c r="L1865" s="2" t="e">
        <f>$C$2*시뮬레이션!F1868*시뮬레이션!D1868</f>
        <v>#REF!</v>
      </c>
    </row>
    <row r="1866" spans="2:12" x14ac:dyDescent="0.3">
      <c r="B1866" s="5">
        <v>43868</v>
      </c>
      <c r="C1866" s="27" t="e">
        <f>VLOOKUP(시뮬레이션!B1869,시뮬레이션!$K:$Q,6,0)</f>
        <v>#N/A</v>
      </c>
      <c r="D1866" s="27" t="e">
        <f>VLOOKUP(시뮬레이션!B1869,시뮬레이션!$K:$Q,7,0)</f>
        <v>#N/A</v>
      </c>
      <c r="F1866" s="5">
        <f t="shared" si="95"/>
        <v>43868</v>
      </c>
      <c r="G1866" s="7" t="e">
        <f>C1866*시뮬레이션!D1869*시뮬레이션!F1869</f>
        <v>#N/A</v>
      </c>
      <c r="H1866" s="2" t="e">
        <f>D1866*시뮬레이션!E1869*시뮬레이션!D1869</f>
        <v>#N/A</v>
      </c>
      <c r="J1866" s="5">
        <f t="shared" si="96"/>
        <v>43868</v>
      </c>
      <c r="K1866" s="2" t="e">
        <f t="shared" si="97"/>
        <v>#N/A</v>
      </c>
      <c r="L1866" s="2" t="e">
        <f>$C$2*시뮬레이션!F1869*시뮬레이션!D1869</f>
        <v>#REF!</v>
      </c>
    </row>
    <row r="1867" spans="2:12" x14ac:dyDescent="0.3">
      <c r="B1867" s="5">
        <v>43869</v>
      </c>
      <c r="C1867" s="27" t="e">
        <f>VLOOKUP(시뮬레이션!B1870,시뮬레이션!$K:$Q,6,0)</f>
        <v>#N/A</v>
      </c>
      <c r="D1867" s="27" t="e">
        <f>VLOOKUP(시뮬레이션!B1870,시뮬레이션!$K:$Q,7,0)</f>
        <v>#N/A</v>
      </c>
      <c r="F1867" s="5">
        <f t="shared" si="95"/>
        <v>43869</v>
      </c>
      <c r="G1867" s="7" t="e">
        <f>C1867*시뮬레이션!D1870*시뮬레이션!F1870</f>
        <v>#N/A</v>
      </c>
      <c r="H1867" s="2" t="e">
        <f>D1867*시뮬레이션!E1870*시뮬레이션!D1870</f>
        <v>#N/A</v>
      </c>
      <c r="J1867" s="5">
        <f t="shared" si="96"/>
        <v>43869</v>
      </c>
      <c r="K1867" s="2" t="e">
        <f t="shared" si="97"/>
        <v>#N/A</v>
      </c>
      <c r="L1867" s="2" t="e">
        <f>$C$2*시뮬레이션!F1870*시뮬레이션!D1870</f>
        <v>#REF!</v>
      </c>
    </row>
    <row r="1868" spans="2:12" x14ac:dyDescent="0.3">
      <c r="B1868" s="5">
        <v>43870</v>
      </c>
      <c r="C1868" s="27" t="e">
        <f>VLOOKUP(시뮬레이션!B1871,시뮬레이션!$K:$Q,6,0)</f>
        <v>#N/A</v>
      </c>
      <c r="D1868" s="27" t="e">
        <f>VLOOKUP(시뮬레이션!B1871,시뮬레이션!$K:$Q,7,0)</f>
        <v>#N/A</v>
      </c>
      <c r="F1868" s="5">
        <f t="shared" si="95"/>
        <v>43870</v>
      </c>
      <c r="G1868" s="7" t="e">
        <f>C1868*시뮬레이션!D1871*시뮬레이션!F1871</f>
        <v>#N/A</v>
      </c>
      <c r="H1868" s="2" t="e">
        <f>D1868*시뮬레이션!E1871*시뮬레이션!D1871</f>
        <v>#N/A</v>
      </c>
      <c r="J1868" s="5">
        <f t="shared" si="96"/>
        <v>43870</v>
      </c>
      <c r="K1868" s="2" t="e">
        <f t="shared" si="97"/>
        <v>#N/A</v>
      </c>
      <c r="L1868" s="2" t="e">
        <f>$C$2*시뮬레이션!F1871*시뮬레이션!D1871</f>
        <v>#REF!</v>
      </c>
    </row>
    <row r="1869" spans="2:12" x14ac:dyDescent="0.3">
      <c r="B1869" s="5">
        <v>43871</v>
      </c>
      <c r="C1869" s="27" t="e">
        <f>VLOOKUP(시뮬레이션!B1872,시뮬레이션!$K:$Q,6,0)</f>
        <v>#N/A</v>
      </c>
      <c r="D1869" s="27" t="e">
        <f>VLOOKUP(시뮬레이션!B1872,시뮬레이션!$K:$Q,7,0)</f>
        <v>#N/A</v>
      </c>
      <c r="F1869" s="5">
        <f t="shared" si="95"/>
        <v>43871</v>
      </c>
      <c r="G1869" s="7" t="e">
        <f>C1869*시뮬레이션!D1872*시뮬레이션!F1872</f>
        <v>#N/A</v>
      </c>
      <c r="H1869" s="2" t="e">
        <f>D1869*시뮬레이션!E1872*시뮬레이션!D1872</f>
        <v>#N/A</v>
      </c>
      <c r="J1869" s="5">
        <f t="shared" si="96"/>
        <v>43871</v>
      </c>
      <c r="K1869" s="2" t="e">
        <f t="shared" si="97"/>
        <v>#N/A</v>
      </c>
      <c r="L1869" s="2" t="e">
        <f>$C$2*시뮬레이션!F1872*시뮬레이션!D1872</f>
        <v>#REF!</v>
      </c>
    </row>
    <row r="1870" spans="2:12" x14ac:dyDescent="0.3">
      <c r="B1870" s="5">
        <v>43872</v>
      </c>
      <c r="C1870" s="27" t="e">
        <f>VLOOKUP(시뮬레이션!B1873,시뮬레이션!$K:$Q,6,0)</f>
        <v>#N/A</v>
      </c>
      <c r="D1870" s="27" t="e">
        <f>VLOOKUP(시뮬레이션!B1873,시뮬레이션!$K:$Q,7,0)</f>
        <v>#N/A</v>
      </c>
      <c r="F1870" s="5">
        <f t="shared" si="95"/>
        <v>43872</v>
      </c>
      <c r="G1870" s="7" t="e">
        <f>C1870*시뮬레이션!D1873*시뮬레이션!F1873</f>
        <v>#N/A</v>
      </c>
      <c r="H1870" s="2" t="e">
        <f>D1870*시뮬레이션!E1873*시뮬레이션!D1873</f>
        <v>#N/A</v>
      </c>
      <c r="J1870" s="5">
        <f t="shared" si="96"/>
        <v>43872</v>
      </c>
      <c r="K1870" s="2" t="e">
        <f t="shared" si="97"/>
        <v>#N/A</v>
      </c>
      <c r="L1870" s="2" t="e">
        <f>$C$2*시뮬레이션!F1873*시뮬레이션!D1873</f>
        <v>#REF!</v>
      </c>
    </row>
    <row r="1871" spans="2:12" x14ac:dyDescent="0.3">
      <c r="B1871" s="5">
        <v>43873</v>
      </c>
      <c r="C1871" s="27" t="e">
        <f>VLOOKUP(시뮬레이션!B1874,시뮬레이션!$K:$Q,6,0)</f>
        <v>#N/A</v>
      </c>
      <c r="D1871" s="27" t="e">
        <f>VLOOKUP(시뮬레이션!B1874,시뮬레이션!$K:$Q,7,0)</f>
        <v>#N/A</v>
      </c>
      <c r="F1871" s="5">
        <f t="shared" si="95"/>
        <v>43873</v>
      </c>
      <c r="G1871" s="7" t="e">
        <f>C1871*시뮬레이션!D1874*시뮬레이션!F1874</f>
        <v>#N/A</v>
      </c>
      <c r="H1871" s="2" t="e">
        <f>D1871*시뮬레이션!E1874*시뮬레이션!D1874</f>
        <v>#N/A</v>
      </c>
      <c r="J1871" s="5">
        <f t="shared" si="96"/>
        <v>43873</v>
      </c>
      <c r="K1871" s="2" t="e">
        <f t="shared" si="97"/>
        <v>#N/A</v>
      </c>
      <c r="L1871" s="2" t="e">
        <f>$C$2*시뮬레이션!F1874*시뮬레이션!D1874</f>
        <v>#REF!</v>
      </c>
    </row>
    <row r="1872" spans="2:12" x14ac:dyDescent="0.3">
      <c r="B1872" s="5">
        <v>43874</v>
      </c>
      <c r="C1872" s="27" t="e">
        <f>VLOOKUP(시뮬레이션!B1875,시뮬레이션!$K:$Q,6,0)</f>
        <v>#N/A</v>
      </c>
      <c r="D1872" s="27" t="e">
        <f>VLOOKUP(시뮬레이션!B1875,시뮬레이션!$K:$Q,7,0)</f>
        <v>#N/A</v>
      </c>
      <c r="F1872" s="5">
        <f t="shared" si="95"/>
        <v>43874</v>
      </c>
      <c r="G1872" s="7" t="e">
        <f>C1872*시뮬레이션!D1875*시뮬레이션!F1875</f>
        <v>#N/A</v>
      </c>
      <c r="H1872" s="2" t="e">
        <f>D1872*시뮬레이션!E1875*시뮬레이션!D1875</f>
        <v>#N/A</v>
      </c>
      <c r="J1872" s="5">
        <f t="shared" si="96"/>
        <v>43874</v>
      </c>
      <c r="K1872" s="2" t="e">
        <f t="shared" si="97"/>
        <v>#N/A</v>
      </c>
      <c r="L1872" s="2" t="e">
        <f>$C$2*시뮬레이션!F1875*시뮬레이션!D1875</f>
        <v>#REF!</v>
      </c>
    </row>
    <row r="1873" spans="2:12" x14ac:dyDescent="0.3">
      <c r="B1873" s="5">
        <v>43875</v>
      </c>
      <c r="C1873" s="27" t="e">
        <f>VLOOKUP(시뮬레이션!B1876,시뮬레이션!$K:$Q,6,0)</f>
        <v>#N/A</v>
      </c>
      <c r="D1873" s="27" t="e">
        <f>VLOOKUP(시뮬레이션!B1876,시뮬레이션!$K:$Q,7,0)</f>
        <v>#N/A</v>
      </c>
      <c r="F1873" s="5">
        <f t="shared" si="95"/>
        <v>43875</v>
      </c>
      <c r="G1873" s="7" t="e">
        <f>C1873*시뮬레이션!D1876*시뮬레이션!F1876</f>
        <v>#N/A</v>
      </c>
      <c r="H1873" s="2" t="e">
        <f>D1873*시뮬레이션!E1876*시뮬레이션!D1876</f>
        <v>#N/A</v>
      </c>
      <c r="J1873" s="5">
        <f t="shared" si="96"/>
        <v>43875</v>
      </c>
      <c r="K1873" s="2" t="e">
        <f t="shared" si="97"/>
        <v>#N/A</v>
      </c>
      <c r="L1873" s="2" t="e">
        <f>$C$2*시뮬레이션!F1876*시뮬레이션!D1876</f>
        <v>#REF!</v>
      </c>
    </row>
    <row r="1874" spans="2:12" x14ac:dyDescent="0.3">
      <c r="B1874" s="5">
        <v>43876</v>
      </c>
      <c r="C1874" s="27" t="e">
        <f>VLOOKUP(시뮬레이션!B1877,시뮬레이션!$K:$Q,6,0)</f>
        <v>#N/A</v>
      </c>
      <c r="D1874" s="27" t="e">
        <f>VLOOKUP(시뮬레이션!B1877,시뮬레이션!$K:$Q,7,0)</f>
        <v>#N/A</v>
      </c>
      <c r="F1874" s="5">
        <f t="shared" si="95"/>
        <v>43876</v>
      </c>
      <c r="G1874" s="7" t="e">
        <f>C1874*시뮬레이션!D1877*시뮬레이션!F1877</f>
        <v>#N/A</v>
      </c>
      <c r="H1874" s="2" t="e">
        <f>D1874*시뮬레이션!E1877*시뮬레이션!D1877</f>
        <v>#N/A</v>
      </c>
      <c r="J1874" s="5">
        <f t="shared" si="96"/>
        <v>43876</v>
      </c>
      <c r="K1874" s="2" t="e">
        <f t="shared" si="97"/>
        <v>#N/A</v>
      </c>
      <c r="L1874" s="2" t="e">
        <f>$C$2*시뮬레이션!F1877*시뮬레이션!D1877</f>
        <v>#REF!</v>
      </c>
    </row>
    <row r="1875" spans="2:12" x14ac:dyDescent="0.3">
      <c r="B1875" s="5">
        <v>43877</v>
      </c>
      <c r="C1875" s="27" t="e">
        <f>VLOOKUP(시뮬레이션!B1878,시뮬레이션!$K:$Q,6,0)</f>
        <v>#N/A</v>
      </c>
      <c r="D1875" s="27" t="e">
        <f>VLOOKUP(시뮬레이션!B1878,시뮬레이션!$K:$Q,7,0)</f>
        <v>#N/A</v>
      </c>
      <c r="F1875" s="5">
        <f t="shared" si="95"/>
        <v>43877</v>
      </c>
      <c r="G1875" s="7" t="e">
        <f>C1875*시뮬레이션!D1878*시뮬레이션!F1878</f>
        <v>#N/A</v>
      </c>
      <c r="H1875" s="2" t="e">
        <f>D1875*시뮬레이션!E1878*시뮬레이션!D1878</f>
        <v>#N/A</v>
      </c>
      <c r="J1875" s="5">
        <f t="shared" si="96"/>
        <v>43877</v>
      </c>
      <c r="K1875" s="2" t="e">
        <f t="shared" si="97"/>
        <v>#N/A</v>
      </c>
      <c r="L1875" s="2" t="e">
        <f>$C$2*시뮬레이션!F1878*시뮬레이션!D1878</f>
        <v>#REF!</v>
      </c>
    </row>
    <row r="1876" spans="2:12" x14ac:dyDescent="0.3">
      <c r="B1876" s="5">
        <v>43878</v>
      </c>
      <c r="C1876" s="27" t="e">
        <f>VLOOKUP(시뮬레이션!B1879,시뮬레이션!$K:$Q,6,0)</f>
        <v>#N/A</v>
      </c>
      <c r="D1876" s="27" t="e">
        <f>VLOOKUP(시뮬레이션!B1879,시뮬레이션!$K:$Q,7,0)</f>
        <v>#N/A</v>
      </c>
      <c r="F1876" s="5">
        <f t="shared" si="95"/>
        <v>43878</v>
      </c>
      <c r="G1876" s="7" t="e">
        <f>C1876*시뮬레이션!D1879*시뮬레이션!F1879</f>
        <v>#N/A</v>
      </c>
      <c r="H1876" s="2" t="e">
        <f>D1876*시뮬레이션!E1879*시뮬레이션!D1879</f>
        <v>#N/A</v>
      </c>
      <c r="J1876" s="5">
        <f t="shared" si="96"/>
        <v>43878</v>
      </c>
      <c r="K1876" s="2" t="e">
        <f t="shared" si="97"/>
        <v>#N/A</v>
      </c>
      <c r="L1876" s="2" t="e">
        <f>$C$2*시뮬레이션!F1879*시뮬레이션!D1879</f>
        <v>#REF!</v>
      </c>
    </row>
    <row r="1877" spans="2:12" x14ac:dyDescent="0.3">
      <c r="B1877" s="5">
        <v>43879</v>
      </c>
      <c r="C1877" s="27" t="e">
        <f>VLOOKUP(시뮬레이션!B1880,시뮬레이션!$K:$Q,6,0)</f>
        <v>#N/A</v>
      </c>
      <c r="D1877" s="27" t="e">
        <f>VLOOKUP(시뮬레이션!B1880,시뮬레이션!$K:$Q,7,0)</f>
        <v>#N/A</v>
      </c>
      <c r="F1877" s="5">
        <f t="shared" si="95"/>
        <v>43879</v>
      </c>
      <c r="G1877" s="7" t="e">
        <f>C1877*시뮬레이션!D1880*시뮬레이션!F1880</f>
        <v>#N/A</v>
      </c>
      <c r="H1877" s="2" t="e">
        <f>D1877*시뮬레이션!E1880*시뮬레이션!D1880</f>
        <v>#N/A</v>
      </c>
      <c r="J1877" s="5">
        <f t="shared" si="96"/>
        <v>43879</v>
      </c>
      <c r="K1877" s="2" t="e">
        <f t="shared" si="97"/>
        <v>#N/A</v>
      </c>
      <c r="L1877" s="2" t="e">
        <f>$C$2*시뮬레이션!F1880*시뮬레이션!D1880</f>
        <v>#REF!</v>
      </c>
    </row>
    <row r="1878" spans="2:12" x14ac:dyDescent="0.3">
      <c r="B1878" s="5">
        <v>43880</v>
      </c>
      <c r="C1878" s="27" t="e">
        <f>VLOOKUP(시뮬레이션!B1881,시뮬레이션!$K:$Q,6,0)</f>
        <v>#N/A</v>
      </c>
      <c r="D1878" s="27" t="e">
        <f>VLOOKUP(시뮬레이션!B1881,시뮬레이션!$K:$Q,7,0)</f>
        <v>#N/A</v>
      </c>
      <c r="F1878" s="5">
        <f t="shared" si="95"/>
        <v>43880</v>
      </c>
      <c r="G1878" s="7" t="e">
        <f>C1878*시뮬레이션!D1881*시뮬레이션!F1881</f>
        <v>#N/A</v>
      </c>
      <c r="H1878" s="2" t="e">
        <f>D1878*시뮬레이션!E1881*시뮬레이션!D1881</f>
        <v>#N/A</v>
      </c>
      <c r="J1878" s="5">
        <f t="shared" si="96"/>
        <v>43880</v>
      </c>
      <c r="K1878" s="2" t="e">
        <f t="shared" si="97"/>
        <v>#N/A</v>
      </c>
      <c r="L1878" s="2" t="e">
        <f>$C$2*시뮬레이션!F1881*시뮬레이션!D1881</f>
        <v>#REF!</v>
      </c>
    </row>
    <row r="1879" spans="2:12" x14ac:dyDescent="0.3">
      <c r="B1879" s="5">
        <v>43881</v>
      </c>
      <c r="C1879" s="27" t="e">
        <f>VLOOKUP(시뮬레이션!B1882,시뮬레이션!$K:$Q,6,0)</f>
        <v>#N/A</v>
      </c>
      <c r="D1879" s="27" t="e">
        <f>VLOOKUP(시뮬레이션!B1882,시뮬레이션!$K:$Q,7,0)</f>
        <v>#N/A</v>
      </c>
      <c r="F1879" s="5">
        <f t="shared" si="95"/>
        <v>43881</v>
      </c>
      <c r="G1879" s="7" t="e">
        <f>C1879*시뮬레이션!D1882*시뮬레이션!F1882</f>
        <v>#N/A</v>
      </c>
      <c r="H1879" s="2" t="e">
        <f>D1879*시뮬레이션!E1882*시뮬레이션!D1882</f>
        <v>#N/A</v>
      </c>
      <c r="J1879" s="5">
        <f t="shared" si="96"/>
        <v>43881</v>
      </c>
      <c r="K1879" s="2" t="e">
        <f t="shared" si="97"/>
        <v>#N/A</v>
      </c>
      <c r="L1879" s="2" t="e">
        <f>$C$2*시뮬레이션!F1882*시뮬레이션!D1882</f>
        <v>#REF!</v>
      </c>
    </row>
    <row r="1880" spans="2:12" x14ac:dyDescent="0.3">
      <c r="B1880" s="5">
        <v>43882</v>
      </c>
      <c r="C1880" s="27" t="e">
        <f>VLOOKUP(시뮬레이션!B1883,시뮬레이션!$K:$Q,6,0)</f>
        <v>#N/A</v>
      </c>
      <c r="D1880" s="27" t="e">
        <f>VLOOKUP(시뮬레이션!B1883,시뮬레이션!$K:$Q,7,0)</f>
        <v>#N/A</v>
      </c>
      <c r="F1880" s="5">
        <f t="shared" si="95"/>
        <v>43882</v>
      </c>
      <c r="G1880" s="7" t="e">
        <f>C1880*시뮬레이션!D1883*시뮬레이션!F1883</f>
        <v>#N/A</v>
      </c>
      <c r="H1880" s="2" t="e">
        <f>D1880*시뮬레이션!E1883*시뮬레이션!D1883</f>
        <v>#N/A</v>
      </c>
      <c r="J1880" s="5">
        <f t="shared" si="96"/>
        <v>43882</v>
      </c>
      <c r="K1880" s="2" t="e">
        <f t="shared" si="97"/>
        <v>#N/A</v>
      </c>
      <c r="L1880" s="2" t="e">
        <f>$C$2*시뮬레이션!F1883*시뮬레이션!D1883</f>
        <v>#REF!</v>
      </c>
    </row>
    <row r="1881" spans="2:12" x14ac:dyDescent="0.3">
      <c r="B1881" s="5">
        <v>43883</v>
      </c>
      <c r="C1881" s="27" t="e">
        <f>VLOOKUP(시뮬레이션!B1884,시뮬레이션!$K:$Q,6,0)</f>
        <v>#N/A</v>
      </c>
      <c r="D1881" s="27" t="e">
        <f>VLOOKUP(시뮬레이션!B1884,시뮬레이션!$K:$Q,7,0)</f>
        <v>#N/A</v>
      </c>
      <c r="F1881" s="5">
        <f t="shared" si="95"/>
        <v>43883</v>
      </c>
      <c r="G1881" s="7" t="e">
        <f>C1881*시뮬레이션!D1884*시뮬레이션!F1884</f>
        <v>#N/A</v>
      </c>
      <c r="H1881" s="2" t="e">
        <f>D1881*시뮬레이션!E1884*시뮬레이션!D1884</f>
        <v>#N/A</v>
      </c>
      <c r="J1881" s="5">
        <f t="shared" si="96"/>
        <v>43883</v>
      </c>
      <c r="K1881" s="2" t="e">
        <f t="shared" si="97"/>
        <v>#N/A</v>
      </c>
      <c r="L1881" s="2" t="e">
        <f>$C$2*시뮬레이션!F1884*시뮬레이션!D1884</f>
        <v>#REF!</v>
      </c>
    </row>
    <row r="1882" spans="2:12" x14ac:dyDescent="0.3">
      <c r="B1882" s="5">
        <v>43884</v>
      </c>
      <c r="C1882" s="27" t="e">
        <f>VLOOKUP(시뮬레이션!B1885,시뮬레이션!$K:$Q,6,0)</f>
        <v>#N/A</v>
      </c>
      <c r="D1882" s="27" t="e">
        <f>VLOOKUP(시뮬레이션!B1885,시뮬레이션!$K:$Q,7,0)</f>
        <v>#N/A</v>
      </c>
      <c r="F1882" s="5">
        <f t="shared" si="95"/>
        <v>43884</v>
      </c>
      <c r="G1882" s="7" t="e">
        <f>C1882*시뮬레이션!D1885*시뮬레이션!F1885</f>
        <v>#N/A</v>
      </c>
      <c r="H1882" s="2" t="e">
        <f>D1882*시뮬레이션!E1885*시뮬레이션!D1885</f>
        <v>#N/A</v>
      </c>
      <c r="J1882" s="5">
        <f t="shared" si="96"/>
        <v>43884</v>
      </c>
      <c r="K1882" s="2" t="e">
        <f t="shared" si="97"/>
        <v>#N/A</v>
      </c>
      <c r="L1882" s="2" t="e">
        <f>$C$2*시뮬레이션!F1885*시뮬레이션!D1885</f>
        <v>#REF!</v>
      </c>
    </row>
    <row r="1883" spans="2:12" x14ac:dyDescent="0.3">
      <c r="B1883" s="5">
        <v>43885</v>
      </c>
      <c r="C1883" s="27" t="e">
        <f>VLOOKUP(시뮬레이션!B1886,시뮬레이션!$K:$Q,6,0)</f>
        <v>#N/A</v>
      </c>
      <c r="D1883" s="27" t="e">
        <f>VLOOKUP(시뮬레이션!B1886,시뮬레이션!$K:$Q,7,0)</f>
        <v>#N/A</v>
      </c>
      <c r="F1883" s="5">
        <f t="shared" si="95"/>
        <v>43885</v>
      </c>
      <c r="G1883" s="7" t="e">
        <f>C1883*시뮬레이션!D1886*시뮬레이션!F1886</f>
        <v>#N/A</v>
      </c>
      <c r="H1883" s="2" t="e">
        <f>D1883*시뮬레이션!E1886*시뮬레이션!D1886</f>
        <v>#N/A</v>
      </c>
      <c r="J1883" s="5">
        <f t="shared" si="96"/>
        <v>43885</v>
      </c>
      <c r="K1883" s="2" t="e">
        <f t="shared" si="97"/>
        <v>#N/A</v>
      </c>
      <c r="L1883" s="2" t="e">
        <f>$C$2*시뮬레이션!F1886*시뮬레이션!D1886</f>
        <v>#REF!</v>
      </c>
    </row>
    <row r="1884" spans="2:12" x14ac:dyDescent="0.3">
      <c r="B1884" s="5">
        <v>43886</v>
      </c>
      <c r="C1884" s="27" t="e">
        <f>VLOOKUP(시뮬레이션!B1887,시뮬레이션!$K:$Q,6,0)</f>
        <v>#N/A</v>
      </c>
      <c r="D1884" s="27" t="e">
        <f>VLOOKUP(시뮬레이션!B1887,시뮬레이션!$K:$Q,7,0)</f>
        <v>#N/A</v>
      </c>
      <c r="F1884" s="5">
        <f t="shared" si="95"/>
        <v>43886</v>
      </c>
      <c r="G1884" s="7" t="e">
        <f>C1884*시뮬레이션!D1887*시뮬레이션!F1887</f>
        <v>#N/A</v>
      </c>
      <c r="H1884" s="2" t="e">
        <f>D1884*시뮬레이션!E1887*시뮬레이션!D1887</f>
        <v>#N/A</v>
      </c>
      <c r="J1884" s="5">
        <f t="shared" si="96"/>
        <v>43886</v>
      </c>
      <c r="K1884" s="2" t="e">
        <f t="shared" si="97"/>
        <v>#N/A</v>
      </c>
      <c r="L1884" s="2" t="e">
        <f>$C$2*시뮬레이션!F1887*시뮬레이션!D1887</f>
        <v>#REF!</v>
      </c>
    </row>
    <row r="1885" spans="2:12" x14ac:dyDescent="0.3">
      <c r="B1885" s="5">
        <v>43887</v>
      </c>
      <c r="C1885" s="27" t="e">
        <f>VLOOKUP(시뮬레이션!B1888,시뮬레이션!$K:$Q,6,0)</f>
        <v>#N/A</v>
      </c>
      <c r="D1885" s="27" t="e">
        <f>VLOOKUP(시뮬레이션!B1888,시뮬레이션!$K:$Q,7,0)</f>
        <v>#N/A</v>
      </c>
      <c r="F1885" s="5">
        <f t="shared" si="95"/>
        <v>43887</v>
      </c>
      <c r="G1885" s="7" t="e">
        <f>C1885*시뮬레이션!D1888*시뮬레이션!F1888</f>
        <v>#N/A</v>
      </c>
      <c r="H1885" s="2" t="e">
        <f>D1885*시뮬레이션!E1888*시뮬레이션!D1888</f>
        <v>#N/A</v>
      </c>
      <c r="J1885" s="5">
        <f t="shared" si="96"/>
        <v>43887</v>
      </c>
      <c r="K1885" s="2" t="e">
        <f t="shared" si="97"/>
        <v>#N/A</v>
      </c>
      <c r="L1885" s="2" t="e">
        <f>$C$2*시뮬레이션!F1888*시뮬레이션!D1888</f>
        <v>#REF!</v>
      </c>
    </row>
    <row r="1886" spans="2:12" x14ac:dyDescent="0.3">
      <c r="B1886" s="5">
        <v>43888</v>
      </c>
      <c r="C1886" s="27" t="e">
        <f>VLOOKUP(시뮬레이션!B1889,시뮬레이션!$K:$Q,6,0)</f>
        <v>#N/A</v>
      </c>
      <c r="D1886" s="27" t="e">
        <f>VLOOKUP(시뮬레이션!B1889,시뮬레이션!$K:$Q,7,0)</f>
        <v>#N/A</v>
      </c>
      <c r="F1886" s="5">
        <f t="shared" si="95"/>
        <v>43888</v>
      </c>
      <c r="G1886" s="7" t="e">
        <f>C1886*시뮬레이션!D1889*시뮬레이션!F1889</f>
        <v>#N/A</v>
      </c>
      <c r="H1886" s="2" t="e">
        <f>D1886*시뮬레이션!E1889*시뮬레이션!D1889</f>
        <v>#N/A</v>
      </c>
      <c r="J1886" s="5">
        <f t="shared" si="96"/>
        <v>43888</v>
      </c>
      <c r="K1886" s="2" t="e">
        <f t="shared" si="97"/>
        <v>#N/A</v>
      </c>
      <c r="L1886" s="2" t="e">
        <f>$C$2*시뮬레이션!F1889*시뮬레이션!D1889</f>
        <v>#REF!</v>
      </c>
    </row>
    <row r="1887" spans="2:12" x14ac:dyDescent="0.3">
      <c r="B1887" s="5">
        <v>43889</v>
      </c>
      <c r="C1887" s="27" t="e">
        <f>VLOOKUP(시뮬레이션!B1890,시뮬레이션!$K:$Q,6,0)</f>
        <v>#N/A</v>
      </c>
      <c r="D1887" s="27" t="e">
        <f>VLOOKUP(시뮬레이션!B1890,시뮬레이션!$K:$Q,7,0)</f>
        <v>#N/A</v>
      </c>
      <c r="F1887" s="5">
        <f t="shared" si="95"/>
        <v>43889</v>
      </c>
      <c r="G1887" s="7" t="e">
        <f>C1887*시뮬레이션!D1890*시뮬레이션!F1890</f>
        <v>#N/A</v>
      </c>
      <c r="H1887" s="2" t="e">
        <f>D1887*시뮬레이션!E1890*시뮬레이션!D1890</f>
        <v>#N/A</v>
      </c>
      <c r="J1887" s="5">
        <f t="shared" si="96"/>
        <v>43889</v>
      </c>
      <c r="K1887" s="2" t="e">
        <f t="shared" si="97"/>
        <v>#N/A</v>
      </c>
      <c r="L1887" s="2" t="e">
        <f>$C$2*시뮬레이션!F1890*시뮬레이션!D1890</f>
        <v>#REF!</v>
      </c>
    </row>
    <row r="1888" spans="2:12" x14ac:dyDescent="0.3">
      <c r="B1888" s="5">
        <v>43890</v>
      </c>
      <c r="C1888" s="27" t="e">
        <f>VLOOKUP(시뮬레이션!B1891,시뮬레이션!$K:$Q,6,0)</f>
        <v>#N/A</v>
      </c>
      <c r="D1888" s="27" t="e">
        <f>VLOOKUP(시뮬레이션!B1891,시뮬레이션!$K:$Q,7,0)</f>
        <v>#N/A</v>
      </c>
      <c r="F1888" s="5">
        <f t="shared" si="95"/>
        <v>43890</v>
      </c>
      <c r="G1888" s="7" t="e">
        <f>C1888*시뮬레이션!D1891*시뮬레이션!F1891</f>
        <v>#N/A</v>
      </c>
      <c r="H1888" s="2" t="e">
        <f>D1888*시뮬레이션!E1891*시뮬레이션!D1891</f>
        <v>#N/A</v>
      </c>
      <c r="J1888" s="5">
        <f t="shared" si="96"/>
        <v>43890</v>
      </c>
      <c r="K1888" s="2" t="e">
        <f t="shared" si="97"/>
        <v>#N/A</v>
      </c>
      <c r="L1888" s="2" t="e">
        <f>$C$2*시뮬레이션!F1891*시뮬레이션!D1891</f>
        <v>#REF!</v>
      </c>
    </row>
    <row r="1889" spans="2:12" x14ac:dyDescent="0.3">
      <c r="B1889" s="5">
        <v>43891</v>
      </c>
      <c r="C1889" s="27" t="e">
        <f>VLOOKUP(시뮬레이션!B1892,시뮬레이션!$K:$Q,6,0)</f>
        <v>#N/A</v>
      </c>
      <c r="D1889" s="27" t="e">
        <f>VLOOKUP(시뮬레이션!B1892,시뮬레이션!$K:$Q,7,0)</f>
        <v>#N/A</v>
      </c>
      <c r="F1889" s="5">
        <f t="shared" si="95"/>
        <v>43891</v>
      </c>
      <c r="G1889" s="7" t="e">
        <f>C1889*시뮬레이션!D1892*시뮬레이션!F1892</f>
        <v>#N/A</v>
      </c>
      <c r="H1889" s="2" t="e">
        <f>D1889*시뮬레이션!E1892*시뮬레이션!D1892</f>
        <v>#N/A</v>
      </c>
      <c r="J1889" s="5">
        <f t="shared" si="96"/>
        <v>43891</v>
      </c>
      <c r="K1889" s="2" t="e">
        <f t="shared" si="97"/>
        <v>#N/A</v>
      </c>
      <c r="L1889" s="2" t="e">
        <f>$C$2*시뮬레이션!F1892*시뮬레이션!D1892</f>
        <v>#REF!</v>
      </c>
    </row>
    <row r="1890" spans="2:12" x14ac:dyDescent="0.3">
      <c r="B1890" s="5">
        <v>43892</v>
      </c>
      <c r="C1890" s="27" t="e">
        <f>VLOOKUP(시뮬레이션!B1893,시뮬레이션!$K:$Q,6,0)</f>
        <v>#N/A</v>
      </c>
      <c r="D1890" s="27" t="e">
        <f>VLOOKUP(시뮬레이션!B1893,시뮬레이션!$K:$Q,7,0)</f>
        <v>#N/A</v>
      </c>
      <c r="F1890" s="5">
        <f t="shared" si="95"/>
        <v>43892</v>
      </c>
      <c r="G1890" s="7" t="e">
        <f>C1890*시뮬레이션!D1893*시뮬레이션!F1893</f>
        <v>#N/A</v>
      </c>
      <c r="H1890" s="2" t="e">
        <f>D1890*시뮬레이션!E1893*시뮬레이션!D1893</f>
        <v>#N/A</v>
      </c>
      <c r="J1890" s="5">
        <f t="shared" si="96"/>
        <v>43892</v>
      </c>
      <c r="K1890" s="2" t="e">
        <f t="shared" si="97"/>
        <v>#N/A</v>
      </c>
      <c r="L1890" s="2" t="e">
        <f>$C$2*시뮬레이션!F1893*시뮬레이션!D1893</f>
        <v>#REF!</v>
      </c>
    </row>
    <row r="1891" spans="2:12" x14ac:dyDescent="0.3">
      <c r="B1891" s="5">
        <v>43893</v>
      </c>
      <c r="C1891" s="27" t="e">
        <f>VLOOKUP(시뮬레이션!B1894,시뮬레이션!$K:$Q,6,0)</f>
        <v>#N/A</v>
      </c>
      <c r="D1891" s="27" t="e">
        <f>VLOOKUP(시뮬레이션!B1894,시뮬레이션!$K:$Q,7,0)</f>
        <v>#N/A</v>
      </c>
      <c r="F1891" s="5">
        <f t="shared" si="95"/>
        <v>43893</v>
      </c>
      <c r="G1891" s="7" t="e">
        <f>C1891*시뮬레이션!D1894*시뮬레이션!F1894</f>
        <v>#N/A</v>
      </c>
      <c r="H1891" s="2" t="e">
        <f>D1891*시뮬레이션!E1894*시뮬레이션!D1894</f>
        <v>#N/A</v>
      </c>
      <c r="J1891" s="5">
        <f t="shared" si="96"/>
        <v>43893</v>
      </c>
      <c r="K1891" s="2" t="e">
        <f t="shared" si="97"/>
        <v>#N/A</v>
      </c>
      <c r="L1891" s="2" t="e">
        <f>$C$2*시뮬레이션!F1894*시뮬레이션!D1894</f>
        <v>#REF!</v>
      </c>
    </row>
    <row r="1892" spans="2:12" x14ac:dyDescent="0.3">
      <c r="B1892" s="5">
        <v>43894</v>
      </c>
      <c r="C1892" s="27" t="e">
        <f>VLOOKUP(시뮬레이션!B1895,시뮬레이션!$K:$Q,6,0)</f>
        <v>#N/A</v>
      </c>
      <c r="D1892" s="27" t="e">
        <f>VLOOKUP(시뮬레이션!B1895,시뮬레이션!$K:$Q,7,0)</f>
        <v>#N/A</v>
      </c>
      <c r="F1892" s="5">
        <f t="shared" si="95"/>
        <v>43894</v>
      </c>
      <c r="G1892" s="7" t="e">
        <f>C1892*시뮬레이션!D1895*시뮬레이션!F1895</f>
        <v>#N/A</v>
      </c>
      <c r="H1892" s="2" t="e">
        <f>D1892*시뮬레이션!E1895*시뮬레이션!D1895</f>
        <v>#N/A</v>
      </c>
      <c r="J1892" s="5">
        <f t="shared" si="96"/>
        <v>43894</v>
      </c>
      <c r="K1892" s="2" t="e">
        <f t="shared" si="97"/>
        <v>#N/A</v>
      </c>
      <c r="L1892" s="2" t="e">
        <f>$C$2*시뮬레이션!F1895*시뮬레이션!D1895</f>
        <v>#REF!</v>
      </c>
    </row>
    <row r="1893" spans="2:12" x14ac:dyDescent="0.3">
      <c r="B1893" s="5">
        <v>43895</v>
      </c>
      <c r="C1893" s="27" t="e">
        <f>VLOOKUP(시뮬레이션!B1896,시뮬레이션!$K:$Q,6,0)</f>
        <v>#N/A</v>
      </c>
      <c r="D1893" s="27" t="e">
        <f>VLOOKUP(시뮬레이션!B1896,시뮬레이션!$K:$Q,7,0)</f>
        <v>#N/A</v>
      </c>
      <c r="F1893" s="5">
        <f t="shared" si="95"/>
        <v>43895</v>
      </c>
      <c r="G1893" s="7" t="e">
        <f>C1893*시뮬레이션!D1896*시뮬레이션!F1896</f>
        <v>#N/A</v>
      </c>
      <c r="H1893" s="2" t="e">
        <f>D1893*시뮬레이션!E1896*시뮬레이션!D1896</f>
        <v>#N/A</v>
      </c>
      <c r="J1893" s="5">
        <f t="shared" si="96"/>
        <v>43895</v>
      </c>
      <c r="K1893" s="2" t="e">
        <f t="shared" si="97"/>
        <v>#N/A</v>
      </c>
      <c r="L1893" s="2" t="e">
        <f>$C$2*시뮬레이션!F1896*시뮬레이션!D1896</f>
        <v>#REF!</v>
      </c>
    </row>
    <row r="1894" spans="2:12" x14ac:dyDescent="0.3">
      <c r="B1894" s="5">
        <v>43896</v>
      </c>
      <c r="C1894" s="27" t="e">
        <f>VLOOKUP(시뮬레이션!B1897,시뮬레이션!$K:$Q,6,0)</f>
        <v>#N/A</v>
      </c>
      <c r="D1894" s="27" t="e">
        <f>VLOOKUP(시뮬레이션!B1897,시뮬레이션!$K:$Q,7,0)</f>
        <v>#N/A</v>
      </c>
      <c r="F1894" s="5">
        <f t="shared" si="95"/>
        <v>43896</v>
      </c>
      <c r="G1894" s="7" t="e">
        <f>C1894*시뮬레이션!D1897*시뮬레이션!F1897</f>
        <v>#N/A</v>
      </c>
      <c r="H1894" s="2" t="e">
        <f>D1894*시뮬레이션!E1897*시뮬레이션!D1897</f>
        <v>#N/A</v>
      </c>
      <c r="J1894" s="5">
        <f t="shared" si="96"/>
        <v>43896</v>
      </c>
      <c r="K1894" s="2" t="e">
        <f t="shared" si="97"/>
        <v>#N/A</v>
      </c>
      <c r="L1894" s="2" t="e">
        <f>$C$2*시뮬레이션!F1897*시뮬레이션!D1897</f>
        <v>#REF!</v>
      </c>
    </row>
    <row r="1895" spans="2:12" x14ac:dyDescent="0.3">
      <c r="B1895" s="5">
        <v>43897</v>
      </c>
      <c r="C1895" s="27" t="e">
        <f>VLOOKUP(시뮬레이션!B1898,시뮬레이션!$K:$Q,6,0)</f>
        <v>#N/A</v>
      </c>
      <c r="D1895" s="27" t="e">
        <f>VLOOKUP(시뮬레이션!B1898,시뮬레이션!$K:$Q,7,0)</f>
        <v>#N/A</v>
      </c>
      <c r="F1895" s="5">
        <f t="shared" si="95"/>
        <v>43897</v>
      </c>
      <c r="G1895" s="7" t="e">
        <f>C1895*시뮬레이션!D1898*시뮬레이션!F1898</f>
        <v>#N/A</v>
      </c>
      <c r="H1895" s="2" t="e">
        <f>D1895*시뮬레이션!E1898*시뮬레이션!D1898</f>
        <v>#N/A</v>
      </c>
      <c r="J1895" s="5">
        <f t="shared" si="96"/>
        <v>43897</v>
      </c>
      <c r="K1895" s="2" t="e">
        <f t="shared" si="97"/>
        <v>#N/A</v>
      </c>
      <c r="L1895" s="2" t="e">
        <f>$C$2*시뮬레이션!F1898*시뮬레이션!D1898</f>
        <v>#REF!</v>
      </c>
    </row>
    <row r="1896" spans="2:12" x14ac:dyDescent="0.3">
      <c r="B1896" s="5">
        <v>43898</v>
      </c>
      <c r="C1896" s="27" t="e">
        <f>VLOOKUP(시뮬레이션!B1899,시뮬레이션!$K:$Q,6,0)</f>
        <v>#N/A</v>
      </c>
      <c r="D1896" s="27" t="e">
        <f>VLOOKUP(시뮬레이션!B1899,시뮬레이션!$K:$Q,7,0)</f>
        <v>#N/A</v>
      </c>
      <c r="F1896" s="5">
        <f t="shared" si="95"/>
        <v>43898</v>
      </c>
      <c r="G1896" s="7" t="e">
        <f>C1896*시뮬레이션!D1899*시뮬레이션!F1899</f>
        <v>#N/A</v>
      </c>
      <c r="H1896" s="2" t="e">
        <f>D1896*시뮬레이션!E1899*시뮬레이션!D1899</f>
        <v>#N/A</v>
      </c>
      <c r="J1896" s="5">
        <f t="shared" si="96"/>
        <v>43898</v>
      </c>
      <c r="K1896" s="2" t="e">
        <f t="shared" si="97"/>
        <v>#N/A</v>
      </c>
      <c r="L1896" s="2" t="e">
        <f>$C$2*시뮬레이션!F1899*시뮬레이션!D1899</f>
        <v>#REF!</v>
      </c>
    </row>
    <row r="1897" spans="2:12" x14ac:dyDescent="0.3">
      <c r="B1897" s="5">
        <v>43899</v>
      </c>
      <c r="C1897" s="27" t="e">
        <f>VLOOKUP(시뮬레이션!B1900,시뮬레이션!$K:$Q,6,0)</f>
        <v>#N/A</v>
      </c>
      <c r="D1897" s="27" t="e">
        <f>VLOOKUP(시뮬레이션!B1900,시뮬레이션!$K:$Q,7,0)</f>
        <v>#N/A</v>
      </c>
      <c r="F1897" s="5">
        <f t="shared" si="95"/>
        <v>43899</v>
      </c>
      <c r="G1897" s="7" t="e">
        <f>C1897*시뮬레이션!D1900*시뮬레이션!F1900</f>
        <v>#N/A</v>
      </c>
      <c r="H1897" s="2" t="e">
        <f>D1897*시뮬레이션!E1900*시뮬레이션!D1900</f>
        <v>#N/A</v>
      </c>
      <c r="J1897" s="5">
        <f t="shared" si="96"/>
        <v>43899</v>
      </c>
      <c r="K1897" s="2" t="e">
        <f t="shared" si="97"/>
        <v>#N/A</v>
      </c>
      <c r="L1897" s="2" t="e">
        <f>$C$2*시뮬레이션!F1900*시뮬레이션!D1900</f>
        <v>#REF!</v>
      </c>
    </row>
    <row r="1898" spans="2:12" x14ac:dyDescent="0.3">
      <c r="B1898" s="5">
        <v>43900</v>
      </c>
      <c r="C1898" s="27" t="e">
        <f>VLOOKUP(시뮬레이션!B1901,시뮬레이션!$K:$Q,6,0)</f>
        <v>#N/A</v>
      </c>
      <c r="D1898" s="27" t="e">
        <f>VLOOKUP(시뮬레이션!B1901,시뮬레이션!$K:$Q,7,0)</f>
        <v>#N/A</v>
      </c>
      <c r="F1898" s="5">
        <f t="shared" si="95"/>
        <v>43900</v>
      </c>
      <c r="G1898" s="7" t="e">
        <f>C1898*시뮬레이션!D1901*시뮬레이션!F1901</f>
        <v>#N/A</v>
      </c>
      <c r="H1898" s="2" t="e">
        <f>D1898*시뮬레이션!E1901*시뮬레이션!D1901</f>
        <v>#N/A</v>
      </c>
      <c r="J1898" s="5">
        <f t="shared" si="96"/>
        <v>43900</v>
      </c>
      <c r="K1898" s="2" t="e">
        <f t="shared" si="97"/>
        <v>#N/A</v>
      </c>
      <c r="L1898" s="2" t="e">
        <f>$C$2*시뮬레이션!F1901*시뮬레이션!D1901</f>
        <v>#REF!</v>
      </c>
    </row>
    <row r="1899" spans="2:12" x14ac:dyDescent="0.3">
      <c r="B1899" s="5">
        <v>43901</v>
      </c>
      <c r="C1899" s="27" t="e">
        <f>VLOOKUP(시뮬레이션!B1902,시뮬레이션!$K:$Q,6,0)</f>
        <v>#N/A</v>
      </c>
      <c r="D1899" s="27" t="e">
        <f>VLOOKUP(시뮬레이션!B1902,시뮬레이션!$K:$Q,7,0)</f>
        <v>#N/A</v>
      </c>
      <c r="F1899" s="5">
        <f t="shared" si="95"/>
        <v>43901</v>
      </c>
      <c r="G1899" s="7" t="e">
        <f>C1899*시뮬레이션!D1902*시뮬레이션!F1902</f>
        <v>#N/A</v>
      </c>
      <c r="H1899" s="2" t="e">
        <f>D1899*시뮬레이션!E1902*시뮬레이션!D1902</f>
        <v>#N/A</v>
      </c>
      <c r="J1899" s="5">
        <f t="shared" si="96"/>
        <v>43901</v>
      </c>
      <c r="K1899" s="2" t="e">
        <f t="shared" si="97"/>
        <v>#N/A</v>
      </c>
      <c r="L1899" s="2" t="e">
        <f>$C$2*시뮬레이션!F1902*시뮬레이션!D1902</f>
        <v>#REF!</v>
      </c>
    </row>
    <row r="1900" spans="2:12" x14ac:dyDescent="0.3">
      <c r="B1900" s="5">
        <v>43902</v>
      </c>
      <c r="C1900" s="27" t="e">
        <f>VLOOKUP(시뮬레이션!B1903,시뮬레이션!$K:$Q,6,0)</f>
        <v>#N/A</v>
      </c>
      <c r="D1900" s="27" t="e">
        <f>VLOOKUP(시뮬레이션!B1903,시뮬레이션!$K:$Q,7,0)</f>
        <v>#N/A</v>
      </c>
      <c r="F1900" s="5">
        <f t="shared" si="95"/>
        <v>43902</v>
      </c>
      <c r="G1900" s="7" t="e">
        <f>C1900*시뮬레이션!D1903*시뮬레이션!F1903</f>
        <v>#N/A</v>
      </c>
      <c r="H1900" s="2" t="e">
        <f>D1900*시뮬레이션!E1903*시뮬레이션!D1903</f>
        <v>#N/A</v>
      </c>
      <c r="J1900" s="5">
        <f t="shared" si="96"/>
        <v>43902</v>
      </c>
      <c r="K1900" s="2" t="e">
        <f t="shared" si="97"/>
        <v>#N/A</v>
      </c>
      <c r="L1900" s="2" t="e">
        <f>$C$2*시뮬레이션!F1903*시뮬레이션!D1903</f>
        <v>#REF!</v>
      </c>
    </row>
    <row r="1901" spans="2:12" x14ac:dyDescent="0.3">
      <c r="B1901" s="5">
        <v>43903</v>
      </c>
      <c r="C1901" s="27" t="e">
        <f>VLOOKUP(시뮬레이션!B1904,시뮬레이션!$K:$Q,6,0)</f>
        <v>#N/A</v>
      </c>
      <c r="D1901" s="27" t="e">
        <f>VLOOKUP(시뮬레이션!B1904,시뮬레이션!$K:$Q,7,0)</f>
        <v>#N/A</v>
      </c>
      <c r="F1901" s="5">
        <f t="shared" si="95"/>
        <v>43903</v>
      </c>
      <c r="G1901" s="7" t="e">
        <f>C1901*시뮬레이션!D1904*시뮬레이션!F1904</f>
        <v>#N/A</v>
      </c>
      <c r="H1901" s="2" t="e">
        <f>D1901*시뮬레이션!E1904*시뮬레이션!D1904</f>
        <v>#N/A</v>
      </c>
      <c r="J1901" s="5">
        <f t="shared" si="96"/>
        <v>43903</v>
      </c>
      <c r="K1901" s="2" t="e">
        <f t="shared" si="97"/>
        <v>#N/A</v>
      </c>
      <c r="L1901" s="2" t="e">
        <f>$C$2*시뮬레이션!F1904*시뮬레이션!D1904</f>
        <v>#REF!</v>
      </c>
    </row>
    <row r="1902" spans="2:12" x14ac:dyDescent="0.3">
      <c r="B1902" s="5">
        <v>43904</v>
      </c>
      <c r="C1902" s="27" t="e">
        <f>VLOOKUP(시뮬레이션!B1905,시뮬레이션!$K:$Q,6,0)</f>
        <v>#N/A</v>
      </c>
      <c r="D1902" s="27" t="e">
        <f>VLOOKUP(시뮬레이션!B1905,시뮬레이션!$K:$Q,7,0)</f>
        <v>#N/A</v>
      </c>
      <c r="F1902" s="5">
        <f t="shared" si="95"/>
        <v>43904</v>
      </c>
      <c r="G1902" s="7" t="e">
        <f>C1902*시뮬레이션!D1905*시뮬레이션!F1905</f>
        <v>#N/A</v>
      </c>
      <c r="H1902" s="2" t="e">
        <f>D1902*시뮬레이션!E1905*시뮬레이션!D1905</f>
        <v>#N/A</v>
      </c>
      <c r="J1902" s="5">
        <f t="shared" si="96"/>
        <v>43904</v>
      </c>
      <c r="K1902" s="2" t="e">
        <f t="shared" si="97"/>
        <v>#N/A</v>
      </c>
      <c r="L1902" s="2" t="e">
        <f>$C$2*시뮬레이션!F1905*시뮬레이션!D1905</f>
        <v>#REF!</v>
      </c>
    </row>
    <row r="1903" spans="2:12" x14ac:dyDescent="0.3">
      <c r="B1903" s="5">
        <v>43905</v>
      </c>
      <c r="C1903" s="27" t="e">
        <f>VLOOKUP(시뮬레이션!B1906,시뮬레이션!$K:$Q,6,0)</f>
        <v>#N/A</v>
      </c>
      <c r="D1903" s="27" t="e">
        <f>VLOOKUP(시뮬레이션!B1906,시뮬레이션!$K:$Q,7,0)</f>
        <v>#N/A</v>
      </c>
      <c r="F1903" s="5">
        <f t="shared" si="95"/>
        <v>43905</v>
      </c>
      <c r="G1903" s="7" t="e">
        <f>C1903*시뮬레이션!D1906*시뮬레이션!F1906</f>
        <v>#N/A</v>
      </c>
      <c r="H1903" s="2" t="e">
        <f>D1903*시뮬레이션!E1906*시뮬레이션!D1906</f>
        <v>#N/A</v>
      </c>
      <c r="J1903" s="5">
        <f t="shared" si="96"/>
        <v>43905</v>
      </c>
      <c r="K1903" s="2" t="e">
        <f t="shared" si="97"/>
        <v>#N/A</v>
      </c>
      <c r="L1903" s="2" t="e">
        <f>$C$2*시뮬레이션!F1906*시뮬레이션!D1906</f>
        <v>#REF!</v>
      </c>
    </row>
    <row r="1904" spans="2:12" x14ac:dyDescent="0.3">
      <c r="B1904" s="5">
        <v>43906</v>
      </c>
      <c r="C1904" s="27" t="e">
        <f>VLOOKUP(시뮬레이션!B1907,시뮬레이션!$K:$Q,6,0)</f>
        <v>#N/A</v>
      </c>
      <c r="D1904" s="27" t="e">
        <f>VLOOKUP(시뮬레이션!B1907,시뮬레이션!$K:$Q,7,0)</f>
        <v>#N/A</v>
      </c>
      <c r="F1904" s="5">
        <f t="shared" si="95"/>
        <v>43906</v>
      </c>
      <c r="G1904" s="7" t="e">
        <f>C1904*시뮬레이션!D1907*시뮬레이션!F1907</f>
        <v>#N/A</v>
      </c>
      <c r="H1904" s="2" t="e">
        <f>D1904*시뮬레이션!E1907*시뮬레이션!D1907</f>
        <v>#N/A</v>
      </c>
      <c r="J1904" s="5">
        <f t="shared" si="96"/>
        <v>43906</v>
      </c>
      <c r="K1904" s="2" t="e">
        <f t="shared" si="97"/>
        <v>#N/A</v>
      </c>
      <c r="L1904" s="2" t="e">
        <f>$C$2*시뮬레이션!F1907*시뮬레이션!D1907</f>
        <v>#REF!</v>
      </c>
    </row>
    <row r="1905" spans="2:12" x14ac:dyDescent="0.3">
      <c r="B1905" s="5">
        <v>43907</v>
      </c>
      <c r="C1905" s="27" t="e">
        <f>VLOOKUP(시뮬레이션!B1908,시뮬레이션!$K:$Q,6,0)</f>
        <v>#N/A</v>
      </c>
      <c r="D1905" s="27" t="e">
        <f>VLOOKUP(시뮬레이션!B1908,시뮬레이션!$K:$Q,7,0)</f>
        <v>#N/A</v>
      </c>
      <c r="F1905" s="5">
        <f t="shared" si="95"/>
        <v>43907</v>
      </c>
      <c r="G1905" s="7" t="e">
        <f>C1905*시뮬레이션!D1908*시뮬레이션!F1908</f>
        <v>#N/A</v>
      </c>
      <c r="H1905" s="2" t="e">
        <f>D1905*시뮬레이션!E1908*시뮬레이션!D1908</f>
        <v>#N/A</v>
      </c>
      <c r="J1905" s="5">
        <f t="shared" si="96"/>
        <v>43907</v>
      </c>
      <c r="K1905" s="2" t="e">
        <f t="shared" si="97"/>
        <v>#N/A</v>
      </c>
      <c r="L1905" s="2" t="e">
        <f>$C$2*시뮬레이션!F1908*시뮬레이션!D1908</f>
        <v>#REF!</v>
      </c>
    </row>
    <row r="1906" spans="2:12" x14ac:dyDescent="0.3">
      <c r="B1906" s="5">
        <v>43908</v>
      </c>
      <c r="C1906" s="27" t="e">
        <f>VLOOKUP(시뮬레이션!B1909,시뮬레이션!$K:$Q,6,0)</f>
        <v>#N/A</v>
      </c>
      <c r="D1906" s="27" t="e">
        <f>VLOOKUP(시뮬레이션!B1909,시뮬레이션!$K:$Q,7,0)</f>
        <v>#N/A</v>
      </c>
      <c r="F1906" s="5">
        <f t="shared" si="95"/>
        <v>43908</v>
      </c>
      <c r="G1906" s="7" t="e">
        <f>C1906*시뮬레이션!D1909*시뮬레이션!F1909</f>
        <v>#N/A</v>
      </c>
      <c r="H1906" s="2" t="e">
        <f>D1906*시뮬레이션!E1909*시뮬레이션!D1909</f>
        <v>#N/A</v>
      </c>
      <c r="J1906" s="5">
        <f t="shared" si="96"/>
        <v>43908</v>
      </c>
      <c r="K1906" s="2" t="e">
        <f t="shared" si="97"/>
        <v>#N/A</v>
      </c>
      <c r="L1906" s="2" t="e">
        <f>$C$2*시뮬레이션!F1909*시뮬레이션!D1909</f>
        <v>#REF!</v>
      </c>
    </row>
    <row r="1907" spans="2:12" x14ac:dyDescent="0.3">
      <c r="B1907" s="5">
        <v>43909</v>
      </c>
      <c r="C1907" s="27" t="e">
        <f>VLOOKUP(시뮬레이션!B1910,시뮬레이션!$K:$Q,6,0)</f>
        <v>#N/A</v>
      </c>
      <c r="D1907" s="27" t="e">
        <f>VLOOKUP(시뮬레이션!B1910,시뮬레이션!$K:$Q,7,0)</f>
        <v>#N/A</v>
      </c>
      <c r="F1907" s="5">
        <f t="shared" si="95"/>
        <v>43909</v>
      </c>
      <c r="G1907" s="7" t="e">
        <f>C1907*시뮬레이션!D1910*시뮬레이션!F1910</f>
        <v>#N/A</v>
      </c>
      <c r="H1907" s="2" t="e">
        <f>D1907*시뮬레이션!E1910*시뮬레이션!D1910</f>
        <v>#N/A</v>
      </c>
      <c r="J1907" s="5">
        <f t="shared" si="96"/>
        <v>43909</v>
      </c>
      <c r="K1907" s="2" t="e">
        <f t="shared" si="97"/>
        <v>#N/A</v>
      </c>
      <c r="L1907" s="2" t="e">
        <f>$C$2*시뮬레이션!F1910*시뮬레이션!D1910</f>
        <v>#REF!</v>
      </c>
    </row>
    <row r="1908" spans="2:12" x14ac:dyDescent="0.3">
      <c r="B1908" s="5">
        <v>43910</v>
      </c>
      <c r="C1908" s="27" t="e">
        <f>VLOOKUP(시뮬레이션!B1911,시뮬레이션!$K:$Q,6,0)</f>
        <v>#N/A</v>
      </c>
      <c r="D1908" s="27" t="e">
        <f>VLOOKUP(시뮬레이션!B1911,시뮬레이션!$K:$Q,7,0)</f>
        <v>#N/A</v>
      </c>
      <c r="F1908" s="5">
        <f t="shared" si="95"/>
        <v>43910</v>
      </c>
      <c r="G1908" s="7" t="e">
        <f>C1908*시뮬레이션!D1911*시뮬레이션!F1911</f>
        <v>#N/A</v>
      </c>
      <c r="H1908" s="2" t="e">
        <f>D1908*시뮬레이션!E1911*시뮬레이션!D1911</f>
        <v>#N/A</v>
      </c>
      <c r="J1908" s="5">
        <f t="shared" si="96"/>
        <v>43910</v>
      </c>
      <c r="K1908" s="2" t="e">
        <f t="shared" si="97"/>
        <v>#N/A</v>
      </c>
      <c r="L1908" s="2" t="e">
        <f>$C$2*시뮬레이션!F1911*시뮬레이션!D1911</f>
        <v>#REF!</v>
      </c>
    </row>
    <row r="1909" spans="2:12" x14ac:dyDescent="0.3">
      <c r="B1909" s="5">
        <v>43911</v>
      </c>
      <c r="C1909" s="27" t="e">
        <f>VLOOKUP(시뮬레이션!B1912,시뮬레이션!$K:$Q,6,0)</f>
        <v>#N/A</v>
      </c>
      <c r="D1909" s="27" t="e">
        <f>VLOOKUP(시뮬레이션!B1912,시뮬레이션!$K:$Q,7,0)</f>
        <v>#N/A</v>
      </c>
      <c r="F1909" s="5">
        <f t="shared" si="95"/>
        <v>43911</v>
      </c>
      <c r="G1909" s="7" t="e">
        <f>C1909*시뮬레이션!D1912*시뮬레이션!F1912</f>
        <v>#N/A</v>
      </c>
      <c r="H1909" s="2" t="e">
        <f>D1909*시뮬레이션!E1912*시뮬레이션!D1912</f>
        <v>#N/A</v>
      </c>
      <c r="J1909" s="5">
        <f t="shared" si="96"/>
        <v>43911</v>
      </c>
      <c r="K1909" s="2" t="e">
        <f t="shared" si="97"/>
        <v>#N/A</v>
      </c>
      <c r="L1909" s="2" t="e">
        <f>$C$2*시뮬레이션!F1912*시뮬레이션!D1912</f>
        <v>#REF!</v>
      </c>
    </row>
    <row r="1910" spans="2:12" x14ac:dyDescent="0.3">
      <c r="B1910" s="5">
        <v>43912</v>
      </c>
      <c r="C1910" s="27" t="e">
        <f>VLOOKUP(시뮬레이션!B1913,시뮬레이션!$K:$Q,6,0)</f>
        <v>#N/A</v>
      </c>
      <c r="D1910" s="27" t="e">
        <f>VLOOKUP(시뮬레이션!B1913,시뮬레이션!$K:$Q,7,0)</f>
        <v>#N/A</v>
      </c>
      <c r="F1910" s="5">
        <f t="shared" si="95"/>
        <v>43912</v>
      </c>
      <c r="G1910" s="7" t="e">
        <f>C1910*시뮬레이션!D1913*시뮬레이션!F1913</f>
        <v>#N/A</v>
      </c>
      <c r="H1910" s="2" t="e">
        <f>D1910*시뮬레이션!E1913*시뮬레이션!D1913</f>
        <v>#N/A</v>
      </c>
      <c r="J1910" s="5">
        <f t="shared" si="96"/>
        <v>43912</v>
      </c>
      <c r="K1910" s="2" t="e">
        <f t="shared" si="97"/>
        <v>#N/A</v>
      </c>
      <c r="L1910" s="2" t="e">
        <f>$C$2*시뮬레이션!F1913*시뮬레이션!D1913</f>
        <v>#REF!</v>
      </c>
    </row>
    <row r="1911" spans="2:12" x14ac:dyDescent="0.3">
      <c r="B1911" s="5">
        <v>43913</v>
      </c>
      <c r="C1911" s="27" t="e">
        <f>VLOOKUP(시뮬레이션!B1914,시뮬레이션!$K:$Q,6,0)</f>
        <v>#N/A</v>
      </c>
      <c r="D1911" s="27" t="e">
        <f>VLOOKUP(시뮬레이션!B1914,시뮬레이션!$K:$Q,7,0)</f>
        <v>#N/A</v>
      </c>
      <c r="F1911" s="5">
        <f t="shared" si="95"/>
        <v>43913</v>
      </c>
      <c r="G1911" s="7" t="e">
        <f>C1911*시뮬레이션!D1914*시뮬레이션!F1914</f>
        <v>#N/A</v>
      </c>
      <c r="H1911" s="2" t="e">
        <f>D1911*시뮬레이션!E1914*시뮬레이션!D1914</f>
        <v>#N/A</v>
      </c>
      <c r="J1911" s="5">
        <f t="shared" si="96"/>
        <v>43913</v>
      </c>
      <c r="K1911" s="2" t="e">
        <f t="shared" si="97"/>
        <v>#N/A</v>
      </c>
      <c r="L1911" s="2" t="e">
        <f>$C$2*시뮬레이션!F1914*시뮬레이션!D1914</f>
        <v>#REF!</v>
      </c>
    </row>
    <row r="1912" spans="2:12" x14ac:dyDescent="0.3">
      <c r="B1912" s="5">
        <v>43914</v>
      </c>
      <c r="C1912" s="27" t="e">
        <f>VLOOKUP(시뮬레이션!B1915,시뮬레이션!$K:$Q,6,0)</f>
        <v>#N/A</v>
      </c>
      <c r="D1912" s="27" t="e">
        <f>VLOOKUP(시뮬레이션!B1915,시뮬레이션!$K:$Q,7,0)</f>
        <v>#N/A</v>
      </c>
      <c r="F1912" s="5">
        <f t="shared" si="95"/>
        <v>43914</v>
      </c>
      <c r="G1912" s="7" t="e">
        <f>C1912*시뮬레이션!D1915*시뮬레이션!F1915</f>
        <v>#N/A</v>
      </c>
      <c r="H1912" s="2" t="e">
        <f>D1912*시뮬레이션!E1915*시뮬레이션!D1915</f>
        <v>#N/A</v>
      </c>
      <c r="J1912" s="5">
        <f t="shared" si="96"/>
        <v>43914</v>
      </c>
      <c r="K1912" s="2" t="e">
        <f t="shared" si="97"/>
        <v>#N/A</v>
      </c>
      <c r="L1912" s="2" t="e">
        <f>$C$2*시뮬레이션!F1915*시뮬레이션!D1915</f>
        <v>#REF!</v>
      </c>
    </row>
    <row r="1913" spans="2:12" x14ac:dyDescent="0.3">
      <c r="B1913" s="5">
        <v>43915</v>
      </c>
      <c r="C1913" s="27" t="e">
        <f>VLOOKUP(시뮬레이션!B1916,시뮬레이션!$K:$Q,6,0)</f>
        <v>#N/A</v>
      </c>
      <c r="D1913" s="27" t="e">
        <f>VLOOKUP(시뮬레이션!B1916,시뮬레이션!$K:$Q,7,0)</f>
        <v>#N/A</v>
      </c>
      <c r="F1913" s="5">
        <f t="shared" si="95"/>
        <v>43915</v>
      </c>
      <c r="G1913" s="7" t="e">
        <f>C1913*시뮬레이션!D1916*시뮬레이션!F1916</f>
        <v>#N/A</v>
      </c>
      <c r="H1913" s="2" t="e">
        <f>D1913*시뮬레이션!E1916*시뮬레이션!D1916</f>
        <v>#N/A</v>
      </c>
      <c r="J1913" s="5">
        <f t="shared" si="96"/>
        <v>43915</v>
      </c>
      <c r="K1913" s="2" t="e">
        <f t="shared" si="97"/>
        <v>#N/A</v>
      </c>
      <c r="L1913" s="2" t="e">
        <f>$C$2*시뮬레이션!F1916*시뮬레이션!D1916</f>
        <v>#REF!</v>
      </c>
    </row>
    <row r="1914" spans="2:12" x14ac:dyDescent="0.3">
      <c r="B1914" s="5">
        <v>43916</v>
      </c>
      <c r="C1914" s="27" t="e">
        <f>VLOOKUP(시뮬레이션!B1917,시뮬레이션!$K:$Q,6,0)</f>
        <v>#N/A</v>
      </c>
      <c r="D1914" s="27" t="e">
        <f>VLOOKUP(시뮬레이션!B1917,시뮬레이션!$K:$Q,7,0)</f>
        <v>#N/A</v>
      </c>
      <c r="F1914" s="5">
        <f t="shared" si="95"/>
        <v>43916</v>
      </c>
      <c r="G1914" s="7" t="e">
        <f>C1914*시뮬레이션!D1917*시뮬레이션!F1917</f>
        <v>#N/A</v>
      </c>
      <c r="H1914" s="2" t="e">
        <f>D1914*시뮬레이션!E1917*시뮬레이션!D1917</f>
        <v>#N/A</v>
      </c>
      <c r="J1914" s="5">
        <f t="shared" si="96"/>
        <v>43916</v>
      </c>
      <c r="K1914" s="2" t="e">
        <f t="shared" si="97"/>
        <v>#N/A</v>
      </c>
      <c r="L1914" s="2" t="e">
        <f>$C$2*시뮬레이션!F1917*시뮬레이션!D1917</f>
        <v>#REF!</v>
      </c>
    </row>
    <row r="1915" spans="2:12" x14ac:dyDescent="0.3">
      <c r="B1915" s="5">
        <v>43917</v>
      </c>
      <c r="C1915" s="27" t="e">
        <f>VLOOKUP(시뮬레이션!B1918,시뮬레이션!$K:$Q,6,0)</f>
        <v>#N/A</v>
      </c>
      <c r="D1915" s="27" t="e">
        <f>VLOOKUP(시뮬레이션!B1918,시뮬레이션!$K:$Q,7,0)</f>
        <v>#N/A</v>
      </c>
      <c r="F1915" s="5">
        <f t="shared" si="95"/>
        <v>43917</v>
      </c>
      <c r="G1915" s="7" t="e">
        <f>C1915*시뮬레이션!D1918*시뮬레이션!F1918</f>
        <v>#N/A</v>
      </c>
      <c r="H1915" s="2" t="e">
        <f>D1915*시뮬레이션!E1918*시뮬레이션!D1918</f>
        <v>#N/A</v>
      </c>
      <c r="J1915" s="5">
        <f t="shared" si="96"/>
        <v>43917</v>
      </c>
      <c r="K1915" s="2" t="e">
        <f t="shared" si="97"/>
        <v>#N/A</v>
      </c>
      <c r="L1915" s="2" t="e">
        <f>$C$2*시뮬레이션!F1918*시뮬레이션!D1918</f>
        <v>#REF!</v>
      </c>
    </row>
    <row r="1916" spans="2:12" x14ac:dyDescent="0.3">
      <c r="B1916" s="5">
        <v>43918</v>
      </c>
      <c r="C1916" s="27" t="e">
        <f>VLOOKUP(시뮬레이션!B1919,시뮬레이션!$K:$Q,6,0)</f>
        <v>#N/A</v>
      </c>
      <c r="D1916" s="27" t="e">
        <f>VLOOKUP(시뮬레이션!B1919,시뮬레이션!$K:$Q,7,0)</f>
        <v>#N/A</v>
      </c>
      <c r="F1916" s="5">
        <f t="shared" si="95"/>
        <v>43918</v>
      </c>
      <c r="G1916" s="7" t="e">
        <f>C1916*시뮬레이션!D1919*시뮬레이션!F1919</f>
        <v>#N/A</v>
      </c>
      <c r="H1916" s="2" t="e">
        <f>D1916*시뮬레이션!E1919*시뮬레이션!D1919</f>
        <v>#N/A</v>
      </c>
      <c r="J1916" s="5">
        <f t="shared" si="96"/>
        <v>43918</v>
      </c>
      <c r="K1916" s="2" t="e">
        <f t="shared" si="97"/>
        <v>#N/A</v>
      </c>
      <c r="L1916" s="2" t="e">
        <f>$C$2*시뮬레이션!F1919*시뮬레이션!D1919</f>
        <v>#REF!</v>
      </c>
    </row>
    <row r="1917" spans="2:12" x14ac:dyDescent="0.3">
      <c r="B1917" s="5">
        <v>43919</v>
      </c>
      <c r="C1917" s="27" t="e">
        <f>VLOOKUP(시뮬레이션!B1920,시뮬레이션!$K:$Q,6,0)</f>
        <v>#N/A</v>
      </c>
      <c r="D1917" s="27" t="e">
        <f>VLOOKUP(시뮬레이션!B1920,시뮬레이션!$K:$Q,7,0)</f>
        <v>#N/A</v>
      </c>
      <c r="F1917" s="5">
        <f t="shared" si="95"/>
        <v>43919</v>
      </c>
      <c r="G1917" s="7" t="e">
        <f>C1917*시뮬레이션!D1920*시뮬레이션!F1920</f>
        <v>#N/A</v>
      </c>
      <c r="H1917" s="2" t="e">
        <f>D1917*시뮬레이션!E1920*시뮬레이션!D1920</f>
        <v>#N/A</v>
      </c>
      <c r="J1917" s="5">
        <f t="shared" si="96"/>
        <v>43919</v>
      </c>
      <c r="K1917" s="2" t="e">
        <f t="shared" si="97"/>
        <v>#N/A</v>
      </c>
      <c r="L1917" s="2" t="e">
        <f>$C$2*시뮬레이션!F1920*시뮬레이션!D1920</f>
        <v>#REF!</v>
      </c>
    </row>
    <row r="1918" spans="2:12" x14ac:dyDescent="0.3">
      <c r="B1918" s="5">
        <v>43920</v>
      </c>
      <c r="C1918" s="27" t="e">
        <f>VLOOKUP(시뮬레이션!B1921,시뮬레이션!$K:$Q,6,0)</f>
        <v>#N/A</v>
      </c>
      <c r="D1918" s="27" t="e">
        <f>VLOOKUP(시뮬레이션!B1921,시뮬레이션!$K:$Q,7,0)</f>
        <v>#N/A</v>
      </c>
      <c r="F1918" s="5">
        <f t="shared" si="95"/>
        <v>43920</v>
      </c>
      <c r="G1918" s="7" t="e">
        <f>C1918*시뮬레이션!D1921*시뮬레이션!F1921</f>
        <v>#N/A</v>
      </c>
      <c r="H1918" s="2" t="e">
        <f>D1918*시뮬레이션!E1921*시뮬레이션!D1921</f>
        <v>#N/A</v>
      </c>
      <c r="J1918" s="5">
        <f t="shared" si="96"/>
        <v>43920</v>
      </c>
      <c r="K1918" s="2" t="e">
        <f t="shared" si="97"/>
        <v>#N/A</v>
      </c>
      <c r="L1918" s="2" t="e">
        <f>$C$2*시뮬레이션!F1921*시뮬레이션!D1921</f>
        <v>#REF!</v>
      </c>
    </row>
    <row r="1919" spans="2:12" x14ac:dyDescent="0.3">
      <c r="B1919" s="5">
        <v>43921</v>
      </c>
      <c r="C1919" s="27" t="e">
        <f>VLOOKUP(시뮬레이션!B1922,시뮬레이션!$K:$Q,6,0)</f>
        <v>#N/A</v>
      </c>
      <c r="D1919" s="27" t="e">
        <f>VLOOKUP(시뮬레이션!B1922,시뮬레이션!$K:$Q,7,0)</f>
        <v>#N/A</v>
      </c>
      <c r="F1919" s="5">
        <f t="shared" si="95"/>
        <v>43921</v>
      </c>
      <c r="G1919" s="7" t="e">
        <f>C1919*시뮬레이션!D1922*시뮬레이션!F1922</f>
        <v>#N/A</v>
      </c>
      <c r="H1919" s="2" t="e">
        <f>D1919*시뮬레이션!E1922*시뮬레이션!D1922</f>
        <v>#N/A</v>
      </c>
      <c r="J1919" s="5">
        <f t="shared" si="96"/>
        <v>43921</v>
      </c>
      <c r="K1919" s="2" t="e">
        <f t="shared" si="97"/>
        <v>#N/A</v>
      </c>
      <c r="L1919" s="2" t="e">
        <f>$C$2*시뮬레이션!F1922*시뮬레이션!D1922</f>
        <v>#REF!</v>
      </c>
    </row>
    <row r="1920" spans="2:12" x14ac:dyDescent="0.3">
      <c r="B1920" s="5">
        <v>43922</v>
      </c>
      <c r="C1920" s="27" t="e">
        <f>VLOOKUP(시뮬레이션!B1923,시뮬레이션!$K:$Q,6,0)</f>
        <v>#N/A</v>
      </c>
      <c r="D1920" s="27" t="e">
        <f>VLOOKUP(시뮬레이션!B1923,시뮬레이션!$K:$Q,7,0)</f>
        <v>#N/A</v>
      </c>
      <c r="F1920" s="5">
        <f t="shared" si="95"/>
        <v>43922</v>
      </c>
      <c r="G1920" s="7" t="e">
        <f>C1920*시뮬레이션!D1923*시뮬레이션!F1923</f>
        <v>#N/A</v>
      </c>
      <c r="H1920" s="2" t="e">
        <f>D1920*시뮬레이션!E1923*시뮬레이션!D1923</f>
        <v>#N/A</v>
      </c>
      <c r="J1920" s="5">
        <f t="shared" si="96"/>
        <v>43922</v>
      </c>
      <c r="K1920" s="2" t="e">
        <f t="shared" si="97"/>
        <v>#N/A</v>
      </c>
      <c r="L1920" s="2" t="e">
        <f>$C$2*시뮬레이션!F1923*시뮬레이션!D1923</f>
        <v>#REF!</v>
      </c>
    </row>
    <row r="1921" spans="2:12" x14ac:dyDescent="0.3">
      <c r="B1921" s="5">
        <v>43923</v>
      </c>
      <c r="C1921" s="27" t="e">
        <f>VLOOKUP(시뮬레이션!B1924,시뮬레이션!$K:$Q,6,0)</f>
        <v>#N/A</v>
      </c>
      <c r="D1921" s="27" t="e">
        <f>VLOOKUP(시뮬레이션!B1924,시뮬레이션!$K:$Q,7,0)</f>
        <v>#N/A</v>
      </c>
      <c r="F1921" s="5">
        <f t="shared" si="95"/>
        <v>43923</v>
      </c>
      <c r="G1921" s="7" t="e">
        <f>C1921*시뮬레이션!D1924*시뮬레이션!F1924</f>
        <v>#N/A</v>
      </c>
      <c r="H1921" s="2" t="e">
        <f>D1921*시뮬레이션!E1924*시뮬레이션!D1924</f>
        <v>#N/A</v>
      </c>
      <c r="J1921" s="5">
        <f t="shared" si="96"/>
        <v>43923</v>
      </c>
      <c r="K1921" s="2" t="e">
        <f t="shared" si="97"/>
        <v>#N/A</v>
      </c>
      <c r="L1921" s="2" t="e">
        <f>$C$2*시뮬레이션!F1924*시뮬레이션!D1924</f>
        <v>#REF!</v>
      </c>
    </row>
    <row r="1922" spans="2:12" x14ac:dyDescent="0.3">
      <c r="B1922" s="5">
        <v>43924</v>
      </c>
      <c r="C1922" s="27" t="e">
        <f>VLOOKUP(시뮬레이션!B1925,시뮬레이션!$K:$Q,6,0)</f>
        <v>#N/A</v>
      </c>
      <c r="D1922" s="27" t="e">
        <f>VLOOKUP(시뮬레이션!B1925,시뮬레이션!$K:$Q,7,0)</f>
        <v>#N/A</v>
      </c>
      <c r="F1922" s="5">
        <f t="shared" si="95"/>
        <v>43924</v>
      </c>
      <c r="G1922" s="7" t="e">
        <f>C1922*시뮬레이션!D1925*시뮬레이션!F1925</f>
        <v>#N/A</v>
      </c>
      <c r="H1922" s="2" t="e">
        <f>D1922*시뮬레이션!E1925*시뮬레이션!D1925</f>
        <v>#N/A</v>
      </c>
      <c r="J1922" s="5">
        <f t="shared" si="96"/>
        <v>43924</v>
      </c>
      <c r="K1922" s="2" t="e">
        <f t="shared" si="97"/>
        <v>#N/A</v>
      </c>
      <c r="L1922" s="2" t="e">
        <f>$C$2*시뮬레이션!F1925*시뮬레이션!D1925</f>
        <v>#REF!</v>
      </c>
    </row>
    <row r="1923" spans="2:12" x14ac:dyDescent="0.3">
      <c r="B1923" s="5">
        <v>43925</v>
      </c>
      <c r="C1923" s="27" t="e">
        <f>VLOOKUP(시뮬레이션!B1926,시뮬레이션!$K:$Q,6,0)</f>
        <v>#N/A</v>
      </c>
      <c r="D1923" s="27" t="e">
        <f>VLOOKUP(시뮬레이션!B1926,시뮬레이션!$K:$Q,7,0)</f>
        <v>#N/A</v>
      </c>
      <c r="F1923" s="5">
        <f t="shared" ref="F1923:F1986" si="98">B1923</f>
        <v>43925</v>
      </c>
      <c r="G1923" s="7" t="e">
        <f>C1923*시뮬레이션!D1926*시뮬레이션!F1926</f>
        <v>#N/A</v>
      </c>
      <c r="H1923" s="2" t="e">
        <f>D1923*시뮬레이션!E1926*시뮬레이션!D1926</f>
        <v>#N/A</v>
      </c>
      <c r="J1923" s="5">
        <f t="shared" ref="J1923:J1986" si="99">B1923</f>
        <v>43925</v>
      </c>
      <c r="K1923" s="2" t="e">
        <f t="shared" ref="K1923:K1986" si="100">SUM(G1923:H1923)</f>
        <v>#N/A</v>
      </c>
      <c r="L1923" s="2" t="e">
        <f>$C$2*시뮬레이션!F1926*시뮬레이션!D1926</f>
        <v>#REF!</v>
      </c>
    </row>
    <row r="1924" spans="2:12" x14ac:dyDescent="0.3">
      <c r="B1924" s="5">
        <v>43926</v>
      </c>
      <c r="C1924" s="27" t="e">
        <f>VLOOKUP(시뮬레이션!B1927,시뮬레이션!$K:$Q,6,0)</f>
        <v>#N/A</v>
      </c>
      <c r="D1924" s="27" t="e">
        <f>VLOOKUP(시뮬레이션!B1927,시뮬레이션!$K:$Q,7,0)</f>
        <v>#N/A</v>
      </c>
      <c r="F1924" s="5">
        <f t="shared" si="98"/>
        <v>43926</v>
      </c>
      <c r="G1924" s="7" t="e">
        <f>C1924*시뮬레이션!D1927*시뮬레이션!F1927</f>
        <v>#N/A</v>
      </c>
      <c r="H1924" s="2" t="e">
        <f>D1924*시뮬레이션!E1927*시뮬레이션!D1927</f>
        <v>#N/A</v>
      </c>
      <c r="J1924" s="5">
        <f t="shared" si="99"/>
        <v>43926</v>
      </c>
      <c r="K1924" s="2" t="e">
        <f t="shared" si="100"/>
        <v>#N/A</v>
      </c>
      <c r="L1924" s="2" t="e">
        <f>$C$2*시뮬레이션!F1927*시뮬레이션!D1927</f>
        <v>#REF!</v>
      </c>
    </row>
    <row r="1925" spans="2:12" x14ac:dyDescent="0.3">
      <c r="B1925" s="5">
        <v>43927</v>
      </c>
      <c r="C1925" s="27" t="e">
        <f>VLOOKUP(시뮬레이션!B1928,시뮬레이션!$K:$Q,6,0)</f>
        <v>#N/A</v>
      </c>
      <c r="D1925" s="27" t="e">
        <f>VLOOKUP(시뮬레이션!B1928,시뮬레이션!$K:$Q,7,0)</f>
        <v>#N/A</v>
      </c>
      <c r="F1925" s="5">
        <f t="shared" si="98"/>
        <v>43927</v>
      </c>
      <c r="G1925" s="7" t="e">
        <f>C1925*시뮬레이션!D1928*시뮬레이션!F1928</f>
        <v>#N/A</v>
      </c>
      <c r="H1925" s="2" t="e">
        <f>D1925*시뮬레이션!E1928*시뮬레이션!D1928</f>
        <v>#N/A</v>
      </c>
      <c r="J1925" s="5">
        <f t="shared" si="99"/>
        <v>43927</v>
      </c>
      <c r="K1925" s="2" t="e">
        <f t="shared" si="100"/>
        <v>#N/A</v>
      </c>
      <c r="L1925" s="2" t="e">
        <f>$C$2*시뮬레이션!F1928*시뮬레이션!D1928</f>
        <v>#REF!</v>
      </c>
    </row>
    <row r="1926" spans="2:12" x14ac:dyDescent="0.3">
      <c r="B1926" s="5">
        <v>43928</v>
      </c>
      <c r="C1926" s="27" t="e">
        <f>VLOOKUP(시뮬레이션!B1929,시뮬레이션!$K:$Q,6,0)</f>
        <v>#N/A</v>
      </c>
      <c r="D1926" s="27" t="e">
        <f>VLOOKUP(시뮬레이션!B1929,시뮬레이션!$K:$Q,7,0)</f>
        <v>#N/A</v>
      </c>
      <c r="F1926" s="5">
        <f t="shared" si="98"/>
        <v>43928</v>
      </c>
      <c r="G1926" s="7" t="e">
        <f>C1926*시뮬레이션!D1929*시뮬레이션!F1929</f>
        <v>#N/A</v>
      </c>
      <c r="H1926" s="2" t="e">
        <f>D1926*시뮬레이션!E1929*시뮬레이션!D1929</f>
        <v>#N/A</v>
      </c>
      <c r="J1926" s="5">
        <f t="shared" si="99"/>
        <v>43928</v>
      </c>
      <c r="K1926" s="2" t="e">
        <f t="shared" si="100"/>
        <v>#N/A</v>
      </c>
      <c r="L1926" s="2" t="e">
        <f>$C$2*시뮬레이션!F1929*시뮬레이션!D1929</f>
        <v>#REF!</v>
      </c>
    </row>
    <row r="1927" spans="2:12" x14ac:dyDescent="0.3">
      <c r="B1927" s="5">
        <v>43929</v>
      </c>
      <c r="C1927" s="27" t="e">
        <f>VLOOKUP(시뮬레이션!B1930,시뮬레이션!$K:$Q,6,0)</f>
        <v>#N/A</v>
      </c>
      <c r="D1927" s="27" t="e">
        <f>VLOOKUP(시뮬레이션!B1930,시뮬레이션!$K:$Q,7,0)</f>
        <v>#N/A</v>
      </c>
      <c r="F1927" s="5">
        <f t="shared" si="98"/>
        <v>43929</v>
      </c>
      <c r="G1927" s="7" t="e">
        <f>C1927*시뮬레이션!D1930*시뮬레이션!F1930</f>
        <v>#N/A</v>
      </c>
      <c r="H1927" s="2" t="e">
        <f>D1927*시뮬레이션!E1930*시뮬레이션!D1930</f>
        <v>#N/A</v>
      </c>
      <c r="J1927" s="5">
        <f t="shared" si="99"/>
        <v>43929</v>
      </c>
      <c r="K1927" s="2" t="e">
        <f t="shared" si="100"/>
        <v>#N/A</v>
      </c>
      <c r="L1927" s="2" t="e">
        <f>$C$2*시뮬레이션!F1930*시뮬레이션!D1930</f>
        <v>#REF!</v>
      </c>
    </row>
    <row r="1928" spans="2:12" x14ac:dyDescent="0.3">
      <c r="B1928" s="5">
        <v>43930</v>
      </c>
      <c r="C1928" s="27" t="e">
        <f>VLOOKUP(시뮬레이션!B1931,시뮬레이션!$K:$Q,6,0)</f>
        <v>#N/A</v>
      </c>
      <c r="D1928" s="27" t="e">
        <f>VLOOKUP(시뮬레이션!B1931,시뮬레이션!$K:$Q,7,0)</f>
        <v>#N/A</v>
      </c>
      <c r="F1928" s="5">
        <f t="shared" si="98"/>
        <v>43930</v>
      </c>
      <c r="G1928" s="7" t="e">
        <f>C1928*시뮬레이션!D1931*시뮬레이션!F1931</f>
        <v>#N/A</v>
      </c>
      <c r="H1928" s="2" t="e">
        <f>D1928*시뮬레이션!E1931*시뮬레이션!D1931</f>
        <v>#N/A</v>
      </c>
      <c r="J1928" s="5">
        <f t="shared" si="99"/>
        <v>43930</v>
      </c>
      <c r="K1928" s="2" t="e">
        <f t="shared" si="100"/>
        <v>#N/A</v>
      </c>
      <c r="L1928" s="2" t="e">
        <f>$C$2*시뮬레이션!F1931*시뮬레이션!D1931</f>
        <v>#REF!</v>
      </c>
    </row>
    <row r="1929" spans="2:12" x14ac:dyDescent="0.3">
      <c r="B1929" s="5">
        <v>43931</v>
      </c>
      <c r="C1929" s="27" t="e">
        <f>VLOOKUP(시뮬레이션!B1932,시뮬레이션!$K:$Q,6,0)</f>
        <v>#N/A</v>
      </c>
      <c r="D1929" s="27" t="e">
        <f>VLOOKUP(시뮬레이션!B1932,시뮬레이션!$K:$Q,7,0)</f>
        <v>#N/A</v>
      </c>
      <c r="F1929" s="5">
        <f t="shared" si="98"/>
        <v>43931</v>
      </c>
      <c r="G1929" s="7" t="e">
        <f>C1929*시뮬레이션!D1932*시뮬레이션!F1932</f>
        <v>#N/A</v>
      </c>
      <c r="H1929" s="2" t="e">
        <f>D1929*시뮬레이션!E1932*시뮬레이션!D1932</f>
        <v>#N/A</v>
      </c>
      <c r="J1929" s="5">
        <f t="shared" si="99"/>
        <v>43931</v>
      </c>
      <c r="K1929" s="2" t="e">
        <f t="shared" si="100"/>
        <v>#N/A</v>
      </c>
      <c r="L1929" s="2" t="e">
        <f>$C$2*시뮬레이션!F1932*시뮬레이션!D1932</f>
        <v>#REF!</v>
      </c>
    </row>
    <row r="1930" spans="2:12" x14ac:dyDescent="0.3">
      <c r="B1930" s="5">
        <v>43932</v>
      </c>
      <c r="C1930" s="27" t="e">
        <f>VLOOKUP(시뮬레이션!B1933,시뮬레이션!$K:$Q,6,0)</f>
        <v>#N/A</v>
      </c>
      <c r="D1930" s="27" t="e">
        <f>VLOOKUP(시뮬레이션!B1933,시뮬레이션!$K:$Q,7,0)</f>
        <v>#N/A</v>
      </c>
      <c r="F1930" s="5">
        <f t="shared" si="98"/>
        <v>43932</v>
      </c>
      <c r="G1930" s="7" t="e">
        <f>C1930*시뮬레이션!D1933*시뮬레이션!F1933</f>
        <v>#N/A</v>
      </c>
      <c r="H1930" s="2" t="e">
        <f>D1930*시뮬레이션!E1933*시뮬레이션!D1933</f>
        <v>#N/A</v>
      </c>
      <c r="J1930" s="5">
        <f t="shared" si="99"/>
        <v>43932</v>
      </c>
      <c r="K1930" s="2" t="e">
        <f t="shared" si="100"/>
        <v>#N/A</v>
      </c>
      <c r="L1930" s="2" t="e">
        <f>$C$2*시뮬레이션!F1933*시뮬레이션!D1933</f>
        <v>#REF!</v>
      </c>
    </row>
    <row r="1931" spans="2:12" x14ac:dyDescent="0.3">
      <c r="B1931" s="5">
        <v>43933</v>
      </c>
      <c r="C1931" s="27" t="e">
        <f>VLOOKUP(시뮬레이션!B1934,시뮬레이션!$K:$Q,6,0)</f>
        <v>#N/A</v>
      </c>
      <c r="D1931" s="27" t="e">
        <f>VLOOKUP(시뮬레이션!B1934,시뮬레이션!$K:$Q,7,0)</f>
        <v>#N/A</v>
      </c>
      <c r="F1931" s="5">
        <f t="shared" si="98"/>
        <v>43933</v>
      </c>
      <c r="G1931" s="7" t="e">
        <f>C1931*시뮬레이션!D1934*시뮬레이션!F1934</f>
        <v>#N/A</v>
      </c>
      <c r="H1931" s="2" t="e">
        <f>D1931*시뮬레이션!E1934*시뮬레이션!D1934</f>
        <v>#N/A</v>
      </c>
      <c r="J1931" s="5">
        <f t="shared" si="99"/>
        <v>43933</v>
      </c>
      <c r="K1931" s="2" t="e">
        <f t="shared" si="100"/>
        <v>#N/A</v>
      </c>
      <c r="L1931" s="2" t="e">
        <f>$C$2*시뮬레이션!F1934*시뮬레이션!D1934</f>
        <v>#REF!</v>
      </c>
    </row>
    <row r="1932" spans="2:12" x14ac:dyDescent="0.3">
      <c r="B1932" s="5">
        <v>43934</v>
      </c>
      <c r="C1932" s="27" t="e">
        <f>VLOOKUP(시뮬레이션!B1935,시뮬레이션!$K:$Q,6,0)</f>
        <v>#N/A</v>
      </c>
      <c r="D1932" s="27" t="e">
        <f>VLOOKUP(시뮬레이션!B1935,시뮬레이션!$K:$Q,7,0)</f>
        <v>#N/A</v>
      </c>
      <c r="F1932" s="5">
        <f t="shared" si="98"/>
        <v>43934</v>
      </c>
      <c r="G1932" s="7" t="e">
        <f>C1932*시뮬레이션!D1935*시뮬레이션!F1935</f>
        <v>#N/A</v>
      </c>
      <c r="H1932" s="2" t="e">
        <f>D1932*시뮬레이션!E1935*시뮬레이션!D1935</f>
        <v>#N/A</v>
      </c>
      <c r="J1932" s="5">
        <f t="shared" si="99"/>
        <v>43934</v>
      </c>
      <c r="K1932" s="2" t="e">
        <f t="shared" si="100"/>
        <v>#N/A</v>
      </c>
      <c r="L1932" s="2" t="e">
        <f>$C$2*시뮬레이션!F1935*시뮬레이션!D1935</f>
        <v>#REF!</v>
      </c>
    </row>
    <row r="1933" spans="2:12" x14ac:dyDescent="0.3">
      <c r="B1933" s="5">
        <v>43935</v>
      </c>
      <c r="C1933" s="27" t="e">
        <f>VLOOKUP(시뮬레이션!B1936,시뮬레이션!$K:$Q,6,0)</f>
        <v>#N/A</v>
      </c>
      <c r="D1933" s="27" t="e">
        <f>VLOOKUP(시뮬레이션!B1936,시뮬레이션!$K:$Q,7,0)</f>
        <v>#N/A</v>
      </c>
      <c r="F1933" s="5">
        <f t="shared" si="98"/>
        <v>43935</v>
      </c>
      <c r="G1933" s="7" t="e">
        <f>C1933*시뮬레이션!D1936*시뮬레이션!F1936</f>
        <v>#N/A</v>
      </c>
      <c r="H1933" s="2" t="e">
        <f>D1933*시뮬레이션!E1936*시뮬레이션!D1936</f>
        <v>#N/A</v>
      </c>
      <c r="J1933" s="5">
        <f t="shared" si="99"/>
        <v>43935</v>
      </c>
      <c r="K1933" s="2" t="e">
        <f t="shared" si="100"/>
        <v>#N/A</v>
      </c>
      <c r="L1933" s="2" t="e">
        <f>$C$2*시뮬레이션!F1936*시뮬레이션!D1936</f>
        <v>#REF!</v>
      </c>
    </row>
    <row r="1934" spans="2:12" x14ac:dyDescent="0.3">
      <c r="B1934" s="5">
        <v>43936</v>
      </c>
      <c r="C1934" s="27" t="e">
        <f>VLOOKUP(시뮬레이션!B1937,시뮬레이션!$K:$Q,6,0)</f>
        <v>#N/A</v>
      </c>
      <c r="D1934" s="27" t="e">
        <f>VLOOKUP(시뮬레이션!B1937,시뮬레이션!$K:$Q,7,0)</f>
        <v>#N/A</v>
      </c>
      <c r="F1934" s="5">
        <f t="shared" si="98"/>
        <v>43936</v>
      </c>
      <c r="G1934" s="7" t="e">
        <f>C1934*시뮬레이션!D1937*시뮬레이션!F1937</f>
        <v>#N/A</v>
      </c>
      <c r="H1934" s="2" t="e">
        <f>D1934*시뮬레이션!E1937*시뮬레이션!D1937</f>
        <v>#N/A</v>
      </c>
      <c r="J1934" s="5">
        <f t="shared" si="99"/>
        <v>43936</v>
      </c>
      <c r="K1934" s="2" t="e">
        <f t="shared" si="100"/>
        <v>#N/A</v>
      </c>
      <c r="L1934" s="2" t="e">
        <f>$C$2*시뮬레이션!F1937*시뮬레이션!D1937</f>
        <v>#REF!</v>
      </c>
    </row>
    <row r="1935" spans="2:12" x14ac:dyDescent="0.3">
      <c r="B1935" s="5">
        <v>43937</v>
      </c>
      <c r="C1935" s="27" t="e">
        <f>VLOOKUP(시뮬레이션!B1938,시뮬레이션!$K:$Q,6,0)</f>
        <v>#N/A</v>
      </c>
      <c r="D1935" s="27" t="e">
        <f>VLOOKUP(시뮬레이션!B1938,시뮬레이션!$K:$Q,7,0)</f>
        <v>#N/A</v>
      </c>
      <c r="F1935" s="5">
        <f t="shared" si="98"/>
        <v>43937</v>
      </c>
      <c r="G1935" s="7" t="e">
        <f>C1935*시뮬레이션!D1938*시뮬레이션!F1938</f>
        <v>#N/A</v>
      </c>
      <c r="H1935" s="2" t="e">
        <f>D1935*시뮬레이션!E1938*시뮬레이션!D1938</f>
        <v>#N/A</v>
      </c>
      <c r="J1935" s="5">
        <f t="shared" si="99"/>
        <v>43937</v>
      </c>
      <c r="K1935" s="2" t="e">
        <f t="shared" si="100"/>
        <v>#N/A</v>
      </c>
      <c r="L1935" s="2" t="e">
        <f>$C$2*시뮬레이션!F1938*시뮬레이션!D1938</f>
        <v>#REF!</v>
      </c>
    </row>
    <row r="1936" spans="2:12" x14ac:dyDescent="0.3">
      <c r="B1936" s="5">
        <v>43938</v>
      </c>
      <c r="C1936" s="27" t="e">
        <f>VLOOKUP(시뮬레이션!B1939,시뮬레이션!$K:$Q,6,0)</f>
        <v>#N/A</v>
      </c>
      <c r="D1936" s="27" t="e">
        <f>VLOOKUP(시뮬레이션!B1939,시뮬레이션!$K:$Q,7,0)</f>
        <v>#N/A</v>
      </c>
      <c r="F1936" s="5">
        <f t="shared" si="98"/>
        <v>43938</v>
      </c>
      <c r="G1936" s="7" t="e">
        <f>C1936*시뮬레이션!D1939*시뮬레이션!F1939</f>
        <v>#N/A</v>
      </c>
      <c r="H1936" s="2" t="e">
        <f>D1936*시뮬레이션!E1939*시뮬레이션!D1939</f>
        <v>#N/A</v>
      </c>
      <c r="J1936" s="5">
        <f t="shared" si="99"/>
        <v>43938</v>
      </c>
      <c r="K1936" s="2" t="e">
        <f t="shared" si="100"/>
        <v>#N/A</v>
      </c>
      <c r="L1936" s="2" t="e">
        <f>$C$2*시뮬레이션!F1939*시뮬레이션!D1939</f>
        <v>#REF!</v>
      </c>
    </row>
    <row r="1937" spans="2:12" x14ac:dyDescent="0.3">
      <c r="B1937" s="5">
        <v>43939</v>
      </c>
      <c r="C1937" s="27" t="e">
        <f>VLOOKUP(시뮬레이션!B1940,시뮬레이션!$K:$Q,6,0)</f>
        <v>#N/A</v>
      </c>
      <c r="D1937" s="27" t="e">
        <f>VLOOKUP(시뮬레이션!B1940,시뮬레이션!$K:$Q,7,0)</f>
        <v>#N/A</v>
      </c>
      <c r="F1937" s="5">
        <f t="shared" si="98"/>
        <v>43939</v>
      </c>
      <c r="G1937" s="7" t="e">
        <f>C1937*시뮬레이션!D1940*시뮬레이션!F1940</f>
        <v>#N/A</v>
      </c>
      <c r="H1937" s="2" t="e">
        <f>D1937*시뮬레이션!E1940*시뮬레이션!D1940</f>
        <v>#N/A</v>
      </c>
      <c r="J1937" s="5">
        <f t="shared" si="99"/>
        <v>43939</v>
      </c>
      <c r="K1937" s="2" t="e">
        <f t="shared" si="100"/>
        <v>#N/A</v>
      </c>
      <c r="L1937" s="2" t="e">
        <f>$C$2*시뮬레이션!F1940*시뮬레이션!D1940</f>
        <v>#REF!</v>
      </c>
    </row>
    <row r="1938" spans="2:12" x14ac:dyDescent="0.3">
      <c r="B1938" s="5">
        <v>43940</v>
      </c>
      <c r="C1938" s="27" t="e">
        <f>VLOOKUP(시뮬레이션!B1941,시뮬레이션!$K:$Q,6,0)</f>
        <v>#N/A</v>
      </c>
      <c r="D1938" s="27" t="e">
        <f>VLOOKUP(시뮬레이션!B1941,시뮬레이션!$K:$Q,7,0)</f>
        <v>#N/A</v>
      </c>
      <c r="F1938" s="5">
        <f t="shared" si="98"/>
        <v>43940</v>
      </c>
      <c r="G1938" s="7" t="e">
        <f>C1938*시뮬레이션!D1941*시뮬레이션!F1941</f>
        <v>#N/A</v>
      </c>
      <c r="H1938" s="2" t="e">
        <f>D1938*시뮬레이션!E1941*시뮬레이션!D1941</f>
        <v>#N/A</v>
      </c>
      <c r="J1938" s="5">
        <f t="shared" si="99"/>
        <v>43940</v>
      </c>
      <c r="K1938" s="2" t="e">
        <f t="shared" si="100"/>
        <v>#N/A</v>
      </c>
      <c r="L1938" s="2" t="e">
        <f>$C$2*시뮬레이션!F1941*시뮬레이션!D1941</f>
        <v>#REF!</v>
      </c>
    </row>
    <row r="1939" spans="2:12" x14ac:dyDescent="0.3">
      <c r="B1939" s="5">
        <v>43941</v>
      </c>
      <c r="C1939" s="27" t="e">
        <f>VLOOKUP(시뮬레이션!B1942,시뮬레이션!$K:$Q,6,0)</f>
        <v>#N/A</v>
      </c>
      <c r="D1939" s="27" t="e">
        <f>VLOOKUP(시뮬레이션!B1942,시뮬레이션!$K:$Q,7,0)</f>
        <v>#N/A</v>
      </c>
      <c r="F1939" s="5">
        <f t="shared" si="98"/>
        <v>43941</v>
      </c>
      <c r="G1939" s="7" t="e">
        <f>C1939*시뮬레이션!D1942*시뮬레이션!F1942</f>
        <v>#N/A</v>
      </c>
      <c r="H1939" s="2" t="e">
        <f>D1939*시뮬레이션!E1942*시뮬레이션!D1942</f>
        <v>#N/A</v>
      </c>
      <c r="J1939" s="5">
        <f t="shared" si="99"/>
        <v>43941</v>
      </c>
      <c r="K1939" s="2" t="e">
        <f t="shared" si="100"/>
        <v>#N/A</v>
      </c>
      <c r="L1939" s="2" t="e">
        <f>$C$2*시뮬레이션!F1942*시뮬레이션!D1942</f>
        <v>#REF!</v>
      </c>
    </row>
    <row r="1940" spans="2:12" x14ac:dyDescent="0.3">
      <c r="B1940" s="5">
        <v>43942</v>
      </c>
      <c r="C1940" s="27" t="e">
        <f>VLOOKUP(시뮬레이션!B1943,시뮬레이션!$K:$Q,6,0)</f>
        <v>#N/A</v>
      </c>
      <c r="D1940" s="27" t="e">
        <f>VLOOKUP(시뮬레이션!B1943,시뮬레이션!$K:$Q,7,0)</f>
        <v>#N/A</v>
      </c>
      <c r="F1940" s="5">
        <f t="shared" si="98"/>
        <v>43942</v>
      </c>
      <c r="G1940" s="7" t="e">
        <f>C1940*시뮬레이션!D1943*시뮬레이션!F1943</f>
        <v>#N/A</v>
      </c>
      <c r="H1940" s="2" t="e">
        <f>D1940*시뮬레이션!E1943*시뮬레이션!D1943</f>
        <v>#N/A</v>
      </c>
      <c r="J1940" s="5">
        <f t="shared" si="99"/>
        <v>43942</v>
      </c>
      <c r="K1940" s="2" t="e">
        <f t="shared" si="100"/>
        <v>#N/A</v>
      </c>
      <c r="L1940" s="2" t="e">
        <f>$C$2*시뮬레이션!F1943*시뮬레이션!D1943</f>
        <v>#REF!</v>
      </c>
    </row>
    <row r="1941" spans="2:12" x14ac:dyDescent="0.3">
      <c r="B1941" s="5">
        <v>43943</v>
      </c>
      <c r="C1941" s="27" t="e">
        <f>VLOOKUP(시뮬레이션!B1944,시뮬레이션!$K:$Q,6,0)</f>
        <v>#N/A</v>
      </c>
      <c r="D1941" s="27" t="e">
        <f>VLOOKUP(시뮬레이션!B1944,시뮬레이션!$K:$Q,7,0)</f>
        <v>#N/A</v>
      </c>
      <c r="F1941" s="5">
        <f t="shared" si="98"/>
        <v>43943</v>
      </c>
      <c r="G1941" s="7" t="e">
        <f>C1941*시뮬레이션!D1944*시뮬레이션!F1944</f>
        <v>#N/A</v>
      </c>
      <c r="H1941" s="2" t="e">
        <f>D1941*시뮬레이션!E1944*시뮬레이션!D1944</f>
        <v>#N/A</v>
      </c>
      <c r="J1941" s="5">
        <f t="shared" si="99"/>
        <v>43943</v>
      </c>
      <c r="K1941" s="2" t="e">
        <f t="shared" si="100"/>
        <v>#N/A</v>
      </c>
      <c r="L1941" s="2" t="e">
        <f>$C$2*시뮬레이션!F1944*시뮬레이션!D1944</f>
        <v>#REF!</v>
      </c>
    </row>
    <row r="1942" spans="2:12" x14ac:dyDescent="0.3">
      <c r="B1942" s="5">
        <v>43944</v>
      </c>
      <c r="C1942" s="27" t="e">
        <f>VLOOKUP(시뮬레이션!B1945,시뮬레이션!$K:$Q,6,0)</f>
        <v>#N/A</v>
      </c>
      <c r="D1942" s="27" t="e">
        <f>VLOOKUP(시뮬레이션!B1945,시뮬레이션!$K:$Q,7,0)</f>
        <v>#N/A</v>
      </c>
      <c r="F1942" s="5">
        <f t="shared" si="98"/>
        <v>43944</v>
      </c>
      <c r="G1942" s="7" t="e">
        <f>C1942*시뮬레이션!D1945*시뮬레이션!F1945</f>
        <v>#N/A</v>
      </c>
      <c r="H1942" s="2" t="e">
        <f>D1942*시뮬레이션!E1945*시뮬레이션!D1945</f>
        <v>#N/A</v>
      </c>
      <c r="J1942" s="5">
        <f t="shared" si="99"/>
        <v>43944</v>
      </c>
      <c r="K1942" s="2" t="e">
        <f t="shared" si="100"/>
        <v>#N/A</v>
      </c>
      <c r="L1942" s="2" t="e">
        <f>$C$2*시뮬레이션!F1945*시뮬레이션!D1945</f>
        <v>#REF!</v>
      </c>
    </row>
    <row r="1943" spans="2:12" x14ac:dyDescent="0.3">
      <c r="B1943" s="5">
        <v>43945</v>
      </c>
      <c r="C1943" s="27" t="e">
        <f>VLOOKUP(시뮬레이션!B1946,시뮬레이션!$K:$Q,6,0)</f>
        <v>#N/A</v>
      </c>
      <c r="D1943" s="27" t="e">
        <f>VLOOKUP(시뮬레이션!B1946,시뮬레이션!$K:$Q,7,0)</f>
        <v>#N/A</v>
      </c>
      <c r="F1943" s="5">
        <f t="shared" si="98"/>
        <v>43945</v>
      </c>
      <c r="G1943" s="7" t="e">
        <f>C1943*시뮬레이션!D1946*시뮬레이션!F1946</f>
        <v>#N/A</v>
      </c>
      <c r="H1943" s="2" t="e">
        <f>D1943*시뮬레이션!E1946*시뮬레이션!D1946</f>
        <v>#N/A</v>
      </c>
      <c r="J1943" s="5">
        <f t="shared" si="99"/>
        <v>43945</v>
      </c>
      <c r="K1943" s="2" t="e">
        <f t="shared" si="100"/>
        <v>#N/A</v>
      </c>
      <c r="L1943" s="2" t="e">
        <f>$C$2*시뮬레이션!F1946*시뮬레이션!D1946</f>
        <v>#REF!</v>
      </c>
    </row>
    <row r="1944" spans="2:12" x14ac:dyDescent="0.3">
      <c r="B1944" s="5">
        <v>43946</v>
      </c>
      <c r="C1944" s="27" t="e">
        <f>VLOOKUP(시뮬레이션!B1947,시뮬레이션!$K:$Q,6,0)</f>
        <v>#N/A</v>
      </c>
      <c r="D1944" s="27" t="e">
        <f>VLOOKUP(시뮬레이션!B1947,시뮬레이션!$K:$Q,7,0)</f>
        <v>#N/A</v>
      </c>
      <c r="F1944" s="5">
        <f t="shared" si="98"/>
        <v>43946</v>
      </c>
      <c r="G1944" s="7" t="e">
        <f>C1944*시뮬레이션!D1947*시뮬레이션!F1947</f>
        <v>#N/A</v>
      </c>
      <c r="H1944" s="2" t="e">
        <f>D1944*시뮬레이션!E1947*시뮬레이션!D1947</f>
        <v>#N/A</v>
      </c>
      <c r="J1944" s="5">
        <f t="shared" si="99"/>
        <v>43946</v>
      </c>
      <c r="K1944" s="2" t="e">
        <f t="shared" si="100"/>
        <v>#N/A</v>
      </c>
      <c r="L1944" s="2" t="e">
        <f>$C$2*시뮬레이션!F1947*시뮬레이션!D1947</f>
        <v>#REF!</v>
      </c>
    </row>
    <row r="1945" spans="2:12" x14ac:dyDescent="0.3">
      <c r="B1945" s="5">
        <v>43947</v>
      </c>
      <c r="C1945" s="27" t="e">
        <f>VLOOKUP(시뮬레이션!B1948,시뮬레이션!$K:$Q,6,0)</f>
        <v>#N/A</v>
      </c>
      <c r="D1945" s="27" t="e">
        <f>VLOOKUP(시뮬레이션!B1948,시뮬레이션!$K:$Q,7,0)</f>
        <v>#N/A</v>
      </c>
      <c r="F1945" s="5">
        <f t="shared" si="98"/>
        <v>43947</v>
      </c>
      <c r="G1945" s="7" t="e">
        <f>C1945*시뮬레이션!D1948*시뮬레이션!F1948</f>
        <v>#N/A</v>
      </c>
      <c r="H1945" s="2" t="e">
        <f>D1945*시뮬레이션!E1948*시뮬레이션!D1948</f>
        <v>#N/A</v>
      </c>
      <c r="J1945" s="5">
        <f t="shared" si="99"/>
        <v>43947</v>
      </c>
      <c r="K1945" s="2" t="e">
        <f t="shared" si="100"/>
        <v>#N/A</v>
      </c>
      <c r="L1945" s="2" t="e">
        <f>$C$2*시뮬레이션!F1948*시뮬레이션!D1948</f>
        <v>#REF!</v>
      </c>
    </row>
    <row r="1946" spans="2:12" x14ac:dyDescent="0.3">
      <c r="B1946" s="5">
        <v>43948</v>
      </c>
      <c r="C1946" s="27" t="e">
        <f>VLOOKUP(시뮬레이션!B1949,시뮬레이션!$K:$Q,6,0)</f>
        <v>#N/A</v>
      </c>
      <c r="D1946" s="27" t="e">
        <f>VLOOKUP(시뮬레이션!B1949,시뮬레이션!$K:$Q,7,0)</f>
        <v>#N/A</v>
      </c>
      <c r="F1946" s="5">
        <f t="shared" si="98"/>
        <v>43948</v>
      </c>
      <c r="G1946" s="7" t="e">
        <f>C1946*시뮬레이션!D1949*시뮬레이션!F1949</f>
        <v>#N/A</v>
      </c>
      <c r="H1946" s="2" t="e">
        <f>D1946*시뮬레이션!E1949*시뮬레이션!D1949</f>
        <v>#N/A</v>
      </c>
      <c r="J1946" s="5">
        <f t="shared" si="99"/>
        <v>43948</v>
      </c>
      <c r="K1946" s="2" t="e">
        <f t="shared" si="100"/>
        <v>#N/A</v>
      </c>
      <c r="L1946" s="2" t="e">
        <f>$C$2*시뮬레이션!F1949*시뮬레이션!D1949</f>
        <v>#REF!</v>
      </c>
    </row>
    <row r="1947" spans="2:12" x14ac:dyDescent="0.3">
      <c r="B1947" s="5">
        <v>43949</v>
      </c>
      <c r="C1947" s="27" t="e">
        <f>VLOOKUP(시뮬레이션!B1950,시뮬레이션!$K:$Q,6,0)</f>
        <v>#N/A</v>
      </c>
      <c r="D1947" s="27" t="e">
        <f>VLOOKUP(시뮬레이션!B1950,시뮬레이션!$K:$Q,7,0)</f>
        <v>#N/A</v>
      </c>
      <c r="F1947" s="5">
        <f t="shared" si="98"/>
        <v>43949</v>
      </c>
      <c r="G1947" s="7" t="e">
        <f>C1947*시뮬레이션!D1950*시뮬레이션!F1950</f>
        <v>#N/A</v>
      </c>
      <c r="H1947" s="2" t="e">
        <f>D1947*시뮬레이션!E1950*시뮬레이션!D1950</f>
        <v>#N/A</v>
      </c>
      <c r="J1947" s="5">
        <f t="shared" si="99"/>
        <v>43949</v>
      </c>
      <c r="K1947" s="2" t="e">
        <f t="shared" si="100"/>
        <v>#N/A</v>
      </c>
      <c r="L1947" s="2" t="e">
        <f>$C$2*시뮬레이션!F1950*시뮬레이션!D1950</f>
        <v>#REF!</v>
      </c>
    </row>
    <row r="1948" spans="2:12" x14ac:dyDescent="0.3">
      <c r="B1948" s="5">
        <v>43950</v>
      </c>
      <c r="C1948" s="27" t="e">
        <f>VLOOKUP(시뮬레이션!B1951,시뮬레이션!$K:$Q,6,0)</f>
        <v>#N/A</v>
      </c>
      <c r="D1948" s="27" t="e">
        <f>VLOOKUP(시뮬레이션!B1951,시뮬레이션!$K:$Q,7,0)</f>
        <v>#N/A</v>
      </c>
      <c r="F1948" s="5">
        <f t="shared" si="98"/>
        <v>43950</v>
      </c>
      <c r="G1948" s="7" t="e">
        <f>C1948*시뮬레이션!D1951*시뮬레이션!F1951</f>
        <v>#N/A</v>
      </c>
      <c r="H1948" s="2" t="e">
        <f>D1948*시뮬레이션!E1951*시뮬레이션!D1951</f>
        <v>#N/A</v>
      </c>
      <c r="J1948" s="5">
        <f t="shared" si="99"/>
        <v>43950</v>
      </c>
      <c r="K1948" s="2" t="e">
        <f t="shared" si="100"/>
        <v>#N/A</v>
      </c>
      <c r="L1948" s="2" t="e">
        <f>$C$2*시뮬레이션!F1951*시뮬레이션!D1951</f>
        <v>#REF!</v>
      </c>
    </row>
    <row r="1949" spans="2:12" x14ac:dyDescent="0.3">
      <c r="B1949" s="5">
        <v>43951</v>
      </c>
      <c r="C1949" s="27" t="e">
        <f>VLOOKUP(시뮬레이션!B1952,시뮬레이션!$K:$Q,6,0)</f>
        <v>#N/A</v>
      </c>
      <c r="D1949" s="27" t="e">
        <f>VLOOKUP(시뮬레이션!B1952,시뮬레이션!$K:$Q,7,0)</f>
        <v>#N/A</v>
      </c>
      <c r="F1949" s="5">
        <f t="shared" si="98"/>
        <v>43951</v>
      </c>
      <c r="G1949" s="7" t="e">
        <f>C1949*시뮬레이션!D1952*시뮬레이션!F1952</f>
        <v>#N/A</v>
      </c>
      <c r="H1949" s="2" t="e">
        <f>D1949*시뮬레이션!E1952*시뮬레이션!D1952</f>
        <v>#N/A</v>
      </c>
      <c r="J1949" s="5">
        <f t="shared" si="99"/>
        <v>43951</v>
      </c>
      <c r="K1949" s="2" t="e">
        <f t="shared" si="100"/>
        <v>#N/A</v>
      </c>
      <c r="L1949" s="2" t="e">
        <f>$C$2*시뮬레이션!F1952*시뮬레이션!D1952</f>
        <v>#REF!</v>
      </c>
    </row>
    <row r="1950" spans="2:12" x14ac:dyDescent="0.3">
      <c r="B1950" s="5">
        <v>43952</v>
      </c>
      <c r="C1950" s="27" t="e">
        <f>VLOOKUP(시뮬레이션!B1953,시뮬레이션!$K:$Q,6,0)</f>
        <v>#N/A</v>
      </c>
      <c r="D1950" s="27" t="e">
        <f>VLOOKUP(시뮬레이션!B1953,시뮬레이션!$K:$Q,7,0)</f>
        <v>#N/A</v>
      </c>
      <c r="F1950" s="5">
        <f t="shared" si="98"/>
        <v>43952</v>
      </c>
      <c r="G1950" s="7" t="e">
        <f>C1950*시뮬레이션!D1953*시뮬레이션!F1953</f>
        <v>#N/A</v>
      </c>
      <c r="H1950" s="2" t="e">
        <f>D1950*시뮬레이션!E1953*시뮬레이션!D1953</f>
        <v>#N/A</v>
      </c>
      <c r="J1950" s="5">
        <f t="shared" si="99"/>
        <v>43952</v>
      </c>
      <c r="K1950" s="2" t="e">
        <f t="shared" si="100"/>
        <v>#N/A</v>
      </c>
      <c r="L1950" s="2" t="e">
        <f>$C$2*시뮬레이션!F1953*시뮬레이션!D1953</f>
        <v>#REF!</v>
      </c>
    </row>
    <row r="1951" spans="2:12" x14ac:dyDescent="0.3">
      <c r="B1951" s="5">
        <v>43953</v>
      </c>
      <c r="C1951" s="27" t="e">
        <f>VLOOKUP(시뮬레이션!B1954,시뮬레이션!$K:$Q,6,0)</f>
        <v>#N/A</v>
      </c>
      <c r="D1951" s="27" t="e">
        <f>VLOOKUP(시뮬레이션!B1954,시뮬레이션!$K:$Q,7,0)</f>
        <v>#N/A</v>
      </c>
      <c r="F1951" s="5">
        <f t="shared" si="98"/>
        <v>43953</v>
      </c>
      <c r="G1951" s="7" t="e">
        <f>C1951*시뮬레이션!D1954*시뮬레이션!F1954</f>
        <v>#N/A</v>
      </c>
      <c r="H1951" s="2" t="e">
        <f>D1951*시뮬레이션!E1954*시뮬레이션!D1954</f>
        <v>#N/A</v>
      </c>
      <c r="J1951" s="5">
        <f t="shared" si="99"/>
        <v>43953</v>
      </c>
      <c r="K1951" s="2" t="e">
        <f t="shared" si="100"/>
        <v>#N/A</v>
      </c>
      <c r="L1951" s="2" t="e">
        <f>$C$2*시뮬레이션!F1954*시뮬레이션!D1954</f>
        <v>#REF!</v>
      </c>
    </row>
    <row r="1952" spans="2:12" x14ac:dyDescent="0.3">
      <c r="B1952" s="5">
        <v>43954</v>
      </c>
      <c r="C1952" s="27" t="e">
        <f>VLOOKUP(시뮬레이션!B1955,시뮬레이션!$K:$Q,6,0)</f>
        <v>#N/A</v>
      </c>
      <c r="D1952" s="27" t="e">
        <f>VLOOKUP(시뮬레이션!B1955,시뮬레이션!$K:$Q,7,0)</f>
        <v>#N/A</v>
      </c>
      <c r="F1952" s="5">
        <f t="shared" si="98"/>
        <v>43954</v>
      </c>
      <c r="G1952" s="7" t="e">
        <f>C1952*시뮬레이션!D1955*시뮬레이션!F1955</f>
        <v>#N/A</v>
      </c>
      <c r="H1952" s="2" t="e">
        <f>D1952*시뮬레이션!E1955*시뮬레이션!D1955</f>
        <v>#N/A</v>
      </c>
      <c r="J1952" s="5">
        <f t="shared" si="99"/>
        <v>43954</v>
      </c>
      <c r="K1952" s="2" t="e">
        <f t="shared" si="100"/>
        <v>#N/A</v>
      </c>
      <c r="L1952" s="2" t="e">
        <f>$C$2*시뮬레이션!F1955*시뮬레이션!D1955</f>
        <v>#REF!</v>
      </c>
    </row>
    <row r="1953" spans="2:12" x14ac:dyDescent="0.3">
      <c r="B1953" s="5">
        <v>43955</v>
      </c>
      <c r="C1953" s="27" t="e">
        <f>VLOOKUP(시뮬레이션!B1956,시뮬레이션!$K:$Q,6,0)</f>
        <v>#N/A</v>
      </c>
      <c r="D1953" s="27" t="e">
        <f>VLOOKUP(시뮬레이션!B1956,시뮬레이션!$K:$Q,7,0)</f>
        <v>#N/A</v>
      </c>
      <c r="F1953" s="5">
        <f t="shared" si="98"/>
        <v>43955</v>
      </c>
      <c r="G1953" s="7" t="e">
        <f>C1953*시뮬레이션!D1956*시뮬레이션!F1956</f>
        <v>#N/A</v>
      </c>
      <c r="H1953" s="2" t="e">
        <f>D1953*시뮬레이션!E1956*시뮬레이션!D1956</f>
        <v>#N/A</v>
      </c>
      <c r="J1953" s="5">
        <f t="shared" si="99"/>
        <v>43955</v>
      </c>
      <c r="K1953" s="2" t="e">
        <f t="shared" si="100"/>
        <v>#N/A</v>
      </c>
      <c r="L1953" s="2" t="e">
        <f>$C$2*시뮬레이션!F1956*시뮬레이션!D1956</f>
        <v>#REF!</v>
      </c>
    </row>
    <row r="1954" spans="2:12" x14ac:dyDescent="0.3">
      <c r="B1954" s="5">
        <v>43956</v>
      </c>
      <c r="C1954" s="27" t="e">
        <f>VLOOKUP(시뮬레이션!B1957,시뮬레이션!$K:$Q,6,0)</f>
        <v>#N/A</v>
      </c>
      <c r="D1954" s="27" t="e">
        <f>VLOOKUP(시뮬레이션!B1957,시뮬레이션!$K:$Q,7,0)</f>
        <v>#N/A</v>
      </c>
      <c r="F1954" s="5">
        <f t="shared" si="98"/>
        <v>43956</v>
      </c>
      <c r="G1954" s="7" t="e">
        <f>C1954*시뮬레이션!D1957*시뮬레이션!F1957</f>
        <v>#N/A</v>
      </c>
      <c r="H1954" s="2" t="e">
        <f>D1954*시뮬레이션!E1957*시뮬레이션!D1957</f>
        <v>#N/A</v>
      </c>
      <c r="J1954" s="5">
        <f t="shared" si="99"/>
        <v>43956</v>
      </c>
      <c r="K1954" s="2" t="e">
        <f t="shared" si="100"/>
        <v>#N/A</v>
      </c>
      <c r="L1954" s="2" t="e">
        <f>$C$2*시뮬레이션!F1957*시뮬레이션!D1957</f>
        <v>#REF!</v>
      </c>
    </row>
    <row r="1955" spans="2:12" x14ac:dyDescent="0.3">
      <c r="B1955" s="5">
        <v>43957</v>
      </c>
      <c r="C1955" s="27" t="e">
        <f>VLOOKUP(시뮬레이션!B1958,시뮬레이션!$K:$Q,6,0)</f>
        <v>#N/A</v>
      </c>
      <c r="D1955" s="27" t="e">
        <f>VLOOKUP(시뮬레이션!B1958,시뮬레이션!$K:$Q,7,0)</f>
        <v>#N/A</v>
      </c>
      <c r="F1955" s="5">
        <f t="shared" si="98"/>
        <v>43957</v>
      </c>
      <c r="G1955" s="7" t="e">
        <f>C1955*시뮬레이션!D1958*시뮬레이션!F1958</f>
        <v>#N/A</v>
      </c>
      <c r="H1955" s="2" t="e">
        <f>D1955*시뮬레이션!E1958*시뮬레이션!D1958</f>
        <v>#N/A</v>
      </c>
      <c r="J1955" s="5">
        <f t="shared" si="99"/>
        <v>43957</v>
      </c>
      <c r="K1955" s="2" t="e">
        <f t="shared" si="100"/>
        <v>#N/A</v>
      </c>
      <c r="L1955" s="2" t="e">
        <f>$C$2*시뮬레이션!F1958*시뮬레이션!D1958</f>
        <v>#REF!</v>
      </c>
    </row>
    <row r="1956" spans="2:12" x14ac:dyDescent="0.3">
      <c r="B1956" s="5">
        <v>43958</v>
      </c>
      <c r="C1956" s="27" t="e">
        <f>VLOOKUP(시뮬레이션!B1959,시뮬레이션!$K:$Q,6,0)</f>
        <v>#N/A</v>
      </c>
      <c r="D1956" s="27" t="e">
        <f>VLOOKUP(시뮬레이션!B1959,시뮬레이션!$K:$Q,7,0)</f>
        <v>#N/A</v>
      </c>
      <c r="F1956" s="5">
        <f t="shared" si="98"/>
        <v>43958</v>
      </c>
      <c r="G1956" s="7" t="e">
        <f>C1956*시뮬레이션!D1959*시뮬레이션!F1959</f>
        <v>#N/A</v>
      </c>
      <c r="H1956" s="2" t="e">
        <f>D1956*시뮬레이션!E1959*시뮬레이션!D1959</f>
        <v>#N/A</v>
      </c>
      <c r="J1956" s="5">
        <f t="shared" si="99"/>
        <v>43958</v>
      </c>
      <c r="K1956" s="2" t="e">
        <f t="shared" si="100"/>
        <v>#N/A</v>
      </c>
      <c r="L1956" s="2" t="e">
        <f>$C$2*시뮬레이션!F1959*시뮬레이션!D1959</f>
        <v>#REF!</v>
      </c>
    </row>
    <row r="1957" spans="2:12" x14ac:dyDescent="0.3">
      <c r="B1957" s="5">
        <v>43959</v>
      </c>
      <c r="C1957" s="27" t="e">
        <f>VLOOKUP(시뮬레이션!B1960,시뮬레이션!$K:$Q,6,0)</f>
        <v>#N/A</v>
      </c>
      <c r="D1957" s="27" t="e">
        <f>VLOOKUP(시뮬레이션!B1960,시뮬레이션!$K:$Q,7,0)</f>
        <v>#N/A</v>
      </c>
      <c r="F1957" s="5">
        <f t="shared" si="98"/>
        <v>43959</v>
      </c>
      <c r="G1957" s="7" t="e">
        <f>C1957*시뮬레이션!D1960*시뮬레이션!F1960</f>
        <v>#N/A</v>
      </c>
      <c r="H1957" s="2" t="e">
        <f>D1957*시뮬레이션!E1960*시뮬레이션!D1960</f>
        <v>#N/A</v>
      </c>
      <c r="J1957" s="5">
        <f t="shared" si="99"/>
        <v>43959</v>
      </c>
      <c r="K1957" s="2" t="e">
        <f t="shared" si="100"/>
        <v>#N/A</v>
      </c>
      <c r="L1957" s="2" t="e">
        <f>$C$2*시뮬레이션!F1960*시뮬레이션!D1960</f>
        <v>#REF!</v>
      </c>
    </row>
    <row r="1958" spans="2:12" x14ac:dyDescent="0.3">
      <c r="B1958" s="5">
        <v>43960</v>
      </c>
      <c r="C1958" s="27" t="e">
        <f>VLOOKUP(시뮬레이션!B1961,시뮬레이션!$K:$Q,6,0)</f>
        <v>#N/A</v>
      </c>
      <c r="D1958" s="27" t="e">
        <f>VLOOKUP(시뮬레이션!B1961,시뮬레이션!$K:$Q,7,0)</f>
        <v>#N/A</v>
      </c>
      <c r="F1958" s="5">
        <f t="shared" si="98"/>
        <v>43960</v>
      </c>
      <c r="G1958" s="7" t="e">
        <f>C1958*시뮬레이션!D1961*시뮬레이션!F1961</f>
        <v>#N/A</v>
      </c>
      <c r="H1958" s="2" t="e">
        <f>D1958*시뮬레이션!E1961*시뮬레이션!D1961</f>
        <v>#N/A</v>
      </c>
      <c r="J1958" s="5">
        <f t="shared" si="99"/>
        <v>43960</v>
      </c>
      <c r="K1958" s="2" t="e">
        <f t="shared" si="100"/>
        <v>#N/A</v>
      </c>
      <c r="L1958" s="2" t="e">
        <f>$C$2*시뮬레이션!F1961*시뮬레이션!D1961</f>
        <v>#REF!</v>
      </c>
    </row>
    <row r="1959" spans="2:12" x14ac:dyDescent="0.3">
      <c r="B1959" s="5">
        <v>43961</v>
      </c>
      <c r="C1959" s="27" t="e">
        <f>VLOOKUP(시뮬레이션!B1962,시뮬레이션!$K:$Q,6,0)</f>
        <v>#N/A</v>
      </c>
      <c r="D1959" s="27" t="e">
        <f>VLOOKUP(시뮬레이션!B1962,시뮬레이션!$K:$Q,7,0)</f>
        <v>#N/A</v>
      </c>
      <c r="F1959" s="5">
        <f t="shared" si="98"/>
        <v>43961</v>
      </c>
      <c r="G1959" s="7" t="e">
        <f>C1959*시뮬레이션!D1962*시뮬레이션!F1962</f>
        <v>#N/A</v>
      </c>
      <c r="H1959" s="2" t="e">
        <f>D1959*시뮬레이션!E1962*시뮬레이션!D1962</f>
        <v>#N/A</v>
      </c>
      <c r="J1959" s="5">
        <f t="shared" si="99"/>
        <v>43961</v>
      </c>
      <c r="K1959" s="2" t="e">
        <f t="shared" si="100"/>
        <v>#N/A</v>
      </c>
      <c r="L1959" s="2" t="e">
        <f>$C$2*시뮬레이션!F1962*시뮬레이션!D1962</f>
        <v>#REF!</v>
      </c>
    </row>
    <row r="1960" spans="2:12" x14ac:dyDescent="0.3">
      <c r="B1960" s="5">
        <v>43962</v>
      </c>
      <c r="C1960" s="27" t="e">
        <f>VLOOKUP(시뮬레이션!B1963,시뮬레이션!$K:$Q,6,0)</f>
        <v>#N/A</v>
      </c>
      <c r="D1960" s="27" t="e">
        <f>VLOOKUP(시뮬레이션!B1963,시뮬레이션!$K:$Q,7,0)</f>
        <v>#N/A</v>
      </c>
      <c r="F1960" s="5">
        <f t="shared" si="98"/>
        <v>43962</v>
      </c>
      <c r="G1960" s="7" t="e">
        <f>C1960*시뮬레이션!D1963*시뮬레이션!F1963</f>
        <v>#N/A</v>
      </c>
      <c r="H1960" s="2" t="e">
        <f>D1960*시뮬레이션!E1963*시뮬레이션!D1963</f>
        <v>#N/A</v>
      </c>
      <c r="J1960" s="5">
        <f t="shared" si="99"/>
        <v>43962</v>
      </c>
      <c r="K1960" s="2" t="e">
        <f t="shared" si="100"/>
        <v>#N/A</v>
      </c>
      <c r="L1960" s="2" t="e">
        <f>$C$2*시뮬레이션!F1963*시뮬레이션!D1963</f>
        <v>#REF!</v>
      </c>
    </row>
    <row r="1961" spans="2:12" x14ac:dyDescent="0.3">
      <c r="B1961" s="5">
        <v>43963</v>
      </c>
      <c r="C1961" s="27" t="e">
        <f>VLOOKUP(시뮬레이션!B1964,시뮬레이션!$K:$Q,6,0)</f>
        <v>#N/A</v>
      </c>
      <c r="D1961" s="27" t="e">
        <f>VLOOKUP(시뮬레이션!B1964,시뮬레이션!$K:$Q,7,0)</f>
        <v>#N/A</v>
      </c>
      <c r="F1961" s="5">
        <f t="shared" si="98"/>
        <v>43963</v>
      </c>
      <c r="G1961" s="7" t="e">
        <f>C1961*시뮬레이션!D1964*시뮬레이션!F1964</f>
        <v>#N/A</v>
      </c>
      <c r="H1961" s="2" t="e">
        <f>D1961*시뮬레이션!E1964*시뮬레이션!D1964</f>
        <v>#N/A</v>
      </c>
      <c r="J1961" s="5">
        <f t="shared" si="99"/>
        <v>43963</v>
      </c>
      <c r="K1961" s="2" t="e">
        <f t="shared" si="100"/>
        <v>#N/A</v>
      </c>
      <c r="L1961" s="2" t="e">
        <f>$C$2*시뮬레이션!F1964*시뮬레이션!D1964</f>
        <v>#REF!</v>
      </c>
    </row>
    <row r="1962" spans="2:12" x14ac:dyDescent="0.3">
      <c r="B1962" s="5">
        <v>43964</v>
      </c>
      <c r="C1962" s="27" t="e">
        <f>VLOOKUP(시뮬레이션!B1965,시뮬레이션!$K:$Q,6,0)</f>
        <v>#N/A</v>
      </c>
      <c r="D1962" s="27" t="e">
        <f>VLOOKUP(시뮬레이션!B1965,시뮬레이션!$K:$Q,7,0)</f>
        <v>#N/A</v>
      </c>
      <c r="F1962" s="5">
        <f t="shared" si="98"/>
        <v>43964</v>
      </c>
      <c r="G1962" s="7" t="e">
        <f>C1962*시뮬레이션!D1965*시뮬레이션!F1965</f>
        <v>#N/A</v>
      </c>
      <c r="H1962" s="2" t="e">
        <f>D1962*시뮬레이션!E1965*시뮬레이션!D1965</f>
        <v>#N/A</v>
      </c>
      <c r="J1962" s="5">
        <f t="shared" si="99"/>
        <v>43964</v>
      </c>
      <c r="K1962" s="2" t="e">
        <f t="shared" si="100"/>
        <v>#N/A</v>
      </c>
      <c r="L1962" s="2" t="e">
        <f>$C$2*시뮬레이션!F1965*시뮬레이션!D1965</f>
        <v>#REF!</v>
      </c>
    </row>
    <row r="1963" spans="2:12" x14ac:dyDescent="0.3">
      <c r="B1963" s="5">
        <v>43965</v>
      </c>
      <c r="C1963" s="27" t="e">
        <f>VLOOKUP(시뮬레이션!B1966,시뮬레이션!$K:$Q,6,0)</f>
        <v>#N/A</v>
      </c>
      <c r="D1963" s="27" t="e">
        <f>VLOOKUP(시뮬레이션!B1966,시뮬레이션!$K:$Q,7,0)</f>
        <v>#N/A</v>
      </c>
      <c r="F1963" s="5">
        <f t="shared" si="98"/>
        <v>43965</v>
      </c>
      <c r="G1963" s="7" t="e">
        <f>C1963*시뮬레이션!D1966*시뮬레이션!F1966</f>
        <v>#N/A</v>
      </c>
      <c r="H1963" s="2" t="e">
        <f>D1963*시뮬레이션!E1966*시뮬레이션!D1966</f>
        <v>#N/A</v>
      </c>
      <c r="J1963" s="5">
        <f t="shared" si="99"/>
        <v>43965</v>
      </c>
      <c r="K1963" s="2" t="e">
        <f t="shared" si="100"/>
        <v>#N/A</v>
      </c>
      <c r="L1963" s="2" t="e">
        <f>$C$2*시뮬레이션!F1966*시뮬레이션!D1966</f>
        <v>#REF!</v>
      </c>
    </row>
    <row r="1964" spans="2:12" x14ac:dyDescent="0.3">
      <c r="B1964" s="5">
        <v>43966</v>
      </c>
      <c r="C1964" s="27" t="e">
        <f>VLOOKUP(시뮬레이션!B1967,시뮬레이션!$K:$Q,6,0)</f>
        <v>#N/A</v>
      </c>
      <c r="D1964" s="27" t="e">
        <f>VLOOKUP(시뮬레이션!B1967,시뮬레이션!$K:$Q,7,0)</f>
        <v>#N/A</v>
      </c>
      <c r="F1964" s="5">
        <f t="shared" si="98"/>
        <v>43966</v>
      </c>
      <c r="G1964" s="7" t="e">
        <f>C1964*시뮬레이션!D1967*시뮬레이션!F1967</f>
        <v>#N/A</v>
      </c>
      <c r="H1964" s="2" t="e">
        <f>D1964*시뮬레이션!E1967*시뮬레이션!D1967</f>
        <v>#N/A</v>
      </c>
      <c r="J1964" s="5">
        <f t="shared" si="99"/>
        <v>43966</v>
      </c>
      <c r="K1964" s="2" t="e">
        <f t="shared" si="100"/>
        <v>#N/A</v>
      </c>
      <c r="L1964" s="2" t="e">
        <f>$C$2*시뮬레이션!F1967*시뮬레이션!D1967</f>
        <v>#REF!</v>
      </c>
    </row>
    <row r="1965" spans="2:12" x14ac:dyDescent="0.3">
      <c r="B1965" s="5">
        <v>43967</v>
      </c>
      <c r="C1965" s="27" t="e">
        <f>VLOOKUP(시뮬레이션!B1968,시뮬레이션!$K:$Q,6,0)</f>
        <v>#N/A</v>
      </c>
      <c r="D1965" s="27" t="e">
        <f>VLOOKUP(시뮬레이션!B1968,시뮬레이션!$K:$Q,7,0)</f>
        <v>#N/A</v>
      </c>
      <c r="F1965" s="5">
        <f t="shared" si="98"/>
        <v>43967</v>
      </c>
      <c r="G1965" s="7" t="e">
        <f>C1965*시뮬레이션!D1968*시뮬레이션!F1968</f>
        <v>#N/A</v>
      </c>
      <c r="H1965" s="2" t="e">
        <f>D1965*시뮬레이션!E1968*시뮬레이션!D1968</f>
        <v>#N/A</v>
      </c>
      <c r="J1965" s="5">
        <f t="shared" si="99"/>
        <v>43967</v>
      </c>
      <c r="K1965" s="2" t="e">
        <f t="shared" si="100"/>
        <v>#N/A</v>
      </c>
      <c r="L1965" s="2" t="e">
        <f>$C$2*시뮬레이션!F1968*시뮬레이션!D1968</f>
        <v>#REF!</v>
      </c>
    </row>
    <row r="1966" spans="2:12" x14ac:dyDescent="0.3">
      <c r="B1966" s="5">
        <v>43968</v>
      </c>
      <c r="C1966" s="27" t="e">
        <f>VLOOKUP(시뮬레이션!B1969,시뮬레이션!$K:$Q,6,0)</f>
        <v>#N/A</v>
      </c>
      <c r="D1966" s="27" t="e">
        <f>VLOOKUP(시뮬레이션!B1969,시뮬레이션!$K:$Q,7,0)</f>
        <v>#N/A</v>
      </c>
      <c r="F1966" s="5">
        <f t="shared" si="98"/>
        <v>43968</v>
      </c>
      <c r="G1966" s="7" t="e">
        <f>C1966*시뮬레이션!D1969*시뮬레이션!F1969</f>
        <v>#N/A</v>
      </c>
      <c r="H1966" s="2" t="e">
        <f>D1966*시뮬레이션!E1969*시뮬레이션!D1969</f>
        <v>#N/A</v>
      </c>
      <c r="J1966" s="5">
        <f t="shared" si="99"/>
        <v>43968</v>
      </c>
      <c r="K1966" s="2" t="e">
        <f t="shared" si="100"/>
        <v>#N/A</v>
      </c>
      <c r="L1966" s="2" t="e">
        <f>$C$2*시뮬레이션!F1969*시뮬레이션!D1969</f>
        <v>#REF!</v>
      </c>
    </row>
    <row r="1967" spans="2:12" x14ac:dyDescent="0.3">
      <c r="B1967" s="5">
        <v>43969</v>
      </c>
      <c r="C1967" s="27" t="e">
        <f>VLOOKUP(시뮬레이션!B1970,시뮬레이션!$K:$Q,6,0)</f>
        <v>#N/A</v>
      </c>
      <c r="D1967" s="27" t="e">
        <f>VLOOKUP(시뮬레이션!B1970,시뮬레이션!$K:$Q,7,0)</f>
        <v>#N/A</v>
      </c>
      <c r="F1967" s="5">
        <f t="shared" si="98"/>
        <v>43969</v>
      </c>
      <c r="G1967" s="7" t="e">
        <f>C1967*시뮬레이션!D1970*시뮬레이션!F1970</f>
        <v>#N/A</v>
      </c>
      <c r="H1967" s="2" t="e">
        <f>D1967*시뮬레이션!E1970*시뮬레이션!D1970</f>
        <v>#N/A</v>
      </c>
      <c r="J1967" s="5">
        <f t="shared" si="99"/>
        <v>43969</v>
      </c>
      <c r="K1967" s="2" t="e">
        <f t="shared" si="100"/>
        <v>#N/A</v>
      </c>
      <c r="L1967" s="2" t="e">
        <f>$C$2*시뮬레이션!F1970*시뮬레이션!D1970</f>
        <v>#REF!</v>
      </c>
    </row>
    <row r="1968" spans="2:12" x14ac:dyDescent="0.3">
      <c r="B1968" s="5">
        <v>43970</v>
      </c>
      <c r="C1968" s="27" t="e">
        <f>VLOOKUP(시뮬레이션!B1971,시뮬레이션!$K:$Q,6,0)</f>
        <v>#N/A</v>
      </c>
      <c r="D1968" s="27" t="e">
        <f>VLOOKUP(시뮬레이션!B1971,시뮬레이션!$K:$Q,7,0)</f>
        <v>#N/A</v>
      </c>
      <c r="F1968" s="5">
        <f t="shared" si="98"/>
        <v>43970</v>
      </c>
      <c r="G1968" s="7" t="e">
        <f>C1968*시뮬레이션!D1971*시뮬레이션!F1971</f>
        <v>#N/A</v>
      </c>
      <c r="H1968" s="2" t="e">
        <f>D1968*시뮬레이션!E1971*시뮬레이션!D1971</f>
        <v>#N/A</v>
      </c>
      <c r="J1968" s="5">
        <f t="shared" si="99"/>
        <v>43970</v>
      </c>
      <c r="K1968" s="2" t="e">
        <f t="shared" si="100"/>
        <v>#N/A</v>
      </c>
      <c r="L1968" s="2" t="e">
        <f>$C$2*시뮬레이션!F1971*시뮬레이션!D1971</f>
        <v>#REF!</v>
      </c>
    </row>
    <row r="1969" spans="2:12" x14ac:dyDescent="0.3">
      <c r="B1969" s="5">
        <v>43971</v>
      </c>
      <c r="C1969" s="27" t="e">
        <f>VLOOKUP(시뮬레이션!B1972,시뮬레이션!$K:$Q,6,0)</f>
        <v>#N/A</v>
      </c>
      <c r="D1969" s="27" t="e">
        <f>VLOOKUP(시뮬레이션!B1972,시뮬레이션!$K:$Q,7,0)</f>
        <v>#N/A</v>
      </c>
      <c r="F1969" s="5">
        <f t="shared" si="98"/>
        <v>43971</v>
      </c>
      <c r="G1969" s="7" t="e">
        <f>C1969*시뮬레이션!D1972*시뮬레이션!F1972</f>
        <v>#N/A</v>
      </c>
      <c r="H1969" s="2" t="e">
        <f>D1969*시뮬레이션!E1972*시뮬레이션!D1972</f>
        <v>#N/A</v>
      </c>
      <c r="J1969" s="5">
        <f t="shared" si="99"/>
        <v>43971</v>
      </c>
      <c r="K1969" s="2" t="e">
        <f t="shared" si="100"/>
        <v>#N/A</v>
      </c>
      <c r="L1969" s="2" t="e">
        <f>$C$2*시뮬레이션!F1972*시뮬레이션!D1972</f>
        <v>#REF!</v>
      </c>
    </row>
    <row r="1970" spans="2:12" x14ac:dyDescent="0.3">
      <c r="B1970" s="5">
        <v>43972</v>
      </c>
      <c r="C1970" s="27" t="e">
        <f>VLOOKUP(시뮬레이션!B1973,시뮬레이션!$K:$Q,6,0)</f>
        <v>#N/A</v>
      </c>
      <c r="D1970" s="27" t="e">
        <f>VLOOKUP(시뮬레이션!B1973,시뮬레이션!$K:$Q,7,0)</f>
        <v>#N/A</v>
      </c>
      <c r="F1970" s="5">
        <f t="shared" si="98"/>
        <v>43972</v>
      </c>
      <c r="G1970" s="7" t="e">
        <f>C1970*시뮬레이션!D1973*시뮬레이션!F1973</f>
        <v>#N/A</v>
      </c>
      <c r="H1970" s="2" t="e">
        <f>D1970*시뮬레이션!E1973*시뮬레이션!D1973</f>
        <v>#N/A</v>
      </c>
      <c r="J1970" s="5">
        <f t="shared" si="99"/>
        <v>43972</v>
      </c>
      <c r="K1970" s="2" t="e">
        <f t="shared" si="100"/>
        <v>#N/A</v>
      </c>
      <c r="L1970" s="2" t="e">
        <f>$C$2*시뮬레이션!F1973*시뮬레이션!D1973</f>
        <v>#REF!</v>
      </c>
    </row>
    <row r="1971" spans="2:12" x14ac:dyDescent="0.3">
      <c r="B1971" s="5">
        <v>43973</v>
      </c>
      <c r="C1971" s="27" t="e">
        <f>VLOOKUP(시뮬레이션!B1974,시뮬레이션!$K:$Q,6,0)</f>
        <v>#N/A</v>
      </c>
      <c r="D1971" s="27" t="e">
        <f>VLOOKUP(시뮬레이션!B1974,시뮬레이션!$K:$Q,7,0)</f>
        <v>#N/A</v>
      </c>
      <c r="F1971" s="5">
        <f t="shared" si="98"/>
        <v>43973</v>
      </c>
      <c r="G1971" s="7" t="e">
        <f>C1971*시뮬레이션!D1974*시뮬레이션!F1974</f>
        <v>#N/A</v>
      </c>
      <c r="H1971" s="2" t="e">
        <f>D1971*시뮬레이션!E1974*시뮬레이션!D1974</f>
        <v>#N/A</v>
      </c>
      <c r="J1971" s="5">
        <f t="shared" si="99"/>
        <v>43973</v>
      </c>
      <c r="K1971" s="2" t="e">
        <f t="shared" si="100"/>
        <v>#N/A</v>
      </c>
      <c r="L1971" s="2" t="e">
        <f>$C$2*시뮬레이션!F1974*시뮬레이션!D1974</f>
        <v>#REF!</v>
      </c>
    </row>
    <row r="1972" spans="2:12" x14ac:dyDescent="0.3">
      <c r="B1972" s="5">
        <v>43974</v>
      </c>
      <c r="C1972" s="27" t="e">
        <f>VLOOKUP(시뮬레이션!B1975,시뮬레이션!$K:$Q,6,0)</f>
        <v>#N/A</v>
      </c>
      <c r="D1972" s="27" t="e">
        <f>VLOOKUP(시뮬레이션!B1975,시뮬레이션!$K:$Q,7,0)</f>
        <v>#N/A</v>
      </c>
      <c r="F1972" s="5">
        <f t="shared" si="98"/>
        <v>43974</v>
      </c>
      <c r="G1972" s="7" t="e">
        <f>C1972*시뮬레이션!D1975*시뮬레이션!F1975</f>
        <v>#N/A</v>
      </c>
      <c r="H1972" s="2" t="e">
        <f>D1972*시뮬레이션!E1975*시뮬레이션!D1975</f>
        <v>#N/A</v>
      </c>
      <c r="J1972" s="5">
        <f t="shared" si="99"/>
        <v>43974</v>
      </c>
      <c r="K1972" s="2" t="e">
        <f t="shared" si="100"/>
        <v>#N/A</v>
      </c>
      <c r="L1972" s="2" t="e">
        <f>$C$2*시뮬레이션!F1975*시뮬레이션!D1975</f>
        <v>#REF!</v>
      </c>
    </row>
    <row r="1973" spans="2:12" x14ac:dyDescent="0.3">
      <c r="B1973" s="5">
        <v>43975</v>
      </c>
      <c r="C1973" s="27" t="e">
        <f>VLOOKUP(시뮬레이션!B1976,시뮬레이션!$K:$Q,6,0)</f>
        <v>#N/A</v>
      </c>
      <c r="D1973" s="27" t="e">
        <f>VLOOKUP(시뮬레이션!B1976,시뮬레이션!$K:$Q,7,0)</f>
        <v>#N/A</v>
      </c>
      <c r="F1973" s="5">
        <f t="shared" si="98"/>
        <v>43975</v>
      </c>
      <c r="G1973" s="7" t="e">
        <f>C1973*시뮬레이션!D1976*시뮬레이션!F1976</f>
        <v>#N/A</v>
      </c>
      <c r="H1973" s="2" t="e">
        <f>D1973*시뮬레이션!E1976*시뮬레이션!D1976</f>
        <v>#N/A</v>
      </c>
      <c r="J1973" s="5">
        <f t="shared" si="99"/>
        <v>43975</v>
      </c>
      <c r="K1973" s="2" t="e">
        <f t="shared" si="100"/>
        <v>#N/A</v>
      </c>
      <c r="L1973" s="2" t="e">
        <f>$C$2*시뮬레이션!F1976*시뮬레이션!D1976</f>
        <v>#REF!</v>
      </c>
    </row>
    <row r="1974" spans="2:12" x14ac:dyDescent="0.3">
      <c r="B1974" s="5">
        <v>43976</v>
      </c>
      <c r="C1974" s="27" t="e">
        <f>VLOOKUP(시뮬레이션!B1977,시뮬레이션!$K:$Q,6,0)</f>
        <v>#N/A</v>
      </c>
      <c r="D1974" s="27" t="e">
        <f>VLOOKUP(시뮬레이션!B1977,시뮬레이션!$K:$Q,7,0)</f>
        <v>#N/A</v>
      </c>
      <c r="F1974" s="5">
        <f t="shared" si="98"/>
        <v>43976</v>
      </c>
      <c r="G1974" s="7" t="e">
        <f>C1974*시뮬레이션!D1977*시뮬레이션!F1977</f>
        <v>#N/A</v>
      </c>
      <c r="H1974" s="2" t="e">
        <f>D1974*시뮬레이션!E1977*시뮬레이션!D1977</f>
        <v>#N/A</v>
      </c>
      <c r="J1974" s="5">
        <f t="shared" si="99"/>
        <v>43976</v>
      </c>
      <c r="K1974" s="2" t="e">
        <f t="shared" si="100"/>
        <v>#N/A</v>
      </c>
      <c r="L1974" s="2" t="e">
        <f>$C$2*시뮬레이션!F1977*시뮬레이션!D1977</f>
        <v>#REF!</v>
      </c>
    </row>
    <row r="1975" spans="2:12" x14ac:dyDescent="0.3">
      <c r="B1975" s="5">
        <v>43977</v>
      </c>
      <c r="C1975" s="27" t="e">
        <f>VLOOKUP(시뮬레이션!B1978,시뮬레이션!$K:$Q,6,0)</f>
        <v>#N/A</v>
      </c>
      <c r="D1975" s="27" t="e">
        <f>VLOOKUP(시뮬레이션!B1978,시뮬레이션!$K:$Q,7,0)</f>
        <v>#N/A</v>
      </c>
      <c r="F1975" s="5">
        <f t="shared" si="98"/>
        <v>43977</v>
      </c>
      <c r="G1975" s="7" t="e">
        <f>C1975*시뮬레이션!D1978*시뮬레이션!F1978</f>
        <v>#N/A</v>
      </c>
      <c r="H1975" s="2" t="e">
        <f>D1975*시뮬레이션!E1978*시뮬레이션!D1978</f>
        <v>#N/A</v>
      </c>
      <c r="J1975" s="5">
        <f t="shared" si="99"/>
        <v>43977</v>
      </c>
      <c r="K1975" s="2" t="e">
        <f t="shared" si="100"/>
        <v>#N/A</v>
      </c>
      <c r="L1975" s="2" t="e">
        <f>$C$2*시뮬레이션!F1978*시뮬레이션!D1978</f>
        <v>#REF!</v>
      </c>
    </row>
    <row r="1976" spans="2:12" x14ac:dyDescent="0.3">
      <c r="B1976" s="5">
        <v>43978</v>
      </c>
      <c r="C1976" s="27" t="e">
        <f>VLOOKUP(시뮬레이션!B1979,시뮬레이션!$K:$Q,6,0)</f>
        <v>#N/A</v>
      </c>
      <c r="D1976" s="27" t="e">
        <f>VLOOKUP(시뮬레이션!B1979,시뮬레이션!$K:$Q,7,0)</f>
        <v>#N/A</v>
      </c>
      <c r="F1976" s="5">
        <f t="shared" si="98"/>
        <v>43978</v>
      </c>
      <c r="G1976" s="7" t="e">
        <f>C1976*시뮬레이션!D1979*시뮬레이션!F1979</f>
        <v>#N/A</v>
      </c>
      <c r="H1976" s="2" t="e">
        <f>D1976*시뮬레이션!E1979*시뮬레이션!D1979</f>
        <v>#N/A</v>
      </c>
      <c r="J1976" s="5">
        <f t="shared" si="99"/>
        <v>43978</v>
      </c>
      <c r="K1976" s="2" t="e">
        <f t="shared" si="100"/>
        <v>#N/A</v>
      </c>
      <c r="L1976" s="2" t="e">
        <f>$C$2*시뮬레이션!F1979*시뮬레이션!D1979</f>
        <v>#REF!</v>
      </c>
    </row>
    <row r="1977" spans="2:12" x14ac:dyDescent="0.3">
      <c r="B1977" s="5">
        <v>43979</v>
      </c>
      <c r="C1977" s="27" t="e">
        <f>VLOOKUP(시뮬레이션!B1980,시뮬레이션!$K:$Q,6,0)</f>
        <v>#N/A</v>
      </c>
      <c r="D1977" s="27" t="e">
        <f>VLOOKUP(시뮬레이션!B1980,시뮬레이션!$K:$Q,7,0)</f>
        <v>#N/A</v>
      </c>
      <c r="F1977" s="5">
        <f t="shared" si="98"/>
        <v>43979</v>
      </c>
      <c r="G1977" s="7" t="e">
        <f>C1977*시뮬레이션!D1980*시뮬레이션!F1980</f>
        <v>#N/A</v>
      </c>
      <c r="H1977" s="2" t="e">
        <f>D1977*시뮬레이션!E1980*시뮬레이션!D1980</f>
        <v>#N/A</v>
      </c>
      <c r="J1977" s="5">
        <f t="shared" si="99"/>
        <v>43979</v>
      </c>
      <c r="K1977" s="2" t="e">
        <f t="shared" si="100"/>
        <v>#N/A</v>
      </c>
      <c r="L1977" s="2" t="e">
        <f>$C$2*시뮬레이션!F1980*시뮬레이션!D1980</f>
        <v>#REF!</v>
      </c>
    </row>
    <row r="1978" spans="2:12" x14ac:dyDescent="0.3">
      <c r="B1978" s="5">
        <v>43980</v>
      </c>
      <c r="C1978" s="27" t="e">
        <f>VLOOKUP(시뮬레이션!B1981,시뮬레이션!$K:$Q,6,0)</f>
        <v>#N/A</v>
      </c>
      <c r="D1978" s="27" t="e">
        <f>VLOOKUP(시뮬레이션!B1981,시뮬레이션!$K:$Q,7,0)</f>
        <v>#N/A</v>
      </c>
      <c r="F1978" s="5">
        <f t="shared" si="98"/>
        <v>43980</v>
      </c>
      <c r="G1978" s="7" t="e">
        <f>C1978*시뮬레이션!D1981*시뮬레이션!F1981</f>
        <v>#N/A</v>
      </c>
      <c r="H1978" s="2" t="e">
        <f>D1978*시뮬레이션!E1981*시뮬레이션!D1981</f>
        <v>#N/A</v>
      </c>
      <c r="J1978" s="5">
        <f t="shared" si="99"/>
        <v>43980</v>
      </c>
      <c r="K1978" s="2" t="e">
        <f t="shared" si="100"/>
        <v>#N/A</v>
      </c>
      <c r="L1978" s="2" t="e">
        <f>$C$2*시뮬레이션!F1981*시뮬레이션!D1981</f>
        <v>#REF!</v>
      </c>
    </row>
    <row r="1979" spans="2:12" x14ac:dyDescent="0.3">
      <c r="B1979" s="5">
        <v>43981</v>
      </c>
      <c r="C1979" s="27" t="e">
        <f>VLOOKUP(시뮬레이션!B1982,시뮬레이션!$K:$Q,6,0)</f>
        <v>#N/A</v>
      </c>
      <c r="D1979" s="27" t="e">
        <f>VLOOKUP(시뮬레이션!B1982,시뮬레이션!$K:$Q,7,0)</f>
        <v>#N/A</v>
      </c>
      <c r="F1979" s="5">
        <f t="shared" si="98"/>
        <v>43981</v>
      </c>
      <c r="G1979" s="7" t="e">
        <f>C1979*시뮬레이션!D1982*시뮬레이션!F1982</f>
        <v>#N/A</v>
      </c>
      <c r="H1979" s="2" t="e">
        <f>D1979*시뮬레이션!E1982*시뮬레이션!D1982</f>
        <v>#N/A</v>
      </c>
      <c r="J1979" s="5">
        <f t="shared" si="99"/>
        <v>43981</v>
      </c>
      <c r="K1979" s="2" t="e">
        <f t="shared" si="100"/>
        <v>#N/A</v>
      </c>
      <c r="L1979" s="2" t="e">
        <f>$C$2*시뮬레이션!F1982*시뮬레이션!D1982</f>
        <v>#REF!</v>
      </c>
    </row>
    <row r="1980" spans="2:12" x14ac:dyDescent="0.3">
      <c r="B1980" s="5">
        <v>43982</v>
      </c>
      <c r="C1980" s="27" t="e">
        <f>VLOOKUP(시뮬레이션!B1983,시뮬레이션!$K:$Q,6,0)</f>
        <v>#N/A</v>
      </c>
      <c r="D1980" s="27" t="e">
        <f>VLOOKUP(시뮬레이션!B1983,시뮬레이션!$K:$Q,7,0)</f>
        <v>#N/A</v>
      </c>
      <c r="F1980" s="5">
        <f t="shared" si="98"/>
        <v>43982</v>
      </c>
      <c r="G1980" s="7" t="e">
        <f>C1980*시뮬레이션!D1983*시뮬레이션!F1983</f>
        <v>#N/A</v>
      </c>
      <c r="H1980" s="2" t="e">
        <f>D1980*시뮬레이션!E1983*시뮬레이션!D1983</f>
        <v>#N/A</v>
      </c>
      <c r="J1980" s="5">
        <f t="shared" si="99"/>
        <v>43982</v>
      </c>
      <c r="K1980" s="2" t="e">
        <f t="shared" si="100"/>
        <v>#N/A</v>
      </c>
      <c r="L1980" s="2" t="e">
        <f>$C$2*시뮬레이션!F1983*시뮬레이션!D1983</f>
        <v>#REF!</v>
      </c>
    </row>
    <row r="1981" spans="2:12" x14ac:dyDescent="0.3">
      <c r="B1981" s="5">
        <v>43983</v>
      </c>
      <c r="C1981" s="27" t="e">
        <f>VLOOKUP(시뮬레이션!B1984,시뮬레이션!$K:$Q,6,0)</f>
        <v>#N/A</v>
      </c>
      <c r="D1981" s="27" t="e">
        <f>VLOOKUP(시뮬레이션!B1984,시뮬레이션!$K:$Q,7,0)</f>
        <v>#N/A</v>
      </c>
      <c r="F1981" s="5">
        <f t="shared" si="98"/>
        <v>43983</v>
      </c>
      <c r="G1981" s="7" t="e">
        <f>C1981*시뮬레이션!D1984*시뮬레이션!F1984</f>
        <v>#N/A</v>
      </c>
      <c r="H1981" s="2" t="e">
        <f>D1981*시뮬레이션!E1984*시뮬레이션!D1984</f>
        <v>#N/A</v>
      </c>
      <c r="J1981" s="5">
        <f t="shared" si="99"/>
        <v>43983</v>
      </c>
      <c r="K1981" s="2" t="e">
        <f t="shared" si="100"/>
        <v>#N/A</v>
      </c>
      <c r="L1981" s="2" t="e">
        <f>$C$2*시뮬레이션!F1984*시뮬레이션!D1984</f>
        <v>#REF!</v>
      </c>
    </row>
    <row r="1982" spans="2:12" x14ac:dyDescent="0.3">
      <c r="B1982" s="5">
        <v>43984</v>
      </c>
      <c r="C1982" s="27" t="e">
        <f>VLOOKUP(시뮬레이션!B1985,시뮬레이션!$K:$Q,6,0)</f>
        <v>#N/A</v>
      </c>
      <c r="D1982" s="27" t="e">
        <f>VLOOKUP(시뮬레이션!B1985,시뮬레이션!$K:$Q,7,0)</f>
        <v>#N/A</v>
      </c>
      <c r="F1982" s="5">
        <f t="shared" si="98"/>
        <v>43984</v>
      </c>
      <c r="G1982" s="7" t="e">
        <f>C1982*시뮬레이션!D1985*시뮬레이션!F1985</f>
        <v>#N/A</v>
      </c>
      <c r="H1982" s="2" t="e">
        <f>D1982*시뮬레이션!E1985*시뮬레이션!D1985</f>
        <v>#N/A</v>
      </c>
      <c r="J1982" s="5">
        <f t="shared" si="99"/>
        <v>43984</v>
      </c>
      <c r="K1982" s="2" t="e">
        <f t="shared" si="100"/>
        <v>#N/A</v>
      </c>
      <c r="L1982" s="2" t="e">
        <f>$C$2*시뮬레이션!F1985*시뮬레이션!D1985</f>
        <v>#REF!</v>
      </c>
    </row>
    <row r="1983" spans="2:12" x14ac:dyDescent="0.3">
      <c r="B1983" s="5">
        <v>43985</v>
      </c>
      <c r="C1983" s="27" t="e">
        <f>VLOOKUP(시뮬레이션!B1986,시뮬레이션!$K:$Q,6,0)</f>
        <v>#N/A</v>
      </c>
      <c r="D1983" s="27" t="e">
        <f>VLOOKUP(시뮬레이션!B1986,시뮬레이션!$K:$Q,7,0)</f>
        <v>#N/A</v>
      </c>
      <c r="F1983" s="5">
        <f t="shared" si="98"/>
        <v>43985</v>
      </c>
      <c r="G1983" s="7" t="e">
        <f>C1983*시뮬레이션!D1986*시뮬레이션!F1986</f>
        <v>#N/A</v>
      </c>
      <c r="H1983" s="2" t="e">
        <f>D1983*시뮬레이션!E1986*시뮬레이션!D1986</f>
        <v>#N/A</v>
      </c>
      <c r="J1983" s="5">
        <f t="shared" si="99"/>
        <v>43985</v>
      </c>
      <c r="K1983" s="2" t="e">
        <f t="shared" si="100"/>
        <v>#N/A</v>
      </c>
      <c r="L1983" s="2" t="e">
        <f>$C$2*시뮬레이션!F1986*시뮬레이션!D1986</f>
        <v>#REF!</v>
      </c>
    </row>
    <row r="1984" spans="2:12" x14ac:dyDescent="0.3">
      <c r="B1984" s="5">
        <v>43986</v>
      </c>
      <c r="C1984" s="27" t="e">
        <f>VLOOKUP(시뮬레이션!B1987,시뮬레이션!$K:$Q,6,0)</f>
        <v>#N/A</v>
      </c>
      <c r="D1984" s="27" t="e">
        <f>VLOOKUP(시뮬레이션!B1987,시뮬레이션!$K:$Q,7,0)</f>
        <v>#N/A</v>
      </c>
      <c r="F1984" s="5">
        <f t="shared" si="98"/>
        <v>43986</v>
      </c>
      <c r="G1984" s="7" t="e">
        <f>C1984*시뮬레이션!D1987*시뮬레이션!F1987</f>
        <v>#N/A</v>
      </c>
      <c r="H1984" s="2" t="e">
        <f>D1984*시뮬레이션!E1987*시뮬레이션!D1987</f>
        <v>#N/A</v>
      </c>
      <c r="J1984" s="5">
        <f t="shared" si="99"/>
        <v>43986</v>
      </c>
      <c r="K1984" s="2" t="e">
        <f t="shared" si="100"/>
        <v>#N/A</v>
      </c>
      <c r="L1984" s="2" t="e">
        <f>$C$2*시뮬레이션!F1987*시뮬레이션!D1987</f>
        <v>#REF!</v>
      </c>
    </row>
    <row r="1985" spans="2:12" x14ac:dyDescent="0.3">
      <c r="B1985" s="5">
        <v>43987</v>
      </c>
      <c r="C1985" s="27" t="e">
        <f>VLOOKUP(시뮬레이션!B1988,시뮬레이션!$K:$Q,6,0)</f>
        <v>#N/A</v>
      </c>
      <c r="D1985" s="27" t="e">
        <f>VLOOKUP(시뮬레이션!B1988,시뮬레이션!$K:$Q,7,0)</f>
        <v>#N/A</v>
      </c>
      <c r="F1985" s="5">
        <f t="shared" si="98"/>
        <v>43987</v>
      </c>
      <c r="G1985" s="7" t="e">
        <f>C1985*시뮬레이션!D1988*시뮬레이션!F1988</f>
        <v>#N/A</v>
      </c>
      <c r="H1985" s="2" t="e">
        <f>D1985*시뮬레이션!E1988*시뮬레이션!D1988</f>
        <v>#N/A</v>
      </c>
      <c r="J1985" s="5">
        <f t="shared" si="99"/>
        <v>43987</v>
      </c>
      <c r="K1985" s="2" t="e">
        <f t="shared" si="100"/>
        <v>#N/A</v>
      </c>
      <c r="L1985" s="2" t="e">
        <f>$C$2*시뮬레이션!F1988*시뮬레이션!D1988</f>
        <v>#REF!</v>
      </c>
    </row>
    <row r="1986" spans="2:12" x14ac:dyDescent="0.3">
      <c r="B1986" s="5">
        <v>43988</v>
      </c>
      <c r="C1986" s="27" t="e">
        <f>VLOOKUP(시뮬레이션!B1989,시뮬레이션!$K:$Q,6,0)</f>
        <v>#N/A</v>
      </c>
      <c r="D1986" s="27" t="e">
        <f>VLOOKUP(시뮬레이션!B1989,시뮬레이션!$K:$Q,7,0)</f>
        <v>#N/A</v>
      </c>
      <c r="F1986" s="5">
        <f t="shared" si="98"/>
        <v>43988</v>
      </c>
      <c r="G1986" s="7" t="e">
        <f>C1986*시뮬레이션!D1989*시뮬레이션!F1989</f>
        <v>#N/A</v>
      </c>
      <c r="H1986" s="2" t="e">
        <f>D1986*시뮬레이션!E1989*시뮬레이션!D1989</f>
        <v>#N/A</v>
      </c>
      <c r="J1986" s="5">
        <f t="shared" si="99"/>
        <v>43988</v>
      </c>
      <c r="K1986" s="2" t="e">
        <f t="shared" si="100"/>
        <v>#N/A</v>
      </c>
      <c r="L1986" s="2" t="e">
        <f>$C$2*시뮬레이션!F1989*시뮬레이션!D1989</f>
        <v>#REF!</v>
      </c>
    </row>
    <row r="1987" spans="2:12" x14ac:dyDescent="0.3">
      <c r="B1987" s="5">
        <v>43989</v>
      </c>
      <c r="C1987" s="27" t="e">
        <f>VLOOKUP(시뮬레이션!B1990,시뮬레이션!$K:$Q,6,0)</f>
        <v>#N/A</v>
      </c>
      <c r="D1987" s="27" t="e">
        <f>VLOOKUP(시뮬레이션!B1990,시뮬레이션!$K:$Q,7,0)</f>
        <v>#N/A</v>
      </c>
      <c r="F1987" s="5">
        <f t="shared" ref="F1987:F2017" si="101">B1987</f>
        <v>43989</v>
      </c>
      <c r="G1987" s="7" t="e">
        <f>C1987*시뮬레이션!D1990*시뮬레이션!F1990</f>
        <v>#N/A</v>
      </c>
      <c r="H1987" s="2" t="e">
        <f>D1987*시뮬레이션!E1990*시뮬레이션!D1990</f>
        <v>#N/A</v>
      </c>
      <c r="J1987" s="5">
        <f t="shared" ref="J1987:J2017" si="102">B1987</f>
        <v>43989</v>
      </c>
      <c r="K1987" s="2" t="e">
        <f t="shared" ref="K1987:K2017" si="103">SUM(G1987:H1987)</f>
        <v>#N/A</v>
      </c>
      <c r="L1987" s="2" t="e">
        <f>$C$2*시뮬레이션!F1990*시뮬레이션!D1990</f>
        <v>#REF!</v>
      </c>
    </row>
    <row r="1988" spans="2:12" x14ac:dyDescent="0.3">
      <c r="B1988" s="5">
        <v>43990</v>
      </c>
      <c r="C1988" s="27" t="e">
        <f>VLOOKUP(시뮬레이션!B1991,시뮬레이션!$K:$Q,6,0)</f>
        <v>#N/A</v>
      </c>
      <c r="D1988" s="27" t="e">
        <f>VLOOKUP(시뮬레이션!B1991,시뮬레이션!$K:$Q,7,0)</f>
        <v>#N/A</v>
      </c>
      <c r="F1988" s="5">
        <f t="shared" si="101"/>
        <v>43990</v>
      </c>
      <c r="G1988" s="7" t="e">
        <f>C1988*시뮬레이션!D1991*시뮬레이션!F1991</f>
        <v>#N/A</v>
      </c>
      <c r="H1988" s="2" t="e">
        <f>D1988*시뮬레이션!E1991*시뮬레이션!D1991</f>
        <v>#N/A</v>
      </c>
      <c r="J1988" s="5">
        <f t="shared" si="102"/>
        <v>43990</v>
      </c>
      <c r="K1988" s="2" t="e">
        <f t="shared" si="103"/>
        <v>#N/A</v>
      </c>
      <c r="L1988" s="2" t="e">
        <f>$C$2*시뮬레이션!F1991*시뮬레이션!D1991</f>
        <v>#REF!</v>
      </c>
    </row>
    <row r="1989" spans="2:12" x14ac:dyDescent="0.3">
      <c r="B1989" s="5">
        <v>43991</v>
      </c>
      <c r="C1989" s="27" t="e">
        <f>VLOOKUP(시뮬레이션!B1992,시뮬레이션!$K:$Q,6,0)</f>
        <v>#N/A</v>
      </c>
      <c r="D1989" s="27" t="e">
        <f>VLOOKUP(시뮬레이션!B1992,시뮬레이션!$K:$Q,7,0)</f>
        <v>#N/A</v>
      </c>
      <c r="F1989" s="5">
        <f t="shared" si="101"/>
        <v>43991</v>
      </c>
      <c r="G1989" s="7" t="e">
        <f>C1989*시뮬레이션!D1992*시뮬레이션!F1992</f>
        <v>#N/A</v>
      </c>
      <c r="H1989" s="2" t="e">
        <f>D1989*시뮬레이션!E1992*시뮬레이션!D1992</f>
        <v>#N/A</v>
      </c>
      <c r="J1989" s="5">
        <f t="shared" si="102"/>
        <v>43991</v>
      </c>
      <c r="K1989" s="2" t="e">
        <f t="shared" si="103"/>
        <v>#N/A</v>
      </c>
      <c r="L1989" s="2" t="e">
        <f>$C$2*시뮬레이션!F1992*시뮬레이션!D1992</f>
        <v>#REF!</v>
      </c>
    </row>
    <row r="1990" spans="2:12" x14ac:dyDescent="0.3">
      <c r="B1990" s="5">
        <v>43992</v>
      </c>
      <c r="C1990" s="27" t="e">
        <f>VLOOKUP(시뮬레이션!B1993,시뮬레이션!$K:$Q,6,0)</f>
        <v>#N/A</v>
      </c>
      <c r="D1990" s="27" t="e">
        <f>VLOOKUP(시뮬레이션!B1993,시뮬레이션!$K:$Q,7,0)</f>
        <v>#N/A</v>
      </c>
      <c r="F1990" s="5">
        <f t="shared" si="101"/>
        <v>43992</v>
      </c>
      <c r="G1990" s="7" t="e">
        <f>C1990*시뮬레이션!D1993*시뮬레이션!F1993</f>
        <v>#N/A</v>
      </c>
      <c r="H1990" s="2" t="e">
        <f>D1990*시뮬레이션!E1993*시뮬레이션!D1993</f>
        <v>#N/A</v>
      </c>
      <c r="J1990" s="5">
        <f t="shared" si="102"/>
        <v>43992</v>
      </c>
      <c r="K1990" s="2" t="e">
        <f t="shared" si="103"/>
        <v>#N/A</v>
      </c>
      <c r="L1990" s="2" t="e">
        <f>$C$2*시뮬레이션!F1993*시뮬레이션!D1993</f>
        <v>#REF!</v>
      </c>
    </row>
    <row r="1991" spans="2:12" x14ac:dyDescent="0.3">
      <c r="B1991" s="5">
        <v>43993</v>
      </c>
      <c r="C1991" s="27" t="e">
        <f>VLOOKUP(시뮬레이션!B1994,시뮬레이션!$K:$Q,6,0)</f>
        <v>#N/A</v>
      </c>
      <c r="D1991" s="27" t="e">
        <f>VLOOKUP(시뮬레이션!B1994,시뮬레이션!$K:$Q,7,0)</f>
        <v>#N/A</v>
      </c>
      <c r="F1991" s="5">
        <f t="shared" si="101"/>
        <v>43993</v>
      </c>
      <c r="G1991" s="7" t="e">
        <f>C1991*시뮬레이션!D1994*시뮬레이션!F1994</f>
        <v>#N/A</v>
      </c>
      <c r="H1991" s="2" t="e">
        <f>D1991*시뮬레이션!E1994*시뮬레이션!D1994</f>
        <v>#N/A</v>
      </c>
      <c r="J1991" s="5">
        <f t="shared" si="102"/>
        <v>43993</v>
      </c>
      <c r="K1991" s="2" t="e">
        <f t="shared" si="103"/>
        <v>#N/A</v>
      </c>
      <c r="L1991" s="2" t="e">
        <f>$C$2*시뮬레이션!F1994*시뮬레이션!D1994</f>
        <v>#REF!</v>
      </c>
    </row>
    <row r="1992" spans="2:12" x14ac:dyDescent="0.3">
      <c r="B1992" s="5">
        <v>43994</v>
      </c>
      <c r="C1992" s="27" t="e">
        <f>VLOOKUP(시뮬레이션!B1995,시뮬레이션!$K:$Q,6,0)</f>
        <v>#N/A</v>
      </c>
      <c r="D1992" s="27" t="e">
        <f>VLOOKUP(시뮬레이션!B1995,시뮬레이션!$K:$Q,7,0)</f>
        <v>#N/A</v>
      </c>
      <c r="F1992" s="5">
        <f t="shared" si="101"/>
        <v>43994</v>
      </c>
      <c r="G1992" s="7" t="e">
        <f>C1992*시뮬레이션!D1995*시뮬레이션!F1995</f>
        <v>#N/A</v>
      </c>
      <c r="H1992" s="2" t="e">
        <f>D1992*시뮬레이션!E1995*시뮬레이션!D1995</f>
        <v>#N/A</v>
      </c>
      <c r="J1992" s="5">
        <f t="shared" si="102"/>
        <v>43994</v>
      </c>
      <c r="K1992" s="2" t="e">
        <f t="shared" si="103"/>
        <v>#N/A</v>
      </c>
      <c r="L1992" s="2" t="e">
        <f>$C$2*시뮬레이션!F1995*시뮬레이션!D1995</f>
        <v>#REF!</v>
      </c>
    </row>
    <row r="1993" spans="2:12" x14ac:dyDescent="0.3">
      <c r="B1993" s="5">
        <v>43995</v>
      </c>
      <c r="C1993" s="27" t="e">
        <f>VLOOKUP(시뮬레이션!B1996,시뮬레이션!$K:$Q,6,0)</f>
        <v>#N/A</v>
      </c>
      <c r="D1993" s="27" t="e">
        <f>VLOOKUP(시뮬레이션!B1996,시뮬레이션!$K:$Q,7,0)</f>
        <v>#N/A</v>
      </c>
      <c r="F1993" s="5">
        <f t="shared" si="101"/>
        <v>43995</v>
      </c>
      <c r="G1993" s="7" t="e">
        <f>C1993*시뮬레이션!D1996*시뮬레이션!F1996</f>
        <v>#N/A</v>
      </c>
      <c r="H1993" s="2" t="e">
        <f>D1993*시뮬레이션!E1996*시뮬레이션!D1996</f>
        <v>#N/A</v>
      </c>
      <c r="J1993" s="5">
        <f t="shared" si="102"/>
        <v>43995</v>
      </c>
      <c r="K1993" s="2" t="e">
        <f t="shared" si="103"/>
        <v>#N/A</v>
      </c>
      <c r="L1993" s="2" t="e">
        <f>$C$2*시뮬레이션!F1996*시뮬레이션!D1996</f>
        <v>#REF!</v>
      </c>
    </row>
    <row r="1994" spans="2:12" x14ac:dyDescent="0.3">
      <c r="B1994" s="5">
        <v>43996</v>
      </c>
      <c r="C1994" s="27" t="e">
        <f>VLOOKUP(시뮬레이션!B1997,시뮬레이션!$K:$Q,6,0)</f>
        <v>#N/A</v>
      </c>
      <c r="D1994" s="27" t="e">
        <f>VLOOKUP(시뮬레이션!B1997,시뮬레이션!$K:$Q,7,0)</f>
        <v>#N/A</v>
      </c>
      <c r="F1994" s="5">
        <f t="shared" si="101"/>
        <v>43996</v>
      </c>
      <c r="G1994" s="7" t="e">
        <f>C1994*시뮬레이션!D1997*시뮬레이션!F1997</f>
        <v>#N/A</v>
      </c>
      <c r="H1994" s="2" t="e">
        <f>D1994*시뮬레이션!E1997*시뮬레이션!D1997</f>
        <v>#N/A</v>
      </c>
      <c r="J1994" s="5">
        <f t="shared" si="102"/>
        <v>43996</v>
      </c>
      <c r="K1994" s="2" t="e">
        <f t="shared" si="103"/>
        <v>#N/A</v>
      </c>
      <c r="L1994" s="2" t="e">
        <f>$C$2*시뮬레이션!F1997*시뮬레이션!D1997</f>
        <v>#REF!</v>
      </c>
    </row>
    <row r="1995" spans="2:12" x14ac:dyDescent="0.3">
      <c r="B1995" s="5">
        <v>43997</v>
      </c>
      <c r="C1995" s="27" t="e">
        <f>VLOOKUP(시뮬레이션!B1998,시뮬레이션!$K:$Q,6,0)</f>
        <v>#N/A</v>
      </c>
      <c r="D1995" s="27" t="e">
        <f>VLOOKUP(시뮬레이션!B1998,시뮬레이션!$K:$Q,7,0)</f>
        <v>#N/A</v>
      </c>
      <c r="F1995" s="5">
        <f t="shared" si="101"/>
        <v>43997</v>
      </c>
      <c r="G1995" s="7" t="e">
        <f>C1995*시뮬레이션!D1998*시뮬레이션!F1998</f>
        <v>#N/A</v>
      </c>
      <c r="H1995" s="2" t="e">
        <f>D1995*시뮬레이션!E1998*시뮬레이션!D1998</f>
        <v>#N/A</v>
      </c>
      <c r="J1995" s="5">
        <f t="shared" si="102"/>
        <v>43997</v>
      </c>
      <c r="K1995" s="2" t="e">
        <f t="shared" si="103"/>
        <v>#N/A</v>
      </c>
      <c r="L1995" s="2" t="e">
        <f>$C$2*시뮬레이션!F1998*시뮬레이션!D1998</f>
        <v>#REF!</v>
      </c>
    </row>
    <row r="1996" spans="2:12" x14ac:dyDescent="0.3">
      <c r="B1996" s="5">
        <v>43998</v>
      </c>
      <c r="C1996" s="27" t="e">
        <f>VLOOKUP(시뮬레이션!B1999,시뮬레이션!$K:$Q,6,0)</f>
        <v>#N/A</v>
      </c>
      <c r="D1996" s="27" t="e">
        <f>VLOOKUP(시뮬레이션!B1999,시뮬레이션!$K:$Q,7,0)</f>
        <v>#N/A</v>
      </c>
      <c r="F1996" s="5">
        <f t="shared" si="101"/>
        <v>43998</v>
      </c>
      <c r="G1996" s="7" t="e">
        <f>C1996*시뮬레이션!D1999*시뮬레이션!F1999</f>
        <v>#N/A</v>
      </c>
      <c r="H1996" s="2" t="e">
        <f>D1996*시뮬레이션!E1999*시뮬레이션!D1999</f>
        <v>#N/A</v>
      </c>
      <c r="J1996" s="5">
        <f t="shared" si="102"/>
        <v>43998</v>
      </c>
      <c r="K1996" s="2" t="e">
        <f t="shared" si="103"/>
        <v>#N/A</v>
      </c>
      <c r="L1996" s="2" t="e">
        <f>$C$2*시뮬레이션!F1999*시뮬레이션!D1999</f>
        <v>#REF!</v>
      </c>
    </row>
    <row r="1997" spans="2:12" x14ac:dyDescent="0.3">
      <c r="B1997" s="5">
        <v>43999</v>
      </c>
      <c r="C1997" s="27" t="e">
        <f>VLOOKUP(시뮬레이션!B2000,시뮬레이션!$K:$Q,6,0)</f>
        <v>#N/A</v>
      </c>
      <c r="D1997" s="27" t="e">
        <f>VLOOKUP(시뮬레이션!B2000,시뮬레이션!$K:$Q,7,0)</f>
        <v>#N/A</v>
      </c>
      <c r="F1997" s="5">
        <f t="shared" si="101"/>
        <v>43999</v>
      </c>
      <c r="G1997" s="7" t="e">
        <f>C1997*시뮬레이션!D2000*시뮬레이션!F2000</f>
        <v>#N/A</v>
      </c>
      <c r="H1997" s="2" t="e">
        <f>D1997*시뮬레이션!E2000*시뮬레이션!D2000</f>
        <v>#N/A</v>
      </c>
      <c r="J1997" s="5">
        <f t="shared" si="102"/>
        <v>43999</v>
      </c>
      <c r="K1997" s="2" t="e">
        <f t="shared" si="103"/>
        <v>#N/A</v>
      </c>
      <c r="L1997" s="2" t="e">
        <f>$C$2*시뮬레이션!F2000*시뮬레이션!D2000</f>
        <v>#REF!</v>
      </c>
    </row>
    <row r="1998" spans="2:12" x14ac:dyDescent="0.3">
      <c r="B1998" s="5">
        <v>44000</v>
      </c>
      <c r="C1998" s="27" t="e">
        <f>VLOOKUP(시뮬레이션!B2001,시뮬레이션!$K:$Q,6,0)</f>
        <v>#N/A</v>
      </c>
      <c r="D1998" s="27" t="e">
        <f>VLOOKUP(시뮬레이션!B2001,시뮬레이션!$K:$Q,7,0)</f>
        <v>#N/A</v>
      </c>
      <c r="F1998" s="5">
        <f t="shared" si="101"/>
        <v>44000</v>
      </c>
      <c r="G1998" s="7" t="e">
        <f>C1998*시뮬레이션!D2001*시뮬레이션!F2001</f>
        <v>#N/A</v>
      </c>
      <c r="H1998" s="2" t="e">
        <f>D1998*시뮬레이션!E2001*시뮬레이션!D2001</f>
        <v>#N/A</v>
      </c>
      <c r="J1998" s="5">
        <f t="shared" si="102"/>
        <v>44000</v>
      </c>
      <c r="K1998" s="2" t="e">
        <f t="shared" si="103"/>
        <v>#N/A</v>
      </c>
      <c r="L1998" s="2" t="e">
        <f>$C$2*시뮬레이션!F2001*시뮬레이션!D2001</f>
        <v>#REF!</v>
      </c>
    </row>
    <row r="1999" spans="2:12" x14ac:dyDescent="0.3">
      <c r="B1999" s="5">
        <v>44001</v>
      </c>
      <c r="C1999" s="27" t="e">
        <f>VLOOKUP(시뮬레이션!B2002,시뮬레이션!$K:$Q,6,0)</f>
        <v>#N/A</v>
      </c>
      <c r="D1999" s="27" t="e">
        <f>VLOOKUP(시뮬레이션!B2002,시뮬레이션!$K:$Q,7,0)</f>
        <v>#N/A</v>
      </c>
      <c r="F1999" s="5">
        <f t="shared" si="101"/>
        <v>44001</v>
      </c>
      <c r="G1999" s="7" t="e">
        <f>C1999*시뮬레이션!D2002*시뮬레이션!F2002</f>
        <v>#N/A</v>
      </c>
      <c r="H1999" s="2" t="e">
        <f>D1999*시뮬레이션!E2002*시뮬레이션!D2002</f>
        <v>#N/A</v>
      </c>
      <c r="J1999" s="5">
        <f t="shared" si="102"/>
        <v>44001</v>
      </c>
      <c r="K1999" s="2" t="e">
        <f t="shared" si="103"/>
        <v>#N/A</v>
      </c>
      <c r="L1999" s="2" t="e">
        <f>$C$2*시뮬레이션!F2002*시뮬레이션!D2002</f>
        <v>#REF!</v>
      </c>
    </row>
    <row r="2000" spans="2:12" x14ac:dyDescent="0.3">
      <c r="B2000" s="5">
        <v>44002</v>
      </c>
      <c r="C2000" s="27" t="e">
        <f>VLOOKUP(시뮬레이션!B2003,시뮬레이션!$K:$Q,6,0)</f>
        <v>#N/A</v>
      </c>
      <c r="D2000" s="27" t="e">
        <f>VLOOKUP(시뮬레이션!B2003,시뮬레이션!$K:$Q,7,0)</f>
        <v>#N/A</v>
      </c>
      <c r="F2000" s="5">
        <f t="shared" si="101"/>
        <v>44002</v>
      </c>
      <c r="G2000" s="7" t="e">
        <f>C2000*시뮬레이션!D2003*시뮬레이션!F2003</f>
        <v>#N/A</v>
      </c>
      <c r="H2000" s="2" t="e">
        <f>D2000*시뮬레이션!E2003*시뮬레이션!D2003</f>
        <v>#N/A</v>
      </c>
      <c r="J2000" s="5">
        <f t="shared" si="102"/>
        <v>44002</v>
      </c>
      <c r="K2000" s="2" t="e">
        <f t="shared" si="103"/>
        <v>#N/A</v>
      </c>
      <c r="L2000" s="2" t="e">
        <f>$C$2*시뮬레이션!F2003*시뮬레이션!D2003</f>
        <v>#REF!</v>
      </c>
    </row>
    <row r="2001" spans="2:12" x14ac:dyDescent="0.3">
      <c r="B2001" s="5">
        <v>44003</v>
      </c>
      <c r="C2001" s="27" t="e">
        <f>VLOOKUP(시뮬레이션!B2004,시뮬레이션!$K:$Q,6,0)</f>
        <v>#N/A</v>
      </c>
      <c r="D2001" s="27" t="e">
        <f>VLOOKUP(시뮬레이션!B2004,시뮬레이션!$K:$Q,7,0)</f>
        <v>#N/A</v>
      </c>
      <c r="F2001" s="5">
        <f t="shared" si="101"/>
        <v>44003</v>
      </c>
      <c r="G2001" s="7" t="e">
        <f>C2001*시뮬레이션!D2004*시뮬레이션!F2004</f>
        <v>#N/A</v>
      </c>
      <c r="H2001" s="2" t="e">
        <f>D2001*시뮬레이션!E2004*시뮬레이션!D2004</f>
        <v>#N/A</v>
      </c>
      <c r="J2001" s="5">
        <f t="shared" si="102"/>
        <v>44003</v>
      </c>
      <c r="K2001" s="2" t="e">
        <f t="shared" si="103"/>
        <v>#N/A</v>
      </c>
      <c r="L2001" s="2" t="e">
        <f>$C$2*시뮬레이션!F2004*시뮬레이션!D2004</f>
        <v>#REF!</v>
      </c>
    </row>
    <row r="2002" spans="2:12" x14ac:dyDescent="0.3">
      <c r="B2002" s="5">
        <v>44004</v>
      </c>
      <c r="C2002" s="27" t="e">
        <f>VLOOKUP(시뮬레이션!B2005,시뮬레이션!$K:$Q,6,0)</f>
        <v>#N/A</v>
      </c>
      <c r="D2002" s="27" t="e">
        <f>VLOOKUP(시뮬레이션!B2005,시뮬레이션!$K:$Q,7,0)</f>
        <v>#N/A</v>
      </c>
      <c r="F2002" s="5">
        <f t="shared" si="101"/>
        <v>44004</v>
      </c>
      <c r="G2002" s="7" t="e">
        <f>C2002*시뮬레이션!D2005*시뮬레이션!F2005</f>
        <v>#N/A</v>
      </c>
      <c r="H2002" s="2" t="e">
        <f>D2002*시뮬레이션!E2005*시뮬레이션!D2005</f>
        <v>#N/A</v>
      </c>
      <c r="J2002" s="5">
        <f t="shared" si="102"/>
        <v>44004</v>
      </c>
      <c r="K2002" s="2" t="e">
        <f t="shared" si="103"/>
        <v>#N/A</v>
      </c>
      <c r="L2002" s="2" t="e">
        <f>$C$2*시뮬레이션!F2005*시뮬레이션!D2005</f>
        <v>#REF!</v>
      </c>
    </row>
    <row r="2003" spans="2:12" x14ac:dyDescent="0.3">
      <c r="B2003" s="5">
        <v>44005</v>
      </c>
      <c r="C2003" s="27" t="e">
        <f>VLOOKUP(시뮬레이션!B2006,시뮬레이션!$K:$Q,6,0)</f>
        <v>#N/A</v>
      </c>
      <c r="D2003" s="27" t="e">
        <f>VLOOKUP(시뮬레이션!B2006,시뮬레이션!$K:$Q,7,0)</f>
        <v>#N/A</v>
      </c>
      <c r="F2003" s="5">
        <f t="shared" si="101"/>
        <v>44005</v>
      </c>
      <c r="G2003" s="7" t="e">
        <f>C2003*시뮬레이션!D2006*시뮬레이션!F2006</f>
        <v>#N/A</v>
      </c>
      <c r="H2003" s="2" t="e">
        <f>D2003*시뮬레이션!E2006*시뮬레이션!D2006</f>
        <v>#N/A</v>
      </c>
      <c r="J2003" s="5">
        <f t="shared" si="102"/>
        <v>44005</v>
      </c>
      <c r="K2003" s="2" t="e">
        <f t="shared" si="103"/>
        <v>#N/A</v>
      </c>
      <c r="L2003" s="2" t="e">
        <f>$C$2*시뮬레이션!F2006*시뮬레이션!D2006</f>
        <v>#REF!</v>
      </c>
    </row>
    <row r="2004" spans="2:12" x14ac:dyDescent="0.3">
      <c r="B2004" s="5">
        <v>44006</v>
      </c>
      <c r="C2004" s="27" t="e">
        <f>VLOOKUP(시뮬레이션!B2007,시뮬레이션!$K:$Q,6,0)</f>
        <v>#N/A</v>
      </c>
      <c r="D2004" s="27" t="e">
        <f>VLOOKUP(시뮬레이션!B2007,시뮬레이션!$K:$Q,7,0)</f>
        <v>#N/A</v>
      </c>
      <c r="F2004" s="5">
        <f t="shared" si="101"/>
        <v>44006</v>
      </c>
      <c r="G2004" s="7" t="e">
        <f>C2004*시뮬레이션!D2007*시뮬레이션!F2007</f>
        <v>#N/A</v>
      </c>
      <c r="H2004" s="2" t="e">
        <f>D2004*시뮬레이션!E2007*시뮬레이션!D2007</f>
        <v>#N/A</v>
      </c>
      <c r="J2004" s="5">
        <f t="shared" si="102"/>
        <v>44006</v>
      </c>
      <c r="K2004" s="2" t="e">
        <f t="shared" si="103"/>
        <v>#N/A</v>
      </c>
      <c r="L2004" s="2" t="e">
        <f>$C$2*시뮬레이션!F2007*시뮬레이션!D2007</f>
        <v>#REF!</v>
      </c>
    </row>
    <row r="2005" spans="2:12" x14ac:dyDescent="0.3">
      <c r="B2005" s="5">
        <v>44007</v>
      </c>
      <c r="C2005" s="27" t="e">
        <f>VLOOKUP(시뮬레이션!B2008,시뮬레이션!$K:$Q,6,0)</f>
        <v>#N/A</v>
      </c>
      <c r="D2005" s="27" t="e">
        <f>VLOOKUP(시뮬레이션!B2008,시뮬레이션!$K:$Q,7,0)</f>
        <v>#N/A</v>
      </c>
      <c r="F2005" s="5">
        <f t="shared" si="101"/>
        <v>44007</v>
      </c>
      <c r="G2005" s="7" t="e">
        <f>C2005*시뮬레이션!D2008*시뮬레이션!F2008</f>
        <v>#N/A</v>
      </c>
      <c r="H2005" s="2" t="e">
        <f>D2005*시뮬레이션!E2008*시뮬레이션!D2008</f>
        <v>#N/A</v>
      </c>
      <c r="J2005" s="5">
        <f t="shared" si="102"/>
        <v>44007</v>
      </c>
      <c r="K2005" s="2" t="e">
        <f t="shared" si="103"/>
        <v>#N/A</v>
      </c>
      <c r="L2005" s="2" t="e">
        <f>$C$2*시뮬레이션!F2008*시뮬레이션!D2008</f>
        <v>#REF!</v>
      </c>
    </row>
    <row r="2006" spans="2:12" x14ac:dyDescent="0.3">
      <c r="B2006" s="5">
        <v>44008</v>
      </c>
      <c r="C2006" s="27" t="e">
        <f>VLOOKUP(시뮬레이션!B2009,시뮬레이션!$K:$Q,6,0)</f>
        <v>#N/A</v>
      </c>
      <c r="D2006" s="27" t="e">
        <f>VLOOKUP(시뮬레이션!B2009,시뮬레이션!$K:$Q,7,0)</f>
        <v>#N/A</v>
      </c>
      <c r="F2006" s="5">
        <f t="shared" si="101"/>
        <v>44008</v>
      </c>
      <c r="G2006" s="7" t="e">
        <f>C2006*시뮬레이션!D2009*시뮬레이션!F2009</f>
        <v>#N/A</v>
      </c>
      <c r="H2006" s="2" t="e">
        <f>D2006*시뮬레이션!E2009*시뮬레이션!D2009</f>
        <v>#N/A</v>
      </c>
      <c r="J2006" s="5">
        <f t="shared" si="102"/>
        <v>44008</v>
      </c>
      <c r="K2006" s="2" t="e">
        <f t="shared" si="103"/>
        <v>#N/A</v>
      </c>
      <c r="L2006" s="2" t="e">
        <f>$C$2*시뮬레이션!F2009*시뮬레이션!D2009</f>
        <v>#REF!</v>
      </c>
    </row>
    <row r="2007" spans="2:12" x14ac:dyDescent="0.3">
      <c r="B2007" s="5">
        <v>44009</v>
      </c>
      <c r="C2007" s="27" t="e">
        <f>VLOOKUP(시뮬레이션!B2010,시뮬레이션!$K:$Q,6,0)</f>
        <v>#N/A</v>
      </c>
      <c r="D2007" s="27" t="e">
        <f>VLOOKUP(시뮬레이션!B2010,시뮬레이션!$K:$Q,7,0)</f>
        <v>#N/A</v>
      </c>
      <c r="F2007" s="5">
        <f t="shared" si="101"/>
        <v>44009</v>
      </c>
      <c r="G2007" s="7" t="e">
        <f>C2007*시뮬레이션!D2010*시뮬레이션!F2010</f>
        <v>#N/A</v>
      </c>
      <c r="H2007" s="2" t="e">
        <f>D2007*시뮬레이션!E2010*시뮬레이션!D2010</f>
        <v>#N/A</v>
      </c>
      <c r="J2007" s="5">
        <f t="shared" si="102"/>
        <v>44009</v>
      </c>
      <c r="K2007" s="2" t="e">
        <f t="shared" si="103"/>
        <v>#N/A</v>
      </c>
      <c r="L2007" s="2" t="e">
        <f>$C$2*시뮬레이션!F2010*시뮬레이션!D2010</f>
        <v>#REF!</v>
      </c>
    </row>
    <row r="2008" spans="2:12" x14ac:dyDescent="0.3">
      <c r="B2008" s="5">
        <v>44010</v>
      </c>
      <c r="C2008" s="27" t="e">
        <f>VLOOKUP(시뮬레이션!B2011,시뮬레이션!$K:$Q,6,0)</f>
        <v>#N/A</v>
      </c>
      <c r="D2008" s="27" t="e">
        <f>VLOOKUP(시뮬레이션!B2011,시뮬레이션!$K:$Q,7,0)</f>
        <v>#N/A</v>
      </c>
      <c r="F2008" s="5">
        <f t="shared" si="101"/>
        <v>44010</v>
      </c>
      <c r="G2008" s="7" t="e">
        <f>C2008*시뮬레이션!D2011*시뮬레이션!F2011</f>
        <v>#N/A</v>
      </c>
      <c r="H2008" s="2" t="e">
        <f>D2008*시뮬레이션!E2011*시뮬레이션!D2011</f>
        <v>#N/A</v>
      </c>
      <c r="J2008" s="5">
        <f t="shared" si="102"/>
        <v>44010</v>
      </c>
      <c r="K2008" s="2" t="e">
        <f t="shared" si="103"/>
        <v>#N/A</v>
      </c>
      <c r="L2008" s="2" t="e">
        <f>$C$2*시뮬레이션!F2011*시뮬레이션!D2011</f>
        <v>#REF!</v>
      </c>
    </row>
    <row r="2009" spans="2:12" x14ac:dyDescent="0.3">
      <c r="B2009" s="5">
        <v>44011</v>
      </c>
      <c r="C2009" s="27" t="e">
        <f>VLOOKUP(시뮬레이션!B2012,시뮬레이션!$K:$Q,6,0)</f>
        <v>#N/A</v>
      </c>
      <c r="D2009" s="27" t="e">
        <f>VLOOKUP(시뮬레이션!B2012,시뮬레이션!$K:$Q,7,0)</f>
        <v>#N/A</v>
      </c>
      <c r="F2009" s="5">
        <f t="shared" si="101"/>
        <v>44011</v>
      </c>
      <c r="G2009" s="7" t="e">
        <f>C2009*시뮬레이션!D2012*시뮬레이션!F2012</f>
        <v>#N/A</v>
      </c>
      <c r="H2009" s="2" t="e">
        <f>D2009*시뮬레이션!E2012*시뮬레이션!D2012</f>
        <v>#N/A</v>
      </c>
      <c r="J2009" s="5">
        <f t="shared" si="102"/>
        <v>44011</v>
      </c>
      <c r="K2009" s="2" t="e">
        <f t="shared" si="103"/>
        <v>#N/A</v>
      </c>
      <c r="L2009" s="2" t="e">
        <f>$C$2*시뮬레이션!F2012*시뮬레이션!D2012</f>
        <v>#REF!</v>
      </c>
    </row>
    <row r="2010" spans="2:12" x14ac:dyDescent="0.3">
      <c r="B2010" s="5">
        <v>44012</v>
      </c>
      <c r="C2010" s="27" t="e">
        <f>VLOOKUP(시뮬레이션!B2013,시뮬레이션!$K:$Q,6,0)</f>
        <v>#N/A</v>
      </c>
      <c r="D2010" s="27" t="e">
        <f>VLOOKUP(시뮬레이션!B2013,시뮬레이션!$K:$Q,7,0)</f>
        <v>#N/A</v>
      </c>
      <c r="F2010" s="5">
        <f t="shared" si="101"/>
        <v>44012</v>
      </c>
      <c r="G2010" s="7" t="e">
        <f>C2010*시뮬레이션!D2013*시뮬레이션!F2013</f>
        <v>#N/A</v>
      </c>
      <c r="H2010" s="2" t="e">
        <f>D2010*시뮬레이션!E2013*시뮬레이션!D2013</f>
        <v>#N/A</v>
      </c>
      <c r="J2010" s="5">
        <f t="shared" si="102"/>
        <v>44012</v>
      </c>
      <c r="K2010" s="2" t="e">
        <f t="shared" si="103"/>
        <v>#N/A</v>
      </c>
      <c r="L2010" s="2" t="e">
        <f>$C$2*시뮬레이션!F2013*시뮬레이션!D2013</f>
        <v>#REF!</v>
      </c>
    </row>
    <row r="2011" spans="2:12" x14ac:dyDescent="0.3">
      <c r="B2011" s="5">
        <v>44013</v>
      </c>
      <c r="C2011" s="27" t="e">
        <f>VLOOKUP(시뮬레이션!B2014,시뮬레이션!$K:$Q,6,0)</f>
        <v>#N/A</v>
      </c>
      <c r="D2011" s="27" t="e">
        <f>VLOOKUP(시뮬레이션!B2014,시뮬레이션!$K:$Q,7,0)</f>
        <v>#N/A</v>
      </c>
      <c r="F2011" s="5">
        <f t="shared" si="101"/>
        <v>44013</v>
      </c>
      <c r="G2011" s="7" t="e">
        <f>C2011*시뮬레이션!D2014*시뮬레이션!F2014</f>
        <v>#N/A</v>
      </c>
      <c r="H2011" s="2" t="e">
        <f>D2011*시뮬레이션!E2014*시뮬레이션!D2014</f>
        <v>#N/A</v>
      </c>
      <c r="J2011" s="5">
        <f t="shared" si="102"/>
        <v>44013</v>
      </c>
      <c r="K2011" s="2" t="e">
        <f t="shared" si="103"/>
        <v>#N/A</v>
      </c>
      <c r="L2011" s="2" t="e">
        <f>$C$2*시뮬레이션!F2014*시뮬레이션!D2014</f>
        <v>#REF!</v>
      </c>
    </row>
    <row r="2012" spans="2:12" x14ac:dyDescent="0.3">
      <c r="B2012" s="5">
        <v>44014</v>
      </c>
      <c r="C2012" s="27" t="e">
        <f>VLOOKUP(시뮬레이션!B2015,시뮬레이션!$K:$Q,6,0)</f>
        <v>#N/A</v>
      </c>
      <c r="D2012" s="27" t="e">
        <f>VLOOKUP(시뮬레이션!B2015,시뮬레이션!$K:$Q,7,0)</f>
        <v>#N/A</v>
      </c>
      <c r="F2012" s="5">
        <f t="shared" si="101"/>
        <v>44014</v>
      </c>
      <c r="G2012" s="7" t="e">
        <f>C2012*시뮬레이션!D2015*시뮬레이션!F2015</f>
        <v>#N/A</v>
      </c>
      <c r="H2012" s="2" t="e">
        <f>D2012*시뮬레이션!E2015*시뮬레이션!D2015</f>
        <v>#N/A</v>
      </c>
      <c r="J2012" s="5">
        <f t="shared" si="102"/>
        <v>44014</v>
      </c>
      <c r="K2012" s="2" t="e">
        <f t="shared" si="103"/>
        <v>#N/A</v>
      </c>
      <c r="L2012" s="2" t="e">
        <f>$C$2*시뮬레이션!F2015*시뮬레이션!D2015</f>
        <v>#REF!</v>
      </c>
    </row>
    <row r="2013" spans="2:12" x14ac:dyDescent="0.3">
      <c r="B2013" s="5">
        <v>44015</v>
      </c>
      <c r="C2013" s="27" t="e">
        <f>VLOOKUP(시뮬레이션!B2016,시뮬레이션!$K:$Q,6,0)</f>
        <v>#N/A</v>
      </c>
      <c r="D2013" s="27" t="e">
        <f>VLOOKUP(시뮬레이션!B2016,시뮬레이션!$K:$Q,7,0)</f>
        <v>#N/A</v>
      </c>
      <c r="F2013" s="5">
        <f t="shared" si="101"/>
        <v>44015</v>
      </c>
      <c r="G2013" s="7" t="e">
        <f>C2013*시뮬레이션!D2016*시뮬레이션!F2016</f>
        <v>#N/A</v>
      </c>
      <c r="H2013" s="2" t="e">
        <f>D2013*시뮬레이션!E2016*시뮬레이션!D2016</f>
        <v>#N/A</v>
      </c>
      <c r="J2013" s="5">
        <f t="shared" si="102"/>
        <v>44015</v>
      </c>
      <c r="K2013" s="2" t="e">
        <f t="shared" si="103"/>
        <v>#N/A</v>
      </c>
      <c r="L2013" s="2" t="e">
        <f>$C$2*시뮬레이션!F2016*시뮬레이션!D2016</f>
        <v>#REF!</v>
      </c>
    </row>
    <row r="2014" spans="2:12" x14ac:dyDescent="0.3">
      <c r="B2014" s="5">
        <v>44016</v>
      </c>
      <c r="C2014" s="27" t="e">
        <f>VLOOKUP(시뮬레이션!B2017,시뮬레이션!$K:$Q,6,0)</f>
        <v>#N/A</v>
      </c>
      <c r="D2014" s="27" t="e">
        <f>VLOOKUP(시뮬레이션!B2017,시뮬레이션!$K:$Q,7,0)</f>
        <v>#N/A</v>
      </c>
      <c r="F2014" s="5">
        <f t="shared" si="101"/>
        <v>44016</v>
      </c>
      <c r="G2014" s="7" t="e">
        <f>C2014*시뮬레이션!D2017*시뮬레이션!F2017</f>
        <v>#N/A</v>
      </c>
      <c r="H2014" s="2" t="e">
        <f>D2014*시뮬레이션!E2017*시뮬레이션!D2017</f>
        <v>#N/A</v>
      </c>
      <c r="J2014" s="5">
        <f t="shared" si="102"/>
        <v>44016</v>
      </c>
      <c r="K2014" s="2" t="e">
        <f t="shared" si="103"/>
        <v>#N/A</v>
      </c>
      <c r="L2014" s="2" t="e">
        <f>$C$2*시뮬레이션!F2017*시뮬레이션!D2017</f>
        <v>#REF!</v>
      </c>
    </row>
    <row r="2015" spans="2:12" x14ac:dyDescent="0.3">
      <c r="B2015" s="5">
        <v>44017</v>
      </c>
      <c r="C2015" s="27" t="e">
        <f>VLOOKUP(시뮬레이션!B2018,시뮬레이션!$K:$Q,6,0)</f>
        <v>#N/A</v>
      </c>
      <c r="D2015" s="27" t="e">
        <f>VLOOKUP(시뮬레이션!B2018,시뮬레이션!$K:$Q,7,0)</f>
        <v>#N/A</v>
      </c>
      <c r="F2015" s="5">
        <f t="shared" si="101"/>
        <v>44017</v>
      </c>
      <c r="G2015" s="7" t="e">
        <f>C2015*시뮬레이션!D2018*시뮬레이션!F2018</f>
        <v>#N/A</v>
      </c>
      <c r="H2015" s="2" t="e">
        <f>D2015*시뮬레이션!E2018*시뮬레이션!D2018</f>
        <v>#N/A</v>
      </c>
      <c r="J2015" s="5">
        <f t="shared" si="102"/>
        <v>44017</v>
      </c>
      <c r="K2015" s="2" t="e">
        <f t="shared" si="103"/>
        <v>#N/A</v>
      </c>
      <c r="L2015" s="2" t="e">
        <f>$C$2*시뮬레이션!F2018*시뮬레이션!D2018</f>
        <v>#REF!</v>
      </c>
    </row>
    <row r="2016" spans="2:12" x14ac:dyDescent="0.3">
      <c r="B2016" s="5">
        <v>44018</v>
      </c>
      <c r="C2016" s="27" t="e">
        <f>VLOOKUP(시뮬레이션!B2019,시뮬레이션!$K:$Q,6,0)</f>
        <v>#N/A</v>
      </c>
      <c r="D2016" s="27" t="e">
        <f>VLOOKUP(시뮬레이션!B2019,시뮬레이션!$K:$Q,7,0)</f>
        <v>#N/A</v>
      </c>
      <c r="F2016" s="5">
        <f t="shared" si="101"/>
        <v>44018</v>
      </c>
      <c r="G2016" s="7" t="e">
        <f>C2016*시뮬레이션!D2019*시뮬레이션!F2019</f>
        <v>#N/A</v>
      </c>
      <c r="H2016" s="2" t="e">
        <f>D2016*시뮬레이션!E2019*시뮬레이션!D2019</f>
        <v>#N/A</v>
      </c>
      <c r="J2016" s="5">
        <f t="shared" si="102"/>
        <v>44018</v>
      </c>
      <c r="K2016" s="2" t="e">
        <f t="shared" si="103"/>
        <v>#N/A</v>
      </c>
      <c r="L2016" s="2" t="e">
        <f>$C$2*시뮬레이션!F2019*시뮬레이션!D2019</f>
        <v>#REF!</v>
      </c>
    </row>
    <row r="2017" spans="2:12" x14ac:dyDescent="0.3">
      <c r="B2017" s="5">
        <v>44019</v>
      </c>
      <c r="C2017" s="27" t="e">
        <f>VLOOKUP(시뮬레이션!B2020,시뮬레이션!$K:$Q,6,0)</f>
        <v>#N/A</v>
      </c>
      <c r="D2017" s="27" t="e">
        <f>VLOOKUP(시뮬레이션!B2020,시뮬레이션!$K:$Q,7,0)</f>
        <v>#N/A</v>
      </c>
      <c r="F2017" s="5">
        <f t="shared" si="101"/>
        <v>44019</v>
      </c>
      <c r="G2017" s="7" t="e">
        <f>C2017*시뮬레이션!D2020*시뮬레이션!F2020</f>
        <v>#N/A</v>
      </c>
      <c r="H2017" s="2" t="e">
        <f>D2017*시뮬레이션!E2020*시뮬레이션!D2020</f>
        <v>#N/A</v>
      </c>
      <c r="J2017" s="5">
        <f t="shared" si="102"/>
        <v>44019</v>
      </c>
      <c r="K2017" s="2" t="e">
        <f t="shared" si="103"/>
        <v>#N/A</v>
      </c>
      <c r="L2017" s="2" t="e">
        <f>$C$2*시뮬레이션!F2020*시뮬레이션!D2020</f>
        <v>#REF!</v>
      </c>
    </row>
    <row r="2018" spans="2:12" x14ac:dyDescent="0.3">
      <c r="B2018" s="5">
        <v>44020</v>
      </c>
      <c r="C2018" s="27" t="e">
        <f>VLOOKUP(시뮬레이션!B2021,시뮬레이션!$K:$Q,6,0)</f>
        <v>#N/A</v>
      </c>
      <c r="D2018" s="27" t="e">
        <f>VLOOKUP(시뮬레이션!B2021,시뮬레이션!$K:$Q,7,0)</f>
        <v>#N/A</v>
      </c>
      <c r="F2018" s="5">
        <f t="shared" ref="F2018:F2081" si="104">B2018</f>
        <v>44020</v>
      </c>
      <c r="G2018" s="7" t="e">
        <f>C2018*시뮬레이션!D2021*시뮬레이션!F2021</f>
        <v>#N/A</v>
      </c>
      <c r="H2018" s="2" t="e">
        <f>D2018*시뮬레이션!E2021*시뮬레이션!D2021</f>
        <v>#N/A</v>
      </c>
      <c r="J2018" s="5">
        <f t="shared" ref="J2018:J2081" si="105">B2018</f>
        <v>44020</v>
      </c>
      <c r="K2018" s="2" t="e">
        <f t="shared" ref="K2018:K2081" si="106">SUM(G2018:H2018)</f>
        <v>#N/A</v>
      </c>
      <c r="L2018" s="2" t="e">
        <f>$C$2*시뮬레이션!F2021*시뮬레이션!D2021</f>
        <v>#REF!</v>
      </c>
    </row>
    <row r="2019" spans="2:12" x14ac:dyDescent="0.3">
      <c r="B2019" s="5">
        <v>44021</v>
      </c>
      <c r="C2019" s="27" t="e">
        <f>VLOOKUP(시뮬레이션!B2022,시뮬레이션!$K:$Q,6,0)</f>
        <v>#N/A</v>
      </c>
      <c r="D2019" s="27" t="e">
        <f>VLOOKUP(시뮬레이션!B2022,시뮬레이션!$K:$Q,7,0)</f>
        <v>#N/A</v>
      </c>
      <c r="F2019" s="5">
        <f t="shared" si="104"/>
        <v>44021</v>
      </c>
      <c r="G2019" s="7" t="e">
        <f>C2019*시뮬레이션!D2022*시뮬레이션!F2022</f>
        <v>#N/A</v>
      </c>
      <c r="H2019" s="2" t="e">
        <f>D2019*시뮬레이션!E2022*시뮬레이션!D2022</f>
        <v>#N/A</v>
      </c>
      <c r="J2019" s="5">
        <f t="shared" si="105"/>
        <v>44021</v>
      </c>
      <c r="K2019" s="2" t="e">
        <f t="shared" si="106"/>
        <v>#N/A</v>
      </c>
      <c r="L2019" s="2" t="e">
        <f>$C$2*시뮬레이션!F2022*시뮬레이션!D2022</f>
        <v>#REF!</v>
      </c>
    </row>
    <row r="2020" spans="2:12" x14ac:dyDescent="0.3">
      <c r="B2020" s="5">
        <v>44022</v>
      </c>
      <c r="C2020" s="27" t="e">
        <f>VLOOKUP(시뮬레이션!B2023,시뮬레이션!$K:$Q,6,0)</f>
        <v>#N/A</v>
      </c>
      <c r="D2020" s="27" t="e">
        <f>VLOOKUP(시뮬레이션!B2023,시뮬레이션!$K:$Q,7,0)</f>
        <v>#N/A</v>
      </c>
      <c r="F2020" s="5">
        <f t="shared" si="104"/>
        <v>44022</v>
      </c>
      <c r="G2020" s="7" t="e">
        <f>C2020*시뮬레이션!D2023*시뮬레이션!F2023</f>
        <v>#N/A</v>
      </c>
      <c r="H2020" s="2" t="e">
        <f>D2020*시뮬레이션!E2023*시뮬레이션!D2023</f>
        <v>#N/A</v>
      </c>
      <c r="J2020" s="5">
        <f t="shared" si="105"/>
        <v>44022</v>
      </c>
      <c r="K2020" s="2" t="e">
        <f t="shared" si="106"/>
        <v>#N/A</v>
      </c>
      <c r="L2020" s="2" t="e">
        <f>$C$2*시뮬레이션!F2023*시뮬레이션!D2023</f>
        <v>#REF!</v>
      </c>
    </row>
    <row r="2021" spans="2:12" x14ac:dyDescent="0.3">
      <c r="B2021" s="5">
        <v>44023</v>
      </c>
      <c r="C2021" s="27" t="e">
        <f>VLOOKUP(시뮬레이션!B2024,시뮬레이션!$K:$Q,6,0)</f>
        <v>#N/A</v>
      </c>
      <c r="D2021" s="27" t="e">
        <f>VLOOKUP(시뮬레이션!B2024,시뮬레이션!$K:$Q,7,0)</f>
        <v>#N/A</v>
      </c>
      <c r="F2021" s="5">
        <f t="shared" si="104"/>
        <v>44023</v>
      </c>
      <c r="G2021" s="7" t="e">
        <f>C2021*시뮬레이션!D2024*시뮬레이션!F2024</f>
        <v>#N/A</v>
      </c>
      <c r="H2021" s="2" t="e">
        <f>D2021*시뮬레이션!E2024*시뮬레이션!D2024</f>
        <v>#N/A</v>
      </c>
      <c r="J2021" s="5">
        <f t="shared" si="105"/>
        <v>44023</v>
      </c>
      <c r="K2021" s="2" t="e">
        <f t="shared" si="106"/>
        <v>#N/A</v>
      </c>
      <c r="L2021" s="2" t="e">
        <f>$C$2*시뮬레이션!F2024*시뮬레이션!D2024</f>
        <v>#REF!</v>
      </c>
    </row>
    <row r="2022" spans="2:12" x14ac:dyDescent="0.3">
      <c r="B2022" s="5">
        <v>44024</v>
      </c>
      <c r="C2022" s="27" t="e">
        <f>VLOOKUP(시뮬레이션!B2025,시뮬레이션!$K:$Q,6,0)</f>
        <v>#N/A</v>
      </c>
      <c r="D2022" s="27" t="e">
        <f>VLOOKUP(시뮬레이션!B2025,시뮬레이션!$K:$Q,7,0)</f>
        <v>#N/A</v>
      </c>
      <c r="F2022" s="5">
        <f t="shared" si="104"/>
        <v>44024</v>
      </c>
      <c r="G2022" s="7" t="e">
        <f>C2022*시뮬레이션!D2025*시뮬레이션!F2025</f>
        <v>#N/A</v>
      </c>
      <c r="H2022" s="2" t="e">
        <f>D2022*시뮬레이션!E2025*시뮬레이션!D2025</f>
        <v>#N/A</v>
      </c>
      <c r="J2022" s="5">
        <f t="shared" si="105"/>
        <v>44024</v>
      </c>
      <c r="K2022" s="2" t="e">
        <f t="shared" si="106"/>
        <v>#N/A</v>
      </c>
      <c r="L2022" s="2" t="e">
        <f>$C$2*시뮬레이션!F2025*시뮬레이션!D2025</f>
        <v>#REF!</v>
      </c>
    </row>
    <row r="2023" spans="2:12" x14ac:dyDescent="0.3">
      <c r="B2023" s="5">
        <v>44025</v>
      </c>
      <c r="C2023" s="27" t="e">
        <f>VLOOKUP(시뮬레이션!B2026,시뮬레이션!$K:$Q,6,0)</f>
        <v>#N/A</v>
      </c>
      <c r="D2023" s="27" t="e">
        <f>VLOOKUP(시뮬레이션!B2026,시뮬레이션!$K:$Q,7,0)</f>
        <v>#N/A</v>
      </c>
      <c r="F2023" s="5">
        <f t="shared" si="104"/>
        <v>44025</v>
      </c>
      <c r="G2023" s="7" t="e">
        <f>C2023*시뮬레이션!D2026*시뮬레이션!F2026</f>
        <v>#N/A</v>
      </c>
      <c r="H2023" s="2" t="e">
        <f>D2023*시뮬레이션!E2026*시뮬레이션!D2026</f>
        <v>#N/A</v>
      </c>
      <c r="J2023" s="5">
        <f t="shared" si="105"/>
        <v>44025</v>
      </c>
      <c r="K2023" s="2" t="e">
        <f t="shared" si="106"/>
        <v>#N/A</v>
      </c>
      <c r="L2023" s="2" t="e">
        <f>$C$2*시뮬레이션!F2026*시뮬레이션!D2026</f>
        <v>#REF!</v>
      </c>
    </row>
    <row r="2024" spans="2:12" x14ac:dyDescent="0.3">
      <c r="B2024" s="5">
        <v>44026</v>
      </c>
      <c r="C2024" s="27" t="e">
        <f>VLOOKUP(시뮬레이션!B2027,시뮬레이션!$K:$Q,6,0)</f>
        <v>#N/A</v>
      </c>
      <c r="D2024" s="27" t="e">
        <f>VLOOKUP(시뮬레이션!B2027,시뮬레이션!$K:$Q,7,0)</f>
        <v>#N/A</v>
      </c>
      <c r="F2024" s="5">
        <f t="shared" si="104"/>
        <v>44026</v>
      </c>
      <c r="G2024" s="7" t="e">
        <f>C2024*시뮬레이션!D2027*시뮬레이션!F2027</f>
        <v>#N/A</v>
      </c>
      <c r="H2024" s="2" t="e">
        <f>D2024*시뮬레이션!E2027*시뮬레이션!D2027</f>
        <v>#N/A</v>
      </c>
      <c r="J2024" s="5">
        <f t="shared" si="105"/>
        <v>44026</v>
      </c>
      <c r="K2024" s="2" t="e">
        <f t="shared" si="106"/>
        <v>#N/A</v>
      </c>
      <c r="L2024" s="2" t="e">
        <f>$C$2*시뮬레이션!F2027*시뮬레이션!D2027</f>
        <v>#REF!</v>
      </c>
    </row>
    <row r="2025" spans="2:12" x14ac:dyDescent="0.3">
      <c r="B2025" s="5">
        <v>44027</v>
      </c>
      <c r="C2025" s="27" t="e">
        <f>VLOOKUP(시뮬레이션!B2028,시뮬레이션!$K:$Q,6,0)</f>
        <v>#N/A</v>
      </c>
      <c r="D2025" s="27" t="e">
        <f>VLOOKUP(시뮬레이션!B2028,시뮬레이션!$K:$Q,7,0)</f>
        <v>#N/A</v>
      </c>
      <c r="F2025" s="5">
        <f t="shared" si="104"/>
        <v>44027</v>
      </c>
      <c r="G2025" s="7" t="e">
        <f>C2025*시뮬레이션!D2028*시뮬레이션!F2028</f>
        <v>#N/A</v>
      </c>
      <c r="H2025" s="2" t="e">
        <f>D2025*시뮬레이션!E2028*시뮬레이션!D2028</f>
        <v>#N/A</v>
      </c>
      <c r="J2025" s="5">
        <f t="shared" si="105"/>
        <v>44027</v>
      </c>
      <c r="K2025" s="2" t="e">
        <f t="shared" si="106"/>
        <v>#N/A</v>
      </c>
      <c r="L2025" s="2" t="e">
        <f>$C$2*시뮬레이션!F2028*시뮬레이션!D2028</f>
        <v>#REF!</v>
      </c>
    </row>
    <row r="2026" spans="2:12" x14ac:dyDescent="0.3">
      <c r="B2026" s="5">
        <v>44028</v>
      </c>
      <c r="C2026" s="27" t="e">
        <f>VLOOKUP(시뮬레이션!B2029,시뮬레이션!$K:$Q,6,0)</f>
        <v>#N/A</v>
      </c>
      <c r="D2026" s="27" t="e">
        <f>VLOOKUP(시뮬레이션!B2029,시뮬레이션!$K:$Q,7,0)</f>
        <v>#N/A</v>
      </c>
      <c r="F2026" s="5">
        <f t="shared" si="104"/>
        <v>44028</v>
      </c>
      <c r="G2026" s="7" t="e">
        <f>C2026*시뮬레이션!D2029*시뮬레이션!F2029</f>
        <v>#N/A</v>
      </c>
      <c r="H2026" s="2" t="e">
        <f>D2026*시뮬레이션!E2029*시뮬레이션!D2029</f>
        <v>#N/A</v>
      </c>
      <c r="J2026" s="5">
        <f t="shared" si="105"/>
        <v>44028</v>
      </c>
      <c r="K2026" s="2" t="e">
        <f t="shared" si="106"/>
        <v>#N/A</v>
      </c>
      <c r="L2026" s="2" t="e">
        <f>$C$2*시뮬레이션!F2029*시뮬레이션!D2029</f>
        <v>#REF!</v>
      </c>
    </row>
    <row r="2027" spans="2:12" x14ac:dyDescent="0.3">
      <c r="B2027" s="5">
        <v>44029</v>
      </c>
      <c r="C2027" s="27" t="e">
        <f>VLOOKUP(시뮬레이션!B2030,시뮬레이션!$K:$Q,6,0)</f>
        <v>#N/A</v>
      </c>
      <c r="D2027" s="27" t="e">
        <f>VLOOKUP(시뮬레이션!B2030,시뮬레이션!$K:$Q,7,0)</f>
        <v>#N/A</v>
      </c>
      <c r="F2027" s="5">
        <f t="shared" si="104"/>
        <v>44029</v>
      </c>
      <c r="G2027" s="7" t="e">
        <f>C2027*시뮬레이션!D2030*시뮬레이션!F2030</f>
        <v>#N/A</v>
      </c>
      <c r="H2027" s="2" t="e">
        <f>D2027*시뮬레이션!E2030*시뮬레이션!D2030</f>
        <v>#N/A</v>
      </c>
      <c r="J2027" s="5">
        <f t="shared" si="105"/>
        <v>44029</v>
      </c>
      <c r="K2027" s="2" t="e">
        <f t="shared" si="106"/>
        <v>#N/A</v>
      </c>
      <c r="L2027" s="2" t="e">
        <f>$C$2*시뮬레이션!F2030*시뮬레이션!D2030</f>
        <v>#REF!</v>
      </c>
    </row>
    <row r="2028" spans="2:12" x14ac:dyDescent="0.3">
      <c r="B2028" s="5">
        <v>44030</v>
      </c>
      <c r="C2028" s="27" t="e">
        <f>VLOOKUP(시뮬레이션!B2031,시뮬레이션!$K:$Q,6,0)</f>
        <v>#N/A</v>
      </c>
      <c r="D2028" s="27" t="e">
        <f>VLOOKUP(시뮬레이션!B2031,시뮬레이션!$K:$Q,7,0)</f>
        <v>#N/A</v>
      </c>
      <c r="F2028" s="5">
        <f t="shared" si="104"/>
        <v>44030</v>
      </c>
      <c r="G2028" s="7" t="e">
        <f>C2028*시뮬레이션!D2031*시뮬레이션!F2031</f>
        <v>#N/A</v>
      </c>
      <c r="H2028" s="2" t="e">
        <f>D2028*시뮬레이션!E2031*시뮬레이션!D2031</f>
        <v>#N/A</v>
      </c>
      <c r="J2028" s="5">
        <f t="shared" si="105"/>
        <v>44030</v>
      </c>
      <c r="K2028" s="2" t="e">
        <f t="shared" si="106"/>
        <v>#N/A</v>
      </c>
      <c r="L2028" s="2" t="e">
        <f>$C$2*시뮬레이션!F2031*시뮬레이션!D2031</f>
        <v>#REF!</v>
      </c>
    </row>
    <row r="2029" spans="2:12" x14ac:dyDescent="0.3">
      <c r="B2029" s="5">
        <v>44031</v>
      </c>
      <c r="C2029" s="27" t="e">
        <f>VLOOKUP(시뮬레이션!B2032,시뮬레이션!$K:$Q,6,0)</f>
        <v>#N/A</v>
      </c>
      <c r="D2029" s="27" t="e">
        <f>VLOOKUP(시뮬레이션!B2032,시뮬레이션!$K:$Q,7,0)</f>
        <v>#N/A</v>
      </c>
      <c r="F2029" s="5">
        <f t="shared" si="104"/>
        <v>44031</v>
      </c>
      <c r="G2029" s="7" t="e">
        <f>C2029*시뮬레이션!D2032*시뮬레이션!F2032</f>
        <v>#N/A</v>
      </c>
      <c r="H2029" s="2" t="e">
        <f>D2029*시뮬레이션!E2032*시뮬레이션!D2032</f>
        <v>#N/A</v>
      </c>
      <c r="J2029" s="5">
        <f t="shared" si="105"/>
        <v>44031</v>
      </c>
      <c r="K2029" s="2" t="e">
        <f t="shared" si="106"/>
        <v>#N/A</v>
      </c>
      <c r="L2029" s="2" t="e">
        <f>$C$2*시뮬레이션!F2032*시뮬레이션!D2032</f>
        <v>#REF!</v>
      </c>
    </row>
    <row r="2030" spans="2:12" x14ac:dyDescent="0.3">
      <c r="B2030" s="5">
        <v>44032</v>
      </c>
      <c r="C2030" s="27" t="e">
        <f>VLOOKUP(시뮬레이션!B2033,시뮬레이션!$K:$Q,6,0)</f>
        <v>#N/A</v>
      </c>
      <c r="D2030" s="27" t="e">
        <f>VLOOKUP(시뮬레이션!B2033,시뮬레이션!$K:$Q,7,0)</f>
        <v>#N/A</v>
      </c>
      <c r="F2030" s="5">
        <f t="shared" si="104"/>
        <v>44032</v>
      </c>
      <c r="G2030" s="7" t="e">
        <f>C2030*시뮬레이션!D2033*시뮬레이션!F2033</f>
        <v>#N/A</v>
      </c>
      <c r="H2030" s="2" t="e">
        <f>D2030*시뮬레이션!E2033*시뮬레이션!D2033</f>
        <v>#N/A</v>
      </c>
      <c r="J2030" s="5">
        <f t="shared" si="105"/>
        <v>44032</v>
      </c>
      <c r="K2030" s="2" t="e">
        <f t="shared" si="106"/>
        <v>#N/A</v>
      </c>
      <c r="L2030" s="2" t="e">
        <f>$C$2*시뮬레이션!F2033*시뮬레이션!D2033</f>
        <v>#REF!</v>
      </c>
    </row>
    <row r="2031" spans="2:12" x14ac:dyDescent="0.3">
      <c r="B2031" s="5">
        <v>44033</v>
      </c>
      <c r="C2031" s="27" t="e">
        <f>VLOOKUP(시뮬레이션!B2034,시뮬레이션!$K:$Q,6,0)</f>
        <v>#N/A</v>
      </c>
      <c r="D2031" s="27" t="e">
        <f>VLOOKUP(시뮬레이션!B2034,시뮬레이션!$K:$Q,7,0)</f>
        <v>#N/A</v>
      </c>
      <c r="F2031" s="5">
        <f t="shared" si="104"/>
        <v>44033</v>
      </c>
      <c r="G2031" s="7" t="e">
        <f>C2031*시뮬레이션!D2034*시뮬레이션!F2034</f>
        <v>#N/A</v>
      </c>
      <c r="H2031" s="2" t="e">
        <f>D2031*시뮬레이션!E2034*시뮬레이션!D2034</f>
        <v>#N/A</v>
      </c>
      <c r="J2031" s="5">
        <f t="shared" si="105"/>
        <v>44033</v>
      </c>
      <c r="K2031" s="2" t="e">
        <f t="shared" si="106"/>
        <v>#N/A</v>
      </c>
      <c r="L2031" s="2" t="e">
        <f>$C$2*시뮬레이션!F2034*시뮬레이션!D2034</f>
        <v>#REF!</v>
      </c>
    </row>
    <row r="2032" spans="2:12" x14ac:dyDescent="0.3">
      <c r="B2032" s="5">
        <v>44034</v>
      </c>
      <c r="C2032" s="27" t="e">
        <f>VLOOKUP(시뮬레이션!B2035,시뮬레이션!$K:$Q,6,0)</f>
        <v>#N/A</v>
      </c>
      <c r="D2032" s="27" t="e">
        <f>VLOOKUP(시뮬레이션!B2035,시뮬레이션!$K:$Q,7,0)</f>
        <v>#N/A</v>
      </c>
      <c r="F2032" s="5">
        <f t="shared" si="104"/>
        <v>44034</v>
      </c>
      <c r="G2032" s="7" t="e">
        <f>C2032*시뮬레이션!D2035*시뮬레이션!F2035</f>
        <v>#N/A</v>
      </c>
      <c r="H2032" s="2" t="e">
        <f>D2032*시뮬레이션!E2035*시뮬레이션!D2035</f>
        <v>#N/A</v>
      </c>
      <c r="J2032" s="5">
        <f t="shared" si="105"/>
        <v>44034</v>
      </c>
      <c r="K2032" s="2" t="e">
        <f t="shared" si="106"/>
        <v>#N/A</v>
      </c>
      <c r="L2032" s="2" t="e">
        <f>$C$2*시뮬레이션!F2035*시뮬레이션!D2035</f>
        <v>#REF!</v>
      </c>
    </row>
    <row r="2033" spans="2:12" x14ac:dyDescent="0.3">
      <c r="B2033" s="5">
        <v>44035</v>
      </c>
      <c r="C2033" s="27" t="e">
        <f>VLOOKUP(시뮬레이션!B2036,시뮬레이션!$K:$Q,6,0)</f>
        <v>#N/A</v>
      </c>
      <c r="D2033" s="27" t="e">
        <f>VLOOKUP(시뮬레이션!B2036,시뮬레이션!$K:$Q,7,0)</f>
        <v>#N/A</v>
      </c>
      <c r="F2033" s="5">
        <f t="shared" si="104"/>
        <v>44035</v>
      </c>
      <c r="G2033" s="7" t="e">
        <f>C2033*시뮬레이션!D2036*시뮬레이션!F2036</f>
        <v>#N/A</v>
      </c>
      <c r="H2033" s="2" t="e">
        <f>D2033*시뮬레이션!E2036*시뮬레이션!D2036</f>
        <v>#N/A</v>
      </c>
      <c r="J2033" s="5">
        <f t="shared" si="105"/>
        <v>44035</v>
      </c>
      <c r="K2033" s="2" t="e">
        <f t="shared" si="106"/>
        <v>#N/A</v>
      </c>
      <c r="L2033" s="2" t="e">
        <f>$C$2*시뮬레이션!F2036*시뮬레이션!D2036</f>
        <v>#REF!</v>
      </c>
    </row>
    <row r="2034" spans="2:12" x14ac:dyDescent="0.3">
      <c r="B2034" s="5">
        <v>44036</v>
      </c>
      <c r="C2034" s="27" t="e">
        <f>VLOOKUP(시뮬레이션!B2037,시뮬레이션!$K:$Q,6,0)</f>
        <v>#N/A</v>
      </c>
      <c r="D2034" s="27" t="e">
        <f>VLOOKUP(시뮬레이션!B2037,시뮬레이션!$K:$Q,7,0)</f>
        <v>#N/A</v>
      </c>
      <c r="F2034" s="5">
        <f t="shared" si="104"/>
        <v>44036</v>
      </c>
      <c r="G2034" s="7" t="e">
        <f>C2034*시뮬레이션!D2037*시뮬레이션!F2037</f>
        <v>#N/A</v>
      </c>
      <c r="H2034" s="2" t="e">
        <f>D2034*시뮬레이션!E2037*시뮬레이션!D2037</f>
        <v>#N/A</v>
      </c>
      <c r="J2034" s="5">
        <f t="shared" si="105"/>
        <v>44036</v>
      </c>
      <c r="K2034" s="2" t="e">
        <f t="shared" si="106"/>
        <v>#N/A</v>
      </c>
      <c r="L2034" s="2" t="e">
        <f>$C$2*시뮬레이션!F2037*시뮬레이션!D2037</f>
        <v>#REF!</v>
      </c>
    </row>
    <row r="2035" spans="2:12" x14ac:dyDescent="0.3">
      <c r="B2035" s="5">
        <v>44037</v>
      </c>
      <c r="C2035" s="27" t="e">
        <f>VLOOKUP(시뮬레이션!B2038,시뮬레이션!$K:$Q,6,0)</f>
        <v>#N/A</v>
      </c>
      <c r="D2035" s="27" t="e">
        <f>VLOOKUP(시뮬레이션!B2038,시뮬레이션!$K:$Q,7,0)</f>
        <v>#N/A</v>
      </c>
      <c r="F2035" s="5">
        <f t="shared" si="104"/>
        <v>44037</v>
      </c>
      <c r="G2035" s="7" t="e">
        <f>C2035*시뮬레이션!D2038*시뮬레이션!F2038</f>
        <v>#N/A</v>
      </c>
      <c r="H2035" s="2" t="e">
        <f>D2035*시뮬레이션!E2038*시뮬레이션!D2038</f>
        <v>#N/A</v>
      </c>
      <c r="J2035" s="5">
        <f t="shared" si="105"/>
        <v>44037</v>
      </c>
      <c r="K2035" s="2" t="e">
        <f t="shared" si="106"/>
        <v>#N/A</v>
      </c>
      <c r="L2035" s="2" t="e">
        <f>$C$2*시뮬레이션!F2038*시뮬레이션!D2038</f>
        <v>#REF!</v>
      </c>
    </row>
    <row r="2036" spans="2:12" x14ac:dyDescent="0.3">
      <c r="B2036" s="5">
        <v>44038</v>
      </c>
      <c r="C2036" s="27" t="e">
        <f>VLOOKUP(시뮬레이션!B2039,시뮬레이션!$K:$Q,6,0)</f>
        <v>#N/A</v>
      </c>
      <c r="D2036" s="27" t="e">
        <f>VLOOKUP(시뮬레이션!B2039,시뮬레이션!$K:$Q,7,0)</f>
        <v>#N/A</v>
      </c>
      <c r="F2036" s="5">
        <f t="shared" si="104"/>
        <v>44038</v>
      </c>
      <c r="G2036" s="7" t="e">
        <f>C2036*시뮬레이션!D2039*시뮬레이션!F2039</f>
        <v>#N/A</v>
      </c>
      <c r="H2036" s="2" t="e">
        <f>D2036*시뮬레이션!E2039*시뮬레이션!D2039</f>
        <v>#N/A</v>
      </c>
      <c r="J2036" s="5">
        <f t="shared" si="105"/>
        <v>44038</v>
      </c>
      <c r="K2036" s="2" t="e">
        <f t="shared" si="106"/>
        <v>#N/A</v>
      </c>
      <c r="L2036" s="2" t="e">
        <f>$C$2*시뮬레이션!F2039*시뮬레이션!D2039</f>
        <v>#REF!</v>
      </c>
    </row>
    <row r="2037" spans="2:12" x14ac:dyDescent="0.3">
      <c r="B2037" s="5">
        <v>44039</v>
      </c>
      <c r="C2037" s="27" t="e">
        <f>VLOOKUP(시뮬레이션!B2040,시뮬레이션!$K:$Q,6,0)</f>
        <v>#N/A</v>
      </c>
      <c r="D2037" s="27" t="e">
        <f>VLOOKUP(시뮬레이션!B2040,시뮬레이션!$K:$Q,7,0)</f>
        <v>#N/A</v>
      </c>
      <c r="F2037" s="5">
        <f t="shared" si="104"/>
        <v>44039</v>
      </c>
      <c r="G2037" s="7" t="e">
        <f>C2037*시뮬레이션!D2040*시뮬레이션!F2040</f>
        <v>#N/A</v>
      </c>
      <c r="H2037" s="2" t="e">
        <f>D2037*시뮬레이션!E2040*시뮬레이션!D2040</f>
        <v>#N/A</v>
      </c>
      <c r="J2037" s="5">
        <f t="shared" si="105"/>
        <v>44039</v>
      </c>
      <c r="K2037" s="2" t="e">
        <f t="shared" si="106"/>
        <v>#N/A</v>
      </c>
      <c r="L2037" s="2" t="e">
        <f>$C$2*시뮬레이션!F2040*시뮬레이션!D2040</f>
        <v>#REF!</v>
      </c>
    </row>
    <row r="2038" spans="2:12" x14ac:dyDescent="0.3">
      <c r="B2038" s="5">
        <v>44040</v>
      </c>
      <c r="C2038" s="27" t="e">
        <f>VLOOKUP(시뮬레이션!B2041,시뮬레이션!$K:$Q,6,0)</f>
        <v>#N/A</v>
      </c>
      <c r="D2038" s="27" t="e">
        <f>VLOOKUP(시뮬레이션!B2041,시뮬레이션!$K:$Q,7,0)</f>
        <v>#N/A</v>
      </c>
      <c r="F2038" s="5">
        <f t="shared" si="104"/>
        <v>44040</v>
      </c>
      <c r="G2038" s="7" t="e">
        <f>C2038*시뮬레이션!D2041*시뮬레이션!F2041</f>
        <v>#N/A</v>
      </c>
      <c r="H2038" s="2" t="e">
        <f>D2038*시뮬레이션!E2041*시뮬레이션!D2041</f>
        <v>#N/A</v>
      </c>
      <c r="J2038" s="5">
        <f t="shared" si="105"/>
        <v>44040</v>
      </c>
      <c r="K2038" s="2" t="e">
        <f t="shared" si="106"/>
        <v>#N/A</v>
      </c>
      <c r="L2038" s="2" t="e">
        <f>$C$2*시뮬레이션!F2041*시뮬레이션!D2041</f>
        <v>#REF!</v>
      </c>
    </row>
    <row r="2039" spans="2:12" x14ac:dyDescent="0.3">
      <c r="B2039" s="5">
        <v>44041</v>
      </c>
      <c r="C2039" s="27" t="e">
        <f>VLOOKUP(시뮬레이션!B2042,시뮬레이션!$K:$Q,6,0)</f>
        <v>#N/A</v>
      </c>
      <c r="D2039" s="27" t="e">
        <f>VLOOKUP(시뮬레이션!B2042,시뮬레이션!$K:$Q,7,0)</f>
        <v>#N/A</v>
      </c>
      <c r="F2039" s="5">
        <f t="shared" si="104"/>
        <v>44041</v>
      </c>
      <c r="G2039" s="7" t="e">
        <f>C2039*시뮬레이션!D2042*시뮬레이션!F2042</f>
        <v>#N/A</v>
      </c>
      <c r="H2039" s="2" t="e">
        <f>D2039*시뮬레이션!E2042*시뮬레이션!D2042</f>
        <v>#N/A</v>
      </c>
      <c r="J2039" s="5">
        <f t="shared" si="105"/>
        <v>44041</v>
      </c>
      <c r="K2039" s="2" t="e">
        <f t="shared" si="106"/>
        <v>#N/A</v>
      </c>
      <c r="L2039" s="2" t="e">
        <f>$C$2*시뮬레이션!F2042*시뮬레이션!D2042</f>
        <v>#REF!</v>
      </c>
    </row>
    <row r="2040" spans="2:12" x14ac:dyDescent="0.3">
      <c r="B2040" s="5">
        <v>44042</v>
      </c>
      <c r="C2040" s="27" t="e">
        <f>VLOOKUP(시뮬레이션!B2043,시뮬레이션!$K:$Q,6,0)</f>
        <v>#N/A</v>
      </c>
      <c r="D2040" s="27" t="e">
        <f>VLOOKUP(시뮬레이션!B2043,시뮬레이션!$K:$Q,7,0)</f>
        <v>#N/A</v>
      </c>
      <c r="F2040" s="5">
        <f t="shared" si="104"/>
        <v>44042</v>
      </c>
      <c r="G2040" s="7" t="e">
        <f>C2040*시뮬레이션!D2043*시뮬레이션!F2043</f>
        <v>#N/A</v>
      </c>
      <c r="H2040" s="2" t="e">
        <f>D2040*시뮬레이션!E2043*시뮬레이션!D2043</f>
        <v>#N/A</v>
      </c>
      <c r="J2040" s="5">
        <f t="shared" si="105"/>
        <v>44042</v>
      </c>
      <c r="K2040" s="2" t="e">
        <f t="shared" si="106"/>
        <v>#N/A</v>
      </c>
      <c r="L2040" s="2" t="e">
        <f>$C$2*시뮬레이션!F2043*시뮬레이션!D2043</f>
        <v>#REF!</v>
      </c>
    </row>
    <row r="2041" spans="2:12" x14ac:dyDescent="0.3">
      <c r="B2041" s="5">
        <v>44043</v>
      </c>
      <c r="C2041" s="27" t="e">
        <f>VLOOKUP(시뮬레이션!B2044,시뮬레이션!$K:$Q,6,0)</f>
        <v>#N/A</v>
      </c>
      <c r="D2041" s="27" t="e">
        <f>VLOOKUP(시뮬레이션!B2044,시뮬레이션!$K:$Q,7,0)</f>
        <v>#N/A</v>
      </c>
      <c r="F2041" s="5">
        <f t="shared" si="104"/>
        <v>44043</v>
      </c>
      <c r="G2041" s="7" t="e">
        <f>C2041*시뮬레이션!D2044*시뮬레이션!F2044</f>
        <v>#N/A</v>
      </c>
      <c r="H2041" s="2" t="e">
        <f>D2041*시뮬레이션!E2044*시뮬레이션!D2044</f>
        <v>#N/A</v>
      </c>
      <c r="J2041" s="5">
        <f t="shared" si="105"/>
        <v>44043</v>
      </c>
      <c r="K2041" s="2" t="e">
        <f t="shared" si="106"/>
        <v>#N/A</v>
      </c>
      <c r="L2041" s="2" t="e">
        <f>$C$2*시뮬레이션!F2044*시뮬레이션!D2044</f>
        <v>#REF!</v>
      </c>
    </row>
    <row r="2042" spans="2:12" x14ac:dyDescent="0.3">
      <c r="B2042" s="5">
        <v>44044</v>
      </c>
      <c r="C2042" s="27" t="e">
        <f>VLOOKUP(시뮬레이션!B2045,시뮬레이션!$K:$Q,6,0)</f>
        <v>#N/A</v>
      </c>
      <c r="D2042" s="27" t="e">
        <f>VLOOKUP(시뮬레이션!B2045,시뮬레이션!$K:$Q,7,0)</f>
        <v>#N/A</v>
      </c>
      <c r="F2042" s="5">
        <f t="shared" si="104"/>
        <v>44044</v>
      </c>
      <c r="G2042" s="7" t="e">
        <f>C2042*시뮬레이션!D2045*시뮬레이션!F2045</f>
        <v>#N/A</v>
      </c>
      <c r="H2042" s="2" t="e">
        <f>D2042*시뮬레이션!E2045*시뮬레이션!D2045</f>
        <v>#N/A</v>
      </c>
      <c r="J2042" s="5">
        <f t="shared" si="105"/>
        <v>44044</v>
      </c>
      <c r="K2042" s="2" t="e">
        <f t="shared" si="106"/>
        <v>#N/A</v>
      </c>
      <c r="L2042" s="2" t="e">
        <f>$C$2*시뮬레이션!F2045*시뮬레이션!D2045</f>
        <v>#REF!</v>
      </c>
    </row>
    <row r="2043" spans="2:12" x14ac:dyDescent="0.3">
      <c r="B2043" s="5">
        <v>44045</v>
      </c>
      <c r="C2043" s="27" t="e">
        <f>VLOOKUP(시뮬레이션!B2046,시뮬레이션!$K:$Q,6,0)</f>
        <v>#N/A</v>
      </c>
      <c r="D2043" s="27" t="e">
        <f>VLOOKUP(시뮬레이션!B2046,시뮬레이션!$K:$Q,7,0)</f>
        <v>#N/A</v>
      </c>
      <c r="F2043" s="5">
        <f t="shared" si="104"/>
        <v>44045</v>
      </c>
      <c r="G2043" s="7" t="e">
        <f>C2043*시뮬레이션!D2046*시뮬레이션!F2046</f>
        <v>#N/A</v>
      </c>
      <c r="H2043" s="2" t="e">
        <f>D2043*시뮬레이션!E2046*시뮬레이션!D2046</f>
        <v>#N/A</v>
      </c>
      <c r="J2043" s="5">
        <f t="shared" si="105"/>
        <v>44045</v>
      </c>
      <c r="K2043" s="2" t="e">
        <f t="shared" si="106"/>
        <v>#N/A</v>
      </c>
      <c r="L2043" s="2" t="e">
        <f>$C$2*시뮬레이션!F2046*시뮬레이션!D2046</f>
        <v>#REF!</v>
      </c>
    </row>
    <row r="2044" spans="2:12" x14ac:dyDescent="0.3">
      <c r="B2044" s="5">
        <v>44046</v>
      </c>
      <c r="C2044" s="27" t="e">
        <f>VLOOKUP(시뮬레이션!B2047,시뮬레이션!$K:$Q,6,0)</f>
        <v>#N/A</v>
      </c>
      <c r="D2044" s="27" t="e">
        <f>VLOOKUP(시뮬레이션!B2047,시뮬레이션!$K:$Q,7,0)</f>
        <v>#N/A</v>
      </c>
      <c r="F2044" s="5">
        <f t="shared" si="104"/>
        <v>44046</v>
      </c>
      <c r="G2044" s="7" t="e">
        <f>C2044*시뮬레이션!D2047*시뮬레이션!F2047</f>
        <v>#N/A</v>
      </c>
      <c r="H2044" s="2" t="e">
        <f>D2044*시뮬레이션!E2047*시뮬레이션!D2047</f>
        <v>#N/A</v>
      </c>
      <c r="J2044" s="5">
        <f t="shared" si="105"/>
        <v>44046</v>
      </c>
      <c r="K2044" s="2" t="e">
        <f t="shared" si="106"/>
        <v>#N/A</v>
      </c>
      <c r="L2044" s="2" t="e">
        <f>$C$2*시뮬레이션!F2047*시뮬레이션!D2047</f>
        <v>#REF!</v>
      </c>
    </row>
    <row r="2045" spans="2:12" x14ac:dyDescent="0.3">
      <c r="B2045" s="5">
        <v>44047</v>
      </c>
      <c r="C2045" s="27" t="e">
        <f>VLOOKUP(시뮬레이션!B2048,시뮬레이션!$K:$Q,6,0)</f>
        <v>#N/A</v>
      </c>
      <c r="D2045" s="27" t="e">
        <f>VLOOKUP(시뮬레이션!B2048,시뮬레이션!$K:$Q,7,0)</f>
        <v>#N/A</v>
      </c>
      <c r="F2045" s="5">
        <f t="shared" si="104"/>
        <v>44047</v>
      </c>
      <c r="G2045" s="7" t="e">
        <f>C2045*시뮬레이션!D2048*시뮬레이션!F2048</f>
        <v>#N/A</v>
      </c>
      <c r="H2045" s="2" t="e">
        <f>D2045*시뮬레이션!E2048*시뮬레이션!D2048</f>
        <v>#N/A</v>
      </c>
      <c r="J2045" s="5">
        <f t="shared" si="105"/>
        <v>44047</v>
      </c>
      <c r="K2045" s="2" t="e">
        <f t="shared" si="106"/>
        <v>#N/A</v>
      </c>
      <c r="L2045" s="2" t="e">
        <f>$C$2*시뮬레이션!F2048*시뮬레이션!D2048</f>
        <v>#REF!</v>
      </c>
    </row>
    <row r="2046" spans="2:12" x14ac:dyDescent="0.3">
      <c r="B2046" s="5">
        <v>44048</v>
      </c>
      <c r="C2046" s="27" t="e">
        <f>VLOOKUP(시뮬레이션!B2049,시뮬레이션!$K:$Q,6,0)</f>
        <v>#N/A</v>
      </c>
      <c r="D2046" s="27" t="e">
        <f>VLOOKUP(시뮬레이션!B2049,시뮬레이션!$K:$Q,7,0)</f>
        <v>#N/A</v>
      </c>
      <c r="F2046" s="5">
        <f t="shared" si="104"/>
        <v>44048</v>
      </c>
      <c r="G2046" s="7" t="e">
        <f>C2046*시뮬레이션!D2049*시뮬레이션!F2049</f>
        <v>#N/A</v>
      </c>
      <c r="H2046" s="2" t="e">
        <f>D2046*시뮬레이션!E2049*시뮬레이션!D2049</f>
        <v>#N/A</v>
      </c>
      <c r="J2046" s="5">
        <f t="shared" si="105"/>
        <v>44048</v>
      </c>
      <c r="K2046" s="2" t="e">
        <f t="shared" si="106"/>
        <v>#N/A</v>
      </c>
      <c r="L2046" s="2" t="e">
        <f>$C$2*시뮬레이션!F2049*시뮬레이션!D2049</f>
        <v>#REF!</v>
      </c>
    </row>
    <row r="2047" spans="2:12" x14ac:dyDescent="0.3">
      <c r="B2047" s="5">
        <v>44049</v>
      </c>
      <c r="C2047" s="27" t="e">
        <f>VLOOKUP(시뮬레이션!B2050,시뮬레이션!$K:$Q,6,0)</f>
        <v>#N/A</v>
      </c>
      <c r="D2047" s="27" t="e">
        <f>VLOOKUP(시뮬레이션!B2050,시뮬레이션!$K:$Q,7,0)</f>
        <v>#N/A</v>
      </c>
      <c r="F2047" s="5">
        <f t="shared" si="104"/>
        <v>44049</v>
      </c>
      <c r="G2047" s="7" t="e">
        <f>C2047*시뮬레이션!D2050*시뮬레이션!F2050</f>
        <v>#N/A</v>
      </c>
      <c r="H2047" s="2" t="e">
        <f>D2047*시뮬레이션!E2050*시뮬레이션!D2050</f>
        <v>#N/A</v>
      </c>
      <c r="J2047" s="5">
        <f t="shared" si="105"/>
        <v>44049</v>
      </c>
      <c r="K2047" s="2" t="e">
        <f t="shared" si="106"/>
        <v>#N/A</v>
      </c>
      <c r="L2047" s="2" t="e">
        <f>$C$2*시뮬레이션!F2050*시뮬레이션!D2050</f>
        <v>#REF!</v>
      </c>
    </row>
    <row r="2048" spans="2:12" x14ac:dyDescent="0.3">
      <c r="B2048" s="5">
        <v>44050</v>
      </c>
      <c r="C2048" s="27" t="e">
        <f>VLOOKUP(시뮬레이션!B2051,시뮬레이션!$K:$Q,6,0)</f>
        <v>#N/A</v>
      </c>
      <c r="D2048" s="27" t="e">
        <f>VLOOKUP(시뮬레이션!B2051,시뮬레이션!$K:$Q,7,0)</f>
        <v>#N/A</v>
      </c>
      <c r="F2048" s="5">
        <f t="shared" si="104"/>
        <v>44050</v>
      </c>
      <c r="G2048" s="7" t="e">
        <f>C2048*시뮬레이션!D2051*시뮬레이션!F2051</f>
        <v>#N/A</v>
      </c>
      <c r="H2048" s="2" t="e">
        <f>D2048*시뮬레이션!E2051*시뮬레이션!D2051</f>
        <v>#N/A</v>
      </c>
      <c r="J2048" s="5">
        <f t="shared" si="105"/>
        <v>44050</v>
      </c>
      <c r="K2048" s="2" t="e">
        <f t="shared" si="106"/>
        <v>#N/A</v>
      </c>
      <c r="L2048" s="2" t="e">
        <f>$C$2*시뮬레이션!F2051*시뮬레이션!D2051</f>
        <v>#REF!</v>
      </c>
    </row>
    <row r="2049" spans="2:12" x14ac:dyDescent="0.3">
      <c r="B2049" s="5">
        <v>44051</v>
      </c>
      <c r="C2049" s="27" t="e">
        <f>VLOOKUP(시뮬레이션!B2052,시뮬레이션!$K:$Q,6,0)</f>
        <v>#N/A</v>
      </c>
      <c r="D2049" s="27" t="e">
        <f>VLOOKUP(시뮬레이션!B2052,시뮬레이션!$K:$Q,7,0)</f>
        <v>#N/A</v>
      </c>
      <c r="F2049" s="5">
        <f t="shared" si="104"/>
        <v>44051</v>
      </c>
      <c r="G2049" s="7" t="e">
        <f>C2049*시뮬레이션!D2052*시뮬레이션!F2052</f>
        <v>#N/A</v>
      </c>
      <c r="H2049" s="2" t="e">
        <f>D2049*시뮬레이션!E2052*시뮬레이션!D2052</f>
        <v>#N/A</v>
      </c>
      <c r="J2049" s="5">
        <f t="shared" si="105"/>
        <v>44051</v>
      </c>
      <c r="K2049" s="2" t="e">
        <f t="shared" si="106"/>
        <v>#N/A</v>
      </c>
      <c r="L2049" s="2" t="e">
        <f>$C$2*시뮬레이션!F2052*시뮬레이션!D2052</f>
        <v>#REF!</v>
      </c>
    </row>
    <row r="2050" spans="2:12" x14ac:dyDescent="0.3">
      <c r="B2050" s="5">
        <v>44052</v>
      </c>
      <c r="C2050" s="27" t="e">
        <f>VLOOKUP(시뮬레이션!B2053,시뮬레이션!$K:$Q,6,0)</f>
        <v>#N/A</v>
      </c>
      <c r="D2050" s="27" t="e">
        <f>VLOOKUP(시뮬레이션!B2053,시뮬레이션!$K:$Q,7,0)</f>
        <v>#N/A</v>
      </c>
      <c r="F2050" s="5">
        <f t="shared" si="104"/>
        <v>44052</v>
      </c>
      <c r="G2050" s="7" t="e">
        <f>C2050*시뮬레이션!D2053*시뮬레이션!F2053</f>
        <v>#N/A</v>
      </c>
      <c r="H2050" s="2" t="e">
        <f>D2050*시뮬레이션!E2053*시뮬레이션!D2053</f>
        <v>#N/A</v>
      </c>
      <c r="J2050" s="5">
        <f t="shared" si="105"/>
        <v>44052</v>
      </c>
      <c r="K2050" s="2" t="e">
        <f t="shared" si="106"/>
        <v>#N/A</v>
      </c>
      <c r="L2050" s="2" t="e">
        <f>$C$2*시뮬레이션!F2053*시뮬레이션!D2053</f>
        <v>#REF!</v>
      </c>
    </row>
    <row r="2051" spans="2:12" x14ac:dyDescent="0.3">
      <c r="B2051" s="5">
        <v>44053</v>
      </c>
      <c r="C2051" s="27" t="e">
        <f>VLOOKUP(시뮬레이션!B2054,시뮬레이션!$K:$Q,6,0)</f>
        <v>#N/A</v>
      </c>
      <c r="D2051" s="27" t="e">
        <f>VLOOKUP(시뮬레이션!B2054,시뮬레이션!$K:$Q,7,0)</f>
        <v>#N/A</v>
      </c>
      <c r="F2051" s="5">
        <f t="shared" si="104"/>
        <v>44053</v>
      </c>
      <c r="G2051" s="7" t="e">
        <f>C2051*시뮬레이션!D2054*시뮬레이션!F2054</f>
        <v>#N/A</v>
      </c>
      <c r="H2051" s="2" t="e">
        <f>D2051*시뮬레이션!E2054*시뮬레이션!D2054</f>
        <v>#N/A</v>
      </c>
      <c r="J2051" s="5">
        <f t="shared" si="105"/>
        <v>44053</v>
      </c>
      <c r="K2051" s="2" t="e">
        <f t="shared" si="106"/>
        <v>#N/A</v>
      </c>
      <c r="L2051" s="2" t="e">
        <f>$C$2*시뮬레이션!F2054*시뮬레이션!D2054</f>
        <v>#REF!</v>
      </c>
    </row>
    <row r="2052" spans="2:12" x14ac:dyDescent="0.3">
      <c r="B2052" s="5">
        <v>44054</v>
      </c>
      <c r="C2052" s="27" t="e">
        <f>VLOOKUP(시뮬레이션!B2055,시뮬레이션!$K:$Q,6,0)</f>
        <v>#N/A</v>
      </c>
      <c r="D2052" s="27" t="e">
        <f>VLOOKUP(시뮬레이션!B2055,시뮬레이션!$K:$Q,7,0)</f>
        <v>#N/A</v>
      </c>
      <c r="F2052" s="5">
        <f t="shared" si="104"/>
        <v>44054</v>
      </c>
      <c r="G2052" s="7" t="e">
        <f>C2052*시뮬레이션!D2055*시뮬레이션!F2055</f>
        <v>#N/A</v>
      </c>
      <c r="H2052" s="2" t="e">
        <f>D2052*시뮬레이션!E2055*시뮬레이션!D2055</f>
        <v>#N/A</v>
      </c>
      <c r="J2052" s="5">
        <f t="shared" si="105"/>
        <v>44054</v>
      </c>
      <c r="K2052" s="2" t="e">
        <f t="shared" si="106"/>
        <v>#N/A</v>
      </c>
      <c r="L2052" s="2" t="e">
        <f>$C$2*시뮬레이션!F2055*시뮬레이션!D2055</f>
        <v>#REF!</v>
      </c>
    </row>
    <row r="2053" spans="2:12" x14ac:dyDescent="0.3">
      <c r="B2053" s="5">
        <v>44055</v>
      </c>
      <c r="C2053" s="27" t="e">
        <f>VLOOKUP(시뮬레이션!B2056,시뮬레이션!$K:$Q,6,0)</f>
        <v>#N/A</v>
      </c>
      <c r="D2053" s="27" t="e">
        <f>VLOOKUP(시뮬레이션!B2056,시뮬레이션!$K:$Q,7,0)</f>
        <v>#N/A</v>
      </c>
      <c r="F2053" s="5">
        <f t="shared" si="104"/>
        <v>44055</v>
      </c>
      <c r="G2053" s="7" t="e">
        <f>C2053*시뮬레이션!D2056*시뮬레이션!F2056</f>
        <v>#N/A</v>
      </c>
      <c r="H2053" s="2" t="e">
        <f>D2053*시뮬레이션!E2056*시뮬레이션!D2056</f>
        <v>#N/A</v>
      </c>
      <c r="J2053" s="5">
        <f t="shared" si="105"/>
        <v>44055</v>
      </c>
      <c r="K2053" s="2" t="e">
        <f t="shared" si="106"/>
        <v>#N/A</v>
      </c>
      <c r="L2053" s="2" t="e">
        <f>$C$2*시뮬레이션!F2056*시뮬레이션!D2056</f>
        <v>#REF!</v>
      </c>
    </row>
    <row r="2054" spans="2:12" x14ac:dyDescent="0.3">
      <c r="B2054" s="5">
        <v>44056</v>
      </c>
      <c r="C2054" s="27" t="e">
        <f>VLOOKUP(시뮬레이션!B2057,시뮬레이션!$K:$Q,6,0)</f>
        <v>#N/A</v>
      </c>
      <c r="D2054" s="27" t="e">
        <f>VLOOKUP(시뮬레이션!B2057,시뮬레이션!$K:$Q,7,0)</f>
        <v>#N/A</v>
      </c>
      <c r="F2054" s="5">
        <f t="shared" si="104"/>
        <v>44056</v>
      </c>
      <c r="G2054" s="7" t="e">
        <f>C2054*시뮬레이션!D2057*시뮬레이션!F2057</f>
        <v>#N/A</v>
      </c>
      <c r="H2054" s="2" t="e">
        <f>D2054*시뮬레이션!E2057*시뮬레이션!D2057</f>
        <v>#N/A</v>
      </c>
      <c r="J2054" s="5">
        <f t="shared" si="105"/>
        <v>44056</v>
      </c>
      <c r="K2054" s="2" t="e">
        <f t="shared" si="106"/>
        <v>#N/A</v>
      </c>
      <c r="L2054" s="2" t="e">
        <f>$C$2*시뮬레이션!F2057*시뮬레이션!D2057</f>
        <v>#REF!</v>
      </c>
    </row>
    <row r="2055" spans="2:12" x14ac:dyDescent="0.3">
      <c r="B2055" s="5">
        <v>44057</v>
      </c>
      <c r="C2055" s="27" t="e">
        <f>VLOOKUP(시뮬레이션!B2058,시뮬레이션!$K:$Q,6,0)</f>
        <v>#N/A</v>
      </c>
      <c r="D2055" s="27" t="e">
        <f>VLOOKUP(시뮬레이션!B2058,시뮬레이션!$K:$Q,7,0)</f>
        <v>#N/A</v>
      </c>
      <c r="F2055" s="5">
        <f t="shared" si="104"/>
        <v>44057</v>
      </c>
      <c r="G2055" s="7" t="e">
        <f>C2055*시뮬레이션!D2058*시뮬레이션!F2058</f>
        <v>#N/A</v>
      </c>
      <c r="H2055" s="2" t="e">
        <f>D2055*시뮬레이션!E2058*시뮬레이션!D2058</f>
        <v>#N/A</v>
      </c>
      <c r="J2055" s="5">
        <f t="shared" si="105"/>
        <v>44057</v>
      </c>
      <c r="K2055" s="2" t="e">
        <f t="shared" si="106"/>
        <v>#N/A</v>
      </c>
      <c r="L2055" s="2" t="e">
        <f>$C$2*시뮬레이션!F2058*시뮬레이션!D2058</f>
        <v>#REF!</v>
      </c>
    </row>
    <row r="2056" spans="2:12" x14ac:dyDescent="0.3">
      <c r="B2056" s="5">
        <v>44058</v>
      </c>
      <c r="C2056" s="27" t="e">
        <f>VLOOKUP(시뮬레이션!B2059,시뮬레이션!$K:$Q,6,0)</f>
        <v>#N/A</v>
      </c>
      <c r="D2056" s="27" t="e">
        <f>VLOOKUP(시뮬레이션!B2059,시뮬레이션!$K:$Q,7,0)</f>
        <v>#N/A</v>
      </c>
      <c r="F2056" s="5">
        <f t="shared" si="104"/>
        <v>44058</v>
      </c>
      <c r="G2056" s="7" t="e">
        <f>C2056*시뮬레이션!D2059*시뮬레이션!F2059</f>
        <v>#N/A</v>
      </c>
      <c r="H2056" s="2" t="e">
        <f>D2056*시뮬레이션!E2059*시뮬레이션!D2059</f>
        <v>#N/A</v>
      </c>
      <c r="J2056" s="5">
        <f t="shared" si="105"/>
        <v>44058</v>
      </c>
      <c r="K2056" s="2" t="e">
        <f t="shared" si="106"/>
        <v>#N/A</v>
      </c>
      <c r="L2056" s="2" t="e">
        <f>$C$2*시뮬레이션!F2059*시뮬레이션!D2059</f>
        <v>#REF!</v>
      </c>
    </row>
    <row r="2057" spans="2:12" x14ac:dyDescent="0.3">
      <c r="B2057" s="5">
        <v>44059</v>
      </c>
      <c r="C2057" s="27" t="e">
        <f>VLOOKUP(시뮬레이션!B2060,시뮬레이션!$K:$Q,6,0)</f>
        <v>#N/A</v>
      </c>
      <c r="D2057" s="27" t="e">
        <f>VLOOKUP(시뮬레이션!B2060,시뮬레이션!$K:$Q,7,0)</f>
        <v>#N/A</v>
      </c>
      <c r="F2057" s="5">
        <f t="shared" si="104"/>
        <v>44059</v>
      </c>
      <c r="G2057" s="7" t="e">
        <f>C2057*시뮬레이션!D2060*시뮬레이션!F2060</f>
        <v>#N/A</v>
      </c>
      <c r="H2057" s="2" t="e">
        <f>D2057*시뮬레이션!E2060*시뮬레이션!D2060</f>
        <v>#N/A</v>
      </c>
      <c r="J2057" s="5">
        <f t="shared" si="105"/>
        <v>44059</v>
      </c>
      <c r="K2057" s="2" t="e">
        <f t="shared" si="106"/>
        <v>#N/A</v>
      </c>
      <c r="L2057" s="2" t="e">
        <f>$C$2*시뮬레이션!F2060*시뮬레이션!D2060</f>
        <v>#REF!</v>
      </c>
    </row>
    <row r="2058" spans="2:12" x14ac:dyDescent="0.3">
      <c r="B2058" s="5">
        <v>44060</v>
      </c>
      <c r="C2058" s="27" t="e">
        <f>VLOOKUP(시뮬레이션!B2061,시뮬레이션!$K:$Q,6,0)</f>
        <v>#N/A</v>
      </c>
      <c r="D2058" s="27" t="e">
        <f>VLOOKUP(시뮬레이션!B2061,시뮬레이션!$K:$Q,7,0)</f>
        <v>#N/A</v>
      </c>
      <c r="F2058" s="5">
        <f t="shared" si="104"/>
        <v>44060</v>
      </c>
      <c r="G2058" s="7" t="e">
        <f>C2058*시뮬레이션!D2061*시뮬레이션!F2061</f>
        <v>#N/A</v>
      </c>
      <c r="H2058" s="2" t="e">
        <f>D2058*시뮬레이션!E2061*시뮬레이션!D2061</f>
        <v>#N/A</v>
      </c>
      <c r="J2058" s="5">
        <f t="shared" si="105"/>
        <v>44060</v>
      </c>
      <c r="K2058" s="2" t="e">
        <f t="shared" si="106"/>
        <v>#N/A</v>
      </c>
      <c r="L2058" s="2" t="e">
        <f>$C$2*시뮬레이션!F2061*시뮬레이션!D2061</f>
        <v>#REF!</v>
      </c>
    </row>
    <row r="2059" spans="2:12" x14ac:dyDescent="0.3">
      <c r="B2059" s="5">
        <v>44061</v>
      </c>
      <c r="C2059" s="27" t="e">
        <f>VLOOKUP(시뮬레이션!B2062,시뮬레이션!$K:$Q,6,0)</f>
        <v>#N/A</v>
      </c>
      <c r="D2059" s="27" t="e">
        <f>VLOOKUP(시뮬레이션!B2062,시뮬레이션!$K:$Q,7,0)</f>
        <v>#N/A</v>
      </c>
      <c r="F2059" s="5">
        <f t="shared" si="104"/>
        <v>44061</v>
      </c>
      <c r="G2059" s="7" t="e">
        <f>C2059*시뮬레이션!D2062*시뮬레이션!F2062</f>
        <v>#N/A</v>
      </c>
      <c r="H2059" s="2" t="e">
        <f>D2059*시뮬레이션!E2062*시뮬레이션!D2062</f>
        <v>#N/A</v>
      </c>
      <c r="J2059" s="5">
        <f t="shared" si="105"/>
        <v>44061</v>
      </c>
      <c r="K2059" s="2" t="e">
        <f t="shared" si="106"/>
        <v>#N/A</v>
      </c>
      <c r="L2059" s="2" t="e">
        <f>$C$2*시뮬레이션!F2062*시뮬레이션!D2062</f>
        <v>#REF!</v>
      </c>
    </row>
    <row r="2060" spans="2:12" x14ac:dyDescent="0.3">
      <c r="B2060" s="5">
        <v>44062</v>
      </c>
      <c r="C2060" s="27" t="e">
        <f>VLOOKUP(시뮬레이션!B2063,시뮬레이션!$K:$Q,6,0)</f>
        <v>#N/A</v>
      </c>
      <c r="D2060" s="27" t="e">
        <f>VLOOKUP(시뮬레이션!B2063,시뮬레이션!$K:$Q,7,0)</f>
        <v>#N/A</v>
      </c>
      <c r="F2060" s="5">
        <f t="shared" si="104"/>
        <v>44062</v>
      </c>
      <c r="G2060" s="7" t="e">
        <f>C2060*시뮬레이션!D2063*시뮬레이션!F2063</f>
        <v>#N/A</v>
      </c>
      <c r="H2060" s="2" t="e">
        <f>D2060*시뮬레이션!E2063*시뮬레이션!D2063</f>
        <v>#N/A</v>
      </c>
      <c r="J2060" s="5">
        <f t="shared" si="105"/>
        <v>44062</v>
      </c>
      <c r="K2060" s="2" t="e">
        <f t="shared" si="106"/>
        <v>#N/A</v>
      </c>
      <c r="L2060" s="2" t="e">
        <f>$C$2*시뮬레이션!F2063*시뮬레이션!D2063</f>
        <v>#REF!</v>
      </c>
    </row>
    <row r="2061" spans="2:12" x14ac:dyDescent="0.3">
      <c r="B2061" s="5">
        <v>44063</v>
      </c>
      <c r="C2061" s="27" t="e">
        <f>VLOOKUP(시뮬레이션!B2064,시뮬레이션!$K:$Q,6,0)</f>
        <v>#N/A</v>
      </c>
      <c r="D2061" s="27" t="e">
        <f>VLOOKUP(시뮬레이션!B2064,시뮬레이션!$K:$Q,7,0)</f>
        <v>#N/A</v>
      </c>
      <c r="F2061" s="5">
        <f t="shared" si="104"/>
        <v>44063</v>
      </c>
      <c r="G2061" s="7" t="e">
        <f>C2061*시뮬레이션!D2064*시뮬레이션!F2064</f>
        <v>#N/A</v>
      </c>
      <c r="H2061" s="2" t="e">
        <f>D2061*시뮬레이션!E2064*시뮬레이션!D2064</f>
        <v>#N/A</v>
      </c>
      <c r="J2061" s="5">
        <f t="shared" si="105"/>
        <v>44063</v>
      </c>
      <c r="K2061" s="2" t="e">
        <f t="shared" si="106"/>
        <v>#N/A</v>
      </c>
      <c r="L2061" s="2" t="e">
        <f>$C$2*시뮬레이션!F2064*시뮬레이션!D2064</f>
        <v>#REF!</v>
      </c>
    </row>
    <row r="2062" spans="2:12" x14ac:dyDescent="0.3">
      <c r="B2062" s="5">
        <v>44064</v>
      </c>
      <c r="C2062" s="27" t="e">
        <f>VLOOKUP(시뮬레이션!B2065,시뮬레이션!$K:$Q,6,0)</f>
        <v>#N/A</v>
      </c>
      <c r="D2062" s="27" t="e">
        <f>VLOOKUP(시뮬레이션!B2065,시뮬레이션!$K:$Q,7,0)</f>
        <v>#N/A</v>
      </c>
      <c r="F2062" s="5">
        <f t="shared" si="104"/>
        <v>44064</v>
      </c>
      <c r="G2062" s="7" t="e">
        <f>C2062*시뮬레이션!D2065*시뮬레이션!F2065</f>
        <v>#N/A</v>
      </c>
      <c r="H2062" s="2" t="e">
        <f>D2062*시뮬레이션!E2065*시뮬레이션!D2065</f>
        <v>#N/A</v>
      </c>
      <c r="J2062" s="5">
        <f t="shared" si="105"/>
        <v>44064</v>
      </c>
      <c r="K2062" s="2" t="e">
        <f t="shared" si="106"/>
        <v>#N/A</v>
      </c>
      <c r="L2062" s="2" t="e">
        <f>$C$2*시뮬레이션!F2065*시뮬레이션!D2065</f>
        <v>#REF!</v>
      </c>
    </row>
    <row r="2063" spans="2:12" x14ac:dyDescent="0.3">
      <c r="B2063" s="5">
        <v>44065</v>
      </c>
      <c r="C2063" s="27" t="e">
        <f>VLOOKUP(시뮬레이션!B2066,시뮬레이션!$K:$Q,6,0)</f>
        <v>#N/A</v>
      </c>
      <c r="D2063" s="27" t="e">
        <f>VLOOKUP(시뮬레이션!B2066,시뮬레이션!$K:$Q,7,0)</f>
        <v>#N/A</v>
      </c>
      <c r="F2063" s="5">
        <f t="shared" si="104"/>
        <v>44065</v>
      </c>
      <c r="G2063" s="7" t="e">
        <f>C2063*시뮬레이션!D2066*시뮬레이션!F2066</f>
        <v>#N/A</v>
      </c>
      <c r="H2063" s="2" t="e">
        <f>D2063*시뮬레이션!E2066*시뮬레이션!D2066</f>
        <v>#N/A</v>
      </c>
      <c r="J2063" s="5">
        <f t="shared" si="105"/>
        <v>44065</v>
      </c>
      <c r="K2063" s="2" t="e">
        <f t="shared" si="106"/>
        <v>#N/A</v>
      </c>
      <c r="L2063" s="2" t="e">
        <f>$C$2*시뮬레이션!F2066*시뮬레이션!D2066</f>
        <v>#REF!</v>
      </c>
    </row>
    <row r="2064" spans="2:12" x14ac:dyDescent="0.3">
      <c r="B2064" s="5">
        <v>44066</v>
      </c>
      <c r="C2064" s="27" t="e">
        <f>VLOOKUP(시뮬레이션!B2067,시뮬레이션!$K:$Q,6,0)</f>
        <v>#N/A</v>
      </c>
      <c r="D2064" s="27" t="e">
        <f>VLOOKUP(시뮬레이션!B2067,시뮬레이션!$K:$Q,7,0)</f>
        <v>#N/A</v>
      </c>
      <c r="F2064" s="5">
        <f t="shared" si="104"/>
        <v>44066</v>
      </c>
      <c r="G2064" s="7" t="e">
        <f>C2064*시뮬레이션!D2067*시뮬레이션!F2067</f>
        <v>#N/A</v>
      </c>
      <c r="H2064" s="2" t="e">
        <f>D2064*시뮬레이션!E2067*시뮬레이션!D2067</f>
        <v>#N/A</v>
      </c>
      <c r="J2064" s="5">
        <f t="shared" si="105"/>
        <v>44066</v>
      </c>
      <c r="K2064" s="2" t="e">
        <f t="shared" si="106"/>
        <v>#N/A</v>
      </c>
      <c r="L2064" s="2" t="e">
        <f>$C$2*시뮬레이션!F2067*시뮬레이션!D2067</f>
        <v>#REF!</v>
      </c>
    </row>
    <row r="2065" spans="2:12" x14ac:dyDescent="0.3">
      <c r="B2065" s="5">
        <v>44067</v>
      </c>
      <c r="C2065" s="27" t="e">
        <f>VLOOKUP(시뮬레이션!B2068,시뮬레이션!$K:$Q,6,0)</f>
        <v>#N/A</v>
      </c>
      <c r="D2065" s="27" t="e">
        <f>VLOOKUP(시뮬레이션!B2068,시뮬레이션!$K:$Q,7,0)</f>
        <v>#N/A</v>
      </c>
      <c r="F2065" s="5">
        <f t="shared" si="104"/>
        <v>44067</v>
      </c>
      <c r="G2065" s="7" t="e">
        <f>C2065*시뮬레이션!D2068*시뮬레이션!F2068</f>
        <v>#N/A</v>
      </c>
      <c r="H2065" s="2" t="e">
        <f>D2065*시뮬레이션!E2068*시뮬레이션!D2068</f>
        <v>#N/A</v>
      </c>
      <c r="J2065" s="5">
        <f t="shared" si="105"/>
        <v>44067</v>
      </c>
      <c r="K2065" s="2" t="e">
        <f t="shared" si="106"/>
        <v>#N/A</v>
      </c>
      <c r="L2065" s="2" t="e">
        <f>$C$2*시뮬레이션!F2068*시뮬레이션!D2068</f>
        <v>#REF!</v>
      </c>
    </row>
    <row r="2066" spans="2:12" x14ac:dyDescent="0.3">
      <c r="B2066" s="5">
        <v>44068</v>
      </c>
      <c r="C2066" s="27" t="e">
        <f>VLOOKUP(시뮬레이션!B2069,시뮬레이션!$K:$Q,6,0)</f>
        <v>#N/A</v>
      </c>
      <c r="D2066" s="27" t="e">
        <f>VLOOKUP(시뮬레이션!B2069,시뮬레이션!$K:$Q,7,0)</f>
        <v>#N/A</v>
      </c>
      <c r="F2066" s="5">
        <f t="shared" si="104"/>
        <v>44068</v>
      </c>
      <c r="G2066" s="7" t="e">
        <f>C2066*시뮬레이션!D2069*시뮬레이션!F2069</f>
        <v>#N/A</v>
      </c>
      <c r="H2066" s="2" t="e">
        <f>D2066*시뮬레이션!E2069*시뮬레이션!D2069</f>
        <v>#N/A</v>
      </c>
      <c r="J2066" s="5">
        <f t="shared" si="105"/>
        <v>44068</v>
      </c>
      <c r="K2066" s="2" t="e">
        <f t="shared" si="106"/>
        <v>#N/A</v>
      </c>
      <c r="L2066" s="2" t="e">
        <f>$C$2*시뮬레이션!F2069*시뮬레이션!D2069</f>
        <v>#REF!</v>
      </c>
    </row>
    <row r="2067" spans="2:12" x14ac:dyDescent="0.3">
      <c r="B2067" s="5">
        <v>44069</v>
      </c>
      <c r="C2067" s="27" t="e">
        <f>VLOOKUP(시뮬레이션!B2070,시뮬레이션!$K:$Q,6,0)</f>
        <v>#N/A</v>
      </c>
      <c r="D2067" s="27" t="e">
        <f>VLOOKUP(시뮬레이션!B2070,시뮬레이션!$K:$Q,7,0)</f>
        <v>#N/A</v>
      </c>
      <c r="F2067" s="5">
        <f t="shared" si="104"/>
        <v>44069</v>
      </c>
      <c r="G2067" s="7" t="e">
        <f>C2067*시뮬레이션!D2070*시뮬레이션!F2070</f>
        <v>#N/A</v>
      </c>
      <c r="H2067" s="2" t="e">
        <f>D2067*시뮬레이션!E2070*시뮬레이션!D2070</f>
        <v>#N/A</v>
      </c>
      <c r="J2067" s="5">
        <f t="shared" si="105"/>
        <v>44069</v>
      </c>
      <c r="K2067" s="2" t="e">
        <f t="shared" si="106"/>
        <v>#N/A</v>
      </c>
      <c r="L2067" s="2" t="e">
        <f>$C$2*시뮬레이션!F2070*시뮬레이션!D2070</f>
        <v>#REF!</v>
      </c>
    </row>
    <row r="2068" spans="2:12" x14ac:dyDescent="0.3">
      <c r="B2068" s="5">
        <v>44070</v>
      </c>
      <c r="C2068" s="27" t="e">
        <f>VLOOKUP(시뮬레이션!B2071,시뮬레이션!$K:$Q,6,0)</f>
        <v>#N/A</v>
      </c>
      <c r="D2068" s="27" t="e">
        <f>VLOOKUP(시뮬레이션!B2071,시뮬레이션!$K:$Q,7,0)</f>
        <v>#N/A</v>
      </c>
      <c r="F2068" s="5">
        <f t="shared" si="104"/>
        <v>44070</v>
      </c>
      <c r="G2068" s="7" t="e">
        <f>C2068*시뮬레이션!D2071*시뮬레이션!F2071</f>
        <v>#N/A</v>
      </c>
      <c r="H2068" s="2" t="e">
        <f>D2068*시뮬레이션!E2071*시뮬레이션!D2071</f>
        <v>#N/A</v>
      </c>
      <c r="J2068" s="5">
        <f t="shared" si="105"/>
        <v>44070</v>
      </c>
      <c r="K2068" s="2" t="e">
        <f t="shared" si="106"/>
        <v>#N/A</v>
      </c>
      <c r="L2068" s="2" t="e">
        <f>$C$2*시뮬레이션!F2071*시뮬레이션!D2071</f>
        <v>#REF!</v>
      </c>
    </row>
    <row r="2069" spans="2:12" x14ac:dyDescent="0.3">
      <c r="B2069" s="5">
        <v>44071</v>
      </c>
      <c r="C2069" s="27" t="e">
        <f>VLOOKUP(시뮬레이션!B2072,시뮬레이션!$K:$Q,6,0)</f>
        <v>#N/A</v>
      </c>
      <c r="D2069" s="27" t="e">
        <f>VLOOKUP(시뮬레이션!B2072,시뮬레이션!$K:$Q,7,0)</f>
        <v>#N/A</v>
      </c>
      <c r="F2069" s="5">
        <f t="shared" si="104"/>
        <v>44071</v>
      </c>
      <c r="G2069" s="7" t="e">
        <f>C2069*시뮬레이션!D2072*시뮬레이션!F2072</f>
        <v>#N/A</v>
      </c>
      <c r="H2069" s="2" t="e">
        <f>D2069*시뮬레이션!E2072*시뮬레이션!D2072</f>
        <v>#N/A</v>
      </c>
      <c r="J2069" s="5">
        <f t="shared" si="105"/>
        <v>44071</v>
      </c>
      <c r="K2069" s="2" t="e">
        <f t="shared" si="106"/>
        <v>#N/A</v>
      </c>
      <c r="L2069" s="2" t="e">
        <f>$C$2*시뮬레이션!F2072*시뮬레이션!D2072</f>
        <v>#REF!</v>
      </c>
    </row>
    <row r="2070" spans="2:12" x14ac:dyDescent="0.3">
      <c r="B2070" s="5">
        <v>44072</v>
      </c>
      <c r="C2070" s="27" t="e">
        <f>VLOOKUP(시뮬레이션!B2073,시뮬레이션!$K:$Q,6,0)</f>
        <v>#N/A</v>
      </c>
      <c r="D2070" s="27" t="e">
        <f>VLOOKUP(시뮬레이션!B2073,시뮬레이션!$K:$Q,7,0)</f>
        <v>#N/A</v>
      </c>
      <c r="F2070" s="5">
        <f t="shared" si="104"/>
        <v>44072</v>
      </c>
      <c r="G2070" s="7" t="e">
        <f>C2070*시뮬레이션!D2073*시뮬레이션!F2073</f>
        <v>#N/A</v>
      </c>
      <c r="H2070" s="2" t="e">
        <f>D2070*시뮬레이션!E2073*시뮬레이션!D2073</f>
        <v>#N/A</v>
      </c>
      <c r="J2070" s="5">
        <f t="shared" si="105"/>
        <v>44072</v>
      </c>
      <c r="K2070" s="2" t="e">
        <f t="shared" si="106"/>
        <v>#N/A</v>
      </c>
      <c r="L2070" s="2" t="e">
        <f>$C$2*시뮬레이션!F2073*시뮬레이션!D2073</f>
        <v>#REF!</v>
      </c>
    </row>
    <row r="2071" spans="2:12" x14ac:dyDescent="0.3">
      <c r="B2071" s="5">
        <v>44073</v>
      </c>
      <c r="C2071" s="27" t="e">
        <f>VLOOKUP(시뮬레이션!B2074,시뮬레이션!$K:$Q,6,0)</f>
        <v>#N/A</v>
      </c>
      <c r="D2071" s="27" t="e">
        <f>VLOOKUP(시뮬레이션!B2074,시뮬레이션!$K:$Q,7,0)</f>
        <v>#N/A</v>
      </c>
      <c r="F2071" s="5">
        <f t="shared" si="104"/>
        <v>44073</v>
      </c>
      <c r="G2071" s="7" t="e">
        <f>C2071*시뮬레이션!D2074*시뮬레이션!F2074</f>
        <v>#N/A</v>
      </c>
      <c r="H2071" s="2" t="e">
        <f>D2071*시뮬레이션!E2074*시뮬레이션!D2074</f>
        <v>#N/A</v>
      </c>
      <c r="J2071" s="5">
        <f t="shared" si="105"/>
        <v>44073</v>
      </c>
      <c r="K2071" s="2" t="e">
        <f t="shared" si="106"/>
        <v>#N/A</v>
      </c>
      <c r="L2071" s="2" t="e">
        <f>$C$2*시뮬레이션!F2074*시뮬레이션!D2074</f>
        <v>#REF!</v>
      </c>
    </row>
    <row r="2072" spans="2:12" x14ac:dyDescent="0.3">
      <c r="B2072" s="5">
        <v>44074</v>
      </c>
      <c r="C2072" s="27" t="e">
        <f>VLOOKUP(시뮬레이션!B2075,시뮬레이션!$K:$Q,6,0)</f>
        <v>#N/A</v>
      </c>
      <c r="D2072" s="27" t="e">
        <f>VLOOKUP(시뮬레이션!B2075,시뮬레이션!$K:$Q,7,0)</f>
        <v>#N/A</v>
      </c>
      <c r="F2072" s="5">
        <f t="shared" si="104"/>
        <v>44074</v>
      </c>
      <c r="G2072" s="7" t="e">
        <f>C2072*시뮬레이션!D2075*시뮬레이션!F2075</f>
        <v>#N/A</v>
      </c>
      <c r="H2072" s="2" t="e">
        <f>D2072*시뮬레이션!E2075*시뮬레이션!D2075</f>
        <v>#N/A</v>
      </c>
      <c r="J2072" s="5">
        <f t="shared" si="105"/>
        <v>44074</v>
      </c>
      <c r="K2072" s="2" t="e">
        <f t="shared" si="106"/>
        <v>#N/A</v>
      </c>
      <c r="L2072" s="2" t="e">
        <f>$C$2*시뮬레이션!F2075*시뮬레이션!D2075</f>
        <v>#REF!</v>
      </c>
    </row>
    <row r="2073" spans="2:12" x14ac:dyDescent="0.3">
      <c r="B2073" s="5">
        <v>44075</v>
      </c>
      <c r="C2073" s="27" t="e">
        <f>VLOOKUP(시뮬레이션!B2076,시뮬레이션!$K:$Q,6,0)</f>
        <v>#N/A</v>
      </c>
      <c r="D2073" s="27" t="e">
        <f>VLOOKUP(시뮬레이션!B2076,시뮬레이션!$K:$Q,7,0)</f>
        <v>#N/A</v>
      </c>
      <c r="F2073" s="5">
        <f t="shared" si="104"/>
        <v>44075</v>
      </c>
      <c r="G2073" s="7" t="e">
        <f>C2073*시뮬레이션!D2076*시뮬레이션!F2076</f>
        <v>#N/A</v>
      </c>
      <c r="H2073" s="2" t="e">
        <f>D2073*시뮬레이션!E2076*시뮬레이션!D2076</f>
        <v>#N/A</v>
      </c>
      <c r="J2073" s="5">
        <f t="shared" si="105"/>
        <v>44075</v>
      </c>
      <c r="K2073" s="2" t="e">
        <f t="shared" si="106"/>
        <v>#N/A</v>
      </c>
      <c r="L2073" s="2" t="e">
        <f>$C$2*시뮬레이션!F2076*시뮬레이션!D2076</f>
        <v>#REF!</v>
      </c>
    </row>
    <row r="2074" spans="2:12" x14ac:dyDescent="0.3">
      <c r="B2074" s="5">
        <v>44076</v>
      </c>
      <c r="C2074" s="27" t="e">
        <f>VLOOKUP(시뮬레이션!B2077,시뮬레이션!$K:$Q,6,0)</f>
        <v>#N/A</v>
      </c>
      <c r="D2074" s="27" t="e">
        <f>VLOOKUP(시뮬레이션!B2077,시뮬레이션!$K:$Q,7,0)</f>
        <v>#N/A</v>
      </c>
      <c r="F2074" s="5">
        <f t="shared" si="104"/>
        <v>44076</v>
      </c>
      <c r="G2074" s="7" t="e">
        <f>C2074*시뮬레이션!D2077*시뮬레이션!F2077</f>
        <v>#N/A</v>
      </c>
      <c r="H2074" s="2" t="e">
        <f>D2074*시뮬레이션!E2077*시뮬레이션!D2077</f>
        <v>#N/A</v>
      </c>
      <c r="J2074" s="5">
        <f t="shared" si="105"/>
        <v>44076</v>
      </c>
      <c r="K2074" s="2" t="e">
        <f t="shared" si="106"/>
        <v>#N/A</v>
      </c>
      <c r="L2074" s="2" t="e">
        <f>$C$2*시뮬레이션!F2077*시뮬레이션!D2077</f>
        <v>#REF!</v>
      </c>
    </row>
    <row r="2075" spans="2:12" x14ac:dyDescent="0.3">
      <c r="B2075" s="5">
        <v>44077</v>
      </c>
      <c r="C2075" s="27" t="e">
        <f>VLOOKUP(시뮬레이션!B2078,시뮬레이션!$K:$Q,6,0)</f>
        <v>#N/A</v>
      </c>
      <c r="D2075" s="27" t="e">
        <f>VLOOKUP(시뮬레이션!B2078,시뮬레이션!$K:$Q,7,0)</f>
        <v>#N/A</v>
      </c>
      <c r="F2075" s="5">
        <f t="shared" si="104"/>
        <v>44077</v>
      </c>
      <c r="G2075" s="7" t="e">
        <f>C2075*시뮬레이션!D2078*시뮬레이션!F2078</f>
        <v>#N/A</v>
      </c>
      <c r="H2075" s="2" t="e">
        <f>D2075*시뮬레이션!E2078*시뮬레이션!D2078</f>
        <v>#N/A</v>
      </c>
      <c r="J2075" s="5">
        <f t="shared" si="105"/>
        <v>44077</v>
      </c>
      <c r="K2075" s="2" t="e">
        <f t="shared" si="106"/>
        <v>#N/A</v>
      </c>
      <c r="L2075" s="2" t="e">
        <f>$C$2*시뮬레이션!F2078*시뮬레이션!D2078</f>
        <v>#REF!</v>
      </c>
    </row>
    <row r="2076" spans="2:12" x14ac:dyDescent="0.3">
      <c r="B2076" s="5">
        <v>44078</v>
      </c>
      <c r="C2076" s="27" t="e">
        <f>VLOOKUP(시뮬레이션!B2079,시뮬레이션!$K:$Q,6,0)</f>
        <v>#N/A</v>
      </c>
      <c r="D2076" s="27" t="e">
        <f>VLOOKUP(시뮬레이션!B2079,시뮬레이션!$K:$Q,7,0)</f>
        <v>#N/A</v>
      </c>
      <c r="F2076" s="5">
        <f t="shared" si="104"/>
        <v>44078</v>
      </c>
      <c r="G2076" s="7" t="e">
        <f>C2076*시뮬레이션!D2079*시뮬레이션!F2079</f>
        <v>#N/A</v>
      </c>
      <c r="H2076" s="2" t="e">
        <f>D2076*시뮬레이션!E2079*시뮬레이션!D2079</f>
        <v>#N/A</v>
      </c>
      <c r="J2076" s="5">
        <f t="shared" si="105"/>
        <v>44078</v>
      </c>
      <c r="K2076" s="2" t="e">
        <f t="shared" si="106"/>
        <v>#N/A</v>
      </c>
      <c r="L2076" s="2" t="e">
        <f>$C$2*시뮬레이션!F2079*시뮬레이션!D2079</f>
        <v>#REF!</v>
      </c>
    </row>
    <row r="2077" spans="2:12" x14ac:dyDescent="0.3">
      <c r="B2077" s="5">
        <v>44079</v>
      </c>
      <c r="C2077" s="27" t="e">
        <f>VLOOKUP(시뮬레이션!B2080,시뮬레이션!$K:$Q,6,0)</f>
        <v>#N/A</v>
      </c>
      <c r="D2077" s="27" t="e">
        <f>VLOOKUP(시뮬레이션!B2080,시뮬레이션!$K:$Q,7,0)</f>
        <v>#N/A</v>
      </c>
      <c r="F2077" s="5">
        <f t="shared" si="104"/>
        <v>44079</v>
      </c>
      <c r="G2077" s="7" t="e">
        <f>C2077*시뮬레이션!D2080*시뮬레이션!F2080</f>
        <v>#N/A</v>
      </c>
      <c r="H2077" s="2" t="e">
        <f>D2077*시뮬레이션!E2080*시뮬레이션!D2080</f>
        <v>#N/A</v>
      </c>
      <c r="J2077" s="5">
        <f t="shared" si="105"/>
        <v>44079</v>
      </c>
      <c r="K2077" s="2" t="e">
        <f t="shared" si="106"/>
        <v>#N/A</v>
      </c>
      <c r="L2077" s="2" t="e">
        <f>$C$2*시뮬레이션!F2080*시뮬레이션!D2080</f>
        <v>#REF!</v>
      </c>
    </row>
    <row r="2078" spans="2:12" x14ac:dyDescent="0.3">
      <c r="B2078" s="5">
        <v>44080</v>
      </c>
      <c r="C2078" s="27" t="e">
        <f>VLOOKUP(시뮬레이션!B2081,시뮬레이션!$K:$Q,6,0)</f>
        <v>#N/A</v>
      </c>
      <c r="D2078" s="27" t="e">
        <f>VLOOKUP(시뮬레이션!B2081,시뮬레이션!$K:$Q,7,0)</f>
        <v>#N/A</v>
      </c>
      <c r="F2078" s="5">
        <f t="shared" si="104"/>
        <v>44080</v>
      </c>
      <c r="G2078" s="7" t="e">
        <f>C2078*시뮬레이션!D2081*시뮬레이션!F2081</f>
        <v>#N/A</v>
      </c>
      <c r="H2078" s="2" t="e">
        <f>D2078*시뮬레이션!E2081*시뮬레이션!D2081</f>
        <v>#N/A</v>
      </c>
      <c r="J2078" s="5">
        <f t="shared" si="105"/>
        <v>44080</v>
      </c>
      <c r="K2078" s="2" t="e">
        <f t="shared" si="106"/>
        <v>#N/A</v>
      </c>
      <c r="L2078" s="2" t="e">
        <f>$C$2*시뮬레이션!F2081*시뮬레이션!D2081</f>
        <v>#REF!</v>
      </c>
    </row>
    <row r="2079" spans="2:12" x14ac:dyDescent="0.3">
      <c r="B2079" s="5">
        <v>44081</v>
      </c>
      <c r="C2079" s="27" t="e">
        <f>VLOOKUP(시뮬레이션!B2082,시뮬레이션!$K:$Q,6,0)</f>
        <v>#N/A</v>
      </c>
      <c r="D2079" s="27" t="e">
        <f>VLOOKUP(시뮬레이션!B2082,시뮬레이션!$K:$Q,7,0)</f>
        <v>#N/A</v>
      </c>
      <c r="F2079" s="5">
        <f t="shared" si="104"/>
        <v>44081</v>
      </c>
      <c r="G2079" s="7" t="e">
        <f>C2079*시뮬레이션!D2082*시뮬레이션!F2082</f>
        <v>#N/A</v>
      </c>
      <c r="H2079" s="2" t="e">
        <f>D2079*시뮬레이션!E2082*시뮬레이션!D2082</f>
        <v>#N/A</v>
      </c>
      <c r="J2079" s="5">
        <f t="shared" si="105"/>
        <v>44081</v>
      </c>
      <c r="K2079" s="2" t="e">
        <f t="shared" si="106"/>
        <v>#N/A</v>
      </c>
      <c r="L2079" s="2" t="e">
        <f>$C$2*시뮬레이션!F2082*시뮬레이션!D2082</f>
        <v>#REF!</v>
      </c>
    </row>
    <row r="2080" spans="2:12" x14ac:dyDescent="0.3">
      <c r="B2080" s="5">
        <v>44082</v>
      </c>
      <c r="C2080" s="27" t="e">
        <f>VLOOKUP(시뮬레이션!B2083,시뮬레이션!$K:$Q,6,0)</f>
        <v>#N/A</v>
      </c>
      <c r="D2080" s="27" t="e">
        <f>VLOOKUP(시뮬레이션!B2083,시뮬레이션!$K:$Q,7,0)</f>
        <v>#N/A</v>
      </c>
      <c r="F2080" s="5">
        <f t="shared" si="104"/>
        <v>44082</v>
      </c>
      <c r="G2080" s="7" t="e">
        <f>C2080*시뮬레이션!D2083*시뮬레이션!F2083</f>
        <v>#N/A</v>
      </c>
      <c r="H2080" s="2" t="e">
        <f>D2080*시뮬레이션!E2083*시뮬레이션!D2083</f>
        <v>#N/A</v>
      </c>
      <c r="J2080" s="5">
        <f t="shared" si="105"/>
        <v>44082</v>
      </c>
      <c r="K2080" s="2" t="e">
        <f t="shared" si="106"/>
        <v>#N/A</v>
      </c>
      <c r="L2080" s="2" t="e">
        <f>$C$2*시뮬레이션!F2083*시뮬레이션!D2083</f>
        <v>#REF!</v>
      </c>
    </row>
    <row r="2081" spans="2:12" x14ac:dyDescent="0.3">
      <c r="B2081" s="5">
        <v>44083</v>
      </c>
      <c r="C2081" s="27" t="e">
        <f>VLOOKUP(시뮬레이션!B2084,시뮬레이션!$K:$Q,6,0)</f>
        <v>#N/A</v>
      </c>
      <c r="D2081" s="27" t="e">
        <f>VLOOKUP(시뮬레이션!B2084,시뮬레이션!$K:$Q,7,0)</f>
        <v>#N/A</v>
      </c>
      <c r="F2081" s="5">
        <f t="shared" si="104"/>
        <v>44083</v>
      </c>
      <c r="G2081" s="7" t="e">
        <f>C2081*시뮬레이션!D2084*시뮬레이션!F2084</f>
        <v>#N/A</v>
      </c>
      <c r="H2081" s="2" t="e">
        <f>D2081*시뮬레이션!E2084*시뮬레이션!D2084</f>
        <v>#N/A</v>
      </c>
      <c r="J2081" s="5">
        <f t="shared" si="105"/>
        <v>44083</v>
      </c>
      <c r="K2081" s="2" t="e">
        <f t="shared" si="106"/>
        <v>#N/A</v>
      </c>
      <c r="L2081" s="2" t="e">
        <f>$C$2*시뮬레이션!F2084*시뮬레이션!D2084</f>
        <v>#REF!</v>
      </c>
    </row>
    <row r="2082" spans="2:12" x14ac:dyDescent="0.3">
      <c r="B2082" s="5">
        <v>44084</v>
      </c>
      <c r="C2082" s="27" t="e">
        <f>VLOOKUP(시뮬레이션!B2085,시뮬레이션!$K:$Q,6,0)</f>
        <v>#N/A</v>
      </c>
      <c r="D2082" s="27" t="e">
        <f>VLOOKUP(시뮬레이션!B2085,시뮬레이션!$K:$Q,7,0)</f>
        <v>#N/A</v>
      </c>
      <c r="F2082" s="5">
        <f t="shared" ref="F2082:F2145" si="107">B2082</f>
        <v>44084</v>
      </c>
      <c r="G2082" s="7" t="e">
        <f>C2082*시뮬레이션!D2085*시뮬레이션!F2085</f>
        <v>#N/A</v>
      </c>
      <c r="H2082" s="2" t="e">
        <f>D2082*시뮬레이션!E2085*시뮬레이션!D2085</f>
        <v>#N/A</v>
      </c>
      <c r="J2082" s="5">
        <f t="shared" ref="J2082:J2145" si="108">B2082</f>
        <v>44084</v>
      </c>
      <c r="K2082" s="2" t="e">
        <f t="shared" ref="K2082:K2145" si="109">SUM(G2082:H2082)</f>
        <v>#N/A</v>
      </c>
      <c r="L2082" s="2" t="e">
        <f>$C$2*시뮬레이션!F2085*시뮬레이션!D2085</f>
        <v>#REF!</v>
      </c>
    </row>
    <row r="2083" spans="2:12" x14ac:dyDescent="0.3">
      <c r="B2083" s="5">
        <v>44085</v>
      </c>
      <c r="C2083" s="27" t="e">
        <f>VLOOKUP(시뮬레이션!B2086,시뮬레이션!$K:$Q,6,0)</f>
        <v>#N/A</v>
      </c>
      <c r="D2083" s="27" t="e">
        <f>VLOOKUP(시뮬레이션!B2086,시뮬레이션!$K:$Q,7,0)</f>
        <v>#N/A</v>
      </c>
      <c r="F2083" s="5">
        <f t="shared" si="107"/>
        <v>44085</v>
      </c>
      <c r="G2083" s="7" t="e">
        <f>C2083*시뮬레이션!D2086*시뮬레이션!F2086</f>
        <v>#N/A</v>
      </c>
      <c r="H2083" s="2" t="e">
        <f>D2083*시뮬레이션!E2086*시뮬레이션!D2086</f>
        <v>#N/A</v>
      </c>
      <c r="J2083" s="5">
        <f t="shared" si="108"/>
        <v>44085</v>
      </c>
      <c r="K2083" s="2" t="e">
        <f t="shared" si="109"/>
        <v>#N/A</v>
      </c>
      <c r="L2083" s="2" t="e">
        <f>$C$2*시뮬레이션!F2086*시뮬레이션!D2086</f>
        <v>#REF!</v>
      </c>
    </row>
    <row r="2084" spans="2:12" x14ac:dyDescent="0.3">
      <c r="B2084" s="5">
        <v>44086</v>
      </c>
      <c r="C2084" s="27" t="e">
        <f>VLOOKUP(시뮬레이션!B2087,시뮬레이션!$K:$Q,6,0)</f>
        <v>#N/A</v>
      </c>
      <c r="D2084" s="27" t="e">
        <f>VLOOKUP(시뮬레이션!B2087,시뮬레이션!$K:$Q,7,0)</f>
        <v>#N/A</v>
      </c>
      <c r="F2084" s="5">
        <f t="shared" si="107"/>
        <v>44086</v>
      </c>
      <c r="G2084" s="7" t="e">
        <f>C2084*시뮬레이션!D2087*시뮬레이션!F2087</f>
        <v>#N/A</v>
      </c>
      <c r="H2084" s="2" t="e">
        <f>D2084*시뮬레이션!E2087*시뮬레이션!D2087</f>
        <v>#N/A</v>
      </c>
      <c r="J2084" s="5">
        <f t="shared" si="108"/>
        <v>44086</v>
      </c>
      <c r="K2084" s="2" t="e">
        <f t="shared" si="109"/>
        <v>#N/A</v>
      </c>
      <c r="L2084" s="2" t="e">
        <f>$C$2*시뮬레이션!F2087*시뮬레이션!D2087</f>
        <v>#REF!</v>
      </c>
    </row>
    <row r="2085" spans="2:12" x14ac:dyDescent="0.3">
      <c r="B2085" s="5">
        <v>44087</v>
      </c>
      <c r="C2085" s="27" t="e">
        <f>VLOOKUP(시뮬레이션!B2088,시뮬레이션!$K:$Q,6,0)</f>
        <v>#N/A</v>
      </c>
      <c r="D2085" s="27" t="e">
        <f>VLOOKUP(시뮬레이션!B2088,시뮬레이션!$K:$Q,7,0)</f>
        <v>#N/A</v>
      </c>
      <c r="F2085" s="5">
        <f t="shared" si="107"/>
        <v>44087</v>
      </c>
      <c r="G2085" s="7" t="e">
        <f>C2085*시뮬레이션!D2088*시뮬레이션!F2088</f>
        <v>#N/A</v>
      </c>
      <c r="H2085" s="2" t="e">
        <f>D2085*시뮬레이션!E2088*시뮬레이션!D2088</f>
        <v>#N/A</v>
      </c>
      <c r="J2085" s="5">
        <f t="shared" si="108"/>
        <v>44087</v>
      </c>
      <c r="K2085" s="2" t="e">
        <f t="shared" si="109"/>
        <v>#N/A</v>
      </c>
      <c r="L2085" s="2" t="e">
        <f>$C$2*시뮬레이션!F2088*시뮬레이션!D2088</f>
        <v>#REF!</v>
      </c>
    </row>
    <row r="2086" spans="2:12" x14ac:dyDescent="0.3">
      <c r="B2086" s="5">
        <v>44088</v>
      </c>
      <c r="C2086" s="27" t="e">
        <f>VLOOKUP(시뮬레이션!B2089,시뮬레이션!$K:$Q,6,0)</f>
        <v>#N/A</v>
      </c>
      <c r="D2086" s="27" t="e">
        <f>VLOOKUP(시뮬레이션!B2089,시뮬레이션!$K:$Q,7,0)</f>
        <v>#N/A</v>
      </c>
      <c r="F2086" s="5">
        <f t="shared" si="107"/>
        <v>44088</v>
      </c>
      <c r="G2086" s="7" t="e">
        <f>C2086*시뮬레이션!D2089*시뮬레이션!F2089</f>
        <v>#N/A</v>
      </c>
      <c r="H2086" s="2" t="e">
        <f>D2086*시뮬레이션!E2089*시뮬레이션!D2089</f>
        <v>#N/A</v>
      </c>
      <c r="J2086" s="5">
        <f t="shared" si="108"/>
        <v>44088</v>
      </c>
      <c r="K2086" s="2" t="e">
        <f t="shared" si="109"/>
        <v>#N/A</v>
      </c>
      <c r="L2086" s="2" t="e">
        <f>$C$2*시뮬레이션!F2089*시뮬레이션!D2089</f>
        <v>#REF!</v>
      </c>
    </row>
    <row r="2087" spans="2:12" x14ac:dyDescent="0.3">
      <c r="B2087" s="5">
        <v>44089</v>
      </c>
      <c r="C2087" s="27" t="e">
        <f>VLOOKUP(시뮬레이션!B2090,시뮬레이션!$K:$Q,6,0)</f>
        <v>#N/A</v>
      </c>
      <c r="D2087" s="27" t="e">
        <f>VLOOKUP(시뮬레이션!B2090,시뮬레이션!$K:$Q,7,0)</f>
        <v>#N/A</v>
      </c>
      <c r="F2087" s="5">
        <f t="shared" si="107"/>
        <v>44089</v>
      </c>
      <c r="G2087" s="7" t="e">
        <f>C2087*시뮬레이션!D2090*시뮬레이션!F2090</f>
        <v>#N/A</v>
      </c>
      <c r="H2087" s="2" t="e">
        <f>D2087*시뮬레이션!E2090*시뮬레이션!D2090</f>
        <v>#N/A</v>
      </c>
      <c r="J2087" s="5">
        <f t="shared" si="108"/>
        <v>44089</v>
      </c>
      <c r="K2087" s="2" t="e">
        <f t="shared" si="109"/>
        <v>#N/A</v>
      </c>
      <c r="L2087" s="2" t="e">
        <f>$C$2*시뮬레이션!F2090*시뮬레이션!D2090</f>
        <v>#REF!</v>
      </c>
    </row>
    <row r="2088" spans="2:12" x14ac:dyDescent="0.3">
      <c r="B2088" s="5">
        <v>44090</v>
      </c>
      <c r="C2088" s="27" t="e">
        <f>VLOOKUP(시뮬레이션!B2091,시뮬레이션!$K:$Q,6,0)</f>
        <v>#N/A</v>
      </c>
      <c r="D2088" s="27" t="e">
        <f>VLOOKUP(시뮬레이션!B2091,시뮬레이션!$K:$Q,7,0)</f>
        <v>#N/A</v>
      </c>
      <c r="F2088" s="5">
        <f t="shared" si="107"/>
        <v>44090</v>
      </c>
      <c r="G2088" s="7" t="e">
        <f>C2088*시뮬레이션!D2091*시뮬레이션!F2091</f>
        <v>#N/A</v>
      </c>
      <c r="H2088" s="2" t="e">
        <f>D2088*시뮬레이션!E2091*시뮬레이션!D2091</f>
        <v>#N/A</v>
      </c>
      <c r="J2088" s="5">
        <f t="shared" si="108"/>
        <v>44090</v>
      </c>
      <c r="K2088" s="2" t="e">
        <f t="shared" si="109"/>
        <v>#N/A</v>
      </c>
      <c r="L2088" s="2" t="e">
        <f>$C$2*시뮬레이션!F2091*시뮬레이션!D2091</f>
        <v>#REF!</v>
      </c>
    </row>
    <row r="2089" spans="2:12" x14ac:dyDescent="0.3">
      <c r="B2089" s="5">
        <v>44091</v>
      </c>
      <c r="C2089" s="27" t="e">
        <f>VLOOKUP(시뮬레이션!B2092,시뮬레이션!$K:$Q,6,0)</f>
        <v>#N/A</v>
      </c>
      <c r="D2089" s="27" t="e">
        <f>VLOOKUP(시뮬레이션!B2092,시뮬레이션!$K:$Q,7,0)</f>
        <v>#N/A</v>
      </c>
      <c r="F2089" s="5">
        <f t="shared" si="107"/>
        <v>44091</v>
      </c>
      <c r="G2089" s="7" t="e">
        <f>C2089*시뮬레이션!D2092*시뮬레이션!F2092</f>
        <v>#N/A</v>
      </c>
      <c r="H2089" s="2" t="e">
        <f>D2089*시뮬레이션!E2092*시뮬레이션!D2092</f>
        <v>#N/A</v>
      </c>
      <c r="J2089" s="5">
        <f t="shared" si="108"/>
        <v>44091</v>
      </c>
      <c r="K2089" s="2" t="e">
        <f t="shared" si="109"/>
        <v>#N/A</v>
      </c>
      <c r="L2089" s="2" t="e">
        <f>$C$2*시뮬레이션!F2092*시뮬레이션!D2092</f>
        <v>#REF!</v>
      </c>
    </row>
    <row r="2090" spans="2:12" x14ac:dyDescent="0.3">
      <c r="B2090" s="5">
        <v>44092</v>
      </c>
      <c r="C2090" s="27" t="e">
        <f>VLOOKUP(시뮬레이션!B2093,시뮬레이션!$K:$Q,6,0)</f>
        <v>#N/A</v>
      </c>
      <c r="D2090" s="27" t="e">
        <f>VLOOKUP(시뮬레이션!B2093,시뮬레이션!$K:$Q,7,0)</f>
        <v>#N/A</v>
      </c>
      <c r="F2090" s="5">
        <f t="shared" si="107"/>
        <v>44092</v>
      </c>
      <c r="G2090" s="7" t="e">
        <f>C2090*시뮬레이션!D2093*시뮬레이션!F2093</f>
        <v>#N/A</v>
      </c>
      <c r="H2090" s="2" t="e">
        <f>D2090*시뮬레이션!E2093*시뮬레이션!D2093</f>
        <v>#N/A</v>
      </c>
      <c r="J2090" s="5">
        <f t="shared" si="108"/>
        <v>44092</v>
      </c>
      <c r="K2090" s="2" t="e">
        <f t="shared" si="109"/>
        <v>#N/A</v>
      </c>
      <c r="L2090" s="2" t="e">
        <f>$C$2*시뮬레이션!F2093*시뮬레이션!D2093</f>
        <v>#REF!</v>
      </c>
    </row>
    <row r="2091" spans="2:12" x14ac:dyDescent="0.3">
      <c r="B2091" s="5">
        <v>44093</v>
      </c>
      <c r="C2091" s="27" t="e">
        <f>VLOOKUP(시뮬레이션!B2094,시뮬레이션!$K:$Q,6,0)</f>
        <v>#N/A</v>
      </c>
      <c r="D2091" s="27" t="e">
        <f>VLOOKUP(시뮬레이션!B2094,시뮬레이션!$K:$Q,7,0)</f>
        <v>#N/A</v>
      </c>
      <c r="F2091" s="5">
        <f t="shared" si="107"/>
        <v>44093</v>
      </c>
      <c r="G2091" s="7" t="e">
        <f>C2091*시뮬레이션!D2094*시뮬레이션!F2094</f>
        <v>#N/A</v>
      </c>
      <c r="H2091" s="2" t="e">
        <f>D2091*시뮬레이션!E2094*시뮬레이션!D2094</f>
        <v>#N/A</v>
      </c>
      <c r="J2091" s="5">
        <f t="shared" si="108"/>
        <v>44093</v>
      </c>
      <c r="K2091" s="2" t="e">
        <f t="shared" si="109"/>
        <v>#N/A</v>
      </c>
      <c r="L2091" s="2" t="e">
        <f>$C$2*시뮬레이션!F2094*시뮬레이션!D2094</f>
        <v>#REF!</v>
      </c>
    </row>
    <row r="2092" spans="2:12" x14ac:dyDescent="0.3">
      <c r="B2092" s="5">
        <v>44094</v>
      </c>
      <c r="C2092" s="27" t="e">
        <f>VLOOKUP(시뮬레이션!B2095,시뮬레이션!$K:$Q,6,0)</f>
        <v>#N/A</v>
      </c>
      <c r="D2092" s="27" t="e">
        <f>VLOOKUP(시뮬레이션!B2095,시뮬레이션!$K:$Q,7,0)</f>
        <v>#N/A</v>
      </c>
      <c r="F2092" s="5">
        <f t="shared" si="107"/>
        <v>44094</v>
      </c>
      <c r="G2092" s="7" t="e">
        <f>C2092*시뮬레이션!D2095*시뮬레이션!F2095</f>
        <v>#N/A</v>
      </c>
      <c r="H2092" s="2" t="e">
        <f>D2092*시뮬레이션!E2095*시뮬레이션!D2095</f>
        <v>#N/A</v>
      </c>
      <c r="J2092" s="5">
        <f t="shared" si="108"/>
        <v>44094</v>
      </c>
      <c r="K2092" s="2" t="e">
        <f t="shared" si="109"/>
        <v>#N/A</v>
      </c>
      <c r="L2092" s="2" t="e">
        <f>$C$2*시뮬레이션!F2095*시뮬레이션!D2095</f>
        <v>#REF!</v>
      </c>
    </row>
    <row r="2093" spans="2:12" x14ac:dyDescent="0.3">
      <c r="B2093" s="5">
        <v>44095</v>
      </c>
      <c r="C2093" s="27" t="e">
        <f>VLOOKUP(시뮬레이션!B2096,시뮬레이션!$K:$Q,6,0)</f>
        <v>#N/A</v>
      </c>
      <c r="D2093" s="27" t="e">
        <f>VLOOKUP(시뮬레이션!B2096,시뮬레이션!$K:$Q,7,0)</f>
        <v>#N/A</v>
      </c>
      <c r="F2093" s="5">
        <f t="shared" si="107"/>
        <v>44095</v>
      </c>
      <c r="G2093" s="7" t="e">
        <f>C2093*시뮬레이션!D2096*시뮬레이션!F2096</f>
        <v>#N/A</v>
      </c>
      <c r="H2093" s="2" t="e">
        <f>D2093*시뮬레이션!E2096*시뮬레이션!D2096</f>
        <v>#N/A</v>
      </c>
      <c r="J2093" s="5">
        <f t="shared" si="108"/>
        <v>44095</v>
      </c>
      <c r="K2093" s="2" t="e">
        <f t="shared" si="109"/>
        <v>#N/A</v>
      </c>
      <c r="L2093" s="2" t="e">
        <f>$C$2*시뮬레이션!F2096*시뮬레이션!D2096</f>
        <v>#REF!</v>
      </c>
    </row>
    <row r="2094" spans="2:12" x14ac:dyDescent="0.3">
      <c r="B2094" s="5">
        <v>44096</v>
      </c>
      <c r="C2094" s="27" t="e">
        <f>VLOOKUP(시뮬레이션!B2097,시뮬레이션!$K:$Q,6,0)</f>
        <v>#N/A</v>
      </c>
      <c r="D2094" s="27" t="e">
        <f>VLOOKUP(시뮬레이션!B2097,시뮬레이션!$K:$Q,7,0)</f>
        <v>#N/A</v>
      </c>
      <c r="F2094" s="5">
        <f t="shared" si="107"/>
        <v>44096</v>
      </c>
      <c r="G2094" s="7" t="e">
        <f>C2094*시뮬레이션!D2097*시뮬레이션!F2097</f>
        <v>#N/A</v>
      </c>
      <c r="H2094" s="2" t="e">
        <f>D2094*시뮬레이션!E2097*시뮬레이션!D2097</f>
        <v>#N/A</v>
      </c>
      <c r="J2094" s="5">
        <f t="shared" si="108"/>
        <v>44096</v>
      </c>
      <c r="K2094" s="2" t="e">
        <f t="shared" si="109"/>
        <v>#N/A</v>
      </c>
      <c r="L2094" s="2" t="e">
        <f>$C$2*시뮬레이션!F2097*시뮬레이션!D2097</f>
        <v>#REF!</v>
      </c>
    </row>
    <row r="2095" spans="2:12" x14ac:dyDescent="0.3">
      <c r="B2095" s="5">
        <v>44097</v>
      </c>
      <c r="C2095" s="27" t="e">
        <f>VLOOKUP(시뮬레이션!B2098,시뮬레이션!$K:$Q,6,0)</f>
        <v>#N/A</v>
      </c>
      <c r="D2095" s="27" t="e">
        <f>VLOOKUP(시뮬레이션!B2098,시뮬레이션!$K:$Q,7,0)</f>
        <v>#N/A</v>
      </c>
      <c r="F2095" s="5">
        <f t="shared" si="107"/>
        <v>44097</v>
      </c>
      <c r="G2095" s="7" t="e">
        <f>C2095*시뮬레이션!D2098*시뮬레이션!F2098</f>
        <v>#N/A</v>
      </c>
      <c r="H2095" s="2" t="e">
        <f>D2095*시뮬레이션!E2098*시뮬레이션!D2098</f>
        <v>#N/A</v>
      </c>
      <c r="J2095" s="5">
        <f t="shared" si="108"/>
        <v>44097</v>
      </c>
      <c r="K2095" s="2" t="e">
        <f t="shared" si="109"/>
        <v>#N/A</v>
      </c>
      <c r="L2095" s="2" t="e">
        <f>$C$2*시뮬레이션!F2098*시뮬레이션!D2098</f>
        <v>#REF!</v>
      </c>
    </row>
    <row r="2096" spans="2:12" x14ac:dyDescent="0.3">
      <c r="B2096" s="5">
        <v>44098</v>
      </c>
      <c r="C2096" s="27" t="e">
        <f>VLOOKUP(시뮬레이션!B2099,시뮬레이션!$K:$Q,6,0)</f>
        <v>#N/A</v>
      </c>
      <c r="D2096" s="27" t="e">
        <f>VLOOKUP(시뮬레이션!B2099,시뮬레이션!$K:$Q,7,0)</f>
        <v>#N/A</v>
      </c>
      <c r="F2096" s="5">
        <f t="shared" si="107"/>
        <v>44098</v>
      </c>
      <c r="G2096" s="7" t="e">
        <f>C2096*시뮬레이션!D2099*시뮬레이션!F2099</f>
        <v>#N/A</v>
      </c>
      <c r="H2096" s="2" t="e">
        <f>D2096*시뮬레이션!E2099*시뮬레이션!D2099</f>
        <v>#N/A</v>
      </c>
      <c r="J2096" s="5">
        <f t="shared" si="108"/>
        <v>44098</v>
      </c>
      <c r="K2096" s="2" t="e">
        <f t="shared" si="109"/>
        <v>#N/A</v>
      </c>
      <c r="L2096" s="2" t="e">
        <f>$C$2*시뮬레이션!F2099*시뮬레이션!D2099</f>
        <v>#REF!</v>
      </c>
    </row>
    <row r="2097" spans="2:12" x14ac:dyDescent="0.3">
      <c r="B2097" s="5">
        <v>44099</v>
      </c>
      <c r="C2097" s="27" t="e">
        <f>VLOOKUP(시뮬레이션!B2100,시뮬레이션!$K:$Q,6,0)</f>
        <v>#N/A</v>
      </c>
      <c r="D2097" s="27" t="e">
        <f>VLOOKUP(시뮬레이션!B2100,시뮬레이션!$K:$Q,7,0)</f>
        <v>#N/A</v>
      </c>
      <c r="F2097" s="5">
        <f t="shared" si="107"/>
        <v>44099</v>
      </c>
      <c r="G2097" s="7" t="e">
        <f>C2097*시뮬레이션!D2100*시뮬레이션!F2100</f>
        <v>#N/A</v>
      </c>
      <c r="H2097" s="2" t="e">
        <f>D2097*시뮬레이션!E2100*시뮬레이션!D2100</f>
        <v>#N/A</v>
      </c>
      <c r="J2097" s="5">
        <f t="shared" si="108"/>
        <v>44099</v>
      </c>
      <c r="K2097" s="2" t="e">
        <f t="shared" si="109"/>
        <v>#N/A</v>
      </c>
      <c r="L2097" s="2" t="e">
        <f>$C$2*시뮬레이션!F2100*시뮬레이션!D2100</f>
        <v>#REF!</v>
      </c>
    </row>
    <row r="2098" spans="2:12" x14ac:dyDescent="0.3">
      <c r="B2098" s="5">
        <v>44100</v>
      </c>
      <c r="C2098" s="27" t="e">
        <f>VLOOKUP(시뮬레이션!B2101,시뮬레이션!$K:$Q,6,0)</f>
        <v>#N/A</v>
      </c>
      <c r="D2098" s="27" t="e">
        <f>VLOOKUP(시뮬레이션!B2101,시뮬레이션!$K:$Q,7,0)</f>
        <v>#N/A</v>
      </c>
      <c r="F2098" s="5">
        <f t="shared" si="107"/>
        <v>44100</v>
      </c>
      <c r="G2098" s="7" t="e">
        <f>C2098*시뮬레이션!D2101*시뮬레이션!F2101</f>
        <v>#N/A</v>
      </c>
      <c r="H2098" s="2" t="e">
        <f>D2098*시뮬레이션!E2101*시뮬레이션!D2101</f>
        <v>#N/A</v>
      </c>
      <c r="J2098" s="5">
        <f t="shared" si="108"/>
        <v>44100</v>
      </c>
      <c r="K2098" s="2" t="e">
        <f t="shared" si="109"/>
        <v>#N/A</v>
      </c>
      <c r="L2098" s="2" t="e">
        <f>$C$2*시뮬레이션!F2101*시뮬레이션!D2101</f>
        <v>#REF!</v>
      </c>
    </row>
    <row r="2099" spans="2:12" x14ac:dyDescent="0.3">
      <c r="B2099" s="5">
        <v>44101</v>
      </c>
      <c r="C2099" s="27" t="e">
        <f>VLOOKUP(시뮬레이션!B2102,시뮬레이션!$K:$Q,6,0)</f>
        <v>#N/A</v>
      </c>
      <c r="D2099" s="27" t="e">
        <f>VLOOKUP(시뮬레이션!B2102,시뮬레이션!$K:$Q,7,0)</f>
        <v>#N/A</v>
      </c>
      <c r="F2099" s="5">
        <f t="shared" si="107"/>
        <v>44101</v>
      </c>
      <c r="G2099" s="7" t="e">
        <f>C2099*시뮬레이션!D2102*시뮬레이션!F2102</f>
        <v>#N/A</v>
      </c>
      <c r="H2099" s="2" t="e">
        <f>D2099*시뮬레이션!E2102*시뮬레이션!D2102</f>
        <v>#N/A</v>
      </c>
      <c r="J2099" s="5">
        <f t="shared" si="108"/>
        <v>44101</v>
      </c>
      <c r="K2099" s="2" t="e">
        <f t="shared" si="109"/>
        <v>#N/A</v>
      </c>
      <c r="L2099" s="2" t="e">
        <f>$C$2*시뮬레이션!F2102*시뮬레이션!D2102</f>
        <v>#REF!</v>
      </c>
    </row>
    <row r="2100" spans="2:12" x14ac:dyDescent="0.3">
      <c r="B2100" s="5">
        <v>44102</v>
      </c>
      <c r="C2100" s="27" t="e">
        <f>VLOOKUP(시뮬레이션!B2103,시뮬레이션!$K:$Q,6,0)</f>
        <v>#N/A</v>
      </c>
      <c r="D2100" s="27" t="e">
        <f>VLOOKUP(시뮬레이션!B2103,시뮬레이션!$K:$Q,7,0)</f>
        <v>#N/A</v>
      </c>
      <c r="F2100" s="5">
        <f t="shared" si="107"/>
        <v>44102</v>
      </c>
      <c r="G2100" s="7" t="e">
        <f>C2100*시뮬레이션!D2103*시뮬레이션!F2103</f>
        <v>#N/A</v>
      </c>
      <c r="H2100" s="2" t="e">
        <f>D2100*시뮬레이션!E2103*시뮬레이션!D2103</f>
        <v>#N/A</v>
      </c>
      <c r="J2100" s="5">
        <f t="shared" si="108"/>
        <v>44102</v>
      </c>
      <c r="K2100" s="2" t="e">
        <f t="shared" si="109"/>
        <v>#N/A</v>
      </c>
      <c r="L2100" s="2" t="e">
        <f>$C$2*시뮬레이션!F2103*시뮬레이션!D2103</f>
        <v>#REF!</v>
      </c>
    </row>
    <row r="2101" spans="2:12" x14ac:dyDescent="0.3">
      <c r="B2101" s="5">
        <v>44103</v>
      </c>
      <c r="C2101" s="27" t="e">
        <f>VLOOKUP(시뮬레이션!B2104,시뮬레이션!$K:$Q,6,0)</f>
        <v>#N/A</v>
      </c>
      <c r="D2101" s="27" t="e">
        <f>VLOOKUP(시뮬레이션!B2104,시뮬레이션!$K:$Q,7,0)</f>
        <v>#N/A</v>
      </c>
      <c r="F2101" s="5">
        <f t="shared" si="107"/>
        <v>44103</v>
      </c>
      <c r="G2101" s="7" t="e">
        <f>C2101*시뮬레이션!D2104*시뮬레이션!F2104</f>
        <v>#N/A</v>
      </c>
      <c r="H2101" s="2" t="e">
        <f>D2101*시뮬레이션!E2104*시뮬레이션!D2104</f>
        <v>#N/A</v>
      </c>
      <c r="J2101" s="5">
        <f t="shared" si="108"/>
        <v>44103</v>
      </c>
      <c r="K2101" s="2" t="e">
        <f t="shared" si="109"/>
        <v>#N/A</v>
      </c>
      <c r="L2101" s="2" t="e">
        <f>$C$2*시뮬레이션!F2104*시뮬레이션!D2104</f>
        <v>#REF!</v>
      </c>
    </row>
    <row r="2102" spans="2:12" x14ac:dyDescent="0.3">
      <c r="B2102" s="5">
        <v>44104</v>
      </c>
      <c r="C2102" s="27" t="e">
        <f>VLOOKUP(시뮬레이션!B2105,시뮬레이션!$K:$Q,6,0)</f>
        <v>#N/A</v>
      </c>
      <c r="D2102" s="27" t="e">
        <f>VLOOKUP(시뮬레이션!B2105,시뮬레이션!$K:$Q,7,0)</f>
        <v>#N/A</v>
      </c>
      <c r="F2102" s="5">
        <f t="shared" si="107"/>
        <v>44104</v>
      </c>
      <c r="G2102" s="7" t="e">
        <f>C2102*시뮬레이션!D2105*시뮬레이션!F2105</f>
        <v>#N/A</v>
      </c>
      <c r="H2102" s="2" t="e">
        <f>D2102*시뮬레이션!E2105*시뮬레이션!D2105</f>
        <v>#N/A</v>
      </c>
      <c r="J2102" s="5">
        <f t="shared" si="108"/>
        <v>44104</v>
      </c>
      <c r="K2102" s="2" t="e">
        <f t="shared" si="109"/>
        <v>#N/A</v>
      </c>
      <c r="L2102" s="2" t="e">
        <f>$C$2*시뮬레이션!F2105*시뮬레이션!D2105</f>
        <v>#REF!</v>
      </c>
    </row>
    <row r="2103" spans="2:12" x14ac:dyDescent="0.3">
      <c r="B2103" s="5">
        <v>44105</v>
      </c>
      <c r="C2103" s="27" t="e">
        <f>VLOOKUP(시뮬레이션!B2106,시뮬레이션!$K:$Q,6,0)</f>
        <v>#N/A</v>
      </c>
      <c r="D2103" s="27" t="e">
        <f>VLOOKUP(시뮬레이션!B2106,시뮬레이션!$K:$Q,7,0)</f>
        <v>#N/A</v>
      </c>
      <c r="F2103" s="5">
        <f t="shared" si="107"/>
        <v>44105</v>
      </c>
      <c r="G2103" s="7" t="e">
        <f>C2103*시뮬레이션!D2106*시뮬레이션!F2106</f>
        <v>#N/A</v>
      </c>
      <c r="H2103" s="2" t="e">
        <f>D2103*시뮬레이션!E2106*시뮬레이션!D2106</f>
        <v>#N/A</v>
      </c>
      <c r="J2103" s="5">
        <f t="shared" si="108"/>
        <v>44105</v>
      </c>
      <c r="K2103" s="2" t="e">
        <f t="shared" si="109"/>
        <v>#N/A</v>
      </c>
      <c r="L2103" s="2" t="e">
        <f>$C$2*시뮬레이션!F2106*시뮬레이션!D2106</f>
        <v>#REF!</v>
      </c>
    </row>
    <row r="2104" spans="2:12" x14ac:dyDescent="0.3">
      <c r="B2104" s="5">
        <v>44106</v>
      </c>
      <c r="C2104" s="27" t="e">
        <f>VLOOKUP(시뮬레이션!B2107,시뮬레이션!$K:$Q,6,0)</f>
        <v>#N/A</v>
      </c>
      <c r="D2104" s="27" t="e">
        <f>VLOOKUP(시뮬레이션!B2107,시뮬레이션!$K:$Q,7,0)</f>
        <v>#N/A</v>
      </c>
      <c r="F2104" s="5">
        <f t="shared" si="107"/>
        <v>44106</v>
      </c>
      <c r="G2104" s="7" t="e">
        <f>C2104*시뮬레이션!D2107*시뮬레이션!F2107</f>
        <v>#N/A</v>
      </c>
      <c r="H2104" s="2" t="e">
        <f>D2104*시뮬레이션!E2107*시뮬레이션!D2107</f>
        <v>#N/A</v>
      </c>
      <c r="J2104" s="5">
        <f t="shared" si="108"/>
        <v>44106</v>
      </c>
      <c r="K2104" s="2" t="e">
        <f t="shared" si="109"/>
        <v>#N/A</v>
      </c>
      <c r="L2104" s="2" t="e">
        <f>$C$2*시뮬레이션!F2107*시뮬레이션!D2107</f>
        <v>#REF!</v>
      </c>
    </row>
    <row r="2105" spans="2:12" x14ac:dyDescent="0.3">
      <c r="B2105" s="5">
        <v>44107</v>
      </c>
      <c r="C2105" s="27" t="e">
        <f>VLOOKUP(시뮬레이션!B2108,시뮬레이션!$K:$Q,6,0)</f>
        <v>#N/A</v>
      </c>
      <c r="D2105" s="27" t="e">
        <f>VLOOKUP(시뮬레이션!B2108,시뮬레이션!$K:$Q,7,0)</f>
        <v>#N/A</v>
      </c>
      <c r="F2105" s="5">
        <f t="shared" si="107"/>
        <v>44107</v>
      </c>
      <c r="G2105" s="7" t="e">
        <f>C2105*시뮬레이션!D2108*시뮬레이션!F2108</f>
        <v>#N/A</v>
      </c>
      <c r="H2105" s="2" t="e">
        <f>D2105*시뮬레이션!E2108*시뮬레이션!D2108</f>
        <v>#N/A</v>
      </c>
      <c r="J2105" s="5">
        <f t="shared" si="108"/>
        <v>44107</v>
      </c>
      <c r="K2105" s="2" t="e">
        <f t="shared" si="109"/>
        <v>#N/A</v>
      </c>
      <c r="L2105" s="2" t="e">
        <f>$C$2*시뮬레이션!F2108*시뮬레이션!D2108</f>
        <v>#REF!</v>
      </c>
    </row>
    <row r="2106" spans="2:12" x14ac:dyDescent="0.3">
      <c r="B2106" s="5">
        <v>44108</v>
      </c>
      <c r="C2106" s="27" t="e">
        <f>VLOOKUP(시뮬레이션!B2109,시뮬레이션!$K:$Q,6,0)</f>
        <v>#N/A</v>
      </c>
      <c r="D2106" s="27" t="e">
        <f>VLOOKUP(시뮬레이션!B2109,시뮬레이션!$K:$Q,7,0)</f>
        <v>#N/A</v>
      </c>
      <c r="F2106" s="5">
        <f t="shared" si="107"/>
        <v>44108</v>
      </c>
      <c r="G2106" s="7" t="e">
        <f>C2106*시뮬레이션!D2109*시뮬레이션!F2109</f>
        <v>#N/A</v>
      </c>
      <c r="H2106" s="2" t="e">
        <f>D2106*시뮬레이션!E2109*시뮬레이션!D2109</f>
        <v>#N/A</v>
      </c>
      <c r="J2106" s="5">
        <f t="shared" si="108"/>
        <v>44108</v>
      </c>
      <c r="K2106" s="2" t="e">
        <f t="shared" si="109"/>
        <v>#N/A</v>
      </c>
      <c r="L2106" s="2" t="e">
        <f>$C$2*시뮬레이션!F2109*시뮬레이션!D2109</f>
        <v>#REF!</v>
      </c>
    </row>
    <row r="2107" spans="2:12" x14ac:dyDescent="0.3">
      <c r="B2107" s="5">
        <v>44109</v>
      </c>
      <c r="C2107" s="27" t="e">
        <f>VLOOKUP(시뮬레이션!B2110,시뮬레이션!$K:$Q,6,0)</f>
        <v>#N/A</v>
      </c>
      <c r="D2107" s="27" t="e">
        <f>VLOOKUP(시뮬레이션!B2110,시뮬레이션!$K:$Q,7,0)</f>
        <v>#N/A</v>
      </c>
      <c r="F2107" s="5">
        <f t="shared" si="107"/>
        <v>44109</v>
      </c>
      <c r="G2107" s="7" t="e">
        <f>C2107*시뮬레이션!D2110*시뮬레이션!F2110</f>
        <v>#N/A</v>
      </c>
      <c r="H2107" s="2" t="e">
        <f>D2107*시뮬레이션!E2110*시뮬레이션!D2110</f>
        <v>#N/A</v>
      </c>
      <c r="J2107" s="5">
        <f t="shared" si="108"/>
        <v>44109</v>
      </c>
      <c r="K2107" s="2" t="e">
        <f t="shared" si="109"/>
        <v>#N/A</v>
      </c>
      <c r="L2107" s="2" t="e">
        <f>$C$2*시뮬레이션!F2110*시뮬레이션!D2110</f>
        <v>#REF!</v>
      </c>
    </row>
    <row r="2108" spans="2:12" x14ac:dyDescent="0.3">
      <c r="B2108" s="5">
        <v>44110</v>
      </c>
      <c r="C2108" s="27" t="e">
        <f>VLOOKUP(시뮬레이션!B2111,시뮬레이션!$K:$Q,6,0)</f>
        <v>#N/A</v>
      </c>
      <c r="D2108" s="27" t="e">
        <f>VLOOKUP(시뮬레이션!B2111,시뮬레이션!$K:$Q,7,0)</f>
        <v>#N/A</v>
      </c>
      <c r="F2108" s="5">
        <f t="shared" si="107"/>
        <v>44110</v>
      </c>
      <c r="G2108" s="7" t="e">
        <f>C2108*시뮬레이션!D2111*시뮬레이션!F2111</f>
        <v>#N/A</v>
      </c>
      <c r="H2108" s="2" t="e">
        <f>D2108*시뮬레이션!E2111*시뮬레이션!D2111</f>
        <v>#N/A</v>
      </c>
      <c r="J2108" s="5">
        <f t="shared" si="108"/>
        <v>44110</v>
      </c>
      <c r="K2108" s="2" t="e">
        <f t="shared" si="109"/>
        <v>#N/A</v>
      </c>
      <c r="L2108" s="2" t="e">
        <f>$C$2*시뮬레이션!F2111*시뮬레이션!D2111</f>
        <v>#REF!</v>
      </c>
    </row>
    <row r="2109" spans="2:12" x14ac:dyDescent="0.3">
      <c r="B2109" s="5">
        <v>44111</v>
      </c>
      <c r="C2109" s="27" t="e">
        <f>VLOOKUP(시뮬레이션!B2112,시뮬레이션!$K:$Q,6,0)</f>
        <v>#N/A</v>
      </c>
      <c r="D2109" s="27" t="e">
        <f>VLOOKUP(시뮬레이션!B2112,시뮬레이션!$K:$Q,7,0)</f>
        <v>#N/A</v>
      </c>
      <c r="F2109" s="5">
        <f t="shared" si="107"/>
        <v>44111</v>
      </c>
      <c r="G2109" s="7" t="e">
        <f>C2109*시뮬레이션!D2112*시뮬레이션!F2112</f>
        <v>#N/A</v>
      </c>
      <c r="H2109" s="2" t="e">
        <f>D2109*시뮬레이션!E2112*시뮬레이션!D2112</f>
        <v>#N/A</v>
      </c>
      <c r="J2109" s="5">
        <f t="shared" si="108"/>
        <v>44111</v>
      </c>
      <c r="K2109" s="2" t="e">
        <f t="shared" si="109"/>
        <v>#N/A</v>
      </c>
      <c r="L2109" s="2" t="e">
        <f>$C$2*시뮬레이션!F2112*시뮬레이션!D2112</f>
        <v>#REF!</v>
      </c>
    </row>
    <row r="2110" spans="2:12" x14ac:dyDescent="0.3">
      <c r="B2110" s="5">
        <v>44112</v>
      </c>
      <c r="C2110" s="27" t="e">
        <f>VLOOKUP(시뮬레이션!B2113,시뮬레이션!$K:$Q,6,0)</f>
        <v>#N/A</v>
      </c>
      <c r="D2110" s="27" t="e">
        <f>VLOOKUP(시뮬레이션!B2113,시뮬레이션!$K:$Q,7,0)</f>
        <v>#N/A</v>
      </c>
      <c r="F2110" s="5">
        <f t="shared" si="107"/>
        <v>44112</v>
      </c>
      <c r="G2110" s="7" t="e">
        <f>C2110*시뮬레이션!D2113*시뮬레이션!F2113</f>
        <v>#N/A</v>
      </c>
      <c r="H2110" s="2" t="e">
        <f>D2110*시뮬레이션!E2113*시뮬레이션!D2113</f>
        <v>#N/A</v>
      </c>
      <c r="J2110" s="5">
        <f t="shared" si="108"/>
        <v>44112</v>
      </c>
      <c r="K2110" s="2" t="e">
        <f t="shared" si="109"/>
        <v>#N/A</v>
      </c>
      <c r="L2110" s="2" t="e">
        <f>$C$2*시뮬레이션!F2113*시뮬레이션!D2113</f>
        <v>#REF!</v>
      </c>
    </row>
    <row r="2111" spans="2:12" x14ac:dyDescent="0.3">
      <c r="B2111" s="5">
        <v>44113</v>
      </c>
      <c r="C2111" s="27" t="e">
        <f>VLOOKUP(시뮬레이션!B2114,시뮬레이션!$K:$Q,6,0)</f>
        <v>#N/A</v>
      </c>
      <c r="D2111" s="27" t="e">
        <f>VLOOKUP(시뮬레이션!B2114,시뮬레이션!$K:$Q,7,0)</f>
        <v>#N/A</v>
      </c>
      <c r="F2111" s="5">
        <f t="shared" si="107"/>
        <v>44113</v>
      </c>
      <c r="G2111" s="7" t="e">
        <f>C2111*시뮬레이션!D2114*시뮬레이션!F2114</f>
        <v>#N/A</v>
      </c>
      <c r="H2111" s="2" t="e">
        <f>D2111*시뮬레이션!E2114*시뮬레이션!D2114</f>
        <v>#N/A</v>
      </c>
      <c r="J2111" s="5">
        <f t="shared" si="108"/>
        <v>44113</v>
      </c>
      <c r="K2111" s="2" t="e">
        <f t="shared" si="109"/>
        <v>#N/A</v>
      </c>
      <c r="L2111" s="2" t="e">
        <f>$C$2*시뮬레이션!F2114*시뮬레이션!D2114</f>
        <v>#REF!</v>
      </c>
    </row>
    <row r="2112" spans="2:12" x14ac:dyDescent="0.3">
      <c r="B2112" s="5">
        <v>44114</v>
      </c>
      <c r="C2112" s="27" t="e">
        <f>VLOOKUP(시뮬레이션!B2115,시뮬레이션!$K:$Q,6,0)</f>
        <v>#N/A</v>
      </c>
      <c r="D2112" s="27" t="e">
        <f>VLOOKUP(시뮬레이션!B2115,시뮬레이션!$K:$Q,7,0)</f>
        <v>#N/A</v>
      </c>
      <c r="F2112" s="5">
        <f t="shared" si="107"/>
        <v>44114</v>
      </c>
      <c r="G2112" s="7" t="e">
        <f>C2112*시뮬레이션!D2115*시뮬레이션!F2115</f>
        <v>#N/A</v>
      </c>
      <c r="H2112" s="2" t="e">
        <f>D2112*시뮬레이션!E2115*시뮬레이션!D2115</f>
        <v>#N/A</v>
      </c>
      <c r="J2112" s="5">
        <f t="shared" si="108"/>
        <v>44114</v>
      </c>
      <c r="K2112" s="2" t="e">
        <f t="shared" si="109"/>
        <v>#N/A</v>
      </c>
      <c r="L2112" s="2" t="e">
        <f>$C$2*시뮬레이션!F2115*시뮬레이션!D2115</f>
        <v>#REF!</v>
      </c>
    </row>
    <row r="2113" spans="2:12" x14ac:dyDescent="0.3">
      <c r="B2113" s="5">
        <v>44115</v>
      </c>
      <c r="C2113" s="27" t="e">
        <f>VLOOKUP(시뮬레이션!B2116,시뮬레이션!$K:$Q,6,0)</f>
        <v>#N/A</v>
      </c>
      <c r="D2113" s="27" t="e">
        <f>VLOOKUP(시뮬레이션!B2116,시뮬레이션!$K:$Q,7,0)</f>
        <v>#N/A</v>
      </c>
      <c r="F2113" s="5">
        <f t="shared" si="107"/>
        <v>44115</v>
      </c>
      <c r="G2113" s="7" t="e">
        <f>C2113*시뮬레이션!D2116*시뮬레이션!F2116</f>
        <v>#N/A</v>
      </c>
      <c r="H2113" s="2" t="e">
        <f>D2113*시뮬레이션!E2116*시뮬레이션!D2116</f>
        <v>#N/A</v>
      </c>
      <c r="J2113" s="5">
        <f t="shared" si="108"/>
        <v>44115</v>
      </c>
      <c r="K2113" s="2" t="e">
        <f t="shared" si="109"/>
        <v>#N/A</v>
      </c>
      <c r="L2113" s="2" t="e">
        <f>$C$2*시뮬레이션!F2116*시뮬레이션!D2116</f>
        <v>#REF!</v>
      </c>
    </row>
    <row r="2114" spans="2:12" x14ac:dyDescent="0.3">
      <c r="B2114" s="5">
        <v>44116</v>
      </c>
      <c r="C2114" s="27" t="e">
        <f>VLOOKUP(시뮬레이션!B2117,시뮬레이션!$K:$Q,6,0)</f>
        <v>#N/A</v>
      </c>
      <c r="D2114" s="27" t="e">
        <f>VLOOKUP(시뮬레이션!B2117,시뮬레이션!$K:$Q,7,0)</f>
        <v>#N/A</v>
      </c>
      <c r="F2114" s="5">
        <f t="shared" si="107"/>
        <v>44116</v>
      </c>
      <c r="G2114" s="7" t="e">
        <f>C2114*시뮬레이션!D2117*시뮬레이션!F2117</f>
        <v>#N/A</v>
      </c>
      <c r="H2114" s="2" t="e">
        <f>D2114*시뮬레이션!E2117*시뮬레이션!D2117</f>
        <v>#N/A</v>
      </c>
      <c r="J2114" s="5">
        <f t="shared" si="108"/>
        <v>44116</v>
      </c>
      <c r="K2114" s="2" t="e">
        <f t="shared" si="109"/>
        <v>#N/A</v>
      </c>
      <c r="L2114" s="2" t="e">
        <f>$C$2*시뮬레이션!F2117*시뮬레이션!D2117</f>
        <v>#REF!</v>
      </c>
    </row>
    <row r="2115" spans="2:12" x14ac:dyDescent="0.3">
      <c r="B2115" s="5">
        <v>44117</v>
      </c>
      <c r="C2115" s="27" t="e">
        <f>VLOOKUP(시뮬레이션!B2118,시뮬레이션!$K:$Q,6,0)</f>
        <v>#N/A</v>
      </c>
      <c r="D2115" s="27" t="e">
        <f>VLOOKUP(시뮬레이션!B2118,시뮬레이션!$K:$Q,7,0)</f>
        <v>#N/A</v>
      </c>
      <c r="F2115" s="5">
        <f t="shared" si="107"/>
        <v>44117</v>
      </c>
      <c r="G2115" s="7" t="e">
        <f>C2115*시뮬레이션!D2118*시뮬레이션!F2118</f>
        <v>#N/A</v>
      </c>
      <c r="H2115" s="2" t="e">
        <f>D2115*시뮬레이션!E2118*시뮬레이션!D2118</f>
        <v>#N/A</v>
      </c>
      <c r="J2115" s="5">
        <f t="shared" si="108"/>
        <v>44117</v>
      </c>
      <c r="K2115" s="2" t="e">
        <f t="shared" si="109"/>
        <v>#N/A</v>
      </c>
      <c r="L2115" s="2" t="e">
        <f>$C$2*시뮬레이션!F2118*시뮬레이션!D2118</f>
        <v>#REF!</v>
      </c>
    </row>
    <row r="2116" spans="2:12" x14ac:dyDescent="0.3">
      <c r="B2116" s="5">
        <v>44118</v>
      </c>
      <c r="C2116" s="27" t="e">
        <f>VLOOKUP(시뮬레이션!B2119,시뮬레이션!$K:$Q,6,0)</f>
        <v>#N/A</v>
      </c>
      <c r="D2116" s="27" t="e">
        <f>VLOOKUP(시뮬레이션!B2119,시뮬레이션!$K:$Q,7,0)</f>
        <v>#N/A</v>
      </c>
      <c r="F2116" s="5">
        <f t="shared" si="107"/>
        <v>44118</v>
      </c>
      <c r="G2116" s="7" t="e">
        <f>C2116*시뮬레이션!D2119*시뮬레이션!F2119</f>
        <v>#N/A</v>
      </c>
      <c r="H2116" s="2" t="e">
        <f>D2116*시뮬레이션!E2119*시뮬레이션!D2119</f>
        <v>#N/A</v>
      </c>
      <c r="J2116" s="5">
        <f t="shared" si="108"/>
        <v>44118</v>
      </c>
      <c r="K2116" s="2" t="e">
        <f t="shared" si="109"/>
        <v>#N/A</v>
      </c>
      <c r="L2116" s="2" t="e">
        <f>$C$2*시뮬레이션!F2119*시뮬레이션!D2119</f>
        <v>#REF!</v>
      </c>
    </row>
    <row r="2117" spans="2:12" x14ac:dyDescent="0.3">
      <c r="B2117" s="5">
        <v>44119</v>
      </c>
      <c r="C2117" s="27" t="e">
        <f>VLOOKUP(시뮬레이션!B2120,시뮬레이션!$K:$Q,6,0)</f>
        <v>#N/A</v>
      </c>
      <c r="D2117" s="27" t="e">
        <f>VLOOKUP(시뮬레이션!B2120,시뮬레이션!$K:$Q,7,0)</f>
        <v>#N/A</v>
      </c>
      <c r="F2117" s="5">
        <f t="shared" si="107"/>
        <v>44119</v>
      </c>
      <c r="G2117" s="7" t="e">
        <f>C2117*시뮬레이션!D2120*시뮬레이션!F2120</f>
        <v>#N/A</v>
      </c>
      <c r="H2117" s="2" t="e">
        <f>D2117*시뮬레이션!E2120*시뮬레이션!D2120</f>
        <v>#N/A</v>
      </c>
      <c r="J2117" s="5">
        <f t="shared" si="108"/>
        <v>44119</v>
      </c>
      <c r="K2117" s="2" t="e">
        <f t="shared" si="109"/>
        <v>#N/A</v>
      </c>
      <c r="L2117" s="2" t="e">
        <f>$C$2*시뮬레이션!F2120*시뮬레이션!D2120</f>
        <v>#REF!</v>
      </c>
    </row>
    <row r="2118" spans="2:12" x14ac:dyDescent="0.3">
      <c r="B2118" s="5">
        <v>44120</v>
      </c>
      <c r="C2118" s="27" t="e">
        <f>VLOOKUP(시뮬레이션!B2121,시뮬레이션!$K:$Q,6,0)</f>
        <v>#N/A</v>
      </c>
      <c r="D2118" s="27" t="e">
        <f>VLOOKUP(시뮬레이션!B2121,시뮬레이션!$K:$Q,7,0)</f>
        <v>#N/A</v>
      </c>
      <c r="F2118" s="5">
        <f t="shared" si="107"/>
        <v>44120</v>
      </c>
      <c r="G2118" s="7" t="e">
        <f>C2118*시뮬레이션!D2121*시뮬레이션!F2121</f>
        <v>#N/A</v>
      </c>
      <c r="H2118" s="2" t="e">
        <f>D2118*시뮬레이션!E2121*시뮬레이션!D2121</f>
        <v>#N/A</v>
      </c>
      <c r="J2118" s="5">
        <f t="shared" si="108"/>
        <v>44120</v>
      </c>
      <c r="K2118" s="2" t="e">
        <f t="shared" si="109"/>
        <v>#N/A</v>
      </c>
      <c r="L2118" s="2" t="e">
        <f>$C$2*시뮬레이션!F2121*시뮬레이션!D2121</f>
        <v>#REF!</v>
      </c>
    </row>
    <row r="2119" spans="2:12" x14ac:dyDescent="0.3">
      <c r="B2119" s="5">
        <v>44121</v>
      </c>
      <c r="C2119" s="27" t="e">
        <f>VLOOKUP(시뮬레이션!B2122,시뮬레이션!$K:$Q,6,0)</f>
        <v>#N/A</v>
      </c>
      <c r="D2119" s="27" t="e">
        <f>VLOOKUP(시뮬레이션!B2122,시뮬레이션!$K:$Q,7,0)</f>
        <v>#N/A</v>
      </c>
      <c r="F2119" s="5">
        <f t="shared" si="107"/>
        <v>44121</v>
      </c>
      <c r="G2119" s="7" t="e">
        <f>C2119*시뮬레이션!D2122*시뮬레이션!F2122</f>
        <v>#N/A</v>
      </c>
      <c r="H2119" s="2" t="e">
        <f>D2119*시뮬레이션!E2122*시뮬레이션!D2122</f>
        <v>#N/A</v>
      </c>
      <c r="J2119" s="5">
        <f t="shared" si="108"/>
        <v>44121</v>
      </c>
      <c r="K2119" s="2" t="e">
        <f t="shared" si="109"/>
        <v>#N/A</v>
      </c>
      <c r="L2119" s="2" t="e">
        <f>$C$2*시뮬레이션!F2122*시뮬레이션!D2122</f>
        <v>#REF!</v>
      </c>
    </row>
    <row r="2120" spans="2:12" x14ac:dyDescent="0.3">
      <c r="B2120" s="5">
        <v>44122</v>
      </c>
      <c r="C2120" s="27" t="e">
        <f>VLOOKUP(시뮬레이션!B2123,시뮬레이션!$K:$Q,6,0)</f>
        <v>#N/A</v>
      </c>
      <c r="D2120" s="27" t="e">
        <f>VLOOKUP(시뮬레이션!B2123,시뮬레이션!$K:$Q,7,0)</f>
        <v>#N/A</v>
      </c>
      <c r="F2120" s="5">
        <f t="shared" si="107"/>
        <v>44122</v>
      </c>
      <c r="G2120" s="7" t="e">
        <f>C2120*시뮬레이션!D2123*시뮬레이션!F2123</f>
        <v>#N/A</v>
      </c>
      <c r="H2120" s="2" t="e">
        <f>D2120*시뮬레이션!E2123*시뮬레이션!D2123</f>
        <v>#N/A</v>
      </c>
      <c r="J2120" s="5">
        <f t="shared" si="108"/>
        <v>44122</v>
      </c>
      <c r="K2120" s="2" t="e">
        <f t="shared" si="109"/>
        <v>#N/A</v>
      </c>
      <c r="L2120" s="2" t="e">
        <f>$C$2*시뮬레이션!F2123*시뮬레이션!D2123</f>
        <v>#REF!</v>
      </c>
    </row>
    <row r="2121" spans="2:12" x14ac:dyDescent="0.3">
      <c r="B2121" s="5">
        <v>44123</v>
      </c>
      <c r="C2121" s="27" t="e">
        <f>VLOOKUP(시뮬레이션!B2124,시뮬레이션!$K:$Q,6,0)</f>
        <v>#N/A</v>
      </c>
      <c r="D2121" s="27" t="e">
        <f>VLOOKUP(시뮬레이션!B2124,시뮬레이션!$K:$Q,7,0)</f>
        <v>#N/A</v>
      </c>
      <c r="F2121" s="5">
        <f t="shared" si="107"/>
        <v>44123</v>
      </c>
      <c r="G2121" s="7" t="e">
        <f>C2121*시뮬레이션!D2124*시뮬레이션!F2124</f>
        <v>#N/A</v>
      </c>
      <c r="H2121" s="2" t="e">
        <f>D2121*시뮬레이션!E2124*시뮬레이션!D2124</f>
        <v>#N/A</v>
      </c>
      <c r="J2121" s="5">
        <f t="shared" si="108"/>
        <v>44123</v>
      </c>
      <c r="K2121" s="2" t="e">
        <f t="shared" si="109"/>
        <v>#N/A</v>
      </c>
      <c r="L2121" s="2" t="e">
        <f>$C$2*시뮬레이션!F2124*시뮬레이션!D2124</f>
        <v>#REF!</v>
      </c>
    </row>
    <row r="2122" spans="2:12" x14ac:dyDescent="0.3">
      <c r="B2122" s="5">
        <v>44124</v>
      </c>
      <c r="C2122" s="27" t="e">
        <f>VLOOKUP(시뮬레이션!B2125,시뮬레이션!$K:$Q,6,0)</f>
        <v>#N/A</v>
      </c>
      <c r="D2122" s="27" t="e">
        <f>VLOOKUP(시뮬레이션!B2125,시뮬레이션!$K:$Q,7,0)</f>
        <v>#N/A</v>
      </c>
      <c r="F2122" s="5">
        <f t="shared" si="107"/>
        <v>44124</v>
      </c>
      <c r="G2122" s="7" t="e">
        <f>C2122*시뮬레이션!D2125*시뮬레이션!F2125</f>
        <v>#N/A</v>
      </c>
      <c r="H2122" s="2" t="e">
        <f>D2122*시뮬레이션!E2125*시뮬레이션!D2125</f>
        <v>#N/A</v>
      </c>
      <c r="J2122" s="5">
        <f t="shared" si="108"/>
        <v>44124</v>
      </c>
      <c r="K2122" s="2" t="e">
        <f t="shared" si="109"/>
        <v>#N/A</v>
      </c>
      <c r="L2122" s="2" t="e">
        <f>$C$2*시뮬레이션!F2125*시뮬레이션!D2125</f>
        <v>#REF!</v>
      </c>
    </row>
    <row r="2123" spans="2:12" x14ac:dyDescent="0.3">
      <c r="B2123" s="5">
        <v>44125</v>
      </c>
      <c r="C2123" s="27" t="e">
        <f>VLOOKUP(시뮬레이션!B2126,시뮬레이션!$K:$Q,6,0)</f>
        <v>#N/A</v>
      </c>
      <c r="D2123" s="27" t="e">
        <f>VLOOKUP(시뮬레이션!B2126,시뮬레이션!$K:$Q,7,0)</f>
        <v>#N/A</v>
      </c>
      <c r="F2123" s="5">
        <f t="shared" si="107"/>
        <v>44125</v>
      </c>
      <c r="G2123" s="7" t="e">
        <f>C2123*시뮬레이션!D2126*시뮬레이션!F2126</f>
        <v>#N/A</v>
      </c>
      <c r="H2123" s="2" t="e">
        <f>D2123*시뮬레이션!E2126*시뮬레이션!D2126</f>
        <v>#N/A</v>
      </c>
      <c r="J2123" s="5">
        <f t="shared" si="108"/>
        <v>44125</v>
      </c>
      <c r="K2123" s="2" t="e">
        <f t="shared" si="109"/>
        <v>#N/A</v>
      </c>
      <c r="L2123" s="2" t="e">
        <f>$C$2*시뮬레이션!F2126*시뮬레이션!D2126</f>
        <v>#REF!</v>
      </c>
    </row>
    <row r="2124" spans="2:12" x14ac:dyDescent="0.3">
      <c r="B2124" s="5">
        <v>44126</v>
      </c>
      <c r="C2124" s="27" t="e">
        <f>VLOOKUP(시뮬레이션!B2127,시뮬레이션!$K:$Q,6,0)</f>
        <v>#N/A</v>
      </c>
      <c r="D2124" s="27" t="e">
        <f>VLOOKUP(시뮬레이션!B2127,시뮬레이션!$K:$Q,7,0)</f>
        <v>#N/A</v>
      </c>
      <c r="F2124" s="5">
        <f t="shared" si="107"/>
        <v>44126</v>
      </c>
      <c r="G2124" s="7" t="e">
        <f>C2124*시뮬레이션!D2127*시뮬레이션!F2127</f>
        <v>#N/A</v>
      </c>
      <c r="H2124" s="2" t="e">
        <f>D2124*시뮬레이션!E2127*시뮬레이션!D2127</f>
        <v>#N/A</v>
      </c>
      <c r="J2124" s="5">
        <f t="shared" si="108"/>
        <v>44126</v>
      </c>
      <c r="K2124" s="2" t="e">
        <f t="shared" si="109"/>
        <v>#N/A</v>
      </c>
      <c r="L2124" s="2" t="e">
        <f>$C$2*시뮬레이션!F2127*시뮬레이션!D2127</f>
        <v>#REF!</v>
      </c>
    </row>
    <row r="2125" spans="2:12" x14ac:dyDescent="0.3">
      <c r="B2125" s="5">
        <v>44127</v>
      </c>
      <c r="C2125" s="27" t="e">
        <f>VLOOKUP(시뮬레이션!B2128,시뮬레이션!$K:$Q,6,0)</f>
        <v>#N/A</v>
      </c>
      <c r="D2125" s="27" t="e">
        <f>VLOOKUP(시뮬레이션!B2128,시뮬레이션!$K:$Q,7,0)</f>
        <v>#N/A</v>
      </c>
      <c r="F2125" s="5">
        <f t="shared" si="107"/>
        <v>44127</v>
      </c>
      <c r="G2125" s="7" t="e">
        <f>C2125*시뮬레이션!D2128*시뮬레이션!F2128</f>
        <v>#N/A</v>
      </c>
      <c r="H2125" s="2" t="e">
        <f>D2125*시뮬레이션!E2128*시뮬레이션!D2128</f>
        <v>#N/A</v>
      </c>
      <c r="J2125" s="5">
        <f t="shared" si="108"/>
        <v>44127</v>
      </c>
      <c r="K2125" s="2" t="e">
        <f t="shared" si="109"/>
        <v>#N/A</v>
      </c>
      <c r="L2125" s="2" t="e">
        <f>$C$2*시뮬레이션!F2128*시뮬레이션!D2128</f>
        <v>#REF!</v>
      </c>
    </row>
    <row r="2126" spans="2:12" x14ac:dyDescent="0.3">
      <c r="B2126" s="5">
        <v>44128</v>
      </c>
      <c r="C2126" s="27" t="e">
        <f>VLOOKUP(시뮬레이션!B2129,시뮬레이션!$K:$Q,6,0)</f>
        <v>#N/A</v>
      </c>
      <c r="D2126" s="27" t="e">
        <f>VLOOKUP(시뮬레이션!B2129,시뮬레이션!$K:$Q,7,0)</f>
        <v>#N/A</v>
      </c>
      <c r="F2126" s="5">
        <f t="shared" si="107"/>
        <v>44128</v>
      </c>
      <c r="G2126" s="7" t="e">
        <f>C2126*시뮬레이션!D2129*시뮬레이션!F2129</f>
        <v>#N/A</v>
      </c>
      <c r="H2126" s="2" t="e">
        <f>D2126*시뮬레이션!E2129*시뮬레이션!D2129</f>
        <v>#N/A</v>
      </c>
      <c r="J2126" s="5">
        <f t="shared" si="108"/>
        <v>44128</v>
      </c>
      <c r="K2126" s="2" t="e">
        <f t="shared" si="109"/>
        <v>#N/A</v>
      </c>
      <c r="L2126" s="2" t="e">
        <f>$C$2*시뮬레이션!F2129*시뮬레이션!D2129</f>
        <v>#REF!</v>
      </c>
    </row>
    <row r="2127" spans="2:12" x14ac:dyDescent="0.3">
      <c r="B2127" s="5">
        <v>44129</v>
      </c>
      <c r="C2127" s="27" t="e">
        <f>VLOOKUP(시뮬레이션!B2130,시뮬레이션!$K:$Q,6,0)</f>
        <v>#N/A</v>
      </c>
      <c r="D2127" s="27" t="e">
        <f>VLOOKUP(시뮬레이션!B2130,시뮬레이션!$K:$Q,7,0)</f>
        <v>#N/A</v>
      </c>
      <c r="F2127" s="5">
        <f t="shared" si="107"/>
        <v>44129</v>
      </c>
      <c r="G2127" s="7" t="e">
        <f>C2127*시뮬레이션!D2130*시뮬레이션!F2130</f>
        <v>#N/A</v>
      </c>
      <c r="H2127" s="2" t="e">
        <f>D2127*시뮬레이션!E2130*시뮬레이션!D2130</f>
        <v>#N/A</v>
      </c>
      <c r="J2127" s="5">
        <f t="shared" si="108"/>
        <v>44129</v>
      </c>
      <c r="K2127" s="2" t="e">
        <f t="shared" si="109"/>
        <v>#N/A</v>
      </c>
      <c r="L2127" s="2" t="e">
        <f>$C$2*시뮬레이션!F2130*시뮬레이션!D2130</f>
        <v>#REF!</v>
      </c>
    </row>
    <row r="2128" spans="2:12" x14ac:dyDescent="0.3">
      <c r="B2128" s="5">
        <v>44130</v>
      </c>
      <c r="C2128" s="27" t="e">
        <f>VLOOKUP(시뮬레이션!B2131,시뮬레이션!$K:$Q,6,0)</f>
        <v>#N/A</v>
      </c>
      <c r="D2128" s="27" t="e">
        <f>VLOOKUP(시뮬레이션!B2131,시뮬레이션!$K:$Q,7,0)</f>
        <v>#N/A</v>
      </c>
      <c r="F2128" s="5">
        <f t="shared" si="107"/>
        <v>44130</v>
      </c>
      <c r="G2128" s="7" t="e">
        <f>C2128*시뮬레이션!D2131*시뮬레이션!F2131</f>
        <v>#N/A</v>
      </c>
      <c r="H2128" s="2" t="e">
        <f>D2128*시뮬레이션!E2131*시뮬레이션!D2131</f>
        <v>#N/A</v>
      </c>
      <c r="J2128" s="5">
        <f t="shared" si="108"/>
        <v>44130</v>
      </c>
      <c r="K2128" s="2" t="e">
        <f t="shared" si="109"/>
        <v>#N/A</v>
      </c>
      <c r="L2128" s="2" t="e">
        <f>$C$2*시뮬레이션!F2131*시뮬레이션!D2131</f>
        <v>#REF!</v>
      </c>
    </row>
    <row r="2129" spans="2:12" x14ac:dyDescent="0.3">
      <c r="B2129" s="5">
        <v>44131</v>
      </c>
      <c r="C2129" s="27" t="e">
        <f>VLOOKUP(시뮬레이션!B2132,시뮬레이션!$K:$Q,6,0)</f>
        <v>#N/A</v>
      </c>
      <c r="D2129" s="27" t="e">
        <f>VLOOKUP(시뮬레이션!B2132,시뮬레이션!$K:$Q,7,0)</f>
        <v>#N/A</v>
      </c>
      <c r="F2129" s="5">
        <f t="shared" si="107"/>
        <v>44131</v>
      </c>
      <c r="G2129" s="7" t="e">
        <f>C2129*시뮬레이션!D2132*시뮬레이션!F2132</f>
        <v>#N/A</v>
      </c>
      <c r="H2129" s="2" t="e">
        <f>D2129*시뮬레이션!E2132*시뮬레이션!D2132</f>
        <v>#N/A</v>
      </c>
      <c r="J2129" s="5">
        <f t="shared" si="108"/>
        <v>44131</v>
      </c>
      <c r="K2129" s="2" t="e">
        <f t="shared" si="109"/>
        <v>#N/A</v>
      </c>
      <c r="L2129" s="2" t="e">
        <f>$C$2*시뮬레이션!F2132*시뮬레이션!D2132</f>
        <v>#REF!</v>
      </c>
    </row>
    <row r="2130" spans="2:12" x14ac:dyDescent="0.3">
      <c r="B2130" s="5">
        <v>44132</v>
      </c>
      <c r="C2130" s="27" t="e">
        <f>VLOOKUP(시뮬레이션!B2133,시뮬레이션!$K:$Q,6,0)</f>
        <v>#N/A</v>
      </c>
      <c r="D2130" s="27" t="e">
        <f>VLOOKUP(시뮬레이션!B2133,시뮬레이션!$K:$Q,7,0)</f>
        <v>#N/A</v>
      </c>
      <c r="F2130" s="5">
        <f t="shared" si="107"/>
        <v>44132</v>
      </c>
      <c r="G2130" s="7" t="e">
        <f>C2130*시뮬레이션!D2133*시뮬레이션!F2133</f>
        <v>#N/A</v>
      </c>
      <c r="H2130" s="2" t="e">
        <f>D2130*시뮬레이션!E2133*시뮬레이션!D2133</f>
        <v>#N/A</v>
      </c>
      <c r="J2130" s="5">
        <f t="shared" si="108"/>
        <v>44132</v>
      </c>
      <c r="K2130" s="2" t="e">
        <f t="shared" si="109"/>
        <v>#N/A</v>
      </c>
      <c r="L2130" s="2" t="e">
        <f>$C$2*시뮬레이션!F2133*시뮬레이션!D2133</f>
        <v>#REF!</v>
      </c>
    </row>
    <row r="2131" spans="2:12" x14ac:dyDescent="0.3">
      <c r="B2131" s="5">
        <v>44133</v>
      </c>
      <c r="C2131" s="27" t="e">
        <f>VLOOKUP(시뮬레이션!B2134,시뮬레이션!$K:$Q,6,0)</f>
        <v>#N/A</v>
      </c>
      <c r="D2131" s="27" t="e">
        <f>VLOOKUP(시뮬레이션!B2134,시뮬레이션!$K:$Q,7,0)</f>
        <v>#N/A</v>
      </c>
      <c r="F2131" s="5">
        <f t="shared" si="107"/>
        <v>44133</v>
      </c>
      <c r="G2131" s="7" t="e">
        <f>C2131*시뮬레이션!D2134*시뮬레이션!F2134</f>
        <v>#N/A</v>
      </c>
      <c r="H2131" s="2" t="e">
        <f>D2131*시뮬레이션!E2134*시뮬레이션!D2134</f>
        <v>#N/A</v>
      </c>
      <c r="J2131" s="5">
        <f t="shared" si="108"/>
        <v>44133</v>
      </c>
      <c r="K2131" s="2" t="e">
        <f t="shared" si="109"/>
        <v>#N/A</v>
      </c>
      <c r="L2131" s="2" t="e">
        <f>$C$2*시뮬레이션!F2134*시뮬레이션!D2134</f>
        <v>#REF!</v>
      </c>
    </row>
    <row r="2132" spans="2:12" x14ac:dyDescent="0.3">
      <c r="B2132" s="5">
        <v>44134</v>
      </c>
      <c r="C2132" s="27" t="e">
        <f>VLOOKUP(시뮬레이션!B2135,시뮬레이션!$K:$Q,6,0)</f>
        <v>#N/A</v>
      </c>
      <c r="D2132" s="27" t="e">
        <f>VLOOKUP(시뮬레이션!B2135,시뮬레이션!$K:$Q,7,0)</f>
        <v>#N/A</v>
      </c>
      <c r="F2132" s="5">
        <f t="shared" si="107"/>
        <v>44134</v>
      </c>
      <c r="G2132" s="7" t="e">
        <f>C2132*시뮬레이션!D2135*시뮬레이션!F2135</f>
        <v>#N/A</v>
      </c>
      <c r="H2132" s="2" t="e">
        <f>D2132*시뮬레이션!E2135*시뮬레이션!D2135</f>
        <v>#N/A</v>
      </c>
      <c r="J2132" s="5">
        <f t="shared" si="108"/>
        <v>44134</v>
      </c>
      <c r="K2132" s="2" t="e">
        <f t="shared" si="109"/>
        <v>#N/A</v>
      </c>
      <c r="L2132" s="2" t="e">
        <f>$C$2*시뮬레이션!F2135*시뮬레이션!D2135</f>
        <v>#REF!</v>
      </c>
    </row>
    <row r="2133" spans="2:12" x14ac:dyDescent="0.3">
      <c r="B2133" s="5">
        <v>44135</v>
      </c>
      <c r="C2133" s="27" t="e">
        <f>VLOOKUP(시뮬레이션!B2136,시뮬레이션!$K:$Q,6,0)</f>
        <v>#N/A</v>
      </c>
      <c r="D2133" s="27" t="e">
        <f>VLOOKUP(시뮬레이션!B2136,시뮬레이션!$K:$Q,7,0)</f>
        <v>#N/A</v>
      </c>
      <c r="F2133" s="5">
        <f t="shared" si="107"/>
        <v>44135</v>
      </c>
      <c r="G2133" s="7" t="e">
        <f>C2133*시뮬레이션!D2136*시뮬레이션!F2136</f>
        <v>#N/A</v>
      </c>
      <c r="H2133" s="2" t="e">
        <f>D2133*시뮬레이션!E2136*시뮬레이션!D2136</f>
        <v>#N/A</v>
      </c>
      <c r="J2133" s="5">
        <f t="shared" si="108"/>
        <v>44135</v>
      </c>
      <c r="K2133" s="2" t="e">
        <f t="shared" si="109"/>
        <v>#N/A</v>
      </c>
      <c r="L2133" s="2" t="e">
        <f>$C$2*시뮬레이션!F2136*시뮬레이션!D2136</f>
        <v>#REF!</v>
      </c>
    </row>
    <row r="2134" spans="2:12" x14ac:dyDescent="0.3">
      <c r="B2134" s="5">
        <v>44136</v>
      </c>
      <c r="C2134" s="27" t="e">
        <f>VLOOKUP(시뮬레이션!B2137,시뮬레이션!$K:$Q,6,0)</f>
        <v>#N/A</v>
      </c>
      <c r="D2134" s="27" t="e">
        <f>VLOOKUP(시뮬레이션!B2137,시뮬레이션!$K:$Q,7,0)</f>
        <v>#N/A</v>
      </c>
      <c r="F2134" s="5">
        <f t="shared" si="107"/>
        <v>44136</v>
      </c>
      <c r="G2134" s="7" t="e">
        <f>C2134*시뮬레이션!D2137*시뮬레이션!F2137</f>
        <v>#N/A</v>
      </c>
      <c r="H2134" s="2" t="e">
        <f>D2134*시뮬레이션!E2137*시뮬레이션!D2137</f>
        <v>#N/A</v>
      </c>
      <c r="J2134" s="5">
        <f t="shared" si="108"/>
        <v>44136</v>
      </c>
      <c r="K2134" s="2" t="e">
        <f t="shared" si="109"/>
        <v>#N/A</v>
      </c>
      <c r="L2134" s="2" t="e">
        <f>$C$2*시뮬레이션!F2137*시뮬레이션!D2137</f>
        <v>#REF!</v>
      </c>
    </row>
    <row r="2135" spans="2:12" x14ac:dyDescent="0.3">
      <c r="B2135" s="5">
        <v>44137</v>
      </c>
      <c r="C2135" s="27" t="e">
        <f>VLOOKUP(시뮬레이션!B2138,시뮬레이션!$K:$Q,6,0)</f>
        <v>#N/A</v>
      </c>
      <c r="D2135" s="27" t="e">
        <f>VLOOKUP(시뮬레이션!B2138,시뮬레이션!$K:$Q,7,0)</f>
        <v>#N/A</v>
      </c>
      <c r="F2135" s="5">
        <f t="shared" si="107"/>
        <v>44137</v>
      </c>
      <c r="G2135" s="7" t="e">
        <f>C2135*시뮬레이션!D2138*시뮬레이션!F2138</f>
        <v>#N/A</v>
      </c>
      <c r="H2135" s="2" t="e">
        <f>D2135*시뮬레이션!E2138*시뮬레이션!D2138</f>
        <v>#N/A</v>
      </c>
      <c r="J2135" s="5">
        <f t="shared" si="108"/>
        <v>44137</v>
      </c>
      <c r="K2135" s="2" t="e">
        <f t="shared" si="109"/>
        <v>#N/A</v>
      </c>
      <c r="L2135" s="2" t="e">
        <f>$C$2*시뮬레이션!F2138*시뮬레이션!D2138</f>
        <v>#REF!</v>
      </c>
    </row>
    <row r="2136" spans="2:12" x14ac:dyDescent="0.3">
      <c r="B2136" s="5">
        <v>44138</v>
      </c>
      <c r="C2136" s="27" t="e">
        <f>VLOOKUP(시뮬레이션!B2139,시뮬레이션!$K:$Q,6,0)</f>
        <v>#N/A</v>
      </c>
      <c r="D2136" s="27" t="e">
        <f>VLOOKUP(시뮬레이션!B2139,시뮬레이션!$K:$Q,7,0)</f>
        <v>#N/A</v>
      </c>
      <c r="F2136" s="5">
        <f t="shared" si="107"/>
        <v>44138</v>
      </c>
      <c r="G2136" s="7" t="e">
        <f>C2136*시뮬레이션!D2139*시뮬레이션!F2139</f>
        <v>#N/A</v>
      </c>
      <c r="H2136" s="2" t="e">
        <f>D2136*시뮬레이션!E2139*시뮬레이션!D2139</f>
        <v>#N/A</v>
      </c>
      <c r="J2136" s="5">
        <f t="shared" si="108"/>
        <v>44138</v>
      </c>
      <c r="K2136" s="2" t="e">
        <f t="shared" si="109"/>
        <v>#N/A</v>
      </c>
      <c r="L2136" s="2" t="e">
        <f>$C$2*시뮬레이션!F2139*시뮬레이션!D2139</f>
        <v>#REF!</v>
      </c>
    </row>
    <row r="2137" spans="2:12" x14ac:dyDescent="0.3">
      <c r="B2137" s="5">
        <v>44139</v>
      </c>
      <c r="C2137" s="27" t="e">
        <f>VLOOKUP(시뮬레이션!B2140,시뮬레이션!$K:$Q,6,0)</f>
        <v>#N/A</v>
      </c>
      <c r="D2137" s="27" t="e">
        <f>VLOOKUP(시뮬레이션!B2140,시뮬레이션!$K:$Q,7,0)</f>
        <v>#N/A</v>
      </c>
      <c r="F2137" s="5">
        <f t="shared" si="107"/>
        <v>44139</v>
      </c>
      <c r="G2137" s="7" t="e">
        <f>C2137*시뮬레이션!D2140*시뮬레이션!F2140</f>
        <v>#N/A</v>
      </c>
      <c r="H2137" s="2" t="e">
        <f>D2137*시뮬레이션!E2140*시뮬레이션!D2140</f>
        <v>#N/A</v>
      </c>
      <c r="J2137" s="5">
        <f t="shared" si="108"/>
        <v>44139</v>
      </c>
      <c r="K2137" s="2" t="e">
        <f t="shared" si="109"/>
        <v>#N/A</v>
      </c>
      <c r="L2137" s="2" t="e">
        <f>$C$2*시뮬레이션!F2140*시뮬레이션!D2140</f>
        <v>#REF!</v>
      </c>
    </row>
    <row r="2138" spans="2:12" x14ac:dyDescent="0.3">
      <c r="B2138" s="5">
        <v>44140</v>
      </c>
      <c r="C2138" s="27" t="e">
        <f>VLOOKUP(시뮬레이션!B2141,시뮬레이션!$K:$Q,6,0)</f>
        <v>#N/A</v>
      </c>
      <c r="D2138" s="27" t="e">
        <f>VLOOKUP(시뮬레이션!B2141,시뮬레이션!$K:$Q,7,0)</f>
        <v>#N/A</v>
      </c>
      <c r="F2138" s="5">
        <f t="shared" si="107"/>
        <v>44140</v>
      </c>
      <c r="G2138" s="7" t="e">
        <f>C2138*시뮬레이션!D2141*시뮬레이션!F2141</f>
        <v>#N/A</v>
      </c>
      <c r="H2138" s="2" t="e">
        <f>D2138*시뮬레이션!E2141*시뮬레이션!D2141</f>
        <v>#N/A</v>
      </c>
      <c r="J2138" s="5">
        <f t="shared" si="108"/>
        <v>44140</v>
      </c>
      <c r="K2138" s="2" t="e">
        <f t="shared" si="109"/>
        <v>#N/A</v>
      </c>
      <c r="L2138" s="2" t="e">
        <f>$C$2*시뮬레이션!F2141*시뮬레이션!D2141</f>
        <v>#REF!</v>
      </c>
    </row>
    <row r="2139" spans="2:12" x14ac:dyDescent="0.3">
      <c r="B2139" s="5">
        <v>44141</v>
      </c>
      <c r="C2139" s="27" t="e">
        <f>VLOOKUP(시뮬레이션!B2142,시뮬레이션!$K:$Q,6,0)</f>
        <v>#N/A</v>
      </c>
      <c r="D2139" s="27" t="e">
        <f>VLOOKUP(시뮬레이션!B2142,시뮬레이션!$K:$Q,7,0)</f>
        <v>#N/A</v>
      </c>
      <c r="F2139" s="5">
        <f t="shared" si="107"/>
        <v>44141</v>
      </c>
      <c r="G2139" s="7" t="e">
        <f>C2139*시뮬레이션!D2142*시뮬레이션!F2142</f>
        <v>#N/A</v>
      </c>
      <c r="H2139" s="2" t="e">
        <f>D2139*시뮬레이션!E2142*시뮬레이션!D2142</f>
        <v>#N/A</v>
      </c>
      <c r="J2139" s="5">
        <f t="shared" si="108"/>
        <v>44141</v>
      </c>
      <c r="K2139" s="2" t="e">
        <f t="shared" si="109"/>
        <v>#N/A</v>
      </c>
      <c r="L2139" s="2" t="e">
        <f>$C$2*시뮬레이션!F2142*시뮬레이션!D2142</f>
        <v>#REF!</v>
      </c>
    </row>
    <row r="2140" spans="2:12" x14ac:dyDescent="0.3">
      <c r="B2140" s="5">
        <v>44142</v>
      </c>
      <c r="C2140" s="27" t="e">
        <f>VLOOKUP(시뮬레이션!B2143,시뮬레이션!$K:$Q,6,0)</f>
        <v>#N/A</v>
      </c>
      <c r="D2140" s="27" t="e">
        <f>VLOOKUP(시뮬레이션!B2143,시뮬레이션!$K:$Q,7,0)</f>
        <v>#N/A</v>
      </c>
      <c r="F2140" s="5">
        <f t="shared" si="107"/>
        <v>44142</v>
      </c>
      <c r="G2140" s="7" t="e">
        <f>C2140*시뮬레이션!D2143*시뮬레이션!F2143</f>
        <v>#N/A</v>
      </c>
      <c r="H2140" s="2" t="e">
        <f>D2140*시뮬레이션!E2143*시뮬레이션!D2143</f>
        <v>#N/A</v>
      </c>
      <c r="J2140" s="5">
        <f t="shared" si="108"/>
        <v>44142</v>
      </c>
      <c r="K2140" s="2" t="e">
        <f t="shared" si="109"/>
        <v>#N/A</v>
      </c>
      <c r="L2140" s="2" t="e">
        <f>$C$2*시뮬레이션!F2143*시뮬레이션!D2143</f>
        <v>#REF!</v>
      </c>
    </row>
    <row r="2141" spans="2:12" x14ac:dyDescent="0.3">
      <c r="B2141" s="5">
        <v>44143</v>
      </c>
      <c r="C2141" s="27" t="e">
        <f>VLOOKUP(시뮬레이션!B2144,시뮬레이션!$K:$Q,6,0)</f>
        <v>#N/A</v>
      </c>
      <c r="D2141" s="27" t="e">
        <f>VLOOKUP(시뮬레이션!B2144,시뮬레이션!$K:$Q,7,0)</f>
        <v>#N/A</v>
      </c>
      <c r="F2141" s="5">
        <f t="shared" si="107"/>
        <v>44143</v>
      </c>
      <c r="G2141" s="7" t="e">
        <f>C2141*시뮬레이션!D2144*시뮬레이션!F2144</f>
        <v>#N/A</v>
      </c>
      <c r="H2141" s="2" t="e">
        <f>D2141*시뮬레이션!E2144*시뮬레이션!D2144</f>
        <v>#N/A</v>
      </c>
      <c r="J2141" s="5">
        <f t="shared" si="108"/>
        <v>44143</v>
      </c>
      <c r="K2141" s="2" t="e">
        <f t="shared" si="109"/>
        <v>#N/A</v>
      </c>
      <c r="L2141" s="2" t="e">
        <f>$C$2*시뮬레이션!F2144*시뮬레이션!D2144</f>
        <v>#REF!</v>
      </c>
    </row>
    <row r="2142" spans="2:12" x14ac:dyDescent="0.3">
      <c r="B2142" s="5">
        <v>44144</v>
      </c>
      <c r="C2142" s="27" t="e">
        <f>VLOOKUP(시뮬레이션!B2145,시뮬레이션!$K:$Q,6,0)</f>
        <v>#N/A</v>
      </c>
      <c r="D2142" s="27" t="e">
        <f>VLOOKUP(시뮬레이션!B2145,시뮬레이션!$K:$Q,7,0)</f>
        <v>#N/A</v>
      </c>
      <c r="F2142" s="5">
        <f t="shared" si="107"/>
        <v>44144</v>
      </c>
      <c r="G2142" s="7" t="e">
        <f>C2142*시뮬레이션!D2145*시뮬레이션!F2145</f>
        <v>#N/A</v>
      </c>
      <c r="H2142" s="2" t="e">
        <f>D2142*시뮬레이션!E2145*시뮬레이션!D2145</f>
        <v>#N/A</v>
      </c>
      <c r="J2142" s="5">
        <f t="shared" si="108"/>
        <v>44144</v>
      </c>
      <c r="K2142" s="2" t="e">
        <f t="shared" si="109"/>
        <v>#N/A</v>
      </c>
      <c r="L2142" s="2" t="e">
        <f>$C$2*시뮬레이션!F2145*시뮬레이션!D2145</f>
        <v>#REF!</v>
      </c>
    </row>
    <row r="2143" spans="2:12" x14ac:dyDescent="0.3">
      <c r="B2143" s="5">
        <v>44145</v>
      </c>
      <c r="C2143" s="27" t="e">
        <f>VLOOKUP(시뮬레이션!B2146,시뮬레이션!$K:$Q,6,0)</f>
        <v>#N/A</v>
      </c>
      <c r="D2143" s="27" t="e">
        <f>VLOOKUP(시뮬레이션!B2146,시뮬레이션!$K:$Q,7,0)</f>
        <v>#N/A</v>
      </c>
      <c r="F2143" s="5">
        <f t="shared" si="107"/>
        <v>44145</v>
      </c>
      <c r="G2143" s="7" t="e">
        <f>C2143*시뮬레이션!D2146*시뮬레이션!F2146</f>
        <v>#N/A</v>
      </c>
      <c r="H2143" s="2" t="e">
        <f>D2143*시뮬레이션!E2146*시뮬레이션!D2146</f>
        <v>#N/A</v>
      </c>
      <c r="J2143" s="5">
        <f t="shared" si="108"/>
        <v>44145</v>
      </c>
      <c r="K2143" s="2" t="e">
        <f t="shared" si="109"/>
        <v>#N/A</v>
      </c>
      <c r="L2143" s="2" t="e">
        <f>$C$2*시뮬레이션!F2146*시뮬레이션!D2146</f>
        <v>#REF!</v>
      </c>
    </row>
    <row r="2144" spans="2:12" x14ac:dyDescent="0.3">
      <c r="B2144" s="5">
        <v>44146</v>
      </c>
      <c r="C2144" s="27" t="e">
        <f>VLOOKUP(시뮬레이션!B2147,시뮬레이션!$K:$Q,6,0)</f>
        <v>#N/A</v>
      </c>
      <c r="D2144" s="27" t="e">
        <f>VLOOKUP(시뮬레이션!B2147,시뮬레이션!$K:$Q,7,0)</f>
        <v>#N/A</v>
      </c>
      <c r="F2144" s="5">
        <f t="shared" si="107"/>
        <v>44146</v>
      </c>
      <c r="G2144" s="7" t="e">
        <f>C2144*시뮬레이션!D2147*시뮬레이션!F2147</f>
        <v>#N/A</v>
      </c>
      <c r="H2144" s="2" t="e">
        <f>D2144*시뮬레이션!E2147*시뮬레이션!D2147</f>
        <v>#N/A</v>
      </c>
      <c r="J2144" s="5">
        <f t="shared" si="108"/>
        <v>44146</v>
      </c>
      <c r="K2144" s="2" t="e">
        <f t="shared" si="109"/>
        <v>#N/A</v>
      </c>
      <c r="L2144" s="2" t="e">
        <f>$C$2*시뮬레이션!F2147*시뮬레이션!D2147</f>
        <v>#REF!</v>
      </c>
    </row>
    <row r="2145" spans="2:12" x14ac:dyDescent="0.3">
      <c r="B2145" s="5">
        <v>44147</v>
      </c>
      <c r="C2145" s="27" t="e">
        <f>VLOOKUP(시뮬레이션!B2148,시뮬레이션!$K:$Q,6,0)</f>
        <v>#N/A</v>
      </c>
      <c r="D2145" s="27" t="e">
        <f>VLOOKUP(시뮬레이션!B2148,시뮬레이션!$K:$Q,7,0)</f>
        <v>#N/A</v>
      </c>
      <c r="F2145" s="5">
        <f t="shared" si="107"/>
        <v>44147</v>
      </c>
      <c r="G2145" s="7" t="e">
        <f>C2145*시뮬레이션!D2148*시뮬레이션!F2148</f>
        <v>#N/A</v>
      </c>
      <c r="H2145" s="2" t="e">
        <f>D2145*시뮬레이션!E2148*시뮬레이션!D2148</f>
        <v>#N/A</v>
      </c>
      <c r="J2145" s="5">
        <f t="shared" si="108"/>
        <v>44147</v>
      </c>
      <c r="K2145" s="2" t="e">
        <f t="shared" si="109"/>
        <v>#N/A</v>
      </c>
      <c r="L2145" s="2" t="e">
        <f>$C$2*시뮬레이션!F2148*시뮬레이션!D2148</f>
        <v>#REF!</v>
      </c>
    </row>
    <row r="2146" spans="2:12" x14ac:dyDescent="0.3">
      <c r="B2146" s="5">
        <v>44148</v>
      </c>
      <c r="C2146" s="27" t="e">
        <f>VLOOKUP(시뮬레이션!B2149,시뮬레이션!$K:$Q,6,0)</f>
        <v>#N/A</v>
      </c>
      <c r="D2146" s="27" t="e">
        <f>VLOOKUP(시뮬레이션!B2149,시뮬레이션!$K:$Q,7,0)</f>
        <v>#N/A</v>
      </c>
      <c r="F2146" s="5">
        <f t="shared" ref="F2146:F2209" si="110">B2146</f>
        <v>44148</v>
      </c>
      <c r="G2146" s="7" t="e">
        <f>C2146*시뮬레이션!D2149*시뮬레이션!F2149</f>
        <v>#N/A</v>
      </c>
      <c r="H2146" s="2" t="e">
        <f>D2146*시뮬레이션!E2149*시뮬레이션!D2149</f>
        <v>#N/A</v>
      </c>
      <c r="J2146" s="5">
        <f t="shared" ref="J2146:J2209" si="111">B2146</f>
        <v>44148</v>
      </c>
      <c r="K2146" s="2" t="e">
        <f t="shared" ref="K2146:K2209" si="112">SUM(G2146:H2146)</f>
        <v>#N/A</v>
      </c>
      <c r="L2146" s="2" t="e">
        <f>$C$2*시뮬레이션!F2149*시뮬레이션!D2149</f>
        <v>#REF!</v>
      </c>
    </row>
    <row r="2147" spans="2:12" x14ac:dyDescent="0.3">
      <c r="B2147" s="5">
        <v>44149</v>
      </c>
      <c r="C2147" s="27" t="e">
        <f>VLOOKUP(시뮬레이션!B2150,시뮬레이션!$K:$Q,6,0)</f>
        <v>#N/A</v>
      </c>
      <c r="D2147" s="27" t="e">
        <f>VLOOKUP(시뮬레이션!B2150,시뮬레이션!$K:$Q,7,0)</f>
        <v>#N/A</v>
      </c>
      <c r="F2147" s="5">
        <f t="shared" si="110"/>
        <v>44149</v>
      </c>
      <c r="G2147" s="7" t="e">
        <f>C2147*시뮬레이션!D2150*시뮬레이션!F2150</f>
        <v>#N/A</v>
      </c>
      <c r="H2147" s="2" t="e">
        <f>D2147*시뮬레이션!E2150*시뮬레이션!D2150</f>
        <v>#N/A</v>
      </c>
      <c r="J2147" s="5">
        <f t="shared" si="111"/>
        <v>44149</v>
      </c>
      <c r="K2147" s="2" t="e">
        <f t="shared" si="112"/>
        <v>#N/A</v>
      </c>
      <c r="L2147" s="2" t="e">
        <f>$C$2*시뮬레이션!F2150*시뮬레이션!D2150</f>
        <v>#REF!</v>
      </c>
    </row>
    <row r="2148" spans="2:12" x14ac:dyDescent="0.3">
      <c r="B2148" s="5">
        <v>44150</v>
      </c>
      <c r="C2148" s="27" t="e">
        <f>VLOOKUP(시뮬레이션!B2151,시뮬레이션!$K:$Q,6,0)</f>
        <v>#N/A</v>
      </c>
      <c r="D2148" s="27" t="e">
        <f>VLOOKUP(시뮬레이션!B2151,시뮬레이션!$K:$Q,7,0)</f>
        <v>#N/A</v>
      </c>
      <c r="F2148" s="5">
        <f t="shared" si="110"/>
        <v>44150</v>
      </c>
      <c r="G2148" s="7" t="e">
        <f>C2148*시뮬레이션!D2151*시뮬레이션!F2151</f>
        <v>#N/A</v>
      </c>
      <c r="H2148" s="2" t="e">
        <f>D2148*시뮬레이션!E2151*시뮬레이션!D2151</f>
        <v>#N/A</v>
      </c>
      <c r="J2148" s="5">
        <f t="shared" si="111"/>
        <v>44150</v>
      </c>
      <c r="K2148" s="2" t="e">
        <f t="shared" si="112"/>
        <v>#N/A</v>
      </c>
      <c r="L2148" s="2" t="e">
        <f>$C$2*시뮬레이션!F2151*시뮬레이션!D2151</f>
        <v>#REF!</v>
      </c>
    </row>
    <row r="2149" spans="2:12" x14ac:dyDescent="0.3">
      <c r="B2149" s="5">
        <v>44151</v>
      </c>
      <c r="C2149" s="27" t="e">
        <f>VLOOKUP(시뮬레이션!B2152,시뮬레이션!$K:$Q,6,0)</f>
        <v>#N/A</v>
      </c>
      <c r="D2149" s="27" t="e">
        <f>VLOOKUP(시뮬레이션!B2152,시뮬레이션!$K:$Q,7,0)</f>
        <v>#N/A</v>
      </c>
      <c r="F2149" s="5">
        <f t="shared" si="110"/>
        <v>44151</v>
      </c>
      <c r="G2149" s="7" t="e">
        <f>C2149*시뮬레이션!D2152*시뮬레이션!F2152</f>
        <v>#N/A</v>
      </c>
      <c r="H2149" s="2" t="e">
        <f>D2149*시뮬레이션!E2152*시뮬레이션!D2152</f>
        <v>#N/A</v>
      </c>
      <c r="J2149" s="5">
        <f t="shared" si="111"/>
        <v>44151</v>
      </c>
      <c r="K2149" s="2" t="e">
        <f t="shared" si="112"/>
        <v>#N/A</v>
      </c>
      <c r="L2149" s="2" t="e">
        <f>$C$2*시뮬레이션!F2152*시뮬레이션!D2152</f>
        <v>#REF!</v>
      </c>
    </row>
    <row r="2150" spans="2:12" x14ac:dyDescent="0.3">
      <c r="B2150" s="5">
        <v>44152</v>
      </c>
      <c r="C2150" s="27" t="e">
        <f>VLOOKUP(시뮬레이션!B2153,시뮬레이션!$K:$Q,6,0)</f>
        <v>#N/A</v>
      </c>
      <c r="D2150" s="27" t="e">
        <f>VLOOKUP(시뮬레이션!B2153,시뮬레이션!$K:$Q,7,0)</f>
        <v>#N/A</v>
      </c>
      <c r="F2150" s="5">
        <f t="shared" si="110"/>
        <v>44152</v>
      </c>
      <c r="G2150" s="7" t="e">
        <f>C2150*시뮬레이션!D2153*시뮬레이션!F2153</f>
        <v>#N/A</v>
      </c>
      <c r="H2150" s="2" t="e">
        <f>D2150*시뮬레이션!E2153*시뮬레이션!D2153</f>
        <v>#N/A</v>
      </c>
      <c r="J2150" s="5">
        <f t="shared" si="111"/>
        <v>44152</v>
      </c>
      <c r="K2150" s="2" t="e">
        <f t="shared" si="112"/>
        <v>#N/A</v>
      </c>
      <c r="L2150" s="2" t="e">
        <f>$C$2*시뮬레이션!F2153*시뮬레이션!D2153</f>
        <v>#REF!</v>
      </c>
    </row>
    <row r="2151" spans="2:12" x14ac:dyDescent="0.3">
      <c r="B2151" s="5">
        <v>44153</v>
      </c>
      <c r="C2151" s="27" t="e">
        <f>VLOOKUP(시뮬레이션!B2154,시뮬레이션!$K:$Q,6,0)</f>
        <v>#N/A</v>
      </c>
      <c r="D2151" s="27" t="e">
        <f>VLOOKUP(시뮬레이션!B2154,시뮬레이션!$K:$Q,7,0)</f>
        <v>#N/A</v>
      </c>
      <c r="F2151" s="5">
        <f t="shared" si="110"/>
        <v>44153</v>
      </c>
      <c r="G2151" s="7" t="e">
        <f>C2151*시뮬레이션!D2154*시뮬레이션!F2154</f>
        <v>#N/A</v>
      </c>
      <c r="H2151" s="2" t="e">
        <f>D2151*시뮬레이션!E2154*시뮬레이션!D2154</f>
        <v>#N/A</v>
      </c>
      <c r="J2151" s="5">
        <f t="shared" si="111"/>
        <v>44153</v>
      </c>
      <c r="K2151" s="2" t="e">
        <f t="shared" si="112"/>
        <v>#N/A</v>
      </c>
      <c r="L2151" s="2" t="e">
        <f>$C$2*시뮬레이션!F2154*시뮬레이션!D2154</f>
        <v>#REF!</v>
      </c>
    </row>
    <row r="2152" spans="2:12" x14ac:dyDescent="0.3">
      <c r="B2152" s="5">
        <v>44154</v>
      </c>
      <c r="C2152" s="27" t="e">
        <f>VLOOKUP(시뮬레이션!B2155,시뮬레이션!$K:$Q,6,0)</f>
        <v>#N/A</v>
      </c>
      <c r="D2152" s="27" t="e">
        <f>VLOOKUP(시뮬레이션!B2155,시뮬레이션!$K:$Q,7,0)</f>
        <v>#N/A</v>
      </c>
      <c r="F2152" s="5">
        <f t="shared" si="110"/>
        <v>44154</v>
      </c>
      <c r="G2152" s="7" t="e">
        <f>C2152*시뮬레이션!D2155*시뮬레이션!F2155</f>
        <v>#N/A</v>
      </c>
      <c r="H2152" s="2" t="e">
        <f>D2152*시뮬레이션!E2155*시뮬레이션!D2155</f>
        <v>#N/A</v>
      </c>
      <c r="J2152" s="5">
        <f t="shared" si="111"/>
        <v>44154</v>
      </c>
      <c r="K2152" s="2" t="e">
        <f t="shared" si="112"/>
        <v>#N/A</v>
      </c>
      <c r="L2152" s="2" t="e">
        <f>$C$2*시뮬레이션!F2155*시뮬레이션!D2155</f>
        <v>#REF!</v>
      </c>
    </row>
    <row r="2153" spans="2:12" x14ac:dyDescent="0.3">
      <c r="B2153" s="5">
        <v>44155</v>
      </c>
      <c r="C2153" s="27" t="e">
        <f>VLOOKUP(시뮬레이션!B2156,시뮬레이션!$K:$Q,6,0)</f>
        <v>#N/A</v>
      </c>
      <c r="D2153" s="27" t="e">
        <f>VLOOKUP(시뮬레이션!B2156,시뮬레이션!$K:$Q,7,0)</f>
        <v>#N/A</v>
      </c>
      <c r="F2153" s="5">
        <f t="shared" si="110"/>
        <v>44155</v>
      </c>
      <c r="G2153" s="7" t="e">
        <f>C2153*시뮬레이션!D2156*시뮬레이션!F2156</f>
        <v>#N/A</v>
      </c>
      <c r="H2153" s="2" t="e">
        <f>D2153*시뮬레이션!E2156*시뮬레이션!D2156</f>
        <v>#N/A</v>
      </c>
      <c r="J2153" s="5">
        <f t="shared" si="111"/>
        <v>44155</v>
      </c>
      <c r="K2153" s="2" t="e">
        <f t="shared" si="112"/>
        <v>#N/A</v>
      </c>
      <c r="L2153" s="2" t="e">
        <f>$C$2*시뮬레이션!F2156*시뮬레이션!D2156</f>
        <v>#REF!</v>
      </c>
    </row>
    <row r="2154" spans="2:12" x14ac:dyDescent="0.3">
      <c r="B2154" s="5">
        <v>44156</v>
      </c>
      <c r="C2154" s="27" t="e">
        <f>VLOOKUP(시뮬레이션!B2157,시뮬레이션!$K:$Q,6,0)</f>
        <v>#N/A</v>
      </c>
      <c r="D2154" s="27" t="e">
        <f>VLOOKUP(시뮬레이션!B2157,시뮬레이션!$K:$Q,7,0)</f>
        <v>#N/A</v>
      </c>
      <c r="F2154" s="5">
        <f t="shared" si="110"/>
        <v>44156</v>
      </c>
      <c r="G2154" s="7" t="e">
        <f>C2154*시뮬레이션!D2157*시뮬레이션!F2157</f>
        <v>#N/A</v>
      </c>
      <c r="H2154" s="2" t="e">
        <f>D2154*시뮬레이션!E2157*시뮬레이션!D2157</f>
        <v>#N/A</v>
      </c>
      <c r="J2154" s="5">
        <f t="shared" si="111"/>
        <v>44156</v>
      </c>
      <c r="K2154" s="2" t="e">
        <f t="shared" si="112"/>
        <v>#N/A</v>
      </c>
      <c r="L2154" s="2" t="e">
        <f>$C$2*시뮬레이션!F2157*시뮬레이션!D2157</f>
        <v>#REF!</v>
      </c>
    </row>
    <row r="2155" spans="2:12" x14ac:dyDescent="0.3">
      <c r="B2155" s="5">
        <v>44157</v>
      </c>
      <c r="C2155" s="27" t="e">
        <f>VLOOKUP(시뮬레이션!B2158,시뮬레이션!$K:$Q,6,0)</f>
        <v>#N/A</v>
      </c>
      <c r="D2155" s="27" t="e">
        <f>VLOOKUP(시뮬레이션!B2158,시뮬레이션!$K:$Q,7,0)</f>
        <v>#N/A</v>
      </c>
      <c r="F2155" s="5">
        <f t="shared" si="110"/>
        <v>44157</v>
      </c>
      <c r="G2155" s="7" t="e">
        <f>C2155*시뮬레이션!D2158*시뮬레이션!F2158</f>
        <v>#N/A</v>
      </c>
      <c r="H2155" s="2" t="e">
        <f>D2155*시뮬레이션!E2158*시뮬레이션!D2158</f>
        <v>#N/A</v>
      </c>
      <c r="J2155" s="5">
        <f t="shared" si="111"/>
        <v>44157</v>
      </c>
      <c r="K2155" s="2" t="e">
        <f t="shared" si="112"/>
        <v>#N/A</v>
      </c>
      <c r="L2155" s="2" t="e">
        <f>$C$2*시뮬레이션!F2158*시뮬레이션!D2158</f>
        <v>#REF!</v>
      </c>
    </row>
    <row r="2156" spans="2:12" x14ac:dyDescent="0.3">
      <c r="B2156" s="5">
        <v>44158</v>
      </c>
      <c r="C2156" s="27" t="e">
        <f>VLOOKUP(시뮬레이션!B2159,시뮬레이션!$K:$Q,6,0)</f>
        <v>#N/A</v>
      </c>
      <c r="D2156" s="27" t="e">
        <f>VLOOKUP(시뮬레이션!B2159,시뮬레이션!$K:$Q,7,0)</f>
        <v>#N/A</v>
      </c>
      <c r="F2156" s="5">
        <f t="shared" si="110"/>
        <v>44158</v>
      </c>
      <c r="G2156" s="7" t="e">
        <f>C2156*시뮬레이션!D2159*시뮬레이션!F2159</f>
        <v>#N/A</v>
      </c>
      <c r="H2156" s="2" t="e">
        <f>D2156*시뮬레이션!E2159*시뮬레이션!D2159</f>
        <v>#N/A</v>
      </c>
      <c r="J2156" s="5">
        <f t="shared" si="111"/>
        <v>44158</v>
      </c>
      <c r="K2156" s="2" t="e">
        <f t="shared" si="112"/>
        <v>#N/A</v>
      </c>
      <c r="L2156" s="2" t="e">
        <f>$C$2*시뮬레이션!F2159*시뮬레이션!D2159</f>
        <v>#REF!</v>
      </c>
    </row>
    <row r="2157" spans="2:12" x14ac:dyDescent="0.3">
      <c r="B2157" s="5">
        <v>44159</v>
      </c>
      <c r="C2157" s="27" t="e">
        <f>VLOOKUP(시뮬레이션!B2160,시뮬레이션!$K:$Q,6,0)</f>
        <v>#N/A</v>
      </c>
      <c r="D2157" s="27" t="e">
        <f>VLOOKUP(시뮬레이션!B2160,시뮬레이션!$K:$Q,7,0)</f>
        <v>#N/A</v>
      </c>
      <c r="F2157" s="5">
        <f t="shared" si="110"/>
        <v>44159</v>
      </c>
      <c r="G2157" s="7" t="e">
        <f>C2157*시뮬레이션!D2160*시뮬레이션!F2160</f>
        <v>#N/A</v>
      </c>
      <c r="H2157" s="2" t="e">
        <f>D2157*시뮬레이션!E2160*시뮬레이션!D2160</f>
        <v>#N/A</v>
      </c>
      <c r="J2157" s="5">
        <f t="shared" si="111"/>
        <v>44159</v>
      </c>
      <c r="K2157" s="2" t="e">
        <f t="shared" si="112"/>
        <v>#N/A</v>
      </c>
      <c r="L2157" s="2" t="e">
        <f>$C$2*시뮬레이션!F2160*시뮬레이션!D2160</f>
        <v>#REF!</v>
      </c>
    </row>
    <row r="2158" spans="2:12" x14ac:dyDescent="0.3">
      <c r="B2158" s="5">
        <v>44160</v>
      </c>
      <c r="C2158" s="27" t="e">
        <f>VLOOKUP(시뮬레이션!B2161,시뮬레이션!$K:$Q,6,0)</f>
        <v>#N/A</v>
      </c>
      <c r="D2158" s="27" t="e">
        <f>VLOOKUP(시뮬레이션!B2161,시뮬레이션!$K:$Q,7,0)</f>
        <v>#N/A</v>
      </c>
      <c r="F2158" s="5">
        <f t="shared" si="110"/>
        <v>44160</v>
      </c>
      <c r="G2158" s="7" t="e">
        <f>C2158*시뮬레이션!D2161*시뮬레이션!F2161</f>
        <v>#N/A</v>
      </c>
      <c r="H2158" s="2" t="e">
        <f>D2158*시뮬레이션!E2161*시뮬레이션!D2161</f>
        <v>#N/A</v>
      </c>
      <c r="J2158" s="5">
        <f t="shared" si="111"/>
        <v>44160</v>
      </c>
      <c r="K2158" s="2" t="e">
        <f t="shared" si="112"/>
        <v>#N/A</v>
      </c>
      <c r="L2158" s="2" t="e">
        <f>$C$2*시뮬레이션!F2161*시뮬레이션!D2161</f>
        <v>#REF!</v>
      </c>
    </row>
    <row r="2159" spans="2:12" x14ac:dyDescent="0.3">
      <c r="B2159" s="5">
        <v>44161</v>
      </c>
      <c r="C2159" s="27" t="e">
        <f>VLOOKUP(시뮬레이션!B2162,시뮬레이션!$K:$Q,6,0)</f>
        <v>#N/A</v>
      </c>
      <c r="D2159" s="27" t="e">
        <f>VLOOKUP(시뮬레이션!B2162,시뮬레이션!$K:$Q,7,0)</f>
        <v>#N/A</v>
      </c>
      <c r="F2159" s="5">
        <f t="shared" si="110"/>
        <v>44161</v>
      </c>
      <c r="G2159" s="7" t="e">
        <f>C2159*시뮬레이션!D2162*시뮬레이션!F2162</f>
        <v>#N/A</v>
      </c>
      <c r="H2159" s="2" t="e">
        <f>D2159*시뮬레이션!E2162*시뮬레이션!D2162</f>
        <v>#N/A</v>
      </c>
      <c r="J2159" s="5">
        <f t="shared" si="111"/>
        <v>44161</v>
      </c>
      <c r="K2159" s="2" t="e">
        <f t="shared" si="112"/>
        <v>#N/A</v>
      </c>
      <c r="L2159" s="2" t="e">
        <f>$C$2*시뮬레이션!F2162*시뮬레이션!D2162</f>
        <v>#REF!</v>
      </c>
    </row>
    <row r="2160" spans="2:12" x14ac:dyDescent="0.3">
      <c r="B2160" s="5">
        <v>44162</v>
      </c>
      <c r="C2160" s="27" t="e">
        <f>VLOOKUP(시뮬레이션!B2163,시뮬레이션!$K:$Q,6,0)</f>
        <v>#N/A</v>
      </c>
      <c r="D2160" s="27" t="e">
        <f>VLOOKUP(시뮬레이션!B2163,시뮬레이션!$K:$Q,7,0)</f>
        <v>#N/A</v>
      </c>
      <c r="F2160" s="5">
        <f t="shared" si="110"/>
        <v>44162</v>
      </c>
      <c r="G2160" s="7" t="e">
        <f>C2160*시뮬레이션!D2163*시뮬레이션!F2163</f>
        <v>#N/A</v>
      </c>
      <c r="H2160" s="2" t="e">
        <f>D2160*시뮬레이션!E2163*시뮬레이션!D2163</f>
        <v>#N/A</v>
      </c>
      <c r="J2160" s="5">
        <f t="shared" si="111"/>
        <v>44162</v>
      </c>
      <c r="K2160" s="2" t="e">
        <f t="shared" si="112"/>
        <v>#N/A</v>
      </c>
      <c r="L2160" s="2" t="e">
        <f>$C$2*시뮬레이션!F2163*시뮬레이션!D2163</f>
        <v>#REF!</v>
      </c>
    </row>
    <row r="2161" spans="2:12" x14ac:dyDescent="0.3">
      <c r="B2161" s="5">
        <v>44163</v>
      </c>
      <c r="C2161" s="27" t="e">
        <f>VLOOKUP(시뮬레이션!B2164,시뮬레이션!$K:$Q,6,0)</f>
        <v>#N/A</v>
      </c>
      <c r="D2161" s="27" t="e">
        <f>VLOOKUP(시뮬레이션!B2164,시뮬레이션!$K:$Q,7,0)</f>
        <v>#N/A</v>
      </c>
      <c r="F2161" s="5">
        <f t="shared" si="110"/>
        <v>44163</v>
      </c>
      <c r="G2161" s="7" t="e">
        <f>C2161*시뮬레이션!D2164*시뮬레이션!F2164</f>
        <v>#N/A</v>
      </c>
      <c r="H2161" s="2" t="e">
        <f>D2161*시뮬레이션!E2164*시뮬레이션!D2164</f>
        <v>#N/A</v>
      </c>
      <c r="J2161" s="5">
        <f t="shared" si="111"/>
        <v>44163</v>
      </c>
      <c r="K2161" s="2" t="e">
        <f t="shared" si="112"/>
        <v>#N/A</v>
      </c>
      <c r="L2161" s="2" t="e">
        <f>$C$2*시뮬레이션!F2164*시뮬레이션!D2164</f>
        <v>#REF!</v>
      </c>
    </row>
    <row r="2162" spans="2:12" x14ac:dyDescent="0.3">
      <c r="B2162" s="5">
        <v>44164</v>
      </c>
      <c r="C2162" s="27" t="e">
        <f>VLOOKUP(시뮬레이션!B2165,시뮬레이션!$K:$Q,6,0)</f>
        <v>#N/A</v>
      </c>
      <c r="D2162" s="27" t="e">
        <f>VLOOKUP(시뮬레이션!B2165,시뮬레이션!$K:$Q,7,0)</f>
        <v>#N/A</v>
      </c>
      <c r="F2162" s="5">
        <f t="shared" si="110"/>
        <v>44164</v>
      </c>
      <c r="G2162" s="7" t="e">
        <f>C2162*시뮬레이션!D2165*시뮬레이션!F2165</f>
        <v>#N/A</v>
      </c>
      <c r="H2162" s="2" t="e">
        <f>D2162*시뮬레이션!E2165*시뮬레이션!D2165</f>
        <v>#N/A</v>
      </c>
      <c r="J2162" s="5">
        <f t="shared" si="111"/>
        <v>44164</v>
      </c>
      <c r="K2162" s="2" t="e">
        <f t="shared" si="112"/>
        <v>#N/A</v>
      </c>
      <c r="L2162" s="2" t="e">
        <f>$C$2*시뮬레이션!F2165*시뮬레이션!D2165</f>
        <v>#REF!</v>
      </c>
    </row>
    <row r="2163" spans="2:12" x14ac:dyDescent="0.3">
      <c r="B2163" s="5">
        <v>44165</v>
      </c>
      <c r="C2163" s="27" t="e">
        <f>VLOOKUP(시뮬레이션!B2166,시뮬레이션!$K:$Q,6,0)</f>
        <v>#N/A</v>
      </c>
      <c r="D2163" s="27" t="e">
        <f>VLOOKUP(시뮬레이션!B2166,시뮬레이션!$K:$Q,7,0)</f>
        <v>#N/A</v>
      </c>
      <c r="F2163" s="5">
        <f t="shared" si="110"/>
        <v>44165</v>
      </c>
      <c r="G2163" s="7" t="e">
        <f>C2163*시뮬레이션!D2166*시뮬레이션!F2166</f>
        <v>#N/A</v>
      </c>
      <c r="H2163" s="2" t="e">
        <f>D2163*시뮬레이션!E2166*시뮬레이션!D2166</f>
        <v>#N/A</v>
      </c>
      <c r="J2163" s="5">
        <f t="shared" si="111"/>
        <v>44165</v>
      </c>
      <c r="K2163" s="2" t="e">
        <f t="shared" si="112"/>
        <v>#N/A</v>
      </c>
      <c r="L2163" s="2" t="e">
        <f>$C$2*시뮬레이션!F2166*시뮬레이션!D2166</f>
        <v>#REF!</v>
      </c>
    </row>
    <row r="2164" spans="2:12" x14ac:dyDescent="0.3">
      <c r="B2164" s="5">
        <v>44166</v>
      </c>
      <c r="C2164" s="27" t="e">
        <f>VLOOKUP(시뮬레이션!B2167,시뮬레이션!$K:$Q,6,0)</f>
        <v>#N/A</v>
      </c>
      <c r="D2164" s="27" t="e">
        <f>VLOOKUP(시뮬레이션!B2167,시뮬레이션!$K:$Q,7,0)</f>
        <v>#N/A</v>
      </c>
      <c r="F2164" s="5">
        <f t="shared" si="110"/>
        <v>44166</v>
      </c>
      <c r="G2164" s="7" t="e">
        <f>C2164*시뮬레이션!D2167*시뮬레이션!F2167</f>
        <v>#N/A</v>
      </c>
      <c r="H2164" s="2" t="e">
        <f>D2164*시뮬레이션!E2167*시뮬레이션!D2167</f>
        <v>#N/A</v>
      </c>
      <c r="J2164" s="5">
        <f t="shared" si="111"/>
        <v>44166</v>
      </c>
      <c r="K2164" s="2" t="e">
        <f t="shared" si="112"/>
        <v>#N/A</v>
      </c>
      <c r="L2164" s="2" t="e">
        <f>$C$2*시뮬레이션!F2167*시뮬레이션!D2167</f>
        <v>#REF!</v>
      </c>
    </row>
    <row r="2165" spans="2:12" x14ac:dyDescent="0.3">
      <c r="B2165" s="5">
        <v>44167</v>
      </c>
      <c r="C2165" s="27" t="e">
        <f>VLOOKUP(시뮬레이션!B2168,시뮬레이션!$K:$Q,6,0)</f>
        <v>#N/A</v>
      </c>
      <c r="D2165" s="27" t="e">
        <f>VLOOKUP(시뮬레이션!B2168,시뮬레이션!$K:$Q,7,0)</f>
        <v>#N/A</v>
      </c>
      <c r="F2165" s="5">
        <f t="shared" si="110"/>
        <v>44167</v>
      </c>
      <c r="G2165" s="7" t="e">
        <f>C2165*시뮬레이션!D2168*시뮬레이션!F2168</f>
        <v>#N/A</v>
      </c>
      <c r="H2165" s="2" t="e">
        <f>D2165*시뮬레이션!E2168*시뮬레이션!D2168</f>
        <v>#N/A</v>
      </c>
      <c r="J2165" s="5">
        <f t="shared" si="111"/>
        <v>44167</v>
      </c>
      <c r="K2165" s="2" t="e">
        <f t="shared" si="112"/>
        <v>#N/A</v>
      </c>
      <c r="L2165" s="2" t="e">
        <f>$C$2*시뮬레이션!F2168*시뮬레이션!D2168</f>
        <v>#REF!</v>
      </c>
    </row>
    <row r="2166" spans="2:12" x14ac:dyDescent="0.3">
      <c r="B2166" s="5">
        <v>44168</v>
      </c>
      <c r="C2166" s="27" t="e">
        <f>VLOOKUP(시뮬레이션!B2169,시뮬레이션!$K:$Q,6,0)</f>
        <v>#N/A</v>
      </c>
      <c r="D2166" s="27" t="e">
        <f>VLOOKUP(시뮬레이션!B2169,시뮬레이션!$K:$Q,7,0)</f>
        <v>#N/A</v>
      </c>
      <c r="F2166" s="5">
        <f t="shared" si="110"/>
        <v>44168</v>
      </c>
      <c r="G2166" s="7" t="e">
        <f>C2166*시뮬레이션!D2169*시뮬레이션!F2169</f>
        <v>#N/A</v>
      </c>
      <c r="H2166" s="2" t="e">
        <f>D2166*시뮬레이션!E2169*시뮬레이션!D2169</f>
        <v>#N/A</v>
      </c>
      <c r="J2166" s="5">
        <f t="shared" si="111"/>
        <v>44168</v>
      </c>
      <c r="K2166" s="2" t="e">
        <f t="shared" si="112"/>
        <v>#N/A</v>
      </c>
      <c r="L2166" s="2" t="e">
        <f>$C$2*시뮬레이션!F2169*시뮬레이션!D2169</f>
        <v>#REF!</v>
      </c>
    </row>
    <row r="2167" spans="2:12" x14ac:dyDescent="0.3">
      <c r="B2167" s="5">
        <v>44169</v>
      </c>
      <c r="C2167" s="27" t="e">
        <f>VLOOKUP(시뮬레이션!B2170,시뮬레이션!$K:$Q,6,0)</f>
        <v>#N/A</v>
      </c>
      <c r="D2167" s="27" t="e">
        <f>VLOOKUP(시뮬레이션!B2170,시뮬레이션!$K:$Q,7,0)</f>
        <v>#N/A</v>
      </c>
      <c r="F2167" s="5">
        <f t="shared" si="110"/>
        <v>44169</v>
      </c>
      <c r="G2167" s="7" t="e">
        <f>C2167*시뮬레이션!D2170*시뮬레이션!F2170</f>
        <v>#N/A</v>
      </c>
      <c r="H2167" s="2" t="e">
        <f>D2167*시뮬레이션!E2170*시뮬레이션!D2170</f>
        <v>#N/A</v>
      </c>
      <c r="J2167" s="5">
        <f t="shared" si="111"/>
        <v>44169</v>
      </c>
      <c r="K2167" s="2" t="e">
        <f t="shared" si="112"/>
        <v>#N/A</v>
      </c>
      <c r="L2167" s="2" t="e">
        <f>$C$2*시뮬레이션!F2170*시뮬레이션!D2170</f>
        <v>#REF!</v>
      </c>
    </row>
    <row r="2168" spans="2:12" x14ac:dyDescent="0.3">
      <c r="B2168" s="5">
        <v>44170</v>
      </c>
      <c r="C2168" s="27" t="e">
        <f>VLOOKUP(시뮬레이션!B2171,시뮬레이션!$K:$Q,6,0)</f>
        <v>#N/A</v>
      </c>
      <c r="D2168" s="27" t="e">
        <f>VLOOKUP(시뮬레이션!B2171,시뮬레이션!$K:$Q,7,0)</f>
        <v>#N/A</v>
      </c>
      <c r="F2168" s="5">
        <f t="shared" si="110"/>
        <v>44170</v>
      </c>
      <c r="G2168" s="7" t="e">
        <f>C2168*시뮬레이션!D2171*시뮬레이션!F2171</f>
        <v>#N/A</v>
      </c>
      <c r="H2168" s="2" t="e">
        <f>D2168*시뮬레이션!E2171*시뮬레이션!D2171</f>
        <v>#N/A</v>
      </c>
      <c r="J2168" s="5">
        <f t="shared" si="111"/>
        <v>44170</v>
      </c>
      <c r="K2168" s="2" t="e">
        <f t="shared" si="112"/>
        <v>#N/A</v>
      </c>
      <c r="L2168" s="2" t="e">
        <f>$C$2*시뮬레이션!F2171*시뮬레이션!D2171</f>
        <v>#REF!</v>
      </c>
    </row>
    <row r="2169" spans="2:12" x14ac:dyDescent="0.3">
      <c r="B2169" s="5">
        <v>44171</v>
      </c>
      <c r="C2169" s="27" t="e">
        <f>VLOOKUP(시뮬레이션!B2172,시뮬레이션!$K:$Q,6,0)</f>
        <v>#N/A</v>
      </c>
      <c r="D2169" s="27" t="e">
        <f>VLOOKUP(시뮬레이션!B2172,시뮬레이션!$K:$Q,7,0)</f>
        <v>#N/A</v>
      </c>
      <c r="F2169" s="5">
        <f t="shared" si="110"/>
        <v>44171</v>
      </c>
      <c r="G2169" s="7" t="e">
        <f>C2169*시뮬레이션!D2172*시뮬레이션!F2172</f>
        <v>#N/A</v>
      </c>
      <c r="H2169" s="2" t="e">
        <f>D2169*시뮬레이션!E2172*시뮬레이션!D2172</f>
        <v>#N/A</v>
      </c>
      <c r="J2169" s="5">
        <f t="shared" si="111"/>
        <v>44171</v>
      </c>
      <c r="K2169" s="2" t="e">
        <f t="shared" si="112"/>
        <v>#N/A</v>
      </c>
      <c r="L2169" s="2" t="e">
        <f>$C$2*시뮬레이션!F2172*시뮬레이션!D2172</f>
        <v>#REF!</v>
      </c>
    </row>
    <row r="2170" spans="2:12" x14ac:dyDescent="0.3">
      <c r="B2170" s="5">
        <v>44172</v>
      </c>
      <c r="C2170" s="27" t="e">
        <f>VLOOKUP(시뮬레이션!B2173,시뮬레이션!$K:$Q,6,0)</f>
        <v>#N/A</v>
      </c>
      <c r="D2170" s="27" t="e">
        <f>VLOOKUP(시뮬레이션!B2173,시뮬레이션!$K:$Q,7,0)</f>
        <v>#N/A</v>
      </c>
      <c r="F2170" s="5">
        <f t="shared" si="110"/>
        <v>44172</v>
      </c>
      <c r="G2170" s="7" t="e">
        <f>C2170*시뮬레이션!D2173*시뮬레이션!F2173</f>
        <v>#N/A</v>
      </c>
      <c r="H2170" s="2" t="e">
        <f>D2170*시뮬레이션!E2173*시뮬레이션!D2173</f>
        <v>#N/A</v>
      </c>
      <c r="J2170" s="5">
        <f t="shared" si="111"/>
        <v>44172</v>
      </c>
      <c r="K2170" s="2" t="e">
        <f t="shared" si="112"/>
        <v>#N/A</v>
      </c>
      <c r="L2170" s="2" t="e">
        <f>$C$2*시뮬레이션!F2173*시뮬레이션!D2173</f>
        <v>#REF!</v>
      </c>
    </row>
    <row r="2171" spans="2:12" x14ac:dyDescent="0.3">
      <c r="B2171" s="5">
        <v>44173</v>
      </c>
      <c r="C2171" s="27" t="e">
        <f>VLOOKUP(시뮬레이션!B2174,시뮬레이션!$K:$Q,6,0)</f>
        <v>#N/A</v>
      </c>
      <c r="D2171" s="27" t="e">
        <f>VLOOKUP(시뮬레이션!B2174,시뮬레이션!$K:$Q,7,0)</f>
        <v>#N/A</v>
      </c>
      <c r="F2171" s="5">
        <f t="shared" si="110"/>
        <v>44173</v>
      </c>
      <c r="G2171" s="7" t="e">
        <f>C2171*시뮬레이션!D2174*시뮬레이션!F2174</f>
        <v>#N/A</v>
      </c>
      <c r="H2171" s="2" t="e">
        <f>D2171*시뮬레이션!E2174*시뮬레이션!D2174</f>
        <v>#N/A</v>
      </c>
      <c r="J2171" s="5">
        <f t="shared" si="111"/>
        <v>44173</v>
      </c>
      <c r="K2171" s="2" t="e">
        <f t="shared" si="112"/>
        <v>#N/A</v>
      </c>
      <c r="L2171" s="2" t="e">
        <f>$C$2*시뮬레이션!F2174*시뮬레이션!D2174</f>
        <v>#REF!</v>
      </c>
    </row>
    <row r="2172" spans="2:12" x14ac:dyDescent="0.3">
      <c r="B2172" s="5">
        <v>44174</v>
      </c>
      <c r="C2172" s="27" t="e">
        <f>VLOOKUP(시뮬레이션!B2175,시뮬레이션!$K:$Q,6,0)</f>
        <v>#N/A</v>
      </c>
      <c r="D2172" s="27" t="e">
        <f>VLOOKUP(시뮬레이션!B2175,시뮬레이션!$K:$Q,7,0)</f>
        <v>#N/A</v>
      </c>
      <c r="F2172" s="5">
        <f t="shared" si="110"/>
        <v>44174</v>
      </c>
      <c r="G2172" s="7" t="e">
        <f>C2172*시뮬레이션!D2175*시뮬레이션!F2175</f>
        <v>#N/A</v>
      </c>
      <c r="H2172" s="2" t="e">
        <f>D2172*시뮬레이션!E2175*시뮬레이션!D2175</f>
        <v>#N/A</v>
      </c>
      <c r="J2172" s="5">
        <f t="shared" si="111"/>
        <v>44174</v>
      </c>
      <c r="K2172" s="2" t="e">
        <f t="shared" si="112"/>
        <v>#N/A</v>
      </c>
      <c r="L2172" s="2" t="e">
        <f>$C$2*시뮬레이션!F2175*시뮬레이션!D2175</f>
        <v>#REF!</v>
      </c>
    </row>
    <row r="2173" spans="2:12" x14ac:dyDescent="0.3">
      <c r="B2173" s="5">
        <v>44175</v>
      </c>
      <c r="C2173" s="27" t="e">
        <f>VLOOKUP(시뮬레이션!B2176,시뮬레이션!$K:$Q,6,0)</f>
        <v>#N/A</v>
      </c>
      <c r="D2173" s="27" t="e">
        <f>VLOOKUP(시뮬레이션!B2176,시뮬레이션!$K:$Q,7,0)</f>
        <v>#N/A</v>
      </c>
      <c r="F2173" s="5">
        <f t="shared" si="110"/>
        <v>44175</v>
      </c>
      <c r="G2173" s="7" t="e">
        <f>C2173*시뮬레이션!D2176*시뮬레이션!F2176</f>
        <v>#N/A</v>
      </c>
      <c r="H2173" s="2" t="e">
        <f>D2173*시뮬레이션!E2176*시뮬레이션!D2176</f>
        <v>#N/A</v>
      </c>
      <c r="J2173" s="5">
        <f t="shared" si="111"/>
        <v>44175</v>
      </c>
      <c r="K2173" s="2" t="e">
        <f t="shared" si="112"/>
        <v>#N/A</v>
      </c>
      <c r="L2173" s="2" t="e">
        <f>$C$2*시뮬레이션!F2176*시뮬레이션!D2176</f>
        <v>#REF!</v>
      </c>
    </row>
    <row r="2174" spans="2:12" x14ac:dyDescent="0.3">
      <c r="B2174" s="5">
        <v>44176</v>
      </c>
      <c r="C2174" s="27" t="e">
        <f>VLOOKUP(시뮬레이션!B2177,시뮬레이션!$K:$Q,6,0)</f>
        <v>#N/A</v>
      </c>
      <c r="D2174" s="27" t="e">
        <f>VLOOKUP(시뮬레이션!B2177,시뮬레이션!$K:$Q,7,0)</f>
        <v>#N/A</v>
      </c>
      <c r="F2174" s="5">
        <f t="shared" si="110"/>
        <v>44176</v>
      </c>
      <c r="G2174" s="7" t="e">
        <f>C2174*시뮬레이션!D2177*시뮬레이션!F2177</f>
        <v>#N/A</v>
      </c>
      <c r="H2174" s="2" t="e">
        <f>D2174*시뮬레이션!E2177*시뮬레이션!D2177</f>
        <v>#N/A</v>
      </c>
      <c r="J2174" s="5">
        <f t="shared" si="111"/>
        <v>44176</v>
      </c>
      <c r="K2174" s="2" t="e">
        <f t="shared" si="112"/>
        <v>#N/A</v>
      </c>
      <c r="L2174" s="2" t="e">
        <f>$C$2*시뮬레이션!F2177*시뮬레이션!D2177</f>
        <v>#REF!</v>
      </c>
    </row>
    <row r="2175" spans="2:12" x14ac:dyDescent="0.3">
      <c r="B2175" s="5">
        <v>44177</v>
      </c>
      <c r="C2175" s="27" t="e">
        <f>VLOOKUP(시뮬레이션!B2178,시뮬레이션!$K:$Q,6,0)</f>
        <v>#N/A</v>
      </c>
      <c r="D2175" s="27" t="e">
        <f>VLOOKUP(시뮬레이션!B2178,시뮬레이션!$K:$Q,7,0)</f>
        <v>#N/A</v>
      </c>
      <c r="F2175" s="5">
        <f t="shared" si="110"/>
        <v>44177</v>
      </c>
      <c r="G2175" s="7" t="e">
        <f>C2175*시뮬레이션!D2178*시뮬레이션!F2178</f>
        <v>#N/A</v>
      </c>
      <c r="H2175" s="2" t="e">
        <f>D2175*시뮬레이션!E2178*시뮬레이션!D2178</f>
        <v>#N/A</v>
      </c>
      <c r="J2175" s="5">
        <f t="shared" si="111"/>
        <v>44177</v>
      </c>
      <c r="K2175" s="2" t="e">
        <f t="shared" si="112"/>
        <v>#N/A</v>
      </c>
      <c r="L2175" s="2" t="e">
        <f>$C$2*시뮬레이션!F2178*시뮬레이션!D2178</f>
        <v>#REF!</v>
      </c>
    </row>
    <row r="2176" spans="2:12" x14ac:dyDescent="0.3">
      <c r="B2176" s="5">
        <v>44178</v>
      </c>
      <c r="C2176" s="27" t="e">
        <f>VLOOKUP(시뮬레이션!B2179,시뮬레이션!$K:$Q,6,0)</f>
        <v>#N/A</v>
      </c>
      <c r="D2176" s="27" t="e">
        <f>VLOOKUP(시뮬레이션!B2179,시뮬레이션!$K:$Q,7,0)</f>
        <v>#N/A</v>
      </c>
      <c r="F2176" s="5">
        <f t="shared" si="110"/>
        <v>44178</v>
      </c>
      <c r="G2176" s="7" t="e">
        <f>C2176*시뮬레이션!D2179*시뮬레이션!F2179</f>
        <v>#N/A</v>
      </c>
      <c r="H2176" s="2" t="e">
        <f>D2176*시뮬레이션!E2179*시뮬레이션!D2179</f>
        <v>#N/A</v>
      </c>
      <c r="J2176" s="5">
        <f t="shared" si="111"/>
        <v>44178</v>
      </c>
      <c r="K2176" s="2" t="e">
        <f t="shared" si="112"/>
        <v>#N/A</v>
      </c>
      <c r="L2176" s="2" t="e">
        <f>$C$2*시뮬레이션!F2179*시뮬레이션!D2179</f>
        <v>#REF!</v>
      </c>
    </row>
    <row r="2177" spans="2:12" x14ac:dyDescent="0.3">
      <c r="B2177" s="5">
        <v>44179</v>
      </c>
      <c r="C2177" s="27" t="e">
        <f>VLOOKUP(시뮬레이션!B2180,시뮬레이션!$K:$Q,6,0)</f>
        <v>#N/A</v>
      </c>
      <c r="D2177" s="27" t="e">
        <f>VLOOKUP(시뮬레이션!B2180,시뮬레이션!$K:$Q,7,0)</f>
        <v>#N/A</v>
      </c>
      <c r="F2177" s="5">
        <f t="shared" si="110"/>
        <v>44179</v>
      </c>
      <c r="G2177" s="7" t="e">
        <f>C2177*시뮬레이션!D2180*시뮬레이션!F2180</f>
        <v>#N/A</v>
      </c>
      <c r="H2177" s="2" t="e">
        <f>D2177*시뮬레이션!E2180*시뮬레이션!D2180</f>
        <v>#N/A</v>
      </c>
      <c r="J2177" s="5">
        <f t="shared" si="111"/>
        <v>44179</v>
      </c>
      <c r="K2177" s="2" t="e">
        <f t="shared" si="112"/>
        <v>#N/A</v>
      </c>
      <c r="L2177" s="2" t="e">
        <f>$C$2*시뮬레이션!F2180*시뮬레이션!D2180</f>
        <v>#REF!</v>
      </c>
    </row>
    <row r="2178" spans="2:12" x14ac:dyDescent="0.3">
      <c r="B2178" s="5">
        <v>44180</v>
      </c>
      <c r="C2178" s="27" t="e">
        <f>VLOOKUP(시뮬레이션!B2181,시뮬레이션!$K:$Q,6,0)</f>
        <v>#N/A</v>
      </c>
      <c r="D2178" s="27" t="e">
        <f>VLOOKUP(시뮬레이션!B2181,시뮬레이션!$K:$Q,7,0)</f>
        <v>#N/A</v>
      </c>
      <c r="F2178" s="5">
        <f t="shared" si="110"/>
        <v>44180</v>
      </c>
      <c r="G2178" s="7" t="e">
        <f>C2178*시뮬레이션!D2181*시뮬레이션!F2181</f>
        <v>#N/A</v>
      </c>
      <c r="H2178" s="2" t="e">
        <f>D2178*시뮬레이션!E2181*시뮬레이션!D2181</f>
        <v>#N/A</v>
      </c>
      <c r="J2178" s="5">
        <f t="shared" si="111"/>
        <v>44180</v>
      </c>
      <c r="K2178" s="2" t="e">
        <f t="shared" si="112"/>
        <v>#N/A</v>
      </c>
      <c r="L2178" s="2" t="e">
        <f>$C$2*시뮬레이션!F2181*시뮬레이션!D2181</f>
        <v>#REF!</v>
      </c>
    </row>
    <row r="2179" spans="2:12" x14ac:dyDescent="0.3">
      <c r="B2179" s="5">
        <v>44181</v>
      </c>
      <c r="C2179" s="27" t="e">
        <f>VLOOKUP(시뮬레이션!B2182,시뮬레이션!$K:$Q,6,0)</f>
        <v>#N/A</v>
      </c>
      <c r="D2179" s="27" t="e">
        <f>VLOOKUP(시뮬레이션!B2182,시뮬레이션!$K:$Q,7,0)</f>
        <v>#N/A</v>
      </c>
      <c r="F2179" s="5">
        <f t="shared" si="110"/>
        <v>44181</v>
      </c>
      <c r="G2179" s="7" t="e">
        <f>C2179*시뮬레이션!D2182*시뮬레이션!F2182</f>
        <v>#N/A</v>
      </c>
      <c r="H2179" s="2" t="e">
        <f>D2179*시뮬레이션!E2182*시뮬레이션!D2182</f>
        <v>#N/A</v>
      </c>
      <c r="J2179" s="5">
        <f t="shared" si="111"/>
        <v>44181</v>
      </c>
      <c r="K2179" s="2" t="e">
        <f t="shared" si="112"/>
        <v>#N/A</v>
      </c>
      <c r="L2179" s="2" t="e">
        <f>$C$2*시뮬레이션!F2182*시뮬레이션!D2182</f>
        <v>#REF!</v>
      </c>
    </row>
    <row r="2180" spans="2:12" x14ac:dyDescent="0.3">
      <c r="B2180" s="5">
        <v>44182</v>
      </c>
      <c r="C2180" s="27" t="e">
        <f>VLOOKUP(시뮬레이션!B2183,시뮬레이션!$K:$Q,6,0)</f>
        <v>#N/A</v>
      </c>
      <c r="D2180" s="27" t="e">
        <f>VLOOKUP(시뮬레이션!B2183,시뮬레이션!$K:$Q,7,0)</f>
        <v>#N/A</v>
      </c>
      <c r="F2180" s="5">
        <f t="shared" si="110"/>
        <v>44182</v>
      </c>
      <c r="G2180" s="7" t="e">
        <f>C2180*시뮬레이션!D2183*시뮬레이션!F2183</f>
        <v>#N/A</v>
      </c>
      <c r="H2180" s="2" t="e">
        <f>D2180*시뮬레이션!E2183*시뮬레이션!D2183</f>
        <v>#N/A</v>
      </c>
      <c r="J2180" s="5">
        <f t="shared" si="111"/>
        <v>44182</v>
      </c>
      <c r="K2180" s="2" t="e">
        <f t="shared" si="112"/>
        <v>#N/A</v>
      </c>
      <c r="L2180" s="2" t="e">
        <f>$C$2*시뮬레이션!F2183*시뮬레이션!D2183</f>
        <v>#REF!</v>
      </c>
    </row>
    <row r="2181" spans="2:12" x14ac:dyDescent="0.3">
      <c r="B2181" s="5">
        <v>44183</v>
      </c>
      <c r="C2181" s="27" t="e">
        <f>VLOOKUP(시뮬레이션!B2184,시뮬레이션!$K:$Q,6,0)</f>
        <v>#N/A</v>
      </c>
      <c r="D2181" s="27" t="e">
        <f>VLOOKUP(시뮬레이션!B2184,시뮬레이션!$K:$Q,7,0)</f>
        <v>#N/A</v>
      </c>
      <c r="F2181" s="5">
        <f t="shared" si="110"/>
        <v>44183</v>
      </c>
      <c r="G2181" s="7" t="e">
        <f>C2181*시뮬레이션!D2184*시뮬레이션!F2184</f>
        <v>#N/A</v>
      </c>
      <c r="H2181" s="2" t="e">
        <f>D2181*시뮬레이션!E2184*시뮬레이션!D2184</f>
        <v>#N/A</v>
      </c>
      <c r="J2181" s="5">
        <f t="shared" si="111"/>
        <v>44183</v>
      </c>
      <c r="K2181" s="2" t="e">
        <f t="shared" si="112"/>
        <v>#N/A</v>
      </c>
      <c r="L2181" s="2" t="e">
        <f>$C$2*시뮬레이션!F2184*시뮬레이션!D2184</f>
        <v>#REF!</v>
      </c>
    </row>
    <row r="2182" spans="2:12" x14ac:dyDescent="0.3">
      <c r="B2182" s="5">
        <v>44184</v>
      </c>
      <c r="C2182" s="27" t="e">
        <f>VLOOKUP(시뮬레이션!B2185,시뮬레이션!$K:$Q,6,0)</f>
        <v>#N/A</v>
      </c>
      <c r="D2182" s="27" t="e">
        <f>VLOOKUP(시뮬레이션!B2185,시뮬레이션!$K:$Q,7,0)</f>
        <v>#N/A</v>
      </c>
      <c r="F2182" s="5">
        <f t="shared" si="110"/>
        <v>44184</v>
      </c>
      <c r="G2182" s="7" t="e">
        <f>C2182*시뮬레이션!D2185*시뮬레이션!F2185</f>
        <v>#N/A</v>
      </c>
      <c r="H2182" s="2" t="e">
        <f>D2182*시뮬레이션!E2185*시뮬레이션!D2185</f>
        <v>#N/A</v>
      </c>
      <c r="J2182" s="5">
        <f t="shared" si="111"/>
        <v>44184</v>
      </c>
      <c r="K2182" s="2" t="e">
        <f t="shared" si="112"/>
        <v>#N/A</v>
      </c>
      <c r="L2182" s="2" t="e">
        <f>$C$2*시뮬레이션!F2185*시뮬레이션!D2185</f>
        <v>#REF!</v>
      </c>
    </row>
    <row r="2183" spans="2:12" x14ac:dyDescent="0.3">
      <c r="B2183" s="5">
        <v>44185</v>
      </c>
      <c r="C2183" s="27" t="e">
        <f>VLOOKUP(시뮬레이션!B2186,시뮬레이션!$K:$Q,6,0)</f>
        <v>#N/A</v>
      </c>
      <c r="D2183" s="27" t="e">
        <f>VLOOKUP(시뮬레이션!B2186,시뮬레이션!$K:$Q,7,0)</f>
        <v>#N/A</v>
      </c>
      <c r="F2183" s="5">
        <f t="shared" si="110"/>
        <v>44185</v>
      </c>
      <c r="G2183" s="7" t="e">
        <f>C2183*시뮬레이션!D2186*시뮬레이션!F2186</f>
        <v>#N/A</v>
      </c>
      <c r="H2183" s="2" t="e">
        <f>D2183*시뮬레이션!E2186*시뮬레이션!D2186</f>
        <v>#N/A</v>
      </c>
      <c r="J2183" s="5">
        <f t="shared" si="111"/>
        <v>44185</v>
      </c>
      <c r="K2183" s="2" t="e">
        <f t="shared" si="112"/>
        <v>#N/A</v>
      </c>
      <c r="L2183" s="2" t="e">
        <f>$C$2*시뮬레이션!F2186*시뮬레이션!D2186</f>
        <v>#REF!</v>
      </c>
    </row>
    <row r="2184" spans="2:12" x14ac:dyDescent="0.3">
      <c r="B2184" s="5">
        <v>44186</v>
      </c>
      <c r="C2184" s="27" t="e">
        <f>VLOOKUP(시뮬레이션!B2187,시뮬레이션!$K:$Q,6,0)</f>
        <v>#N/A</v>
      </c>
      <c r="D2184" s="27" t="e">
        <f>VLOOKUP(시뮬레이션!B2187,시뮬레이션!$K:$Q,7,0)</f>
        <v>#N/A</v>
      </c>
      <c r="F2184" s="5">
        <f t="shared" si="110"/>
        <v>44186</v>
      </c>
      <c r="G2184" s="7" t="e">
        <f>C2184*시뮬레이션!D2187*시뮬레이션!F2187</f>
        <v>#N/A</v>
      </c>
      <c r="H2184" s="2" t="e">
        <f>D2184*시뮬레이션!E2187*시뮬레이션!D2187</f>
        <v>#N/A</v>
      </c>
      <c r="J2184" s="5">
        <f t="shared" si="111"/>
        <v>44186</v>
      </c>
      <c r="K2184" s="2" t="e">
        <f t="shared" si="112"/>
        <v>#N/A</v>
      </c>
      <c r="L2184" s="2" t="e">
        <f>$C$2*시뮬레이션!F2187*시뮬레이션!D2187</f>
        <v>#REF!</v>
      </c>
    </row>
    <row r="2185" spans="2:12" x14ac:dyDescent="0.3">
      <c r="B2185" s="5">
        <v>44187</v>
      </c>
      <c r="C2185" s="27" t="e">
        <f>VLOOKUP(시뮬레이션!B2188,시뮬레이션!$K:$Q,6,0)</f>
        <v>#N/A</v>
      </c>
      <c r="D2185" s="27" t="e">
        <f>VLOOKUP(시뮬레이션!B2188,시뮬레이션!$K:$Q,7,0)</f>
        <v>#N/A</v>
      </c>
      <c r="F2185" s="5">
        <f t="shared" si="110"/>
        <v>44187</v>
      </c>
      <c r="G2185" s="7" t="e">
        <f>C2185*시뮬레이션!D2188*시뮬레이션!F2188</f>
        <v>#N/A</v>
      </c>
      <c r="H2185" s="2" t="e">
        <f>D2185*시뮬레이션!E2188*시뮬레이션!D2188</f>
        <v>#N/A</v>
      </c>
      <c r="J2185" s="5">
        <f t="shared" si="111"/>
        <v>44187</v>
      </c>
      <c r="K2185" s="2" t="e">
        <f t="shared" si="112"/>
        <v>#N/A</v>
      </c>
      <c r="L2185" s="2" t="e">
        <f>$C$2*시뮬레이션!F2188*시뮬레이션!D2188</f>
        <v>#REF!</v>
      </c>
    </row>
    <row r="2186" spans="2:12" x14ac:dyDescent="0.3">
      <c r="B2186" s="5">
        <v>44188</v>
      </c>
      <c r="C2186" s="27" t="e">
        <f>VLOOKUP(시뮬레이션!B2189,시뮬레이션!$K:$Q,6,0)</f>
        <v>#N/A</v>
      </c>
      <c r="D2186" s="27" t="e">
        <f>VLOOKUP(시뮬레이션!B2189,시뮬레이션!$K:$Q,7,0)</f>
        <v>#N/A</v>
      </c>
      <c r="F2186" s="5">
        <f t="shared" si="110"/>
        <v>44188</v>
      </c>
      <c r="G2186" s="7" t="e">
        <f>C2186*시뮬레이션!D2189*시뮬레이션!F2189</f>
        <v>#N/A</v>
      </c>
      <c r="H2186" s="2" t="e">
        <f>D2186*시뮬레이션!E2189*시뮬레이션!D2189</f>
        <v>#N/A</v>
      </c>
      <c r="J2186" s="5">
        <f t="shared" si="111"/>
        <v>44188</v>
      </c>
      <c r="K2186" s="2" t="e">
        <f t="shared" si="112"/>
        <v>#N/A</v>
      </c>
      <c r="L2186" s="2" t="e">
        <f>$C$2*시뮬레이션!F2189*시뮬레이션!D2189</f>
        <v>#REF!</v>
      </c>
    </row>
    <row r="2187" spans="2:12" x14ac:dyDescent="0.3">
      <c r="B2187" s="5">
        <v>44189</v>
      </c>
      <c r="C2187" s="27" t="e">
        <f>VLOOKUP(시뮬레이션!B2190,시뮬레이션!$K:$Q,6,0)</f>
        <v>#N/A</v>
      </c>
      <c r="D2187" s="27" t="e">
        <f>VLOOKUP(시뮬레이션!B2190,시뮬레이션!$K:$Q,7,0)</f>
        <v>#N/A</v>
      </c>
      <c r="F2187" s="5">
        <f t="shared" si="110"/>
        <v>44189</v>
      </c>
      <c r="G2187" s="7" t="e">
        <f>C2187*시뮬레이션!D2190*시뮬레이션!F2190</f>
        <v>#N/A</v>
      </c>
      <c r="H2187" s="2" t="e">
        <f>D2187*시뮬레이션!E2190*시뮬레이션!D2190</f>
        <v>#N/A</v>
      </c>
      <c r="J2187" s="5">
        <f t="shared" si="111"/>
        <v>44189</v>
      </c>
      <c r="K2187" s="2" t="e">
        <f t="shared" si="112"/>
        <v>#N/A</v>
      </c>
      <c r="L2187" s="2" t="e">
        <f>$C$2*시뮬레이션!F2190*시뮬레이션!D2190</f>
        <v>#REF!</v>
      </c>
    </row>
    <row r="2188" spans="2:12" x14ac:dyDescent="0.3">
      <c r="B2188" s="5">
        <v>44190</v>
      </c>
      <c r="C2188" s="27" t="e">
        <f>VLOOKUP(시뮬레이션!B2191,시뮬레이션!$K:$Q,6,0)</f>
        <v>#N/A</v>
      </c>
      <c r="D2188" s="27" t="e">
        <f>VLOOKUP(시뮬레이션!B2191,시뮬레이션!$K:$Q,7,0)</f>
        <v>#N/A</v>
      </c>
      <c r="F2188" s="5">
        <f t="shared" si="110"/>
        <v>44190</v>
      </c>
      <c r="G2188" s="7" t="e">
        <f>C2188*시뮬레이션!D2191*시뮬레이션!F2191</f>
        <v>#N/A</v>
      </c>
      <c r="H2188" s="2" t="e">
        <f>D2188*시뮬레이션!E2191*시뮬레이션!D2191</f>
        <v>#N/A</v>
      </c>
      <c r="J2188" s="5">
        <f t="shared" si="111"/>
        <v>44190</v>
      </c>
      <c r="K2188" s="2" t="e">
        <f t="shared" si="112"/>
        <v>#N/A</v>
      </c>
      <c r="L2188" s="2" t="e">
        <f>$C$2*시뮬레이션!F2191*시뮬레이션!D2191</f>
        <v>#REF!</v>
      </c>
    </row>
    <row r="2189" spans="2:12" x14ac:dyDescent="0.3">
      <c r="B2189" s="5">
        <v>44191</v>
      </c>
      <c r="C2189" s="27" t="e">
        <f>VLOOKUP(시뮬레이션!B2192,시뮬레이션!$K:$Q,6,0)</f>
        <v>#N/A</v>
      </c>
      <c r="D2189" s="27" t="e">
        <f>VLOOKUP(시뮬레이션!B2192,시뮬레이션!$K:$Q,7,0)</f>
        <v>#N/A</v>
      </c>
      <c r="F2189" s="5">
        <f t="shared" si="110"/>
        <v>44191</v>
      </c>
      <c r="G2189" s="7" t="e">
        <f>C2189*시뮬레이션!D2192*시뮬레이션!F2192</f>
        <v>#N/A</v>
      </c>
      <c r="H2189" s="2" t="e">
        <f>D2189*시뮬레이션!E2192*시뮬레이션!D2192</f>
        <v>#N/A</v>
      </c>
      <c r="J2189" s="5">
        <f t="shared" si="111"/>
        <v>44191</v>
      </c>
      <c r="K2189" s="2" t="e">
        <f t="shared" si="112"/>
        <v>#N/A</v>
      </c>
      <c r="L2189" s="2" t="e">
        <f>$C$2*시뮬레이션!F2192*시뮬레이션!D2192</f>
        <v>#REF!</v>
      </c>
    </row>
    <row r="2190" spans="2:12" x14ac:dyDescent="0.3">
      <c r="B2190" s="5">
        <v>44192</v>
      </c>
      <c r="C2190" s="27" t="e">
        <f>VLOOKUP(시뮬레이션!B2193,시뮬레이션!$K:$Q,6,0)</f>
        <v>#N/A</v>
      </c>
      <c r="D2190" s="27" t="e">
        <f>VLOOKUP(시뮬레이션!B2193,시뮬레이션!$K:$Q,7,0)</f>
        <v>#N/A</v>
      </c>
      <c r="F2190" s="5">
        <f t="shared" si="110"/>
        <v>44192</v>
      </c>
      <c r="G2190" s="7" t="e">
        <f>C2190*시뮬레이션!D2193*시뮬레이션!F2193</f>
        <v>#N/A</v>
      </c>
      <c r="H2190" s="2" t="e">
        <f>D2190*시뮬레이션!E2193*시뮬레이션!D2193</f>
        <v>#N/A</v>
      </c>
      <c r="J2190" s="5">
        <f t="shared" si="111"/>
        <v>44192</v>
      </c>
      <c r="K2190" s="2" t="e">
        <f t="shared" si="112"/>
        <v>#N/A</v>
      </c>
      <c r="L2190" s="2" t="e">
        <f>$C$2*시뮬레이션!F2193*시뮬레이션!D2193</f>
        <v>#REF!</v>
      </c>
    </row>
    <row r="2191" spans="2:12" x14ac:dyDescent="0.3">
      <c r="B2191" s="5">
        <v>44193</v>
      </c>
      <c r="C2191" s="27" t="e">
        <f>VLOOKUP(시뮬레이션!B2194,시뮬레이션!$K:$Q,6,0)</f>
        <v>#N/A</v>
      </c>
      <c r="D2191" s="27" t="e">
        <f>VLOOKUP(시뮬레이션!B2194,시뮬레이션!$K:$Q,7,0)</f>
        <v>#N/A</v>
      </c>
      <c r="F2191" s="5">
        <f t="shared" si="110"/>
        <v>44193</v>
      </c>
      <c r="G2191" s="7" t="e">
        <f>C2191*시뮬레이션!D2194*시뮬레이션!F2194</f>
        <v>#N/A</v>
      </c>
      <c r="H2191" s="2" t="e">
        <f>D2191*시뮬레이션!E2194*시뮬레이션!D2194</f>
        <v>#N/A</v>
      </c>
      <c r="J2191" s="5">
        <f t="shared" si="111"/>
        <v>44193</v>
      </c>
      <c r="K2191" s="2" t="e">
        <f t="shared" si="112"/>
        <v>#N/A</v>
      </c>
      <c r="L2191" s="2" t="e">
        <f>$C$2*시뮬레이션!F2194*시뮬레이션!D2194</f>
        <v>#REF!</v>
      </c>
    </row>
    <row r="2192" spans="2:12" x14ac:dyDescent="0.3">
      <c r="B2192" s="5">
        <v>44194</v>
      </c>
      <c r="C2192" s="27" t="e">
        <f>VLOOKUP(시뮬레이션!B2195,시뮬레이션!$K:$Q,6,0)</f>
        <v>#N/A</v>
      </c>
      <c r="D2192" s="27" t="e">
        <f>VLOOKUP(시뮬레이션!B2195,시뮬레이션!$K:$Q,7,0)</f>
        <v>#N/A</v>
      </c>
      <c r="F2192" s="5">
        <f t="shared" si="110"/>
        <v>44194</v>
      </c>
      <c r="G2192" s="7" t="e">
        <f>C2192*시뮬레이션!D2195*시뮬레이션!F2195</f>
        <v>#N/A</v>
      </c>
      <c r="H2192" s="2" t="e">
        <f>D2192*시뮬레이션!E2195*시뮬레이션!D2195</f>
        <v>#N/A</v>
      </c>
      <c r="J2192" s="5">
        <f t="shared" si="111"/>
        <v>44194</v>
      </c>
      <c r="K2192" s="2" t="e">
        <f t="shared" si="112"/>
        <v>#N/A</v>
      </c>
      <c r="L2192" s="2" t="e">
        <f>$C$2*시뮬레이션!F2195*시뮬레이션!D2195</f>
        <v>#REF!</v>
      </c>
    </row>
    <row r="2193" spans="2:12" x14ac:dyDescent="0.3">
      <c r="B2193" s="5">
        <v>44195</v>
      </c>
      <c r="C2193" s="27" t="e">
        <f>VLOOKUP(시뮬레이션!B2196,시뮬레이션!$K:$Q,6,0)</f>
        <v>#N/A</v>
      </c>
      <c r="D2193" s="27" t="e">
        <f>VLOOKUP(시뮬레이션!B2196,시뮬레이션!$K:$Q,7,0)</f>
        <v>#N/A</v>
      </c>
      <c r="F2193" s="5">
        <f t="shared" si="110"/>
        <v>44195</v>
      </c>
      <c r="G2193" s="7" t="e">
        <f>C2193*시뮬레이션!D2196*시뮬레이션!F2196</f>
        <v>#N/A</v>
      </c>
      <c r="H2193" s="2" t="e">
        <f>D2193*시뮬레이션!E2196*시뮬레이션!D2196</f>
        <v>#N/A</v>
      </c>
      <c r="J2193" s="5">
        <f t="shared" si="111"/>
        <v>44195</v>
      </c>
      <c r="K2193" s="2" t="e">
        <f t="shared" si="112"/>
        <v>#N/A</v>
      </c>
      <c r="L2193" s="2" t="e">
        <f>$C$2*시뮬레이션!F2196*시뮬레이션!D2196</f>
        <v>#REF!</v>
      </c>
    </row>
    <row r="2194" spans="2:12" x14ac:dyDescent="0.3">
      <c r="B2194" s="5">
        <v>44196</v>
      </c>
      <c r="C2194" s="27" t="e">
        <f>VLOOKUP(시뮬레이션!B2197,시뮬레이션!$K:$Q,6,0)</f>
        <v>#N/A</v>
      </c>
      <c r="D2194" s="27" t="e">
        <f>VLOOKUP(시뮬레이션!B2197,시뮬레이션!$K:$Q,7,0)</f>
        <v>#N/A</v>
      </c>
      <c r="F2194" s="5">
        <f t="shared" si="110"/>
        <v>44196</v>
      </c>
      <c r="G2194" s="7" t="e">
        <f>C2194*시뮬레이션!D2197*시뮬레이션!F2197</f>
        <v>#N/A</v>
      </c>
      <c r="H2194" s="2" t="e">
        <f>D2194*시뮬레이션!E2197*시뮬레이션!D2197</f>
        <v>#N/A</v>
      </c>
      <c r="J2194" s="5">
        <f t="shared" si="111"/>
        <v>44196</v>
      </c>
      <c r="K2194" s="2" t="e">
        <f t="shared" si="112"/>
        <v>#N/A</v>
      </c>
      <c r="L2194" s="2" t="e">
        <f>$C$2*시뮬레이션!F2197*시뮬레이션!D2197</f>
        <v>#REF!</v>
      </c>
    </row>
    <row r="2195" spans="2:12" x14ac:dyDescent="0.3">
      <c r="B2195" s="5">
        <v>44197</v>
      </c>
      <c r="C2195" s="27" t="e">
        <f>VLOOKUP(시뮬레이션!B2198,시뮬레이션!$K:$Q,6,0)</f>
        <v>#N/A</v>
      </c>
      <c r="D2195" s="27" t="e">
        <f>VLOOKUP(시뮬레이션!B2198,시뮬레이션!$K:$Q,7,0)</f>
        <v>#N/A</v>
      </c>
      <c r="F2195" s="5">
        <f t="shared" si="110"/>
        <v>44197</v>
      </c>
      <c r="G2195" s="7" t="e">
        <f>C2195*시뮬레이션!D2198*시뮬레이션!F2198</f>
        <v>#N/A</v>
      </c>
      <c r="H2195" s="2" t="e">
        <f>D2195*시뮬레이션!E2198*시뮬레이션!D2198</f>
        <v>#N/A</v>
      </c>
      <c r="J2195" s="5">
        <f t="shared" si="111"/>
        <v>44197</v>
      </c>
      <c r="K2195" s="2" t="e">
        <f t="shared" si="112"/>
        <v>#N/A</v>
      </c>
      <c r="L2195" s="2" t="e">
        <f>$C$2*시뮬레이션!F2198*시뮬레이션!D2198</f>
        <v>#REF!</v>
      </c>
    </row>
    <row r="2196" spans="2:12" x14ac:dyDescent="0.3">
      <c r="B2196" s="5">
        <v>44198</v>
      </c>
      <c r="C2196" s="27" t="e">
        <f>VLOOKUP(시뮬레이션!B2199,시뮬레이션!$K:$Q,6,0)</f>
        <v>#N/A</v>
      </c>
      <c r="D2196" s="27" t="e">
        <f>VLOOKUP(시뮬레이션!B2199,시뮬레이션!$K:$Q,7,0)</f>
        <v>#N/A</v>
      </c>
      <c r="F2196" s="5">
        <f t="shared" si="110"/>
        <v>44198</v>
      </c>
      <c r="G2196" s="7" t="e">
        <f>C2196*시뮬레이션!D2199*시뮬레이션!F2199</f>
        <v>#N/A</v>
      </c>
      <c r="H2196" s="2" t="e">
        <f>D2196*시뮬레이션!E2199*시뮬레이션!D2199</f>
        <v>#N/A</v>
      </c>
      <c r="J2196" s="5">
        <f t="shared" si="111"/>
        <v>44198</v>
      </c>
      <c r="K2196" s="2" t="e">
        <f t="shared" si="112"/>
        <v>#N/A</v>
      </c>
      <c r="L2196" s="2" t="e">
        <f>$C$2*시뮬레이션!F2199*시뮬레이션!D2199</f>
        <v>#REF!</v>
      </c>
    </row>
    <row r="2197" spans="2:12" x14ac:dyDescent="0.3">
      <c r="B2197" s="5">
        <v>44199</v>
      </c>
      <c r="C2197" s="27" t="e">
        <f>VLOOKUP(시뮬레이션!B2200,시뮬레이션!$K:$Q,6,0)</f>
        <v>#N/A</v>
      </c>
      <c r="D2197" s="27" t="e">
        <f>VLOOKUP(시뮬레이션!B2200,시뮬레이션!$K:$Q,7,0)</f>
        <v>#N/A</v>
      </c>
      <c r="F2197" s="5">
        <f t="shared" si="110"/>
        <v>44199</v>
      </c>
      <c r="G2197" s="7" t="e">
        <f>C2197*시뮬레이션!D2200*시뮬레이션!F2200</f>
        <v>#N/A</v>
      </c>
      <c r="H2197" s="2" t="e">
        <f>D2197*시뮬레이션!E2200*시뮬레이션!D2200</f>
        <v>#N/A</v>
      </c>
      <c r="J2197" s="5">
        <f t="shared" si="111"/>
        <v>44199</v>
      </c>
      <c r="K2197" s="2" t="e">
        <f t="shared" si="112"/>
        <v>#N/A</v>
      </c>
      <c r="L2197" s="2" t="e">
        <f>$C$2*시뮬레이션!F2200*시뮬레이션!D2200</f>
        <v>#REF!</v>
      </c>
    </row>
    <row r="2198" spans="2:12" x14ac:dyDescent="0.3">
      <c r="B2198" s="5">
        <v>44200</v>
      </c>
      <c r="C2198" s="27" t="e">
        <f>VLOOKUP(시뮬레이션!B2201,시뮬레이션!$K:$Q,6,0)</f>
        <v>#N/A</v>
      </c>
      <c r="D2198" s="27" t="e">
        <f>VLOOKUP(시뮬레이션!B2201,시뮬레이션!$K:$Q,7,0)</f>
        <v>#N/A</v>
      </c>
      <c r="F2198" s="5">
        <f t="shared" si="110"/>
        <v>44200</v>
      </c>
      <c r="G2198" s="7" t="e">
        <f>C2198*시뮬레이션!D2201*시뮬레이션!F2201</f>
        <v>#N/A</v>
      </c>
      <c r="H2198" s="2" t="e">
        <f>D2198*시뮬레이션!E2201*시뮬레이션!D2201</f>
        <v>#N/A</v>
      </c>
      <c r="J2198" s="5">
        <f t="shared" si="111"/>
        <v>44200</v>
      </c>
      <c r="K2198" s="2" t="e">
        <f t="shared" si="112"/>
        <v>#N/A</v>
      </c>
      <c r="L2198" s="2" t="e">
        <f>$C$2*시뮬레이션!F2201*시뮬레이션!D2201</f>
        <v>#REF!</v>
      </c>
    </row>
    <row r="2199" spans="2:12" x14ac:dyDescent="0.3">
      <c r="B2199" s="5">
        <v>44201</v>
      </c>
      <c r="C2199" s="27" t="e">
        <f>VLOOKUP(시뮬레이션!B2202,시뮬레이션!$K:$Q,6,0)</f>
        <v>#N/A</v>
      </c>
      <c r="D2199" s="27" t="e">
        <f>VLOOKUP(시뮬레이션!B2202,시뮬레이션!$K:$Q,7,0)</f>
        <v>#N/A</v>
      </c>
      <c r="F2199" s="5">
        <f t="shared" si="110"/>
        <v>44201</v>
      </c>
      <c r="G2199" s="7" t="e">
        <f>C2199*시뮬레이션!D2202*시뮬레이션!F2202</f>
        <v>#N/A</v>
      </c>
      <c r="H2199" s="2" t="e">
        <f>D2199*시뮬레이션!E2202*시뮬레이션!D2202</f>
        <v>#N/A</v>
      </c>
      <c r="J2199" s="5">
        <f t="shared" si="111"/>
        <v>44201</v>
      </c>
      <c r="K2199" s="2" t="e">
        <f t="shared" si="112"/>
        <v>#N/A</v>
      </c>
      <c r="L2199" s="2" t="e">
        <f>$C$2*시뮬레이션!F2202*시뮬레이션!D2202</f>
        <v>#REF!</v>
      </c>
    </row>
    <row r="2200" spans="2:12" x14ac:dyDescent="0.3">
      <c r="B2200" s="5">
        <v>44202</v>
      </c>
      <c r="C2200" s="27" t="e">
        <f>VLOOKUP(시뮬레이션!B2203,시뮬레이션!$K:$Q,6,0)</f>
        <v>#N/A</v>
      </c>
      <c r="D2200" s="27" t="e">
        <f>VLOOKUP(시뮬레이션!B2203,시뮬레이션!$K:$Q,7,0)</f>
        <v>#N/A</v>
      </c>
      <c r="F2200" s="5">
        <f t="shared" si="110"/>
        <v>44202</v>
      </c>
      <c r="G2200" s="7" t="e">
        <f>C2200*시뮬레이션!D2203*시뮬레이션!F2203</f>
        <v>#N/A</v>
      </c>
      <c r="H2200" s="2" t="e">
        <f>D2200*시뮬레이션!E2203*시뮬레이션!D2203</f>
        <v>#N/A</v>
      </c>
      <c r="J2200" s="5">
        <f t="shared" si="111"/>
        <v>44202</v>
      </c>
      <c r="K2200" s="2" t="e">
        <f t="shared" si="112"/>
        <v>#N/A</v>
      </c>
      <c r="L2200" s="2" t="e">
        <f>$C$2*시뮬레이션!F2203*시뮬레이션!D2203</f>
        <v>#REF!</v>
      </c>
    </row>
    <row r="2201" spans="2:12" x14ac:dyDescent="0.3">
      <c r="B2201" s="5">
        <v>44203</v>
      </c>
      <c r="C2201" s="27" t="e">
        <f>VLOOKUP(시뮬레이션!B2204,시뮬레이션!$K:$Q,6,0)</f>
        <v>#N/A</v>
      </c>
      <c r="D2201" s="27" t="e">
        <f>VLOOKUP(시뮬레이션!B2204,시뮬레이션!$K:$Q,7,0)</f>
        <v>#N/A</v>
      </c>
      <c r="F2201" s="5">
        <f t="shared" si="110"/>
        <v>44203</v>
      </c>
      <c r="G2201" s="7" t="e">
        <f>C2201*시뮬레이션!D2204*시뮬레이션!F2204</f>
        <v>#N/A</v>
      </c>
      <c r="H2201" s="2" t="e">
        <f>D2201*시뮬레이션!E2204*시뮬레이션!D2204</f>
        <v>#N/A</v>
      </c>
      <c r="J2201" s="5">
        <f t="shared" si="111"/>
        <v>44203</v>
      </c>
      <c r="K2201" s="2" t="e">
        <f t="shared" si="112"/>
        <v>#N/A</v>
      </c>
      <c r="L2201" s="2" t="e">
        <f>$C$2*시뮬레이션!F2204*시뮬레이션!D2204</f>
        <v>#REF!</v>
      </c>
    </row>
    <row r="2202" spans="2:12" x14ac:dyDescent="0.3">
      <c r="B2202" s="5">
        <v>44204</v>
      </c>
      <c r="C2202" s="27" t="e">
        <f>VLOOKUP(시뮬레이션!B2205,시뮬레이션!$K:$Q,6,0)</f>
        <v>#N/A</v>
      </c>
      <c r="D2202" s="27" t="e">
        <f>VLOOKUP(시뮬레이션!B2205,시뮬레이션!$K:$Q,7,0)</f>
        <v>#N/A</v>
      </c>
      <c r="F2202" s="5">
        <f t="shared" si="110"/>
        <v>44204</v>
      </c>
      <c r="G2202" s="7" t="e">
        <f>C2202*시뮬레이션!D2205*시뮬레이션!F2205</f>
        <v>#N/A</v>
      </c>
      <c r="H2202" s="2" t="e">
        <f>D2202*시뮬레이션!E2205*시뮬레이션!D2205</f>
        <v>#N/A</v>
      </c>
      <c r="J2202" s="5">
        <f t="shared" si="111"/>
        <v>44204</v>
      </c>
      <c r="K2202" s="2" t="e">
        <f t="shared" si="112"/>
        <v>#N/A</v>
      </c>
      <c r="L2202" s="2" t="e">
        <f>$C$2*시뮬레이션!F2205*시뮬레이션!D2205</f>
        <v>#REF!</v>
      </c>
    </row>
    <row r="2203" spans="2:12" x14ac:dyDescent="0.3">
      <c r="B2203" s="5">
        <v>44205</v>
      </c>
      <c r="C2203" s="27" t="e">
        <f>VLOOKUP(시뮬레이션!B2206,시뮬레이션!$K:$Q,6,0)</f>
        <v>#N/A</v>
      </c>
      <c r="D2203" s="27" t="e">
        <f>VLOOKUP(시뮬레이션!B2206,시뮬레이션!$K:$Q,7,0)</f>
        <v>#N/A</v>
      </c>
      <c r="F2203" s="5">
        <f t="shared" si="110"/>
        <v>44205</v>
      </c>
      <c r="G2203" s="7" t="e">
        <f>C2203*시뮬레이션!D2206*시뮬레이션!F2206</f>
        <v>#N/A</v>
      </c>
      <c r="H2203" s="2" t="e">
        <f>D2203*시뮬레이션!E2206*시뮬레이션!D2206</f>
        <v>#N/A</v>
      </c>
      <c r="J2203" s="5">
        <f t="shared" si="111"/>
        <v>44205</v>
      </c>
      <c r="K2203" s="2" t="e">
        <f t="shared" si="112"/>
        <v>#N/A</v>
      </c>
      <c r="L2203" s="2" t="e">
        <f>$C$2*시뮬레이션!F2206*시뮬레이션!D2206</f>
        <v>#REF!</v>
      </c>
    </row>
    <row r="2204" spans="2:12" x14ac:dyDescent="0.3">
      <c r="B2204" s="5">
        <v>44206</v>
      </c>
      <c r="C2204" s="27" t="e">
        <f>VLOOKUP(시뮬레이션!B2207,시뮬레이션!$K:$Q,6,0)</f>
        <v>#N/A</v>
      </c>
      <c r="D2204" s="27" t="e">
        <f>VLOOKUP(시뮬레이션!B2207,시뮬레이션!$K:$Q,7,0)</f>
        <v>#N/A</v>
      </c>
      <c r="F2204" s="5">
        <f t="shared" si="110"/>
        <v>44206</v>
      </c>
      <c r="G2204" s="7" t="e">
        <f>C2204*시뮬레이션!D2207*시뮬레이션!F2207</f>
        <v>#N/A</v>
      </c>
      <c r="H2204" s="2" t="e">
        <f>D2204*시뮬레이션!E2207*시뮬레이션!D2207</f>
        <v>#N/A</v>
      </c>
      <c r="J2204" s="5">
        <f t="shared" si="111"/>
        <v>44206</v>
      </c>
      <c r="K2204" s="2" t="e">
        <f t="shared" si="112"/>
        <v>#N/A</v>
      </c>
      <c r="L2204" s="2" t="e">
        <f>$C$2*시뮬레이션!F2207*시뮬레이션!D2207</f>
        <v>#REF!</v>
      </c>
    </row>
    <row r="2205" spans="2:12" x14ac:dyDescent="0.3">
      <c r="B2205" s="5">
        <v>44207</v>
      </c>
      <c r="C2205" s="27" t="e">
        <f>VLOOKUP(시뮬레이션!B2208,시뮬레이션!$K:$Q,6,0)</f>
        <v>#N/A</v>
      </c>
      <c r="D2205" s="27" t="e">
        <f>VLOOKUP(시뮬레이션!B2208,시뮬레이션!$K:$Q,7,0)</f>
        <v>#N/A</v>
      </c>
      <c r="F2205" s="5">
        <f t="shared" si="110"/>
        <v>44207</v>
      </c>
      <c r="G2205" s="7" t="e">
        <f>C2205*시뮬레이션!D2208*시뮬레이션!F2208</f>
        <v>#N/A</v>
      </c>
      <c r="H2205" s="2" t="e">
        <f>D2205*시뮬레이션!E2208*시뮬레이션!D2208</f>
        <v>#N/A</v>
      </c>
      <c r="J2205" s="5">
        <f t="shared" si="111"/>
        <v>44207</v>
      </c>
      <c r="K2205" s="2" t="e">
        <f t="shared" si="112"/>
        <v>#N/A</v>
      </c>
      <c r="L2205" s="2" t="e">
        <f>$C$2*시뮬레이션!F2208*시뮬레이션!D2208</f>
        <v>#REF!</v>
      </c>
    </row>
    <row r="2206" spans="2:12" x14ac:dyDescent="0.3">
      <c r="B2206" s="5">
        <v>44208</v>
      </c>
      <c r="C2206" s="27" t="e">
        <f>VLOOKUP(시뮬레이션!B2209,시뮬레이션!$K:$Q,6,0)</f>
        <v>#N/A</v>
      </c>
      <c r="D2206" s="27" t="e">
        <f>VLOOKUP(시뮬레이션!B2209,시뮬레이션!$K:$Q,7,0)</f>
        <v>#N/A</v>
      </c>
      <c r="F2206" s="5">
        <f t="shared" si="110"/>
        <v>44208</v>
      </c>
      <c r="G2206" s="7" t="e">
        <f>C2206*시뮬레이션!D2209*시뮬레이션!F2209</f>
        <v>#N/A</v>
      </c>
      <c r="H2206" s="2" t="e">
        <f>D2206*시뮬레이션!E2209*시뮬레이션!D2209</f>
        <v>#N/A</v>
      </c>
      <c r="J2206" s="5">
        <f t="shared" si="111"/>
        <v>44208</v>
      </c>
      <c r="K2206" s="2" t="e">
        <f t="shared" si="112"/>
        <v>#N/A</v>
      </c>
      <c r="L2206" s="2" t="e">
        <f>$C$2*시뮬레이션!F2209*시뮬레이션!D2209</f>
        <v>#REF!</v>
      </c>
    </row>
    <row r="2207" spans="2:12" x14ac:dyDescent="0.3">
      <c r="B2207" s="5">
        <v>44209</v>
      </c>
      <c r="C2207" s="27" t="e">
        <f>VLOOKUP(시뮬레이션!B2210,시뮬레이션!$K:$Q,6,0)</f>
        <v>#N/A</v>
      </c>
      <c r="D2207" s="27" t="e">
        <f>VLOOKUP(시뮬레이션!B2210,시뮬레이션!$K:$Q,7,0)</f>
        <v>#N/A</v>
      </c>
      <c r="F2207" s="5">
        <f t="shared" si="110"/>
        <v>44209</v>
      </c>
      <c r="G2207" s="7" t="e">
        <f>C2207*시뮬레이션!D2210*시뮬레이션!F2210</f>
        <v>#N/A</v>
      </c>
      <c r="H2207" s="2" t="e">
        <f>D2207*시뮬레이션!E2210*시뮬레이션!D2210</f>
        <v>#N/A</v>
      </c>
      <c r="J2207" s="5">
        <f t="shared" si="111"/>
        <v>44209</v>
      </c>
      <c r="K2207" s="2" t="e">
        <f t="shared" si="112"/>
        <v>#N/A</v>
      </c>
      <c r="L2207" s="2" t="e">
        <f>$C$2*시뮬레이션!F2210*시뮬레이션!D2210</f>
        <v>#REF!</v>
      </c>
    </row>
    <row r="2208" spans="2:12" x14ac:dyDescent="0.3">
      <c r="B2208" s="5">
        <v>44210</v>
      </c>
      <c r="C2208" s="27" t="e">
        <f>VLOOKUP(시뮬레이션!B2211,시뮬레이션!$K:$Q,6,0)</f>
        <v>#N/A</v>
      </c>
      <c r="D2208" s="27" t="e">
        <f>VLOOKUP(시뮬레이션!B2211,시뮬레이션!$K:$Q,7,0)</f>
        <v>#N/A</v>
      </c>
      <c r="F2208" s="5">
        <f t="shared" si="110"/>
        <v>44210</v>
      </c>
      <c r="G2208" s="7" t="e">
        <f>C2208*시뮬레이션!D2211*시뮬레이션!F2211</f>
        <v>#N/A</v>
      </c>
      <c r="H2208" s="2" t="e">
        <f>D2208*시뮬레이션!E2211*시뮬레이션!D2211</f>
        <v>#N/A</v>
      </c>
      <c r="J2208" s="5">
        <f t="shared" si="111"/>
        <v>44210</v>
      </c>
      <c r="K2208" s="2" t="e">
        <f t="shared" si="112"/>
        <v>#N/A</v>
      </c>
      <c r="L2208" s="2" t="e">
        <f>$C$2*시뮬레이션!F2211*시뮬레이션!D2211</f>
        <v>#REF!</v>
      </c>
    </row>
    <row r="2209" spans="2:12" x14ac:dyDescent="0.3">
      <c r="B2209" s="5">
        <v>44211</v>
      </c>
      <c r="C2209" s="27" t="e">
        <f>VLOOKUP(시뮬레이션!B2212,시뮬레이션!$K:$Q,6,0)</f>
        <v>#N/A</v>
      </c>
      <c r="D2209" s="27" t="e">
        <f>VLOOKUP(시뮬레이션!B2212,시뮬레이션!$K:$Q,7,0)</f>
        <v>#N/A</v>
      </c>
      <c r="F2209" s="5">
        <f t="shared" si="110"/>
        <v>44211</v>
      </c>
      <c r="G2209" s="7" t="e">
        <f>C2209*시뮬레이션!D2212*시뮬레이션!F2212</f>
        <v>#N/A</v>
      </c>
      <c r="H2209" s="2" t="e">
        <f>D2209*시뮬레이션!E2212*시뮬레이션!D2212</f>
        <v>#N/A</v>
      </c>
      <c r="J2209" s="5">
        <f t="shared" si="111"/>
        <v>44211</v>
      </c>
      <c r="K2209" s="2" t="e">
        <f t="shared" si="112"/>
        <v>#N/A</v>
      </c>
      <c r="L2209" s="2" t="e">
        <f>$C$2*시뮬레이션!F2212*시뮬레이션!D2212</f>
        <v>#REF!</v>
      </c>
    </row>
    <row r="2210" spans="2:12" x14ac:dyDescent="0.3">
      <c r="B2210" s="5">
        <v>44212</v>
      </c>
      <c r="C2210" s="27" t="e">
        <f>VLOOKUP(시뮬레이션!B2213,시뮬레이션!$K:$Q,6,0)</f>
        <v>#N/A</v>
      </c>
      <c r="D2210" s="27" t="e">
        <f>VLOOKUP(시뮬레이션!B2213,시뮬레이션!$K:$Q,7,0)</f>
        <v>#N/A</v>
      </c>
      <c r="F2210" s="5">
        <f t="shared" ref="F2210:F2273" si="113">B2210</f>
        <v>44212</v>
      </c>
      <c r="G2210" s="7" t="e">
        <f>C2210*시뮬레이션!D2213*시뮬레이션!F2213</f>
        <v>#N/A</v>
      </c>
      <c r="H2210" s="2" t="e">
        <f>D2210*시뮬레이션!E2213*시뮬레이션!D2213</f>
        <v>#N/A</v>
      </c>
      <c r="J2210" s="5">
        <f t="shared" ref="J2210:J2273" si="114">B2210</f>
        <v>44212</v>
      </c>
      <c r="K2210" s="2" t="e">
        <f t="shared" ref="K2210:K2273" si="115">SUM(G2210:H2210)</f>
        <v>#N/A</v>
      </c>
      <c r="L2210" s="2" t="e">
        <f>$C$2*시뮬레이션!F2213*시뮬레이션!D2213</f>
        <v>#REF!</v>
      </c>
    </row>
    <row r="2211" spans="2:12" x14ac:dyDescent="0.3">
      <c r="B2211" s="5">
        <v>44213</v>
      </c>
      <c r="C2211" s="27" t="e">
        <f>VLOOKUP(시뮬레이션!B2214,시뮬레이션!$K:$Q,6,0)</f>
        <v>#N/A</v>
      </c>
      <c r="D2211" s="27" t="e">
        <f>VLOOKUP(시뮬레이션!B2214,시뮬레이션!$K:$Q,7,0)</f>
        <v>#N/A</v>
      </c>
      <c r="F2211" s="5">
        <f t="shared" si="113"/>
        <v>44213</v>
      </c>
      <c r="G2211" s="7" t="e">
        <f>C2211*시뮬레이션!D2214*시뮬레이션!F2214</f>
        <v>#N/A</v>
      </c>
      <c r="H2211" s="2" t="e">
        <f>D2211*시뮬레이션!E2214*시뮬레이션!D2214</f>
        <v>#N/A</v>
      </c>
      <c r="J2211" s="5">
        <f t="shared" si="114"/>
        <v>44213</v>
      </c>
      <c r="K2211" s="2" t="e">
        <f t="shared" si="115"/>
        <v>#N/A</v>
      </c>
      <c r="L2211" s="2" t="e">
        <f>$C$2*시뮬레이션!F2214*시뮬레이션!D2214</f>
        <v>#REF!</v>
      </c>
    </row>
    <row r="2212" spans="2:12" x14ac:dyDescent="0.3">
      <c r="B2212" s="5">
        <v>44214</v>
      </c>
      <c r="C2212" s="27" t="e">
        <f>VLOOKUP(시뮬레이션!B2215,시뮬레이션!$K:$Q,6,0)</f>
        <v>#N/A</v>
      </c>
      <c r="D2212" s="27" t="e">
        <f>VLOOKUP(시뮬레이션!B2215,시뮬레이션!$K:$Q,7,0)</f>
        <v>#N/A</v>
      </c>
      <c r="F2212" s="5">
        <f t="shared" si="113"/>
        <v>44214</v>
      </c>
      <c r="G2212" s="7" t="e">
        <f>C2212*시뮬레이션!D2215*시뮬레이션!F2215</f>
        <v>#N/A</v>
      </c>
      <c r="H2212" s="2" t="e">
        <f>D2212*시뮬레이션!E2215*시뮬레이션!D2215</f>
        <v>#N/A</v>
      </c>
      <c r="J2212" s="5">
        <f t="shared" si="114"/>
        <v>44214</v>
      </c>
      <c r="K2212" s="2" t="e">
        <f t="shared" si="115"/>
        <v>#N/A</v>
      </c>
      <c r="L2212" s="2" t="e">
        <f>$C$2*시뮬레이션!F2215*시뮬레이션!D2215</f>
        <v>#REF!</v>
      </c>
    </row>
    <row r="2213" spans="2:12" x14ac:dyDescent="0.3">
      <c r="B2213" s="5">
        <v>44215</v>
      </c>
      <c r="C2213" s="27" t="e">
        <f>VLOOKUP(시뮬레이션!B2216,시뮬레이션!$K:$Q,6,0)</f>
        <v>#N/A</v>
      </c>
      <c r="D2213" s="27" t="e">
        <f>VLOOKUP(시뮬레이션!B2216,시뮬레이션!$K:$Q,7,0)</f>
        <v>#N/A</v>
      </c>
      <c r="F2213" s="5">
        <f t="shared" si="113"/>
        <v>44215</v>
      </c>
      <c r="G2213" s="7" t="e">
        <f>C2213*시뮬레이션!D2216*시뮬레이션!F2216</f>
        <v>#N/A</v>
      </c>
      <c r="H2213" s="2" t="e">
        <f>D2213*시뮬레이션!E2216*시뮬레이션!D2216</f>
        <v>#N/A</v>
      </c>
      <c r="J2213" s="5">
        <f t="shared" si="114"/>
        <v>44215</v>
      </c>
      <c r="K2213" s="2" t="e">
        <f t="shared" si="115"/>
        <v>#N/A</v>
      </c>
      <c r="L2213" s="2" t="e">
        <f>$C$2*시뮬레이션!F2216*시뮬레이션!D2216</f>
        <v>#REF!</v>
      </c>
    </row>
    <row r="2214" spans="2:12" x14ac:dyDescent="0.3">
      <c r="B2214" s="5">
        <v>44216</v>
      </c>
      <c r="C2214" s="27" t="e">
        <f>VLOOKUP(시뮬레이션!B2217,시뮬레이션!$K:$Q,6,0)</f>
        <v>#N/A</v>
      </c>
      <c r="D2214" s="27" t="e">
        <f>VLOOKUP(시뮬레이션!B2217,시뮬레이션!$K:$Q,7,0)</f>
        <v>#N/A</v>
      </c>
      <c r="F2214" s="5">
        <f t="shared" si="113"/>
        <v>44216</v>
      </c>
      <c r="G2214" s="7" t="e">
        <f>C2214*시뮬레이션!D2217*시뮬레이션!F2217</f>
        <v>#N/A</v>
      </c>
      <c r="H2214" s="2" t="e">
        <f>D2214*시뮬레이션!E2217*시뮬레이션!D2217</f>
        <v>#N/A</v>
      </c>
      <c r="J2214" s="5">
        <f t="shared" si="114"/>
        <v>44216</v>
      </c>
      <c r="K2214" s="2" t="e">
        <f t="shared" si="115"/>
        <v>#N/A</v>
      </c>
      <c r="L2214" s="2" t="e">
        <f>$C$2*시뮬레이션!F2217*시뮬레이션!D2217</f>
        <v>#REF!</v>
      </c>
    </row>
    <row r="2215" spans="2:12" x14ac:dyDescent="0.3">
      <c r="B2215" s="5">
        <v>44217</v>
      </c>
      <c r="C2215" s="27" t="e">
        <f>VLOOKUP(시뮬레이션!B2218,시뮬레이션!$K:$Q,6,0)</f>
        <v>#N/A</v>
      </c>
      <c r="D2215" s="27" t="e">
        <f>VLOOKUP(시뮬레이션!B2218,시뮬레이션!$K:$Q,7,0)</f>
        <v>#N/A</v>
      </c>
      <c r="F2215" s="5">
        <f t="shared" si="113"/>
        <v>44217</v>
      </c>
      <c r="G2215" s="7" t="e">
        <f>C2215*시뮬레이션!D2218*시뮬레이션!F2218</f>
        <v>#N/A</v>
      </c>
      <c r="H2215" s="2" t="e">
        <f>D2215*시뮬레이션!E2218*시뮬레이션!D2218</f>
        <v>#N/A</v>
      </c>
      <c r="J2215" s="5">
        <f t="shared" si="114"/>
        <v>44217</v>
      </c>
      <c r="K2215" s="2" t="e">
        <f t="shared" si="115"/>
        <v>#N/A</v>
      </c>
      <c r="L2215" s="2" t="e">
        <f>$C$2*시뮬레이션!F2218*시뮬레이션!D2218</f>
        <v>#REF!</v>
      </c>
    </row>
    <row r="2216" spans="2:12" x14ac:dyDescent="0.3">
      <c r="B2216" s="5">
        <v>44218</v>
      </c>
      <c r="C2216" s="27" t="e">
        <f>VLOOKUP(시뮬레이션!B2219,시뮬레이션!$K:$Q,6,0)</f>
        <v>#N/A</v>
      </c>
      <c r="D2216" s="27" t="e">
        <f>VLOOKUP(시뮬레이션!B2219,시뮬레이션!$K:$Q,7,0)</f>
        <v>#N/A</v>
      </c>
      <c r="F2216" s="5">
        <f t="shared" si="113"/>
        <v>44218</v>
      </c>
      <c r="G2216" s="7" t="e">
        <f>C2216*시뮬레이션!D2219*시뮬레이션!F2219</f>
        <v>#N/A</v>
      </c>
      <c r="H2216" s="2" t="e">
        <f>D2216*시뮬레이션!E2219*시뮬레이션!D2219</f>
        <v>#N/A</v>
      </c>
      <c r="J2216" s="5">
        <f t="shared" si="114"/>
        <v>44218</v>
      </c>
      <c r="K2216" s="2" t="e">
        <f t="shared" si="115"/>
        <v>#N/A</v>
      </c>
      <c r="L2216" s="2" t="e">
        <f>$C$2*시뮬레이션!F2219*시뮬레이션!D2219</f>
        <v>#REF!</v>
      </c>
    </row>
    <row r="2217" spans="2:12" x14ac:dyDescent="0.3">
      <c r="B2217" s="5">
        <v>44219</v>
      </c>
      <c r="C2217" s="27" t="e">
        <f>VLOOKUP(시뮬레이션!B2220,시뮬레이션!$K:$Q,6,0)</f>
        <v>#N/A</v>
      </c>
      <c r="D2217" s="27" t="e">
        <f>VLOOKUP(시뮬레이션!B2220,시뮬레이션!$K:$Q,7,0)</f>
        <v>#N/A</v>
      </c>
      <c r="F2217" s="5">
        <f t="shared" si="113"/>
        <v>44219</v>
      </c>
      <c r="G2217" s="7" t="e">
        <f>C2217*시뮬레이션!D2220*시뮬레이션!F2220</f>
        <v>#N/A</v>
      </c>
      <c r="H2217" s="2" t="e">
        <f>D2217*시뮬레이션!E2220*시뮬레이션!D2220</f>
        <v>#N/A</v>
      </c>
      <c r="J2217" s="5">
        <f t="shared" si="114"/>
        <v>44219</v>
      </c>
      <c r="K2217" s="2" t="e">
        <f t="shared" si="115"/>
        <v>#N/A</v>
      </c>
      <c r="L2217" s="2" t="e">
        <f>$C$2*시뮬레이션!F2220*시뮬레이션!D2220</f>
        <v>#REF!</v>
      </c>
    </row>
    <row r="2218" spans="2:12" x14ac:dyDescent="0.3">
      <c r="B2218" s="5">
        <v>44220</v>
      </c>
      <c r="C2218" s="27" t="e">
        <f>VLOOKUP(시뮬레이션!B2221,시뮬레이션!$K:$Q,6,0)</f>
        <v>#N/A</v>
      </c>
      <c r="D2218" s="27" t="e">
        <f>VLOOKUP(시뮬레이션!B2221,시뮬레이션!$K:$Q,7,0)</f>
        <v>#N/A</v>
      </c>
      <c r="F2218" s="5">
        <f t="shared" si="113"/>
        <v>44220</v>
      </c>
      <c r="G2218" s="7" t="e">
        <f>C2218*시뮬레이션!D2221*시뮬레이션!F2221</f>
        <v>#N/A</v>
      </c>
      <c r="H2218" s="2" t="e">
        <f>D2218*시뮬레이션!E2221*시뮬레이션!D2221</f>
        <v>#N/A</v>
      </c>
      <c r="J2218" s="5">
        <f t="shared" si="114"/>
        <v>44220</v>
      </c>
      <c r="K2218" s="2" t="e">
        <f t="shared" si="115"/>
        <v>#N/A</v>
      </c>
      <c r="L2218" s="2" t="e">
        <f>$C$2*시뮬레이션!F2221*시뮬레이션!D2221</f>
        <v>#REF!</v>
      </c>
    </row>
    <row r="2219" spans="2:12" x14ac:dyDescent="0.3">
      <c r="B2219" s="5">
        <v>44221</v>
      </c>
      <c r="C2219" s="27" t="e">
        <f>VLOOKUP(시뮬레이션!B2222,시뮬레이션!$K:$Q,6,0)</f>
        <v>#N/A</v>
      </c>
      <c r="D2219" s="27" t="e">
        <f>VLOOKUP(시뮬레이션!B2222,시뮬레이션!$K:$Q,7,0)</f>
        <v>#N/A</v>
      </c>
      <c r="F2219" s="5">
        <f t="shared" si="113"/>
        <v>44221</v>
      </c>
      <c r="G2219" s="7" t="e">
        <f>C2219*시뮬레이션!D2222*시뮬레이션!F2222</f>
        <v>#N/A</v>
      </c>
      <c r="H2219" s="2" t="e">
        <f>D2219*시뮬레이션!E2222*시뮬레이션!D2222</f>
        <v>#N/A</v>
      </c>
      <c r="J2219" s="5">
        <f t="shared" si="114"/>
        <v>44221</v>
      </c>
      <c r="K2219" s="2" t="e">
        <f t="shared" si="115"/>
        <v>#N/A</v>
      </c>
      <c r="L2219" s="2" t="e">
        <f>$C$2*시뮬레이션!F2222*시뮬레이션!D2222</f>
        <v>#REF!</v>
      </c>
    </row>
    <row r="2220" spans="2:12" x14ac:dyDescent="0.3">
      <c r="B2220" s="5">
        <v>44222</v>
      </c>
      <c r="C2220" s="27" t="e">
        <f>VLOOKUP(시뮬레이션!B2223,시뮬레이션!$K:$Q,6,0)</f>
        <v>#N/A</v>
      </c>
      <c r="D2220" s="27" t="e">
        <f>VLOOKUP(시뮬레이션!B2223,시뮬레이션!$K:$Q,7,0)</f>
        <v>#N/A</v>
      </c>
      <c r="F2220" s="5">
        <f t="shared" si="113"/>
        <v>44222</v>
      </c>
      <c r="G2220" s="7" t="e">
        <f>C2220*시뮬레이션!D2223*시뮬레이션!F2223</f>
        <v>#N/A</v>
      </c>
      <c r="H2220" s="2" t="e">
        <f>D2220*시뮬레이션!E2223*시뮬레이션!D2223</f>
        <v>#N/A</v>
      </c>
      <c r="J2220" s="5">
        <f t="shared" si="114"/>
        <v>44222</v>
      </c>
      <c r="K2220" s="2" t="e">
        <f t="shared" si="115"/>
        <v>#N/A</v>
      </c>
      <c r="L2220" s="2" t="e">
        <f>$C$2*시뮬레이션!F2223*시뮬레이션!D2223</f>
        <v>#REF!</v>
      </c>
    </row>
    <row r="2221" spans="2:12" x14ac:dyDescent="0.3">
      <c r="B2221" s="5">
        <v>44223</v>
      </c>
      <c r="C2221" s="27" t="e">
        <f>VLOOKUP(시뮬레이션!B2224,시뮬레이션!$K:$Q,6,0)</f>
        <v>#N/A</v>
      </c>
      <c r="D2221" s="27" t="e">
        <f>VLOOKUP(시뮬레이션!B2224,시뮬레이션!$K:$Q,7,0)</f>
        <v>#N/A</v>
      </c>
      <c r="F2221" s="5">
        <f t="shared" si="113"/>
        <v>44223</v>
      </c>
      <c r="G2221" s="7" t="e">
        <f>C2221*시뮬레이션!D2224*시뮬레이션!F2224</f>
        <v>#N/A</v>
      </c>
      <c r="H2221" s="2" t="e">
        <f>D2221*시뮬레이션!E2224*시뮬레이션!D2224</f>
        <v>#N/A</v>
      </c>
      <c r="J2221" s="5">
        <f t="shared" si="114"/>
        <v>44223</v>
      </c>
      <c r="K2221" s="2" t="e">
        <f t="shared" si="115"/>
        <v>#N/A</v>
      </c>
      <c r="L2221" s="2" t="e">
        <f>$C$2*시뮬레이션!F2224*시뮬레이션!D2224</f>
        <v>#REF!</v>
      </c>
    </row>
    <row r="2222" spans="2:12" x14ac:dyDescent="0.3">
      <c r="B2222" s="5">
        <v>44224</v>
      </c>
      <c r="C2222" s="27" t="e">
        <f>VLOOKUP(시뮬레이션!B2225,시뮬레이션!$K:$Q,6,0)</f>
        <v>#N/A</v>
      </c>
      <c r="D2222" s="27" t="e">
        <f>VLOOKUP(시뮬레이션!B2225,시뮬레이션!$K:$Q,7,0)</f>
        <v>#N/A</v>
      </c>
      <c r="F2222" s="5">
        <f t="shared" si="113"/>
        <v>44224</v>
      </c>
      <c r="G2222" s="7" t="e">
        <f>C2222*시뮬레이션!D2225*시뮬레이션!F2225</f>
        <v>#N/A</v>
      </c>
      <c r="H2222" s="2" t="e">
        <f>D2222*시뮬레이션!E2225*시뮬레이션!D2225</f>
        <v>#N/A</v>
      </c>
      <c r="J2222" s="5">
        <f t="shared" si="114"/>
        <v>44224</v>
      </c>
      <c r="K2222" s="2" t="e">
        <f t="shared" si="115"/>
        <v>#N/A</v>
      </c>
      <c r="L2222" s="2" t="e">
        <f>$C$2*시뮬레이션!F2225*시뮬레이션!D2225</f>
        <v>#REF!</v>
      </c>
    </row>
    <row r="2223" spans="2:12" x14ac:dyDescent="0.3">
      <c r="B2223" s="5">
        <v>44225</v>
      </c>
      <c r="C2223" s="27" t="e">
        <f>VLOOKUP(시뮬레이션!B2226,시뮬레이션!$K:$Q,6,0)</f>
        <v>#N/A</v>
      </c>
      <c r="D2223" s="27" t="e">
        <f>VLOOKUP(시뮬레이션!B2226,시뮬레이션!$K:$Q,7,0)</f>
        <v>#N/A</v>
      </c>
      <c r="F2223" s="5">
        <f t="shared" si="113"/>
        <v>44225</v>
      </c>
      <c r="G2223" s="7" t="e">
        <f>C2223*시뮬레이션!D2226*시뮬레이션!F2226</f>
        <v>#N/A</v>
      </c>
      <c r="H2223" s="2" t="e">
        <f>D2223*시뮬레이션!E2226*시뮬레이션!D2226</f>
        <v>#N/A</v>
      </c>
      <c r="J2223" s="5">
        <f t="shared" si="114"/>
        <v>44225</v>
      </c>
      <c r="K2223" s="2" t="e">
        <f t="shared" si="115"/>
        <v>#N/A</v>
      </c>
      <c r="L2223" s="2" t="e">
        <f>$C$2*시뮬레이션!F2226*시뮬레이션!D2226</f>
        <v>#REF!</v>
      </c>
    </row>
    <row r="2224" spans="2:12" x14ac:dyDescent="0.3">
      <c r="B2224" s="5">
        <v>44226</v>
      </c>
      <c r="C2224" s="27" t="e">
        <f>VLOOKUP(시뮬레이션!B2227,시뮬레이션!$K:$Q,6,0)</f>
        <v>#N/A</v>
      </c>
      <c r="D2224" s="27" t="e">
        <f>VLOOKUP(시뮬레이션!B2227,시뮬레이션!$K:$Q,7,0)</f>
        <v>#N/A</v>
      </c>
      <c r="F2224" s="5">
        <f t="shared" si="113"/>
        <v>44226</v>
      </c>
      <c r="G2224" s="7" t="e">
        <f>C2224*시뮬레이션!D2227*시뮬레이션!F2227</f>
        <v>#N/A</v>
      </c>
      <c r="H2224" s="2" t="e">
        <f>D2224*시뮬레이션!E2227*시뮬레이션!D2227</f>
        <v>#N/A</v>
      </c>
      <c r="J2224" s="5">
        <f t="shared" si="114"/>
        <v>44226</v>
      </c>
      <c r="K2224" s="2" t="e">
        <f t="shared" si="115"/>
        <v>#N/A</v>
      </c>
      <c r="L2224" s="2" t="e">
        <f>$C$2*시뮬레이션!F2227*시뮬레이션!D2227</f>
        <v>#REF!</v>
      </c>
    </row>
    <row r="2225" spans="2:12" x14ac:dyDescent="0.3">
      <c r="B2225" s="5">
        <v>44227</v>
      </c>
      <c r="C2225" s="27" t="e">
        <f>VLOOKUP(시뮬레이션!B2228,시뮬레이션!$K:$Q,6,0)</f>
        <v>#N/A</v>
      </c>
      <c r="D2225" s="27" t="e">
        <f>VLOOKUP(시뮬레이션!B2228,시뮬레이션!$K:$Q,7,0)</f>
        <v>#N/A</v>
      </c>
      <c r="F2225" s="5">
        <f t="shared" si="113"/>
        <v>44227</v>
      </c>
      <c r="G2225" s="7" t="e">
        <f>C2225*시뮬레이션!D2228*시뮬레이션!F2228</f>
        <v>#N/A</v>
      </c>
      <c r="H2225" s="2" t="e">
        <f>D2225*시뮬레이션!E2228*시뮬레이션!D2228</f>
        <v>#N/A</v>
      </c>
      <c r="J2225" s="5">
        <f t="shared" si="114"/>
        <v>44227</v>
      </c>
      <c r="K2225" s="2" t="e">
        <f t="shared" si="115"/>
        <v>#N/A</v>
      </c>
      <c r="L2225" s="2" t="e">
        <f>$C$2*시뮬레이션!F2228*시뮬레이션!D2228</f>
        <v>#REF!</v>
      </c>
    </row>
    <row r="2226" spans="2:12" x14ac:dyDescent="0.3">
      <c r="B2226" s="5">
        <v>44228</v>
      </c>
      <c r="C2226" s="27" t="e">
        <f>VLOOKUP(시뮬레이션!B2229,시뮬레이션!$K:$Q,6,0)</f>
        <v>#N/A</v>
      </c>
      <c r="D2226" s="27" t="e">
        <f>VLOOKUP(시뮬레이션!B2229,시뮬레이션!$K:$Q,7,0)</f>
        <v>#N/A</v>
      </c>
      <c r="F2226" s="5">
        <f t="shared" si="113"/>
        <v>44228</v>
      </c>
      <c r="G2226" s="7" t="e">
        <f>C2226*시뮬레이션!D2229*시뮬레이션!F2229</f>
        <v>#N/A</v>
      </c>
      <c r="H2226" s="2" t="e">
        <f>D2226*시뮬레이션!E2229*시뮬레이션!D2229</f>
        <v>#N/A</v>
      </c>
      <c r="J2226" s="5">
        <f t="shared" si="114"/>
        <v>44228</v>
      </c>
      <c r="K2226" s="2" t="e">
        <f t="shared" si="115"/>
        <v>#N/A</v>
      </c>
      <c r="L2226" s="2" t="e">
        <f>$C$2*시뮬레이션!F2229*시뮬레이션!D2229</f>
        <v>#REF!</v>
      </c>
    </row>
    <row r="2227" spans="2:12" x14ac:dyDescent="0.3">
      <c r="B2227" s="5">
        <v>44229</v>
      </c>
      <c r="C2227" s="27" t="e">
        <f>VLOOKUP(시뮬레이션!B2230,시뮬레이션!$K:$Q,6,0)</f>
        <v>#N/A</v>
      </c>
      <c r="D2227" s="27" t="e">
        <f>VLOOKUP(시뮬레이션!B2230,시뮬레이션!$K:$Q,7,0)</f>
        <v>#N/A</v>
      </c>
      <c r="F2227" s="5">
        <f t="shared" si="113"/>
        <v>44229</v>
      </c>
      <c r="G2227" s="7" t="e">
        <f>C2227*시뮬레이션!D2230*시뮬레이션!F2230</f>
        <v>#N/A</v>
      </c>
      <c r="H2227" s="2" t="e">
        <f>D2227*시뮬레이션!E2230*시뮬레이션!D2230</f>
        <v>#N/A</v>
      </c>
      <c r="J2227" s="5">
        <f t="shared" si="114"/>
        <v>44229</v>
      </c>
      <c r="K2227" s="2" t="e">
        <f t="shared" si="115"/>
        <v>#N/A</v>
      </c>
      <c r="L2227" s="2" t="e">
        <f>$C$2*시뮬레이션!F2230*시뮬레이션!D2230</f>
        <v>#REF!</v>
      </c>
    </row>
    <row r="2228" spans="2:12" x14ac:dyDescent="0.3">
      <c r="B2228" s="5">
        <v>44230</v>
      </c>
      <c r="C2228" s="27" t="e">
        <f>VLOOKUP(시뮬레이션!B2231,시뮬레이션!$K:$Q,6,0)</f>
        <v>#N/A</v>
      </c>
      <c r="D2228" s="27" t="e">
        <f>VLOOKUP(시뮬레이션!B2231,시뮬레이션!$K:$Q,7,0)</f>
        <v>#N/A</v>
      </c>
      <c r="F2228" s="5">
        <f t="shared" si="113"/>
        <v>44230</v>
      </c>
      <c r="G2228" s="7" t="e">
        <f>C2228*시뮬레이션!D2231*시뮬레이션!F2231</f>
        <v>#N/A</v>
      </c>
      <c r="H2228" s="2" t="e">
        <f>D2228*시뮬레이션!E2231*시뮬레이션!D2231</f>
        <v>#N/A</v>
      </c>
      <c r="J2228" s="5">
        <f t="shared" si="114"/>
        <v>44230</v>
      </c>
      <c r="K2228" s="2" t="e">
        <f t="shared" si="115"/>
        <v>#N/A</v>
      </c>
      <c r="L2228" s="2" t="e">
        <f>$C$2*시뮬레이션!F2231*시뮬레이션!D2231</f>
        <v>#REF!</v>
      </c>
    </row>
    <row r="2229" spans="2:12" x14ac:dyDescent="0.3">
      <c r="B2229" s="5">
        <v>44231</v>
      </c>
      <c r="C2229" s="27" t="e">
        <f>VLOOKUP(시뮬레이션!B2232,시뮬레이션!$K:$Q,6,0)</f>
        <v>#N/A</v>
      </c>
      <c r="D2229" s="27" t="e">
        <f>VLOOKUP(시뮬레이션!B2232,시뮬레이션!$K:$Q,7,0)</f>
        <v>#N/A</v>
      </c>
      <c r="F2229" s="5">
        <f t="shared" si="113"/>
        <v>44231</v>
      </c>
      <c r="G2229" s="7" t="e">
        <f>C2229*시뮬레이션!D2232*시뮬레이션!F2232</f>
        <v>#N/A</v>
      </c>
      <c r="H2229" s="2" t="e">
        <f>D2229*시뮬레이션!E2232*시뮬레이션!D2232</f>
        <v>#N/A</v>
      </c>
      <c r="J2229" s="5">
        <f t="shared" si="114"/>
        <v>44231</v>
      </c>
      <c r="K2229" s="2" t="e">
        <f t="shared" si="115"/>
        <v>#N/A</v>
      </c>
      <c r="L2229" s="2" t="e">
        <f>$C$2*시뮬레이션!F2232*시뮬레이션!D2232</f>
        <v>#REF!</v>
      </c>
    </row>
    <row r="2230" spans="2:12" x14ac:dyDescent="0.3">
      <c r="B2230" s="5">
        <v>44232</v>
      </c>
      <c r="C2230" s="27" t="e">
        <f>VLOOKUP(시뮬레이션!B2233,시뮬레이션!$K:$Q,6,0)</f>
        <v>#N/A</v>
      </c>
      <c r="D2230" s="27" t="e">
        <f>VLOOKUP(시뮬레이션!B2233,시뮬레이션!$K:$Q,7,0)</f>
        <v>#N/A</v>
      </c>
      <c r="F2230" s="5">
        <f t="shared" si="113"/>
        <v>44232</v>
      </c>
      <c r="G2230" s="7" t="e">
        <f>C2230*시뮬레이션!D2233*시뮬레이션!F2233</f>
        <v>#N/A</v>
      </c>
      <c r="H2230" s="2" t="e">
        <f>D2230*시뮬레이션!E2233*시뮬레이션!D2233</f>
        <v>#N/A</v>
      </c>
      <c r="J2230" s="5">
        <f t="shared" si="114"/>
        <v>44232</v>
      </c>
      <c r="K2230" s="2" t="e">
        <f t="shared" si="115"/>
        <v>#N/A</v>
      </c>
      <c r="L2230" s="2" t="e">
        <f>$C$2*시뮬레이션!F2233*시뮬레이션!D2233</f>
        <v>#REF!</v>
      </c>
    </row>
    <row r="2231" spans="2:12" x14ac:dyDescent="0.3">
      <c r="B2231" s="5">
        <v>44233</v>
      </c>
      <c r="C2231" s="27" t="e">
        <f>VLOOKUP(시뮬레이션!B2234,시뮬레이션!$K:$Q,6,0)</f>
        <v>#N/A</v>
      </c>
      <c r="D2231" s="27" t="e">
        <f>VLOOKUP(시뮬레이션!B2234,시뮬레이션!$K:$Q,7,0)</f>
        <v>#N/A</v>
      </c>
      <c r="F2231" s="5">
        <f t="shared" si="113"/>
        <v>44233</v>
      </c>
      <c r="G2231" s="7" t="e">
        <f>C2231*시뮬레이션!D2234*시뮬레이션!F2234</f>
        <v>#N/A</v>
      </c>
      <c r="H2231" s="2" t="e">
        <f>D2231*시뮬레이션!E2234*시뮬레이션!D2234</f>
        <v>#N/A</v>
      </c>
      <c r="J2231" s="5">
        <f t="shared" si="114"/>
        <v>44233</v>
      </c>
      <c r="K2231" s="2" t="e">
        <f t="shared" si="115"/>
        <v>#N/A</v>
      </c>
      <c r="L2231" s="2" t="e">
        <f>$C$2*시뮬레이션!F2234*시뮬레이션!D2234</f>
        <v>#REF!</v>
      </c>
    </row>
    <row r="2232" spans="2:12" x14ac:dyDescent="0.3">
      <c r="B2232" s="5">
        <v>44234</v>
      </c>
      <c r="C2232" s="27" t="e">
        <f>VLOOKUP(시뮬레이션!B2235,시뮬레이션!$K:$Q,6,0)</f>
        <v>#N/A</v>
      </c>
      <c r="D2232" s="27" t="e">
        <f>VLOOKUP(시뮬레이션!B2235,시뮬레이션!$K:$Q,7,0)</f>
        <v>#N/A</v>
      </c>
      <c r="F2232" s="5">
        <f t="shared" si="113"/>
        <v>44234</v>
      </c>
      <c r="G2232" s="7" t="e">
        <f>C2232*시뮬레이션!D2235*시뮬레이션!F2235</f>
        <v>#N/A</v>
      </c>
      <c r="H2232" s="2" t="e">
        <f>D2232*시뮬레이션!E2235*시뮬레이션!D2235</f>
        <v>#N/A</v>
      </c>
      <c r="J2232" s="5">
        <f t="shared" si="114"/>
        <v>44234</v>
      </c>
      <c r="K2232" s="2" t="e">
        <f t="shared" si="115"/>
        <v>#N/A</v>
      </c>
      <c r="L2232" s="2" t="e">
        <f>$C$2*시뮬레이션!F2235*시뮬레이션!D2235</f>
        <v>#REF!</v>
      </c>
    </row>
    <row r="2233" spans="2:12" x14ac:dyDescent="0.3">
      <c r="B2233" s="5">
        <v>44235</v>
      </c>
      <c r="C2233" s="27" t="e">
        <f>VLOOKUP(시뮬레이션!B2236,시뮬레이션!$K:$Q,6,0)</f>
        <v>#N/A</v>
      </c>
      <c r="D2233" s="27" t="e">
        <f>VLOOKUP(시뮬레이션!B2236,시뮬레이션!$K:$Q,7,0)</f>
        <v>#N/A</v>
      </c>
      <c r="F2233" s="5">
        <f t="shared" si="113"/>
        <v>44235</v>
      </c>
      <c r="G2233" s="7" t="e">
        <f>C2233*시뮬레이션!D2236*시뮬레이션!F2236</f>
        <v>#N/A</v>
      </c>
      <c r="H2233" s="2" t="e">
        <f>D2233*시뮬레이션!E2236*시뮬레이션!D2236</f>
        <v>#N/A</v>
      </c>
      <c r="J2233" s="5">
        <f t="shared" si="114"/>
        <v>44235</v>
      </c>
      <c r="K2233" s="2" t="e">
        <f t="shared" si="115"/>
        <v>#N/A</v>
      </c>
      <c r="L2233" s="2" t="e">
        <f>$C$2*시뮬레이션!F2236*시뮬레이션!D2236</f>
        <v>#REF!</v>
      </c>
    </row>
    <row r="2234" spans="2:12" x14ac:dyDescent="0.3">
      <c r="B2234" s="5">
        <v>44236</v>
      </c>
      <c r="C2234" s="27" t="e">
        <f>VLOOKUP(시뮬레이션!B2237,시뮬레이션!$K:$Q,6,0)</f>
        <v>#N/A</v>
      </c>
      <c r="D2234" s="27" t="e">
        <f>VLOOKUP(시뮬레이션!B2237,시뮬레이션!$K:$Q,7,0)</f>
        <v>#N/A</v>
      </c>
      <c r="F2234" s="5">
        <f t="shared" si="113"/>
        <v>44236</v>
      </c>
      <c r="G2234" s="7" t="e">
        <f>C2234*시뮬레이션!D2237*시뮬레이션!F2237</f>
        <v>#N/A</v>
      </c>
      <c r="H2234" s="2" t="e">
        <f>D2234*시뮬레이션!E2237*시뮬레이션!D2237</f>
        <v>#N/A</v>
      </c>
      <c r="J2234" s="5">
        <f t="shared" si="114"/>
        <v>44236</v>
      </c>
      <c r="K2234" s="2" t="e">
        <f t="shared" si="115"/>
        <v>#N/A</v>
      </c>
      <c r="L2234" s="2" t="e">
        <f>$C$2*시뮬레이션!F2237*시뮬레이션!D2237</f>
        <v>#REF!</v>
      </c>
    </row>
    <row r="2235" spans="2:12" x14ac:dyDescent="0.3">
      <c r="B2235" s="5">
        <v>44237</v>
      </c>
      <c r="C2235" s="27" t="e">
        <f>VLOOKUP(시뮬레이션!B2238,시뮬레이션!$K:$Q,6,0)</f>
        <v>#N/A</v>
      </c>
      <c r="D2235" s="27" t="e">
        <f>VLOOKUP(시뮬레이션!B2238,시뮬레이션!$K:$Q,7,0)</f>
        <v>#N/A</v>
      </c>
      <c r="F2235" s="5">
        <f t="shared" si="113"/>
        <v>44237</v>
      </c>
      <c r="G2235" s="7" t="e">
        <f>C2235*시뮬레이션!D2238*시뮬레이션!F2238</f>
        <v>#N/A</v>
      </c>
      <c r="H2235" s="2" t="e">
        <f>D2235*시뮬레이션!E2238*시뮬레이션!D2238</f>
        <v>#N/A</v>
      </c>
      <c r="J2235" s="5">
        <f t="shared" si="114"/>
        <v>44237</v>
      </c>
      <c r="K2235" s="2" t="e">
        <f t="shared" si="115"/>
        <v>#N/A</v>
      </c>
      <c r="L2235" s="2" t="e">
        <f>$C$2*시뮬레이션!F2238*시뮬레이션!D2238</f>
        <v>#REF!</v>
      </c>
    </row>
    <row r="2236" spans="2:12" x14ac:dyDescent="0.3">
      <c r="B2236" s="5">
        <v>44238</v>
      </c>
      <c r="C2236" s="27" t="e">
        <f>VLOOKUP(시뮬레이션!B2239,시뮬레이션!$K:$Q,6,0)</f>
        <v>#N/A</v>
      </c>
      <c r="D2236" s="27" t="e">
        <f>VLOOKUP(시뮬레이션!B2239,시뮬레이션!$K:$Q,7,0)</f>
        <v>#N/A</v>
      </c>
      <c r="F2236" s="5">
        <f t="shared" si="113"/>
        <v>44238</v>
      </c>
      <c r="G2236" s="7" t="e">
        <f>C2236*시뮬레이션!D2239*시뮬레이션!F2239</f>
        <v>#N/A</v>
      </c>
      <c r="H2236" s="2" t="e">
        <f>D2236*시뮬레이션!E2239*시뮬레이션!D2239</f>
        <v>#N/A</v>
      </c>
      <c r="J2236" s="5">
        <f t="shared" si="114"/>
        <v>44238</v>
      </c>
      <c r="K2236" s="2" t="e">
        <f t="shared" si="115"/>
        <v>#N/A</v>
      </c>
      <c r="L2236" s="2" t="e">
        <f>$C$2*시뮬레이션!F2239*시뮬레이션!D2239</f>
        <v>#REF!</v>
      </c>
    </row>
    <row r="2237" spans="2:12" x14ac:dyDescent="0.3">
      <c r="B2237" s="5">
        <v>44239</v>
      </c>
      <c r="C2237" s="27" t="e">
        <f>VLOOKUP(시뮬레이션!B2240,시뮬레이션!$K:$Q,6,0)</f>
        <v>#N/A</v>
      </c>
      <c r="D2237" s="27" t="e">
        <f>VLOOKUP(시뮬레이션!B2240,시뮬레이션!$K:$Q,7,0)</f>
        <v>#N/A</v>
      </c>
      <c r="F2237" s="5">
        <f t="shared" si="113"/>
        <v>44239</v>
      </c>
      <c r="G2237" s="7" t="e">
        <f>C2237*시뮬레이션!D2240*시뮬레이션!F2240</f>
        <v>#N/A</v>
      </c>
      <c r="H2237" s="2" t="e">
        <f>D2237*시뮬레이션!E2240*시뮬레이션!D2240</f>
        <v>#N/A</v>
      </c>
      <c r="J2237" s="5">
        <f t="shared" si="114"/>
        <v>44239</v>
      </c>
      <c r="K2237" s="2" t="e">
        <f t="shared" si="115"/>
        <v>#N/A</v>
      </c>
      <c r="L2237" s="2" t="e">
        <f>$C$2*시뮬레이션!F2240*시뮬레이션!D2240</f>
        <v>#REF!</v>
      </c>
    </row>
    <row r="2238" spans="2:12" x14ac:dyDescent="0.3">
      <c r="B2238" s="5">
        <v>44240</v>
      </c>
      <c r="C2238" s="27" t="e">
        <f>VLOOKUP(시뮬레이션!B2241,시뮬레이션!$K:$Q,6,0)</f>
        <v>#N/A</v>
      </c>
      <c r="D2238" s="27" t="e">
        <f>VLOOKUP(시뮬레이션!B2241,시뮬레이션!$K:$Q,7,0)</f>
        <v>#N/A</v>
      </c>
      <c r="F2238" s="5">
        <f t="shared" si="113"/>
        <v>44240</v>
      </c>
      <c r="G2238" s="7" t="e">
        <f>C2238*시뮬레이션!D2241*시뮬레이션!F2241</f>
        <v>#N/A</v>
      </c>
      <c r="H2238" s="2" t="e">
        <f>D2238*시뮬레이션!E2241*시뮬레이션!D2241</f>
        <v>#N/A</v>
      </c>
      <c r="J2238" s="5">
        <f t="shared" si="114"/>
        <v>44240</v>
      </c>
      <c r="K2238" s="2" t="e">
        <f t="shared" si="115"/>
        <v>#N/A</v>
      </c>
      <c r="L2238" s="2" t="e">
        <f>$C$2*시뮬레이션!F2241*시뮬레이션!D2241</f>
        <v>#REF!</v>
      </c>
    </row>
    <row r="2239" spans="2:12" x14ac:dyDescent="0.3">
      <c r="B2239" s="5">
        <v>44241</v>
      </c>
      <c r="C2239" s="27" t="e">
        <f>VLOOKUP(시뮬레이션!B2242,시뮬레이션!$K:$Q,6,0)</f>
        <v>#N/A</v>
      </c>
      <c r="D2239" s="27" t="e">
        <f>VLOOKUP(시뮬레이션!B2242,시뮬레이션!$K:$Q,7,0)</f>
        <v>#N/A</v>
      </c>
      <c r="F2239" s="5">
        <f t="shared" si="113"/>
        <v>44241</v>
      </c>
      <c r="G2239" s="7" t="e">
        <f>C2239*시뮬레이션!D2242*시뮬레이션!F2242</f>
        <v>#N/A</v>
      </c>
      <c r="H2239" s="2" t="e">
        <f>D2239*시뮬레이션!E2242*시뮬레이션!D2242</f>
        <v>#N/A</v>
      </c>
      <c r="J2239" s="5">
        <f t="shared" si="114"/>
        <v>44241</v>
      </c>
      <c r="K2239" s="2" t="e">
        <f t="shared" si="115"/>
        <v>#N/A</v>
      </c>
      <c r="L2239" s="2" t="e">
        <f>$C$2*시뮬레이션!F2242*시뮬레이션!D2242</f>
        <v>#REF!</v>
      </c>
    </row>
    <row r="2240" spans="2:12" x14ac:dyDescent="0.3">
      <c r="B2240" s="5">
        <v>44242</v>
      </c>
      <c r="C2240" s="27" t="e">
        <f>VLOOKUP(시뮬레이션!B2243,시뮬레이션!$K:$Q,6,0)</f>
        <v>#N/A</v>
      </c>
      <c r="D2240" s="27" t="e">
        <f>VLOOKUP(시뮬레이션!B2243,시뮬레이션!$K:$Q,7,0)</f>
        <v>#N/A</v>
      </c>
      <c r="F2240" s="5">
        <f t="shared" si="113"/>
        <v>44242</v>
      </c>
      <c r="G2240" s="7" t="e">
        <f>C2240*시뮬레이션!D2243*시뮬레이션!F2243</f>
        <v>#N/A</v>
      </c>
      <c r="H2240" s="2" t="e">
        <f>D2240*시뮬레이션!E2243*시뮬레이션!D2243</f>
        <v>#N/A</v>
      </c>
      <c r="J2240" s="5">
        <f t="shared" si="114"/>
        <v>44242</v>
      </c>
      <c r="K2240" s="2" t="e">
        <f t="shared" si="115"/>
        <v>#N/A</v>
      </c>
      <c r="L2240" s="2" t="e">
        <f>$C$2*시뮬레이션!F2243*시뮬레이션!D2243</f>
        <v>#REF!</v>
      </c>
    </row>
    <row r="2241" spans="2:12" x14ac:dyDescent="0.3">
      <c r="B2241" s="5">
        <v>44243</v>
      </c>
      <c r="C2241" s="27" t="e">
        <f>VLOOKUP(시뮬레이션!B2244,시뮬레이션!$K:$Q,6,0)</f>
        <v>#N/A</v>
      </c>
      <c r="D2241" s="27" t="e">
        <f>VLOOKUP(시뮬레이션!B2244,시뮬레이션!$K:$Q,7,0)</f>
        <v>#N/A</v>
      </c>
      <c r="F2241" s="5">
        <f t="shared" si="113"/>
        <v>44243</v>
      </c>
      <c r="G2241" s="7" t="e">
        <f>C2241*시뮬레이션!D2244*시뮬레이션!F2244</f>
        <v>#N/A</v>
      </c>
      <c r="H2241" s="2" t="e">
        <f>D2241*시뮬레이션!E2244*시뮬레이션!D2244</f>
        <v>#N/A</v>
      </c>
      <c r="J2241" s="5">
        <f t="shared" si="114"/>
        <v>44243</v>
      </c>
      <c r="K2241" s="2" t="e">
        <f t="shared" si="115"/>
        <v>#N/A</v>
      </c>
      <c r="L2241" s="2" t="e">
        <f>$C$2*시뮬레이션!F2244*시뮬레이션!D2244</f>
        <v>#REF!</v>
      </c>
    </row>
    <row r="2242" spans="2:12" x14ac:dyDescent="0.3">
      <c r="B2242" s="5">
        <v>44244</v>
      </c>
      <c r="C2242" s="27" t="e">
        <f>VLOOKUP(시뮬레이션!B2245,시뮬레이션!$K:$Q,6,0)</f>
        <v>#N/A</v>
      </c>
      <c r="D2242" s="27" t="e">
        <f>VLOOKUP(시뮬레이션!B2245,시뮬레이션!$K:$Q,7,0)</f>
        <v>#N/A</v>
      </c>
      <c r="F2242" s="5">
        <f t="shared" si="113"/>
        <v>44244</v>
      </c>
      <c r="G2242" s="7" t="e">
        <f>C2242*시뮬레이션!D2245*시뮬레이션!F2245</f>
        <v>#N/A</v>
      </c>
      <c r="H2242" s="2" t="e">
        <f>D2242*시뮬레이션!E2245*시뮬레이션!D2245</f>
        <v>#N/A</v>
      </c>
      <c r="J2242" s="5">
        <f t="shared" si="114"/>
        <v>44244</v>
      </c>
      <c r="K2242" s="2" t="e">
        <f t="shared" si="115"/>
        <v>#N/A</v>
      </c>
      <c r="L2242" s="2" t="e">
        <f>$C$2*시뮬레이션!F2245*시뮬레이션!D2245</f>
        <v>#REF!</v>
      </c>
    </row>
    <row r="2243" spans="2:12" x14ac:dyDescent="0.3">
      <c r="B2243" s="5">
        <v>44245</v>
      </c>
      <c r="C2243" s="27" t="e">
        <f>VLOOKUP(시뮬레이션!B2246,시뮬레이션!$K:$Q,6,0)</f>
        <v>#N/A</v>
      </c>
      <c r="D2243" s="27" t="e">
        <f>VLOOKUP(시뮬레이션!B2246,시뮬레이션!$K:$Q,7,0)</f>
        <v>#N/A</v>
      </c>
      <c r="F2243" s="5">
        <f t="shared" si="113"/>
        <v>44245</v>
      </c>
      <c r="G2243" s="7" t="e">
        <f>C2243*시뮬레이션!D2246*시뮬레이션!F2246</f>
        <v>#N/A</v>
      </c>
      <c r="H2243" s="2" t="e">
        <f>D2243*시뮬레이션!E2246*시뮬레이션!D2246</f>
        <v>#N/A</v>
      </c>
      <c r="J2243" s="5">
        <f t="shared" si="114"/>
        <v>44245</v>
      </c>
      <c r="K2243" s="2" t="e">
        <f t="shared" si="115"/>
        <v>#N/A</v>
      </c>
      <c r="L2243" s="2" t="e">
        <f>$C$2*시뮬레이션!F2246*시뮬레이션!D2246</f>
        <v>#REF!</v>
      </c>
    </row>
    <row r="2244" spans="2:12" x14ac:dyDescent="0.3">
      <c r="B2244" s="5">
        <v>44246</v>
      </c>
      <c r="C2244" s="27" t="e">
        <f>VLOOKUP(시뮬레이션!B2247,시뮬레이션!$K:$Q,6,0)</f>
        <v>#N/A</v>
      </c>
      <c r="D2244" s="27" t="e">
        <f>VLOOKUP(시뮬레이션!B2247,시뮬레이션!$K:$Q,7,0)</f>
        <v>#N/A</v>
      </c>
      <c r="F2244" s="5">
        <f t="shared" si="113"/>
        <v>44246</v>
      </c>
      <c r="G2244" s="7" t="e">
        <f>C2244*시뮬레이션!D2247*시뮬레이션!F2247</f>
        <v>#N/A</v>
      </c>
      <c r="H2244" s="2" t="e">
        <f>D2244*시뮬레이션!E2247*시뮬레이션!D2247</f>
        <v>#N/A</v>
      </c>
      <c r="J2244" s="5">
        <f t="shared" si="114"/>
        <v>44246</v>
      </c>
      <c r="K2244" s="2" t="e">
        <f t="shared" si="115"/>
        <v>#N/A</v>
      </c>
      <c r="L2244" s="2" t="e">
        <f>$C$2*시뮬레이션!F2247*시뮬레이션!D2247</f>
        <v>#REF!</v>
      </c>
    </row>
    <row r="2245" spans="2:12" x14ac:dyDescent="0.3">
      <c r="B2245" s="5">
        <v>44247</v>
      </c>
      <c r="C2245" s="27" t="e">
        <f>VLOOKUP(시뮬레이션!B2248,시뮬레이션!$K:$Q,6,0)</f>
        <v>#N/A</v>
      </c>
      <c r="D2245" s="27" t="e">
        <f>VLOOKUP(시뮬레이션!B2248,시뮬레이션!$K:$Q,7,0)</f>
        <v>#N/A</v>
      </c>
      <c r="F2245" s="5">
        <f t="shared" si="113"/>
        <v>44247</v>
      </c>
      <c r="G2245" s="7" t="e">
        <f>C2245*시뮬레이션!D2248*시뮬레이션!F2248</f>
        <v>#N/A</v>
      </c>
      <c r="H2245" s="2" t="e">
        <f>D2245*시뮬레이션!E2248*시뮬레이션!D2248</f>
        <v>#N/A</v>
      </c>
      <c r="J2245" s="5">
        <f t="shared" si="114"/>
        <v>44247</v>
      </c>
      <c r="K2245" s="2" t="e">
        <f t="shared" si="115"/>
        <v>#N/A</v>
      </c>
      <c r="L2245" s="2" t="e">
        <f>$C$2*시뮬레이션!F2248*시뮬레이션!D2248</f>
        <v>#REF!</v>
      </c>
    </row>
    <row r="2246" spans="2:12" x14ac:dyDescent="0.3">
      <c r="B2246" s="5">
        <v>44248</v>
      </c>
      <c r="C2246" s="27" t="e">
        <f>VLOOKUP(시뮬레이션!B2249,시뮬레이션!$K:$Q,6,0)</f>
        <v>#N/A</v>
      </c>
      <c r="D2246" s="27" t="e">
        <f>VLOOKUP(시뮬레이션!B2249,시뮬레이션!$K:$Q,7,0)</f>
        <v>#N/A</v>
      </c>
      <c r="F2246" s="5">
        <f t="shared" si="113"/>
        <v>44248</v>
      </c>
      <c r="G2246" s="7" t="e">
        <f>C2246*시뮬레이션!D2249*시뮬레이션!F2249</f>
        <v>#N/A</v>
      </c>
      <c r="H2246" s="2" t="e">
        <f>D2246*시뮬레이션!E2249*시뮬레이션!D2249</f>
        <v>#N/A</v>
      </c>
      <c r="J2246" s="5">
        <f t="shared" si="114"/>
        <v>44248</v>
      </c>
      <c r="K2246" s="2" t="e">
        <f t="shared" si="115"/>
        <v>#N/A</v>
      </c>
      <c r="L2246" s="2" t="e">
        <f>$C$2*시뮬레이션!F2249*시뮬레이션!D2249</f>
        <v>#REF!</v>
      </c>
    </row>
    <row r="2247" spans="2:12" x14ac:dyDescent="0.3">
      <c r="B2247" s="5">
        <v>44249</v>
      </c>
      <c r="C2247" s="27" t="e">
        <f>VLOOKUP(시뮬레이션!B2250,시뮬레이션!$K:$Q,6,0)</f>
        <v>#N/A</v>
      </c>
      <c r="D2247" s="27" t="e">
        <f>VLOOKUP(시뮬레이션!B2250,시뮬레이션!$K:$Q,7,0)</f>
        <v>#N/A</v>
      </c>
      <c r="F2247" s="5">
        <f t="shared" si="113"/>
        <v>44249</v>
      </c>
      <c r="G2247" s="7" t="e">
        <f>C2247*시뮬레이션!D2250*시뮬레이션!F2250</f>
        <v>#N/A</v>
      </c>
      <c r="H2247" s="2" t="e">
        <f>D2247*시뮬레이션!E2250*시뮬레이션!D2250</f>
        <v>#N/A</v>
      </c>
      <c r="J2247" s="5">
        <f t="shared" si="114"/>
        <v>44249</v>
      </c>
      <c r="K2247" s="2" t="e">
        <f t="shared" si="115"/>
        <v>#N/A</v>
      </c>
      <c r="L2247" s="2" t="e">
        <f>$C$2*시뮬레이션!F2250*시뮬레이션!D2250</f>
        <v>#REF!</v>
      </c>
    </row>
    <row r="2248" spans="2:12" x14ac:dyDescent="0.3">
      <c r="B2248" s="5">
        <v>44250</v>
      </c>
      <c r="C2248" s="27" t="e">
        <f>VLOOKUP(시뮬레이션!B2251,시뮬레이션!$K:$Q,6,0)</f>
        <v>#N/A</v>
      </c>
      <c r="D2248" s="27" t="e">
        <f>VLOOKUP(시뮬레이션!B2251,시뮬레이션!$K:$Q,7,0)</f>
        <v>#N/A</v>
      </c>
      <c r="F2248" s="5">
        <f t="shared" si="113"/>
        <v>44250</v>
      </c>
      <c r="G2248" s="7" t="e">
        <f>C2248*시뮬레이션!D2251*시뮬레이션!F2251</f>
        <v>#N/A</v>
      </c>
      <c r="H2248" s="2" t="e">
        <f>D2248*시뮬레이션!E2251*시뮬레이션!D2251</f>
        <v>#N/A</v>
      </c>
      <c r="J2248" s="5">
        <f t="shared" si="114"/>
        <v>44250</v>
      </c>
      <c r="K2248" s="2" t="e">
        <f t="shared" si="115"/>
        <v>#N/A</v>
      </c>
      <c r="L2248" s="2" t="e">
        <f>$C$2*시뮬레이션!F2251*시뮬레이션!D2251</f>
        <v>#REF!</v>
      </c>
    </row>
    <row r="2249" spans="2:12" x14ac:dyDescent="0.3">
      <c r="B2249" s="5">
        <v>44251</v>
      </c>
      <c r="C2249" s="27" t="e">
        <f>VLOOKUP(시뮬레이션!B2252,시뮬레이션!$K:$Q,6,0)</f>
        <v>#N/A</v>
      </c>
      <c r="D2249" s="27" t="e">
        <f>VLOOKUP(시뮬레이션!B2252,시뮬레이션!$K:$Q,7,0)</f>
        <v>#N/A</v>
      </c>
      <c r="F2249" s="5">
        <f t="shared" si="113"/>
        <v>44251</v>
      </c>
      <c r="G2249" s="7" t="e">
        <f>C2249*시뮬레이션!D2252*시뮬레이션!F2252</f>
        <v>#N/A</v>
      </c>
      <c r="H2249" s="2" t="e">
        <f>D2249*시뮬레이션!E2252*시뮬레이션!D2252</f>
        <v>#N/A</v>
      </c>
      <c r="J2249" s="5">
        <f t="shared" si="114"/>
        <v>44251</v>
      </c>
      <c r="K2249" s="2" t="e">
        <f t="shared" si="115"/>
        <v>#N/A</v>
      </c>
      <c r="L2249" s="2" t="e">
        <f>$C$2*시뮬레이션!F2252*시뮬레이션!D2252</f>
        <v>#REF!</v>
      </c>
    </row>
    <row r="2250" spans="2:12" x14ac:dyDescent="0.3">
      <c r="B2250" s="5">
        <v>44252</v>
      </c>
      <c r="C2250" s="27" t="e">
        <f>VLOOKUP(시뮬레이션!B2253,시뮬레이션!$K:$Q,6,0)</f>
        <v>#N/A</v>
      </c>
      <c r="D2250" s="27" t="e">
        <f>VLOOKUP(시뮬레이션!B2253,시뮬레이션!$K:$Q,7,0)</f>
        <v>#N/A</v>
      </c>
      <c r="F2250" s="5">
        <f t="shared" si="113"/>
        <v>44252</v>
      </c>
      <c r="G2250" s="7" t="e">
        <f>C2250*시뮬레이션!D2253*시뮬레이션!F2253</f>
        <v>#N/A</v>
      </c>
      <c r="H2250" s="2" t="e">
        <f>D2250*시뮬레이션!E2253*시뮬레이션!D2253</f>
        <v>#N/A</v>
      </c>
      <c r="J2250" s="5">
        <f t="shared" si="114"/>
        <v>44252</v>
      </c>
      <c r="K2250" s="2" t="e">
        <f t="shared" si="115"/>
        <v>#N/A</v>
      </c>
      <c r="L2250" s="2" t="e">
        <f>$C$2*시뮬레이션!F2253*시뮬레이션!D2253</f>
        <v>#REF!</v>
      </c>
    </row>
    <row r="2251" spans="2:12" x14ac:dyDescent="0.3">
      <c r="B2251" s="5">
        <v>44253</v>
      </c>
      <c r="C2251" s="27" t="e">
        <f>VLOOKUP(시뮬레이션!B2254,시뮬레이션!$K:$Q,6,0)</f>
        <v>#N/A</v>
      </c>
      <c r="D2251" s="27" t="e">
        <f>VLOOKUP(시뮬레이션!B2254,시뮬레이션!$K:$Q,7,0)</f>
        <v>#N/A</v>
      </c>
      <c r="F2251" s="5">
        <f t="shared" si="113"/>
        <v>44253</v>
      </c>
      <c r="G2251" s="7" t="e">
        <f>C2251*시뮬레이션!D2254*시뮬레이션!F2254</f>
        <v>#N/A</v>
      </c>
      <c r="H2251" s="2" t="e">
        <f>D2251*시뮬레이션!E2254*시뮬레이션!D2254</f>
        <v>#N/A</v>
      </c>
      <c r="J2251" s="5">
        <f t="shared" si="114"/>
        <v>44253</v>
      </c>
      <c r="K2251" s="2" t="e">
        <f t="shared" si="115"/>
        <v>#N/A</v>
      </c>
      <c r="L2251" s="2" t="e">
        <f>$C$2*시뮬레이션!F2254*시뮬레이션!D2254</f>
        <v>#REF!</v>
      </c>
    </row>
    <row r="2252" spans="2:12" x14ac:dyDescent="0.3">
      <c r="B2252" s="5">
        <v>44254</v>
      </c>
      <c r="C2252" s="27" t="e">
        <f>VLOOKUP(시뮬레이션!B2255,시뮬레이션!$K:$Q,6,0)</f>
        <v>#N/A</v>
      </c>
      <c r="D2252" s="27" t="e">
        <f>VLOOKUP(시뮬레이션!B2255,시뮬레이션!$K:$Q,7,0)</f>
        <v>#N/A</v>
      </c>
      <c r="F2252" s="5">
        <f t="shared" si="113"/>
        <v>44254</v>
      </c>
      <c r="G2252" s="7" t="e">
        <f>C2252*시뮬레이션!D2255*시뮬레이션!F2255</f>
        <v>#N/A</v>
      </c>
      <c r="H2252" s="2" t="e">
        <f>D2252*시뮬레이션!E2255*시뮬레이션!D2255</f>
        <v>#N/A</v>
      </c>
      <c r="J2252" s="5">
        <f t="shared" si="114"/>
        <v>44254</v>
      </c>
      <c r="K2252" s="2" t="e">
        <f t="shared" si="115"/>
        <v>#N/A</v>
      </c>
      <c r="L2252" s="2" t="e">
        <f>$C$2*시뮬레이션!F2255*시뮬레이션!D2255</f>
        <v>#REF!</v>
      </c>
    </row>
    <row r="2253" spans="2:12" x14ac:dyDescent="0.3">
      <c r="B2253" s="5">
        <v>44255</v>
      </c>
      <c r="C2253" s="27" t="e">
        <f>VLOOKUP(시뮬레이션!B2256,시뮬레이션!$K:$Q,6,0)</f>
        <v>#N/A</v>
      </c>
      <c r="D2253" s="27" t="e">
        <f>VLOOKUP(시뮬레이션!B2256,시뮬레이션!$K:$Q,7,0)</f>
        <v>#N/A</v>
      </c>
      <c r="F2253" s="5">
        <f t="shared" si="113"/>
        <v>44255</v>
      </c>
      <c r="G2253" s="7" t="e">
        <f>C2253*시뮬레이션!D2256*시뮬레이션!F2256</f>
        <v>#N/A</v>
      </c>
      <c r="H2253" s="2" t="e">
        <f>D2253*시뮬레이션!E2256*시뮬레이션!D2256</f>
        <v>#N/A</v>
      </c>
      <c r="J2253" s="5">
        <f t="shared" si="114"/>
        <v>44255</v>
      </c>
      <c r="K2253" s="2" t="e">
        <f t="shared" si="115"/>
        <v>#N/A</v>
      </c>
      <c r="L2253" s="2" t="e">
        <f>$C$2*시뮬레이션!F2256*시뮬레이션!D2256</f>
        <v>#REF!</v>
      </c>
    </row>
    <row r="2254" spans="2:12" x14ac:dyDescent="0.3">
      <c r="B2254" s="5">
        <v>44256</v>
      </c>
      <c r="C2254" s="27" t="e">
        <f>VLOOKUP(시뮬레이션!B2257,시뮬레이션!$K:$Q,6,0)</f>
        <v>#N/A</v>
      </c>
      <c r="D2254" s="27" t="e">
        <f>VLOOKUP(시뮬레이션!B2257,시뮬레이션!$K:$Q,7,0)</f>
        <v>#N/A</v>
      </c>
      <c r="F2254" s="5">
        <f t="shared" si="113"/>
        <v>44256</v>
      </c>
      <c r="G2254" s="7" t="e">
        <f>C2254*시뮬레이션!D2257*시뮬레이션!F2257</f>
        <v>#N/A</v>
      </c>
      <c r="H2254" s="2" t="e">
        <f>D2254*시뮬레이션!E2257*시뮬레이션!D2257</f>
        <v>#N/A</v>
      </c>
      <c r="J2254" s="5">
        <f t="shared" si="114"/>
        <v>44256</v>
      </c>
      <c r="K2254" s="2" t="e">
        <f t="shared" si="115"/>
        <v>#N/A</v>
      </c>
      <c r="L2254" s="2" t="e">
        <f>$C$2*시뮬레이션!F2257*시뮬레이션!D2257</f>
        <v>#REF!</v>
      </c>
    </row>
    <row r="2255" spans="2:12" x14ac:dyDescent="0.3">
      <c r="B2255" s="5">
        <v>44257</v>
      </c>
      <c r="C2255" s="27" t="e">
        <f>VLOOKUP(시뮬레이션!B2258,시뮬레이션!$K:$Q,6,0)</f>
        <v>#N/A</v>
      </c>
      <c r="D2255" s="27" t="e">
        <f>VLOOKUP(시뮬레이션!B2258,시뮬레이션!$K:$Q,7,0)</f>
        <v>#N/A</v>
      </c>
      <c r="F2255" s="5">
        <f t="shared" si="113"/>
        <v>44257</v>
      </c>
      <c r="G2255" s="7" t="e">
        <f>C2255*시뮬레이션!D2258*시뮬레이션!F2258</f>
        <v>#N/A</v>
      </c>
      <c r="H2255" s="2" t="e">
        <f>D2255*시뮬레이션!E2258*시뮬레이션!D2258</f>
        <v>#N/A</v>
      </c>
      <c r="J2255" s="5">
        <f t="shared" si="114"/>
        <v>44257</v>
      </c>
      <c r="K2255" s="2" t="e">
        <f t="shared" si="115"/>
        <v>#N/A</v>
      </c>
      <c r="L2255" s="2" t="e">
        <f>$C$2*시뮬레이션!F2258*시뮬레이션!D2258</f>
        <v>#REF!</v>
      </c>
    </row>
    <row r="2256" spans="2:12" x14ac:dyDescent="0.3">
      <c r="B2256" s="5">
        <v>44258</v>
      </c>
      <c r="C2256" s="27" t="e">
        <f>VLOOKUP(시뮬레이션!B2259,시뮬레이션!$K:$Q,6,0)</f>
        <v>#N/A</v>
      </c>
      <c r="D2256" s="27" t="e">
        <f>VLOOKUP(시뮬레이션!B2259,시뮬레이션!$K:$Q,7,0)</f>
        <v>#N/A</v>
      </c>
      <c r="F2256" s="5">
        <f t="shared" si="113"/>
        <v>44258</v>
      </c>
      <c r="G2256" s="7" t="e">
        <f>C2256*시뮬레이션!D2259*시뮬레이션!F2259</f>
        <v>#N/A</v>
      </c>
      <c r="H2256" s="2" t="e">
        <f>D2256*시뮬레이션!E2259*시뮬레이션!D2259</f>
        <v>#N/A</v>
      </c>
      <c r="J2256" s="5">
        <f t="shared" si="114"/>
        <v>44258</v>
      </c>
      <c r="K2256" s="2" t="e">
        <f t="shared" si="115"/>
        <v>#N/A</v>
      </c>
      <c r="L2256" s="2" t="e">
        <f>$C$2*시뮬레이션!F2259*시뮬레이션!D2259</f>
        <v>#REF!</v>
      </c>
    </row>
    <row r="2257" spans="2:12" x14ac:dyDescent="0.3">
      <c r="B2257" s="5">
        <v>44259</v>
      </c>
      <c r="C2257" s="27" t="e">
        <f>VLOOKUP(시뮬레이션!B2260,시뮬레이션!$K:$Q,6,0)</f>
        <v>#N/A</v>
      </c>
      <c r="D2257" s="27" t="e">
        <f>VLOOKUP(시뮬레이션!B2260,시뮬레이션!$K:$Q,7,0)</f>
        <v>#N/A</v>
      </c>
      <c r="F2257" s="5">
        <f t="shared" si="113"/>
        <v>44259</v>
      </c>
      <c r="G2257" s="7" t="e">
        <f>C2257*시뮬레이션!D2260*시뮬레이션!F2260</f>
        <v>#N/A</v>
      </c>
      <c r="H2257" s="2" t="e">
        <f>D2257*시뮬레이션!E2260*시뮬레이션!D2260</f>
        <v>#N/A</v>
      </c>
      <c r="J2257" s="5">
        <f t="shared" si="114"/>
        <v>44259</v>
      </c>
      <c r="K2257" s="2" t="e">
        <f t="shared" si="115"/>
        <v>#N/A</v>
      </c>
      <c r="L2257" s="2" t="e">
        <f>$C$2*시뮬레이션!F2260*시뮬레이션!D2260</f>
        <v>#REF!</v>
      </c>
    </row>
    <row r="2258" spans="2:12" x14ac:dyDescent="0.3">
      <c r="B2258" s="5">
        <v>44260</v>
      </c>
      <c r="C2258" s="27" t="e">
        <f>VLOOKUP(시뮬레이션!B2261,시뮬레이션!$K:$Q,6,0)</f>
        <v>#N/A</v>
      </c>
      <c r="D2258" s="27" t="e">
        <f>VLOOKUP(시뮬레이션!B2261,시뮬레이션!$K:$Q,7,0)</f>
        <v>#N/A</v>
      </c>
      <c r="F2258" s="5">
        <f t="shared" si="113"/>
        <v>44260</v>
      </c>
      <c r="G2258" s="7" t="e">
        <f>C2258*시뮬레이션!D2261*시뮬레이션!F2261</f>
        <v>#N/A</v>
      </c>
      <c r="H2258" s="2" t="e">
        <f>D2258*시뮬레이션!E2261*시뮬레이션!D2261</f>
        <v>#N/A</v>
      </c>
      <c r="J2258" s="5">
        <f t="shared" si="114"/>
        <v>44260</v>
      </c>
      <c r="K2258" s="2" t="e">
        <f t="shared" si="115"/>
        <v>#N/A</v>
      </c>
      <c r="L2258" s="2" t="e">
        <f>$C$2*시뮬레이션!F2261*시뮬레이션!D2261</f>
        <v>#REF!</v>
      </c>
    </row>
    <row r="2259" spans="2:12" x14ac:dyDescent="0.3">
      <c r="B2259" s="5">
        <v>44261</v>
      </c>
      <c r="C2259" s="27" t="e">
        <f>VLOOKUP(시뮬레이션!B2262,시뮬레이션!$K:$Q,6,0)</f>
        <v>#N/A</v>
      </c>
      <c r="D2259" s="27" t="e">
        <f>VLOOKUP(시뮬레이션!B2262,시뮬레이션!$K:$Q,7,0)</f>
        <v>#N/A</v>
      </c>
      <c r="F2259" s="5">
        <f t="shared" si="113"/>
        <v>44261</v>
      </c>
      <c r="G2259" s="7" t="e">
        <f>C2259*시뮬레이션!D2262*시뮬레이션!F2262</f>
        <v>#N/A</v>
      </c>
      <c r="H2259" s="2" t="e">
        <f>D2259*시뮬레이션!E2262*시뮬레이션!D2262</f>
        <v>#N/A</v>
      </c>
      <c r="J2259" s="5">
        <f t="shared" si="114"/>
        <v>44261</v>
      </c>
      <c r="K2259" s="2" t="e">
        <f t="shared" si="115"/>
        <v>#N/A</v>
      </c>
      <c r="L2259" s="2" t="e">
        <f>$C$2*시뮬레이션!F2262*시뮬레이션!D2262</f>
        <v>#REF!</v>
      </c>
    </row>
    <row r="2260" spans="2:12" x14ac:dyDescent="0.3">
      <c r="B2260" s="5">
        <v>44262</v>
      </c>
      <c r="C2260" s="27" t="e">
        <f>VLOOKUP(시뮬레이션!B2263,시뮬레이션!$K:$Q,6,0)</f>
        <v>#N/A</v>
      </c>
      <c r="D2260" s="27" t="e">
        <f>VLOOKUP(시뮬레이션!B2263,시뮬레이션!$K:$Q,7,0)</f>
        <v>#N/A</v>
      </c>
      <c r="F2260" s="5">
        <f t="shared" si="113"/>
        <v>44262</v>
      </c>
      <c r="G2260" s="7" t="e">
        <f>C2260*시뮬레이션!D2263*시뮬레이션!F2263</f>
        <v>#N/A</v>
      </c>
      <c r="H2260" s="2" t="e">
        <f>D2260*시뮬레이션!E2263*시뮬레이션!D2263</f>
        <v>#N/A</v>
      </c>
      <c r="J2260" s="5">
        <f t="shared" si="114"/>
        <v>44262</v>
      </c>
      <c r="K2260" s="2" t="e">
        <f t="shared" si="115"/>
        <v>#N/A</v>
      </c>
      <c r="L2260" s="2" t="e">
        <f>$C$2*시뮬레이션!F2263*시뮬레이션!D2263</f>
        <v>#REF!</v>
      </c>
    </row>
    <row r="2261" spans="2:12" x14ac:dyDescent="0.3">
      <c r="B2261" s="5">
        <v>44263</v>
      </c>
      <c r="C2261" s="27" t="e">
        <f>VLOOKUP(시뮬레이션!B2264,시뮬레이션!$K:$Q,6,0)</f>
        <v>#N/A</v>
      </c>
      <c r="D2261" s="27" t="e">
        <f>VLOOKUP(시뮬레이션!B2264,시뮬레이션!$K:$Q,7,0)</f>
        <v>#N/A</v>
      </c>
      <c r="F2261" s="5">
        <f t="shared" si="113"/>
        <v>44263</v>
      </c>
      <c r="G2261" s="7" t="e">
        <f>C2261*시뮬레이션!D2264*시뮬레이션!F2264</f>
        <v>#N/A</v>
      </c>
      <c r="H2261" s="2" t="e">
        <f>D2261*시뮬레이션!E2264*시뮬레이션!D2264</f>
        <v>#N/A</v>
      </c>
      <c r="J2261" s="5">
        <f t="shared" si="114"/>
        <v>44263</v>
      </c>
      <c r="K2261" s="2" t="e">
        <f t="shared" si="115"/>
        <v>#N/A</v>
      </c>
      <c r="L2261" s="2" t="e">
        <f>$C$2*시뮬레이션!F2264*시뮬레이션!D2264</f>
        <v>#REF!</v>
      </c>
    </row>
    <row r="2262" spans="2:12" x14ac:dyDescent="0.3">
      <c r="B2262" s="5">
        <v>44264</v>
      </c>
      <c r="C2262" s="27" t="e">
        <f>VLOOKUP(시뮬레이션!B2265,시뮬레이션!$K:$Q,6,0)</f>
        <v>#N/A</v>
      </c>
      <c r="D2262" s="27" t="e">
        <f>VLOOKUP(시뮬레이션!B2265,시뮬레이션!$K:$Q,7,0)</f>
        <v>#N/A</v>
      </c>
      <c r="F2262" s="5">
        <f t="shared" si="113"/>
        <v>44264</v>
      </c>
      <c r="G2262" s="7" t="e">
        <f>C2262*시뮬레이션!D2265*시뮬레이션!F2265</f>
        <v>#N/A</v>
      </c>
      <c r="H2262" s="2" t="e">
        <f>D2262*시뮬레이션!E2265*시뮬레이션!D2265</f>
        <v>#N/A</v>
      </c>
      <c r="J2262" s="5">
        <f t="shared" si="114"/>
        <v>44264</v>
      </c>
      <c r="K2262" s="2" t="e">
        <f t="shared" si="115"/>
        <v>#N/A</v>
      </c>
      <c r="L2262" s="2" t="e">
        <f>$C$2*시뮬레이션!F2265*시뮬레이션!D2265</f>
        <v>#REF!</v>
      </c>
    </row>
    <row r="2263" spans="2:12" x14ac:dyDescent="0.3">
      <c r="B2263" s="5">
        <v>44265</v>
      </c>
      <c r="C2263" s="27" t="e">
        <f>VLOOKUP(시뮬레이션!B2266,시뮬레이션!$K:$Q,6,0)</f>
        <v>#N/A</v>
      </c>
      <c r="D2263" s="27" t="e">
        <f>VLOOKUP(시뮬레이션!B2266,시뮬레이션!$K:$Q,7,0)</f>
        <v>#N/A</v>
      </c>
      <c r="F2263" s="5">
        <f t="shared" si="113"/>
        <v>44265</v>
      </c>
      <c r="G2263" s="7" t="e">
        <f>C2263*시뮬레이션!D2266*시뮬레이션!F2266</f>
        <v>#N/A</v>
      </c>
      <c r="H2263" s="2" t="e">
        <f>D2263*시뮬레이션!E2266*시뮬레이션!D2266</f>
        <v>#N/A</v>
      </c>
      <c r="J2263" s="5">
        <f t="shared" si="114"/>
        <v>44265</v>
      </c>
      <c r="K2263" s="2" t="e">
        <f t="shared" si="115"/>
        <v>#N/A</v>
      </c>
      <c r="L2263" s="2" t="e">
        <f>$C$2*시뮬레이션!F2266*시뮬레이션!D2266</f>
        <v>#REF!</v>
      </c>
    </row>
    <row r="2264" spans="2:12" x14ac:dyDescent="0.3">
      <c r="B2264" s="5">
        <v>44266</v>
      </c>
      <c r="C2264" s="27" t="e">
        <f>VLOOKUP(시뮬레이션!B2267,시뮬레이션!$K:$Q,6,0)</f>
        <v>#N/A</v>
      </c>
      <c r="D2264" s="27" t="e">
        <f>VLOOKUP(시뮬레이션!B2267,시뮬레이션!$K:$Q,7,0)</f>
        <v>#N/A</v>
      </c>
      <c r="F2264" s="5">
        <f t="shared" si="113"/>
        <v>44266</v>
      </c>
      <c r="G2264" s="7" t="e">
        <f>C2264*시뮬레이션!D2267*시뮬레이션!F2267</f>
        <v>#N/A</v>
      </c>
      <c r="H2264" s="2" t="e">
        <f>D2264*시뮬레이션!E2267*시뮬레이션!D2267</f>
        <v>#N/A</v>
      </c>
      <c r="J2264" s="5">
        <f t="shared" si="114"/>
        <v>44266</v>
      </c>
      <c r="K2264" s="2" t="e">
        <f t="shared" si="115"/>
        <v>#N/A</v>
      </c>
      <c r="L2264" s="2" t="e">
        <f>$C$2*시뮬레이션!F2267*시뮬레이션!D2267</f>
        <v>#REF!</v>
      </c>
    </row>
    <row r="2265" spans="2:12" x14ac:dyDescent="0.3">
      <c r="B2265" s="5">
        <v>44267</v>
      </c>
      <c r="C2265" s="27" t="e">
        <f>VLOOKUP(시뮬레이션!B2268,시뮬레이션!$K:$Q,6,0)</f>
        <v>#N/A</v>
      </c>
      <c r="D2265" s="27" t="e">
        <f>VLOOKUP(시뮬레이션!B2268,시뮬레이션!$K:$Q,7,0)</f>
        <v>#N/A</v>
      </c>
      <c r="F2265" s="5">
        <f t="shared" si="113"/>
        <v>44267</v>
      </c>
      <c r="G2265" s="7" t="e">
        <f>C2265*시뮬레이션!D2268*시뮬레이션!F2268</f>
        <v>#N/A</v>
      </c>
      <c r="H2265" s="2" t="e">
        <f>D2265*시뮬레이션!E2268*시뮬레이션!D2268</f>
        <v>#N/A</v>
      </c>
      <c r="J2265" s="5">
        <f t="shared" si="114"/>
        <v>44267</v>
      </c>
      <c r="K2265" s="2" t="e">
        <f t="shared" si="115"/>
        <v>#N/A</v>
      </c>
      <c r="L2265" s="2" t="e">
        <f>$C$2*시뮬레이션!F2268*시뮬레이션!D2268</f>
        <v>#REF!</v>
      </c>
    </row>
    <row r="2266" spans="2:12" x14ac:dyDescent="0.3">
      <c r="B2266" s="5">
        <v>44268</v>
      </c>
      <c r="C2266" s="27" t="e">
        <f>VLOOKUP(시뮬레이션!B2269,시뮬레이션!$K:$Q,6,0)</f>
        <v>#N/A</v>
      </c>
      <c r="D2266" s="27" t="e">
        <f>VLOOKUP(시뮬레이션!B2269,시뮬레이션!$K:$Q,7,0)</f>
        <v>#N/A</v>
      </c>
      <c r="F2266" s="5">
        <f t="shared" si="113"/>
        <v>44268</v>
      </c>
      <c r="G2266" s="7" t="e">
        <f>C2266*시뮬레이션!D2269*시뮬레이션!F2269</f>
        <v>#N/A</v>
      </c>
      <c r="H2266" s="2" t="e">
        <f>D2266*시뮬레이션!E2269*시뮬레이션!D2269</f>
        <v>#N/A</v>
      </c>
      <c r="J2266" s="5">
        <f t="shared" si="114"/>
        <v>44268</v>
      </c>
      <c r="K2266" s="2" t="e">
        <f t="shared" si="115"/>
        <v>#N/A</v>
      </c>
      <c r="L2266" s="2" t="e">
        <f>$C$2*시뮬레이션!F2269*시뮬레이션!D2269</f>
        <v>#REF!</v>
      </c>
    </row>
    <row r="2267" spans="2:12" x14ac:dyDescent="0.3">
      <c r="B2267" s="5">
        <v>44269</v>
      </c>
      <c r="C2267" s="27" t="e">
        <f>VLOOKUP(시뮬레이션!B2270,시뮬레이션!$K:$Q,6,0)</f>
        <v>#N/A</v>
      </c>
      <c r="D2267" s="27" t="e">
        <f>VLOOKUP(시뮬레이션!B2270,시뮬레이션!$K:$Q,7,0)</f>
        <v>#N/A</v>
      </c>
      <c r="F2267" s="5">
        <f t="shared" si="113"/>
        <v>44269</v>
      </c>
      <c r="G2267" s="7" t="e">
        <f>C2267*시뮬레이션!D2270*시뮬레이션!F2270</f>
        <v>#N/A</v>
      </c>
      <c r="H2267" s="2" t="e">
        <f>D2267*시뮬레이션!E2270*시뮬레이션!D2270</f>
        <v>#N/A</v>
      </c>
      <c r="J2267" s="5">
        <f t="shared" si="114"/>
        <v>44269</v>
      </c>
      <c r="K2267" s="2" t="e">
        <f t="shared" si="115"/>
        <v>#N/A</v>
      </c>
      <c r="L2267" s="2" t="e">
        <f>$C$2*시뮬레이션!F2270*시뮬레이션!D2270</f>
        <v>#REF!</v>
      </c>
    </row>
    <row r="2268" spans="2:12" x14ac:dyDescent="0.3">
      <c r="B2268" s="5">
        <v>44270</v>
      </c>
      <c r="C2268" s="27" t="e">
        <f>VLOOKUP(시뮬레이션!B2271,시뮬레이션!$K:$Q,6,0)</f>
        <v>#N/A</v>
      </c>
      <c r="D2268" s="27" t="e">
        <f>VLOOKUP(시뮬레이션!B2271,시뮬레이션!$K:$Q,7,0)</f>
        <v>#N/A</v>
      </c>
      <c r="F2268" s="5">
        <f t="shared" si="113"/>
        <v>44270</v>
      </c>
      <c r="G2268" s="7" t="e">
        <f>C2268*시뮬레이션!D2271*시뮬레이션!F2271</f>
        <v>#N/A</v>
      </c>
      <c r="H2268" s="2" t="e">
        <f>D2268*시뮬레이션!E2271*시뮬레이션!D2271</f>
        <v>#N/A</v>
      </c>
      <c r="J2268" s="5">
        <f t="shared" si="114"/>
        <v>44270</v>
      </c>
      <c r="K2268" s="2" t="e">
        <f t="shared" si="115"/>
        <v>#N/A</v>
      </c>
      <c r="L2268" s="2" t="e">
        <f>$C$2*시뮬레이션!F2271*시뮬레이션!D2271</f>
        <v>#REF!</v>
      </c>
    </row>
    <row r="2269" spans="2:12" x14ac:dyDescent="0.3">
      <c r="B2269" s="5">
        <v>44271</v>
      </c>
      <c r="C2269" s="27" t="e">
        <f>VLOOKUP(시뮬레이션!B2272,시뮬레이션!$K:$Q,6,0)</f>
        <v>#N/A</v>
      </c>
      <c r="D2269" s="27" t="e">
        <f>VLOOKUP(시뮬레이션!B2272,시뮬레이션!$K:$Q,7,0)</f>
        <v>#N/A</v>
      </c>
      <c r="F2269" s="5">
        <f t="shared" si="113"/>
        <v>44271</v>
      </c>
      <c r="G2269" s="7" t="e">
        <f>C2269*시뮬레이션!D2272*시뮬레이션!F2272</f>
        <v>#N/A</v>
      </c>
      <c r="H2269" s="2" t="e">
        <f>D2269*시뮬레이션!E2272*시뮬레이션!D2272</f>
        <v>#N/A</v>
      </c>
      <c r="J2269" s="5">
        <f t="shared" si="114"/>
        <v>44271</v>
      </c>
      <c r="K2269" s="2" t="e">
        <f t="shared" si="115"/>
        <v>#N/A</v>
      </c>
      <c r="L2269" s="2" t="e">
        <f>$C$2*시뮬레이션!F2272*시뮬레이션!D2272</f>
        <v>#REF!</v>
      </c>
    </row>
    <row r="2270" spans="2:12" x14ac:dyDescent="0.3">
      <c r="B2270" s="5">
        <v>44272</v>
      </c>
      <c r="C2270" s="27" t="e">
        <f>VLOOKUP(시뮬레이션!B2273,시뮬레이션!$K:$Q,6,0)</f>
        <v>#N/A</v>
      </c>
      <c r="D2270" s="27" t="e">
        <f>VLOOKUP(시뮬레이션!B2273,시뮬레이션!$K:$Q,7,0)</f>
        <v>#N/A</v>
      </c>
      <c r="F2270" s="5">
        <f t="shared" si="113"/>
        <v>44272</v>
      </c>
      <c r="G2270" s="7" t="e">
        <f>C2270*시뮬레이션!D2273*시뮬레이션!F2273</f>
        <v>#N/A</v>
      </c>
      <c r="H2270" s="2" t="e">
        <f>D2270*시뮬레이션!E2273*시뮬레이션!D2273</f>
        <v>#N/A</v>
      </c>
      <c r="J2270" s="5">
        <f t="shared" si="114"/>
        <v>44272</v>
      </c>
      <c r="K2270" s="2" t="e">
        <f t="shared" si="115"/>
        <v>#N/A</v>
      </c>
      <c r="L2270" s="2" t="e">
        <f>$C$2*시뮬레이션!F2273*시뮬레이션!D2273</f>
        <v>#REF!</v>
      </c>
    </row>
    <row r="2271" spans="2:12" x14ac:dyDescent="0.3">
      <c r="B2271" s="5">
        <v>44273</v>
      </c>
      <c r="C2271" s="27" t="e">
        <f>VLOOKUP(시뮬레이션!B2274,시뮬레이션!$K:$Q,6,0)</f>
        <v>#N/A</v>
      </c>
      <c r="D2271" s="27" t="e">
        <f>VLOOKUP(시뮬레이션!B2274,시뮬레이션!$K:$Q,7,0)</f>
        <v>#N/A</v>
      </c>
      <c r="F2271" s="5">
        <f t="shared" si="113"/>
        <v>44273</v>
      </c>
      <c r="G2271" s="7" t="e">
        <f>C2271*시뮬레이션!D2274*시뮬레이션!F2274</f>
        <v>#N/A</v>
      </c>
      <c r="H2271" s="2" t="e">
        <f>D2271*시뮬레이션!E2274*시뮬레이션!D2274</f>
        <v>#N/A</v>
      </c>
      <c r="J2271" s="5">
        <f t="shared" si="114"/>
        <v>44273</v>
      </c>
      <c r="K2271" s="2" t="e">
        <f t="shared" si="115"/>
        <v>#N/A</v>
      </c>
      <c r="L2271" s="2" t="e">
        <f>$C$2*시뮬레이션!F2274*시뮬레이션!D2274</f>
        <v>#REF!</v>
      </c>
    </row>
    <row r="2272" spans="2:12" x14ac:dyDescent="0.3">
      <c r="B2272" s="5">
        <v>44274</v>
      </c>
      <c r="C2272" s="27" t="e">
        <f>VLOOKUP(시뮬레이션!B2275,시뮬레이션!$K:$Q,6,0)</f>
        <v>#N/A</v>
      </c>
      <c r="D2272" s="27" t="e">
        <f>VLOOKUP(시뮬레이션!B2275,시뮬레이션!$K:$Q,7,0)</f>
        <v>#N/A</v>
      </c>
      <c r="F2272" s="5">
        <f t="shared" si="113"/>
        <v>44274</v>
      </c>
      <c r="G2272" s="7" t="e">
        <f>C2272*시뮬레이션!D2275*시뮬레이션!F2275</f>
        <v>#N/A</v>
      </c>
      <c r="H2272" s="2" t="e">
        <f>D2272*시뮬레이션!E2275*시뮬레이션!D2275</f>
        <v>#N/A</v>
      </c>
      <c r="J2272" s="5">
        <f t="shared" si="114"/>
        <v>44274</v>
      </c>
      <c r="K2272" s="2" t="e">
        <f t="shared" si="115"/>
        <v>#N/A</v>
      </c>
      <c r="L2272" s="2" t="e">
        <f>$C$2*시뮬레이션!F2275*시뮬레이션!D2275</f>
        <v>#REF!</v>
      </c>
    </row>
    <row r="2273" spans="2:12" x14ac:dyDescent="0.3">
      <c r="B2273" s="5">
        <v>44275</v>
      </c>
      <c r="C2273" s="27" t="e">
        <f>VLOOKUP(시뮬레이션!B2276,시뮬레이션!$K:$Q,6,0)</f>
        <v>#N/A</v>
      </c>
      <c r="D2273" s="27" t="e">
        <f>VLOOKUP(시뮬레이션!B2276,시뮬레이션!$K:$Q,7,0)</f>
        <v>#N/A</v>
      </c>
      <c r="F2273" s="5">
        <f t="shared" si="113"/>
        <v>44275</v>
      </c>
      <c r="G2273" s="7" t="e">
        <f>C2273*시뮬레이션!D2276*시뮬레이션!F2276</f>
        <v>#N/A</v>
      </c>
      <c r="H2273" s="2" t="e">
        <f>D2273*시뮬레이션!E2276*시뮬레이션!D2276</f>
        <v>#N/A</v>
      </c>
      <c r="J2273" s="5">
        <f t="shared" si="114"/>
        <v>44275</v>
      </c>
      <c r="K2273" s="2" t="e">
        <f t="shared" si="115"/>
        <v>#N/A</v>
      </c>
      <c r="L2273" s="2" t="e">
        <f>$C$2*시뮬레이션!F2276*시뮬레이션!D2276</f>
        <v>#REF!</v>
      </c>
    </row>
    <row r="2274" spans="2:12" x14ac:dyDescent="0.3">
      <c r="B2274" s="5">
        <v>44276</v>
      </c>
      <c r="C2274" s="27" t="e">
        <f>VLOOKUP(시뮬레이션!B2277,시뮬레이션!$K:$Q,6,0)</f>
        <v>#N/A</v>
      </c>
      <c r="D2274" s="27" t="e">
        <f>VLOOKUP(시뮬레이션!B2277,시뮬레이션!$K:$Q,7,0)</f>
        <v>#N/A</v>
      </c>
      <c r="F2274" s="5">
        <f t="shared" ref="F2274:F2337" si="116">B2274</f>
        <v>44276</v>
      </c>
      <c r="G2274" s="7" t="e">
        <f>C2274*시뮬레이션!D2277*시뮬레이션!F2277</f>
        <v>#N/A</v>
      </c>
      <c r="H2274" s="2" t="e">
        <f>D2274*시뮬레이션!E2277*시뮬레이션!D2277</f>
        <v>#N/A</v>
      </c>
      <c r="J2274" s="5">
        <f t="shared" ref="J2274:J2337" si="117">B2274</f>
        <v>44276</v>
      </c>
      <c r="K2274" s="2" t="e">
        <f t="shared" ref="K2274:K2337" si="118">SUM(G2274:H2274)</f>
        <v>#N/A</v>
      </c>
      <c r="L2274" s="2" t="e">
        <f>$C$2*시뮬레이션!F2277*시뮬레이션!D2277</f>
        <v>#REF!</v>
      </c>
    </row>
    <row r="2275" spans="2:12" x14ac:dyDescent="0.3">
      <c r="B2275" s="5">
        <v>44277</v>
      </c>
      <c r="C2275" s="27" t="e">
        <f>VLOOKUP(시뮬레이션!B2278,시뮬레이션!$K:$Q,6,0)</f>
        <v>#N/A</v>
      </c>
      <c r="D2275" s="27" t="e">
        <f>VLOOKUP(시뮬레이션!B2278,시뮬레이션!$K:$Q,7,0)</f>
        <v>#N/A</v>
      </c>
      <c r="F2275" s="5">
        <f t="shared" si="116"/>
        <v>44277</v>
      </c>
      <c r="G2275" s="7" t="e">
        <f>C2275*시뮬레이션!D2278*시뮬레이션!F2278</f>
        <v>#N/A</v>
      </c>
      <c r="H2275" s="2" t="e">
        <f>D2275*시뮬레이션!E2278*시뮬레이션!D2278</f>
        <v>#N/A</v>
      </c>
      <c r="J2275" s="5">
        <f t="shared" si="117"/>
        <v>44277</v>
      </c>
      <c r="K2275" s="2" t="e">
        <f t="shared" si="118"/>
        <v>#N/A</v>
      </c>
      <c r="L2275" s="2" t="e">
        <f>$C$2*시뮬레이션!F2278*시뮬레이션!D2278</f>
        <v>#REF!</v>
      </c>
    </row>
    <row r="2276" spans="2:12" x14ac:dyDescent="0.3">
      <c r="B2276" s="5">
        <v>44278</v>
      </c>
      <c r="C2276" s="27" t="e">
        <f>VLOOKUP(시뮬레이션!B2279,시뮬레이션!$K:$Q,6,0)</f>
        <v>#N/A</v>
      </c>
      <c r="D2276" s="27" t="e">
        <f>VLOOKUP(시뮬레이션!B2279,시뮬레이션!$K:$Q,7,0)</f>
        <v>#N/A</v>
      </c>
      <c r="F2276" s="5">
        <f t="shared" si="116"/>
        <v>44278</v>
      </c>
      <c r="G2276" s="7" t="e">
        <f>C2276*시뮬레이션!D2279*시뮬레이션!F2279</f>
        <v>#N/A</v>
      </c>
      <c r="H2276" s="2" t="e">
        <f>D2276*시뮬레이션!E2279*시뮬레이션!D2279</f>
        <v>#N/A</v>
      </c>
      <c r="J2276" s="5">
        <f t="shared" si="117"/>
        <v>44278</v>
      </c>
      <c r="K2276" s="2" t="e">
        <f t="shared" si="118"/>
        <v>#N/A</v>
      </c>
      <c r="L2276" s="2" t="e">
        <f>$C$2*시뮬레이션!F2279*시뮬레이션!D2279</f>
        <v>#REF!</v>
      </c>
    </row>
    <row r="2277" spans="2:12" x14ac:dyDescent="0.3">
      <c r="B2277" s="5">
        <v>44279</v>
      </c>
      <c r="C2277" s="27" t="e">
        <f>VLOOKUP(시뮬레이션!B2280,시뮬레이션!$K:$Q,6,0)</f>
        <v>#N/A</v>
      </c>
      <c r="D2277" s="27" t="e">
        <f>VLOOKUP(시뮬레이션!B2280,시뮬레이션!$K:$Q,7,0)</f>
        <v>#N/A</v>
      </c>
      <c r="F2277" s="5">
        <f t="shared" si="116"/>
        <v>44279</v>
      </c>
      <c r="G2277" s="7" t="e">
        <f>C2277*시뮬레이션!D2280*시뮬레이션!F2280</f>
        <v>#N/A</v>
      </c>
      <c r="H2277" s="2" t="e">
        <f>D2277*시뮬레이션!E2280*시뮬레이션!D2280</f>
        <v>#N/A</v>
      </c>
      <c r="J2277" s="5">
        <f t="shared" si="117"/>
        <v>44279</v>
      </c>
      <c r="K2277" s="2" t="e">
        <f t="shared" si="118"/>
        <v>#N/A</v>
      </c>
      <c r="L2277" s="2" t="e">
        <f>$C$2*시뮬레이션!F2280*시뮬레이션!D2280</f>
        <v>#REF!</v>
      </c>
    </row>
    <row r="2278" spans="2:12" x14ac:dyDescent="0.3">
      <c r="B2278" s="5">
        <v>44280</v>
      </c>
      <c r="C2278" s="27" t="e">
        <f>VLOOKUP(시뮬레이션!B2281,시뮬레이션!$K:$Q,6,0)</f>
        <v>#N/A</v>
      </c>
      <c r="D2278" s="27" t="e">
        <f>VLOOKUP(시뮬레이션!B2281,시뮬레이션!$K:$Q,7,0)</f>
        <v>#N/A</v>
      </c>
      <c r="F2278" s="5">
        <f t="shared" si="116"/>
        <v>44280</v>
      </c>
      <c r="G2278" s="7" t="e">
        <f>C2278*시뮬레이션!D2281*시뮬레이션!F2281</f>
        <v>#N/A</v>
      </c>
      <c r="H2278" s="2" t="e">
        <f>D2278*시뮬레이션!E2281*시뮬레이션!D2281</f>
        <v>#N/A</v>
      </c>
      <c r="J2278" s="5">
        <f t="shared" si="117"/>
        <v>44280</v>
      </c>
      <c r="K2278" s="2" t="e">
        <f t="shared" si="118"/>
        <v>#N/A</v>
      </c>
      <c r="L2278" s="2" t="e">
        <f>$C$2*시뮬레이션!F2281*시뮬레이션!D2281</f>
        <v>#REF!</v>
      </c>
    </row>
    <row r="2279" spans="2:12" x14ac:dyDescent="0.3">
      <c r="B2279" s="5">
        <v>44281</v>
      </c>
      <c r="C2279" s="27" t="e">
        <f>VLOOKUP(시뮬레이션!B2282,시뮬레이션!$K:$Q,6,0)</f>
        <v>#N/A</v>
      </c>
      <c r="D2279" s="27" t="e">
        <f>VLOOKUP(시뮬레이션!B2282,시뮬레이션!$K:$Q,7,0)</f>
        <v>#N/A</v>
      </c>
      <c r="F2279" s="5">
        <f t="shared" si="116"/>
        <v>44281</v>
      </c>
      <c r="G2279" s="7" t="e">
        <f>C2279*시뮬레이션!D2282*시뮬레이션!F2282</f>
        <v>#N/A</v>
      </c>
      <c r="H2279" s="2" t="e">
        <f>D2279*시뮬레이션!E2282*시뮬레이션!D2282</f>
        <v>#N/A</v>
      </c>
      <c r="J2279" s="5">
        <f t="shared" si="117"/>
        <v>44281</v>
      </c>
      <c r="K2279" s="2" t="e">
        <f t="shared" si="118"/>
        <v>#N/A</v>
      </c>
      <c r="L2279" s="2" t="e">
        <f>$C$2*시뮬레이션!F2282*시뮬레이션!D2282</f>
        <v>#REF!</v>
      </c>
    </row>
    <row r="2280" spans="2:12" x14ac:dyDescent="0.3">
      <c r="B2280" s="5">
        <v>44282</v>
      </c>
      <c r="C2280" s="27" t="e">
        <f>VLOOKUP(시뮬레이션!B2283,시뮬레이션!$K:$Q,6,0)</f>
        <v>#N/A</v>
      </c>
      <c r="D2280" s="27" t="e">
        <f>VLOOKUP(시뮬레이션!B2283,시뮬레이션!$K:$Q,7,0)</f>
        <v>#N/A</v>
      </c>
      <c r="F2280" s="5">
        <f t="shared" si="116"/>
        <v>44282</v>
      </c>
      <c r="G2280" s="7" t="e">
        <f>C2280*시뮬레이션!D2283*시뮬레이션!F2283</f>
        <v>#N/A</v>
      </c>
      <c r="H2280" s="2" t="e">
        <f>D2280*시뮬레이션!E2283*시뮬레이션!D2283</f>
        <v>#N/A</v>
      </c>
      <c r="J2280" s="5">
        <f t="shared" si="117"/>
        <v>44282</v>
      </c>
      <c r="K2280" s="2" t="e">
        <f t="shared" si="118"/>
        <v>#N/A</v>
      </c>
      <c r="L2280" s="2" t="e">
        <f>$C$2*시뮬레이션!F2283*시뮬레이션!D2283</f>
        <v>#REF!</v>
      </c>
    </row>
    <row r="2281" spans="2:12" x14ac:dyDescent="0.3">
      <c r="B2281" s="5">
        <v>44283</v>
      </c>
      <c r="C2281" s="27" t="e">
        <f>VLOOKUP(시뮬레이션!B2284,시뮬레이션!$K:$Q,6,0)</f>
        <v>#N/A</v>
      </c>
      <c r="D2281" s="27" t="e">
        <f>VLOOKUP(시뮬레이션!B2284,시뮬레이션!$K:$Q,7,0)</f>
        <v>#N/A</v>
      </c>
      <c r="F2281" s="5">
        <f t="shared" si="116"/>
        <v>44283</v>
      </c>
      <c r="G2281" s="7" t="e">
        <f>C2281*시뮬레이션!D2284*시뮬레이션!F2284</f>
        <v>#N/A</v>
      </c>
      <c r="H2281" s="2" t="e">
        <f>D2281*시뮬레이션!E2284*시뮬레이션!D2284</f>
        <v>#N/A</v>
      </c>
      <c r="J2281" s="5">
        <f t="shared" si="117"/>
        <v>44283</v>
      </c>
      <c r="K2281" s="2" t="e">
        <f t="shared" si="118"/>
        <v>#N/A</v>
      </c>
      <c r="L2281" s="2" t="e">
        <f>$C$2*시뮬레이션!F2284*시뮬레이션!D2284</f>
        <v>#REF!</v>
      </c>
    </row>
    <row r="2282" spans="2:12" x14ac:dyDescent="0.3">
      <c r="B2282" s="5">
        <v>44284</v>
      </c>
      <c r="C2282" s="27" t="e">
        <f>VLOOKUP(시뮬레이션!B2285,시뮬레이션!$K:$Q,6,0)</f>
        <v>#N/A</v>
      </c>
      <c r="D2282" s="27" t="e">
        <f>VLOOKUP(시뮬레이션!B2285,시뮬레이션!$K:$Q,7,0)</f>
        <v>#N/A</v>
      </c>
      <c r="F2282" s="5">
        <f t="shared" si="116"/>
        <v>44284</v>
      </c>
      <c r="G2282" s="7" t="e">
        <f>C2282*시뮬레이션!D2285*시뮬레이션!F2285</f>
        <v>#N/A</v>
      </c>
      <c r="H2282" s="2" t="e">
        <f>D2282*시뮬레이션!E2285*시뮬레이션!D2285</f>
        <v>#N/A</v>
      </c>
      <c r="J2282" s="5">
        <f t="shared" si="117"/>
        <v>44284</v>
      </c>
      <c r="K2282" s="2" t="e">
        <f t="shared" si="118"/>
        <v>#N/A</v>
      </c>
      <c r="L2282" s="2" t="e">
        <f>$C$2*시뮬레이션!F2285*시뮬레이션!D2285</f>
        <v>#REF!</v>
      </c>
    </row>
    <row r="2283" spans="2:12" x14ac:dyDescent="0.3">
      <c r="B2283" s="5">
        <v>44285</v>
      </c>
      <c r="C2283" s="27" t="e">
        <f>VLOOKUP(시뮬레이션!B2286,시뮬레이션!$K:$Q,6,0)</f>
        <v>#N/A</v>
      </c>
      <c r="D2283" s="27" t="e">
        <f>VLOOKUP(시뮬레이션!B2286,시뮬레이션!$K:$Q,7,0)</f>
        <v>#N/A</v>
      </c>
      <c r="F2283" s="5">
        <f t="shared" si="116"/>
        <v>44285</v>
      </c>
      <c r="G2283" s="7" t="e">
        <f>C2283*시뮬레이션!D2286*시뮬레이션!F2286</f>
        <v>#N/A</v>
      </c>
      <c r="H2283" s="2" t="e">
        <f>D2283*시뮬레이션!E2286*시뮬레이션!D2286</f>
        <v>#N/A</v>
      </c>
      <c r="J2283" s="5">
        <f t="shared" si="117"/>
        <v>44285</v>
      </c>
      <c r="K2283" s="2" t="e">
        <f t="shared" si="118"/>
        <v>#N/A</v>
      </c>
      <c r="L2283" s="2" t="e">
        <f>$C$2*시뮬레이션!F2286*시뮬레이션!D2286</f>
        <v>#REF!</v>
      </c>
    </row>
    <row r="2284" spans="2:12" x14ac:dyDescent="0.3">
      <c r="B2284" s="5">
        <v>44286</v>
      </c>
      <c r="C2284" s="27" t="e">
        <f>VLOOKUP(시뮬레이션!B2287,시뮬레이션!$K:$Q,6,0)</f>
        <v>#N/A</v>
      </c>
      <c r="D2284" s="27" t="e">
        <f>VLOOKUP(시뮬레이션!B2287,시뮬레이션!$K:$Q,7,0)</f>
        <v>#N/A</v>
      </c>
      <c r="F2284" s="5">
        <f t="shared" si="116"/>
        <v>44286</v>
      </c>
      <c r="G2284" s="7" t="e">
        <f>C2284*시뮬레이션!D2287*시뮬레이션!F2287</f>
        <v>#N/A</v>
      </c>
      <c r="H2284" s="2" t="e">
        <f>D2284*시뮬레이션!E2287*시뮬레이션!D2287</f>
        <v>#N/A</v>
      </c>
      <c r="J2284" s="5">
        <f t="shared" si="117"/>
        <v>44286</v>
      </c>
      <c r="K2284" s="2" t="e">
        <f t="shared" si="118"/>
        <v>#N/A</v>
      </c>
      <c r="L2284" s="2" t="e">
        <f>$C$2*시뮬레이션!F2287*시뮬레이션!D2287</f>
        <v>#REF!</v>
      </c>
    </row>
    <row r="2285" spans="2:12" x14ac:dyDescent="0.3">
      <c r="B2285" s="5">
        <v>44287</v>
      </c>
      <c r="C2285" s="27" t="e">
        <f>VLOOKUP(시뮬레이션!B2288,시뮬레이션!$K:$Q,6,0)</f>
        <v>#N/A</v>
      </c>
      <c r="D2285" s="27" t="e">
        <f>VLOOKUP(시뮬레이션!B2288,시뮬레이션!$K:$Q,7,0)</f>
        <v>#N/A</v>
      </c>
      <c r="F2285" s="5">
        <f t="shared" si="116"/>
        <v>44287</v>
      </c>
      <c r="G2285" s="7" t="e">
        <f>C2285*시뮬레이션!D2288*시뮬레이션!F2288</f>
        <v>#N/A</v>
      </c>
      <c r="H2285" s="2" t="e">
        <f>D2285*시뮬레이션!E2288*시뮬레이션!D2288</f>
        <v>#N/A</v>
      </c>
      <c r="J2285" s="5">
        <f t="shared" si="117"/>
        <v>44287</v>
      </c>
      <c r="K2285" s="2" t="e">
        <f t="shared" si="118"/>
        <v>#N/A</v>
      </c>
      <c r="L2285" s="2" t="e">
        <f>$C$2*시뮬레이션!F2288*시뮬레이션!D2288</f>
        <v>#REF!</v>
      </c>
    </row>
    <row r="2286" spans="2:12" x14ac:dyDescent="0.3">
      <c r="B2286" s="5">
        <v>44288</v>
      </c>
      <c r="C2286" s="27" t="e">
        <f>VLOOKUP(시뮬레이션!B2289,시뮬레이션!$K:$Q,6,0)</f>
        <v>#N/A</v>
      </c>
      <c r="D2286" s="27" t="e">
        <f>VLOOKUP(시뮬레이션!B2289,시뮬레이션!$K:$Q,7,0)</f>
        <v>#N/A</v>
      </c>
      <c r="F2286" s="5">
        <f t="shared" si="116"/>
        <v>44288</v>
      </c>
      <c r="G2286" s="7" t="e">
        <f>C2286*시뮬레이션!D2289*시뮬레이션!F2289</f>
        <v>#N/A</v>
      </c>
      <c r="H2286" s="2" t="e">
        <f>D2286*시뮬레이션!E2289*시뮬레이션!D2289</f>
        <v>#N/A</v>
      </c>
      <c r="J2286" s="5">
        <f t="shared" si="117"/>
        <v>44288</v>
      </c>
      <c r="K2286" s="2" t="e">
        <f t="shared" si="118"/>
        <v>#N/A</v>
      </c>
      <c r="L2286" s="2" t="e">
        <f>$C$2*시뮬레이션!F2289*시뮬레이션!D2289</f>
        <v>#REF!</v>
      </c>
    </row>
    <row r="2287" spans="2:12" x14ac:dyDescent="0.3">
      <c r="B2287" s="5">
        <v>44289</v>
      </c>
      <c r="C2287" s="27" t="e">
        <f>VLOOKUP(시뮬레이션!B2290,시뮬레이션!$K:$Q,6,0)</f>
        <v>#N/A</v>
      </c>
      <c r="D2287" s="27" t="e">
        <f>VLOOKUP(시뮬레이션!B2290,시뮬레이션!$K:$Q,7,0)</f>
        <v>#N/A</v>
      </c>
      <c r="F2287" s="5">
        <f t="shared" si="116"/>
        <v>44289</v>
      </c>
      <c r="G2287" s="7" t="e">
        <f>C2287*시뮬레이션!D2290*시뮬레이션!F2290</f>
        <v>#N/A</v>
      </c>
      <c r="H2287" s="2" t="e">
        <f>D2287*시뮬레이션!E2290*시뮬레이션!D2290</f>
        <v>#N/A</v>
      </c>
      <c r="J2287" s="5">
        <f t="shared" si="117"/>
        <v>44289</v>
      </c>
      <c r="K2287" s="2" t="e">
        <f t="shared" si="118"/>
        <v>#N/A</v>
      </c>
      <c r="L2287" s="2" t="e">
        <f>$C$2*시뮬레이션!F2290*시뮬레이션!D2290</f>
        <v>#REF!</v>
      </c>
    </row>
    <row r="2288" spans="2:12" x14ac:dyDescent="0.3">
      <c r="B2288" s="5">
        <v>44290</v>
      </c>
      <c r="C2288" s="27" t="e">
        <f>VLOOKUP(시뮬레이션!B2291,시뮬레이션!$K:$Q,6,0)</f>
        <v>#N/A</v>
      </c>
      <c r="D2288" s="27" t="e">
        <f>VLOOKUP(시뮬레이션!B2291,시뮬레이션!$K:$Q,7,0)</f>
        <v>#N/A</v>
      </c>
      <c r="F2288" s="5">
        <f t="shared" si="116"/>
        <v>44290</v>
      </c>
      <c r="G2288" s="7" t="e">
        <f>C2288*시뮬레이션!D2291*시뮬레이션!F2291</f>
        <v>#N/A</v>
      </c>
      <c r="H2288" s="2" t="e">
        <f>D2288*시뮬레이션!E2291*시뮬레이션!D2291</f>
        <v>#N/A</v>
      </c>
      <c r="J2288" s="5">
        <f t="shared" si="117"/>
        <v>44290</v>
      </c>
      <c r="K2288" s="2" t="e">
        <f t="shared" si="118"/>
        <v>#N/A</v>
      </c>
      <c r="L2288" s="2" t="e">
        <f>$C$2*시뮬레이션!F2291*시뮬레이션!D2291</f>
        <v>#REF!</v>
      </c>
    </row>
    <row r="2289" spans="2:12" x14ac:dyDescent="0.3">
      <c r="B2289" s="5">
        <v>44291</v>
      </c>
      <c r="C2289" s="27" t="e">
        <f>VLOOKUP(시뮬레이션!B2292,시뮬레이션!$K:$Q,6,0)</f>
        <v>#N/A</v>
      </c>
      <c r="D2289" s="27" t="e">
        <f>VLOOKUP(시뮬레이션!B2292,시뮬레이션!$K:$Q,7,0)</f>
        <v>#N/A</v>
      </c>
      <c r="F2289" s="5">
        <f t="shared" si="116"/>
        <v>44291</v>
      </c>
      <c r="G2289" s="7" t="e">
        <f>C2289*시뮬레이션!D2292*시뮬레이션!F2292</f>
        <v>#N/A</v>
      </c>
      <c r="H2289" s="2" t="e">
        <f>D2289*시뮬레이션!E2292*시뮬레이션!D2292</f>
        <v>#N/A</v>
      </c>
      <c r="J2289" s="5">
        <f t="shared" si="117"/>
        <v>44291</v>
      </c>
      <c r="K2289" s="2" t="e">
        <f t="shared" si="118"/>
        <v>#N/A</v>
      </c>
      <c r="L2289" s="2" t="e">
        <f>$C$2*시뮬레이션!F2292*시뮬레이션!D2292</f>
        <v>#REF!</v>
      </c>
    </row>
    <row r="2290" spans="2:12" x14ac:dyDescent="0.3">
      <c r="B2290" s="5">
        <v>44292</v>
      </c>
      <c r="C2290" s="27" t="e">
        <f>VLOOKUP(시뮬레이션!B2293,시뮬레이션!$K:$Q,6,0)</f>
        <v>#N/A</v>
      </c>
      <c r="D2290" s="27" t="e">
        <f>VLOOKUP(시뮬레이션!B2293,시뮬레이션!$K:$Q,7,0)</f>
        <v>#N/A</v>
      </c>
      <c r="F2290" s="5">
        <f t="shared" si="116"/>
        <v>44292</v>
      </c>
      <c r="G2290" s="7" t="e">
        <f>C2290*시뮬레이션!D2293*시뮬레이션!F2293</f>
        <v>#N/A</v>
      </c>
      <c r="H2290" s="2" t="e">
        <f>D2290*시뮬레이션!E2293*시뮬레이션!D2293</f>
        <v>#N/A</v>
      </c>
      <c r="J2290" s="5">
        <f t="shared" si="117"/>
        <v>44292</v>
      </c>
      <c r="K2290" s="2" t="e">
        <f t="shared" si="118"/>
        <v>#N/A</v>
      </c>
      <c r="L2290" s="2" t="e">
        <f>$C$2*시뮬레이션!F2293*시뮬레이션!D2293</f>
        <v>#REF!</v>
      </c>
    </row>
    <row r="2291" spans="2:12" x14ac:dyDescent="0.3">
      <c r="B2291" s="5">
        <v>44293</v>
      </c>
      <c r="C2291" s="27" t="e">
        <f>VLOOKUP(시뮬레이션!B2294,시뮬레이션!$K:$Q,6,0)</f>
        <v>#N/A</v>
      </c>
      <c r="D2291" s="27" t="e">
        <f>VLOOKUP(시뮬레이션!B2294,시뮬레이션!$K:$Q,7,0)</f>
        <v>#N/A</v>
      </c>
      <c r="F2291" s="5">
        <f t="shared" si="116"/>
        <v>44293</v>
      </c>
      <c r="G2291" s="7" t="e">
        <f>C2291*시뮬레이션!D2294*시뮬레이션!F2294</f>
        <v>#N/A</v>
      </c>
      <c r="H2291" s="2" t="e">
        <f>D2291*시뮬레이션!E2294*시뮬레이션!D2294</f>
        <v>#N/A</v>
      </c>
      <c r="J2291" s="5">
        <f t="shared" si="117"/>
        <v>44293</v>
      </c>
      <c r="K2291" s="2" t="e">
        <f t="shared" si="118"/>
        <v>#N/A</v>
      </c>
      <c r="L2291" s="2" t="e">
        <f>$C$2*시뮬레이션!F2294*시뮬레이션!D2294</f>
        <v>#REF!</v>
      </c>
    </row>
    <row r="2292" spans="2:12" x14ac:dyDescent="0.3">
      <c r="B2292" s="5">
        <v>44294</v>
      </c>
      <c r="C2292" s="27" t="e">
        <f>VLOOKUP(시뮬레이션!B2295,시뮬레이션!$K:$Q,6,0)</f>
        <v>#N/A</v>
      </c>
      <c r="D2292" s="27" t="e">
        <f>VLOOKUP(시뮬레이션!B2295,시뮬레이션!$K:$Q,7,0)</f>
        <v>#N/A</v>
      </c>
      <c r="F2292" s="5">
        <f t="shared" si="116"/>
        <v>44294</v>
      </c>
      <c r="G2292" s="7" t="e">
        <f>C2292*시뮬레이션!D2295*시뮬레이션!F2295</f>
        <v>#N/A</v>
      </c>
      <c r="H2292" s="2" t="e">
        <f>D2292*시뮬레이션!E2295*시뮬레이션!D2295</f>
        <v>#N/A</v>
      </c>
      <c r="J2292" s="5">
        <f t="shared" si="117"/>
        <v>44294</v>
      </c>
      <c r="K2292" s="2" t="e">
        <f t="shared" si="118"/>
        <v>#N/A</v>
      </c>
      <c r="L2292" s="2" t="e">
        <f>$C$2*시뮬레이션!F2295*시뮬레이션!D2295</f>
        <v>#REF!</v>
      </c>
    </row>
    <row r="2293" spans="2:12" x14ac:dyDescent="0.3">
      <c r="B2293" s="5">
        <v>44295</v>
      </c>
      <c r="C2293" s="27" t="e">
        <f>VLOOKUP(시뮬레이션!B2296,시뮬레이션!$K:$Q,6,0)</f>
        <v>#N/A</v>
      </c>
      <c r="D2293" s="27" t="e">
        <f>VLOOKUP(시뮬레이션!B2296,시뮬레이션!$K:$Q,7,0)</f>
        <v>#N/A</v>
      </c>
      <c r="F2293" s="5">
        <f t="shared" si="116"/>
        <v>44295</v>
      </c>
      <c r="G2293" s="7" t="e">
        <f>C2293*시뮬레이션!D2296*시뮬레이션!F2296</f>
        <v>#N/A</v>
      </c>
      <c r="H2293" s="2" t="e">
        <f>D2293*시뮬레이션!E2296*시뮬레이션!D2296</f>
        <v>#N/A</v>
      </c>
      <c r="J2293" s="5">
        <f t="shared" si="117"/>
        <v>44295</v>
      </c>
      <c r="K2293" s="2" t="e">
        <f t="shared" si="118"/>
        <v>#N/A</v>
      </c>
      <c r="L2293" s="2" t="e">
        <f>$C$2*시뮬레이션!F2296*시뮬레이션!D2296</f>
        <v>#REF!</v>
      </c>
    </row>
    <row r="2294" spans="2:12" x14ac:dyDescent="0.3">
      <c r="B2294" s="5">
        <v>44296</v>
      </c>
      <c r="C2294" s="27" t="e">
        <f>VLOOKUP(시뮬레이션!B2297,시뮬레이션!$K:$Q,6,0)</f>
        <v>#N/A</v>
      </c>
      <c r="D2294" s="27" t="e">
        <f>VLOOKUP(시뮬레이션!B2297,시뮬레이션!$K:$Q,7,0)</f>
        <v>#N/A</v>
      </c>
      <c r="F2294" s="5">
        <f t="shared" si="116"/>
        <v>44296</v>
      </c>
      <c r="G2294" s="7" t="e">
        <f>C2294*시뮬레이션!D2297*시뮬레이션!F2297</f>
        <v>#N/A</v>
      </c>
      <c r="H2294" s="2" t="e">
        <f>D2294*시뮬레이션!E2297*시뮬레이션!D2297</f>
        <v>#N/A</v>
      </c>
      <c r="J2294" s="5">
        <f t="shared" si="117"/>
        <v>44296</v>
      </c>
      <c r="K2294" s="2" t="e">
        <f t="shared" si="118"/>
        <v>#N/A</v>
      </c>
      <c r="L2294" s="2" t="e">
        <f>$C$2*시뮬레이션!F2297*시뮬레이션!D2297</f>
        <v>#REF!</v>
      </c>
    </row>
    <row r="2295" spans="2:12" x14ac:dyDescent="0.3">
      <c r="B2295" s="5">
        <v>44297</v>
      </c>
      <c r="C2295" s="27" t="e">
        <f>VLOOKUP(시뮬레이션!B2298,시뮬레이션!$K:$Q,6,0)</f>
        <v>#N/A</v>
      </c>
      <c r="D2295" s="27" t="e">
        <f>VLOOKUP(시뮬레이션!B2298,시뮬레이션!$K:$Q,7,0)</f>
        <v>#N/A</v>
      </c>
      <c r="F2295" s="5">
        <f t="shared" si="116"/>
        <v>44297</v>
      </c>
      <c r="G2295" s="7" t="e">
        <f>C2295*시뮬레이션!D2298*시뮬레이션!F2298</f>
        <v>#N/A</v>
      </c>
      <c r="H2295" s="2" t="e">
        <f>D2295*시뮬레이션!E2298*시뮬레이션!D2298</f>
        <v>#N/A</v>
      </c>
      <c r="J2295" s="5">
        <f t="shared" si="117"/>
        <v>44297</v>
      </c>
      <c r="K2295" s="2" t="e">
        <f t="shared" si="118"/>
        <v>#N/A</v>
      </c>
      <c r="L2295" s="2" t="e">
        <f>$C$2*시뮬레이션!F2298*시뮬레이션!D2298</f>
        <v>#REF!</v>
      </c>
    </row>
    <row r="2296" spans="2:12" x14ac:dyDescent="0.3">
      <c r="B2296" s="5">
        <v>44298</v>
      </c>
      <c r="C2296" s="27" t="e">
        <f>VLOOKUP(시뮬레이션!B2299,시뮬레이션!$K:$Q,6,0)</f>
        <v>#N/A</v>
      </c>
      <c r="D2296" s="27" t="e">
        <f>VLOOKUP(시뮬레이션!B2299,시뮬레이션!$K:$Q,7,0)</f>
        <v>#N/A</v>
      </c>
      <c r="F2296" s="5">
        <f t="shared" si="116"/>
        <v>44298</v>
      </c>
      <c r="G2296" s="7" t="e">
        <f>C2296*시뮬레이션!D2299*시뮬레이션!F2299</f>
        <v>#N/A</v>
      </c>
      <c r="H2296" s="2" t="e">
        <f>D2296*시뮬레이션!E2299*시뮬레이션!D2299</f>
        <v>#N/A</v>
      </c>
      <c r="J2296" s="5">
        <f t="shared" si="117"/>
        <v>44298</v>
      </c>
      <c r="K2296" s="2" t="e">
        <f t="shared" si="118"/>
        <v>#N/A</v>
      </c>
      <c r="L2296" s="2" t="e">
        <f>$C$2*시뮬레이션!F2299*시뮬레이션!D2299</f>
        <v>#REF!</v>
      </c>
    </row>
    <row r="2297" spans="2:12" x14ac:dyDescent="0.3">
      <c r="B2297" s="5">
        <v>44299</v>
      </c>
      <c r="C2297" s="27" t="e">
        <f>VLOOKUP(시뮬레이션!B2300,시뮬레이션!$K:$Q,6,0)</f>
        <v>#N/A</v>
      </c>
      <c r="D2297" s="27" t="e">
        <f>VLOOKUP(시뮬레이션!B2300,시뮬레이션!$K:$Q,7,0)</f>
        <v>#N/A</v>
      </c>
      <c r="F2297" s="5">
        <f t="shared" si="116"/>
        <v>44299</v>
      </c>
      <c r="G2297" s="7" t="e">
        <f>C2297*시뮬레이션!D2300*시뮬레이션!F2300</f>
        <v>#N/A</v>
      </c>
      <c r="H2297" s="2" t="e">
        <f>D2297*시뮬레이션!E2300*시뮬레이션!D2300</f>
        <v>#N/A</v>
      </c>
      <c r="J2297" s="5">
        <f t="shared" si="117"/>
        <v>44299</v>
      </c>
      <c r="K2297" s="2" t="e">
        <f t="shared" si="118"/>
        <v>#N/A</v>
      </c>
      <c r="L2297" s="2" t="e">
        <f>$C$2*시뮬레이션!F2300*시뮬레이션!D2300</f>
        <v>#REF!</v>
      </c>
    </row>
    <row r="2298" spans="2:12" x14ac:dyDescent="0.3">
      <c r="B2298" s="5">
        <v>44300</v>
      </c>
      <c r="C2298" s="27" t="e">
        <f>VLOOKUP(시뮬레이션!B2301,시뮬레이션!$K:$Q,6,0)</f>
        <v>#N/A</v>
      </c>
      <c r="D2298" s="27" t="e">
        <f>VLOOKUP(시뮬레이션!B2301,시뮬레이션!$K:$Q,7,0)</f>
        <v>#N/A</v>
      </c>
      <c r="F2298" s="5">
        <f t="shared" si="116"/>
        <v>44300</v>
      </c>
      <c r="G2298" s="7" t="e">
        <f>C2298*시뮬레이션!D2301*시뮬레이션!F2301</f>
        <v>#N/A</v>
      </c>
      <c r="H2298" s="2" t="e">
        <f>D2298*시뮬레이션!E2301*시뮬레이션!D2301</f>
        <v>#N/A</v>
      </c>
      <c r="J2298" s="5">
        <f t="shared" si="117"/>
        <v>44300</v>
      </c>
      <c r="K2298" s="2" t="e">
        <f t="shared" si="118"/>
        <v>#N/A</v>
      </c>
      <c r="L2298" s="2" t="e">
        <f>$C$2*시뮬레이션!F2301*시뮬레이션!D2301</f>
        <v>#REF!</v>
      </c>
    </row>
    <row r="2299" spans="2:12" x14ac:dyDescent="0.3">
      <c r="B2299" s="5">
        <v>44301</v>
      </c>
      <c r="C2299" s="27" t="e">
        <f>VLOOKUP(시뮬레이션!B2302,시뮬레이션!$K:$Q,6,0)</f>
        <v>#N/A</v>
      </c>
      <c r="D2299" s="27" t="e">
        <f>VLOOKUP(시뮬레이션!B2302,시뮬레이션!$K:$Q,7,0)</f>
        <v>#N/A</v>
      </c>
      <c r="F2299" s="5">
        <f t="shared" si="116"/>
        <v>44301</v>
      </c>
      <c r="G2299" s="7" t="e">
        <f>C2299*시뮬레이션!D2302*시뮬레이션!F2302</f>
        <v>#N/A</v>
      </c>
      <c r="H2299" s="2" t="e">
        <f>D2299*시뮬레이션!E2302*시뮬레이션!D2302</f>
        <v>#N/A</v>
      </c>
      <c r="J2299" s="5">
        <f t="shared" si="117"/>
        <v>44301</v>
      </c>
      <c r="K2299" s="2" t="e">
        <f t="shared" si="118"/>
        <v>#N/A</v>
      </c>
      <c r="L2299" s="2" t="e">
        <f>$C$2*시뮬레이션!F2302*시뮬레이션!D2302</f>
        <v>#REF!</v>
      </c>
    </row>
    <row r="2300" spans="2:12" x14ac:dyDescent="0.3">
      <c r="B2300" s="5">
        <v>44302</v>
      </c>
      <c r="C2300" s="27" t="e">
        <f>VLOOKUP(시뮬레이션!B2303,시뮬레이션!$K:$Q,6,0)</f>
        <v>#N/A</v>
      </c>
      <c r="D2300" s="27" t="e">
        <f>VLOOKUP(시뮬레이션!B2303,시뮬레이션!$K:$Q,7,0)</f>
        <v>#N/A</v>
      </c>
      <c r="F2300" s="5">
        <f t="shared" si="116"/>
        <v>44302</v>
      </c>
      <c r="G2300" s="7" t="e">
        <f>C2300*시뮬레이션!D2303*시뮬레이션!F2303</f>
        <v>#N/A</v>
      </c>
      <c r="H2300" s="2" t="e">
        <f>D2300*시뮬레이션!E2303*시뮬레이션!D2303</f>
        <v>#N/A</v>
      </c>
      <c r="J2300" s="5">
        <f t="shared" si="117"/>
        <v>44302</v>
      </c>
      <c r="K2300" s="2" t="e">
        <f t="shared" si="118"/>
        <v>#N/A</v>
      </c>
      <c r="L2300" s="2" t="e">
        <f>$C$2*시뮬레이션!F2303*시뮬레이션!D2303</f>
        <v>#REF!</v>
      </c>
    </row>
    <row r="2301" spans="2:12" x14ac:dyDescent="0.3">
      <c r="B2301" s="5">
        <v>44303</v>
      </c>
      <c r="C2301" s="27" t="e">
        <f>VLOOKUP(시뮬레이션!B2304,시뮬레이션!$K:$Q,6,0)</f>
        <v>#N/A</v>
      </c>
      <c r="D2301" s="27" t="e">
        <f>VLOOKUP(시뮬레이션!B2304,시뮬레이션!$K:$Q,7,0)</f>
        <v>#N/A</v>
      </c>
      <c r="F2301" s="5">
        <f t="shared" si="116"/>
        <v>44303</v>
      </c>
      <c r="G2301" s="7" t="e">
        <f>C2301*시뮬레이션!D2304*시뮬레이션!F2304</f>
        <v>#N/A</v>
      </c>
      <c r="H2301" s="2" t="e">
        <f>D2301*시뮬레이션!E2304*시뮬레이션!D2304</f>
        <v>#N/A</v>
      </c>
      <c r="J2301" s="5">
        <f t="shared" si="117"/>
        <v>44303</v>
      </c>
      <c r="K2301" s="2" t="e">
        <f t="shared" si="118"/>
        <v>#N/A</v>
      </c>
      <c r="L2301" s="2" t="e">
        <f>$C$2*시뮬레이션!F2304*시뮬레이션!D2304</f>
        <v>#REF!</v>
      </c>
    </row>
    <row r="2302" spans="2:12" x14ac:dyDescent="0.3">
      <c r="B2302" s="5">
        <v>44304</v>
      </c>
      <c r="C2302" s="27" t="e">
        <f>VLOOKUP(시뮬레이션!B2305,시뮬레이션!$K:$Q,6,0)</f>
        <v>#N/A</v>
      </c>
      <c r="D2302" s="27" t="e">
        <f>VLOOKUP(시뮬레이션!B2305,시뮬레이션!$K:$Q,7,0)</f>
        <v>#N/A</v>
      </c>
      <c r="F2302" s="5">
        <f t="shared" si="116"/>
        <v>44304</v>
      </c>
      <c r="G2302" s="7" t="e">
        <f>C2302*시뮬레이션!D2305*시뮬레이션!F2305</f>
        <v>#N/A</v>
      </c>
      <c r="H2302" s="2" t="e">
        <f>D2302*시뮬레이션!E2305*시뮬레이션!D2305</f>
        <v>#N/A</v>
      </c>
      <c r="J2302" s="5">
        <f t="shared" si="117"/>
        <v>44304</v>
      </c>
      <c r="K2302" s="2" t="e">
        <f t="shared" si="118"/>
        <v>#N/A</v>
      </c>
      <c r="L2302" s="2" t="e">
        <f>$C$2*시뮬레이션!F2305*시뮬레이션!D2305</f>
        <v>#REF!</v>
      </c>
    </row>
    <row r="2303" spans="2:12" x14ac:dyDescent="0.3">
      <c r="B2303" s="5">
        <v>44305</v>
      </c>
      <c r="C2303" s="27" t="e">
        <f>VLOOKUP(시뮬레이션!B2306,시뮬레이션!$K:$Q,6,0)</f>
        <v>#N/A</v>
      </c>
      <c r="D2303" s="27" t="e">
        <f>VLOOKUP(시뮬레이션!B2306,시뮬레이션!$K:$Q,7,0)</f>
        <v>#N/A</v>
      </c>
      <c r="F2303" s="5">
        <f t="shared" si="116"/>
        <v>44305</v>
      </c>
      <c r="G2303" s="7" t="e">
        <f>C2303*시뮬레이션!D2306*시뮬레이션!F2306</f>
        <v>#N/A</v>
      </c>
      <c r="H2303" s="2" t="e">
        <f>D2303*시뮬레이션!E2306*시뮬레이션!D2306</f>
        <v>#N/A</v>
      </c>
      <c r="J2303" s="5">
        <f t="shared" si="117"/>
        <v>44305</v>
      </c>
      <c r="K2303" s="2" t="e">
        <f t="shared" si="118"/>
        <v>#N/A</v>
      </c>
      <c r="L2303" s="2" t="e">
        <f>$C$2*시뮬레이션!F2306*시뮬레이션!D2306</f>
        <v>#REF!</v>
      </c>
    </row>
    <row r="2304" spans="2:12" x14ac:dyDescent="0.3">
      <c r="B2304" s="5">
        <v>44306</v>
      </c>
      <c r="C2304" s="27" t="e">
        <f>VLOOKUP(시뮬레이션!B2307,시뮬레이션!$K:$Q,6,0)</f>
        <v>#N/A</v>
      </c>
      <c r="D2304" s="27" t="e">
        <f>VLOOKUP(시뮬레이션!B2307,시뮬레이션!$K:$Q,7,0)</f>
        <v>#N/A</v>
      </c>
      <c r="F2304" s="5">
        <f t="shared" si="116"/>
        <v>44306</v>
      </c>
      <c r="G2304" s="7" t="e">
        <f>C2304*시뮬레이션!D2307*시뮬레이션!F2307</f>
        <v>#N/A</v>
      </c>
      <c r="H2304" s="2" t="e">
        <f>D2304*시뮬레이션!E2307*시뮬레이션!D2307</f>
        <v>#N/A</v>
      </c>
      <c r="J2304" s="5">
        <f t="shared" si="117"/>
        <v>44306</v>
      </c>
      <c r="K2304" s="2" t="e">
        <f t="shared" si="118"/>
        <v>#N/A</v>
      </c>
      <c r="L2304" s="2" t="e">
        <f>$C$2*시뮬레이션!F2307*시뮬레이션!D2307</f>
        <v>#REF!</v>
      </c>
    </row>
    <row r="2305" spans="2:12" x14ac:dyDescent="0.3">
      <c r="B2305" s="5">
        <v>44307</v>
      </c>
      <c r="C2305" s="27" t="e">
        <f>VLOOKUP(시뮬레이션!B2308,시뮬레이션!$K:$Q,6,0)</f>
        <v>#N/A</v>
      </c>
      <c r="D2305" s="27" t="e">
        <f>VLOOKUP(시뮬레이션!B2308,시뮬레이션!$K:$Q,7,0)</f>
        <v>#N/A</v>
      </c>
      <c r="F2305" s="5">
        <f t="shared" si="116"/>
        <v>44307</v>
      </c>
      <c r="G2305" s="7" t="e">
        <f>C2305*시뮬레이션!D2308*시뮬레이션!F2308</f>
        <v>#N/A</v>
      </c>
      <c r="H2305" s="2" t="e">
        <f>D2305*시뮬레이션!E2308*시뮬레이션!D2308</f>
        <v>#N/A</v>
      </c>
      <c r="J2305" s="5">
        <f t="shared" si="117"/>
        <v>44307</v>
      </c>
      <c r="K2305" s="2" t="e">
        <f t="shared" si="118"/>
        <v>#N/A</v>
      </c>
      <c r="L2305" s="2" t="e">
        <f>$C$2*시뮬레이션!F2308*시뮬레이션!D2308</f>
        <v>#REF!</v>
      </c>
    </row>
    <row r="2306" spans="2:12" x14ac:dyDescent="0.3">
      <c r="B2306" s="5">
        <v>44308</v>
      </c>
      <c r="C2306" s="27" t="e">
        <f>VLOOKUP(시뮬레이션!B2309,시뮬레이션!$K:$Q,6,0)</f>
        <v>#N/A</v>
      </c>
      <c r="D2306" s="27" t="e">
        <f>VLOOKUP(시뮬레이션!B2309,시뮬레이션!$K:$Q,7,0)</f>
        <v>#N/A</v>
      </c>
      <c r="F2306" s="5">
        <f t="shared" si="116"/>
        <v>44308</v>
      </c>
      <c r="G2306" s="7" t="e">
        <f>C2306*시뮬레이션!D2309*시뮬레이션!F2309</f>
        <v>#N/A</v>
      </c>
      <c r="H2306" s="2" t="e">
        <f>D2306*시뮬레이션!E2309*시뮬레이션!D2309</f>
        <v>#N/A</v>
      </c>
      <c r="J2306" s="5">
        <f t="shared" si="117"/>
        <v>44308</v>
      </c>
      <c r="K2306" s="2" t="e">
        <f t="shared" si="118"/>
        <v>#N/A</v>
      </c>
      <c r="L2306" s="2" t="e">
        <f>$C$2*시뮬레이션!F2309*시뮬레이션!D2309</f>
        <v>#REF!</v>
      </c>
    </row>
    <row r="2307" spans="2:12" x14ac:dyDescent="0.3">
      <c r="B2307" s="5">
        <v>44309</v>
      </c>
      <c r="C2307" s="27" t="e">
        <f>VLOOKUP(시뮬레이션!B2310,시뮬레이션!$K:$Q,6,0)</f>
        <v>#N/A</v>
      </c>
      <c r="D2307" s="27" t="e">
        <f>VLOOKUP(시뮬레이션!B2310,시뮬레이션!$K:$Q,7,0)</f>
        <v>#N/A</v>
      </c>
      <c r="F2307" s="5">
        <f t="shared" si="116"/>
        <v>44309</v>
      </c>
      <c r="G2307" s="7" t="e">
        <f>C2307*시뮬레이션!D2310*시뮬레이션!F2310</f>
        <v>#N/A</v>
      </c>
      <c r="H2307" s="2" t="e">
        <f>D2307*시뮬레이션!E2310*시뮬레이션!D2310</f>
        <v>#N/A</v>
      </c>
      <c r="J2307" s="5">
        <f t="shared" si="117"/>
        <v>44309</v>
      </c>
      <c r="K2307" s="2" t="e">
        <f t="shared" si="118"/>
        <v>#N/A</v>
      </c>
      <c r="L2307" s="2" t="e">
        <f>$C$2*시뮬레이션!F2310*시뮬레이션!D2310</f>
        <v>#REF!</v>
      </c>
    </row>
    <row r="2308" spans="2:12" x14ac:dyDescent="0.3">
      <c r="B2308" s="5">
        <v>44310</v>
      </c>
      <c r="C2308" s="27" t="e">
        <f>VLOOKUP(시뮬레이션!B2311,시뮬레이션!$K:$Q,6,0)</f>
        <v>#N/A</v>
      </c>
      <c r="D2308" s="27" t="e">
        <f>VLOOKUP(시뮬레이션!B2311,시뮬레이션!$K:$Q,7,0)</f>
        <v>#N/A</v>
      </c>
      <c r="F2308" s="5">
        <f t="shared" si="116"/>
        <v>44310</v>
      </c>
      <c r="G2308" s="7" t="e">
        <f>C2308*시뮬레이션!D2311*시뮬레이션!F2311</f>
        <v>#N/A</v>
      </c>
      <c r="H2308" s="2" t="e">
        <f>D2308*시뮬레이션!E2311*시뮬레이션!D2311</f>
        <v>#N/A</v>
      </c>
      <c r="J2308" s="5">
        <f t="shared" si="117"/>
        <v>44310</v>
      </c>
      <c r="K2308" s="2" t="e">
        <f t="shared" si="118"/>
        <v>#N/A</v>
      </c>
      <c r="L2308" s="2" t="e">
        <f>$C$2*시뮬레이션!F2311*시뮬레이션!D2311</f>
        <v>#REF!</v>
      </c>
    </row>
    <row r="2309" spans="2:12" x14ac:dyDescent="0.3">
      <c r="B2309" s="5">
        <v>44311</v>
      </c>
      <c r="C2309" s="27" t="e">
        <f>VLOOKUP(시뮬레이션!B2312,시뮬레이션!$K:$Q,6,0)</f>
        <v>#N/A</v>
      </c>
      <c r="D2309" s="27" t="e">
        <f>VLOOKUP(시뮬레이션!B2312,시뮬레이션!$K:$Q,7,0)</f>
        <v>#N/A</v>
      </c>
      <c r="F2309" s="5">
        <f t="shared" si="116"/>
        <v>44311</v>
      </c>
      <c r="G2309" s="7" t="e">
        <f>C2309*시뮬레이션!D2312*시뮬레이션!F2312</f>
        <v>#N/A</v>
      </c>
      <c r="H2309" s="2" t="e">
        <f>D2309*시뮬레이션!E2312*시뮬레이션!D2312</f>
        <v>#N/A</v>
      </c>
      <c r="J2309" s="5">
        <f t="shared" si="117"/>
        <v>44311</v>
      </c>
      <c r="K2309" s="2" t="e">
        <f t="shared" si="118"/>
        <v>#N/A</v>
      </c>
      <c r="L2309" s="2" t="e">
        <f>$C$2*시뮬레이션!F2312*시뮬레이션!D2312</f>
        <v>#REF!</v>
      </c>
    </row>
    <row r="2310" spans="2:12" x14ac:dyDescent="0.3">
      <c r="B2310" s="5">
        <v>44312</v>
      </c>
      <c r="C2310" s="27" t="e">
        <f>VLOOKUP(시뮬레이션!B2313,시뮬레이션!$K:$Q,6,0)</f>
        <v>#N/A</v>
      </c>
      <c r="D2310" s="27" t="e">
        <f>VLOOKUP(시뮬레이션!B2313,시뮬레이션!$K:$Q,7,0)</f>
        <v>#N/A</v>
      </c>
      <c r="F2310" s="5">
        <f t="shared" si="116"/>
        <v>44312</v>
      </c>
      <c r="G2310" s="7" t="e">
        <f>C2310*시뮬레이션!D2313*시뮬레이션!F2313</f>
        <v>#N/A</v>
      </c>
      <c r="H2310" s="2" t="e">
        <f>D2310*시뮬레이션!E2313*시뮬레이션!D2313</f>
        <v>#N/A</v>
      </c>
      <c r="J2310" s="5">
        <f t="shared" si="117"/>
        <v>44312</v>
      </c>
      <c r="K2310" s="2" t="e">
        <f t="shared" si="118"/>
        <v>#N/A</v>
      </c>
      <c r="L2310" s="2" t="e">
        <f>$C$2*시뮬레이션!F2313*시뮬레이션!D2313</f>
        <v>#REF!</v>
      </c>
    </row>
    <row r="2311" spans="2:12" x14ac:dyDescent="0.3">
      <c r="B2311" s="5">
        <v>44313</v>
      </c>
      <c r="C2311" s="27" t="e">
        <f>VLOOKUP(시뮬레이션!B2314,시뮬레이션!$K:$Q,6,0)</f>
        <v>#N/A</v>
      </c>
      <c r="D2311" s="27" t="e">
        <f>VLOOKUP(시뮬레이션!B2314,시뮬레이션!$K:$Q,7,0)</f>
        <v>#N/A</v>
      </c>
      <c r="F2311" s="5">
        <f t="shared" si="116"/>
        <v>44313</v>
      </c>
      <c r="G2311" s="7" t="e">
        <f>C2311*시뮬레이션!D2314*시뮬레이션!F2314</f>
        <v>#N/A</v>
      </c>
      <c r="H2311" s="2" t="e">
        <f>D2311*시뮬레이션!E2314*시뮬레이션!D2314</f>
        <v>#N/A</v>
      </c>
      <c r="J2311" s="5">
        <f t="shared" si="117"/>
        <v>44313</v>
      </c>
      <c r="K2311" s="2" t="e">
        <f t="shared" si="118"/>
        <v>#N/A</v>
      </c>
      <c r="L2311" s="2" t="e">
        <f>$C$2*시뮬레이션!F2314*시뮬레이션!D2314</f>
        <v>#REF!</v>
      </c>
    </row>
    <row r="2312" spans="2:12" x14ac:dyDescent="0.3">
      <c r="B2312" s="5">
        <v>44314</v>
      </c>
      <c r="C2312" s="27" t="e">
        <f>VLOOKUP(시뮬레이션!B2315,시뮬레이션!$K:$Q,6,0)</f>
        <v>#N/A</v>
      </c>
      <c r="D2312" s="27" t="e">
        <f>VLOOKUP(시뮬레이션!B2315,시뮬레이션!$K:$Q,7,0)</f>
        <v>#N/A</v>
      </c>
      <c r="F2312" s="5">
        <f t="shared" si="116"/>
        <v>44314</v>
      </c>
      <c r="G2312" s="7" t="e">
        <f>C2312*시뮬레이션!D2315*시뮬레이션!F2315</f>
        <v>#N/A</v>
      </c>
      <c r="H2312" s="2" t="e">
        <f>D2312*시뮬레이션!E2315*시뮬레이션!D2315</f>
        <v>#N/A</v>
      </c>
      <c r="J2312" s="5">
        <f t="shared" si="117"/>
        <v>44314</v>
      </c>
      <c r="K2312" s="2" t="e">
        <f t="shared" si="118"/>
        <v>#N/A</v>
      </c>
      <c r="L2312" s="2" t="e">
        <f>$C$2*시뮬레이션!F2315*시뮬레이션!D2315</f>
        <v>#REF!</v>
      </c>
    </row>
    <row r="2313" spans="2:12" x14ac:dyDescent="0.3">
      <c r="B2313" s="5">
        <v>44315</v>
      </c>
      <c r="C2313" s="27" t="e">
        <f>VLOOKUP(시뮬레이션!B2316,시뮬레이션!$K:$Q,6,0)</f>
        <v>#N/A</v>
      </c>
      <c r="D2313" s="27" t="e">
        <f>VLOOKUP(시뮬레이션!B2316,시뮬레이션!$K:$Q,7,0)</f>
        <v>#N/A</v>
      </c>
      <c r="F2313" s="5">
        <f t="shared" si="116"/>
        <v>44315</v>
      </c>
      <c r="G2313" s="7" t="e">
        <f>C2313*시뮬레이션!D2316*시뮬레이션!F2316</f>
        <v>#N/A</v>
      </c>
      <c r="H2313" s="2" t="e">
        <f>D2313*시뮬레이션!E2316*시뮬레이션!D2316</f>
        <v>#N/A</v>
      </c>
      <c r="J2313" s="5">
        <f t="shared" si="117"/>
        <v>44315</v>
      </c>
      <c r="K2313" s="2" t="e">
        <f t="shared" si="118"/>
        <v>#N/A</v>
      </c>
      <c r="L2313" s="2" t="e">
        <f>$C$2*시뮬레이션!F2316*시뮬레이션!D2316</f>
        <v>#REF!</v>
      </c>
    </row>
    <row r="2314" spans="2:12" x14ac:dyDescent="0.3">
      <c r="B2314" s="5">
        <v>44316</v>
      </c>
      <c r="C2314" s="27" t="e">
        <f>VLOOKUP(시뮬레이션!B2317,시뮬레이션!$K:$Q,6,0)</f>
        <v>#N/A</v>
      </c>
      <c r="D2314" s="27" t="e">
        <f>VLOOKUP(시뮬레이션!B2317,시뮬레이션!$K:$Q,7,0)</f>
        <v>#N/A</v>
      </c>
      <c r="F2314" s="5">
        <f t="shared" si="116"/>
        <v>44316</v>
      </c>
      <c r="G2314" s="7" t="e">
        <f>C2314*시뮬레이션!D2317*시뮬레이션!F2317</f>
        <v>#N/A</v>
      </c>
      <c r="H2314" s="2" t="e">
        <f>D2314*시뮬레이션!E2317*시뮬레이션!D2317</f>
        <v>#N/A</v>
      </c>
      <c r="J2314" s="5">
        <f t="shared" si="117"/>
        <v>44316</v>
      </c>
      <c r="K2314" s="2" t="e">
        <f t="shared" si="118"/>
        <v>#N/A</v>
      </c>
      <c r="L2314" s="2" t="e">
        <f>$C$2*시뮬레이션!F2317*시뮬레이션!D2317</f>
        <v>#REF!</v>
      </c>
    </row>
    <row r="2315" spans="2:12" x14ac:dyDescent="0.3">
      <c r="B2315" s="5">
        <v>44317</v>
      </c>
      <c r="C2315" s="27" t="e">
        <f>VLOOKUP(시뮬레이션!B2318,시뮬레이션!$K:$Q,6,0)</f>
        <v>#N/A</v>
      </c>
      <c r="D2315" s="27" t="e">
        <f>VLOOKUP(시뮬레이션!B2318,시뮬레이션!$K:$Q,7,0)</f>
        <v>#N/A</v>
      </c>
      <c r="F2315" s="5">
        <f t="shared" si="116"/>
        <v>44317</v>
      </c>
      <c r="G2315" s="7" t="e">
        <f>C2315*시뮬레이션!D2318*시뮬레이션!F2318</f>
        <v>#N/A</v>
      </c>
      <c r="H2315" s="2" t="e">
        <f>D2315*시뮬레이션!E2318*시뮬레이션!D2318</f>
        <v>#N/A</v>
      </c>
      <c r="J2315" s="5">
        <f t="shared" si="117"/>
        <v>44317</v>
      </c>
      <c r="K2315" s="2" t="e">
        <f t="shared" si="118"/>
        <v>#N/A</v>
      </c>
      <c r="L2315" s="2" t="e">
        <f>$C$2*시뮬레이션!F2318*시뮬레이션!D2318</f>
        <v>#REF!</v>
      </c>
    </row>
    <row r="2316" spans="2:12" x14ac:dyDescent="0.3">
      <c r="B2316" s="5">
        <v>44318</v>
      </c>
      <c r="C2316" s="27" t="e">
        <f>VLOOKUP(시뮬레이션!B2319,시뮬레이션!$K:$Q,6,0)</f>
        <v>#N/A</v>
      </c>
      <c r="D2316" s="27" t="e">
        <f>VLOOKUP(시뮬레이션!B2319,시뮬레이션!$K:$Q,7,0)</f>
        <v>#N/A</v>
      </c>
      <c r="F2316" s="5">
        <f t="shared" si="116"/>
        <v>44318</v>
      </c>
      <c r="G2316" s="7" t="e">
        <f>C2316*시뮬레이션!D2319*시뮬레이션!F2319</f>
        <v>#N/A</v>
      </c>
      <c r="H2316" s="2" t="e">
        <f>D2316*시뮬레이션!E2319*시뮬레이션!D2319</f>
        <v>#N/A</v>
      </c>
      <c r="J2316" s="5">
        <f t="shared" si="117"/>
        <v>44318</v>
      </c>
      <c r="K2316" s="2" t="e">
        <f t="shared" si="118"/>
        <v>#N/A</v>
      </c>
      <c r="L2316" s="2" t="e">
        <f>$C$2*시뮬레이션!F2319*시뮬레이션!D2319</f>
        <v>#REF!</v>
      </c>
    </row>
    <row r="2317" spans="2:12" x14ac:dyDescent="0.3">
      <c r="B2317" s="5">
        <v>44319</v>
      </c>
      <c r="C2317" s="27" t="e">
        <f>VLOOKUP(시뮬레이션!B2320,시뮬레이션!$K:$Q,6,0)</f>
        <v>#N/A</v>
      </c>
      <c r="D2317" s="27" t="e">
        <f>VLOOKUP(시뮬레이션!B2320,시뮬레이션!$K:$Q,7,0)</f>
        <v>#N/A</v>
      </c>
      <c r="F2317" s="5">
        <f t="shared" si="116"/>
        <v>44319</v>
      </c>
      <c r="G2317" s="7" t="e">
        <f>C2317*시뮬레이션!D2320*시뮬레이션!F2320</f>
        <v>#N/A</v>
      </c>
      <c r="H2317" s="2" t="e">
        <f>D2317*시뮬레이션!E2320*시뮬레이션!D2320</f>
        <v>#N/A</v>
      </c>
      <c r="J2317" s="5">
        <f t="shared" si="117"/>
        <v>44319</v>
      </c>
      <c r="K2317" s="2" t="e">
        <f t="shared" si="118"/>
        <v>#N/A</v>
      </c>
      <c r="L2317" s="2" t="e">
        <f>$C$2*시뮬레이션!F2320*시뮬레이션!D2320</f>
        <v>#REF!</v>
      </c>
    </row>
    <row r="2318" spans="2:12" x14ac:dyDescent="0.3">
      <c r="B2318" s="5">
        <v>44320</v>
      </c>
      <c r="C2318" s="27" t="e">
        <f>VLOOKUP(시뮬레이션!B2321,시뮬레이션!$K:$Q,6,0)</f>
        <v>#N/A</v>
      </c>
      <c r="D2318" s="27" t="e">
        <f>VLOOKUP(시뮬레이션!B2321,시뮬레이션!$K:$Q,7,0)</f>
        <v>#N/A</v>
      </c>
      <c r="F2318" s="5">
        <f t="shared" si="116"/>
        <v>44320</v>
      </c>
      <c r="G2318" s="7" t="e">
        <f>C2318*시뮬레이션!D2321*시뮬레이션!F2321</f>
        <v>#N/A</v>
      </c>
      <c r="H2318" s="2" t="e">
        <f>D2318*시뮬레이션!E2321*시뮬레이션!D2321</f>
        <v>#N/A</v>
      </c>
      <c r="J2318" s="5">
        <f t="shared" si="117"/>
        <v>44320</v>
      </c>
      <c r="K2318" s="2" t="e">
        <f t="shared" si="118"/>
        <v>#N/A</v>
      </c>
      <c r="L2318" s="2" t="e">
        <f>$C$2*시뮬레이션!F2321*시뮬레이션!D2321</f>
        <v>#REF!</v>
      </c>
    </row>
    <row r="2319" spans="2:12" x14ac:dyDescent="0.3">
      <c r="B2319" s="5">
        <v>44321</v>
      </c>
      <c r="C2319" s="27" t="e">
        <f>VLOOKUP(시뮬레이션!B2322,시뮬레이션!$K:$Q,6,0)</f>
        <v>#N/A</v>
      </c>
      <c r="D2319" s="27" t="e">
        <f>VLOOKUP(시뮬레이션!B2322,시뮬레이션!$K:$Q,7,0)</f>
        <v>#N/A</v>
      </c>
      <c r="F2319" s="5">
        <f t="shared" si="116"/>
        <v>44321</v>
      </c>
      <c r="G2319" s="7" t="e">
        <f>C2319*시뮬레이션!D2322*시뮬레이션!F2322</f>
        <v>#N/A</v>
      </c>
      <c r="H2319" s="2" t="e">
        <f>D2319*시뮬레이션!E2322*시뮬레이션!D2322</f>
        <v>#N/A</v>
      </c>
      <c r="J2319" s="5">
        <f t="shared" si="117"/>
        <v>44321</v>
      </c>
      <c r="K2319" s="2" t="e">
        <f t="shared" si="118"/>
        <v>#N/A</v>
      </c>
      <c r="L2319" s="2" t="e">
        <f>$C$2*시뮬레이션!F2322*시뮬레이션!D2322</f>
        <v>#REF!</v>
      </c>
    </row>
    <row r="2320" spans="2:12" x14ac:dyDescent="0.3">
      <c r="B2320" s="5">
        <v>44322</v>
      </c>
      <c r="C2320" s="27" t="e">
        <f>VLOOKUP(시뮬레이션!B2323,시뮬레이션!$K:$Q,6,0)</f>
        <v>#N/A</v>
      </c>
      <c r="D2320" s="27" t="e">
        <f>VLOOKUP(시뮬레이션!B2323,시뮬레이션!$K:$Q,7,0)</f>
        <v>#N/A</v>
      </c>
      <c r="F2320" s="5">
        <f t="shared" si="116"/>
        <v>44322</v>
      </c>
      <c r="G2320" s="7" t="e">
        <f>C2320*시뮬레이션!D2323*시뮬레이션!F2323</f>
        <v>#N/A</v>
      </c>
      <c r="H2320" s="2" t="e">
        <f>D2320*시뮬레이션!E2323*시뮬레이션!D2323</f>
        <v>#N/A</v>
      </c>
      <c r="J2320" s="5">
        <f t="shared" si="117"/>
        <v>44322</v>
      </c>
      <c r="K2320" s="2" t="e">
        <f t="shared" si="118"/>
        <v>#N/A</v>
      </c>
      <c r="L2320" s="2" t="e">
        <f>$C$2*시뮬레이션!F2323*시뮬레이션!D2323</f>
        <v>#REF!</v>
      </c>
    </row>
    <row r="2321" spans="2:12" x14ac:dyDescent="0.3">
      <c r="B2321" s="5">
        <v>44323</v>
      </c>
      <c r="C2321" s="27" t="e">
        <f>VLOOKUP(시뮬레이션!B2324,시뮬레이션!$K:$Q,6,0)</f>
        <v>#N/A</v>
      </c>
      <c r="D2321" s="27" t="e">
        <f>VLOOKUP(시뮬레이션!B2324,시뮬레이션!$K:$Q,7,0)</f>
        <v>#N/A</v>
      </c>
      <c r="F2321" s="5">
        <f t="shared" si="116"/>
        <v>44323</v>
      </c>
      <c r="G2321" s="7" t="e">
        <f>C2321*시뮬레이션!D2324*시뮬레이션!F2324</f>
        <v>#N/A</v>
      </c>
      <c r="H2321" s="2" t="e">
        <f>D2321*시뮬레이션!E2324*시뮬레이션!D2324</f>
        <v>#N/A</v>
      </c>
      <c r="J2321" s="5">
        <f t="shared" si="117"/>
        <v>44323</v>
      </c>
      <c r="K2321" s="2" t="e">
        <f t="shared" si="118"/>
        <v>#N/A</v>
      </c>
      <c r="L2321" s="2" t="e">
        <f>$C$2*시뮬레이션!F2324*시뮬레이션!D2324</f>
        <v>#REF!</v>
      </c>
    </row>
    <row r="2322" spans="2:12" x14ac:dyDescent="0.3">
      <c r="B2322" s="5">
        <v>44324</v>
      </c>
      <c r="C2322" s="27" t="e">
        <f>VLOOKUP(시뮬레이션!B2325,시뮬레이션!$K:$Q,6,0)</f>
        <v>#N/A</v>
      </c>
      <c r="D2322" s="27" t="e">
        <f>VLOOKUP(시뮬레이션!B2325,시뮬레이션!$K:$Q,7,0)</f>
        <v>#N/A</v>
      </c>
      <c r="F2322" s="5">
        <f t="shared" si="116"/>
        <v>44324</v>
      </c>
      <c r="G2322" s="7" t="e">
        <f>C2322*시뮬레이션!D2325*시뮬레이션!F2325</f>
        <v>#N/A</v>
      </c>
      <c r="H2322" s="2" t="e">
        <f>D2322*시뮬레이션!E2325*시뮬레이션!D2325</f>
        <v>#N/A</v>
      </c>
      <c r="J2322" s="5">
        <f t="shared" si="117"/>
        <v>44324</v>
      </c>
      <c r="K2322" s="2" t="e">
        <f t="shared" si="118"/>
        <v>#N/A</v>
      </c>
      <c r="L2322" s="2" t="e">
        <f>$C$2*시뮬레이션!F2325*시뮬레이션!D2325</f>
        <v>#REF!</v>
      </c>
    </row>
    <row r="2323" spans="2:12" x14ac:dyDescent="0.3">
      <c r="B2323" s="5">
        <v>44325</v>
      </c>
      <c r="C2323" s="27" t="e">
        <f>VLOOKUP(시뮬레이션!B2326,시뮬레이션!$K:$Q,6,0)</f>
        <v>#N/A</v>
      </c>
      <c r="D2323" s="27" t="e">
        <f>VLOOKUP(시뮬레이션!B2326,시뮬레이션!$K:$Q,7,0)</f>
        <v>#N/A</v>
      </c>
      <c r="F2323" s="5">
        <f t="shared" si="116"/>
        <v>44325</v>
      </c>
      <c r="G2323" s="7" t="e">
        <f>C2323*시뮬레이션!D2326*시뮬레이션!F2326</f>
        <v>#N/A</v>
      </c>
      <c r="H2323" s="2" t="e">
        <f>D2323*시뮬레이션!E2326*시뮬레이션!D2326</f>
        <v>#N/A</v>
      </c>
      <c r="J2323" s="5">
        <f t="shared" si="117"/>
        <v>44325</v>
      </c>
      <c r="K2323" s="2" t="e">
        <f t="shared" si="118"/>
        <v>#N/A</v>
      </c>
      <c r="L2323" s="2" t="e">
        <f>$C$2*시뮬레이션!F2326*시뮬레이션!D2326</f>
        <v>#REF!</v>
      </c>
    </row>
    <row r="2324" spans="2:12" x14ac:dyDescent="0.3">
      <c r="B2324" s="5">
        <v>44326</v>
      </c>
      <c r="C2324" s="27" t="e">
        <f>VLOOKUP(시뮬레이션!B2327,시뮬레이션!$K:$Q,6,0)</f>
        <v>#N/A</v>
      </c>
      <c r="D2324" s="27" t="e">
        <f>VLOOKUP(시뮬레이션!B2327,시뮬레이션!$K:$Q,7,0)</f>
        <v>#N/A</v>
      </c>
      <c r="F2324" s="5">
        <f t="shared" si="116"/>
        <v>44326</v>
      </c>
      <c r="G2324" s="7" t="e">
        <f>C2324*시뮬레이션!D2327*시뮬레이션!F2327</f>
        <v>#N/A</v>
      </c>
      <c r="H2324" s="2" t="e">
        <f>D2324*시뮬레이션!E2327*시뮬레이션!D2327</f>
        <v>#N/A</v>
      </c>
      <c r="J2324" s="5">
        <f t="shared" si="117"/>
        <v>44326</v>
      </c>
      <c r="K2324" s="2" t="e">
        <f t="shared" si="118"/>
        <v>#N/A</v>
      </c>
      <c r="L2324" s="2" t="e">
        <f>$C$2*시뮬레이션!F2327*시뮬레이션!D2327</f>
        <v>#REF!</v>
      </c>
    </row>
    <row r="2325" spans="2:12" x14ac:dyDescent="0.3">
      <c r="B2325" s="5">
        <v>44327</v>
      </c>
      <c r="C2325" s="27" t="e">
        <f>VLOOKUP(시뮬레이션!B2328,시뮬레이션!$K:$Q,6,0)</f>
        <v>#N/A</v>
      </c>
      <c r="D2325" s="27" t="e">
        <f>VLOOKUP(시뮬레이션!B2328,시뮬레이션!$K:$Q,7,0)</f>
        <v>#N/A</v>
      </c>
      <c r="F2325" s="5">
        <f t="shared" si="116"/>
        <v>44327</v>
      </c>
      <c r="G2325" s="7" t="e">
        <f>C2325*시뮬레이션!D2328*시뮬레이션!F2328</f>
        <v>#N/A</v>
      </c>
      <c r="H2325" s="2" t="e">
        <f>D2325*시뮬레이션!E2328*시뮬레이션!D2328</f>
        <v>#N/A</v>
      </c>
      <c r="J2325" s="5">
        <f t="shared" si="117"/>
        <v>44327</v>
      </c>
      <c r="K2325" s="2" t="e">
        <f t="shared" si="118"/>
        <v>#N/A</v>
      </c>
      <c r="L2325" s="2" t="e">
        <f>$C$2*시뮬레이션!F2328*시뮬레이션!D2328</f>
        <v>#REF!</v>
      </c>
    </row>
    <row r="2326" spans="2:12" x14ac:dyDescent="0.3">
      <c r="B2326" s="5">
        <v>44328</v>
      </c>
      <c r="C2326" s="27" t="e">
        <f>VLOOKUP(시뮬레이션!B2329,시뮬레이션!$K:$Q,6,0)</f>
        <v>#N/A</v>
      </c>
      <c r="D2326" s="27" t="e">
        <f>VLOOKUP(시뮬레이션!B2329,시뮬레이션!$K:$Q,7,0)</f>
        <v>#N/A</v>
      </c>
      <c r="F2326" s="5">
        <f t="shared" si="116"/>
        <v>44328</v>
      </c>
      <c r="G2326" s="7" t="e">
        <f>C2326*시뮬레이션!D2329*시뮬레이션!F2329</f>
        <v>#N/A</v>
      </c>
      <c r="H2326" s="2" t="e">
        <f>D2326*시뮬레이션!E2329*시뮬레이션!D2329</f>
        <v>#N/A</v>
      </c>
      <c r="J2326" s="5">
        <f t="shared" si="117"/>
        <v>44328</v>
      </c>
      <c r="K2326" s="2" t="e">
        <f t="shared" si="118"/>
        <v>#N/A</v>
      </c>
      <c r="L2326" s="2" t="e">
        <f>$C$2*시뮬레이션!F2329*시뮬레이션!D2329</f>
        <v>#REF!</v>
      </c>
    </row>
    <row r="2327" spans="2:12" x14ac:dyDescent="0.3">
      <c r="B2327" s="5">
        <v>44329</v>
      </c>
      <c r="C2327" s="27" t="e">
        <f>VLOOKUP(시뮬레이션!B2330,시뮬레이션!$K:$Q,6,0)</f>
        <v>#N/A</v>
      </c>
      <c r="D2327" s="27" t="e">
        <f>VLOOKUP(시뮬레이션!B2330,시뮬레이션!$K:$Q,7,0)</f>
        <v>#N/A</v>
      </c>
      <c r="F2327" s="5">
        <f t="shared" si="116"/>
        <v>44329</v>
      </c>
      <c r="G2327" s="7" t="e">
        <f>C2327*시뮬레이션!D2330*시뮬레이션!F2330</f>
        <v>#N/A</v>
      </c>
      <c r="H2327" s="2" t="e">
        <f>D2327*시뮬레이션!E2330*시뮬레이션!D2330</f>
        <v>#N/A</v>
      </c>
      <c r="J2327" s="5">
        <f t="shared" si="117"/>
        <v>44329</v>
      </c>
      <c r="K2327" s="2" t="e">
        <f t="shared" si="118"/>
        <v>#N/A</v>
      </c>
      <c r="L2327" s="2" t="e">
        <f>$C$2*시뮬레이션!F2330*시뮬레이션!D2330</f>
        <v>#REF!</v>
      </c>
    </row>
    <row r="2328" spans="2:12" x14ac:dyDescent="0.3">
      <c r="B2328" s="5">
        <v>44330</v>
      </c>
      <c r="C2328" s="27" t="e">
        <f>VLOOKUP(시뮬레이션!B2331,시뮬레이션!$K:$Q,6,0)</f>
        <v>#N/A</v>
      </c>
      <c r="D2328" s="27" t="e">
        <f>VLOOKUP(시뮬레이션!B2331,시뮬레이션!$K:$Q,7,0)</f>
        <v>#N/A</v>
      </c>
      <c r="F2328" s="5">
        <f t="shared" si="116"/>
        <v>44330</v>
      </c>
      <c r="G2328" s="7" t="e">
        <f>C2328*시뮬레이션!D2331*시뮬레이션!F2331</f>
        <v>#N/A</v>
      </c>
      <c r="H2328" s="2" t="e">
        <f>D2328*시뮬레이션!E2331*시뮬레이션!D2331</f>
        <v>#N/A</v>
      </c>
      <c r="J2328" s="5">
        <f t="shared" si="117"/>
        <v>44330</v>
      </c>
      <c r="K2328" s="2" t="e">
        <f t="shared" si="118"/>
        <v>#N/A</v>
      </c>
      <c r="L2328" s="2" t="e">
        <f>$C$2*시뮬레이션!F2331*시뮬레이션!D2331</f>
        <v>#REF!</v>
      </c>
    </row>
    <row r="2329" spans="2:12" x14ac:dyDescent="0.3">
      <c r="B2329" s="5">
        <v>44331</v>
      </c>
      <c r="C2329" s="27" t="e">
        <f>VLOOKUP(시뮬레이션!B2332,시뮬레이션!$K:$Q,6,0)</f>
        <v>#N/A</v>
      </c>
      <c r="D2329" s="27" t="e">
        <f>VLOOKUP(시뮬레이션!B2332,시뮬레이션!$K:$Q,7,0)</f>
        <v>#N/A</v>
      </c>
      <c r="F2329" s="5">
        <f t="shared" si="116"/>
        <v>44331</v>
      </c>
      <c r="G2329" s="7" t="e">
        <f>C2329*시뮬레이션!D2332*시뮬레이션!F2332</f>
        <v>#N/A</v>
      </c>
      <c r="H2329" s="2" t="e">
        <f>D2329*시뮬레이션!E2332*시뮬레이션!D2332</f>
        <v>#N/A</v>
      </c>
      <c r="J2329" s="5">
        <f t="shared" si="117"/>
        <v>44331</v>
      </c>
      <c r="K2329" s="2" t="e">
        <f t="shared" si="118"/>
        <v>#N/A</v>
      </c>
      <c r="L2329" s="2" t="e">
        <f>$C$2*시뮬레이션!F2332*시뮬레이션!D2332</f>
        <v>#REF!</v>
      </c>
    </row>
    <row r="2330" spans="2:12" x14ac:dyDescent="0.3">
      <c r="B2330" s="5">
        <v>44332</v>
      </c>
      <c r="C2330" s="27" t="e">
        <f>VLOOKUP(시뮬레이션!B2333,시뮬레이션!$K:$Q,6,0)</f>
        <v>#N/A</v>
      </c>
      <c r="D2330" s="27" t="e">
        <f>VLOOKUP(시뮬레이션!B2333,시뮬레이션!$K:$Q,7,0)</f>
        <v>#N/A</v>
      </c>
      <c r="F2330" s="5">
        <f t="shared" si="116"/>
        <v>44332</v>
      </c>
      <c r="G2330" s="7" t="e">
        <f>C2330*시뮬레이션!D2333*시뮬레이션!F2333</f>
        <v>#N/A</v>
      </c>
      <c r="H2330" s="2" t="e">
        <f>D2330*시뮬레이션!E2333*시뮬레이션!D2333</f>
        <v>#N/A</v>
      </c>
      <c r="J2330" s="5">
        <f t="shared" si="117"/>
        <v>44332</v>
      </c>
      <c r="K2330" s="2" t="e">
        <f t="shared" si="118"/>
        <v>#N/A</v>
      </c>
      <c r="L2330" s="2" t="e">
        <f>$C$2*시뮬레이션!F2333*시뮬레이션!D2333</f>
        <v>#REF!</v>
      </c>
    </row>
    <row r="2331" spans="2:12" x14ac:dyDescent="0.3">
      <c r="B2331" s="5">
        <v>44333</v>
      </c>
      <c r="C2331" s="27" t="e">
        <f>VLOOKUP(시뮬레이션!B2334,시뮬레이션!$K:$Q,6,0)</f>
        <v>#N/A</v>
      </c>
      <c r="D2331" s="27" t="e">
        <f>VLOOKUP(시뮬레이션!B2334,시뮬레이션!$K:$Q,7,0)</f>
        <v>#N/A</v>
      </c>
      <c r="F2331" s="5">
        <f t="shared" si="116"/>
        <v>44333</v>
      </c>
      <c r="G2331" s="7" t="e">
        <f>C2331*시뮬레이션!D2334*시뮬레이션!F2334</f>
        <v>#N/A</v>
      </c>
      <c r="H2331" s="2" t="e">
        <f>D2331*시뮬레이션!E2334*시뮬레이션!D2334</f>
        <v>#N/A</v>
      </c>
      <c r="J2331" s="5">
        <f t="shared" si="117"/>
        <v>44333</v>
      </c>
      <c r="K2331" s="2" t="e">
        <f t="shared" si="118"/>
        <v>#N/A</v>
      </c>
      <c r="L2331" s="2" t="e">
        <f>$C$2*시뮬레이션!F2334*시뮬레이션!D2334</f>
        <v>#REF!</v>
      </c>
    </row>
    <row r="2332" spans="2:12" x14ac:dyDescent="0.3">
      <c r="B2332" s="5">
        <v>44334</v>
      </c>
      <c r="C2332" s="27" t="e">
        <f>VLOOKUP(시뮬레이션!B2335,시뮬레이션!$K:$Q,6,0)</f>
        <v>#N/A</v>
      </c>
      <c r="D2332" s="27" t="e">
        <f>VLOOKUP(시뮬레이션!B2335,시뮬레이션!$K:$Q,7,0)</f>
        <v>#N/A</v>
      </c>
      <c r="F2332" s="5">
        <f t="shared" si="116"/>
        <v>44334</v>
      </c>
      <c r="G2332" s="7" t="e">
        <f>C2332*시뮬레이션!D2335*시뮬레이션!F2335</f>
        <v>#N/A</v>
      </c>
      <c r="H2332" s="2" t="e">
        <f>D2332*시뮬레이션!E2335*시뮬레이션!D2335</f>
        <v>#N/A</v>
      </c>
      <c r="J2332" s="5">
        <f t="shared" si="117"/>
        <v>44334</v>
      </c>
      <c r="K2332" s="2" t="e">
        <f t="shared" si="118"/>
        <v>#N/A</v>
      </c>
      <c r="L2332" s="2" t="e">
        <f>$C$2*시뮬레이션!F2335*시뮬레이션!D2335</f>
        <v>#REF!</v>
      </c>
    </row>
    <row r="2333" spans="2:12" x14ac:dyDescent="0.3">
      <c r="B2333" s="5">
        <v>44335</v>
      </c>
      <c r="C2333" s="27" t="e">
        <f>VLOOKUP(시뮬레이션!B2336,시뮬레이션!$K:$Q,6,0)</f>
        <v>#N/A</v>
      </c>
      <c r="D2333" s="27" t="e">
        <f>VLOOKUP(시뮬레이션!B2336,시뮬레이션!$K:$Q,7,0)</f>
        <v>#N/A</v>
      </c>
      <c r="F2333" s="5">
        <f t="shared" si="116"/>
        <v>44335</v>
      </c>
      <c r="G2333" s="7" t="e">
        <f>C2333*시뮬레이션!D2336*시뮬레이션!F2336</f>
        <v>#N/A</v>
      </c>
      <c r="H2333" s="2" t="e">
        <f>D2333*시뮬레이션!E2336*시뮬레이션!D2336</f>
        <v>#N/A</v>
      </c>
      <c r="J2333" s="5">
        <f t="shared" si="117"/>
        <v>44335</v>
      </c>
      <c r="K2333" s="2" t="e">
        <f t="shared" si="118"/>
        <v>#N/A</v>
      </c>
      <c r="L2333" s="2" t="e">
        <f>$C$2*시뮬레이션!F2336*시뮬레이션!D2336</f>
        <v>#REF!</v>
      </c>
    </row>
    <row r="2334" spans="2:12" x14ac:dyDescent="0.3">
      <c r="B2334" s="5">
        <v>44336</v>
      </c>
      <c r="C2334" s="27" t="e">
        <f>VLOOKUP(시뮬레이션!B2337,시뮬레이션!$K:$Q,6,0)</f>
        <v>#N/A</v>
      </c>
      <c r="D2334" s="27" t="e">
        <f>VLOOKUP(시뮬레이션!B2337,시뮬레이션!$K:$Q,7,0)</f>
        <v>#N/A</v>
      </c>
      <c r="F2334" s="5">
        <f t="shared" si="116"/>
        <v>44336</v>
      </c>
      <c r="G2334" s="7" t="e">
        <f>C2334*시뮬레이션!D2337*시뮬레이션!F2337</f>
        <v>#N/A</v>
      </c>
      <c r="H2334" s="2" t="e">
        <f>D2334*시뮬레이션!E2337*시뮬레이션!D2337</f>
        <v>#N/A</v>
      </c>
      <c r="J2334" s="5">
        <f t="shared" si="117"/>
        <v>44336</v>
      </c>
      <c r="K2334" s="2" t="e">
        <f t="shared" si="118"/>
        <v>#N/A</v>
      </c>
      <c r="L2334" s="2" t="e">
        <f>$C$2*시뮬레이션!F2337*시뮬레이션!D2337</f>
        <v>#REF!</v>
      </c>
    </row>
    <row r="2335" spans="2:12" x14ac:dyDescent="0.3">
      <c r="B2335" s="5">
        <v>44337</v>
      </c>
      <c r="C2335" s="27" t="e">
        <f>VLOOKUP(시뮬레이션!B2338,시뮬레이션!$K:$Q,6,0)</f>
        <v>#N/A</v>
      </c>
      <c r="D2335" s="27" t="e">
        <f>VLOOKUP(시뮬레이션!B2338,시뮬레이션!$K:$Q,7,0)</f>
        <v>#N/A</v>
      </c>
      <c r="F2335" s="5">
        <f t="shared" si="116"/>
        <v>44337</v>
      </c>
      <c r="G2335" s="7" t="e">
        <f>C2335*시뮬레이션!D2338*시뮬레이션!F2338</f>
        <v>#N/A</v>
      </c>
      <c r="H2335" s="2" t="e">
        <f>D2335*시뮬레이션!E2338*시뮬레이션!D2338</f>
        <v>#N/A</v>
      </c>
      <c r="J2335" s="5">
        <f t="shared" si="117"/>
        <v>44337</v>
      </c>
      <c r="K2335" s="2" t="e">
        <f t="shared" si="118"/>
        <v>#N/A</v>
      </c>
      <c r="L2335" s="2" t="e">
        <f>$C$2*시뮬레이션!F2338*시뮬레이션!D2338</f>
        <v>#REF!</v>
      </c>
    </row>
    <row r="2336" spans="2:12" x14ac:dyDescent="0.3">
      <c r="B2336" s="5">
        <v>44338</v>
      </c>
      <c r="C2336" s="27" t="e">
        <f>VLOOKUP(시뮬레이션!B2339,시뮬레이션!$K:$Q,6,0)</f>
        <v>#N/A</v>
      </c>
      <c r="D2336" s="27" t="e">
        <f>VLOOKUP(시뮬레이션!B2339,시뮬레이션!$K:$Q,7,0)</f>
        <v>#N/A</v>
      </c>
      <c r="F2336" s="5">
        <f t="shared" si="116"/>
        <v>44338</v>
      </c>
      <c r="G2336" s="7" t="e">
        <f>C2336*시뮬레이션!D2339*시뮬레이션!F2339</f>
        <v>#N/A</v>
      </c>
      <c r="H2336" s="2" t="e">
        <f>D2336*시뮬레이션!E2339*시뮬레이션!D2339</f>
        <v>#N/A</v>
      </c>
      <c r="J2336" s="5">
        <f t="shared" si="117"/>
        <v>44338</v>
      </c>
      <c r="K2336" s="2" t="e">
        <f t="shared" si="118"/>
        <v>#N/A</v>
      </c>
      <c r="L2336" s="2" t="e">
        <f>$C$2*시뮬레이션!F2339*시뮬레이션!D2339</f>
        <v>#REF!</v>
      </c>
    </row>
    <row r="2337" spans="2:12" x14ac:dyDescent="0.3">
      <c r="B2337" s="5">
        <v>44339</v>
      </c>
      <c r="C2337" s="27" t="e">
        <f>VLOOKUP(시뮬레이션!B2340,시뮬레이션!$K:$Q,6,0)</f>
        <v>#N/A</v>
      </c>
      <c r="D2337" s="27" t="e">
        <f>VLOOKUP(시뮬레이션!B2340,시뮬레이션!$K:$Q,7,0)</f>
        <v>#N/A</v>
      </c>
      <c r="F2337" s="5">
        <f t="shared" si="116"/>
        <v>44339</v>
      </c>
      <c r="G2337" s="7" t="e">
        <f>C2337*시뮬레이션!D2340*시뮬레이션!F2340</f>
        <v>#N/A</v>
      </c>
      <c r="H2337" s="2" t="e">
        <f>D2337*시뮬레이션!E2340*시뮬레이션!D2340</f>
        <v>#N/A</v>
      </c>
      <c r="J2337" s="5">
        <f t="shared" si="117"/>
        <v>44339</v>
      </c>
      <c r="K2337" s="2" t="e">
        <f t="shared" si="118"/>
        <v>#N/A</v>
      </c>
      <c r="L2337" s="2" t="e">
        <f>$C$2*시뮬레이션!F2340*시뮬레이션!D2340</f>
        <v>#REF!</v>
      </c>
    </row>
    <row r="2338" spans="2:12" x14ac:dyDescent="0.3">
      <c r="B2338" s="5">
        <v>44340</v>
      </c>
      <c r="C2338" s="27" t="e">
        <f>VLOOKUP(시뮬레이션!B2341,시뮬레이션!$K:$Q,6,0)</f>
        <v>#N/A</v>
      </c>
      <c r="D2338" s="27" t="e">
        <f>VLOOKUP(시뮬레이션!B2341,시뮬레이션!$K:$Q,7,0)</f>
        <v>#N/A</v>
      </c>
      <c r="F2338" s="5">
        <f t="shared" ref="F2338:F2401" si="119">B2338</f>
        <v>44340</v>
      </c>
      <c r="G2338" s="7" t="e">
        <f>C2338*시뮬레이션!D2341*시뮬레이션!F2341</f>
        <v>#N/A</v>
      </c>
      <c r="H2338" s="2" t="e">
        <f>D2338*시뮬레이션!E2341*시뮬레이션!D2341</f>
        <v>#N/A</v>
      </c>
      <c r="J2338" s="5">
        <f t="shared" ref="J2338:J2401" si="120">B2338</f>
        <v>44340</v>
      </c>
      <c r="K2338" s="2" t="e">
        <f t="shared" ref="K2338:K2401" si="121">SUM(G2338:H2338)</f>
        <v>#N/A</v>
      </c>
      <c r="L2338" s="2" t="e">
        <f>$C$2*시뮬레이션!F2341*시뮬레이션!D2341</f>
        <v>#REF!</v>
      </c>
    </row>
    <row r="2339" spans="2:12" x14ac:dyDescent="0.3">
      <c r="B2339" s="5">
        <v>44341</v>
      </c>
      <c r="C2339" s="27" t="e">
        <f>VLOOKUP(시뮬레이션!B2342,시뮬레이션!$K:$Q,6,0)</f>
        <v>#N/A</v>
      </c>
      <c r="D2339" s="27" t="e">
        <f>VLOOKUP(시뮬레이션!B2342,시뮬레이션!$K:$Q,7,0)</f>
        <v>#N/A</v>
      </c>
      <c r="F2339" s="5">
        <f t="shared" si="119"/>
        <v>44341</v>
      </c>
      <c r="G2339" s="7" t="e">
        <f>C2339*시뮬레이션!D2342*시뮬레이션!F2342</f>
        <v>#N/A</v>
      </c>
      <c r="H2339" s="2" t="e">
        <f>D2339*시뮬레이션!E2342*시뮬레이션!D2342</f>
        <v>#N/A</v>
      </c>
      <c r="J2339" s="5">
        <f t="shared" si="120"/>
        <v>44341</v>
      </c>
      <c r="K2339" s="2" t="e">
        <f t="shared" si="121"/>
        <v>#N/A</v>
      </c>
      <c r="L2339" s="2" t="e">
        <f>$C$2*시뮬레이션!F2342*시뮬레이션!D2342</f>
        <v>#REF!</v>
      </c>
    </row>
    <row r="2340" spans="2:12" x14ac:dyDescent="0.3">
      <c r="B2340" s="5">
        <v>44342</v>
      </c>
      <c r="C2340" s="27" t="e">
        <f>VLOOKUP(시뮬레이션!B2343,시뮬레이션!$K:$Q,6,0)</f>
        <v>#N/A</v>
      </c>
      <c r="D2340" s="27" t="e">
        <f>VLOOKUP(시뮬레이션!B2343,시뮬레이션!$K:$Q,7,0)</f>
        <v>#N/A</v>
      </c>
      <c r="F2340" s="5">
        <f t="shared" si="119"/>
        <v>44342</v>
      </c>
      <c r="G2340" s="7" t="e">
        <f>C2340*시뮬레이션!D2343*시뮬레이션!F2343</f>
        <v>#N/A</v>
      </c>
      <c r="H2340" s="2" t="e">
        <f>D2340*시뮬레이션!E2343*시뮬레이션!D2343</f>
        <v>#N/A</v>
      </c>
      <c r="J2340" s="5">
        <f t="shared" si="120"/>
        <v>44342</v>
      </c>
      <c r="K2340" s="2" t="e">
        <f t="shared" si="121"/>
        <v>#N/A</v>
      </c>
      <c r="L2340" s="2" t="e">
        <f>$C$2*시뮬레이션!F2343*시뮬레이션!D2343</f>
        <v>#REF!</v>
      </c>
    </row>
    <row r="2341" spans="2:12" x14ac:dyDescent="0.3">
      <c r="B2341" s="5">
        <v>44343</v>
      </c>
      <c r="C2341" s="27" t="e">
        <f>VLOOKUP(시뮬레이션!B2344,시뮬레이션!$K:$Q,6,0)</f>
        <v>#N/A</v>
      </c>
      <c r="D2341" s="27" t="e">
        <f>VLOOKUP(시뮬레이션!B2344,시뮬레이션!$K:$Q,7,0)</f>
        <v>#N/A</v>
      </c>
      <c r="F2341" s="5">
        <f t="shared" si="119"/>
        <v>44343</v>
      </c>
      <c r="G2341" s="7" t="e">
        <f>C2341*시뮬레이션!D2344*시뮬레이션!F2344</f>
        <v>#N/A</v>
      </c>
      <c r="H2341" s="2" t="e">
        <f>D2341*시뮬레이션!E2344*시뮬레이션!D2344</f>
        <v>#N/A</v>
      </c>
      <c r="J2341" s="5">
        <f t="shared" si="120"/>
        <v>44343</v>
      </c>
      <c r="K2341" s="2" t="e">
        <f t="shared" si="121"/>
        <v>#N/A</v>
      </c>
      <c r="L2341" s="2" t="e">
        <f>$C$2*시뮬레이션!F2344*시뮬레이션!D2344</f>
        <v>#REF!</v>
      </c>
    </row>
    <row r="2342" spans="2:12" x14ac:dyDescent="0.3">
      <c r="B2342" s="5">
        <v>44344</v>
      </c>
      <c r="C2342" s="27" t="e">
        <f>VLOOKUP(시뮬레이션!B2345,시뮬레이션!$K:$Q,6,0)</f>
        <v>#N/A</v>
      </c>
      <c r="D2342" s="27" t="e">
        <f>VLOOKUP(시뮬레이션!B2345,시뮬레이션!$K:$Q,7,0)</f>
        <v>#N/A</v>
      </c>
      <c r="F2342" s="5">
        <f t="shared" si="119"/>
        <v>44344</v>
      </c>
      <c r="G2342" s="7" t="e">
        <f>C2342*시뮬레이션!D2345*시뮬레이션!F2345</f>
        <v>#N/A</v>
      </c>
      <c r="H2342" s="2" t="e">
        <f>D2342*시뮬레이션!E2345*시뮬레이션!D2345</f>
        <v>#N/A</v>
      </c>
      <c r="J2342" s="5">
        <f t="shared" si="120"/>
        <v>44344</v>
      </c>
      <c r="K2342" s="2" t="e">
        <f t="shared" si="121"/>
        <v>#N/A</v>
      </c>
      <c r="L2342" s="2" t="e">
        <f>$C$2*시뮬레이션!F2345*시뮬레이션!D2345</f>
        <v>#REF!</v>
      </c>
    </row>
    <row r="2343" spans="2:12" x14ac:dyDescent="0.3">
      <c r="B2343" s="5">
        <v>44345</v>
      </c>
      <c r="C2343" s="27" t="e">
        <f>VLOOKUP(시뮬레이션!B2346,시뮬레이션!$K:$Q,6,0)</f>
        <v>#N/A</v>
      </c>
      <c r="D2343" s="27" t="e">
        <f>VLOOKUP(시뮬레이션!B2346,시뮬레이션!$K:$Q,7,0)</f>
        <v>#N/A</v>
      </c>
      <c r="F2343" s="5">
        <f t="shared" si="119"/>
        <v>44345</v>
      </c>
      <c r="G2343" s="7" t="e">
        <f>C2343*시뮬레이션!D2346*시뮬레이션!F2346</f>
        <v>#N/A</v>
      </c>
      <c r="H2343" s="2" t="e">
        <f>D2343*시뮬레이션!E2346*시뮬레이션!D2346</f>
        <v>#N/A</v>
      </c>
      <c r="J2343" s="5">
        <f t="shared" si="120"/>
        <v>44345</v>
      </c>
      <c r="K2343" s="2" t="e">
        <f t="shared" si="121"/>
        <v>#N/A</v>
      </c>
      <c r="L2343" s="2" t="e">
        <f>$C$2*시뮬레이션!F2346*시뮬레이션!D2346</f>
        <v>#REF!</v>
      </c>
    </row>
    <row r="2344" spans="2:12" x14ac:dyDescent="0.3">
      <c r="B2344" s="5">
        <v>44346</v>
      </c>
      <c r="C2344" s="27" t="e">
        <f>VLOOKUP(시뮬레이션!B2347,시뮬레이션!$K:$Q,6,0)</f>
        <v>#N/A</v>
      </c>
      <c r="D2344" s="27" t="e">
        <f>VLOOKUP(시뮬레이션!B2347,시뮬레이션!$K:$Q,7,0)</f>
        <v>#N/A</v>
      </c>
      <c r="F2344" s="5">
        <f t="shared" si="119"/>
        <v>44346</v>
      </c>
      <c r="G2344" s="7" t="e">
        <f>C2344*시뮬레이션!D2347*시뮬레이션!F2347</f>
        <v>#N/A</v>
      </c>
      <c r="H2344" s="2" t="e">
        <f>D2344*시뮬레이션!E2347*시뮬레이션!D2347</f>
        <v>#N/A</v>
      </c>
      <c r="J2344" s="5">
        <f t="shared" si="120"/>
        <v>44346</v>
      </c>
      <c r="K2344" s="2" t="e">
        <f t="shared" si="121"/>
        <v>#N/A</v>
      </c>
      <c r="L2344" s="2" t="e">
        <f>$C$2*시뮬레이션!F2347*시뮬레이션!D2347</f>
        <v>#REF!</v>
      </c>
    </row>
    <row r="2345" spans="2:12" x14ac:dyDescent="0.3">
      <c r="B2345" s="5">
        <v>44347</v>
      </c>
      <c r="C2345" s="27" t="e">
        <f>VLOOKUP(시뮬레이션!B2348,시뮬레이션!$K:$Q,6,0)</f>
        <v>#N/A</v>
      </c>
      <c r="D2345" s="27" t="e">
        <f>VLOOKUP(시뮬레이션!B2348,시뮬레이션!$K:$Q,7,0)</f>
        <v>#N/A</v>
      </c>
      <c r="F2345" s="5">
        <f t="shared" si="119"/>
        <v>44347</v>
      </c>
      <c r="G2345" s="7" t="e">
        <f>C2345*시뮬레이션!D2348*시뮬레이션!F2348</f>
        <v>#N/A</v>
      </c>
      <c r="H2345" s="2" t="e">
        <f>D2345*시뮬레이션!E2348*시뮬레이션!D2348</f>
        <v>#N/A</v>
      </c>
      <c r="J2345" s="5">
        <f t="shared" si="120"/>
        <v>44347</v>
      </c>
      <c r="K2345" s="2" t="e">
        <f t="shared" si="121"/>
        <v>#N/A</v>
      </c>
      <c r="L2345" s="2" t="e">
        <f>$C$2*시뮬레이션!F2348*시뮬레이션!D2348</f>
        <v>#REF!</v>
      </c>
    </row>
    <row r="2346" spans="2:12" x14ac:dyDescent="0.3">
      <c r="B2346" s="5">
        <v>44348</v>
      </c>
      <c r="C2346" s="27" t="e">
        <f>VLOOKUP(시뮬레이션!B2349,시뮬레이션!$K:$Q,6,0)</f>
        <v>#N/A</v>
      </c>
      <c r="D2346" s="27" t="e">
        <f>VLOOKUP(시뮬레이션!B2349,시뮬레이션!$K:$Q,7,0)</f>
        <v>#N/A</v>
      </c>
      <c r="F2346" s="5">
        <f t="shared" si="119"/>
        <v>44348</v>
      </c>
      <c r="G2346" s="7" t="e">
        <f>C2346*시뮬레이션!D2349*시뮬레이션!F2349</f>
        <v>#N/A</v>
      </c>
      <c r="H2346" s="2" t="e">
        <f>D2346*시뮬레이션!E2349*시뮬레이션!D2349</f>
        <v>#N/A</v>
      </c>
      <c r="J2346" s="5">
        <f t="shared" si="120"/>
        <v>44348</v>
      </c>
      <c r="K2346" s="2" t="e">
        <f t="shared" si="121"/>
        <v>#N/A</v>
      </c>
      <c r="L2346" s="2" t="e">
        <f>$C$2*시뮬레이션!F2349*시뮬레이션!D2349</f>
        <v>#REF!</v>
      </c>
    </row>
    <row r="2347" spans="2:12" x14ac:dyDescent="0.3">
      <c r="B2347" s="5">
        <v>44349</v>
      </c>
      <c r="C2347" s="27" t="e">
        <f>VLOOKUP(시뮬레이션!B2350,시뮬레이션!$K:$Q,6,0)</f>
        <v>#N/A</v>
      </c>
      <c r="D2347" s="27" t="e">
        <f>VLOOKUP(시뮬레이션!B2350,시뮬레이션!$K:$Q,7,0)</f>
        <v>#N/A</v>
      </c>
      <c r="F2347" s="5">
        <f t="shared" si="119"/>
        <v>44349</v>
      </c>
      <c r="G2347" s="7" t="e">
        <f>C2347*시뮬레이션!D2350*시뮬레이션!F2350</f>
        <v>#N/A</v>
      </c>
      <c r="H2347" s="2" t="e">
        <f>D2347*시뮬레이션!E2350*시뮬레이션!D2350</f>
        <v>#N/A</v>
      </c>
      <c r="J2347" s="5">
        <f t="shared" si="120"/>
        <v>44349</v>
      </c>
      <c r="K2347" s="2" t="e">
        <f t="shared" si="121"/>
        <v>#N/A</v>
      </c>
      <c r="L2347" s="2" t="e">
        <f>$C$2*시뮬레이션!F2350*시뮬레이션!D2350</f>
        <v>#REF!</v>
      </c>
    </row>
    <row r="2348" spans="2:12" x14ac:dyDescent="0.3">
      <c r="B2348" s="5">
        <v>44350</v>
      </c>
      <c r="C2348" s="27" t="e">
        <f>VLOOKUP(시뮬레이션!B2351,시뮬레이션!$K:$Q,6,0)</f>
        <v>#N/A</v>
      </c>
      <c r="D2348" s="27" t="e">
        <f>VLOOKUP(시뮬레이션!B2351,시뮬레이션!$K:$Q,7,0)</f>
        <v>#N/A</v>
      </c>
      <c r="F2348" s="5">
        <f t="shared" si="119"/>
        <v>44350</v>
      </c>
      <c r="G2348" s="7" t="e">
        <f>C2348*시뮬레이션!D2351*시뮬레이션!F2351</f>
        <v>#N/A</v>
      </c>
      <c r="H2348" s="2" t="e">
        <f>D2348*시뮬레이션!E2351*시뮬레이션!D2351</f>
        <v>#N/A</v>
      </c>
      <c r="J2348" s="5">
        <f t="shared" si="120"/>
        <v>44350</v>
      </c>
      <c r="K2348" s="2" t="e">
        <f t="shared" si="121"/>
        <v>#N/A</v>
      </c>
      <c r="L2348" s="2" t="e">
        <f>$C$2*시뮬레이션!F2351*시뮬레이션!D2351</f>
        <v>#REF!</v>
      </c>
    </row>
    <row r="2349" spans="2:12" x14ac:dyDescent="0.3">
      <c r="B2349" s="5">
        <v>44351</v>
      </c>
      <c r="C2349" s="27" t="e">
        <f>VLOOKUP(시뮬레이션!B2352,시뮬레이션!$K:$Q,6,0)</f>
        <v>#N/A</v>
      </c>
      <c r="D2349" s="27" t="e">
        <f>VLOOKUP(시뮬레이션!B2352,시뮬레이션!$K:$Q,7,0)</f>
        <v>#N/A</v>
      </c>
      <c r="F2349" s="5">
        <f t="shared" si="119"/>
        <v>44351</v>
      </c>
      <c r="G2349" s="7" t="e">
        <f>C2349*시뮬레이션!D2352*시뮬레이션!F2352</f>
        <v>#N/A</v>
      </c>
      <c r="H2349" s="2" t="e">
        <f>D2349*시뮬레이션!E2352*시뮬레이션!D2352</f>
        <v>#N/A</v>
      </c>
      <c r="J2349" s="5">
        <f t="shared" si="120"/>
        <v>44351</v>
      </c>
      <c r="K2349" s="2" t="e">
        <f t="shared" si="121"/>
        <v>#N/A</v>
      </c>
      <c r="L2349" s="2" t="e">
        <f>$C$2*시뮬레이션!F2352*시뮬레이션!D2352</f>
        <v>#REF!</v>
      </c>
    </row>
    <row r="2350" spans="2:12" x14ac:dyDescent="0.3">
      <c r="B2350" s="5">
        <v>44352</v>
      </c>
      <c r="C2350" s="27" t="e">
        <f>VLOOKUP(시뮬레이션!B2353,시뮬레이션!$K:$Q,6,0)</f>
        <v>#N/A</v>
      </c>
      <c r="D2350" s="27" t="e">
        <f>VLOOKUP(시뮬레이션!B2353,시뮬레이션!$K:$Q,7,0)</f>
        <v>#N/A</v>
      </c>
      <c r="F2350" s="5">
        <f t="shared" si="119"/>
        <v>44352</v>
      </c>
      <c r="G2350" s="7" t="e">
        <f>C2350*시뮬레이션!D2353*시뮬레이션!F2353</f>
        <v>#N/A</v>
      </c>
      <c r="H2350" s="2" t="e">
        <f>D2350*시뮬레이션!E2353*시뮬레이션!D2353</f>
        <v>#N/A</v>
      </c>
      <c r="J2350" s="5">
        <f t="shared" si="120"/>
        <v>44352</v>
      </c>
      <c r="K2350" s="2" t="e">
        <f t="shared" si="121"/>
        <v>#N/A</v>
      </c>
      <c r="L2350" s="2" t="e">
        <f>$C$2*시뮬레이션!F2353*시뮬레이션!D2353</f>
        <v>#REF!</v>
      </c>
    </row>
    <row r="2351" spans="2:12" x14ac:dyDescent="0.3">
      <c r="B2351" s="5">
        <v>44353</v>
      </c>
      <c r="C2351" s="27" t="e">
        <f>VLOOKUP(시뮬레이션!B2354,시뮬레이션!$K:$Q,6,0)</f>
        <v>#N/A</v>
      </c>
      <c r="D2351" s="27" t="e">
        <f>VLOOKUP(시뮬레이션!B2354,시뮬레이션!$K:$Q,7,0)</f>
        <v>#N/A</v>
      </c>
      <c r="F2351" s="5">
        <f t="shared" si="119"/>
        <v>44353</v>
      </c>
      <c r="G2351" s="7" t="e">
        <f>C2351*시뮬레이션!D2354*시뮬레이션!F2354</f>
        <v>#N/A</v>
      </c>
      <c r="H2351" s="2" t="e">
        <f>D2351*시뮬레이션!E2354*시뮬레이션!D2354</f>
        <v>#N/A</v>
      </c>
      <c r="J2351" s="5">
        <f t="shared" si="120"/>
        <v>44353</v>
      </c>
      <c r="K2351" s="2" t="e">
        <f t="shared" si="121"/>
        <v>#N/A</v>
      </c>
      <c r="L2351" s="2" t="e">
        <f>$C$2*시뮬레이션!F2354*시뮬레이션!D2354</f>
        <v>#REF!</v>
      </c>
    </row>
    <row r="2352" spans="2:12" x14ac:dyDescent="0.3">
      <c r="B2352" s="5">
        <v>44354</v>
      </c>
      <c r="C2352" s="27" t="e">
        <f>VLOOKUP(시뮬레이션!B2355,시뮬레이션!$K:$Q,6,0)</f>
        <v>#N/A</v>
      </c>
      <c r="D2352" s="27" t="e">
        <f>VLOOKUP(시뮬레이션!B2355,시뮬레이션!$K:$Q,7,0)</f>
        <v>#N/A</v>
      </c>
      <c r="F2352" s="5">
        <f t="shared" si="119"/>
        <v>44354</v>
      </c>
      <c r="G2352" s="7" t="e">
        <f>C2352*시뮬레이션!D2355*시뮬레이션!F2355</f>
        <v>#N/A</v>
      </c>
      <c r="H2352" s="2" t="e">
        <f>D2352*시뮬레이션!E2355*시뮬레이션!D2355</f>
        <v>#N/A</v>
      </c>
      <c r="J2352" s="5">
        <f t="shared" si="120"/>
        <v>44354</v>
      </c>
      <c r="K2352" s="2" t="e">
        <f t="shared" si="121"/>
        <v>#N/A</v>
      </c>
      <c r="L2352" s="2" t="e">
        <f>$C$2*시뮬레이션!F2355*시뮬레이션!D2355</f>
        <v>#REF!</v>
      </c>
    </row>
    <row r="2353" spans="2:12" x14ac:dyDescent="0.3">
      <c r="B2353" s="5">
        <v>44355</v>
      </c>
      <c r="C2353" s="27" t="e">
        <f>VLOOKUP(시뮬레이션!B2356,시뮬레이션!$K:$Q,6,0)</f>
        <v>#N/A</v>
      </c>
      <c r="D2353" s="27" t="e">
        <f>VLOOKUP(시뮬레이션!B2356,시뮬레이션!$K:$Q,7,0)</f>
        <v>#N/A</v>
      </c>
      <c r="F2353" s="5">
        <f t="shared" si="119"/>
        <v>44355</v>
      </c>
      <c r="G2353" s="7" t="e">
        <f>C2353*시뮬레이션!D2356*시뮬레이션!F2356</f>
        <v>#N/A</v>
      </c>
      <c r="H2353" s="2" t="e">
        <f>D2353*시뮬레이션!E2356*시뮬레이션!D2356</f>
        <v>#N/A</v>
      </c>
      <c r="J2353" s="5">
        <f t="shared" si="120"/>
        <v>44355</v>
      </c>
      <c r="K2353" s="2" t="e">
        <f t="shared" si="121"/>
        <v>#N/A</v>
      </c>
      <c r="L2353" s="2" t="e">
        <f>$C$2*시뮬레이션!F2356*시뮬레이션!D2356</f>
        <v>#REF!</v>
      </c>
    </row>
    <row r="2354" spans="2:12" x14ac:dyDescent="0.3">
      <c r="B2354" s="5">
        <v>44356</v>
      </c>
      <c r="C2354" s="27" t="e">
        <f>VLOOKUP(시뮬레이션!B2357,시뮬레이션!$K:$Q,6,0)</f>
        <v>#N/A</v>
      </c>
      <c r="D2354" s="27" t="e">
        <f>VLOOKUP(시뮬레이션!B2357,시뮬레이션!$K:$Q,7,0)</f>
        <v>#N/A</v>
      </c>
      <c r="F2354" s="5">
        <f t="shared" si="119"/>
        <v>44356</v>
      </c>
      <c r="G2354" s="7" t="e">
        <f>C2354*시뮬레이션!D2357*시뮬레이션!F2357</f>
        <v>#N/A</v>
      </c>
      <c r="H2354" s="2" t="e">
        <f>D2354*시뮬레이션!E2357*시뮬레이션!D2357</f>
        <v>#N/A</v>
      </c>
      <c r="J2354" s="5">
        <f t="shared" si="120"/>
        <v>44356</v>
      </c>
      <c r="K2354" s="2" t="e">
        <f t="shared" si="121"/>
        <v>#N/A</v>
      </c>
      <c r="L2354" s="2" t="e">
        <f>$C$2*시뮬레이션!F2357*시뮬레이션!D2357</f>
        <v>#REF!</v>
      </c>
    </row>
    <row r="2355" spans="2:12" x14ac:dyDescent="0.3">
      <c r="B2355" s="5">
        <v>44357</v>
      </c>
      <c r="C2355" s="27" t="e">
        <f>VLOOKUP(시뮬레이션!B2358,시뮬레이션!$K:$Q,6,0)</f>
        <v>#N/A</v>
      </c>
      <c r="D2355" s="27" t="e">
        <f>VLOOKUP(시뮬레이션!B2358,시뮬레이션!$K:$Q,7,0)</f>
        <v>#N/A</v>
      </c>
      <c r="F2355" s="5">
        <f t="shared" si="119"/>
        <v>44357</v>
      </c>
      <c r="G2355" s="7" t="e">
        <f>C2355*시뮬레이션!D2358*시뮬레이션!F2358</f>
        <v>#N/A</v>
      </c>
      <c r="H2355" s="2" t="e">
        <f>D2355*시뮬레이션!E2358*시뮬레이션!D2358</f>
        <v>#N/A</v>
      </c>
      <c r="J2355" s="5">
        <f t="shared" si="120"/>
        <v>44357</v>
      </c>
      <c r="K2355" s="2" t="e">
        <f t="shared" si="121"/>
        <v>#N/A</v>
      </c>
      <c r="L2355" s="2" t="e">
        <f>$C$2*시뮬레이션!F2358*시뮬레이션!D2358</f>
        <v>#REF!</v>
      </c>
    </row>
    <row r="2356" spans="2:12" x14ac:dyDescent="0.3">
      <c r="B2356" s="5">
        <v>44358</v>
      </c>
      <c r="C2356" s="27" t="e">
        <f>VLOOKUP(시뮬레이션!B2359,시뮬레이션!$K:$Q,6,0)</f>
        <v>#N/A</v>
      </c>
      <c r="D2356" s="27" t="e">
        <f>VLOOKUP(시뮬레이션!B2359,시뮬레이션!$K:$Q,7,0)</f>
        <v>#N/A</v>
      </c>
      <c r="F2356" s="5">
        <f t="shared" si="119"/>
        <v>44358</v>
      </c>
      <c r="G2356" s="7" t="e">
        <f>C2356*시뮬레이션!D2359*시뮬레이션!F2359</f>
        <v>#N/A</v>
      </c>
      <c r="H2356" s="2" t="e">
        <f>D2356*시뮬레이션!E2359*시뮬레이션!D2359</f>
        <v>#N/A</v>
      </c>
      <c r="J2356" s="5">
        <f t="shared" si="120"/>
        <v>44358</v>
      </c>
      <c r="K2356" s="2" t="e">
        <f t="shared" si="121"/>
        <v>#N/A</v>
      </c>
      <c r="L2356" s="2" t="e">
        <f>$C$2*시뮬레이션!F2359*시뮬레이션!D2359</f>
        <v>#REF!</v>
      </c>
    </row>
    <row r="2357" spans="2:12" x14ac:dyDescent="0.3">
      <c r="B2357" s="5">
        <v>44359</v>
      </c>
      <c r="C2357" s="27" t="e">
        <f>VLOOKUP(시뮬레이션!B2360,시뮬레이션!$K:$Q,6,0)</f>
        <v>#N/A</v>
      </c>
      <c r="D2357" s="27" t="e">
        <f>VLOOKUP(시뮬레이션!B2360,시뮬레이션!$K:$Q,7,0)</f>
        <v>#N/A</v>
      </c>
      <c r="F2357" s="5">
        <f t="shared" si="119"/>
        <v>44359</v>
      </c>
      <c r="G2357" s="7" t="e">
        <f>C2357*시뮬레이션!D2360*시뮬레이션!F2360</f>
        <v>#N/A</v>
      </c>
      <c r="H2357" s="2" t="e">
        <f>D2357*시뮬레이션!E2360*시뮬레이션!D2360</f>
        <v>#N/A</v>
      </c>
      <c r="J2357" s="5">
        <f t="shared" si="120"/>
        <v>44359</v>
      </c>
      <c r="K2357" s="2" t="e">
        <f t="shared" si="121"/>
        <v>#N/A</v>
      </c>
      <c r="L2357" s="2" t="e">
        <f>$C$2*시뮬레이션!F2360*시뮬레이션!D2360</f>
        <v>#REF!</v>
      </c>
    </row>
    <row r="2358" spans="2:12" x14ac:dyDescent="0.3">
      <c r="B2358" s="5">
        <v>44360</v>
      </c>
      <c r="C2358" s="27" t="e">
        <f>VLOOKUP(시뮬레이션!B2361,시뮬레이션!$K:$Q,6,0)</f>
        <v>#N/A</v>
      </c>
      <c r="D2358" s="27" t="e">
        <f>VLOOKUP(시뮬레이션!B2361,시뮬레이션!$K:$Q,7,0)</f>
        <v>#N/A</v>
      </c>
      <c r="F2358" s="5">
        <f t="shared" si="119"/>
        <v>44360</v>
      </c>
      <c r="G2358" s="7" t="e">
        <f>C2358*시뮬레이션!D2361*시뮬레이션!F2361</f>
        <v>#N/A</v>
      </c>
      <c r="H2358" s="2" t="e">
        <f>D2358*시뮬레이션!E2361*시뮬레이션!D2361</f>
        <v>#N/A</v>
      </c>
      <c r="J2358" s="5">
        <f t="shared" si="120"/>
        <v>44360</v>
      </c>
      <c r="K2358" s="2" t="e">
        <f t="shared" si="121"/>
        <v>#N/A</v>
      </c>
      <c r="L2358" s="2" t="e">
        <f>$C$2*시뮬레이션!F2361*시뮬레이션!D2361</f>
        <v>#REF!</v>
      </c>
    </row>
    <row r="2359" spans="2:12" x14ac:dyDescent="0.3">
      <c r="B2359" s="5">
        <v>44361</v>
      </c>
      <c r="C2359" s="27" t="e">
        <f>VLOOKUP(시뮬레이션!B2362,시뮬레이션!$K:$Q,6,0)</f>
        <v>#N/A</v>
      </c>
      <c r="D2359" s="27" t="e">
        <f>VLOOKUP(시뮬레이션!B2362,시뮬레이션!$K:$Q,7,0)</f>
        <v>#N/A</v>
      </c>
      <c r="F2359" s="5">
        <f t="shared" si="119"/>
        <v>44361</v>
      </c>
      <c r="G2359" s="7" t="e">
        <f>C2359*시뮬레이션!D2362*시뮬레이션!F2362</f>
        <v>#N/A</v>
      </c>
      <c r="H2359" s="2" t="e">
        <f>D2359*시뮬레이션!E2362*시뮬레이션!D2362</f>
        <v>#N/A</v>
      </c>
      <c r="J2359" s="5">
        <f t="shared" si="120"/>
        <v>44361</v>
      </c>
      <c r="K2359" s="2" t="e">
        <f t="shared" si="121"/>
        <v>#N/A</v>
      </c>
      <c r="L2359" s="2" t="e">
        <f>$C$2*시뮬레이션!F2362*시뮬레이션!D2362</f>
        <v>#REF!</v>
      </c>
    </row>
    <row r="2360" spans="2:12" x14ac:dyDescent="0.3">
      <c r="B2360" s="5">
        <v>44362</v>
      </c>
      <c r="C2360" s="27" t="e">
        <f>VLOOKUP(시뮬레이션!B2363,시뮬레이션!$K:$Q,6,0)</f>
        <v>#N/A</v>
      </c>
      <c r="D2360" s="27" t="e">
        <f>VLOOKUP(시뮬레이션!B2363,시뮬레이션!$K:$Q,7,0)</f>
        <v>#N/A</v>
      </c>
      <c r="F2360" s="5">
        <f t="shared" si="119"/>
        <v>44362</v>
      </c>
      <c r="G2360" s="7" t="e">
        <f>C2360*시뮬레이션!D2363*시뮬레이션!F2363</f>
        <v>#N/A</v>
      </c>
      <c r="H2360" s="2" t="e">
        <f>D2360*시뮬레이션!E2363*시뮬레이션!D2363</f>
        <v>#N/A</v>
      </c>
      <c r="J2360" s="5">
        <f t="shared" si="120"/>
        <v>44362</v>
      </c>
      <c r="K2360" s="2" t="e">
        <f t="shared" si="121"/>
        <v>#N/A</v>
      </c>
      <c r="L2360" s="2" t="e">
        <f>$C$2*시뮬레이션!F2363*시뮬레이션!D2363</f>
        <v>#REF!</v>
      </c>
    </row>
    <row r="2361" spans="2:12" x14ac:dyDescent="0.3">
      <c r="B2361" s="5">
        <v>44363</v>
      </c>
      <c r="C2361" s="27" t="e">
        <f>VLOOKUP(시뮬레이션!B2364,시뮬레이션!$K:$Q,6,0)</f>
        <v>#N/A</v>
      </c>
      <c r="D2361" s="27" t="e">
        <f>VLOOKUP(시뮬레이션!B2364,시뮬레이션!$K:$Q,7,0)</f>
        <v>#N/A</v>
      </c>
      <c r="F2361" s="5">
        <f t="shared" si="119"/>
        <v>44363</v>
      </c>
      <c r="G2361" s="7" t="e">
        <f>C2361*시뮬레이션!D2364*시뮬레이션!F2364</f>
        <v>#N/A</v>
      </c>
      <c r="H2361" s="2" t="e">
        <f>D2361*시뮬레이션!E2364*시뮬레이션!D2364</f>
        <v>#N/A</v>
      </c>
      <c r="J2361" s="5">
        <f t="shared" si="120"/>
        <v>44363</v>
      </c>
      <c r="K2361" s="2" t="e">
        <f t="shared" si="121"/>
        <v>#N/A</v>
      </c>
      <c r="L2361" s="2" t="e">
        <f>$C$2*시뮬레이션!F2364*시뮬레이션!D2364</f>
        <v>#REF!</v>
      </c>
    </row>
    <row r="2362" spans="2:12" x14ac:dyDescent="0.3">
      <c r="B2362" s="5">
        <v>44364</v>
      </c>
      <c r="C2362" s="27" t="e">
        <f>VLOOKUP(시뮬레이션!B2365,시뮬레이션!$K:$Q,6,0)</f>
        <v>#N/A</v>
      </c>
      <c r="D2362" s="27" t="e">
        <f>VLOOKUP(시뮬레이션!B2365,시뮬레이션!$K:$Q,7,0)</f>
        <v>#N/A</v>
      </c>
      <c r="F2362" s="5">
        <f t="shared" si="119"/>
        <v>44364</v>
      </c>
      <c r="G2362" s="7" t="e">
        <f>C2362*시뮬레이션!D2365*시뮬레이션!F2365</f>
        <v>#N/A</v>
      </c>
      <c r="H2362" s="2" t="e">
        <f>D2362*시뮬레이션!E2365*시뮬레이션!D2365</f>
        <v>#N/A</v>
      </c>
      <c r="J2362" s="5">
        <f t="shared" si="120"/>
        <v>44364</v>
      </c>
      <c r="K2362" s="2" t="e">
        <f t="shared" si="121"/>
        <v>#N/A</v>
      </c>
      <c r="L2362" s="2" t="e">
        <f>$C$2*시뮬레이션!F2365*시뮬레이션!D2365</f>
        <v>#REF!</v>
      </c>
    </row>
    <row r="2363" spans="2:12" x14ac:dyDescent="0.3">
      <c r="B2363" s="5">
        <v>44365</v>
      </c>
      <c r="C2363" s="27" t="e">
        <f>VLOOKUP(시뮬레이션!B2366,시뮬레이션!$K:$Q,6,0)</f>
        <v>#N/A</v>
      </c>
      <c r="D2363" s="27" t="e">
        <f>VLOOKUP(시뮬레이션!B2366,시뮬레이션!$K:$Q,7,0)</f>
        <v>#N/A</v>
      </c>
      <c r="F2363" s="5">
        <f t="shared" si="119"/>
        <v>44365</v>
      </c>
      <c r="G2363" s="7" t="e">
        <f>C2363*시뮬레이션!D2366*시뮬레이션!F2366</f>
        <v>#N/A</v>
      </c>
      <c r="H2363" s="2" t="e">
        <f>D2363*시뮬레이션!E2366*시뮬레이션!D2366</f>
        <v>#N/A</v>
      </c>
      <c r="J2363" s="5">
        <f t="shared" si="120"/>
        <v>44365</v>
      </c>
      <c r="K2363" s="2" t="e">
        <f t="shared" si="121"/>
        <v>#N/A</v>
      </c>
      <c r="L2363" s="2" t="e">
        <f>$C$2*시뮬레이션!F2366*시뮬레이션!D2366</f>
        <v>#REF!</v>
      </c>
    </row>
    <row r="2364" spans="2:12" x14ac:dyDescent="0.3">
      <c r="B2364" s="5">
        <v>44366</v>
      </c>
      <c r="C2364" s="27" t="e">
        <f>VLOOKUP(시뮬레이션!B2367,시뮬레이션!$K:$Q,6,0)</f>
        <v>#N/A</v>
      </c>
      <c r="D2364" s="27" t="e">
        <f>VLOOKUP(시뮬레이션!B2367,시뮬레이션!$K:$Q,7,0)</f>
        <v>#N/A</v>
      </c>
      <c r="F2364" s="5">
        <f t="shared" si="119"/>
        <v>44366</v>
      </c>
      <c r="G2364" s="7" t="e">
        <f>C2364*시뮬레이션!D2367*시뮬레이션!F2367</f>
        <v>#N/A</v>
      </c>
      <c r="H2364" s="2" t="e">
        <f>D2364*시뮬레이션!E2367*시뮬레이션!D2367</f>
        <v>#N/A</v>
      </c>
      <c r="J2364" s="5">
        <f t="shared" si="120"/>
        <v>44366</v>
      </c>
      <c r="K2364" s="2" t="e">
        <f t="shared" si="121"/>
        <v>#N/A</v>
      </c>
      <c r="L2364" s="2" t="e">
        <f>$C$2*시뮬레이션!F2367*시뮬레이션!D2367</f>
        <v>#REF!</v>
      </c>
    </row>
    <row r="2365" spans="2:12" x14ac:dyDescent="0.3">
      <c r="B2365" s="5">
        <v>44367</v>
      </c>
      <c r="C2365" s="27" t="e">
        <f>VLOOKUP(시뮬레이션!B2368,시뮬레이션!$K:$Q,6,0)</f>
        <v>#N/A</v>
      </c>
      <c r="D2365" s="27" t="e">
        <f>VLOOKUP(시뮬레이션!B2368,시뮬레이션!$K:$Q,7,0)</f>
        <v>#N/A</v>
      </c>
      <c r="F2365" s="5">
        <f t="shared" si="119"/>
        <v>44367</v>
      </c>
      <c r="G2365" s="7" t="e">
        <f>C2365*시뮬레이션!D2368*시뮬레이션!F2368</f>
        <v>#N/A</v>
      </c>
      <c r="H2365" s="2" t="e">
        <f>D2365*시뮬레이션!E2368*시뮬레이션!D2368</f>
        <v>#N/A</v>
      </c>
      <c r="J2365" s="5">
        <f t="shared" si="120"/>
        <v>44367</v>
      </c>
      <c r="K2365" s="2" t="e">
        <f t="shared" si="121"/>
        <v>#N/A</v>
      </c>
      <c r="L2365" s="2" t="e">
        <f>$C$2*시뮬레이션!F2368*시뮬레이션!D2368</f>
        <v>#REF!</v>
      </c>
    </row>
    <row r="2366" spans="2:12" x14ac:dyDescent="0.3">
      <c r="B2366" s="5">
        <v>44368</v>
      </c>
      <c r="C2366" s="27" t="e">
        <f>VLOOKUP(시뮬레이션!B2369,시뮬레이션!$K:$Q,6,0)</f>
        <v>#N/A</v>
      </c>
      <c r="D2366" s="27" t="e">
        <f>VLOOKUP(시뮬레이션!B2369,시뮬레이션!$K:$Q,7,0)</f>
        <v>#N/A</v>
      </c>
      <c r="F2366" s="5">
        <f t="shared" si="119"/>
        <v>44368</v>
      </c>
      <c r="G2366" s="7" t="e">
        <f>C2366*시뮬레이션!D2369*시뮬레이션!F2369</f>
        <v>#N/A</v>
      </c>
      <c r="H2366" s="2" t="e">
        <f>D2366*시뮬레이션!E2369*시뮬레이션!D2369</f>
        <v>#N/A</v>
      </c>
      <c r="J2366" s="5">
        <f t="shared" si="120"/>
        <v>44368</v>
      </c>
      <c r="K2366" s="2" t="e">
        <f t="shared" si="121"/>
        <v>#N/A</v>
      </c>
      <c r="L2366" s="2" t="e">
        <f>$C$2*시뮬레이션!F2369*시뮬레이션!D2369</f>
        <v>#REF!</v>
      </c>
    </row>
    <row r="2367" spans="2:12" x14ac:dyDescent="0.3">
      <c r="B2367" s="5">
        <v>44369</v>
      </c>
      <c r="C2367" s="27" t="e">
        <f>VLOOKUP(시뮬레이션!B2370,시뮬레이션!$K:$Q,6,0)</f>
        <v>#N/A</v>
      </c>
      <c r="D2367" s="27" t="e">
        <f>VLOOKUP(시뮬레이션!B2370,시뮬레이션!$K:$Q,7,0)</f>
        <v>#N/A</v>
      </c>
      <c r="F2367" s="5">
        <f t="shared" si="119"/>
        <v>44369</v>
      </c>
      <c r="G2367" s="7" t="e">
        <f>C2367*시뮬레이션!D2370*시뮬레이션!F2370</f>
        <v>#N/A</v>
      </c>
      <c r="H2367" s="2" t="e">
        <f>D2367*시뮬레이션!E2370*시뮬레이션!D2370</f>
        <v>#N/A</v>
      </c>
      <c r="J2367" s="5">
        <f t="shared" si="120"/>
        <v>44369</v>
      </c>
      <c r="K2367" s="2" t="e">
        <f t="shared" si="121"/>
        <v>#N/A</v>
      </c>
      <c r="L2367" s="2" t="e">
        <f>$C$2*시뮬레이션!F2370*시뮬레이션!D2370</f>
        <v>#REF!</v>
      </c>
    </row>
    <row r="2368" spans="2:12" x14ac:dyDescent="0.3">
      <c r="B2368" s="5">
        <v>44370</v>
      </c>
      <c r="C2368" s="27" t="e">
        <f>VLOOKUP(시뮬레이션!B2371,시뮬레이션!$K:$Q,6,0)</f>
        <v>#N/A</v>
      </c>
      <c r="D2368" s="27" t="e">
        <f>VLOOKUP(시뮬레이션!B2371,시뮬레이션!$K:$Q,7,0)</f>
        <v>#N/A</v>
      </c>
      <c r="F2368" s="5">
        <f t="shared" si="119"/>
        <v>44370</v>
      </c>
      <c r="G2368" s="7" t="e">
        <f>C2368*시뮬레이션!D2371*시뮬레이션!F2371</f>
        <v>#N/A</v>
      </c>
      <c r="H2368" s="2" t="e">
        <f>D2368*시뮬레이션!E2371*시뮬레이션!D2371</f>
        <v>#N/A</v>
      </c>
      <c r="J2368" s="5">
        <f t="shared" si="120"/>
        <v>44370</v>
      </c>
      <c r="K2368" s="2" t="e">
        <f t="shared" si="121"/>
        <v>#N/A</v>
      </c>
      <c r="L2368" s="2" t="e">
        <f>$C$2*시뮬레이션!F2371*시뮬레이션!D2371</f>
        <v>#REF!</v>
      </c>
    </row>
    <row r="2369" spans="2:12" x14ac:dyDescent="0.3">
      <c r="B2369" s="5">
        <v>44371</v>
      </c>
      <c r="C2369" s="27" t="e">
        <f>VLOOKUP(시뮬레이션!B2372,시뮬레이션!$K:$Q,6,0)</f>
        <v>#N/A</v>
      </c>
      <c r="D2369" s="27" t="e">
        <f>VLOOKUP(시뮬레이션!B2372,시뮬레이션!$K:$Q,7,0)</f>
        <v>#N/A</v>
      </c>
      <c r="F2369" s="5">
        <f t="shared" si="119"/>
        <v>44371</v>
      </c>
      <c r="G2369" s="7" t="e">
        <f>C2369*시뮬레이션!D2372*시뮬레이션!F2372</f>
        <v>#N/A</v>
      </c>
      <c r="H2369" s="2" t="e">
        <f>D2369*시뮬레이션!E2372*시뮬레이션!D2372</f>
        <v>#N/A</v>
      </c>
      <c r="J2369" s="5">
        <f t="shared" si="120"/>
        <v>44371</v>
      </c>
      <c r="K2369" s="2" t="e">
        <f t="shared" si="121"/>
        <v>#N/A</v>
      </c>
      <c r="L2369" s="2" t="e">
        <f>$C$2*시뮬레이션!F2372*시뮬레이션!D2372</f>
        <v>#REF!</v>
      </c>
    </row>
    <row r="2370" spans="2:12" x14ac:dyDescent="0.3">
      <c r="B2370" s="5">
        <v>44372</v>
      </c>
      <c r="C2370" s="27" t="e">
        <f>VLOOKUP(시뮬레이션!B2373,시뮬레이션!$K:$Q,6,0)</f>
        <v>#N/A</v>
      </c>
      <c r="D2370" s="27" t="e">
        <f>VLOOKUP(시뮬레이션!B2373,시뮬레이션!$K:$Q,7,0)</f>
        <v>#N/A</v>
      </c>
      <c r="F2370" s="5">
        <f t="shared" si="119"/>
        <v>44372</v>
      </c>
      <c r="G2370" s="7" t="e">
        <f>C2370*시뮬레이션!D2373*시뮬레이션!F2373</f>
        <v>#N/A</v>
      </c>
      <c r="H2370" s="2" t="e">
        <f>D2370*시뮬레이션!E2373*시뮬레이션!D2373</f>
        <v>#N/A</v>
      </c>
      <c r="J2370" s="5">
        <f t="shared" si="120"/>
        <v>44372</v>
      </c>
      <c r="K2370" s="2" t="e">
        <f t="shared" si="121"/>
        <v>#N/A</v>
      </c>
      <c r="L2370" s="2" t="e">
        <f>$C$2*시뮬레이션!F2373*시뮬레이션!D2373</f>
        <v>#REF!</v>
      </c>
    </row>
    <row r="2371" spans="2:12" x14ac:dyDescent="0.3">
      <c r="B2371" s="5">
        <v>44373</v>
      </c>
      <c r="C2371" s="27" t="e">
        <f>VLOOKUP(시뮬레이션!B2374,시뮬레이션!$K:$Q,6,0)</f>
        <v>#N/A</v>
      </c>
      <c r="D2371" s="27" t="e">
        <f>VLOOKUP(시뮬레이션!B2374,시뮬레이션!$K:$Q,7,0)</f>
        <v>#N/A</v>
      </c>
      <c r="F2371" s="5">
        <f t="shared" si="119"/>
        <v>44373</v>
      </c>
      <c r="G2371" s="7" t="e">
        <f>C2371*시뮬레이션!D2374*시뮬레이션!F2374</f>
        <v>#N/A</v>
      </c>
      <c r="H2371" s="2" t="e">
        <f>D2371*시뮬레이션!E2374*시뮬레이션!D2374</f>
        <v>#N/A</v>
      </c>
      <c r="J2371" s="5">
        <f t="shared" si="120"/>
        <v>44373</v>
      </c>
      <c r="K2371" s="2" t="e">
        <f t="shared" si="121"/>
        <v>#N/A</v>
      </c>
      <c r="L2371" s="2" t="e">
        <f>$C$2*시뮬레이션!F2374*시뮬레이션!D2374</f>
        <v>#REF!</v>
      </c>
    </row>
    <row r="2372" spans="2:12" x14ac:dyDescent="0.3">
      <c r="B2372" s="5">
        <v>44374</v>
      </c>
      <c r="C2372" s="27" t="e">
        <f>VLOOKUP(시뮬레이션!B2375,시뮬레이션!$K:$Q,6,0)</f>
        <v>#N/A</v>
      </c>
      <c r="D2372" s="27" t="e">
        <f>VLOOKUP(시뮬레이션!B2375,시뮬레이션!$K:$Q,7,0)</f>
        <v>#N/A</v>
      </c>
      <c r="F2372" s="5">
        <f t="shared" si="119"/>
        <v>44374</v>
      </c>
      <c r="G2372" s="7" t="e">
        <f>C2372*시뮬레이션!D2375*시뮬레이션!F2375</f>
        <v>#N/A</v>
      </c>
      <c r="H2372" s="2" t="e">
        <f>D2372*시뮬레이션!E2375*시뮬레이션!D2375</f>
        <v>#N/A</v>
      </c>
      <c r="J2372" s="5">
        <f t="shared" si="120"/>
        <v>44374</v>
      </c>
      <c r="K2372" s="2" t="e">
        <f t="shared" si="121"/>
        <v>#N/A</v>
      </c>
      <c r="L2372" s="2" t="e">
        <f>$C$2*시뮬레이션!F2375*시뮬레이션!D2375</f>
        <v>#REF!</v>
      </c>
    </row>
    <row r="2373" spans="2:12" x14ac:dyDescent="0.3">
      <c r="B2373" s="5">
        <v>44375</v>
      </c>
      <c r="C2373" s="27" t="e">
        <f>VLOOKUP(시뮬레이션!B2376,시뮬레이션!$K:$Q,6,0)</f>
        <v>#N/A</v>
      </c>
      <c r="D2373" s="27" t="e">
        <f>VLOOKUP(시뮬레이션!B2376,시뮬레이션!$K:$Q,7,0)</f>
        <v>#N/A</v>
      </c>
      <c r="F2373" s="5">
        <f t="shared" si="119"/>
        <v>44375</v>
      </c>
      <c r="G2373" s="7" t="e">
        <f>C2373*시뮬레이션!D2376*시뮬레이션!F2376</f>
        <v>#N/A</v>
      </c>
      <c r="H2373" s="2" t="e">
        <f>D2373*시뮬레이션!E2376*시뮬레이션!D2376</f>
        <v>#N/A</v>
      </c>
      <c r="J2373" s="5">
        <f t="shared" si="120"/>
        <v>44375</v>
      </c>
      <c r="K2373" s="2" t="e">
        <f t="shared" si="121"/>
        <v>#N/A</v>
      </c>
      <c r="L2373" s="2" t="e">
        <f>$C$2*시뮬레이션!F2376*시뮬레이션!D2376</f>
        <v>#REF!</v>
      </c>
    </row>
    <row r="2374" spans="2:12" x14ac:dyDescent="0.3">
      <c r="B2374" s="5">
        <v>44376</v>
      </c>
      <c r="C2374" s="27" t="e">
        <f>VLOOKUP(시뮬레이션!B2377,시뮬레이션!$K:$Q,6,0)</f>
        <v>#N/A</v>
      </c>
      <c r="D2374" s="27" t="e">
        <f>VLOOKUP(시뮬레이션!B2377,시뮬레이션!$K:$Q,7,0)</f>
        <v>#N/A</v>
      </c>
      <c r="F2374" s="5">
        <f t="shared" si="119"/>
        <v>44376</v>
      </c>
      <c r="G2374" s="7" t="e">
        <f>C2374*시뮬레이션!D2377*시뮬레이션!F2377</f>
        <v>#N/A</v>
      </c>
      <c r="H2374" s="2" t="e">
        <f>D2374*시뮬레이션!E2377*시뮬레이션!D2377</f>
        <v>#N/A</v>
      </c>
      <c r="J2374" s="5">
        <f t="shared" si="120"/>
        <v>44376</v>
      </c>
      <c r="K2374" s="2" t="e">
        <f t="shared" si="121"/>
        <v>#N/A</v>
      </c>
      <c r="L2374" s="2" t="e">
        <f>$C$2*시뮬레이션!F2377*시뮬레이션!D2377</f>
        <v>#REF!</v>
      </c>
    </row>
    <row r="2375" spans="2:12" x14ac:dyDescent="0.3">
      <c r="B2375" s="5">
        <v>44377</v>
      </c>
      <c r="C2375" s="27" t="e">
        <f>VLOOKUP(시뮬레이션!B2378,시뮬레이션!$K:$Q,6,0)</f>
        <v>#N/A</v>
      </c>
      <c r="D2375" s="27" t="e">
        <f>VLOOKUP(시뮬레이션!B2378,시뮬레이션!$K:$Q,7,0)</f>
        <v>#N/A</v>
      </c>
      <c r="F2375" s="5">
        <f t="shared" si="119"/>
        <v>44377</v>
      </c>
      <c r="G2375" s="7" t="e">
        <f>C2375*시뮬레이션!D2378*시뮬레이션!F2378</f>
        <v>#N/A</v>
      </c>
      <c r="H2375" s="2" t="e">
        <f>D2375*시뮬레이션!E2378*시뮬레이션!D2378</f>
        <v>#N/A</v>
      </c>
      <c r="J2375" s="5">
        <f t="shared" si="120"/>
        <v>44377</v>
      </c>
      <c r="K2375" s="2" t="e">
        <f t="shared" si="121"/>
        <v>#N/A</v>
      </c>
      <c r="L2375" s="2" t="e">
        <f>$C$2*시뮬레이션!F2378*시뮬레이션!D2378</f>
        <v>#REF!</v>
      </c>
    </row>
    <row r="2376" spans="2:12" x14ac:dyDescent="0.3">
      <c r="B2376" s="5">
        <v>44378</v>
      </c>
      <c r="C2376" s="27" t="e">
        <f>VLOOKUP(시뮬레이션!B2379,시뮬레이션!$K:$Q,6,0)</f>
        <v>#N/A</v>
      </c>
      <c r="D2376" s="27" t="e">
        <f>VLOOKUP(시뮬레이션!B2379,시뮬레이션!$K:$Q,7,0)</f>
        <v>#N/A</v>
      </c>
      <c r="F2376" s="5">
        <f t="shared" si="119"/>
        <v>44378</v>
      </c>
      <c r="G2376" s="7" t="e">
        <f>C2376*시뮬레이션!D2379*시뮬레이션!F2379</f>
        <v>#N/A</v>
      </c>
      <c r="H2376" s="2" t="e">
        <f>D2376*시뮬레이션!E2379*시뮬레이션!D2379</f>
        <v>#N/A</v>
      </c>
      <c r="J2376" s="5">
        <f t="shared" si="120"/>
        <v>44378</v>
      </c>
      <c r="K2376" s="2" t="e">
        <f t="shared" si="121"/>
        <v>#N/A</v>
      </c>
      <c r="L2376" s="2" t="e">
        <f>$C$2*시뮬레이션!F2379*시뮬레이션!D2379</f>
        <v>#REF!</v>
      </c>
    </row>
    <row r="2377" spans="2:12" x14ac:dyDescent="0.3">
      <c r="B2377" s="5">
        <v>44379</v>
      </c>
      <c r="C2377" s="27" t="e">
        <f>VLOOKUP(시뮬레이션!B2380,시뮬레이션!$K:$Q,6,0)</f>
        <v>#N/A</v>
      </c>
      <c r="D2377" s="27" t="e">
        <f>VLOOKUP(시뮬레이션!B2380,시뮬레이션!$K:$Q,7,0)</f>
        <v>#N/A</v>
      </c>
      <c r="F2377" s="5">
        <f t="shared" si="119"/>
        <v>44379</v>
      </c>
      <c r="G2377" s="7" t="e">
        <f>C2377*시뮬레이션!D2380*시뮬레이션!F2380</f>
        <v>#N/A</v>
      </c>
      <c r="H2377" s="2" t="e">
        <f>D2377*시뮬레이션!E2380*시뮬레이션!D2380</f>
        <v>#N/A</v>
      </c>
      <c r="J2377" s="5">
        <f t="shared" si="120"/>
        <v>44379</v>
      </c>
      <c r="K2377" s="2" t="e">
        <f t="shared" si="121"/>
        <v>#N/A</v>
      </c>
      <c r="L2377" s="2" t="e">
        <f>$C$2*시뮬레이션!F2380*시뮬레이션!D2380</f>
        <v>#REF!</v>
      </c>
    </row>
    <row r="2378" spans="2:12" x14ac:dyDescent="0.3">
      <c r="B2378" s="5">
        <v>44380</v>
      </c>
      <c r="C2378" s="27" t="e">
        <f>VLOOKUP(시뮬레이션!B2381,시뮬레이션!$K:$Q,6,0)</f>
        <v>#N/A</v>
      </c>
      <c r="D2378" s="27" t="e">
        <f>VLOOKUP(시뮬레이션!B2381,시뮬레이션!$K:$Q,7,0)</f>
        <v>#N/A</v>
      </c>
      <c r="F2378" s="5">
        <f t="shared" si="119"/>
        <v>44380</v>
      </c>
      <c r="G2378" s="7" t="e">
        <f>C2378*시뮬레이션!D2381*시뮬레이션!F2381</f>
        <v>#N/A</v>
      </c>
      <c r="H2378" s="2" t="e">
        <f>D2378*시뮬레이션!E2381*시뮬레이션!D2381</f>
        <v>#N/A</v>
      </c>
      <c r="J2378" s="5">
        <f t="shared" si="120"/>
        <v>44380</v>
      </c>
      <c r="K2378" s="2" t="e">
        <f t="shared" si="121"/>
        <v>#N/A</v>
      </c>
      <c r="L2378" s="2" t="e">
        <f>$C$2*시뮬레이션!F2381*시뮬레이션!D2381</f>
        <v>#REF!</v>
      </c>
    </row>
    <row r="2379" spans="2:12" x14ac:dyDescent="0.3">
      <c r="B2379" s="5">
        <v>44381</v>
      </c>
      <c r="C2379" s="27" t="e">
        <f>VLOOKUP(시뮬레이션!B2382,시뮬레이션!$K:$Q,6,0)</f>
        <v>#N/A</v>
      </c>
      <c r="D2379" s="27" t="e">
        <f>VLOOKUP(시뮬레이션!B2382,시뮬레이션!$K:$Q,7,0)</f>
        <v>#N/A</v>
      </c>
      <c r="F2379" s="5">
        <f t="shared" si="119"/>
        <v>44381</v>
      </c>
      <c r="G2379" s="7" t="e">
        <f>C2379*시뮬레이션!D2382*시뮬레이션!F2382</f>
        <v>#N/A</v>
      </c>
      <c r="H2379" s="2" t="e">
        <f>D2379*시뮬레이션!E2382*시뮬레이션!D2382</f>
        <v>#N/A</v>
      </c>
      <c r="J2379" s="5">
        <f t="shared" si="120"/>
        <v>44381</v>
      </c>
      <c r="K2379" s="2" t="e">
        <f t="shared" si="121"/>
        <v>#N/A</v>
      </c>
      <c r="L2379" s="2" t="e">
        <f>$C$2*시뮬레이션!F2382*시뮬레이션!D2382</f>
        <v>#REF!</v>
      </c>
    </row>
    <row r="2380" spans="2:12" x14ac:dyDescent="0.3">
      <c r="B2380" s="5">
        <v>44382</v>
      </c>
      <c r="C2380" s="27" t="e">
        <f>VLOOKUP(시뮬레이션!B2383,시뮬레이션!$K:$Q,6,0)</f>
        <v>#N/A</v>
      </c>
      <c r="D2380" s="27" t="e">
        <f>VLOOKUP(시뮬레이션!B2383,시뮬레이션!$K:$Q,7,0)</f>
        <v>#N/A</v>
      </c>
      <c r="F2380" s="5">
        <f t="shared" si="119"/>
        <v>44382</v>
      </c>
      <c r="G2380" s="7" t="e">
        <f>C2380*시뮬레이션!D2383*시뮬레이션!F2383</f>
        <v>#N/A</v>
      </c>
      <c r="H2380" s="2" t="e">
        <f>D2380*시뮬레이션!E2383*시뮬레이션!D2383</f>
        <v>#N/A</v>
      </c>
      <c r="J2380" s="5">
        <f t="shared" si="120"/>
        <v>44382</v>
      </c>
      <c r="K2380" s="2" t="e">
        <f t="shared" si="121"/>
        <v>#N/A</v>
      </c>
      <c r="L2380" s="2" t="e">
        <f>$C$2*시뮬레이션!F2383*시뮬레이션!D2383</f>
        <v>#REF!</v>
      </c>
    </row>
    <row r="2381" spans="2:12" x14ac:dyDescent="0.3">
      <c r="B2381" s="5">
        <v>44383</v>
      </c>
      <c r="C2381" s="27" t="e">
        <f>VLOOKUP(시뮬레이션!B2384,시뮬레이션!$K:$Q,6,0)</f>
        <v>#N/A</v>
      </c>
      <c r="D2381" s="27" t="e">
        <f>VLOOKUP(시뮬레이션!B2384,시뮬레이션!$K:$Q,7,0)</f>
        <v>#N/A</v>
      </c>
      <c r="F2381" s="5">
        <f t="shared" si="119"/>
        <v>44383</v>
      </c>
      <c r="G2381" s="7" t="e">
        <f>C2381*시뮬레이션!D2384*시뮬레이션!F2384</f>
        <v>#N/A</v>
      </c>
      <c r="H2381" s="2" t="e">
        <f>D2381*시뮬레이션!E2384*시뮬레이션!D2384</f>
        <v>#N/A</v>
      </c>
      <c r="J2381" s="5">
        <f t="shared" si="120"/>
        <v>44383</v>
      </c>
      <c r="K2381" s="2" t="e">
        <f t="shared" si="121"/>
        <v>#N/A</v>
      </c>
      <c r="L2381" s="2" t="e">
        <f>$C$2*시뮬레이션!F2384*시뮬레이션!D2384</f>
        <v>#REF!</v>
      </c>
    </row>
    <row r="2382" spans="2:12" x14ac:dyDescent="0.3">
      <c r="B2382" s="5">
        <v>44384</v>
      </c>
      <c r="C2382" s="27" t="e">
        <f>VLOOKUP(시뮬레이션!B2385,시뮬레이션!$K:$Q,6,0)</f>
        <v>#N/A</v>
      </c>
      <c r="D2382" s="27" t="e">
        <f>VLOOKUP(시뮬레이션!B2385,시뮬레이션!$K:$Q,7,0)</f>
        <v>#N/A</v>
      </c>
      <c r="F2382" s="5">
        <f t="shared" si="119"/>
        <v>44384</v>
      </c>
      <c r="G2382" s="7" t="e">
        <f>C2382*시뮬레이션!D2385*시뮬레이션!F2385</f>
        <v>#N/A</v>
      </c>
      <c r="H2382" s="2" t="e">
        <f>D2382*시뮬레이션!E2385*시뮬레이션!D2385</f>
        <v>#N/A</v>
      </c>
      <c r="J2382" s="5">
        <f t="shared" si="120"/>
        <v>44384</v>
      </c>
      <c r="K2382" s="2" t="e">
        <f t="shared" si="121"/>
        <v>#N/A</v>
      </c>
      <c r="L2382" s="2" t="e">
        <f>$C$2*시뮬레이션!F2385*시뮬레이션!D2385</f>
        <v>#REF!</v>
      </c>
    </row>
    <row r="2383" spans="2:12" x14ac:dyDescent="0.3">
      <c r="B2383" s="5">
        <v>44385</v>
      </c>
      <c r="C2383" s="27" t="e">
        <f>VLOOKUP(시뮬레이션!B2386,시뮬레이션!$K:$Q,6,0)</f>
        <v>#N/A</v>
      </c>
      <c r="D2383" s="27" t="e">
        <f>VLOOKUP(시뮬레이션!B2386,시뮬레이션!$K:$Q,7,0)</f>
        <v>#N/A</v>
      </c>
      <c r="F2383" s="5">
        <f t="shared" si="119"/>
        <v>44385</v>
      </c>
      <c r="G2383" s="7" t="e">
        <f>C2383*시뮬레이션!D2386*시뮬레이션!F2386</f>
        <v>#N/A</v>
      </c>
      <c r="H2383" s="2" t="e">
        <f>D2383*시뮬레이션!E2386*시뮬레이션!D2386</f>
        <v>#N/A</v>
      </c>
      <c r="J2383" s="5">
        <f t="shared" si="120"/>
        <v>44385</v>
      </c>
      <c r="K2383" s="2" t="e">
        <f t="shared" si="121"/>
        <v>#N/A</v>
      </c>
      <c r="L2383" s="2" t="e">
        <f>$C$2*시뮬레이션!F2386*시뮬레이션!D2386</f>
        <v>#REF!</v>
      </c>
    </row>
    <row r="2384" spans="2:12" x14ac:dyDescent="0.3">
      <c r="B2384" s="5">
        <v>44386</v>
      </c>
      <c r="C2384" s="27" t="e">
        <f>VLOOKUP(시뮬레이션!B2387,시뮬레이션!$K:$Q,6,0)</f>
        <v>#N/A</v>
      </c>
      <c r="D2384" s="27" t="e">
        <f>VLOOKUP(시뮬레이션!B2387,시뮬레이션!$K:$Q,7,0)</f>
        <v>#N/A</v>
      </c>
      <c r="F2384" s="5">
        <f t="shared" si="119"/>
        <v>44386</v>
      </c>
      <c r="G2384" s="7" t="e">
        <f>C2384*시뮬레이션!D2387*시뮬레이션!F2387</f>
        <v>#N/A</v>
      </c>
      <c r="H2384" s="2" t="e">
        <f>D2384*시뮬레이션!E2387*시뮬레이션!D2387</f>
        <v>#N/A</v>
      </c>
      <c r="J2384" s="5">
        <f t="shared" si="120"/>
        <v>44386</v>
      </c>
      <c r="K2384" s="2" t="e">
        <f t="shared" si="121"/>
        <v>#N/A</v>
      </c>
      <c r="L2384" s="2" t="e">
        <f>$C$2*시뮬레이션!F2387*시뮬레이션!D2387</f>
        <v>#REF!</v>
      </c>
    </row>
    <row r="2385" spans="2:12" x14ac:dyDescent="0.3">
      <c r="B2385" s="5">
        <v>44387</v>
      </c>
      <c r="C2385" s="27" t="e">
        <f>VLOOKUP(시뮬레이션!B2388,시뮬레이션!$K:$Q,6,0)</f>
        <v>#N/A</v>
      </c>
      <c r="D2385" s="27" t="e">
        <f>VLOOKUP(시뮬레이션!B2388,시뮬레이션!$K:$Q,7,0)</f>
        <v>#N/A</v>
      </c>
      <c r="F2385" s="5">
        <f t="shared" si="119"/>
        <v>44387</v>
      </c>
      <c r="G2385" s="7" t="e">
        <f>C2385*시뮬레이션!D2388*시뮬레이션!F2388</f>
        <v>#N/A</v>
      </c>
      <c r="H2385" s="2" t="e">
        <f>D2385*시뮬레이션!E2388*시뮬레이션!D2388</f>
        <v>#N/A</v>
      </c>
      <c r="J2385" s="5">
        <f t="shared" si="120"/>
        <v>44387</v>
      </c>
      <c r="K2385" s="2" t="e">
        <f t="shared" si="121"/>
        <v>#N/A</v>
      </c>
      <c r="L2385" s="2" t="e">
        <f>$C$2*시뮬레이션!F2388*시뮬레이션!D2388</f>
        <v>#REF!</v>
      </c>
    </row>
    <row r="2386" spans="2:12" x14ac:dyDescent="0.3">
      <c r="B2386" s="5">
        <v>44388</v>
      </c>
      <c r="C2386" s="27" t="e">
        <f>VLOOKUP(시뮬레이션!B2389,시뮬레이션!$K:$Q,6,0)</f>
        <v>#N/A</v>
      </c>
      <c r="D2386" s="27" t="e">
        <f>VLOOKUP(시뮬레이션!B2389,시뮬레이션!$K:$Q,7,0)</f>
        <v>#N/A</v>
      </c>
      <c r="F2386" s="5">
        <f t="shared" si="119"/>
        <v>44388</v>
      </c>
      <c r="G2386" s="7" t="e">
        <f>C2386*시뮬레이션!D2389*시뮬레이션!F2389</f>
        <v>#N/A</v>
      </c>
      <c r="H2386" s="2" t="e">
        <f>D2386*시뮬레이션!E2389*시뮬레이션!D2389</f>
        <v>#N/A</v>
      </c>
      <c r="J2386" s="5">
        <f t="shared" si="120"/>
        <v>44388</v>
      </c>
      <c r="K2386" s="2" t="e">
        <f t="shared" si="121"/>
        <v>#N/A</v>
      </c>
      <c r="L2386" s="2" t="e">
        <f>$C$2*시뮬레이션!F2389*시뮬레이션!D2389</f>
        <v>#REF!</v>
      </c>
    </row>
    <row r="2387" spans="2:12" x14ac:dyDescent="0.3">
      <c r="B2387" s="5">
        <v>44389</v>
      </c>
      <c r="C2387" s="27" t="e">
        <f>VLOOKUP(시뮬레이션!B2390,시뮬레이션!$K:$Q,6,0)</f>
        <v>#N/A</v>
      </c>
      <c r="D2387" s="27" t="e">
        <f>VLOOKUP(시뮬레이션!B2390,시뮬레이션!$K:$Q,7,0)</f>
        <v>#N/A</v>
      </c>
      <c r="F2387" s="5">
        <f t="shared" si="119"/>
        <v>44389</v>
      </c>
      <c r="G2387" s="7" t="e">
        <f>C2387*시뮬레이션!D2390*시뮬레이션!F2390</f>
        <v>#N/A</v>
      </c>
      <c r="H2387" s="2" t="e">
        <f>D2387*시뮬레이션!E2390*시뮬레이션!D2390</f>
        <v>#N/A</v>
      </c>
      <c r="J2387" s="5">
        <f t="shared" si="120"/>
        <v>44389</v>
      </c>
      <c r="K2387" s="2" t="e">
        <f t="shared" si="121"/>
        <v>#N/A</v>
      </c>
      <c r="L2387" s="2" t="e">
        <f>$C$2*시뮬레이션!F2390*시뮬레이션!D2390</f>
        <v>#REF!</v>
      </c>
    </row>
    <row r="2388" spans="2:12" x14ac:dyDescent="0.3">
      <c r="B2388" s="5">
        <v>44390</v>
      </c>
      <c r="C2388" s="27" t="e">
        <f>VLOOKUP(시뮬레이션!B2391,시뮬레이션!$K:$Q,6,0)</f>
        <v>#N/A</v>
      </c>
      <c r="D2388" s="27" t="e">
        <f>VLOOKUP(시뮬레이션!B2391,시뮬레이션!$K:$Q,7,0)</f>
        <v>#N/A</v>
      </c>
      <c r="F2388" s="5">
        <f t="shared" si="119"/>
        <v>44390</v>
      </c>
      <c r="G2388" s="7" t="e">
        <f>C2388*시뮬레이션!D2391*시뮬레이션!F2391</f>
        <v>#N/A</v>
      </c>
      <c r="H2388" s="2" t="e">
        <f>D2388*시뮬레이션!E2391*시뮬레이션!D2391</f>
        <v>#N/A</v>
      </c>
      <c r="J2388" s="5">
        <f t="shared" si="120"/>
        <v>44390</v>
      </c>
      <c r="K2388" s="2" t="e">
        <f t="shared" si="121"/>
        <v>#N/A</v>
      </c>
      <c r="L2388" s="2" t="e">
        <f>$C$2*시뮬레이션!F2391*시뮬레이션!D2391</f>
        <v>#REF!</v>
      </c>
    </row>
    <row r="2389" spans="2:12" x14ac:dyDescent="0.3">
      <c r="B2389" s="5">
        <v>44391</v>
      </c>
      <c r="C2389" s="27" t="e">
        <f>VLOOKUP(시뮬레이션!B2392,시뮬레이션!$K:$Q,6,0)</f>
        <v>#N/A</v>
      </c>
      <c r="D2389" s="27" t="e">
        <f>VLOOKUP(시뮬레이션!B2392,시뮬레이션!$K:$Q,7,0)</f>
        <v>#N/A</v>
      </c>
      <c r="F2389" s="5">
        <f t="shared" si="119"/>
        <v>44391</v>
      </c>
      <c r="G2389" s="7" t="e">
        <f>C2389*시뮬레이션!D2392*시뮬레이션!F2392</f>
        <v>#N/A</v>
      </c>
      <c r="H2389" s="2" t="e">
        <f>D2389*시뮬레이션!E2392*시뮬레이션!D2392</f>
        <v>#N/A</v>
      </c>
      <c r="J2389" s="5">
        <f t="shared" si="120"/>
        <v>44391</v>
      </c>
      <c r="K2389" s="2" t="e">
        <f t="shared" si="121"/>
        <v>#N/A</v>
      </c>
      <c r="L2389" s="2" t="e">
        <f>$C$2*시뮬레이션!F2392*시뮬레이션!D2392</f>
        <v>#REF!</v>
      </c>
    </row>
    <row r="2390" spans="2:12" x14ac:dyDescent="0.3">
      <c r="B2390" s="5">
        <v>44392</v>
      </c>
      <c r="C2390" s="27" t="e">
        <f>VLOOKUP(시뮬레이션!B2393,시뮬레이션!$K:$Q,6,0)</f>
        <v>#N/A</v>
      </c>
      <c r="D2390" s="27" t="e">
        <f>VLOOKUP(시뮬레이션!B2393,시뮬레이션!$K:$Q,7,0)</f>
        <v>#N/A</v>
      </c>
      <c r="F2390" s="5">
        <f t="shared" si="119"/>
        <v>44392</v>
      </c>
      <c r="G2390" s="7" t="e">
        <f>C2390*시뮬레이션!D2393*시뮬레이션!F2393</f>
        <v>#N/A</v>
      </c>
      <c r="H2390" s="2" t="e">
        <f>D2390*시뮬레이션!E2393*시뮬레이션!D2393</f>
        <v>#N/A</v>
      </c>
      <c r="J2390" s="5">
        <f t="shared" si="120"/>
        <v>44392</v>
      </c>
      <c r="K2390" s="2" t="e">
        <f t="shared" si="121"/>
        <v>#N/A</v>
      </c>
      <c r="L2390" s="2" t="e">
        <f>$C$2*시뮬레이션!F2393*시뮬레이션!D2393</f>
        <v>#REF!</v>
      </c>
    </row>
    <row r="2391" spans="2:12" x14ac:dyDescent="0.3">
      <c r="B2391" s="5">
        <v>44393</v>
      </c>
      <c r="C2391" s="27" t="e">
        <f>VLOOKUP(시뮬레이션!B2394,시뮬레이션!$K:$Q,6,0)</f>
        <v>#N/A</v>
      </c>
      <c r="D2391" s="27" t="e">
        <f>VLOOKUP(시뮬레이션!B2394,시뮬레이션!$K:$Q,7,0)</f>
        <v>#N/A</v>
      </c>
      <c r="F2391" s="5">
        <f t="shared" si="119"/>
        <v>44393</v>
      </c>
      <c r="G2391" s="7" t="e">
        <f>C2391*시뮬레이션!D2394*시뮬레이션!F2394</f>
        <v>#N/A</v>
      </c>
      <c r="H2391" s="2" t="e">
        <f>D2391*시뮬레이션!E2394*시뮬레이션!D2394</f>
        <v>#N/A</v>
      </c>
      <c r="J2391" s="5">
        <f t="shared" si="120"/>
        <v>44393</v>
      </c>
      <c r="K2391" s="2" t="e">
        <f t="shared" si="121"/>
        <v>#N/A</v>
      </c>
      <c r="L2391" s="2" t="e">
        <f>$C$2*시뮬레이션!F2394*시뮬레이션!D2394</f>
        <v>#REF!</v>
      </c>
    </row>
    <row r="2392" spans="2:12" x14ac:dyDescent="0.3">
      <c r="B2392" s="5">
        <v>44394</v>
      </c>
      <c r="C2392" s="27" t="e">
        <f>VLOOKUP(시뮬레이션!B2395,시뮬레이션!$K:$Q,6,0)</f>
        <v>#N/A</v>
      </c>
      <c r="D2392" s="27" t="e">
        <f>VLOOKUP(시뮬레이션!B2395,시뮬레이션!$K:$Q,7,0)</f>
        <v>#N/A</v>
      </c>
      <c r="F2392" s="5">
        <f t="shared" si="119"/>
        <v>44394</v>
      </c>
      <c r="G2392" s="7" t="e">
        <f>C2392*시뮬레이션!D2395*시뮬레이션!F2395</f>
        <v>#N/A</v>
      </c>
      <c r="H2392" s="2" t="e">
        <f>D2392*시뮬레이션!E2395*시뮬레이션!D2395</f>
        <v>#N/A</v>
      </c>
      <c r="J2392" s="5">
        <f t="shared" si="120"/>
        <v>44394</v>
      </c>
      <c r="K2392" s="2" t="e">
        <f t="shared" si="121"/>
        <v>#N/A</v>
      </c>
      <c r="L2392" s="2" t="e">
        <f>$C$2*시뮬레이션!F2395*시뮬레이션!D2395</f>
        <v>#REF!</v>
      </c>
    </row>
    <row r="2393" spans="2:12" x14ac:dyDescent="0.3">
      <c r="B2393" s="5">
        <v>44395</v>
      </c>
      <c r="C2393" s="27" t="e">
        <f>VLOOKUP(시뮬레이션!B2396,시뮬레이션!$K:$Q,6,0)</f>
        <v>#N/A</v>
      </c>
      <c r="D2393" s="27" t="e">
        <f>VLOOKUP(시뮬레이션!B2396,시뮬레이션!$K:$Q,7,0)</f>
        <v>#N/A</v>
      </c>
      <c r="F2393" s="5">
        <f t="shared" si="119"/>
        <v>44395</v>
      </c>
      <c r="G2393" s="7" t="e">
        <f>C2393*시뮬레이션!D2396*시뮬레이션!F2396</f>
        <v>#N/A</v>
      </c>
      <c r="H2393" s="2" t="e">
        <f>D2393*시뮬레이션!E2396*시뮬레이션!D2396</f>
        <v>#N/A</v>
      </c>
      <c r="J2393" s="5">
        <f t="shared" si="120"/>
        <v>44395</v>
      </c>
      <c r="K2393" s="2" t="e">
        <f t="shared" si="121"/>
        <v>#N/A</v>
      </c>
      <c r="L2393" s="2" t="e">
        <f>$C$2*시뮬레이션!F2396*시뮬레이션!D2396</f>
        <v>#REF!</v>
      </c>
    </row>
    <row r="2394" spans="2:12" x14ac:dyDescent="0.3">
      <c r="B2394" s="5">
        <v>44396</v>
      </c>
      <c r="C2394" s="27" t="e">
        <f>VLOOKUP(시뮬레이션!B2397,시뮬레이션!$K:$Q,6,0)</f>
        <v>#N/A</v>
      </c>
      <c r="D2394" s="27" t="e">
        <f>VLOOKUP(시뮬레이션!B2397,시뮬레이션!$K:$Q,7,0)</f>
        <v>#N/A</v>
      </c>
      <c r="F2394" s="5">
        <f t="shared" si="119"/>
        <v>44396</v>
      </c>
      <c r="G2394" s="7" t="e">
        <f>C2394*시뮬레이션!D2397*시뮬레이션!F2397</f>
        <v>#N/A</v>
      </c>
      <c r="H2394" s="2" t="e">
        <f>D2394*시뮬레이션!E2397*시뮬레이션!D2397</f>
        <v>#N/A</v>
      </c>
      <c r="J2394" s="5">
        <f t="shared" si="120"/>
        <v>44396</v>
      </c>
      <c r="K2394" s="2" t="e">
        <f t="shared" si="121"/>
        <v>#N/A</v>
      </c>
      <c r="L2394" s="2" t="e">
        <f>$C$2*시뮬레이션!F2397*시뮬레이션!D2397</f>
        <v>#REF!</v>
      </c>
    </row>
    <row r="2395" spans="2:12" x14ac:dyDescent="0.3">
      <c r="B2395" s="5">
        <v>44397</v>
      </c>
      <c r="C2395" s="27" t="e">
        <f>VLOOKUP(시뮬레이션!B2398,시뮬레이션!$K:$Q,6,0)</f>
        <v>#N/A</v>
      </c>
      <c r="D2395" s="27" t="e">
        <f>VLOOKUP(시뮬레이션!B2398,시뮬레이션!$K:$Q,7,0)</f>
        <v>#N/A</v>
      </c>
      <c r="F2395" s="5">
        <f t="shared" si="119"/>
        <v>44397</v>
      </c>
      <c r="G2395" s="7" t="e">
        <f>C2395*시뮬레이션!D2398*시뮬레이션!F2398</f>
        <v>#N/A</v>
      </c>
      <c r="H2395" s="2" t="e">
        <f>D2395*시뮬레이션!E2398*시뮬레이션!D2398</f>
        <v>#N/A</v>
      </c>
      <c r="J2395" s="5">
        <f t="shared" si="120"/>
        <v>44397</v>
      </c>
      <c r="K2395" s="2" t="e">
        <f t="shared" si="121"/>
        <v>#N/A</v>
      </c>
      <c r="L2395" s="2" t="e">
        <f>$C$2*시뮬레이션!F2398*시뮬레이션!D2398</f>
        <v>#REF!</v>
      </c>
    </row>
    <row r="2396" spans="2:12" x14ac:dyDescent="0.3">
      <c r="B2396" s="5">
        <v>44398</v>
      </c>
      <c r="C2396" s="27" t="e">
        <f>VLOOKUP(시뮬레이션!B2399,시뮬레이션!$K:$Q,6,0)</f>
        <v>#N/A</v>
      </c>
      <c r="D2396" s="27" t="e">
        <f>VLOOKUP(시뮬레이션!B2399,시뮬레이션!$K:$Q,7,0)</f>
        <v>#N/A</v>
      </c>
      <c r="F2396" s="5">
        <f t="shared" si="119"/>
        <v>44398</v>
      </c>
      <c r="G2396" s="7" t="e">
        <f>C2396*시뮬레이션!D2399*시뮬레이션!F2399</f>
        <v>#N/A</v>
      </c>
      <c r="H2396" s="2" t="e">
        <f>D2396*시뮬레이션!E2399*시뮬레이션!D2399</f>
        <v>#N/A</v>
      </c>
      <c r="J2396" s="5">
        <f t="shared" si="120"/>
        <v>44398</v>
      </c>
      <c r="K2396" s="2" t="e">
        <f t="shared" si="121"/>
        <v>#N/A</v>
      </c>
      <c r="L2396" s="2" t="e">
        <f>$C$2*시뮬레이션!F2399*시뮬레이션!D2399</f>
        <v>#REF!</v>
      </c>
    </row>
    <row r="2397" spans="2:12" x14ac:dyDescent="0.3">
      <c r="B2397" s="5">
        <v>44399</v>
      </c>
      <c r="C2397" s="27" t="e">
        <f>VLOOKUP(시뮬레이션!B2400,시뮬레이션!$K:$Q,6,0)</f>
        <v>#N/A</v>
      </c>
      <c r="D2397" s="27" t="e">
        <f>VLOOKUP(시뮬레이션!B2400,시뮬레이션!$K:$Q,7,0)</f>
        <v>#N/A</v>
      </c>
      <c r="F2397" s="5">
        <f t="shared" si="119"/>
        <v>44399</v>
      </c>
      <c r="G2397" s="7" t="e">
        <f>C2397*시뮬레이션!D2400*시뮬레이션!F2400</f>
        <v>#N/A</v>
      </c>
      <c r="H2397" s="2" t="e">
        <f>D2397*시뮬레이션!E2400*시뮬레이션!D2400</f>
        <v>#N/A</v>
      </c>
      <c r="J2397" s="5">
        <f t="shared" si="120"/>
        <v>44399</v>
      </c>
      <c r="K2397" s="2" t="e">
        <f t="shared" si="121"/>
        <v>#N/A</v>
      </c>
      <c r="L2397" s="2" t="e">
        <f>$C$2*시뮬레이션!F2400*시뮬레이션!D2400</f>
        <v>#REF!</v>
      </c>
    </row>
    <row r="2398" spans="2:12" x14ac:dyDescent="0.3">
      <c r="B2398" s="5">
        <v>44400</v>
      </c>
      <c r="C2398" s="27" t="e">
        <f>VLOOKUP(시뮬레이션!B2401,시뮬레이션!$K:$Q,6,0)</f>
        <v>#N/A</v>
      </c>
      <c r="D2398" s="27" t="e">
        <f>VLOOKUP(시뮬레이션!B2401,시뮬레이션!$K:$Q,7,0)</f>
        <v>#N/A</v>
      </c>
      <c r="F2398" s="5">
        <f t="shared" si="119"/>
        <v>44400</v>
      </c>
      <c r="G2398" s="7" t="e">
        <f>C2398*시뮬레이션!D2401*시뮬레이션!F2401</f>
        <v>#N/A</v>
      </c>
      <c r="H2398" s="2" t="e">
        <f>D2398*시뮬레이션!E2401*시뮬레이션!D2401</f>
        <v>#N/A</v>
      </c>
      <c r="J2398" s="5">
        <f t="shared" si="120"/>
        <v>44400</v>
      </c>
      <c r="K2398" s="2" t="e">
        <f t="shared" si="121"/>
        <v>#N/A</v>
      </c>
      <c r="L2398" s="2" t="e">
        <f>$C$2*시뮬레이션!F2401*시뮬레이션!D2401</f>
        <v>#REF!</v>
      </c>
    </row>
    <row r="2399" spans="2:12" x14ac:dyDescent="0.3">
      <c r="B2399" s="5">
        <v>44401</v>
      </c>
      <c r="C2399" s="27" t="e">
        <f>VLOOKUP(시뮬레이션!B2402,시뮬레이션!$K:$Q,6,0)</f>
        <v>#N/A</v>
      </c>
      <c r="D2399" s="27" t="e">
        <f>VLOOKUP(시뮬레이션!B2402,시뮬레이션!$K:$Q,7,0)</f>
        <v>#N/A</v>
      </c>
      <c r="F2399" s="5">
        <f t="shared" si="119"/>
        <v>44401</v>
      </c>
      <c r="G2399" s="7" t="e">
        <f>C2399*시뮬레이션!D2402*시뮬레이션!F2402</f>
        <v>#N/A</v>
      </c>
      <c r="H2399" s="2" t="e">
        <f>D2399*시뮬레이션!E2402*시뮬레이션!D2402</f>
        <v>#N/A</v>
      </c>
      <c r="J2399" s="5">
        <f t="shared" si="120"/>
        <v>44401</v>
      </c>
      <c r="K2399" s="2" t="e">
        <f t="shared" si="121"/>
        <v>#N/A</v>
      </c>
      <c r="L2399" s="2" t="e">
        <f>$C$2*시뮬레이션!F2402*시뮬레이션!D2402</f>
        <v>#REF!</v>
      </c>
    </row>
    <row r="2400" spans="2:12" x14ac:dyDescent="0.3">
      <c r="B2400" s="5">
        <v>44402</v>
      </c>
      <c r="C2400" s="27" t="e">
        <f>VLOOKUP(시뮬레이션!B2403,시뮬레이션!$K:$Q,6,0)</f>
        <v>#N/A</v>
      </c>
      <c r="D2400" s="27" t="e">
        <f>VLOOKUP(시뮬레이션!B2403,시뮬레이션!$K:$Q,7,0)</f>
        <v>#N/A</v>
      </c>
      <c r="F2400" s="5">
        <f t="shared" si="119"/>
        <v>44402</v>
      </c>
      <c r="G2400" s="7" t="e">
        <f>C2400*시뮬레이션!D2403*시뮬레이션!F2403</f>
        <v>#N/A</v>
      </c>
      <c r="H2400" s="2" t="e">
        <f>D2400*시뮬레이션!E2403*시뮬레이션!D2403</f>
        <v>#N/A</v>
      </c>
      <c r="J2400" s="5">
        <f t="shared" si="120"/>
        <v>44402</v>
      </c>
      <c r="K2400" s="2" t="e">
        <f t="shared" si="121"/>
        <v>#N/A</v>
      </c>
      <c r="L2400" s="2" t="e">
        <f>$C$2*시뮬레이션!F2403*시뮬레이션!D2403</f>
        <v>#REF!</v>
      </c>
    </row>
    <row r="2401" spans="2:12" x14ac:dyDescent="0.3">
      <c r="B2401" s="5">
        <v>44403</v>
      </c>
      <c r="C2401" s="27" t="e">
        <f>VLOOKUP(시뮬레이션!B2404,시뮬레이션!$K:$Q,6,0)</f>
        <v>#N/A</v>
      </c>
      <c r="D2401" s="27" t="e">
        <f>VLOOKUP(시뮬레이션!B2404,시뮬레이션!$K:$Q,7,0)</f>
        <v>#N/A</v>
      </c>
      <c r="F2401" s="5">
        <f t="shared" si="119"/>
        <v>44403</v>
      </c>
      <c r="G2401" s="7" t="e">
        <f>C2401*시뮬레이션!D2404*시뮬레이션!F2404</f>
        <v>#N/A</v>
      </c>
      <c r="H2401" s="2" t="e">
        <f>D2401*시뮬레이션!E2404*시뮬레이션!D2404</f>
        <v>#N/A</v>
      </c>
      <c r="J2401" s="5">
        <f t="shared" si="120"/>
        <v>44403</v>
      </c>
      <c r="K2401" s="2" t="e">
        <f t="shared" si="121"/>
        <v>#N/A</v>
      </c>
      <c r="L2401" s="2" t="e">
        <f>$C$2*시뮬레이션!F2404*시뮬레이션!D2404</f>
        <v>#REF!</v>
      </c>
    </row>
    <row r="2402" spans="2:12" x14ac:dyDescent="0.3">
      <c r="B2402" s="5">
        <v>44404</v>
      </c>
      <c r="C2402" s="27" t="e">
        <f>VLOOKUP(시뮬레이션!B2405,시뮬레이션!$K:$Q,6,0)</f>
        <v>#N/A</v>
      </c>
      <c r="D2402" s="27" t="e">
        <f>VLOOKUP(시뮬레이션!B2405,시뮬레이션!$K:$Q,7,0)</f>
        <v>#N/A</v>
      </c>
      <c r="F2402" s="5">
        <f t="shared" ref="F2402:F2465" si="122">B2402</f>
        <v>44404</v>
      </c>
      <c r="G2402" s="7" t="e">
        <f>C2402*시뮬레이션!D2405*시뮬레이션!F2405</f>
        <v>#N/A</v>
      </c>
      <c r="H2402" s="2" t="e">
        <f>D2402*시뮬레이션!E2405*시뮬레이션!D2405</f>
        <v>#N/A</v>
      </c>
      <c r="J2402" s="5">
        <f t="shared" ref="J2402:J2465" si="123">B2402</f>
        <v>44404</v>
      </c>
      <c r="K2402" s="2" t="e">
        <f t="shared" ref="K2402:K2465" si="124">SUM(G2402:H2402)</f>
        <v>#N/A</v>
      </c>
      <c r="L2402" s="2" t="e">
        <f>$C$2*시뮬레이션!F2405*시뮬레이션!D2405</f>
        <v>#REF!</v>
      </c>
    </row>
    <row r="2403" spans="2:12" x14ac:dyDescent="0.3">
      <c r="B2403" s="5">
        <v>44405</v>
      </c>
      <c r="C2403" s="27" t="e">
        <f>VLOOKUP(시뮬레이션!B2406,시뮬레이션!$K:$Q,6,0)</f>
        <v>#N/A</v>
      </c>
      <c r="D2403" s="27" t="e">
        <f>VLOOKUP(시뮬레이션!B2406,시뮬레이션!$K:$Q,7,0)</f>
        <v>#N/A</v>
      </c>
      <c r="F2403" s="5">
        <f t="shared" si="122"/>
        <v>44405</v>
      </c>
      <c r="G2403" s="7" t="e">
        <f>C2403*시뮬레이션!D2406*시뮬레이션!F2406</f>
        <v>#N/A</v>
      </c>
      <c r="H2403" s="2" t="e">
        <f>D2403*시뮬레이션!E2406*시뮬레이션!D2406</f>
        <v>#N/A</v>
      </c>
      <c r="J2403" s="5">
        <f t="shared" si="123"/>
        <v>44405</v>
      </c>
      <c r="K2403" s="2" t="e">
        <f t="shared" si="124"/>
        <v>#N/A</v>
      </c>
      <c r="L2403" s="2" t="e">
        <f>$C$2*시뮬레이션!F2406*시뮬레이션!D2406</f>
        <v>#REF!</v>
      </c>
    </row>
    <row r="2404" spans="2:12" x14ac:dyDescent="0.3">
      <c r="B2404" s="5">
        <v>44406</v>
      </c>
      <c r="C2404" s="27" t="e">
        <f>VLOOKUP(시뮬레이션!B2407,시뮬레이션!$K:$Q,6,0)</f>
        <v>#N/A</v>
      </c>
      <c r="D2404" s="27" t="e">
        <f>VLOOKUP(시뮬레이션!B2407,시뮬레이션!$K:$Q,7,0)</f>
        <v>#N/A</v>
      </c>
      <c r="F2404" s="5">
        <f t="shared" si="122"/>
        <v>44406</v>
      </c>
      <c r="G2404" s="7" t="e">
        <f>C2404*시뮬레이션!D2407*시뮬레이션!F2407</f>
        <v>#N/A</v>
      </c>
      <c r="H2404" s="2" t="e">
        <f>D2404*시뮬레이션!E2407*시뮬레이션!D2407</f>
        <v>#N/A</v>
      </c>
      <c r="J2404" s="5">
        <f t="shared" si="123"/>
        <v>44406</v>
      </c>
      <c r="K2404" s="2" t="e">
        <f t="shared" si="124"/>
        <v>#N/A</v>
      </c>
      <c r="L2404" s="2" t="e">
        <f>$C$2*시뮬레이션!F2407*시뮬레이션!D2407</f>
        <v>#REF!</v>
      </c>
    </row>
    <row r="2405" spans="2:12" x14ac:dyDescent="0.3">
      <c r="B2405" s="5">
        <v>44407</v>
      </c>
      <c r="C2405" s="27" t="e">
        <f>VLOOKUP(시뮬레이션!B2408,시뮬레이션!$K:$Q,6,0)</f>
        <v>#N/A</v>
      </c>
      <c r="D2405" s="27" t="e">
        <f>VLOOKUP(시뮬레이션!B2408,시뮬레이션!$K:$Q,7,0)</f>
        <v>#N/A</v>
      </c>
      <c r="F2405" s="5">
        <f t="shared" si="122"/>
        <v>44407</v>
      </c>
      <c r="G2405" s="7" t="e">
        <f>C2405*시뮬레이션!D2408*시뮬레이션!F2408</f>
        <v>#N/A</v>
      </c>
      <c r="H2405" s="2" t="e">
        <f>D2405*시뮬레이션!E2408*시뮬레이션!D2408</f>
        <v>#N/A</v>
      </c>
      <c r="J2405" s="5">
        <f t="shared" si="123"/>
        <v>44407</v>
      </c>
      <c r="K2405" s="2" t="e">
        <f t="shared" si="124"/>
        <v>#N/A</v>
      </c>
      <c r="L2405" s="2" t="e">
        <f>$C$2*시뮬레이션!F2408*시뮬레이션!D2408</f>
        <v>#REF!</v>
      </c>
    </row>
    <row r="2406" spans="2:12" x14ac:dyDescent="0.3">
      <c r="B2406" s="5">
        <v>44408</v>
      </c>
      <c r="C2406" s="27" t="e">
        <f>VLOOKUP(시뮬레이션!B2409,시뮬레이션!$K:$Q,6,0)</f>
        <v>#N/A</v>
      </c>
      <c r="D2406" s="27" t="e">
        <f>VLOOKUP(시뮬레이션!B2409,시뮬레이션!$K:$Q,7,0)</f>
        <v>#N/A</v>
      </c>
      <c r="F2406" s="5">
        <f t="shared" si="122"/>
        <v>44408</v>
      </c>
      <c r="G2406" s="7" t="e">
        <f>C2406*시뮬레이션!D2409*시뮬레이션!F2409</f>
        <v>#N/A</v>
      </c>
      <c r="H2406" s="2" t="e">
        <f>D2406*시뮬레이션!E2409*시뮬레이션!D2409</f>
        <v>#N/A</v>
      </c>
      <c r="J2406" s="5">
        <f t="shared" si="123"/>
        <v>44408</v>
      </c>
      <c r="K2406" s="2" t="e">
        <f t="shared" si="124"/>
        <v>#N/A</v>
      </c>
      <c r="L2406" s="2" t="e">
        <f>$C$2*시뮬레이션!F2409*시뮬레이션!D2409</f>
        <v>#REF!</v>
      </c>
    </row>
    <row r="2407" spans="2:12" x14ac:dyDescent="0.3">
      <c r="B2407" s="5">
        <v>44409</v>
      </c>
      <c r="C2407" s="27" t="e">
        <f>VLOOKUP(시뮬레이션!B2410,시뮬레이션!$K:$Q,6,0)</f>
        <v>#N/A</v>
      </c>
      <c r="D2407" s="27" t="e">
        <f>VLOOKUP(시뮬레이션!B2410,시뮬레이션!$K:$Q,7,0)</f>
        <v>#N/A</v>
      </c>
      <c r="F2407" s="5">
        <f t="shared" si="122"/>
        <v>44409</v>
      </c>
      <c r="G2407" s="7" t="e">
        <f>C2407*시뮬레이션!D2410*시뮬레이션!F2410</f>
        <v>#N/A</v>
      </c>
      <c r="H2407" s="2" t="e">
        <f>D2407*시뮬레이션!E2410*시뮬레이션!D2410</f>
        <v>#N/A</v>
      </c>
      <c r="J2407" s="5">
        <f t="shared" si="123"/>
        <v>44409</v>
      </c>
      <c r="K2407" s="2" t="e">
        <f t="shared" si="124"/>
        <v>#N/A</v>
      </c>
      <c r="L2407" s="2" t="e">
        <f>$C$2*시뮬레이션!F2410*시뮬레이션!D2410</f>
        <v>#REF!</v>
      </c>
    </row>
    <row r="2408" spans="2:12" x14ac:dyDescent="0.3">
      <c r="B2408" s="5">
        <v>44410</v>
      </c>
      <c r="C2408" s="27" t="e">
        <f>VLOOKUP(시뮬레이션!B2411,시뮬레이션!$K:$Q,6,0)</f>
        <v>#N/A</v>
      </c>
      <c r="D2408" s="27" t="e">
        <f>VLOOKUP(시뮬레이션!B2411,시뮬레이션!$K:$Q,7,0)</f>
        <v>#N/A</v>
      </c>
      <c r="F2408" s="5">
        <f t="shared" si="122"/>
        <v>44410</v>
      </c>
      <c r="G2408" s="7" t="e">
        <f>C2408*시뮬레이션!D2411*시뮬레이션!F2411</f>
        <v>#N/A</v>
      </c>
      <c r="H2408" s="2" t="e">
        <f>D2408*시뮬레이션!E2411*시뮬레이션!D2411</f>
        <v>#N/A</v>
      </c>
      <c r="J2408" s="5">
        <f t="shared" si="123"/>
        <v>44410</v>
      </c>
      <c r="K2408" s="2" t="e">
        <f t="shared" si="124"/>
        <v>#N/A</v>
      </c>
      <c r="L2408" s="2" t="e">
        <f>$C$2*시뮬레이션!F2411*시뮬레이션!D2411</f>
        <v>#REF!</v>
      </c>
    </row>
    <row r="2409" spans="2:12" x14ac:dyDescent="0.3">
      <c r="B2409" s="5">
        <v>44411</v>
      </c>
      <c r="C2409" s="27" t="e">
        <f>VLOOKUP(시뮬레이션!B2412,시뮬레이션!$K:$Q,6,0)</f>
        <v>#N/A</v>
      </c>
      <c r="D2409" s="27" t="e">
        <f>VLOOKUP(시뮬레이션!B2412,시뮬레이션!$K:$Q,7,0)</f>
        <v>#N/A</v>
      </c>
      <c r="F2409" s="5">
        <f t="shared" si="122"/>
        <v>44411</v>
      </c>
      <c r="G2409" s="7" t="e">
        <f>C2409*시뮬레이션!D2412*시뮬레이션!F2412</f>
        <v>#N/A</v>
      </c>
      <c r="H2409" s="2" t="e">
        <f>D2409*시뮬레이션!E2412*시뮬레이션!D2412</f>
        <v>#N/A</v>
      </c>
      <c r="J2409" s="5">
        <f t="shared" si="123"/>
        <v>44411</v>
      </c>
      <c r="K2409" s="2" t="e">
        <f t="shared" si="124"/>
        <v>#N/A</v>
      </c>
      <c r="L2409" s="2" t="e">
        <f>$C$2*시뮬레이션!F2412*시뮬레이션!D2412</f>
        <v>#REF!</v>
      </c>
    </row>
    <row r="2410" spans="2:12" x14ac:dyDescent="0.3">
      <c r="B2410" s="5">
        <v>44412</v>
      </c>
      <c r="C2410" s="27" t="e">
        <f>VLOOKUP(시뮬레이션!B2413,시뮬레이션!$K:$Q,6,0)</f>
        <v>#N/A</v>
      </c>
      <c r="D2410" s="27" t="e">
        <f>VLOOKUP(시뮬레이션!B2413,시뮬레이션!$K:$Q,7,0)</f>
        <v>#N/A</v>
      </c>
      <c r="F2410" s="5">
        <f t="shared" si="122"/>
        <v>44412</v>
      </c>
      <c r="G2410" s="7" t="e">
        <f>C2410*시뮬레이션!D2413*시뮬레이션!F2413</f>
        <v>#N/A</v>
      </c>
      <c r="H2410" s="2" t="e">
        <f>D2410*시뮬레이션!E2413*시뮬레이션!D2413</f>
        <v>#N/A</v>
      </c>
      <c r="J2410" s="5">
        <f t="shared" si="123"/>
        <v>44412</v>
      </c>
      <c r="K2410" s="2" t="e">
        <f t="shared" si="124"/>
        <v>#N/A</v>
      </c>
      <c r="L2410" s="2" t="e">
        <f>$C$2*시뮬레이션!F2413*시뮬레이션!D2413</f>
        <v>#REF!</v>
      </c>
    </row>
    <row r="2411" spans="2:12" x14ac:dyDescent="0.3">
      <c r="B2411" s="5">
        <v>44413</v>
      </c>
      <c r="C2411" s="27" t="e">
        <f>VLOOKUP(시뮬레이션!B2414,시뮬레이션!$K:$Q,6,0)</f>
        <v>#N/A</v>
      </c>
      <c r="D2411" s="27" t="e">
        <f>VLOOKUP(시뮬레이션!B2414,시뮬레이션!$K:$Q,7,0)</f>
        <v>#N/A</v>
      </c>
      <c r="F2411" s="5">
        <f t="shared" si="122"/>
        <v>44413</v>
      </c>
      <c r="G2411" s="7" t="e">
        <f>C2411*시뮬레이션!D2414*시뮬레이션!F2414</f>
        <v>#N/A</v>
      </c>
      <c r="H2411" s="2" t="e">
        <f>D2411*시뮬레이션!E2414*시뮬레이션!D2414</f>
        <v>#N/A</v>
      </c>
      <c r="J2411" s="5">
        <f t="shared" si="123"/>
        <v>44413</v>
      </c>
      <c r="K2411" s="2" t="e">
        <f t="shared" si="124"/>
        <v>#N/A</v>
      </c>
      <c r="L2411" s="2" t="e">
        <f>$C$2*시뮬레이션!F2414*시뮬레이션!D2414</f>
        <v>#REF!</v>
      </c>
    </row>
    <row r="2412" spans="2:12" x14ac:dyDescent="0.3">
      <c r="B2412" s="5">
        <v>44414</v>
      </c>
      <c r="C2412" s="27" t="e">
        <f>VLOOKUP(시뮬레이션!B2415,시뮬레이션!$K:$Q,6,0)</f>
        <v>#N/A</v>
      </c>
      <c r="D2412" s="27" t="e">
        <f>VLOOKUP(시뮬레이션!B2415,시뮬레이션!$K:$Q,7,0)</f>
        <v>#N/A</v>
      </c>
      <c r="F2412" s="5">
        <f t="shared" si="122"/>
        <v>44414</v>
      </c>
      <c r="G2412" s="7" t="e">
        <f>C2412*시뮬레이션!D2415*시뮬레이션!F2415</f>
        <v>#N/A</v>
      </c>
      <c r="H2412" s="2" t="e">
        <f>D2412*시뮬레이션!E2415*시뮬레이션!D2415</f>
        <v>#N/A</v>
      </c>
      <c r="J2412" s="5">
        <f t="shared" si="123"/>
        <v>44414</v>
      </c>
      <c r="K2412" s="2" t="e">
        <f t="shared" si="124"/>
        <v>#N/A</v>
      </c>
      <c r="L2412" s="2" t="e">
        <f>$C$2*시뮬레이션!F2415*시뮬레이션!D2415</f>
        <v>#REF!</v>
      </c>
    </row>
    <row r="2413" spans="2:12" x14ac:dyDescent="0.3">
      <c r="B2413" s="5">
        <v>44415</v>
      </c>
      <c r="C2413" s="27" t="e">
        <f>VLOOKUP(시뮬레이션!B2416,시뮬레이션!$K:$Q,6,0)</f>
        <v>#N/A</v>
      </c>
      <c r="D2413" s="27" t="e">
        <f>VLOOKUP(시뮬레이션!B2416,시뮬레이션!$K:$Q,7,0)</f>
        <v>#N/A</v>
      </c>
      <c r="F2413" s="5">
        <f t="shared" si="122"/>
        <v>44415</v>
      </c>
      <c r="G2413" s="7" t="e">
        <f>C2413*시뮬레이션!D2416*시뮬레이션!F2416</f>
        <v>#N/A</v>
      </c>
      <c r="H2413" s="2" t="e">
        <f>D2413*시뮬레이션!E2416*시뮬레이션!D2416</f>
        <v>#N/A</v>
      </c>
      <c r="J2413" s="5">
        <f t="shared" si="123"/>
        <v>44415</v>
      </c>
      <c r="K2413" s="2" t="e">
        <f t="shared" si="124"/>
        <v>#N/A</v>
      </c>
      <c r="L2413" s="2" t="e">
        <f>$C$2*시뮬레이션!F2416*시뮬레이션!D2416</f>
        <v>#REF!</v>
      </c>
    </row>
    <row r="2414" spans="2:12" x14ac:dyDescent="0.3">
      <c r="B2414" s="5">
        <v>44416</v>
      </c>
      <c r="C2414" s="27" t="e">
        <f>VLOOKUP(시뮬레이션!B2417,시뮬레이션!$K:$Q,6,0)</f>
        <v>#N/A</v>
      </c>
      <c r="D2414" s="27" t="e">
        <f>VLOOKUP(시뮬레이션!B2417,시뮬레이션!$K:$Q,7,0)</f>
        <v>#N/A</v>
      </c>
      <c r="F2414" s="5">
        <f t="shared" si="122"/>
        <v>44416</v>
      </c>
      <c r="G2414" s="7" t="e">
        <f>C2414*시뮬레이션!D2417*시뮬레이션!F2417</f>
        <v>#N/A</v>
      </c>
      <c r="H2414" s="2" t="e">
        <f>D2414*시뮬레이션!E2417*시뮬레이션!D2417</f>
        <v>#N/A</v>
      </c>
      <c r="J2414" s="5">
        <f t="shared" si="123"/>
        <v>44416</v>
      </c>
      <c r="K2414" s="2" t="e">
        <f t="shared" si="124"/>
        <v>#N/A</v>
      </c>
      <c r="L2414" s="2" t="e">
        <f>$C$2*시뮬레이션!F2417*시뮬레이션!D2417</f>
        <v>#REF!</v>
      </c>
    </row>
    <row r="2415" spans="2:12" x14ac:dyDescent="0.3">
      <c r="B2415" s="5">
        <v>44417</v>
      </c>
      <c r="C2415" s="27" t="e">
        <f>VLOOKUP(시뮬레이션!B2418,시뮬레이션!$K:$Q,6,0)</f>
        <v>#N/A</v>
      </c>
      <c r="D2415" s="27" t="e">
        <f>VLOOKUP(시뮬레이션!B2418,시뮬레이션!$K:$Q,7,0)</f>
        <v>#N/A</v>
      </c>
      <c r="F2415" s="5">
        <f t="shared" si="122"/>
        <v>44417</v>
      </c>
      <c r="G2415" s="7" t="e">
        <f>C2415*시뮬레이션!D2418*시뮬레이션!F2418</f>
        <v>#N/A</v>
      </c>
      <c r="H2415" s="2" t="e">
        <f>D2415*시뮬레이션!E2418*시뮬레이션!D2418</f>
        <v>#N/A</v>
      </c>
      <c r="J2415" s="5">
        <f t="shared" si="123"/>
        <v>44417</v>
      </c>
      <c r="K2415" s="2" t="e">
        <f t="shared" si="124"/>
        <v>#N/A</v>
      </c>
      <c r="L2415" s="2" t="e">
        <f>$C$2*시뮬레이션!F2418*시뮬레이션!D2418</f>
        <v>#REF!</v>
      </c>
    </row>
    <row r="2416" spans="2:12" x14ac:dyDescent="0.3">
      <c r="B2416" s="5">
        <v>44418</v>
      </c>
      <c r="C2416" s="27" t="e">
        <f>VLOOKUP(시뮬레이션!B2419,시뮬레이션!$K:$Q,6,0)</f>
        <v>#N/A</v>
      </c>
      <c r="D2416" s="27" t="e">
        <f>VLOOKUP(시뮬레이션!B2419,시뮬레이션!$K:$Q,7,0)</f>
        <v>#N/A</v>
      </c>
      <c r="F2416" s="5">
        <f t="shared" si="122"/>
        <v>44418</v>
      </c>
      <c r="G2416" s="7" t="e">
        <f>C2416*시뮬레이션!D2419*시뮬레이션!F2419</f>
        <v>#N/A</v>
      </c>
      <c r="H2416" s="2" t="e">
        <f>D2416*시뮬레이션!E2419*시뮬레이션!D2419</f>
        <v>#N/A</v>
      </c>
      <c r="J2416" s="5">
        <f t="shared" si="123"/>
        <v>44418</v>
      </c>
      <c r="K2416" s="2" t="e">
        <f t="shared" si="124"/>
        <v>#N/A</v>
      </c>
      <c r="L2416" s="2" t="e">
        <f>$C$2*시뮬레이션!F2419*시뮬레이션!D2419</f>
        <v>#REF!</v>
      </c>
    </row>
    <row r="2417" spans="2:12" x14ac:dyDescent="0.3">
      <c r="B2417" s="5">
        <v>44419</v>
      </c>
      <c r="C2417" s="27" t="e">
        <f>VLOOKUP(시뮬레이션!B2420,시뮬레이션!$K:$Q,6,0)</f>
        <v>#N/A</v>
      </c>
      <c r="D2417" s="27" t="e">
        <f>VLOOKUP(시뮬레이션!B2420,시뮬레이션!$K:$Q,7,0)</f>
        <v>#N/A</v>
      </c>
      <c r="F2417" s="5">
        <f t="shared" si="122"/>
        <v>44419</v>
      </c>
      <c r="G2417" s="7" t="e">
        <f>C2417*시뮬레이션!D2420*시뮬레이션!F2420</f>
        <v>#N/A</v>
      </c>
      <c r="H2417" s="2" t="e">
        <f>D2417*시뮬레이션!E2420*시뮬레이션!D2420</f>
        <v>#N/A</v>
      </c>
      <c r="J2417" s="5">
        <f t="shared" si="123"/>
        <v>44419</v>
      </c>
      <c r="K2417" s="2" t="e">
        <f t="shared" si="124"/>
        <v>#N/A</v>
      </c>
      <c r="L2417" s="2" t="e">
        <f>$C$2*시뮬레이션!F2420*시뮬레이션!D2420</f>
        <v>#REF!</v>
      </c>
    </row>
    <row r="2418" spans="2:12" x14ac:dyDescent="0.3">
      <c r="B2418" s="5">
        <v>44420</v>
      </c>
      <c r="C2418" s="27" t="e">
        <f>VLOOKUP(시뮬레이션!B2421,시뮬레이션!$K:$Q,6,0)</f>
        <v>#N/A</v>
      </c>
      <c r="D2418" s="27" t="e">
        <f>VLOOKUP(시뮬레이션!B2421,시뮬레이션!$K:$Q,7,0)</f>
        <v>#N/A</v>
      </c>
      <c r="F2418" s="5">
        <f t="shared" si="122"/>
        <v>44420</v>
      </c>
      <c r="G2418" s="7" t="e">
        <f>C2418*시뮬레이션!D2421*시뮬레이션!F2421</f>
        <v>#N/A</v>
      </c>
      <c r="H2418" s="2" t="e">
        <f>D2418*시뮬레이션!E2421*시뮬레이션!D2421</f>
        <v>#N/A</v>
      </c>
      <c r="J2418" s="5">
        <f t="shared" si="123"/>
        <v>44420</v>
      </c>
      <c r="K2418" s="2" t="e">
        <f t="shared" si="124"/>
        <v>#N/A</v>
      </c>
      <c r="L2418" s="2" t="e">
        <f>$C$2*시뮬레이션!F2421*시뮬레이션!D2421</f>
        <v>#REF!</v>
      </c>
    </row>
    <row r="2419" spans="2:12" x14ac:dyDescent="0.3">
      <c r="B2419" s="5">
        <v>44421</v>
      </c>
      <c r="C2419" s="27" t="e">
        <f>VLOOKUP(시뮬레이션!B2422,시뮬레이션!$K:$Q,6,0)</f>
        <v>#N/A</v>
      </c>
      <c r="D2419" s="27" t="e">
        <f>VLOOKUP(시뮬레이션!B2422,시뮬레이션!$K:$Q,7,0)</f>
        <v>#N/A</v>
      </c>
      <c r="F2419" s="5">
        <f t="shared" si="122"/>
        <v>44421</v>
      </c>
      <c r="G2419" s="7" t="e">
        <f>C2419*시뮬레이션!D2422*시뮬레이션!F2422</f>
        <v>#N/A</v>
      </c>
      <c r="H2419" s="2" t="e">
        <f>D2419*시뮬레이션!E2422*시뮬레이션!D2422</f>
        <v>#N/A</v>
      </c>
      <c r="J2419" s="5">
        <f t="shared" si="123"/>
        <v>44421</v>
      </c>
      <c r="K2419" s="2" t="e">
        <f t="shared" si="124"/>
        <v>#N/A</v>
      </c>
      <c r="L2419" s="2" t="e">
        <f>$C$2*시뮬레이션!F2422*시뮬레이션!D2422</f>
        <v>#REF!</v>
      </c>
    </row>
    <row r="2420" spans="2:12" x14ac:dyDescent="0.3">
      <c r="B2420" s="5">
        <v>44422</v>
      </c>
      <c r="C2420" s="27" t="e">
        <f>VLOOKUP(시뮬레이션!B2423,시뮬레이션!$K:$Q,6,0)</f>
        <v>#N/A</v>
      </c>
      <c r="D2420" s="27" t="e">
        <f>VLOOKUP(시뮬레이션!B2423,시뮬레이션!$K:$Q,7,0)</f>
        <v>#N/A</v>
      </c>
      <c r="F2420" s="5">
        <f t="shared" si="122"/>
        <v>44422</v>
      </c>
      <c r="G2420" s="7" t="e">
        <f>C2420*시뮬레이션!D2423*시뮬레이션!F2423</f>
        <v>#N/A</v>
      </c>
      <c r="H2420" s="2" t="e">
        <f>D2420*시뮬레이션!E2423*시뮬레이션!D2423</f>
        <v>#N/A</v>
      </c>
      <c r="J2420" s="5">
        <f t="shared" si="123"/>
        <v>44422</v>
      </c>
      <c r="K2420" s="2" t="e">
        <f t="shared" si="124"/>
        <v>#N/A</v>
      </c>
      <c r="L2420" s="2" t="e">
        <f>$C$2*시뮬레이션!F2423*시뮬레이션!D2423</f>
        <v>#REF!</v>
      </c>
    </row>
    <row r="2421" spans="2:12" x14ac:dyDescent="0.3">
      <c r="B2421" s="5">
        <v>44423</v>
      </c>
      <c r="C2421" s="27" t="e">
        <f>VLOOKUP(시뮬레이션!B2424,시뮬레이션!$K:$Q,6,0)</f>
        <v>#N/A</v>
      </c>
      <c r="D2421" s="27" t="e">
        <f>VLOOKUP(시뮬레이션!B2424,시뮬레이션!$K:$Q,7,0)</f>
        <v>#N/A</v>
      </c>
      <c r="F2421" s="5">
        <f t="shared" si="122"/>
        <v>44423</v>
      </c>
      <c r="G2421" s="7" t="e">
        <f>C2421*시뮬레이션!D2424*시뮬레이션!F2424</f>
        <v>#N/A</v>
      </c>
      <c r="H2421" s="2" t="e">
        <f>D2421*시뮬레이션!E2424*시뮬레이션!D2424</f>
        <v>#N/A</v>
      </c>
      <c r="J2421" s="5">
        <f t="shared" si="123"/>
        <v>44423</v>
      </c>
      <c r="K2421" s="2" t="e">
        <f t="shared" si="124"/>
        <v>#N/A</v>
      </c>
      <c r="L2421" s="2" t="e">
        <f>$C$2*시뮬레이션!F2424*시뮬레이션!D2424</f>
        <v>#REF!</v>
      </c>
    </row>
    <row r="2422" spans="2:12" x14ac:dyDescent="0.3">
      <c r="B2422" s="5">
        <v>44424</v>
      </c>
      <c r="C2422" s="27" t="e">
        <f>VLOOKUP(시뮬레이션!B2425,시뮬레이션!$K:$Q,6,0)</f>
        <v>#N/A</v>
      </c>
      <c r="D2422" s="27" t="e">
        <f>VLOOKUP(시뮬레이션!B2425,시뮬레이션!$K:$Q,7,0)</f>
        <v>#N/A</v>
      </c>
      <c r="F2422" s="5">
        <f t="shared" si="122"/>
        <v>44424</v>
      </c>
      <c r="G2422" s="7" t="e">
        <f>C2422*시뮬레이션!D2425*시뮬레이션!F2425</f>
        <v>#N/A</v>
      </c>
      <c r="H2422" s="2" t="e">
        <f>D2422*시뮬레이션!E2425*시뮬레이션!D2425</f>
        <v>#N/A</v>
      </c>
      <c r="J2422" s="5">
        <f t="shared" si="123"/>
        <v>44424</v>
      </c>
      <c r="K2422" s="2" t="e">
        <f t="shared" si="124"/>
        <v>#N/A</v>
      </c>
      <c r="L2422" s="2" t="e">
        <f>$C$2*시뮬레이션!F2425*시뮬레이션!D2425</f>
        <v>#REF!</v>
      </c>
    </row>
    <row r="2423" spans="2:12" x14ac:dyDescent="0.3">
      <c r="B2423" s="5">
        <v>44425</v>
      </c>
      <c r="C2423" s="27" t="e">
        <f>VLOOKUP(시뮬레이션!B2426,시뮬레이션!$K:$Q,6,0)</f>
        <v>#N/A</v>
      </c>
      <c r="D2423" s="27" t="e">
        <f>VLOOKUP(시뮬레이션!B2426,시뮬레이션!$K:$Q,7,0)</f>
        <v>#N/A</v>
      </c>
      <c r="F2423" s="5">
        <f t="shared" si="122"/>
        <v>44425</v>
      </c>
      <c r="G2423" s="7" t="e">
        <f>C2423*시뮬레이션!D2426*시뮬레이션!F2426</f>
        <v>#N/A</v>
      </c>
      <c r="H2423" s="2" t="e">
        <f>D2423*시뮬레이션!E2426*시뮬레이션!D2426</f>
        <v>#N/A</v>
      </c>
      <c r="J2423" s="5">
        <f t="shared" si="123"/>
        <v>44425</v>
      </c>
      <c r="K2423" s="2" t="e">
        <f t="shared" si="124"/>
        <v>#N/A</v>
      </c>
      <c r="L2423" s="2" t="e">
        <f>$C$2*시뮬레이션!F2426*시뮬레이션!D2426</f>
        <v>#REF!</v>
      </c>
    </row>
    <row r="2424" spans="2:12" x14ac:dyDescent="0.3">
      <c r="B2424" s="5">
        <v>44426</v>
      </c>
      <c r="C2424" s="27" t="e">
        <f>VLOOKUP(시뮬레이션!B2427,시뮬레이션!$K:$Q,6,0)</f>
        <v>#N/A</v>
      </c>
      <c r="D2424" s="27" t="e">
        <f>VLOOKUP(시뮬레이션!B2427,시뮬레이션!$K:$Q,7,0)</f>
        <v>#N/A</v>
      </c>
      <c r="F2424" s="5">
        <f t="shared" si="122"/>
        <v>44426</v>
      </c>
      <c r="G2424" s="7" t="e">
        <f>C2424*시뮬레이션!D2427*시뮬레이션!F2427</f>
        <v>#N/A</v>
      </c>
      <c r="H2424" s="2" t="e">
        <f>D2424*시뮬레이션!E2427*시뮬레이션!D2427</f>
        <v>#N/A</v>
      </c>
      <c r="J2424" s="5">
        <f t="shared" si="123"/>
        <v>44426</v>
      </c>
      <c r="K2424" s="2" t="e">
        <f t="shared" si="124"/>
        <v>#N/A</v>
      </c>
      <c r="L2424" s="2" t="e">
        <f>$C$2*시뮬레이션!F2427*시뮬레이션!D2427</f>
        <v>#REF!</v>
      </c>
    </row>
    <row r="2425" spans="2:12" x14ac:dyDescent="0.3">
      <c r="B2425" s="5">
        <v>44427</v>
      </c>
      <c r="C2425" s="27" t="e">
        <f>VLOOKUP(시뮬레이션!B2428,시뮬레이션!$K:$Q,6,0)</f>
        <v>#N/A</v>
      </c>
      <c r="D2425" s="27" t="e">
        <f>VLOOKUP(시뮬레이션!B2428,시뮬레이션!$K:$Q,7,0)</f>
        <v>#N/A</v>
      </c>
      <c r="F2425" s="5">
        <f t="shared" si="122"/>
        <v>44427</v>
      </c>
      <c r="G2425" s="7" t="e">
        <f>C2425*시뮬레이션!D2428*시뮬레이션!F2428</f>
        <v>#N/A</v>
      </c>
      <c r="H2425" s="2" t="e">
        <f>D2425*시뮬레이션!E2428*시뮬레이션!D2428</f>
        <v>#N/A</v>
      </c>
      <c r="J2425" s="5">
        <f t="shared" si="123"/>
        <v>44427</v>
      </c>
      <c r="K2425" s="2" t="e">
        <f t="shared" si="124"/>
        <v>#N/A</v>
      </c>
      <c r="L2425" s="2" t="e">
        <f>$C$2*시뮬레이션!F2428*시뮬레이션!D2428</f>
        <v>#REF!</v>
      </c>
    </row>
    <row r="2426" spans="2:12" x14ac:dyDescent="0.3">
      <c r="B2426" s="5">
        <v>44428</v>
      </c>
      <c r="C2426" s="27" t="e">
        <f>VLOOKUP(시뮬레이션!B2429,시뮬레이션!$K:$Q,6,0)</f>
        <v>#N/A</v>
      </c>
      <c r="D2426" s="27" t="e">
        <f>VLOOKUP(시뮬레이션!B2429,시뮬레이션!$K:$Q,7,0)</f>
        <v>#N/A</v>
      </c>
      <c r="F2426" s="5">
        <f t="shared" si="122"/>
        <v>44428</v>
      </c>
      <c r="G2426" s="7" t="e">
        <f>C2426*시뮬레이션!D2429*시뮬레이션!F2429</f>
        <v>#N/A</v>
      </c>
      <c r="H2426" s="2" t="e">
        <f>D2426*시뮬레이션!E2429*시뮬레이션!D2429</f>
        <v>#N/A</v>
      </c>
      <c r="J2426" s="5">
        <f t="shared" si="123"/>
        <v>44428</v>
      </c>
      <c r="K2426" s="2" t="e">
        <f t="shared" si="124"/>
        <v>#N/A</v>
      </c>
      <c r="L2426" s="2" t="e">
        <f>$C$2*시뮬레이션!F2429*시뮬레이션!D2429</f>
        <v>#REF!</v>
      </c>
    </row>
    <row r="2427" spans="2:12" x14ac:dyDescent="0.3">
      <c r="B2427" s="5">
        <v>44429</v>
      </c>
      <c r="C2427" s="27" t="e">
        <f>VLOOKUP(시뮬레이션!B2430,시뮬레이션!$K:$Q,6,0)</f>
        <v>#N/A</v>
      </c>
      <c r="D2427" s="27" t="e">
        <f>VLOOKUP(시뮬레이션!B2430,시뮬레이션!$K:$Q,7,0)</f>
        <v>#N/A</v>
      </c>
      <c r="F2427" s="5">
        <f t="shared" si="122"/>
        <v>44429</v>
      </c>
      <c r="G2427" s="7" t="e">
        <f>C2427*시뮬레이션!D2430*시뮬레이션!F2430</f>
        <v>#N/A</v>
      </c>
      <c r="H2427" s="2" t="e">
        <f>D2427*시뮬레이션!E2430*시뮬레이션!D2430</f>
        <v>#N/A</v>
      </c>
      <c r="J2427" s="5">
        <f t="shared" si="123"/>
        <v>44429</v>
      </c>
      <c r="K2427" s="2" t="e">
        <f t="shared" si="124"/>
        <v>#N/A</v>
      </c>
      <c r="L2427" s="2" t="e">
        <f>$C$2*시뮬레이션!F2430*시뮬레이션!D2430</f>
        <v>#REF!</v>
      </c>
    </row>
    <row r="2428" spans="2:12" x14ac:dyDescent="0.3">
      <c r="B2428" s="5">
        <v>44430</v>
      </c>
      <c r="C2428" s="27" t="e">
        <f>VLOOKUP(시뮬레이션!B2431,시뮬레이션!$K:$Q,6,0)</f>
        <v>#N/A</v>
      </c>
      <c r="D2428" s="27" t="e">
        <f>VLOOKUP(시뮬레이션!B2431,시뮬레이션!$K:$Q,7,0)</f>
        <v>#N/A</v>
      </c>
      <c r="F2428" s="5">
        <f t="shared" si="122"/>
        <v>44430</v>
      </c>
      <c r="G2428" s="7" t="e">
        <f>C2428*시뮬레이션!D2431*시뮬레이션!F2431</f>
        <v>#N/A</v>
      </c>
      <c r="H2428" s="2" t="e">
        <f>D2428*시뮬레이션!E2431*시뮬레이션!D2431</f>
        <v>#N/A</v>
      </c>
      <c r="J2428" s="5">
        <f t="shared" si="123"/>
        <v>44430</v>
      </c>
      <c r="K2428" s="2" t="e">
        <f t="shared" si="124"/>
        <v>#N/A</v>
      </c>
      <c r="L2428" s="2" t="e">
        <f>$C$2*시뮬레이션!F2431*시뮬레이션!D2431</f>
        <v>#REF!</v>
      </c>
    </row>
    <row r="2429" spans="2:12" x14ac:dyDescent="0.3">
      <c r="B2429" s="5">
        <v>44431</v>
      </c>
      <c r="C2429" s="27" t="e">
        <f>VLOOKUP(시뮬레이션!B2432,시뮬레이션!$K:$Q,6,0)</f>
        <v>#N/A</v>
      </c>
      <c r="D2429" s="27" t="e">
        <f>VLOOKUP(시뮬레이션!B2432,시뮬레이션!$K:$Q,7,0)</f>
        <v>#N/A</v>
      </c>
      <c r="F2429" s="5">
        <f t="shared" si="122"/>
        <v>44431</v>
      </c>
      <c r="G2429" s="7" t="e">
        <f>C2429*시뮬레이션!D2432*시뮬레이션!F2432</f>
        <v>#N/A</v>
      </c>
      <c r="H2429" s="2" t="e">
        <f>D2429*시뮬레이션!E2432*시뮬레이션!D2432</f>
        <v>#N/A</v>
      </c>
      <c r="J2429" s="5">
        <f t="shared" si="123"/>
        <v>44431</v>
      </c>
      <c r="K2429" s="2" t="e">
        <f t="shared" si="124"/>
        <v>#N/A</v>
      </c>
      <c r="L2429" s="2" t="e">
        <f>$C$2*시뮬레이션!F2432*시뮬레이션!D2432</f>
        <v>#REF!</v>
      </c>
    </row>
    <row r="2430" spans="2:12" x14ac:dyDescent="0.3">
      <c r="B2430" s="5">
        <v>44432</v>
      </c>
      <c r="C2430" s="27" t="e">
        <f>VLOOKUP(시뮬레이션!B2433,시뮬레이션!$K:$Q,6,0)</f>
        <v>#N/A</v>
      </c>
      <c r="D2430" s="27" t="e">
        <f>VLOOKUP(시뮬레이션!B2433,시뮬레이션!$K:$Q,7,0)</f>
        <v>#N/A</v>
      </c>
      <c r="F2430" s="5">
        <f t="shared" si="122"/>
        <v>44432</v>
      </c>
      <c r="G2430" s="7" t="e">
        <f>C2430*시뮬레이션!D2433*시뮬레이션!F2433</f>
        <v>#N/A</v>
      </c>
      <c r="H2430" s="2" t="e">
        <f>D2430*시뮬레이션!E2433*시뮬레이션!D2433</f>
        <v>#N/A</v>
      </c>
      <c r="J2430" s="5">
        <f t="shared" si="123"/>
        <v>44432</v>
      </c>
      <c r="K2430" s="2" t="e">
        <f t="shared" si="124"/>
        <v>#N/A</v>
      </c>
      <c r="L2430" s="2" t="e">
        <f>$C$2*시뮬레이션!F2433*시뮬레이션!D2433</f>
        <v>#REF!</v>
      </c>
    </row>
    <row r="2431" spans="2:12" x14ac:dyDescent="0.3">
      <c r="B2431" s="5">
        <v>44433</v>
      </c>
      <c r="C2431" s="27" t="e">
        <f>VLOOKUP(시뮬레이션!B2434,시뮬레이션!$K:$Q,6,0)</f>
        <v>#N/A</v>
      </c>
      <c r="D2431" s="27" t="e">
        <f>VLOOKUP(시뮬레이션!B2434,시뮬레이션!$K:$Q,7,0)</f>
        <v>#N/A</v>
      </c>
      <c r="F2431" s="5">
        <f t="shared" si="122"/>
        <v>44433</v>
      </c>
      <c r="G2431" s="7" t="e">
        <f>C2431*시뮬레이션!D2434*시뮬레이션!F2434</f>
        <v>#N/A</v>
      </c>
      <c r="H2431" s="2" t="e">
        <f>D2431*시뮬레이션!E2434*시뮬레이션!D2434</f>
        <v>#N/A</v>
      </c>
      <c r="J2431" s="5">
        <f t="shared" si="123"/>
        <v>44433</v>
      </c>
      <c r="K2431" s="2" t="e">
        <f t="shared" si="124"/>
        <v>#N/A</v>
      </c>
      <c r="L2431" s="2" t="e">
        <f>$C$2*시뮬레이션!F2434*시뮬레이션!D2434</f>
        <v>#REF!</v>
      </c>
    </row>
    <row r="2432" spans="2:12" x14ac:dyDescent="0.3">
      <c r="B2432" s="5">
        <v>44434</v>
      </c>
      <c r="C2432" s="27" t="e">
        <f>VLOOKUP(시뮬레이션!B2435,시뮬레이션!$K:$Q,6,0)</f>
        <v>#N/A</v>
      </c>
      <c r="D2432" s="27" t="e">
        <f>VLOOKUP(시뮬레이션!B2435,시뮬레이션!$K:$Q,7,0)</f>
        <v>#N/A</v>
      </c>
      <c r="F2432" s="5">
        <f t="shared" si="122"/>
        <v>44434</v>
      </c>
      <c r="G2432" s="7" t="e">
        <f>C2432*시뮬레이션!D2435*시뮬레이션!F2435</f>
        <v>#N/A</v>
      </c>
      <c r="H2432" s="2" t="e">
        <f>D2432*시뮬레이션!E2435*시뮬레이션!D2435</f>
        <v>#N/A</v>
      </c>
      <c r="J2432" s="5">
        <f t="shared" si="123"/>
        <v>44434</v>
      </c>
      <c r="K2432" s="2" t="e">
        <f t="shared" si="124"/>
        <v>#N/A</v>
      </c>
      <c r="L2432" s="2" t="e">
        <f>$C$2*시뮬레이션!F2435*시뮬레이션!D2435</f>
        <v>#REF!</v>
      </c>
    </row>
    <row r="2433" spans="2:12" x14ac:dyDescent="0.3">
      <c r="B2433" s="5">
        <v>44435</v>
      </c>
      <c r="C2433" s="27" t="e">
        <f>VLOOKUP(시뮬레이션!B2436,시뮬레이션!$K:$Q,6,0)</f>
        <v>#N/A</v>
      </c>
      <c r="D2433" s="27" t="e">
        <f>VLOOKUP(시뮬레이션!B2436,시뮬레이션!$K:$Q,7,0)</f>
        <v>#N/A</v>
      </c>
      <c r="F2433" s="5">
        <f t="shared" si="122"/>
        <v>44435</v>
      </c>
      <c r="G2433" s="7" t="e">
        <f>C2433*시뮬레이션!D2436*시뮬레이션!F2436</f>
        <v>#N/A</v>
      </c>
      <c r="H2433" s="2" t="e">
        <f>D2433*시뮬레이션!E2436*시뮬레이션!D2436</f>
        <v>#N/A</v>
      </c>
      <c r="J2433" s="5">
        <f t="shared" si="123"/>
        <v>44435</v>
      </c>
      <c r="K2433" s="2" t="e">
        <f t="shared" si="124"/>
        <v>#N/A</v>
      </c>
      <c r="L2433" s="2" t="e">
        <f>$C$2*시뮬레이션!F2436*시뮬레이션!D2436</f>
        <v>#REF!</v>
      </c>
    </row>
    <row r="2434" spans="2:12" x14ac:dyDescent="0.3">
      <c r="B2434" s="5">
        <v>44436</v>
      </c>
      <c r="C2434" s="27" t="e">
        <f>VLOOKUP(시뮬레이션!B2437,시뮬레이션!$K:$Q,6,0)</f>
        <v>#N/A</v>
      </c>
      <c r="D2434" s="27" t="e">
        <f>VLOOKUP(시뮬레이션!B2437,시뮬레이션!$K:$Q,7,0)</f>
        <v>#N/A</v>
      </c>
      <c r="F2434" s="5">
        <f t="shared" si="122"/>
        <v>44436</v>
      </c>
      <c r="G2434" s="7" t="e">
        <f>C2434*시뮬레이션!D2437*시뮬레이션!F2437</f>
        <v>#N/A</v>
      </c>
      <c r="H2434" s="2" t="e">
        <f>D2434*시뮬레이션!E2437*시뮬레이션!D2437</f>
        <v>#N/A</v>
      </c>
      <c r="J2434" s="5">
        <f t="shared" si="123"/>
        <v>44436</v>
      </c>
      <c r="K2434" s="2" t="e">
        <f t="shared" si="124"/>
        <v>#N/A</v>
      </c>
      <c r="L2434" s="2" t="e">
        <f>$C$2*시뮬레이션!F2437*시뮬레이션!D2437</f>
        <v>#REF!</v>
      </c>
    </row>
    <row r="2435" spans="2:12" x14ac:dyDescent="0.3">
      <c r="B2435" s="5">
        <v>44437</v>
      </c>
      <c r="C2435" s="27" t="e">
        <f>VLOOKUP(시뮬레이션!B2438,시뮬레이션!$K:$Q,6,0)</f>
        <v>#N/A</v>
      </c>
      <c r="D2435" s="27" t="e">
        <f>VLOOKUP(시뮬레이션!B2438,시뮬레이션!$K:$Q,7,0)</f>
        <v>#N/A</v>
      </c>
      <c r="F2435" s="5">
        <f t="shared" si="122"/>
        <v>44437</v>
      </c>
      <c r="G2435" s="7" t="e">
        <f>C2435*시뮬레이션!D2438*시뮬레이션!F2438</f>
        <v>#N/A</v>
      </c>
      <c r="H2435" s="2" t="e">
        <f>D2435*시뮬레이션!E2438*시뮬레이션!D2438</f>
        <v>#N/A</v>
      </c>
      <c r="J2435" s="5">
        <f t="shared" si="123"/>
        <v>44437</v>
      </c>
      <c r="K2435" s="2" t="e">
        <f t="shared" si="124"/>
        <v>#N/A</v>
      </c>
      <c r="L2435" s="2" t="e">
        <f>$C$2*시뮬레이션!F2438*시뮬레이션!D2438</f>
        <v>#REF!</v>
      </c>
    </row>
    <row r="2436" spans="2:12" x14ac:dyDescent="0.3">
      <c r="B2436" s="5">
        <v>44438</v>
      </c>
      <c r="C2436" s="27" t="e">
        <f>VLOOKUP(시뮬레이션!B2439,시뮬레이션!$K:$Q,6,0)</f>
        <v>#N/A</v>
      </c>
      <c r="D2436" s="27" t="e">
        <f>VLOOKUP(시뮬레이션!B2439,시뮬레이션!$K:$Q,7,0)</f>
        <v>#N/A</v>
      </c>
      <c r="F2436" s="5">
        <f t="shared" si="122"/>
        <v>44438</v>
      </c>
      <c r="G2436" s="7" t="e">
        <f>C2436*시뮬레이션!D2439*시뮬레이션!F2439</f>
        <v>#N/A</v>
      </c>
      <c r="H2436" s="2" t="e">
        <f>D2436*시뮬레이션!E2439*시뮬레이션!D2439</f>
        <v>#N/A</v>
      </c>
      <c r="J2436" s="5">
        <f t="shared" si="123"/>
        <v>44438</v>
      </c>
      <c r="K2436" s="2" t="e">
        <f t="shared" si="124"/>
        <v>#N/A</v>
      </c>
      <c r="L2436" s="2" t="e">
        <f>$C$2*시뮬레이션!F2439*시뮬레이션!D2439</f>
        <v>#REF!</v>
      </c>
    </row>
    <row r="2437" spans="2:12" x14ac:dyDescent="0.3">
      <c r="B2437" s="5">
        <v>44439</v>
      </c>
      <c r="C2437" s="27" t="e">
        <f>VLOOKUP(시뮬레이션!B2440,시뮬레이션!$K:$Q,6,0)</f>
        <v>#N/A</v>
      </c>
      <c r="D2437" s="27" t="e">
        <f>VLOOKUP(시뮬레이션!B2440,시뮬레이션!$K:$Q,7,0)</f>
        <v>#N/A</v>
      </c>
      <c r="F2437" s="5">
        <f t="shared" si="122"/>
        <v>44439</v>
      </c>
      <c r="G2437" s="7" t="e">
        <f>C2437*시뮬레이션!D2440*시뮬레이션!F2440</f>
        <v>#N/A</v>
      </c>
      <c r="H2437" s="2" t="e">
        <f>D2437*시뮬레이션!E2440*시뮬레이션!D2440</f>
        <v>#N/A</v>
      </c>
      <c r="J2437" s="5">
        <f t="shared" si="123"/>
        <v>44439</v>
      </c>
      <c r="K2437" s="2" t="e">
        <f t="shared" si="124"/>
        <v>#N/A</v>
      </c>
      <c r="L2437" s="2" t="e">
        <f>$C$2*시뮬레이션!F2440*시뮬레이션!D2440</f>
        <v>#REF!</v>
      </c>
    </row>
    <row r="2438" spans="2:12" x14ac:dyDescent="0.3">
      <c r="B2438" s="5">
        <v>44440</v>
      </c>
      <c r="C2438" s="27" t="e">
        <f>VLOOKUP(시뮬레이션!B2441,시뮬레이션!$K:$Q,6,0)</f>
        <v>#N/A</v>
      </c>
      <c r="D2438" s="27" t="e">
        <f>VLOOKUP(시뮬레이션!B2441,시뮬레이션!$K:$Q,7,0)</f>
        <v>#N/A</v>
      </c>
      <c r="F2438" s="5">
        <f t="shared" si="122"/>
        <v>44440</v>
      </c>
      <c r="G2438" s="7" t="e">
        <f>C2438*시뮬레이션!D2441*시뮬레이션!F2441</f>
        <v>#N/A</v>
      </c>
      <c r="H2438" s="2" t="e">
        <f>D2438*시뮬레이션!E2441*시뮬레이션!D2441</f>
        <v>#N/A</v>
      </c>
      <c r="J2438" s="5">
        <f t="shared" si="123"/>
        <v>44440</v>
      </c>
      <c r="K2438" s="2" t="e">
        <f t="shared" si="124"/>
        <v>#N/A</v>
      </c>
      <c r="L2438" s="2" t="e">
        <f>$C$2*시뮬레이션!F2441*시뮬레이션!D2441</f>
        <v>#REF!</v>
      </c>
    </row>
    <row r="2439" spans="2:12" x14ac:dyDescent="0.3">
      <c r="B2439" s="5">
        <v>44441</v>
      </c>
      <c r="C2439" s="27" t="e">
        <f>VLOOKUP(시뮬레이션!B2442,시뮬레이션!$K:$Q,6,0)</f>
        <v>#N/A</v>
      </c>
      <c r="D2439" s="27" t="e">
        <f>VLOOKUP(시뮬레이션!B2442,시뮬레이션!$K:$Q,7,0)</f>
        <v>#N/A</v>
      </c>
      <c r="F2439" s="5">
        <f t="shared" si="122"/>
        <v>44441</v>
      </c>
      <c r="G2439" s="7" t="e">
        <f>C2439*시뮬레이션!D2442*시뮬레이션!F2442</f>
        <v>#N/A</v>
      </c>
      <c r="H2439" s="2" t="e">
        <f>D2439*시뮬레이션!E2442*시뮬레이션!D2442</f>
        <v>#N/A</v>
      </c>
      <c r="J2439" s="5">
        <f t="shared" si="123"/>
        <v>44441</v>
      </c>
      <c r="K2439" s="2" t="e">
        <f t="shared" si="124"/>
        <v>#N/A</v>
      </c>
      <c r="L2439" s="2" t="e">
        <f>$C$2*시뮬레이션!F2442*시뮬레이션!D2442</f>
        <v>#REF!</v>
      </c>
    </row>
    <row r="2440" spans="2:12" x14ac:dyDescent="0.3">
      <c r="B2440" s="5">
        <v>44442</v>
      </c>
      <c r="C2440" s="27" t="e">
        <f>VLOOKUP(시뮬레이션!B2443,시뮬레이션!$K:$Q,6,0)</f>
        <v>#N/A</v>
      </c>
      <c r="D2440" s="27" t="e">
        <f>VLOOKUP(시뮬레이션!B2443,시뮬레이션!$K:$Q,7,0)</f>
        <v>#N/A</v>
      </c>
      <c r="F2440" s="5">
        <f t="shared" si="122"/>
        <v>44442</v>
      </c>
      <c r="G2440" s="7" t="e">
        <f>C2440*시뮬레이션!D2443*시뮬레이션!F2443</f>
        <v>#N/A</v>
      </c>
      <c r="H2440" s="2" t="e">
        <f>D2440*시뮬레이션!E2443*시뮬레이션!D2443</f>
        <v>#N/A</v>
      </c>
      <c r="J2440" s="5">
        <f t="shared" si="123"/>
        <v>44442</v>
      </c>
      <c r="K2440" s="2" t="e">
        <f t="shared" si="124"/>
        <v>#N/A</v>
      </c>
      <c r="L2440" s="2" t="e">
        <f>$C$2*시뮬레이션!F2443*시뮬레이션!D2443</f>
        <v>#REF!</v>
      </c>
    </row>
    <row r="2441" spans="2:12" x14ac:dyDescent="0.3">
      <c r="B2441" s="5">
        <v>44443</v>
      </c>
      <c r="C2441" s="27" t="e">
        <f>VLOOKUP(시뮬레이션!B2444,시뮬레이션!$K:$Q,6,0)</f>
        <v>#N/A</v>
      </c>
      <c r="D2441" s="27" t="e">
        <f>VLOOKUP(시뮬레이션!B2444,시뮬레이션!$K:$Q,7,0)</f>
        <v>#N/A</v>
      </c>
      <c r="F2441" s="5">
        <f t="shared" si="122"/>
        <v>44443</v>
      </c>
      <c r="G2441" s="7" t="e">
        <f>C2441*시뮬레이션!D2444*시뮬레이션!F2444</f>
        <v>#N/A</v>
      </c>
      <c r="H2441" s="2" t="e">
        <f>D2441*시뮬레이션!E2444*시뮬레이션!D2444</f>
        <v>#N/A</v>
      </c>
      <c r="J2441" s="5">
        <f t="shared" si="123"/>
        <v>44443</v>
      </c>
      <c r="K2441" s="2" t="e">
        <f t="shared" si="124"/>
        <v>#N/A</v>
      </c>
      <c r="L2441" s="2" t="e">
        <f>$C$2*시뮬레이션!F2444*시뮬레이션!D2444</f>
        <v>#REF!</v>
      </c>
    </row>
    <row r="2442" spans="2:12" x14ac:dyDescent="0.3">
      <c r="B2442" s="5">
        <v>44444</v>
      </c>
      <c r="C2442" s="27" t="e">
        <f>VLOOKUP(시뮬레이션!B2445,시뮬레이션!$K:$Q,6,0)</f>
        <v>#N/A</v>
      </c>
      <c r="D2442" s="27" t="e">
        <f>VLOOKUP(시뮬레이션!B2445,시뮬레이션!$K:$Q,7,0)</f>
        <v>#N/A</v>
      </c>
      <c r="F2442" s="5">
        <f t="shared" si="122"/>
        <v>44444</v>
      </c>
      <c r="G2442" s="7" t="e">
        <f>C2442*시뮬레이션!D2445*시뮬레이션!F2445</f>
        <v>#N/A</v>
      </c>
      <c r="H2442" s="2" t="e">
        <f>D2442*시뮬레이션!E2445*시뮬레이션!D2445</f>
        <v>#N/A</v>
      </c>
      <c r="J2442" s="5">
        <f t="shared" si="123"/>
        <v>44444</v>
      </c>
      <c r="K2442" s="2" t="e">
        <f t="shared" si="124"/>
        <v>#N/A</v>
      </c>
      <c r="L2442" s="2" t="e">
        <f>$C$2*시뮬레이션!F2445*시뮬레이션!D2445</f>
        <v>#REF!</v>
      </c>
    </row>
    <row r="2443" spans="2:12" x14ac:dyDescent="0.3">
      <c r="B2443" s="5">
        <v>44445</v>
      </c>
      <c r="C2443" s="27" t="e">
        <f>VLOOKUP(시뮬레이션!B2446,시뮬레이션!$K:$Q,6,0)</f>
        <v>#N/A</v>
      </c>
      <c r="D2443" s="27" t="e">
        <f>VLOOKUP(시뮬레이션!B2446,시뮬레이션!$K:$Q,7,0)</f>
        <v>#N/A</v>
      </c>
      <c r="F2443" s="5">
        <f t="shared" si="122"/>
        <v>44445</v>
      </c>
      <c r="G2443" s="7" t="e">
        <f>C2443*시뮬레이션!D2446*시뮬레이션!F2446</f>
        <v>#N/A</v>
      </c>
      <c r="H2443" s="2" t="e">
        <f>D2443*시뮬레이션!E2446*시뮬레이션!D2446</f>
        <v>#N/A</v>
      </c>
      <c r="J2443" s="5">
        <f t="shared" si="123"/>
        <v>44445</v>
      </c>
      <c r="K2443" s="2" t="e">
        <f t="shared" si="124"/>
        <v>#N/A</v>
      </c>
      <c r="L2443" s="2" t="e">
        <f>$C$2*시뮬레이션!F2446*시뮬레이션!D2446</f>
        <v>#REF!</v>
      </c>
    </row>
    <row r="2444" spans="2:12" x14ac:dyDescent="0.3">
      <c r="B2444" s="5">
        <v>44446</v>
      </c>
      <c r="C2444" s="27" t="e">
        <f>VLOOKUP(시뮬레이션!B2447,시뮬레이션!$K:$Q,6,0)</f>
        <v>#N/A</v>
      </c>
      <c r="D2444" s="27" t="e">
        <f>VLOOKUP(시뮬레이션!B2447,시뮬레이션!$K:$Q,7,0)</f>
        <v>#N/A</v>
      </c>
      <c r="F2444" s="5">
        <f t="shared" si="122"/>
        <v>44446</v>
      </c>
      <c r="G2444" s="7" t="e">
        <f>C2444*시뮬레이션!D2447*시뮬레이션!F2447</f>
        <v>#N/A</v>
      </c>
      <c r="H2444" s="2" t="e">
        <f>D2444*시뮬레이션!E2447*시뮬레이션!D2447</f>
        <v>#N/A</v>
      </c>
      <c r="J2444" s="5">
        <f t="shared" si="123"/>
        <v>44446</v>
      </c>
      <c r="K2444" s="2" t="e">
        <f t="shared" si="124"/>
        <v>#N/A</v>
      </c>
      <c r="L2444" s="2" t="e">
        <f>$C$2*시뮬레이션!F2447*시뮬레이션!D2447</f>
        <v>#REF!</v>
      </c>
    </row>
    <row r="2445" spans="2:12" x14ac:dyDescent="0.3">
      <c r="B2445" s="5">
        <v>44447</v>
      </c>
      <c r="C2445" s="27" t="e">
        <f>VLOOKUP(시뮬레이션!B2448,시뮬레이션!$K:$Q,6,0)</f>
        <v>#N/A</v>
      </c>
      <c r="D2445" s="27" t="e">
        <f>VLOOKUP(시뮬레이션!B2448,시뮬레이션!$K:$Q,7,0)</f>
        <v>#N/A</v>
      </c>
      <c r="F2445" s="5">
        <f t="shared" si="122"/>
        <v>44447</v>
      </c>
      <c r="G2445" s="7" t="e">
        <f>C2445*시뮬레이션!D2448*시뮬레이션!F2448</f>
        <v>#N/A</v>
      </c>
      <c r="H2445" s="2" t="e">
        <f>D2445*시뮬레이션!E2448*시뮬레이션!D2448</f>
        <v>#N/A</v>
      </c>
      <c r="J2445" s="5">
        <f t="shared" si="123"/>
        <v>44447</v>
      </c>
      <c r="K2445" s="2" t="e">
        <f t="shared" si="124"/>
        <v>#N/A</v>
      </c>
      <c r="L2445" s="2" t="e">
        <f>$C$2*시뮬레이션!F2448*시뮬레이션!D2448</f>
        <v>#REF!</v>
      </c>
    </row>
    <row r="2446" spans="2:12" x14ac:dyDescent="0.3">
      <c r="B2446" s="5">
        <v>44448</v>
      </c>
      <c r="C2446" s="27" t="e">
        <f>VLOOKUP(시뮬레이션!B2449,시뮬레이션!$K:$Q,6,0)</f>
        <v>#N/A</v>
      </c>
      <c r="D2446" s="27" t="e">
        <f>VLOOKUP(시뮬레이션!B2449,시뮬레이션!$K:$Q,7,0)</f>
        <v>#N/A</v>
      </c>
      <c r="F2446" s="5">
        <f t="shared" si="122"/>
        <v>44448</v>
      </c>
      <c r="G2446" s="7" t="e">
        <f>C2446*시뮬레이션!D2449*시뮬레이션!F2449</f>
        <v>#N/A</v>
      </c>
      <c r="H2446" s="2" t="e">
        <f>D2446*시뮬레이션!E2449*시뮬레이션!D2449</f>
        <v>#N/A</v>
      </c>
      <c r="J2446" s="5">
        <f t="shared" si="123"/>
        <v>44448</v>
      </c>
      <c r="K2446" s="2" t="e">
        <f t="shared" si="124"/>
        <v>#N/A</v>
      </c>
      <c r="L2446" s="2" t="e">
        <f>$C$2*시뮬레이션!F2449*시뮬레이션!D2449</f>
        <v>#REF!</v>
      </c>
    </row>
    <row r="2447" spans="2:12" x14ac:dyDescent="0.3">
      <c r="B2447" s="5">
        <v>44449</v>
      </c>
      <c r="C2447" s="27" t="e">
        <f>VLOOKUP(시뮬레이션!B2450,시뮬레이션!$K:$Q,6,0)</f>
        <v>#N/A</v>
      </c>
      <c r="D2447" s="27" t="e">
        <f>VLOOKUP(시뮬레이션!B2450,시뮬레이션!$K:$Q,7,0)</f>
        <v>#N/A</v>
      </c>
      <c r="F2447" s="5">
        <f t="shared" si="122"/>
        <v>44449</v>
      </c>
      <c r="G2447" s="7" t="e">
        <f>C2447*시뮬레이션!D2450*시뮬레이션!F2450</f>
        <v>#N/A</v>
      </c>
      <c r="H2447" s="2" t="e">
        <f>D2447*시뮬레이션!E2450*시뮬레이션!D2450</f>
        <v>#N/A</v>
      </c>
      <c r="J2447" s="5">
        <f t="shared" si="123"/>
        <v>44449</v>
      </c>
      <c r="K2447" s="2" t="e">
        <f t="shared" si="124"/>
        <v>#N/A</v>
      </c>
      <c r="L2447" s="2" t="e">
        <f>$C$2*시뮬레이션!F2450*시뮬레이션!D2450</f>
        <v>#REF!</v>
      </c>
    </row>
    <row r="2448" spans="2:12" x14ac:dyDescent="0.3">
      <c r="B2448" s="5">
        <v>44450</v>
      </c>
      <c r="C2448" s="27" t="e">
        <f>VLOOKUP(시뮬레이션!B2451,시뮬레이션!$K:$Q,6,0)</f>
        <v>#N/A</v>
      </c>
      <c r="D2448" s="27" t="e">
        <f>VLOOKUP(시뮬레이션!B2451,시뮬레이션!$K:$Q,7,0)</f>
        <v>#N/A</v>
      </c>
      <c r="F2448" s="5">
        <f t="shared" si="122"/>
        <v>44450</v>
      </c>
      <c r="G2448" s="7" t="e">
        <f>C2448*시뮬레이션!D2451*시뮬레이션!F2451</f>
        <v>#N/A</v>
      </c>
      <c r="H2448" s="2" t="e">
        <f>D2448*시뮬레이션!E2451*시뮬레이션!D2451</f>
        <v>#N/A</v>
      </c>
      <c r="J2448" s="5">
        <f t="shared" si="123"/>
        <v>44450</v>
      </c>
      <c r="K2448" s="2" t="e">
        <f t="shared" si="124"/>
        <v>#N/A</v>
      </c>
      <c r="L2448" s="2" t="e">
        <f>$C$2*시뮬레이션!F2451*시뮬레이션!D2451</f>
        <v>#REF!</v>
      </c>
    </row>
    <row r="2449" spans="2:12" x14ac:dyDescent="0.3">
      <c r="B2449" s="5">
        <v>44451</v>
      </c>
      <c r="C2449" s="27" t="e">
        <f>VLOOKUP(시뮬레이션!B2452,시뮬레이션!$K:$Q,6,0)</f>
        <v>#N/A</v>
      </c>
      <c r="D2449" s="27" t="e">
        <f>VLOOKUP(시뮬레이션!B2452,시뮬레이션!$K:$Q,7,0)</f>
        <v>#N/A</v>
      </c>
      <c r="F2449" s="5">
        <f t="shared" si="122"/>
        <v>44451</v>
      </c>
      <c r="G2449" s="7" t="e">
        <f>C2449*시뮬레이션!D2452*시뮬레이션!F2452</f>
        <v>#N/A</v>
      </c>
      <c r="H2449" s="2" t="e">
        <f>D2449*시뮬레이션!E2452*시뮬레이션!D2452</f>
        <v>#N/A</v>
      </c>
      <c r="J2449" s="5">
        <f t="shared" si="123"/>
        <v>44451</v>
      </c>
      <c r="K2449" s="2" t="e">
        <f t="shared" si="124"/>
        <v>#N/A</v>
      </c>
      <c r="L2449" s="2" t="e">
        <f>$C$2*시뮬레이션!F2452*시뮬레이션!D2452</f>
        <v>#REF!</v>
      </c>
    </row>
    <row r="2450" spans="2:12" x14ac:dyDescent="0.3">
      <c r="B2450" s="5">
        <v>44452</v>
      </c>
      <c r="C2450" s="27" t="e">
        <f>VLOOKUP(시뮬레이션!B2453,시뮬레이션!$K:$Q,6,0)</f>
        <v>#N/A</v>
      </c>
      <c r="D2450" s="27" t="e">
        <f>VLOOKUP(시뮬레이션!B2453,시뮬레이션!$K:$Q,7,0)</f>
        <v>#N/A</v>
      </c>
      <c r="F2450" s="5">
        <f t="shared" si="122"/>
        <v>44452</v>
      </c>
      <c r="G2450" s="7" t="e">
        <f>C2450*시뮬레이션!D2453*시뮬레이션!F2453</f>
        <v>#N/A</v>
      </c>
      <c r="H2450" s="2" t="e">
        <f>D2450*시뮬레이션!E2453*시뮬레이션!D2453</f>
        <v>#N/A</v>
      </c>
      <c r="J2450" s="5">
        <f t="shared" si="123"/>
        <v>44452</v>
      </c>
      <c r="K2450" s="2" t="e">
        <f t="shared" si="124"/>
        <v>#N/A</v>
      </c>
      <c r="L2450" s="2" t="e">
        <f>$C$2*시뮬레이션!F2453*시뮬레이션!D2453</f>
        <v>#REF!</v>
      </c>
    </row>
    <row r="2451" spans="2:12" x14ac:dyDescent="0.3">
      <c r="B2451" s="5">
        <v>44453</v>
      </c>
      <c r="C2451" s="27" t="e">
        <f>VLOOKUP(시뮬레이션!B2454,시뮬레이션!$K:$Q,6,0)</f>
        <v>#N/A</v>
      </c>
      <c r="D2451" s="27" t="e">
        <f>VLOOKUP(시뮬레이션!B2454,시뮬레이션!$K:$Q,7,0)</f>
        <v>#N/A</v>
      </c>
      <c r="F2451" s="5">
        <f t="shared" si="122"/>
        <v>44453</v>
      </c>
      <c r="G2451" s="7" t="e">
        <f>C2451*시뮬레이션!D2454*시뮬레이션!F2454</f>
        <v>#N/A</v>
      </c>
      <c r="H2451" s="2" t="e">
        <f>D2451*시뮬레이션!E2454*시뮬레이션!D2454</f>
        <v>#N/A</v>
      </c>
      <c r="J2451" s="5">
        <f t="shared" si="123"/>
        <v>44453</v>
      </c>
      <c r="K2451" s="2" t="e">
        <f t="shared" si="124"/>
        <v>#N/A</v>
      </c>
      <c r="L2451" s="2" t="e">
        <f>$C$2*시뮬레이션!F2454*시뮬레이션!D2454</f>
        <v>#REF!</v>
      </c>
    </row>
    <row r="2452" spans="2:12" x14ac:dyDescent="0.3">
      <c r="B2452" s="5">
        <v>44454</v>
      </c>
      <c r="C2452" s="27" t="e">
        <f>VLOOKUP(시뮬레이션!B2455,시뮬레이션!$K:$Q,6,0)</f>
        <v>#N/A</v>
      </c>
      <c r="D2452" s="27" t="e">
        <f>VLOOKUP(시뮬레이션!B2455,시뮬레이션!$K:$Q,7,0)</f>
        <v>#N/A</v>
      </c>
      <c r="F2452" s="5">
        <f t="shared" si="122"/>
        <v>44454</v>
      </c>
      <c r="G2452" s="7" t="e">
        <f>C2452*시뮬레이션!D2455*시뮬레이션!F2455</f>
        <v>#N/A</v>
      </c>
      <c r="H2452" s="2" t="e">
        <f>D2452*시뮬레이션!E2455*시뮬레이션!D2455</f>
        <v>#N/A</v>
      </c>
      <c r="J2452" s="5">
        <f t="shared" si="123"/>
        <v>44454</v>
      </c>
      <c r="K2452" s="2" t="e">
        <f t="shared" si="124"/>
        <v>#N/A</v>
      </c>
      <c r="L2452" s="2" t="e">
        <f>$C$2*시뮬레이션!F2455*시뮬레이션!D2455</f>
        <v>#REF!</v>
      </c>
    </row>
    <row r="2453" spans="2:12" x14ac:dyDescent="0.3">
      <c r="B2453" s="5">
        <v>44455</v>
      </c>
      <c r="C2453" s="27" t="e">
        <f>VLOOKUP(시뮬레이션!B2456,시뮬레이션!$K:$Q,6,0)</f>
        <v>#N/A</v>
      </c>
      <c r="D2453" s="27" t="e">
        <f>VLOOKUP(시뮬레이션!B2456,시뮬레이션!$K:$Q,7,0)</f>
        <v>#N/A</v>
      </c>
      <c r="F2453" s="5">
        <f t="shared" si="122"/>
        <v>44455</v>
      </c>
      <c r="G2453" s="7" t="e">
        <f>C2453*시뮬레이션!D2456*시뮬레이션!F2456</f>
        <v>#N/A</v>
      </c>
      <c r="H2453" s="2" t="e">
        <f>D2453*시뮬레이션!E2456*시뮬레이션!D2456</f>
        <v>#N/A</v>
      </c>
      <c r="J2453" s="5">
        <f t="shared" si="123"/>
        <v>44455</v>
      </c>
      <c r="K2453" s="2" t="e">
        <f t="shared" si="124"/>
        <v>#N/A</v>
      </c>
      <c r="L2453" s="2" t="e">
        <f>$C$2*시뮬레이션!F2456*시뮬레이션!D2456</f>
        <v>#REF!</v>
      </c>
    </row>
    <row r="2454" spans="2:12" x14ac:dyDescent="0.3">
      <c r="B2454" s="5">
        <v>44456</v>
      </c>
      <c r="C2454" s="27" t="e">
        <f>VLOOKUP(시뮬레이션!B2457,시뮬레이션!$K:$Q,6,0)</f>
        <v>#N/A</v>
      </c>
      <c r="D2454" s="27" t="e">
        <f>VLOOKUP(시뮬레이션!B2457,시뮬레이션!$K:$Q,7,0)</f>
        <v>#N/A</v>
      </c>
      <c r="F2454" s="5">
        <f t="shared" si="122"/>
        <v>44456</v>
      </c>
      <c r="G2454" s="7" t="e">
        <f>C2454*시뮬레이션!D2457*시뮬레이션!F2457</f>
        <v>#N/A</v>
      </c>
      <c r="H2454" s="2" t="e">
        <f>D2454*시뮬레이션!E2457*시뮬레이션!D2457</f>
        <v>#N/A</v>
      </c>
      <c r="J2454" s="5">
        <f t="shared" si="123"/>
        <v>44456</v>
      </c>
      <c r="K2454" s="2" t="e">
        <f t="shared" si="124"/>
        <v>#N/A</v>
      </c>
      <c r="L2454" s="2" t="e">
        <f>$C$2*시뮬레이션!F2457*시뮬레이션!D2457</f>
        <v>#REF!</v>
      </c>
    </row>
    <row r="2455" spans="2:12" x14ac:dyDescent="0.3">
      <c r="B2455" s="5">
        <v>44457</v>
      </c>
      <c r="C2455" s="27" t="e">
        <f>VLOOKUP(시뮬레이션!B2458,시뮬레이션!$K:$Q,6,0)</f>
        <v>#N/A</v>
      </c>
      <c r="D2455" s="27" t="e">
        <f>VLOOKUP(시뮬레이션!B2458,시뮬레이션!$K:$Q,7,0)</f>
        <v>#N/A</v>
      </c>
      <c r="F2455" s="5">
        <f t="shared" si="122"/>
        <v>44457</v>
      </c>
      <c r="G2455" s="7" t="e">
        <f>C2455*시뮬레이션!D2458*시뮬레이션!F2458</f>
        <v>#N/A</v>
      </c>
      <c r="H2455" s="2" t="e">
        <f>D2455*시뮬레이션!E2458*시뮬레이션!D2458</f>
        <v>#N/A</v>
      </c>
      <c r="J2455" s="5">
        <f t="shared" si="123"/>
        <v>44457</v>
      </c>
      <c r="K2455" s="2" t="e">
        <f t="shared" si="124"/>
        <v>#N/A</v>
      </c>
      <c r="L2455" s="2" t="e">
        <f>$C$2*시뮬레이션!F2458*시뮬레이션!D2458</f>
        <v>#REF!</v>
      </c>
    </row>
    <row r="2456" spans="2:12" x14ac:dyDescent="0.3">
      <c r="B2456" s="5">
        <v>44458</v>
      </c>
      <c r="C2456" s="27" t="e">
        <f>VLOOKUP(시뮬레이션!B2459,시뮬레이션!$K:$Q,6,0)</f>
        <v>#N/A</v>
      </c>
      <c r="D2456" s="27" t="e">
        <f>VLOOKUP(시뮬레이션!B2459,시뮬레이션!$K:$Q,7,0)</f>
        <v>#N/A</v>
      </c>
      <c r="F2456" s="5">
        <f t="shared" si="122"/>
        <v>44458</v>
      </c>
      <c r="G2456" s="7" t="e">
        <f>C2456*시뮬레이션!D2459*시뮬레이션!F2459</f>
        <v>#N/A</v>
      </c>
      <c r="H2456" s="2" t="e">
        <f>D2456*시뮬레이션!E2459*시뮬레이션!D2459</f>
        <v>#N/A</v>
      </c>
      <c r="J2456" s="5">
        <f t="shared" si="123"/>
        <v>44458</v>
      </c>
      <c r="K2456" s="2" t="e">
        <f t="shared" si="124"/>
        <v>#N/A</v>
      </c>
      <c r="L2456" s="2" t="e">
        <f>$C$2*시뮬레이션!F2459*시뮬레이션!D2459</f>
        <v>#REF!</v>
      </c>
    </row>
    <row r="2457" spans="2:12" x14ac:dyDescent="0.3">
      <c r="B2457" s="5">
        <v>44459</v>
      </c>
      <c r="C2457" s="27" t="e">
        <f>VLOOKUP(시뮬레이션!B2460,시뮬레이션!$K:$Q,6,0)</f>
        <v>#N/A</v>
      </c>
      <c r="D2457" s="27" t="e">
        <f>VLOOKUP(시뮬레이션!B2460,시뮬레이션!$K:$Q,7,0)</f>
        <v>#N/A</v>
      </c>
      <c r="F2457" s="5">
        <f t="shared" si="122"/>
        <v>44459</v>
      </c>
      <c r="G2457" s="7" t="e">
        <f>C2457*시뮬레이션!D2460*시뮬레이션!F2460</f>
        <v>#N/A</v>
      </c>
      <c r="H2457" s="2" t="e">
        <f>D2457*시뮬레이션!E2460*시뮬레이션!D2460</f>
        <v>#N/A</v>
      </c>
      <c r="J2457" s="5">
        <f t="shared" si="123"/>
        <v>44459</v>
      </c>
      <c r="K2457" s="2" t="e">
        <f t="shared" si="124"/>
        <v>#N/A</v>
      </c>
      <c r="L2457" s="2" t="e">
        <f>$C$2*시뮬레이션!F2460*시뮬레이션!D2460</f>
        <v>#REF!</v>
      </c>
    </row>
    <row r="2458" spans="2:12" x14ac:dyDescent="0.3">
      <c r="B2458" s="5">
        <v>44460</v>
      </c>
      <c r="C2458" s="27" t="e">
        <f>VLOOKUP(시뮬레이션!B2461,시뮬레이션!$K:$Q,6,0)</f>
        <v>#N/A</v>
      </c>
      <c r="D2458" s="27" t="e">
        <f>VLOOKUP(시뮬레이션!B2461,시뮬레이션!$K:$Q,7,0)</f>
        <v>#N/A</v>
      </c>
      <c r="F2458" s="5">
        <f t="shared" si="122"/>
        <v>44460</v>
      </c>
      <c r="G2458" s="7" t="e">
        <f>C2458*시뮬레이션!D2461*시뮬레이션!F2461</f>
        <v>#N/A</v>
      </c>
      <c r="H2458" s="2" t="e">
        <f>D2458*시뮬레이션!E2461*시뮬레이션!D2461</f>
        <v>#N/A</v>
      </c>
      <c r="J2458" s="5">
        <f t="shared" si="123"/>
        <v>44460</v>
      </c>
      <c r="K2458" s="2" t="e">
        <f t="shared" si="124"/>
        <v>#N/A</v>
      </c>
      <c r="L2458" s="2" t="e">
        <f>$C$2*시뮬레이션!F2461*시뮬레이션!D2461</f>
        <v>#REF!</v>
      </c>
    </row>
    <row r="2459" spans="2:12" x14ac:dyDescent="0.3">
      <c r="B2459" s="5">
        <v>44461</v>
      </c>
      <c r="C2459" s="27" t="e">
        <f>VLOOKUP(시뮬레이션!B2462,시뮬레이션!$K:$Q,6,0)</f>
        <v>#N/A</v>
      </c>
      <c r="D2459" s="27" t="e">
        <f>VLOOKUP(시뮬레이션!B2462,시뮬레이션!$K:$Q,7,0)</f>
        <v>#N/A</v>
      </c>
      <c r="F2459" s="5">
        <f t="shared" si="122"/>
        <v>44461</v>
      </c>
      <c r="G2459" s="7" t="e">
        <f>C2459*시뮬레이션!D2462*시뮬레이션!F2462</f>
        <v>#N/A</v>
      </c>
      <c r="H2459" s="2" t="e">
        <f>D2459*시뮬레이션!E2462*시뮬레이션!D2462</f>
        <v>#N/A</v>
      </c>
      <c r="J2459" s="5">
        <f t="shared" si="123"/>
        <v>44461</v>
      </c>
      <c r="K2459" s="2" t="e">
        <f t="shared" si="124"/>
        <v>#N/A</v>
      </c>
      <c r="L2459" s="2" t="e">
        <f>$C$2*시뮬레이션!F2462*시뮬레이션!D2462</f>
        <v>#REF!</v>
      </c>
    </row>
    <row r="2460" spans="2:12" x14ac:dyDescent="0.3">
      <c r="B2460" s="5">
        <v>44462</v>
      </c>
      <c r="C2460" s="27" t="e">
        <f>VLOOKUP(시뮬레이션!B2463,시뮬레이션!$K:$Q,6,0)</f>
        <v>#N/A</v>
      </c>
      <c r="D2460" s="27" t="e">
        <f>VLOOKUP(시뮬레이션!B2463,시뮬레이션!$K:$Q,7,0)</f>
        <v>#N/A</v>
      </c>
      <c r="F2460" s="5">
        <f t="shared" si="122"/>
        <v>44462</v>
      </c>
      <c r="G2460" s="7" t="e">
        <f>C2460*시뮬레이션!D2463*시뮬레이션!F2463</f>
        <v>#N/A</v>
      </c>
      <c r="H2460" s="2" t="e">
        <f>D2460*시뮬레이션!E2463*시뮬레이션!D2463</f>
        <v>#N/A</v>
      </c>
      <c r="J2460" s="5">
        <f t="shared" si="123"/>
        <v>44462</v>
      </c>
      <c r="K2460" s="2" t="e">
        <f t="shared" si="124"/>
        <v>#N/A</v>
      </c>
      <c r="L2460" s="2" t="e">
        <f>$C$2*시뮬레이션!F2463*시뮬레이션!D2463</f>
        <v>#REF!</v>
      </c>
    </row>
    <row r="2461" spans="2:12" x14ac:dyDescent="0.3">
      <c r="B2461" s="5">
        <v>44463</v>
      </c>
      <c r="C2461" s="27" t="e">
        <f>VLOOKUP(시뮬레이션!B2464,시뮬레이션!$K:$Q,6,0)</f>
        <v>#N/A</v>
      </c>
      <c r="D2461" s="27" t="e">
        <f>VLOOKUP(시뮬레이션!B2464,시뮬레이션!$K:$Q,7,0)</f>
        <v>#N/A</v>
      </c>
      <c r="F2461" s="5">
        <f t="shared" si="122"/>
        <v>44463</v>
      </c>
      <c r="G2461" s="7" t="e">
        <f>C2461*시뮬레이션!D2464*시뮬레이션!F2464</f>
        <v>#N/A</v>
      </c>
      <c r="H2461" s="2" t="e">
        <f>D2461*시뮬레이션!E2464*시뮬레이션!D2464</f>
        <v>#N/A</v>
      </c>
      <c r="J2461" s="5">
        <f t="shared" si="123"/>
        <v>44463</v>
      </c>
      <c r="K2461" s="2" t="e">
        <f t="shared" si="124"/>
        <v>#N/A</v>
      </c>
      <c r="L2461" s="2" t="e">
        <f>$C$2*시뮬레이션!F2464*시뮬레이션!D2464</f>
        <v>#REF!</v>
      </c>
    </row>
    <row r="2462" spans="2:12" x14ac:dyDescent="0.3">
      <c r="B2462" s="5">
        <v>44464</v>
      </c>
      <c r="C2462" s="27" t="e">
        <f>VLOOKUP(시뮬레이션!B2465,시뮬레이션!$K:$Q,6,0)</f>
        <v>#N/A</v>
      </c>
      <c r="D2462" s="27" t="e">
        <f>VLOOKUP(시뮬레이션!B2465,시뮬레이션!$K:$Q,7,0)</f>
        <v>#N/A</v>
      </c>
      <c r="F2462" s="5">
        <f t="shared" si="122"/>
        <v>44464</v>
      </c>
      <c r="G2462" s="7" t="e">
        <f>C2462*시뮬레이션!D2465*시뮬레이션!F2465</f>
        <v>#N/A</v>
      </c>
      <c r="H2462" s="2" t="e">
        <f>D2462*시뮬레이션!E2465*시뮬레이션!D2465</f>
        <v>#N/A</v>
      </c>
      <c r="J2462" s="5">
        <f t="shared" si="123"/>
        <v>44464</v>
      </c>
      <c r="K2462" s="2" t="e">
        <f t="shared" si="124"/>
        <v>#N/A</v>
      </c>
      <c r="L2462" s="2" t="e">
        <f>$C$2*시뮬레이션!F2465*시뮬레이션!D2465</f>
        <v>#REF!</v>
      </c>
    </row>
    <row r="2463" spans="2:12" x14ac:dyDescent="0.3">
      <c r="B2463" s="5">
        <v>44465</v>
      </c>
      <c r="C2463" s="27" t="e">
        <f>VLOOKUP(시뮬레이션!B2466,시뮬레이션!$K:$Q,6,0)</f>
        <v>#N/A</v>
      </c>
      <c r="D2463" s="27" t="e">
        <f>VLOOKUP(시뮬레이션!B2466,시뮬레이션!$K:$Q,7,0)</f>
        <v>#N/A</v>
      </c>
      <c r="F2463" s="5">
        <f t="shared" si="122"/>
        <v>44465</v>
      </c>
      <c r="G2463" s="7" t="e">
        <f>C2463*시뮬레이션!D2466*시뮬레이션!F2466</f>
        <v>#N/A</v>
      </c>
      <c r="H2463" s="2" t="e">
        <f>D2463*시뮬레이션!E2466*시뮬레이션!D2466</f>
        <v>#N/A</v>
      </c>
      <c r="J2463" s="5">
        <f t="shared" si="123"/>
        <v>44465</v>
      </c>
      <c r="K2463" s="2" t="e">
        <f t="shared" si="124"/>
        <v>#N/A</v>
      </c>
      <c r="L2463" s="2" t="e">
        <f>$C$2*시뮬레이션!F2466*시뮬레이션!D2466</f>
        <v>#REF!</v>
      </c>
    </row>
    <row r="2464" spans="2:12" x14ac:dyDescent="0.3">
      <c r="B2464" s="5">
        <v>44466</v>
      </c>
      <c r="C2464" s="27" t="e">
        <f>VLOOKUP(시뮬레이션!B2467,시뮬레이션!$K:$Q,6,0)</f>
        <v>#N/A</v>
      </c>
      <c r="D2464" s="27" t="e">
        <f>VLOOKUP(시뮬레이션!B2467,시뮬레이션!$K:$Q,7,0)</f>
        <v>#N/A</v>
      </c>
      <c r="F2464" s="5">
        <f t="shared" si="122"/>
        <v>44466</v>
      </c>
      <c r="G2464" s="7" t="e">
        <f>C2464*시뮬레이션!D2467*시뮬레이션!F2467</f>
        <v>#N/A</v>
      </c>
      <c r="H2464" s="2" t="e">
        <f>D2464*시뮬레이션!E2467*시뮬레이션!D2467</f>
        <v>#N/A</v>
      </c>
      <c r="J2464" s="5">
        <f t="shared" si="123"/>
        <v>44466</v>
      </c>
      <c r="K2464" s="2" t="e">
        <f t="shared" si="124"/>
        <v>#N/A</v>
      </c>
      <c r="L2464" s="2" t="e">
        <f>$C$2*시뮬레이션!F2467*시뮬레이션!D2467</f>
        <v>#REF!</v>
      </c>
    </row>
    <row r="2465" spans="2:12" x14ac:dyDescent="0.3">
      <c r="B2465" s="5">
        <v>44467</v>
      </c>
      <c r="C2465" s="27" t="e">
        <f>VLOOKUP(시뮬레이션!B2468,시뮬레이션!$K:$Q,6,0)</f>
        <v>#N/A</v>
      </c>
      <c r="D2465" s="27" t="e">
        <f>VLOOKUP(시뮬레이션!B2468,시뮬레이션!$K:$Q,7,0)</f>
        <v>#N/A</v>
      </c>
      <c r="F2465" s="5">
        <f t="shared" si="122"/>
        <v>44467</v>
      </c>
      <c r="G2465" s="7" t="e">
        <f>C2465*시뮬레이션!D2468*시뮬레이션!F2468</f>
        <v>#N/A</v>
      </c>
      <c r="H2465" s="2" t="e">
        <f>D2465*시뮬레이션!E2468*시뮬레이션!D2468</f>
        <v>#N/A</v>
      </c>
      <c r="J2465" s="5">
        <f t="shared" si="123"/>
        <v>44467</v>
      </c>
      <c r="K2465" s="2" t="e">
        <f t="shared" si="124"/>
        <v>#N/A</v>
      </c>
      <c r="L2465" s="2" t="e">
        <f>$C$2*시뮬레이션!F2468*시뮬레이션!D2468</f>
        <v>#REF!</v>
      </c>
    </row>
    <row r="2466" spans="2:12" x14ac:dyDescent="0.3">
      <c r="B2466" s="5">
        <v>44468</v>
      </c>
      <c r="C2466" s="27" t="e">
        <f>VLOOKUP(시뮬레이션!B2469,시뮬레이션!$K:$Q,6,0)</f>
        <v>#N/A</v>
      </c>
      <c r="D2466" s="27" t="e">
        <f>VLOOKUP(시뮬레이션!B2469,시뮬레이션!$K:$Q,7,0)</f>
        <v>#N/A</v>
      </c>
      <c r="F2466" s="5">
        <f t="shared" ref="F2466:F2529" si="125">B2466</f>
        <v>44468</v>
      </c>
      <c r="G2466" s="7" t="e">
        <f>C2466*시뮬레이션!D2469*시뮬레이션!F2469</f>
        <v>#N/A</v>
      </c>
      <c r="H2466" s="2" t="e">
        <f>D2466*시뮬레이션!E2469*시뮬레이션!D2469</f>
        <v>#N/A</v>
      </c>
      <c r="J2466" s="5">
        <f t="shared" ref="J2466:J2529" si="126">B2466</f>
        <v>44468</v>
      </c>
      <c r="K2466" s="2" t="e">
        <f t="shared" ref="K2466:K2529" si="127">SUM(G2466:H2466)</f>
        <v>#N/A</v>
      </c>
      <c r="L2466" s="2" t="e">
        <f>$C$2*시뮬레이션!F2469*시뮬레이션!D2469</f>
        <v>#REF!</v>
      </c>
    </row>
    <row r="2467" spans="2:12" x14ac:dyDescent="0.3">
      <c r="B2467" s="5">
        <v>44469</v>
      </c>
      <c r="C2467" s="27" t="e">
        <f>VLOOKUP(시뮬레이션!B2470,시뮬레이션!$K:$Q,6,0)</f>
        <v>#N/A</v>
      </c>
      <c r="D2467" s="27" t="e">
        <f>VLOOKUP(시뮬레이션!B2470,시뮬레이션!$K:$Q,7,0)</f>
        <v>#N/A</v>
      </c>
      <c r="F2467" s="5">
        <f t="shared" si="125"/>
        <v>44469</v>
      </c>
      <c r="G2467" s="7" t="e">
        <f>C2467*시뮬레이션!D2470*시뮬레이션!F2470</f>
        <v>#N/A</v>
      </c>
      <c r="H2467" s="2" t="e">
        <f>D2467*시뮬레이션!E2470*시뮬레이션!D2470</f>
        <v>#N/A</v>
      </c>
      <c r="J2467" s="5">
        <f t="shared" si="126"/>
        <v>44469</v>
      </c>
      <c r="K2467" s="2" t="e">
        <f t="shared" si="127"/>
        <v>#N/A</v>
      </c>
      <c r="L2467" s="2" t="e">
        <f>$C$2*시뮬레이션!F2470*시뮬레이션!D2470</f>
        <v>#REF!</v>
      </c>
    </row>
    <row r="2468" spans="2:12" x14ac:dyDescent="0.3">
      <c r="B2468" s="5">
        <v>44470</v>
      </c>
      <c r="C2468" s="27" t="e">
        <f>VLOOKUP(시뮬레이션!B2471,시뮬레이션!$K:$Q,6,0)</f>
        <v>#N/A</v>
      </c>
      <c r="D2468" s="27" t="e">
        <f>VLOOKUP(시뮬레이션!B2471,시뮬레이션!$K:$Q,7,0)</f>
        <v>#N/A</v>
      </c>
      <c r="F2468" s="5">
        <f t="shared" si="125"/>
        <v>44470</v>
      </c>
      <c r="G2468" s="7" t="e">
        <f>C2468*시뮬레이션!D2471*시뮬레이션!F2471</f>
        <v>#N/A</v>
      </c>
      <c r="H2468" s="2" t="e">
        <f>D2468*시뮬레이션!E2471*시뮬레이션!D2471</f>
        <v>#N/A</v>
      </c>
      <c r="J2468" s="5">
        <f t="shared" si="126"/>
        <v>44470</v>
      </c>
      <c r="K2468" s="2" t="e">
        <f t="shared" si="127"/>
        <v>#N/A</v>
      </c>
      <c r="L2468" s="2" t="e">
        <f>$C$2*시뮬레이션!F2471*시뮬레이션!D2471</f>
        <v>#REF!</v>
      </c>
    </row>
    <row r="2469" spans="2:12" x14ac:dyDescent="0.3">
      <c r="B2469" s="5">
        <v>44471</v>
      </c>
      <c r="C2469" s="27" t="e">
        <f>VLOOKUP(시뮬레이션!B2472,시뮬레이션!$K:$Q,6,0)</f>
        <v>#N/A</v>
      </c>
      <c r="D2469" s="27" t="e">
        <f>VLOOKUP(시뮬레이션!B2472,시뮬레이션!$K:$Q,7,0)</f>
        <v>#N/A</v>
      </c>
      <c r="F2469" s="5">
        <f t="shared" si="125"/>
        <v>44471</v>
      </c>
      <c r="G2469" s="7" t="e">
        <f>C2469*시뮬레이션!D2472*시뮬레이션!F2472</f>
        <v>#N/A</v>
      </c>
      <c r="H2469" s="2" t="e">
        <f>D2469*시뮬레이션!E2472*시뮬레이션!D2472</f>
        <v>#N/A</v>
      </c>
      <c r="J2469" s="5">
        <f t="shared" si="126"/>
        <v>44471</v>
      </c>
      <c r="K2469" s="2" t="e">
        <f t="shared" si="127"/>
        <v>#N/A</v>
      </c>
      <c r="L2469" s="2" t="e">
        <f>$C$2*시뮬레이션!F2472*시뮬레이션!D2472</f>
        <v>#REF!</v>
      </c>
    </row>
    <row r="2470" spans="2:12" x14ac:dyDescent="0.3">
      <c r="B2470" s="5">
        <v>44472</v>
      </c>
      <c r="C2470" s="27" t="e">
        <f>VLOOKUP(시뮬레이션!B2473,시뮬레이션!$K:$Q,6,0)</f>
        <v>#N/A</v>
      </c>
      <c r="D2470" s="27" t="e">
        <f>VLOOKUP(시뮬레이션!B2473,시뮬레이션!$K:$Q,7,0)</f>
        <v>#N/A</v>
      </c>
      <c r="F2470" s="5">
        <f t="shared" si="125"/>
        <v>44472</v>
      </c>
      <c r="G2470" s="7" t="e">
        <f>C2470*시뮬레이션!D2473*시뮬레이션!F2473</f>
        <v>#N/A</v>
      </c>
      <c r="H2470" s="2" t="e">
        <f>D2470*시뮬레이션!E2473*시뮬레이션!D2473</f>
        <v>#N/A</v>
      </c>
      <c r="J2470" s="5">
        <f t="shared" si="126"/>
        <v>44472</v>
      </c>
      <c r="K2470" s="2" t="e">
        <f t="shared" si="127"/>
        <v>#N/A</v>
      </c>
      <c r="L2470" s="2" t="e">
        <f>$C$2*시뮬레이션!F2473*시뮬레이션!D2473</f>
        <v>#REF!</v>
      </c>
    </row>
    <row r="2471" spans="2:12" x14ac:dyDescent="0.3">
      <c r="B2471" s="5">
        <v>44473</v>
      </c>
      <c r="C2471" s="27" t="e">
        <f>VLOOKUP(시뮬레이션!B2474,시뮬레이션!$K:$Q,6,0)</f>
        <v>#N/A</v>
      </c>
      <c r="D2471" s="27" t="e">
        <f>VLOOKUP(시뮬레이션!B2474,시뮬레이션!$K:$Q,7,0)</f>
        <v>#N/A</v>
      </c>
      <c r="F2471" s="5">
        <f t="shared" si="125"/>
        <v>44473</v>
      </c>
      <c r="G2471" s="7" t="e">
        <f>C2471*시뮬레이션!D2474*시뮬레이션!F2474</f>
        <v>#N/A</v>
      </c>
      <c r="H2471" s="2" t="e">
        <f>D2471*시뮬레이션!E2474*시뮬레이션!D2474</f>
        <v>#N/A</v>
      </c>
      <c r="J2471" s="5">
        <f t="shared" si="126"/>
        <v>44473</v>
      </c>
      <c r="K2471" s="2" t="e">
        <f t="shared" si="127"/>
        <v>#N/A</v>
      </c>
      <c r="L2471" s="2" t="e">
        <f>$C$2*시뮬레이션!F2474*시뮬레이션!D2474</f>
        <v>#REF!</v>
      </c>
    </row>
    <row r="2472" spans="2:12" x14ac:dyDescent="0.3">
      <c r="B2472" s="5">
        <v>44474</v>
      </c>
      <c r="C2472" s="27" t="e">
        <f>VLOOKUP(시뮬레이션!B2475,시뮬레이션!$K:$Q,6,0)</f>
        <v>#N/A</v>
      </c>
      <c r="D2472" s="27" t="e">
        <f>VLOOKUP(시뮬레이션!B2475,시뮬레이션!$K:$Q,7,0)</f>
        <v>#N/A</v>
      </c>
      <c r="F2472" s="5">
        <f t="shared" si="125"/>
        <v>44474</v>
      </c>
      <c r="G2472" s="7" t="e">
        <f>C2472*시뮬레이션!D2475*시뮬레이션!F2475</f>
        <v>#N/A</v>
      </c>
      <c r="H2472" s="2" t="e">
        <f>D2472*시뮬레이션!E2475*시뮬레이션!D2475</f>
        <v>#N/A</v>
      </c>
      <c r="J2472" s="5">
        <f t="shared" si="126"/>
        <v>44474</v>
      </c>
      <c r="K2472" s="2" t="e">
        <f t="shared" si="127"/>
        <v>#N/A</v>
      </c>
      <c r="L2472" s="2" t="e">
        <f>$C$2*시뮬레이션!F2475*시뮬레이션!D2475</f>
        <v>#REF!</v>
      </c>
    </row>
    <row r="2473" spans="2:12" x14ac:dyDescent="0.3">
      <c r="B2473" s="5">
        <v>44475</v>
      </c>
      <c r="C2473" s="27" t="e">
        <f>VLOOKUP(시뮬레이션!B2476,시뮬레이션!$K:$Q,6,0)</f>
        <v>#N/A</v>
      </c>
      <c r="D2473" s="27" t="e">
        <f>VLOOKUP(시뮬레이션!B2476,시뮬레이션!$K:$Q,7,0)</f>
        <v>#N/A</v>
      </c>
      <c r="F2473" s="5">
        <f t="shared" si="125"/>
        <v>44475</v>
      </c>
      <c r="G2473" s="7" t="e">
        <f>C2473*시뮬레이션!D2476*시뮬레이션!F2476</f>
        <v>#N/A</v>
      </c>
      <c r="H2473" s="2" t="e">
        <f>D2473*시뮬레이션!E2476*시뮬레이션!D2476</f>
        <v>#N/A</v>
      </c>
      <c r="J2473" s="5">
        <f t="shared" si="126"/>
        <v>44475</v>
      </c>
      <c r="K2473" s="2" t="e">
        <f t="shared" si="127"/>
        <v>#N/A</v>
      </c>
      <c r="L2473" s="2" t="e">
        <f>$C$2*시뮬레이션!F2476*시뮬레이션!D2476</f>
        <v>#REF!</v>
      </c>
    </row>
    <row r="2474" spans="2:12" x14ac:dyDescent="0.3">
      <c r="B2474" s="5">
        <v>44476</v>
      </c>
      <c r="C2474" s="27" t="e">
        <f>VLOOKUP(시뮬레이션!B2477,시뮬레이션!$K:$Q,6,0)</f>
        <v>#N/A</v>
      </c>
      <c r="D2474" s="27" t="e">
        <f>VLOOKUP(시뮬레이션!B2477,시뮬레이션!$K:$Q,7,0)</f>
        <v>#N/A</v>
      </c>
      <c r="F2474" s="5">
        <f t="shared" si="125"/>
        <v>44476</v>
      </c>
      <c r="G2474" s="7" t="e">
        <f>C2474*시뮬레이션!D2477*시뮬레이션!F2477</f>
        <v>#N/A</v>
      </c>
      <c r="H2474" s="2" t="e">
        <f>D2474*시뮬레이션!E2477*시뮬레이션!D2477</f>
        <v>#N/A</v>
      </c>
      <c r="J2474" s="5">
        <f t="shared" si="126"/>
        <v>44476</v>
      </c>
      <c r="K2474" s="2" t="e">
        <f t="shared" si="127"/>
        <v>#N/A</v>
      </c>
      <c r="L2474" s="2" t="e">
        <f>$C$2*시뮬레이션!F2477*시뮬레이션!D2477</f>
        <v>#REF!</v>
      </c>
    </row>
    <row r="2475" spans="2:12" x14ac:dyDescent="0.3">
      <c r="B2475" s="5">
        <v>44477</v>
      </c>
      <c r="C2475" s="27" t="e">
        <f>VLOOKUP(시뮬레이션!B2478,시뮬레이션!$K:$Q,6,0)</f>
        <v>#N/A</v>
      </c>
      <c r="D2475" s="27" t="e">
        <f>VLOOKUP(시뮬레이션!B2478,시뮬레이션!$K:$Q,7,0)</f>
        <v>#N/A</v>
      </c>
      <c r="F2475" s="5">
        <f t="shared" si="125"/>
        <v>44477</v>
      </c>
      <c r="G2475" s="7" t="e">
        <f>C2475*시뮬레이션!D2478*시뮬레이션!F2478</f>
        <v>#N/A</v>
      </c>
      <c r="H2475" s="2" t="e">
        <f>D2475*시뮬레이션!E2478*시뮬레이션!D2478</f>
        <v>#N/A</v>
      </c>
      <c r="J2475" s="5">
        <f t="shared" si="126"/>
        <v>44477</v>
      </c>
      <c r="K2475" s="2" t="e">
        <f t="shared" si="127"/>
        <v>#N/A</v>
      </c>
      <c r="L2475" s="2" t="e">
        <f>$C$2*시뮬레이션!F2478*시뮬레이션!D2478</f>
        <v>#REF!</v>
      </c>
    </row>
    <row r="2476" spans="2:12" x14ac:dyDescent="0.3">
      <c r="B2476" s="5">
        <v>44478</v>
      </c>
      <c r="C2476" s="27" t="e">
        <f>VLOOKUP(시뮬레이션!B2479,시뮬레이션!$K:$Q,6,0)</f>
        <v>#N/A</v>
      </c>
      <c r="D2476" s="27" t="e">
        <f>VLOOKUP(시뮬레이션!B2479,시뮬레이션!$K:$Q,7,0)</f>
        <v>#N/A</v>
      </c>
      <c r="F2476" s="5">
        <f t="shared" si="125"/>
        <v>44478</v>
      </c>
      <c r="G2476" s="7" t="e">
        <f>C2476*시뮬레이션!D2479*시뮬레이션!F2479</f>
        <v>#N/A</v>
      </c>
      <c r="H2476" s="2" t="e">
        <f>D2476*시뮬레이션!E2479*시뮬레이션!D2479</f>
        <v>#N/A</v>
      </c>
      <c r="J2476" s="5">
        <f t="shared" si="126"/>
        <v>44478</v>
      </c>
      <c r="K2476" s="2" t="e">
        <f t="shared" si="127"/>
        <v>#N/A</v>
      </c>
      <c r="L2476" s="2" t="e">
        <f>$C$2*시뮬레이션!F2479*시뮬레이션!D2479</f>
        <v>#REF!</v>
      </c>
    </row>
    <row r="2477" spans="2:12" x14ac:dyDescent="0.3">
      <c r="B2477" s="5">
        <v>44479</v>
      </c>
      <c r="C2477" s="27" t="e">
        <f>VLOOKUP(시뮬레이션!B2480,시뮬레이션!$K:$Q,6,0)</f>
        <v>#N/A</v>
      </c>
      <c r="D2477" s="27" t="e">
        <f>VLOOKUP(시뮬레이션!B2480,시뮬레이션!$K:$Q,7,0)</f>
        <v>#N/A</v>
      </c>
      <c r="F2477" s="5">
        <f t="shared" si="125"/>
        <v>44479</v>
      </c>
      <c r="G2477" s="7" t="e">
        <f>C2477*시뮬레이션!D2480*시뮬레이션!F2480</f>
        <v>#N/A</v>
      </c>
      <c r="H2477" s="2" t="e">
        <f>D2477*시뮬레이션!E2480*시뮬레이션!D2480</f>
        <v>#N/A</v>
      </c>
      <c r="J2477" s="5">
        <f t="shared" si="126"/>
        <v>44479</v>
      </c>
      <c r="K2477" s="2" t="e">
        <f t="shared" si="127"/>
        <v>#N/A</v>
      </c>
      <c r="L2477" s="2" t="e">
        <f>$C$2*시뮬레이션!F2480*시뮬레이션!D2480</f>
        <v>#REF!</v>
      </c>
    </row>
    <row r="2478" spans="2:12" x14ac:dyDescent="0.3">
      <c r="B2478" s="5">
        <v>44480</v>
      </c>
      <c r="C2478" s="27" t="e">
        <f>VLOOKUP(시뮬레이션!B2481,시뮬레이션!$K:$Q,6,0)</f>
        <v>#N/A</v>
      </c>
      <c r="D2478" s="27" t="e">
        <f>VLOOKUP(시뮬레이션!B2481,시뮬레이션!$K:$Q,7,0)</f>
        <v>#N/A</v>
      </c>
      <c r="F2478" s="5">
        <f t="shared" si="125"/>
        <v>44480</v>
      </c>
      <c r="G2478" s="7" t="e">
        <f>C2478*시뮬레이션!D2481*시뮬레이션!F2481</f>
        <v>#N/A</v>
      </c>
      <c r="H2478" s="2" t="e">
        <f>D2478*시뮬레이션!E2481*시뮬레이션!D2481</f>
        <v>#N/A</v>
      </c>
      <c r="J2478" s="5">
        <f t="shared" si="126"/>
        <v>44480</v>
      </c>
      <c r="K2478" s="2" t="e">
        <f t="shared" si="127"/>
        <v>#N/A</v>
      </c>
      <c r="L2478" s="2" t="e">
        <f>$C$2*시뮬레이션!F2481*시뮬레이션!D2481</f>
        <v>#REF!</v>
      </c>
    </row>
    <row r="2479" spans="2:12" x14ac:dyDescent="0.3">
      <c r="B2479" s="5">
        <v>44481</v>
      </c>
      <c r="C2479" s="27" t="e">
        <f>VLOOKUP(시뮬레이션!B2482,시뮬레이션!$K:$Q,6,0)</f>
        <v>#N/A</v>
      </c>
      <c r="D2479" s="27" t="e">
        <f>VLOOKUP(시뮬레이션!B2482,시뮬레이션!$K:$Q,7,0)</f>
        <v>#N/A</v>
      </c>
      <c r="F2479" s="5">
        <f t="shared" si="125"/>
        <v>44481</v>
      </c>
      <c r="G2479" s="7" t="e">
        <f>C2479*시뮬레이션!D2482*시뮬레이션!F2482</f>
        <v>#N/A</v>
      </c>
      <c r="H2479" s="2" t="e">
        <f>D2479*시뮬레이션!E2482*시뮬레이션!D2482</f>
        <v>#N/A</v>
      </c>
      <c r="J2479" s="5">
        <f t="shared" si="126"/>
        <v>44481</v>
      </c>
      <c r="K2479" s="2" t="e">
        <f t="shared" si="127"/>
        <v>#N/A</v>
      </c>
      <c r="L2479" s="2" t="e">
        <f>$C$2*시뮬레이션!F2482*시뮬레이션!D2482</f>
        <v>#REF!</v>
      </c>
    </row>
    <row r="2480" spans="2:12" x14ac:dyDescent="0.3">
      <c r="B2480" s="5">
        <v>44482</v>
      </c>
      <c r="C2480" s="27" t="e">
        <f>VLOOKUP(시뮬레이션!B2483,시뮬레이션!$K:$Q,6,0)</f>
        <v>#N/A</v>
      </c>
      <c r="D2480" s="27" t="e">
        <f>VLOOKUP(시뮬레이션!B2483,시뮬레이션!$K:$Q,7,0)</f>
        <v>#N/A</v>
      </c>
      <c r="F2480" s="5">
        <f t="shared" si="125"/>
        <v>44482</v>
      </c>
      <c r="G2480" s="7" t="e">
        <f>C2480*시뮬레이션!D2483*시뮬레이션!F2483</f>
        <v>#N/A</v>
      </c>
      <c r="H2480" s="2" t="e">
        <f>D2480*시뮬레이션!E2483*시뮬레이션!D2483</f>
        <v>#N/A</v>
      </c>
      <c r="J2480" s="5">
        <f t="shared" si="126"/>
        <v>44482</v>
      </c>
      <c r="K2480" s="2" t="e">
        <f t="shared" si="127"/>
        <v>#N/A</v>
      </c>
      <c r="L2480" s="2" t="e">
        <f>$C$2*시뮬레이션!F2483*시뮬레이션!D2483</f>
        <v>#REF!</v>
      </c>
    </row>
    <row r="2481" spans="2:12" x14ac:dyDescent="0.3">
      <c r="B2481" s="5">
        <v>44483</v>
      </c>
      <c r="C2481" s="27" t="e">
        <f>VLOOKUP(시뮬레이션!B2484,시뮬레이션!$K:$Q,6,0)</f>
        <v>#N/A</v>
      </c>
      <c r="D2481" s="27" t="e">
        <f>VLOOKUP(시뮬레이션!B2484,시뮬레이션!$K:$Q,7,0)</f>
        <v>#N/A</v>
      </c>
      <c r="F2481" s="5">
        <f t="shared" si="125"/>
        <v>44483</v>
      </c>
      <c r="G2481" s="7" t="e">
        <f>C2481*시뮬레이션!D2484*시뮬레이션!F2484</f>
        <v>#N/A</v>
      </c>
      <c r="H2481" s="2" t="e">
        <f>D2481*시뮬레이션!E2484*시뮬레이션!D2484</f>
        <v>#N/A</v>
      </c>
      <c r="J2481" s="5">
        <f t="shared" si="126"/>
        <v>44483</v>
      </c>
      <c r="K2481" s="2" t="e">
        <f t="shared" si="127"/>
        <v>#N/A</v>
      </c>
      <c r="L2481" s="2" t="e">
        <f>$C$2*시뮬레이션!F2484*시뮬레이션!D2484</f>
        <v>#REF!</v>
      </c>
    </row>
    <row r="2482" spans="2:12" x14ac:dyDescent="0.3">
      <c r="B2482" s="5">
        <v>44484</v>
      </c>
      <c r="C2482" s="27" t="e">
        <f>VLOOKUP(시뮬레이션!B2485,시뮬레이션!$K:$Q,6,0)</f>
        <v>#N/A</v>
      </c>
      <c r="D2482" s="27" t="e">
        <f>VLOOKUP(시뮬레이션!B2485,시뮬레이션!$K:$Q,7,0)</f>
        <v>#N/A</v>
      </c>
      <c r="F2482" s="5">
        <f t="shared" si="125"/>
        <v>44484</v>
      </c>
      <c r="G2482" s="7" t="e">
        <f>C2482*시뮬레이션!D2485*시뮬레이션!F2485</f>
        <v>#N/A</v>
      </c>
      <c r="H2482" s="2" t="e">
        <f>D2482*시뮬레이션!E2485*시뮬레이션!D2485</f>
        <v>#N/A</v>
      </c>
      <c r="J2482" s="5">
        <f t="shared" si="126"/>
        <v>44484</v>
      </c>
      <c r="K2482" s="2" t="e">
        <f t="shared" si="127"/>
        <v>#N/A</v>
      </c>
      <c r="L2482" s="2" t="e">
        <f>$C$2*시뮬레이션!F2485*시뮬레이션!D2485</f>
        <v>#REF!</v>
      </c>
    </row>
    <row r="2483" spans="2:12" x14ac:dyDescent="0.3">
      <c r="B2483" s="5">
        <v>44485</v>
      </c>
      <c r="C2483" s="27" t="e">
        <f>VLOOKUP(시뮬레이션!B2486,시뮬레이션!$K:$Q,6,0)</f>
        <v>#N/A</v>
      </c>
      <c r="D2483" s="27" t="e">
        <f>VLOOKUP(시뮬레이션!B2486,시뮬레이션!$K:$Q,7,0)</f>
        <v>#N/A</v>
      </c>
      <c r="F2483" s="5">
        <f t="shared" si="125"/>
        <v>44485</v>
      </c>
      <c r="G2483" s="7" t="e">
        <f>C2483*시뮬레이션!D2486*시뮬레이션!F2486</f>
        <v>#N/A</v>
      </c>
      <c r="H2483" s="2" t="e">
        <f>D2483*시뮬레이션!E2486*시뮬레이션!D2486</f>
        <v>#N/A</v>
      </c>
      <c r="J2483" s="5">
        <f t="shared" si="126"/>
        <v>44485</v>
      </c>
      <c r="K2483" s="2" t="e">
        <f t="shared" si="127"/>
        <v>#N/A</v>
      </c>
      <c r="L2483" s="2" t="e">
        <f>$C$2*시뮬레이션!F2486*시뮬레이션!D2486</f>
        <v>#REF!</v>
      </c>
    </row>
    <row r="2484" spans="2:12" x14ac:dyDescent="0.3">
      <c r="B2484" s="5">
        <v>44486</v>
      </c>
      <c r="C2484" s="27" t="e">
        <f>VLOOKUP(시뮬레이션!B2487,시뮬레이션!$K:$Q,6,0)</f>
        <v>#N/A</v>
      </c>
      <c r="D2484" s="27" t="e">
        <f>VLOOKUP(시뮬레이션!B2487,시뮬레이션!$K:$Q,7,0)</f>
        <v>#N/A</v>
      </c>
      <c r="F2484" s="5">
        <f t="shared" si="125"/>
        <v>44486</v>
      </c>
      <c r="G2484" s="7" t="e">
        <f>C2484*시뮬레이션!D2487*시뮬레이션!F2487</f>
        <v>#N/A</v>
      </c>
      <c r="H2484" s="2" t="e">
        <f>D2484*시뮬레이션!E2487*시뮬레이션!D2487</f>
        <v>#N/A</v>
      </c>
      <c r="J2484" s="5">
        <f t="shared" si="126"/>
        <v>44486</v>
      </c>
      <c r="K2484" s="2" t="e">
        <f t="shared" si="127"/>
        <v>#N/A</v>
      </c>
      <c r="L2484" s="2" t="e">
        <f>$C$2*시뮬레이션!F2487*시뮬레이션!D2487</f>
        <v>#REF!</v>
      </c>
    </row>
    <row r="2485" spans="2:12" x14ac:dyDescent="0.3">
      <c r="B2485" s="5">
        <v>44487</v>
      </c>
      <c r="C2485" s="27" t="e">
        <f>VLOOKUP(시뮬레이션!B2488,시뮬레이션!$K:$Q,6,0)</f>
        <v>#N/A</v>
      </c>
      <c r="D2485" s="27" t="e">
        <f>VLOOKUP(시뮬레이션!B2488,시뮬레이션!$K:$Q,7,0)</f>
        <v>#N/A</v>
      </c>
      <c r="F2485" s="5">
        <f t="shared" si="125"/>
        <v>44487</v>
      </c>
      <c r="G2485" s="7" t="e">
        <f>C2485*시뮬레이션!D2488*시뮬레이션!F2488</f>
        <v>#N/A</v>
      </c>
      <c r="H2485" s="2" t="e">
        <f>D2485*시뮬레이션!E2488*시뮬레이션!D2488</f>
        <v>#N/A</v>
      </c>
      <c r="J2485" s="5">
        <f t="shared" si="126"/>
        <v>44487</v>
      </c>
      <c r="K2485" s="2" t="e">
        <f t="shared" si="127"/>
        <v>#N/A</v>
      </c>
      <c r="L2485" s="2" t="e">
        <f>$C$2*시뮬레이션!F2488*시뮬레이션!D2488</f>
        <v>#REF!</v>
      </c>
    </row>
    <row r="2486" spans="2:12" x14ac:dyDescent="0.3">
      <c r="B2486" s="5">
        <v>44488</v>
      </c>
      <c r="C2486" s="27" t="e">
        <f>VLOOKUP(시뮬레이션!B2489,시뮬레이션!$K:$Q,6,0)</f>
        <v>#N/A</v>
      </c>
      <c r="D2486" s="27" t="e">
        <f>VLOOKUP(시뮬레이션!B2489,시뮬레이션!$K:$Q,7,0)</f>
        <v>#N/A</v>
      </c>
      <c r="F2486" s="5">
        <f t="shared" si="125"/>
        <v>44488</v>
      </c>
      <c r="G2486" s="7" t="e">
        <f>C2486*시뮬레이션!D2489*시뮬레이션!F2489</f>
        <v>#N/A</v>
      </c>
      <c r="H2486" s="2" t="e">
        <f>D2486*시뮬레이션!E2489*시뮬레이션!D2489</f>
        <v>#N/A</v>
      </c>
      <c r="J2486" s="5">
        <f t="shared" si="126"/>
        <v>44488</v>
      </c>
      <c r="K2486" s="2" t="e">
        <f t="shared" si="127"/>
        <v>#N/A</v>
      </c>
      <c r="L2486" s="2" t="e">
        <f>$C$2*시뮬레이션!F2489*시뮬레이션!D2489</f>
        <v>#REF!</v>
      </c>
    </row>
    <row r="2487" spans="2:12" x14ac:dyDescent="0.3">
      <c r="B2487" s="5">
        <v>44489</v>
      </c>
      <c r="C2487" s="27" t="e">
        <f>VLOOKUP(시뮬레이션!B2490,시뮬레이션!$K:$Q,6,0)</f>
        <v>#N/A</v>
      </c>
      <c r="D2487" s="27" t="e">
        <f>VLOOKUP(시뮬레이션!B2490,시뮬레이션!$K:$Q,7,0)</f>
        <v>#N/A</v>
      </c>
      <c r="F2487" s="5">
        <f t="shared" si="125"/>
        <v>44489</v>
      </c>
      <c r="G2487" s="7" t="e">
        <f>C2487*시뮬레이션!D2490*시뮬레이션!F2490</f>
        <v>#N/A</v>
      </c>
      <c r="H2487" s="2" t="e">
        <f>D2487*시뮬레이션!E2490*시뮬레이션!D2490</f>
        <v>#N/A</v>
      </c>
      <c r="J2487" s="5">
        <f t="shared" si="126"/>
        <v>44489</v>
      </c>
      <c r="K2487" s="2" t="e">
        <f t="shared" si="127"/>
        <v>#N/A</v>
      </c>
      <c r="L2487" s="2" t="e">
        <f>$C$2*시뮬레이션!F2490*시뮬레이션!D2490</f>
        <v>#REF!</v>
      </c>
    </row>
    <row r="2488" spans="2:12" x14ac:dyDescent="0.3">
      <c r="B2488" s="5">
        <v>44490</v>
      </c>
      <c r="C2488" s="27" t="e">
        <f>VLOOKUP(시뮬레이션!B2491,시뮬레이션!$K:$Q,6,0)</f>
        <v>#N/A</v>
      </c>
      <c r="D2488" s="27" t="e">
        <f>VLOOKUP(시뮬레이션!B2491,시뮬레이션!$K:$Q,7,0)</f>
        <v>#N/A</v>
      </c>
      <c r="F2488" s="5">
        <f t="shared" si="125"/>
        <v>44490</v>
      </c>
      <c r="G2488" s="7" t="e">
        <f>C2488*시뮬레이션!D2491*시뮬레이션!F2491</f>
        <v>#N/A</v>
      </c>
      <c r="H2488" s="2" t="e">
        <f>D2488*시뮬레이션!E2491*시뮬레이션!D2491</f>
        <v>#N/A</v>
      </c>
      <c r="J2488" s="5">
        <f t="shared" si="126"/>
        <v>44490</v>
      </c>
      <c r="K2488" s="2" t="e">
        <f t="shared" si="127"/>
        <v>#N/A</v>
      </c>
      <c r="L2488" s="2" t="e">
        <f>$C$2*시뮬레이션!F2491*시뮬레이션!D2491</f>
        <v>#REF!</v>
      </c>
    </row>
    <row r="2489" spans="2:12" x14ac:dyDescent="0.3">
      <c r="B2489" s="5">
        <v>44491</v>
      </c>
      <c r="C2489" s="27" t="e">
        <f>VLOOKUP(시뮬레이션!B2492,시뮬레이션!$K:$Q,6,0)</f>
        <v>#N/A</v>
      </c>
      <c r="D2489" s="27" t="e">
        <f>VLOOKUP(시뮬레이션!B2492,시뮬레이션!$K:$Q,7,0)</f>
        <v>#N/A</v>
      </c>
      <c r="F2489" s="5">
        <f t="shared" si="125"/>
        <v>44491</v>
      </c>
      <c r="G2489" s="7" t="e">
        <f>C2489*시뮬레이션!D2492*시뮬레이션!F2492</f>
        <v>#N/A</v>
      </c>
      <c r="H2489" s="2" t="e">
        <f>D2489*시뮬레이션!E2492*시뮬레이션!D2492</f>
        <v>#N/A</v>
      </c>
      <c r="J2489" s="5">
        <f t="shared" si="126"/>
        <v>44491</v>
      </c>
      <c r="K2489" s="2" t="e">
        <f t="shared" si="127"/>
        <v>#N/A</v>
      </c>
      <c r="L2489" s="2" t="e">
        <f>$C$2*시뮬레이션!F2492*시뮬레이션!D2492</f>
        <v>#REF!</v>
      </c>
    </row>
    <row r="2490" spans="2:12" x14ac:dyDescent="0.3">
      <c r="B2490" s="5">
        <v>44492</v>
      </c>
      <c r="C2490" s="27" t="e">
        <f>VLOOKUP(시뮬레이션!B2493,시뮬레이션!$K:$Q,6,0)</f>
        <v>#N/A</v>
      </c>
      <c r="D2490" s="27" t="e">
        <f>VLOOKUP(시뮬레이션!B2493,시뮬레이션!$K:$Q,7,0)</f>
        <v>#N/A</v>
      </c>
      <c r="F2490" s="5">
        <f t="shared" si="125"/>
        <v>44492</v>
      </c>
      <c r="G2490" s="7" t="e">
        <f>C2490*시뮬레이션!D2493*시뮬레이션!F2493</f>
        <v>#N/A</v>
      </c>
      <c r="H2490" s="2" t="e">
        <f>D2490*시뮬레이션!E2493*시뮬레이션!D2493</f>
        <v>#N/A</v>
      </c>
      <c r="J2490" s="5">
        <f t="shared" si="126"/>
        <v>44492</v>
      </c>
      <c r="K2490" s="2" t="e">
        <f t="shared" si="127"/>
        <v>#N/A</v>
      </c>
      <c r="L2490" s="2" t="e">
        <f>$C$2*시뮬레이션!F2493*시뮬레이션!D2493</f>
        <v>#REF!</v>
      </c>
    </row>
    <row r="2491" spans="2:12" x14ac:dyDescent="0.3">
      <c r="B2491" s="5">
        <v>44493</v>
      </c>
      <c r="C2491" s="27" t="e">
        <f>VLOOKUP(시뮬레이션!B2494,시뮬레이션!$K:$Q,6,0)</f>
        <v>#N/A</v>
      </c>
      <c r="D2491" s="27" t="e">
        <f>VLOOKUP(시뮬레이션!B2494,시뮬레이션!$K:$Q,7,0)</f>
        <v>#N/A</v>
      </c>
      <c r="F2491" s="5">
        <f t="shared" si="125"/>
        <v>44493</v>
      </c>
      <c r="G2491" s="7" t="e">
        <f>C2491*시뮬레이션!D2494*시뮬레이션!F2494</f>
        <v>#N/A</v>
      </c>
      <c r="H2491" s="2" t="e">
        <f>D2491*시뮬레이션!E2494*시뮬레이션!D2494</f>
        <v>#N/A</v>
      </c>
      <c r="J2491" s="5">
        <f t="shared" si="126"/>
        <v>44493</v>
      </c>
      <c r="K2491" s="2" t="e">
        <f t="shared" si="127"/>
        <v>#N/A</v>
      </c>
      <c r="L2491" s="2" t="e">
        <f>$C$2*시뮬레이션!F2494*시뮬레이션!D2494</f>
        <v>#REF!</v>
      </c>
    </row>
    <row r="2492" spans="2:12" x14ac:dyDescent="0.3">
      <c r="B2492" s="5">
        <v>44494</v>
      </c>
      <c r="C2492" s="27" t="e">
        <f>VLOOKUP(시뮬레이션!B2495,시뮬레이션!$K:$Q,6,0)</f>
        <v>#N/A</v>
      </c>
      <c r="D2492" s="27" t="e">
        <f>VLOOKUP(시뮬레이션!B2495,시뮬레이션!$K:$Q,7,0)</f>
        <v>#N/A</v>
      </c>
      <c r="F2492" s="5">
        <f t="shared" si="125"/>
        <v>44494</v>
      </c>
      <c r="G2492" s="7" t="e">
        <f>C2492*시뮬레이션!D2495*시뮬레이션!F2495</f>
        <v>#N/A</v>
      </c>
      <c r="H2492" s="2" t="e">
        <f>D2492*시뮬레이션!E2495*시뮬레이션!D2495</f>
        <v>#N/A</v>
      </c>
      <c r="J2492" s="5">
        <f t="shared" si="126"/>
        <v>44494</v>
      </c>
      <c r="K2492" s="2" t="e">
        <f t="shared" si="127"/>
        <v>#N/A</v>
      </c>
      <c r="L2492" s="2" t="e">
        <f>$C$2*시뮬레이션!F2495*시뮬레이션!D2495</f>
        <v>#REF!</v>
      </c>
    </row>
    <row r="2493" spans="2:12" x14ac:dyDescent="0.3">
      <c r="B2493" s="5">
        <v>44495</v>
      </c>
      <c r="C2493" s="27" t="e">
        <f>VLOOKUP(시뮬레이션!B2496,시뮬레이션!$K:$Q,6,0)</f>
        <v>#N/A</v>
      </c>
      <c r="D2493" s="27" t="e">
        <f>VLOOKUP(시뮬레이션!B2496,시뮬레이션!$K:$Q,7,0)</f>
        <v>#N/A</v>
      </c>
      <c r="F2493" s="5">
        <f t="shared" si="125"/>
        <v>44495</v>
      </c>
      <c r="G2493" s="7" t="e">
        <f>C2493*시뮬레이션!D2496*시뮬레이션!F2496</f>
        <v>#N/A</v>
      </c>
      <c r="H2493" s="2" t="e">
        <f>D2493*시뮬레이션!E2496*시뮬레이션!D2496</f>
        <v>#N/A</v>
      </c>
      <c r="J2493" s="5">
        <f t="shared" si="126"/>
        <v>44495</v>
      </c>
      <c r="K2493" s="2" t="e">
        <f t="shared" si="127"/>
        <v>#N/A</v>
      </c>
      <c r="L2493" s="2" t="e">
        <f>$C$2*시뮬레이션!F2496*시뮬레이션!D2496</f>
        <v>#REF!</v>
      </c>
    </row>
    <row r="2494" spans="2:12" x14ac:dyDescent="0.3">
      <c r="B2494" s="5">
        <v>44496</v>
      </c>
      <c r="C2494" s="27" t="e">
        <f>VLOOKUP(시뮬레이션!B2497,시뮬레이션!$K:$Q,6,0)</f>
        <v>#N/A</v>
      </c>
      <c r="D2494" s="27" t="e">
        <f>VLOOKUP(시뮬레이션!B2497,시뮬레이션!$K:$Q,7,0)</f>
        <v>#N/A</v>
      </c>
      <c r="F2494" s="5">
        <f t="shared" si="125"/>
        <v>44496</v>
      </c>
      <c r="G2494" s="7" t="e">
        <f>C2494*시뮬레이션!D2497*시뮬레이션!F2497</f>
        <v>#N/A</v>
      </c>
      <c r="H2494" s="2" t="e">
        <f>D2494*시뮬레이션!E2497*시뮬레이션!D2497</f>
        <v>#N/A</v>
      </c>
      <c r="J2494" s="5">
        <f t="shared" si="126"/>
        <v>44496</v>
      </c>
      <c r="K2494" s="2" t="e">
        <f t="shared" si="127"/>
        <v>#N/A</v>
      </c>
      <c r="L2494" s="2" t="e">
        <f>$C$2*시뮬레이션!F2497*시뮬레이션!D2497</f>
        <v>#REF!</v>
      </c>
    </row>
    <row r="2495" spans="2:12" x14ac:dyDescent="0.3">
      <c r="B2495" s="5">
        <v>44497</v>
      </c>
      <c r="C2495" s="27" t="e">
        <f>VLOOKUP(시뮬레이션!B2498,시뮬레이션!$K:$Q,6,0)</f>
        <v>#N/A</v>
      </c>
      <c r="D2495" s="27" t="e">
        <f>VLOOKUP(시뮬레이션!B2498,시뮬레이션!$K:$Q,7,0)</f>
        <v>#N/A</v>
      </c>
      <c r="F2495" s="5">
        <f t="shared" si="125"/>
        <v>44497</v>
      </c>
      <c r="G2495" s="7" t="e">
        <f>C2495*시뮬레이션!D2498*시뮬레이션!F2498</f>
        <v>#N/A</v>
      </c>
      <c r="H2495" s="2" t="e">
        <f>D2495*시뮬레이션!E2498*시뮬레이션!D2498</f>
        <v>#N/A</v>
      </c>
      <c r="J2495" s="5">
        <f t="shared" si="126"/>
        <v>44497</v>
      </c>
      <c r="K2495" s="2" t="e">
        <f t="shared" si="127"/>
        <v>#N/A</v>
      </c>
      <c r="L2495" s="2" t="e">
        <f>$C$2*시뮬레이션!F2498*시뮬레이션!D2498</f>
        <v>#REF!</v>
      </c>
    </row>
    <row r="2496" spans="2:12" x14ac:dyDescent="0.3">
      <c r="B2496" s="5">
        <v>44498</v>
      </c>
      <c r="C2496" s="27" t="e">
        <f>VLOOKUP(시뮬레이션!B2499,시뮬레이션!$K:$Q,6,0)</f>
        <v>#N/A</v>
      </c>
      <c r="D2496" s="27" t="e">
        <f>VLOOKUP(시뮬레이션!B2499,시뮬레이션!$K:$Q,7,0)</f>
        <v>#N/A</v>
      </c>
      <c r="F2496" s="5">
        <f t="shared" si="125"/>
        <v>44498</v>
      </c>
      <c r="G2496" s="7" t="e">
        <f>C2496*시뮬레이션!D2499*시뮬레이션!F2499</f>
        <v>#N/A</v>
      </c>
      <c r="H2496" s="2" t="e">
        <f>D2496*시뮬레이션!E2499*시뮬레이션!D2499</f>
        <v>#N/A</v>
      </c>
      <c r="J2496" s="5">
        <f t="shared" si="126"/>
        <v>44498</v>
      </c>
      <c r="K2496" s="2" t="e">
        <f t="shared" si="127"/>
        <v>#N/A</v>
      </c>
      <c r="L2496" s="2" t="e">
        <f>$C$2*시뮬레이션!F2499*시뮬레이션!D2499</f>
        <v>#REF!</v>
      </c>
    </row>
    <row r="2497" spans="2:12" x14ac:dyDescent="0.3">
      <c r="B2497" s="5">
        <v>44499</v>
      </c>
      <c r="C2497" s="27" t="e">
        <f>VLOOKUP(시뮬레이션!B2500,시뮬레이션!$K:$Q,6,0)</f>
        <v>#N/A</v>
      </c>
      <c r="D2497" s="27" t="e">
        <f>VLOOKUP(시뮬레이션!B2500,시뮬레이션!$K:$Q,7,0)</f>
        <v>#N/A</v>
      </c>
      <c r="F2497" s="5">
        <f t="shared" si="125"/>
        <v>44499</v>
      </c>
      <c r="G2497" s="7" t="e">
        <f>C2497*시뮬레이션!D2500*시뮬레이션!F2500</f>
        <v>#N/A</v>
      </c>
      <c r="H2497" s="2" t="e">
        <f>D2497*시뮬레이션!E2500*시뮬레이션!D2500</f>
        <v>#N/A</v>
      </c>
      <c r="J2497" s="5">
        <f t="shared" si="126"/>
        <v>44499</v>
      </c>
      <c r="K2497" s="2" t="e">
        <f t="shared" si="127"/>
        <v>#N/A</v>
      </c>
      <c r="L2497" s="2" t="e">
        <f>$C$2*시뮬레이션!F2500*시뮬레이션!D2500</f>
        <v>#REF!</v>
      </c>
    </row>
    <row r="2498" spans="2:12" x14ac:dyDescent="0.3">
      <c r="B2498" s="5">
        <v>44500</v>
      </c>
      <c r="C2498" s="27" t="e">
        <f>VLOOKUP(시뮬레이션!B2501,시뮬레이션!$K:$Q,6,0)</f>
        <v>#N/A</v>
      </c>
      <c r="D2498" s="27" t="e">
        <f>VLOOKUP(시뮬레이션!B2501,시뮬레이션!$K:$Q,7,0)</f>
        <v>#N/A</v>
      </c>
      <c r="F2498" s="5">
        <f t="shared" si="125"/>
        <v>44500</v>
      </c>
      <c r="G2498" s="7" t="e">
        <f>C2498*시뮬레이션!D2501*시뮬레이션!F2501</f>
        <v>#N/A</v>
      </c>
      <c r="H2498" s="2" t="e">
        <f>D2498*시뮬레이션!E2501*시뮬레이션!D2501</f>
        <v>#N/A</v>
      </c>
      <c r="J2498" s="5">
        <f t="shared" si="126"/>
        <v>44500</v>
      </c>
      <c r="K2498" s="2" t="e">
        <f t="shared" si="127"/>
        <v>#N/A</v>
      </c>
      <c r="L2498" s="2" t="e">
        <f>$C$2*시뮬레이션!F2501*시뮬레이션!D2501</f>
        <v>#REF!</v>
      </c>
    </row>
    <row r="2499" spans="2:12" x14ac:dyDescent="0.3">
      <c r="B2499" s="5">
        <v>44501</v>
      </c>
      <c r="C2499" s="27" t="e">
        <f>VLOOKUP(시뮬레이션!B2502,시뮬레이션!$K:$Q,6,0)</f>
        <v>#N/A</v>
      </c>
      <c r="D2499" s="27" t="e">
        <f>VLOOKUP(시뮬레이션!B2502,시뮬레이션!$K:$Q,7,0)</f>
        <v>#N/A</v>
      </c>
      <c r="F2499" s="5">
        <f t="shared" si="125"/>
        <v>44501</v>
      </c>
      <c r="G2499" s="7" t="e">
        <f>C2499*시뮬레이션!D2502*시뮬레이션!F2502</f>
        <v>#N/A</v>
      </c>
      <c r="H2499" s="2" t="e">
        <f>D2499*시뮬레이션!E2502*시뮬레이션!D2502</f>
        <v>#N/A</v>
      </c>
      <c r="J2499" s="5">
        <f t="shared" si="126"/>
        <v>44501</v>
      </c>
      <c r="K2499" s="2" t="e">
        <f t="shared" si="127"/>
        <v>#N/A</v>
      </c>
      <c r="L2499" s="2" t="e">
        <f>$C$2*시뮬레이션!F2502*시뮬레이션!D2502</f>
        <v>#REF!</v>
      </c>
    </row>
    <row r="2500" spans="2:12" x14ac:dyDescent="0.3">
      <c r="B2500" s="5">
        <v>44502</v>
      </c>
      <c r="C2500" s="27" t="e">
        <f>VLOOKUP(시뮬레이션!B2503,시뮬레이션!$K:$Q,6,0)</f>
        <v>#N/A</v>
      </c>
      <c r="D2500" s="27" t="e">
        <f>VLOOKUP(시뮬레이션!B2503,시뮬레이션!$K:$Q,7,0)</f>
        <v>#N/A</v>
      </c>
      <c r="F2500" s="5">
        <f t="shared" si="125"/>
        <v>44502</v>
      </c>
      <c r="G2500" s="7" t="e">
        <f>C2500*시뮬레이션!D2503*시뮬레이션!F2503</f>
        <v>#N/A</v>
      </c>
      <c r="H2500" s="2" t="e">
        <f>D2500*시뮬레이션!E2503*시뮬레이션!D2503</f>
        <v>#N/A</v>
      </c>
      <c r="J2500" s="5">
        <f t="shared" si="126"/>
        <v>44502</v>
      </c>
      <c r="K2500" s="2" t="e">
        <f t="shared" si="127"/>
        <v>#N/A</v>
      </c>
      <c r="L2500" s="2" t="e">
        <f>$C$2*시뮬레이션!F2503*시뮬레이션!D2503</f>
        <v>#REF!</v>
      </c>
    </row>
    <row r="2501" spans="2:12" x14ac:dyDescent="0.3">
      <c r="B2501" s="5">
        <v>44503</v>
      </c>
      <c r="C2501" s="27" t="e">
        <f>VLOOKUP(시뮬레이션!B2504,시뮬레이션!$K:$Q,6,0)</f>
        <v>#N/A</v>
      </c>
      <c r="D2501" s="27" t="e">
        <f>VLOOKUP(시뮬레이션!B2504,시뮬레이션!$K:$Q,7,0)</f>
        <v>#N/A</v>
      </c>
      <c r="F2501" s="5">
        <f t="shared" si="125"/>
        <v>44503</v>
      </c>
      <c r="G2501" s="7" t="e">
        <f>C2501*시뮬레이션!D2504*시뮬레이션!F2504</f>
        <v>#N/A</v>
      </c>
      <c r="H2501" s="2" t="e">
        <f>D2501*시뮬레이션!E2504*시뮬레이션!D2504</f>
        <v>#N/A</v>
      </c>
      <c r="J2501" s="5">
        <f t="shared" si="126"/>
        <v>44503</v>
      </c>
      <c r="K2501" s="2" t="e">
        <f t="shared" si="127"/>
        <v>#N/A</v>
      </c>
      <c r="L2501" s="2" t="e">
        <f>$C$2*시뮬레이션!F2504*시뮬레이션!D2504</f>
        <v>#REF!</v>
      </c>
    </row>
    <row r="2502" spans="2:12" x14ac:dyDescent="0.3">
      <c r="B2502" s="5">
        <v>44504</v>
      </c>
      <c r="C2502" s="27" t="e">
        <f>VLOOKUP(시뮬레이션!B2505,시뮬레이션!$K:$Q,6,0)</f>
        <v>#N/A</v>
      </c>
      <c r="D2502" s="27" t="e">
        <f>VLOOKUP(시뮬레이션!B2505,시뮬레이션!$K:$Q,7,0)</f>
        <v>#N/A</v>
      </c>
      <c r="F2502" s="5">
        <f t="shared" si="125"/>
        <v>44504</v>
      </c>
      <c r="G2502" s="7" t="e">
        <f>C2502*시뮬레이션!D2505*시뮬레이션!F2505</f>
        <v>#N/A</v>
      </c>
      <c r="H2502" s="2" t="e">
        <f>D2502*시뮬레이션!E2505*시뮬레이션!D2505</f>
        <v>#N/A</v>
      </c>
      <c r="J2502" s="5">
        <f t="shared" si="126"/>
        <v>44504</v>
      </c>
      <c r="K2502" s="2" t="e">
        <f t="shared" si="127"/>
        <v>#N/A</v>
      </c>
      <c r="L2502" s="2" t="e">
        <f>$C$2*시뮬레이션!F2505*시뮬레이션!D2505</f>
        <v>#REF!</v>
      </c>
    </row>
    <row r="2503" spans="2:12" x14ac:dyDescent="0.3">
      <c r="B2503" s="5">
        <v>44505</v>
      </c>
      <c r="C2503" s="27" t="e">
        <f>VLOOKUP(시뮬레이션!B2506,시뮬레이션!$K:$Q,6,0)</f>
        <v>#N/A</v>
      </c>
      <c r="D2503" s="27" t="e">
        <f>VLOOKUP(시뮬레이션!B2506,시뮬레이션!$K:$Q,7,0)</f>
        <v>#N/A</v>
      </c>
      <c r="F2503" s="5">
        <f t="shared" si="125"/>
        <v>44505</v>
      </c>
      <c r="G2503" s="7" t="e">
        <f>C2503*시뮬레이션!D2506*시뮬레이션!F2506</f>
        <v>#N/A</v>
      </c>
      <c r="H2503" s="2" t="e">
        <f>D2503*시뮬레이션!E2506*시뮬레이션!D2506</f>
        <v>#N/A</v>
      </c>
      <c r="J2503" s="5">
        <f t="shared" si="126"/>
        <v>44505</v>
      </c>
      <c r="K2503" s="2" t="e">
        <f t="shared" si="127"/>
        <v>#N/A</v>
      </c>
      <c r="L2503" s="2" t="e">
        <f>$C$2*시뮬레이션!F2506*시뮬레이션!D2506</f>
        <v>#REF!</v>
      </c>
    </row>
    <row r="2504" spans="2:12" x14ac:dyDescent="0.3">
      <c r="B2504" s="5">
        <v>44506</v>
      </c>
      <c r="C2504" s="27" t="e">
        <f>VLOOKUP(시뮬레이션!B2507,시뮬레이션!$K:$Q,6,0)</f>
        <v>#N/A</v>
      </c>
      <c r="D2504" s="27" t="e">
        <f>VLOOKUP(시뮬레이션!B2507,시뮬레이션!$K:$Q,7,0)</f>
        <v>#N/A</v>
      </c>
      <c r="F2504" s="5">
        <f t="shared" si="125"/>
        <v>44506</v>
      </c>
      <c r="G2504" s="7" t="e">
        <f>C2504*시뮬레이션!D2507*시뮬레이션!F2507</f>
        <v>#N/A</v>
      </c>
      <c r="H2504" s="2" t="e">
        <f>D2504*시뮬레이션!E2507*시뮬레이션!D2507</f>
        <v>#N/A</v>
      </c>
      <c r="J2504" s="5">
        <f t="shared" si="126"/>
        <v>44506</v>
      </c>
      <c r="K2504" s="2" t="e">
        <f t="shared" si="127"/>
        <v>#N/A</v>
      </c>
      <c r="L2504" s="2" t="e">
        <f>$C$2*시뮬레이션!F2507*시뮬레이션!D2507</f>
        <v>#REF!</v>
      </c>
    </row>
    <row r="2505" spans="2:12" x14ac:dyDescent="0.3">
      <c r="B2505" s="5">
        <v>44507</v>
      </c>
      <c r="C2505" s="27" t="e">
        <f>VLOOKUP(시뮬레이션!B2508,시뮬레이션!$K:$Q,6,0)</f>
        <v>#N/A</v>
      </c>
      <c r="D2505" s="27" t="e">
        <f>VLOOKUP(시뮬레이션!B2508,시뮬레이션!$K:$Q,7,0)</f>
        <v>#N/A</v>
      </c>
      <c r="F2505" s="5">
        <f t="shared" si="125"/>
        <v>44507</v>
      </c>
      <c r="G2505" s="7" t="e">
        <f>C2505*시뮬레이션!D2508*시뮬레이션!F2508</f>
        <v>#N/A</v>
      </c>
      <c r="H2505" s="2" t="e">
        <f>D2505*시뮬레이션!E2508*시뮬레이션!D2508</f>
        <v>#N/A</v>
      </c>
      <c r="J2505" s="5">
        <f t="shared" si="126"/>
        <v>44507</v>
      </c>
      <c r="K2505" s="2" t="e">
        <f t="shared" si="127"/>
        <v>#N/A</v>
      </c>
      <c r="L2505" s="2" t="e">
        <f>$C$2*시뮬레이션!F2508*시뮬레이션!D2508</f>
        <v>#REF!</v>
      </c>
    </row>
    <row r="2506" spans="2:12" x14ac:dyDescent="0.3">
      <c r="B2506" s="5">
        <v>44508</v>
      </c>
      <c r="C2506" s="27" t="e">
        <f>VLOOKUP(시뮬레이션!B2509,시뮬레이션!$K:$Q,6,0)</f>
        <v>#N/A</v>
      </c>
      <c r="D2506" s="27" t="e">
        <f>VLOOKUP(시뮬레이션!B2509,시뮬레이션!$K:$Q,7,0)</f>
        <v>#N/A</v>
      </c>
      <c r="F2506" s="5">
        <f t="shared" si="125"/>
        <v>44508</v>
      </c>
      <c r="G2506" s="7" t="e">
        <f>C2506*시뮬레이션!D2509*시뮬레이션!F2509</f>
        <v>#N/A</v>
      </c>
      <c r="H2506" s="2" t="e">
        <f>D2506*시뮬레이션!E2509*시뮬레이션!D2509</f>
        <v>#N/A</v>
      </c>
      <c r="J2506" s="5">
        <f t="shared" si="126"/>
        <v>44508</v>
      </c>
      <c r="K2506" s="2" t="e">
        <f t="shared" si="127"/>
        <v>#N/A</v>
      </c>
      <c r="L2506" s="2" t="e">
        <f>$C$2*시뮬레이션!F2509*시뮬레이션!D2509</f>
        <v>#REF!</v>
      </c>
    </row>
    <row r="2507" spans="2:12" x14ac:dyDescent="0.3">
      <c r="B2507" s="5">
        <v>44509</v>
      </c>
      <c r="C2507" s="27" t="e">
        <f>VLOOKUP(시뮬레이션!B2510,시뮬레이션!$K:$Q,6,0)</f>
        <v>#N/A</v>
      </c>
      <c r="D2507" s="27" t="e">
        <f>VLOOKUP(시뮬레이션!B2510,시뮬레이션!$K:$Q,7,0)</f>
        <v>#N/A</v>
      </c>
      <c r="F2507" s="5">
        <f t="shared" si="125"/>
        <v>44509</v>
      </c>
      <c r="G2507" s="7" t="e">
        <f>C2507*시뮬레이션!D2510*시뮬레이션!F2510</f>
        <v>#N/A</v>
      </c>
      <c r="H2507" s="2" t="e">
        <f>D2507*시뮬레이션!E2510*시뮬레이션!D2510</f>
        <v>#N/A</v>
      </c>
      <c r="J2507" s="5">
        <f t="shared" si="126"/>
        <v>44509</v>
      </c>
      <c r="K2507" s="2" t="e">
        <f t="shared" si="127"/>
        <v>#N/A</v>
      </c>
      <c r="L2507" s="2" t="e">
        <f>$C$2*시뮬레이션!F2510*시뮬레이션!D2510</f>
        <v>#REF!</v>
      </c>
    </row>
    <row r="2508" spans="2:12" x14ac:dyDescent="0.3">
      <c r="B2508" s="5">
        <v>44510</v>
      </c>
      <c r="C2508" s="27" t="e">
        <f>VLOOKUP(시뮬레이션!B2511,시뮬레이션!$K:$Q,6,0)</f>
        <v>#N/A</v>
      </c>
      <c r="D2508" s="27" t="e">
        <f>VLOOKUP(시뮬레이션!B2511,시뮬레이션!$K:$Q,7,0)</f>
        <v>#N/A</v>
      </c>
      <c r="F2508" s="5">
        <f t="shared" si="125"/>
        <v>44510</v>
      </c>
      <c r="G2508" s="7" t="e">
        <f>C2508*시뮬레이션!D2511*시뮬레이션!F2511</f>
        <v>#N/A</v>
      </c>
      <c r="H2508" s="2" t="e">
        <f>D2508*시뮬레이션!E2511*시뮬레이션!D2511</f>
        <v>#N/A</v>
      </c>
      <c r="J2508" s="5">
        <f t="shared" si="126"/>
        <v>44510</v>
      </c>
      <c r="K2508" s="2" t="e">
        <f t="shared" si="127"/>
        <v>#N/A</v>
      </c>
      <c r="L2508" s="2" t="e">
        <f>$C$2*시뮬레이션!F2511*시뮬레이션!D2511</f>
        <v>#REF!</v>
      </c>
    </row>
    <row r="2509" spans="2:12" x14ac:dyDescent="0.3">
      <c r="B2509" s="5">
        <v>44511</v>
      </c>
      <c r="C2509" s="27" t="e">
        <f>VLOOKUP(시뮬레이션!B2512,시뮬레이션!$K:$Q,6,0)</f>
        <v>#N/A</v>
      </c>
      <c r="D2509" s="27" t="e">
        <f>VLOOKUP(시뮬레이션!B2512,시뮬레이션!$K:$Q,7,0)</f>
        <v>#N/A</v>
      </c>
      <c r="F2509" s="5">
        <f t="shared" si="125"/>
        <v>44511</v>
      </c>
      <c r="G2509" s="7" t="e">
        <f>C2509*시뮬레이션!D2512*시뮬레이션!F2512</f>
        <v>#N/A</v>
      </c>
      <c r="H2509" s="2" t="e">
        <f>D2509*시뮬레이션!E2512*시뮬레이션!D2512</f>
        <v>#N/A</v>
      </c>
      <c r="J2509" s="5">
        <f t="shared" si="126"/>
        <v>44511</v>
      </c>
      <c r="K2509" s="2" t="e">
        <f t="shared" si="127"/>
        <v>#N/A</v>
      </c>
      <c r="L2509" s="2" t="e">
        <f>$C$2*시뮬레이션!F2512*시뮬레이션!D2512</f>
        <v>#REF!</v>
      </c>
    </row>
    <row r="2510" spans="2:12" x14ac:dyDescent="0.3">
      <c r="B2510" s="5">
        <v>44512</v>
      </c>
      <c r="C2510" s="27" t="e">
        <f>VLOOKUP(시뮬레이션!B2513,시뮬레이션!$K:$Q,6,0)</f>
        <v>#N/A</v>
      </c>
      <c r="D2510" s="27" t="e">
        <f>VLOOKUP(시뮬레이션!B2513,시뮬레이션!$K:$Q,7,0)</f>
        <v>#N/A</v>
      </c>
      <c r="F2510" s="5">
        <f t="shared" si="125"/>
        <v>44512</v>
      </c>
      <c r="G2510" s="7" t="e">
        <f>C2510*시뮬레이션!D2513*시뮬레이션!F2513</f>
        <v>#N/A</v>
      </c>
      <c r="H2510" s="2" t="e">
        <f>D2510*시뮬레이션!E2513*시뮬레이션!D2513</f>
        <v>#N/A</v>
      </c>
      <c r="J2510" s="5">
        <f t="shared" si="126"/>
        <v>44512</v>
      </c>
      <c r="K2510" s="2" t="e">
        <f t="shared" si="127"/>
        <v>#N/A</v>
      </c>
      <c r="L2510" s="2" t="e">
        <f>$C$2*시뮬레이션!F2513*시뮬레이션!D2513</f>
        <v>#REF!</v>
      </c>
    </row>
    <row r="2511" spans="2:12" x14ac:dyDescent="0.3">
      <c r="B2511" s="5">
        <v>44513</v>
      </c>
      <c r="C2511" s="27" t="e">
        <f>VLOOKUP(시뮬레이션!B2514,시뮬레이션!$K:$Q,6,0)</f>
        <v>#N/A</v>
      </c>
      <c r="D2511" s="27" t="e">
        <f>VLOOKUP(시뮬레이션!B2514,시뮬레이션!$K:$Q,7,0)</f>
        <v>#N/A</v>
      </c>
      <c r="F2511" s="5">
        <f t="shared" si="125"/>
        <v>44513</v>
      </c>
      <c r="G2511" s="7" t="e">
        <f>C2511*시뮬레이션!D2514*시뮬레이션!F2514</f>
        <v>#N/A</v>
      </c>
      <c r="H2511" s="2" t="e">
        <f>D2511*시뮬레이션!E2514*시뮬레이션!D2514</f>
        <v>#N/A</v>
      </c>
      <c r="J2511" s="5">
        <f t="shared" si="126"/>
        <v>44513</v>
      </c>
      <c r="K2511" s="2" t="e">
        <f t="shared" si="127"/>
        <v>#N/A</v>
      </c>
      <c r="L2511" s="2" t="e">
        <f>$C$2*시뮬레이션!F2514*시뮬레이션!D2514</f>
        <v>#REF!</v>
      </c>
    </row>
    <row r="2512" spans="2:12" x14ac:dyDescent="0.3">
      <c r="B2512" s="5">
        <v>44514</v>
      </c>
      <c r="C2512" s="27" t="e">
        <f>VLOOKUP(시뮬레이션!B2515,시뮬레이션!$K:$Q,6,0)</f>
        <v>#N/A</v>
      </c>
      <c r="D2512" s="27" t="e">
        <f>VLOOKUP(시뮬레이션!B2515,시뮬레이션!$K:$Q,7,0)</f>
        <v>#N/A</v>
      </c>
      <c r="F2512" s="5">
        <f t="shared" si="125"/>
        <v>44514</v>
      </c>
      <c r="G2512" s="7" t="e">
        <f>C2512*시뮬레이션!D2515*시뮬레이션!F2515</f>
        <v>#N/A</v>
      </c>
      <c r="H2512" s="2" t="e">
        <f>D2512*시뮬레이션!E2515*시뮬레이션!D2515</f>
        <v>#N/A</v>
      </c>
      <c r="J2512" s="5">
        <f t="shared" si="126"/>
        <v>44514</v>
      </c>
      <c r="K2512" s="2" t="e">
        <f t="shared" si="127"/>
        <v>#N/A</v>
      </c>
      <c r="L2512" s="2" t="e">
        <f>$C$2*시뮬레이션!F2515*시뮬레이션!D2515</f>
        <v>#REF!</v>
      </c>
    </row>
    <row r="2513" spans="2:12" x14ac:dyDescent="0.3">
      <c r="B2513" s="5">
        <v>44515</v>
      </c>
      <c r="C2513" s="27" t="e">
        <f>VLOOKUP(시뮬레이션!B2516,시뮬레이션!$K:$Q,6,0)</f>
        <v>#N/A</v>
      </c>
      <c r="D2513" s="27" t="e">
        <f>VLOOKUP(시뮬레이션!B2516,시뮬레이션!$K:$Q,7,0)</f>
        <v>#N/A</v>
      </c>
      <c r="F2513" s="5">
        <f t="shared" si="125"/>
        <v>44515</v>
      </c>
      <c r="G2513" s="7" t="e">
        <f>C2513*시뮬레이션!D2516*시뮬레이션!F2516</f>
        <v>#N/A</v>
      </c>
      <c r="H2513" s="2" t="e">
        <f>D2513*시뮬레이션!E2516*시뮬레이션!D2516</f>
        <v>#N/A</v>
      </c>
      <c r="J2513" s="5">
        <f t="shared" si="126"/>
        <v>44515</v>
      </c>
      <c r="K2513" s="2" t="e">
        <f t="shared" si="127"/>
        <v>#N/A</v>
      </c>
      <c r="L2513" s="2" t="e">
        <f>$C$2*시뮬레이션!F2516*시뮬레이션!D2516</f>
        <v>#REF!</v>
      </c>
    </row>
    <row r="2514" spans="2:12" x14ac:dyDescent="0.3">
      <c r="B2514" s="5">
        <v>44516</v>
      </c>
      <c r="C2514" s="27" t="e">
        <f>VLOOKUP(시뮬레이션!B2517,시뮬레이션!$K:$Q,6,0)</f>
        <v>#N/A</v>
      </c>
      <c r="D2514" s="27" t="e">
        <f>VLOOKUP(시뮬레이션!B2517,시뮬레이션!$K:$Q,7,0)</f>
        <v>#N/A</v>
      </c>
      <c r="F2514" s="5">
        <f t="shared" si="125"/>
        <v>44516</v>
      </c>
      <c r="G2514" s="7" t="e">
        <f>C2514*시뮬레이션!D2517*시뮬레이션!F2517</f>
        <v>#N/A</v>
      </c>
      <c r="H2514" s="2" t="e">
        <f>D2514*시뮬레이션!E2517*시뮬레이션!D2517</f>
        <v>#N/A</v>
      </c>
      <c r="J2514" s="5">
        <f t="shared" si="126"/>
        <v>44516</v>
      </c>
      <c r="K2514" s="2" t="e">
        <f t="shared" si="127"/>
        <v>#N/A</v>
      </c>
      <c r="L2514" s="2" t="e">
        <f>$C$2*시뮬레이션!F2517*시뮬레이션!D2517</f>
        <v>#REF!</v>
      </c>
    </row>
    <row r="2515" spans="2:12" x14ac:dyDescent="0.3">
      <c r="B2515" s="5">
        <v>44517</v>
      </c>
      <c r="C2515" s="27" t="e">
        <f>VLOOKUP(시뮬레이션!B2518,시뮬레이션!$K:$Q,6,0)</f>
        <v>#N/A</v>
      </c>
      <c r="D2515" s="27" t="e">
        <f>VLOOKUP(시뮬레이션!B2518,시뮬레이션!$K:$Q,7,0)</f>
        <v>#N/A</v>
      </c>
      <c r="F2515" s="5">
        <f t="shared" si="125"/>
        <v>44517</v>
      </c>
      <c r="G2515" s="7" t="e">
        <f>C2515*시뮬레이션!D2518*시뮬레이션!F2518</f>
        <v>#N/A</v>
      </c>
      <c r="H2515" s="2" t="e">
        <f>D2515*시뮬레이션!E2518*시뮬레이션!D2518</f>
        <v>#N/A</v>
      </c>
      <c r="J2515" s="5">
        <f t="shared" si="126"/>
        <v>44517</v>
      </c>
      <c r="K2515" s="2" t="e">
        <f t="shared" si="127"/>
        <v>#N/A</v>
      </c>
      <c r="L2515" s="2" t="e">
        <f>$C$2*시뮬레이션!F2518*시뮬레이션!D2518</f>
        <v>#REF!</v>
      </c>
    </row>
    <row r="2516" spans="2:12" x14ac:dyDescent="0.3">
      <c r="B2516" s="5">
        <v>44518</v>
      </c>
      <c r="C2516" s="27" t="e">
        <f>VLOOKUP(시뮬레이션!B2519,시뮬레이션!$K:$Q,6,0)</f>
        <v>#N/A</v>
      </c>
      <c r="D2516" s="27" t="e">
        <f>VLOOKUP(시뮬레이션!B2519,시뮬레이션!$K:$Q,7,0)</f>
        <v>#N/A</v>
      </c>
      <c r="F2516" s="5">
        <f t="shared" si="125"/>
        <v>44518</v>
      </c>
      <c r="G2516" s="7" t="e">
        <f>C2516*시뮬레이션!D2519*시뮬레이션!F2519</f>
        <v>#N/A</v>
      </c>
      <c r="H2516" s="2" t="e">
        <f>D2516*시뮬레이션!E2519*시뮬레이션!D2519</f>
        <v>#N/A</v>
      </c>
      <c r="J2516" s="5">
        <f t="shared" si="126"/>
        <v>44518</v>
      </c>
      <c r="K2516" s="2" t="e">
        <f t="shared" si="127"/>
        <v>#N/A</v>
      </c>
      <c r="L2516" s="2" t="e">
        <f>$C$2*시뮬레이션!F2519*시뮬레이션!D2519</f>
        <v>#REF!</v>
      </c>
    </row>
    <row r="2517" spans="2:12" x14ac:dyDescent="0.3">
      <c r="B2517" s="5">
        <v>44519</v>
      </c>
      <c r="C2517" s="27" t="e">
        <f>VLOOKUP(시뮬레이션!B2520,시뮬레이션!$K:$Q,6,0)</f>
        <v>#N/A</v>
      </c>
      <c r="D2517" s="27" t="e">
        <f>VLOOKUP(시뮬레이션!B2520,시뮬레이션!$K:$Q,7,0)</f>
        <v>#N/A</v>
      </c>
      <c r="F2517" s="5">
        <f t="shared" si="125"/>
        <v>44519</v>
      </c>
      <c r="G2517" s="7" t="e">
        <f>C2517*시뮬레이션!D2520*시뮬레이션!F2520</f>
        <v>#N/A</v>
      </c>
      <c r="H2517" s="2" t="e">
        <f>D2517*시뮬레이션!E2520*시뮬레이션!D2520</f>
        <v>#N/A</v>
      </c>
      <c r="J2517" s="5">
        <f t="shared" si="126"/>
        <v>44519</v>
      </c>
      <c r="K2517" s="2" t="e">
        <f t="shared" si="127"/>
        <v>#N/A</v>
      </c>
      <c r="L2517" s="2" t="e">
        <f>$C$2*시뮬레이션!F2520*시뮬레이션!D2520</f>
        <v>#REF!</v>
      </c>
    </row>
    <row r="2518" spans="2:12" x14ac:dyDescent="0.3">
      <c r="B2518" s="5">
        <v>44520</v>
      </c>
      <c r="C2518" s="27" t="e">
        <f>VLOOKUP(시뮬레이션!B2521,시뮬레이션!$K:$Q,6,0)</f>
        <v>#N/A</v>
      </c>
      <c r="D2518" s="27" t="e">
        <f>VLOOKUP(시뮬레이션!B2521,시뮬레이션!$K:$Q,7,0)</f>
        <v>#N/A</v>
      </c>
      <c r="F2518" s="5">
        <f t="shared" si="125"/>
        <v>44520</v>
      </c>
      <c r="G2518" s="7" t="e">
        <f>C2518*시뮬레이션!D2521*시뮬레이션!F2521</f>
        <v>#N/A</v>
      </c>
      <c r="H2518" s="2" t="e">
        <f>D2518*시뮬레이션!E2521*시뮬레이션!D2521</f>
        <v>#N/A</v>
      </c>
      <c r="J2518" s="5">
        <f t="shared" si="126"/>
        <v>44520</v>
      </c>
      <c r="K2518" s="2" t="e">
        <f t="shared" si="127"/>
        <v>#N/A</v>
      </c>
      <c r="L2518" s="2" t="e">
        <f>$C$2*시뮬레이션!F2521*시뮬레이션!D2521</f>
        <v>#REF!</v>
      </c>
    </row>
    <row r="2519" spans="2:12" x14ac:dyDescent="0.3">
      <c r="B2519" s="5">
        <v>44521</v>
      </c>
      <c r="C2519" s="27" t="e">
        <f>VLOOKUP(시뮬레이션!B2522,시뮬레이션!$K:$Q,6,0)</f>
        <v>#N/A</v>
      </c>
      <c r="D2519" s="27" t="e">
        <f>VLOOKUP(시뮬레이션!B2522,시뮬레이션!$K:$Q,7,0)</f>
        <v>#N/A</v>
      </c>
      <c r="F2519" s="5">
        <f t="shared" si="125"/>
        <v>44521</v>
      </c>
      <c r="G2519" s="7" t="e">
        <f>C2519*시뮬레이션!D2522*시뮬레이션!F2522</f>
        <v>#N/A</v>
      </c>
      <c r="H2519" s="2" t="e">
        <f>D2519*시뮬레이션!E2522*시뮬레이션!D2522</f>
        <v>#N/A</v>
      </c>
      <c r="J2519" s="5">
        <f t="shared" si="126"/>
        <v>44521</v>
      </c>
      <c r="K2519" s="2" t="e">
        <f t="shared" si="127"/>
        <v>#N/A</v>
      </c>
      <c r="L2519" s="2" t="e">
        <f>$C$2*시뮬레이션!F2522*시뮬레이션!D2522</f>
        <v>#REF!</v>
      </c>
    </row>
    <row r="2520" spans="2:12" x14ac:dyDescent="0.3">
      <c r="B2520" s="5">
        <v>44522</v>
      </c>
      <c r="C2520" s="27" t="e">
        <f>VLOOKUP(시뮬레이션!B2523,시뮬레이션!$K:$Q,6,0)</f>
        <v>#N/A</v>
      </c>
      <c r="D2520" s="27" t="e">
        <f>VLOOKUP(시뮬레이션!B2523,시뮬레이션!$K:$Q,7,0)</f>
        <v>#N/A</v>
      </c>
      <c r="F2520" s="5">
        <f t="shared" si="125"/>
        <v>44522</v>
      </c>
      <c r="G2520" s="7" t="e">
        <f>C2520*시뮬레이션!D2523*시뮬레이션!F2523</f>
        <v>#N/A</v>
      </c>
      <c r="H2520" s="2" t="e">
        <f>D2520*시뮬레이션!E2523*시뮬레이션!D2523</f>
        <v>#N/A</v>
      </c>
      <c r="J2520" s="5">
        <f t="shared" si="126"/>
        <v>44522</v>
      </c>
      <c r="K2520" s="2" t="e">
        <f t="shared" si="127"/>
        <v>#N/A</v>
      </c>
      <c r="L2520" s="2" t="e">
        <f>$C$2*시뮬레이션!F2523*시뮬레이션!D2523</f>
        <v>#REF!</v>
      </c>
    </row>
    <row r="2521" spans="2:12" x14ac:dyDescent="0.3">
      <c r="B2521" s="5">
        <v>44523</v>
      </c>
      <c r="C2521" s="27" t="e">
        <f>VLOOKUP(시뮬레이션!B2524,시뮬레이션!$K:$Q,6,0)</f>
        <v>#N/A</v>
      </c>
      <c r="D2521" s="27" t="e">
        <f>VLOOKUP(시뮬레이션!B2524,시뮬레이션!$K:$Q,7,0)</f>
        <v>#N/A</v>
      </c>
      <c r="F2521" s="5">
        <f t="shared" si="125"/>
        <v>44523</v>
      </c>
      <c r="G2521" s="7" t="e">
        <f>C2521*시뮬레이션!D2524*시뮬레이션!F2524</f>
        <v>#N/A</v>
      </c>
      <c r="H2521" s="2" t="e">
        <f>D2521*시뮬레이션!E2524*시뮬레이션!D2524</f>
        <v>#N/A</v>
      </c>
      <c r="J2521" s="5">
        <f t="shared" si="126"/>
        <v>44523</v>
      </c>
      <c r="K2521" s="2" t="e">
        <f t="shared" si="127"/>
        <v>#N/A</v>
      </c>
      <c r="L2521" s="2" t="e">
        <f>$C$2*시뮬레이션!F2524*시뮬레이션!D2524</f>
        <v>#REF!</v>
      </c>
    </row>
    <row r="2522" spans="2:12" x14ac:dyDescent="0.3">
      <c r="B2522" s="5">
        <v>44524</v>
      </c>
      <c r="C2522" s="27" t="e">
        <f>VLOOKUP(시뮬레이션!B2525,시뮬레이션!$K:$Q,6,0)</f>
        <v>#N/A</v>
      </c>
      <c r="D2522" s="27" t="e">
        <f>VLOOKUP(시뮬레이션!B2525,시뮬레이션!$K:$Q,7,0)</f>
        <v>#N/A</v>
      </c>
      <c r="F2522" s="5">
        <f t="shared" si="125"/>
        <v>44524</v>
      </c>
      <c r="G2522" s="7" t="e">
        <f>C2522*시뮬레이션!D2525*시뮬레이션!F2525</f>
        <v>#N/A</v>
      </c>
      <c r="H2522" s="2" t="e">
        <f>D2522*시뮬레이션!E2525*시뮬레이션!D2525</f>
        <v>#N/A</v>
      </c>
      <c r="J2522" s="5">
        <f t="shared" si="126"/>
        <v>44524</v>
      </c>
      <c r="K2522" s="2" t="e">
        <f t="shared" si="127"/>
        <v>#N/A</v>
      </c>
      <c r="L2522" s="2" t="e">
        <f>$C$2*시뮬레이션!F2525*시뮬레이션!D2525</f>
        <v>#REF!</v>
      </c>
    </row>
    <row r="2523" spans="2:12" x14ac:dyDescent="0.3">
      <c r="B2523" s="5">
        <v>44525</v>
      </c>
      <c r="C2523" s="27" t="e">
        <f>VLOOKUP(시뮬레이션!B2526,시뮬레이션!$K:$Q,6,0)</f>
        <v>#N/A</v>
      </c>
      <c r="D2523" s="27" t="e">
        <f>VLOOKUP(시뮬레이션!B2526,시뮬레이션!$K:$Q,7,0)</f>
        <v>#N/A</v>
      </c>
      <c r="F2523" s="5">
        <f t="shared" si="125"/>
        <v>44525</v>
      </c>
      <c r="G2523" s="7" t="e">
        <f>C2523*시뮬레이션!D2526*시뮬레이션!F2526</f>
        <v>#N/A</v>
      </c>
      <c r="H2523" s="2" t="e">
        <f>D2523*시뮬레이션!E2526*시뮬레이션!D2526</f>
        <v>#N/A</v>
      </c>
      <c r="J2523" s="5">
        <f t="shared" si="126"/>
        <v>44525</v>
      </c>
      <c r="K2523" s="2" t="e">
        <f t="shared" si="127"/>
        <v>#N/A</v>
      </c>
      <c r="L2523" s="2" t="e">
        <f>$C$2*시뮬레이션!F2526*시뮬레이션!D2526</f>
        <v>#REF!</v>
      </c>
    </row>
    <row r="2524" spans="2:12" x14ac:dyDescent="0.3">
      <c r="B2524" s="5">
        <v>44526</v>
      </c>
      <c r="C2524" s="27" t="e">
        <f>VLOOKUP(시뮬레이션!B2527,시뮬레이션!$K:$Q,6,0)</f>
        <v>#N/A</v>
      </c>
      <c r="D2524" s="27" t="e">
        <f>VLOOKUP(시뮬레이션!B2527,시뮬레이션!$K:$Q,7,0)</f>
        <v>#N/A</v>
      </c>
      <c r="F2524" s="5">
        <f t="shared" si="125"/>
        <v>44526</v>
      </c>
      <c r="G2524" s="7" t="e">
        <f>C2524*시뮬레이션!D2527*시뮬레이션!F2527</f>
        <v>#N/A</v>
      </c>
      <c r="H2524" s="2" t="e">
        <f>D2524*시뮬레이션!E2527*시뮬레이션!D2527</f>
        <v>#N/A</v>
      </c>
      <c r="J2524" s="5">
        <f t="shared" si="126"/>
        <v>44526</v>
      </c>
      <c r="K2524" s="2" t="e">
        <f t="shared" si="127"/>
        <v>#N/A</v>
      </c>
      <c r="L2524" s="2" t="e">
        <f>$C$2*시뮬레이션!F2527*시뮬레이션!D2527</f>
        <v>#REF!</v>
      </c>
    </row>
    <row r="2525" spans="2:12" x14ac:dyDescent="0.3">
      <c r="B2525" s="5">
        <v>44527</v>
      </c>
      <c r="C2525" s="27" t="e">
        <f>VLOOKUP(시뮬레이션!B2528,시뮬레이션!$K:$Q,6,0)</f>
        <v>#N/A</v>
      </c>
      <c r="D2525" s="27" t="e">
        <f>VLOOKUP(시뮬레이션!B2528,시뮬레이션!$K:$Q,7,0)</f>
        <v>#N/A</v>
      </c>
      <c r="F2525" s="5">
        <f t="shared" si="125"/>
        <v>44527</v>
      </c>
      <c r="G2525" s="7" t="e">
        <f>C2525*시뮬레이션!D2528*시뮬레이션!F2528</f>
        <v>#N/A</v>
      </c>
      <c r="H2525" s="2" t="e">
        <f>D2525*시뮬레이션!E2528*시뮬레이션!D2528</f>
        <v>#N/A</v>
      </c>
      <c r="J2525" s="5">
        <f t="shared" si="126"/>
        <v>44527</v>
      </c>
      <c r="K2525" s="2" t="e">
        <f t="shared" si="127"/>
        <v>#N/A</v>
      </c>
      <c r="L2525" s="2" t="e">
        <f>$C$2*시뮬레이션!F2528*시뮬레이션!D2528</f>
        <v>#REF!</v>
      </c>
    </row>
    <row r="2526" spans="2:12" x14ac:dyDescent="0.3">
      <c r="B2526" s="5">
        <v>44528</v>
      </c>
      <c r="C2526" s="27" t="e">
        <f>VLOOKUP(시뮬레이션!B2529,시뮬레이션!$K:$Q,6,0)</f>
        <v>#N/A</v>
      </c>
      <c r="D2526" s="27" t="e">
        <f>VLOOKUP(시뮬레이션!B2529,시뮬레이션!$K:$Q,7,0)</f>
        <v>#N/A</v>
      </c>
      <c r="F2526" s="5">
        <f t="shared" si="125"/>
        <v>44528</v>
      </c>
      <c r="G2526" s="7" t="e">
        <f>C2526*시뮬레이션!D2529*시뮬레이션!F2529</f>
        <v>#N/A</v>
      </c>
      <c r="H2526" s="2" t="e">
        <f>D2526*시뮬레이션!E2529*시뮬레이션!D2529</f>
        <v>#N/A</v>
      </c>
      <c r="J2526" s="5">
        <f t="shared" si="126"/>
        <v>44528</v>
      </c>
      <c r="K2526" s="2" t="e">
        <f t="shared" si="127"/>
        <v>#N/A</v>
      </c>
      <c r="L2526" s="2" t="e">
        <f>$C$2*시뮬레이션!F2529*시뮬레이션!D2529</f>
        <v>#REF!</v>
      </c>
    </row>
    <row r="2527" spans="2:12" x14ac:dyDescent="0.3">
      <c r="B2527" s="5">
        <v>44529</v>
      </c>
      <c r="C2527" s="27" t="e">
        <f>VLOOKUP(시뮬레이션!B2530,시뮬레이션!$K:$Q,6,0)</f>
        <v>#N/A</v>
      </c>
      <c r="D2527" s="27" t="e">
        <f>VLOOKUP(시뮬레이션!B2530,시뮬레이션!$K:$Q,7,0)</f>
        <v>#N/A</v>
      </c>
      <c r="F2527" s="5">
        <f t="shared" si="125"/>
        <v>44529</v>
      </c>
      <c r="G2527" s="7" t="e">
        <f>C2527*시뮬레이션!D2530*시뮬레이션!F2530</f>
        <v>#N/A</v>
      </c>
      <c r="H2527" s="2" t="e">
        <f>D2527*시뮬레이션!E2530*시뮬레이션!D2530</f>
        <v>#N/A</v>
      </c>
      <c r="J2527" s="5">
        <f t="shared" si="126"/>
        <v>44529</v>
      </c>
      <c r="K2527" s="2" t="e">
        <f t="shared" si="127"/>
        <v>#N/A</v>
      </c>
      <c r="L2527" s="2" t="e">
        <f>$C$2*시뮬레이션!F2530*시뮬레이션!D2530</f>
        <v>#REF!</v>
      </c>
    </row>
    <row r="2528" spans="2:12" x14ac:dyDescent="0.3">
      <c r="B2528" s="5">
        <v>44530</v>
      </c>
      <c r="C2528" s="27" t="e">
        <f>VLOOKUP(시뮬레이션!B2531,시뮬레이션!$K:$Q,6,0)</f>
        <v>#N/A</v>
      </c>
      <c r="D2528" s="27" t="e">
        <f>VLOOKUP(시뮬레이션!B2531,시뮬레이션!$K:$Q,7,0)</f>
        <v>#N/A</v>
      </c>
      <c r="F2528" s="5">
        <f t="shared" si="125"/>
        <v>44530</v>
      </c>
      <c r="G2528" s="7" t="e">
        <f>C2528*시뮬레이션!D2531*시뮬레이션!F2531</f>
        <v>#N/A</v>
      </c>
      <c r="H2528" s="2" t="e">
        <f>D2528*시뮬레이션!E2531*시뮬레이션!D2531</f>
        <v>#N/A</v>
      </c>
      <c r="J2528" s="5">
        <f t="shared" si="126"/>
        <v>44530</v>
      </c>
      <c r="K2528" s="2" t="e">
        <f t="shared" si="127"/>
        <v>#N/A</v>
      </c>
      <c r="L2528" s="2" t="e">
        <f>$C$2*시뮬레이션!F2531*시뮬레이션!D2531</f>
        <v>#REF!</v>
      </c>
    </row>
    <row r="2529" spans="2:12" x14ac:dyDescent="0.3">
      <c r="B2529" s="5">
        <v>44531</v>
      </c>
      <c r="C2529" s="27" t="e">
        <f>VLOOKUP(시뮬레이션!B2532,시뮬레이션!$K:$Q,6,0)</f>
        <v>#N/A</v>
      </c>
      <c r="D2529" s="27" t="e">
        <f>VLOOKUP(시뮬레이션!B2532,시뮬레이션!$K:$Q,7,0)</f>
        <v>#N/A</v>
      </c>
      <c r="F2529" s="5">
        <f t="shared" si="125"/>
        <v>44531</v>
      </c>
      <c r="G2529" s="7" t="e">
        <f>C2529*시뮬레이션!D2532*시뮬레이션!F2532</f>
        <v>#N/A</v>
      </c>
      <c r="H2529" s="2" t="e">
        <f>D2529*시뮬레이션!E2532*시뮬레이션!D2532</f>
        <v>#N/A</v>
      </c>
      <c r="J2529" s="5">
        <f t="shared" si="126"/>
        <v>44531</v>
      </c>
      <c r="K2529" s="2" t="e">
        <f t="shared" si="127"/>
        <v>#N/A</v>
      </c>
      <c r="L2529" s="2" t="e">
        <f>$C$2*시뮬레이션!F2532*시뮬레이션!D2532</f>
        <v>#REF!</v>
      </c>
    </row>
    <row r="2530" spans="2:12" x14ac:dyDescent="0.3">
      <c r="B2530" s="5">
        <v>44532</v>
      </c>
      <c r="C2530" s="27" t="e">
        <f>VLOOKUP(시뮬레이션!B2533,시뮬레이션!$K:$Q,6,0)</f>
        <v>#N/A</v>
      </c>
      <c r="D2530" s="27" t="e">
        <f>VLOOKUP(시뮬레이션!B2533,시뮬레이션!$K:$Q,7,0)</f>
        <v>#N/A</v>
      </c>
      <c r="F2530" s="5">
        <f t="shared" ref="F2530:F2559" si="128">B2530</f>
        <v>44532</v>
      </c>
      <c r="G2530" s="7" t="e">
        <f>C2530*시뮬레이션!D2533*시뮬레이션!F2533</f>
        <v>#N/A</v>
      </c>
      <c r="H2530" s="2" t="e">
        <f>D2530*시뮬레이션!E2533*시뮬레이션!D2533</f>
        <v>#N/A</v>
      </c>
      <c r="J2530" s="5">
        <f t="shared" ref="J2530:J2559" si="129">B2530</f>
        <v>44532</v>
      </c>
      <c r="K2530" s="2" t="e">
        <f t="shared" ref="K2530:K2559" si="130">SUM(G2530:H2530)</f>
        <v>#N/A</v>
      </c>
      <c r="L2530" s="2" t="e">
        <f>$C$2*시뮬레이션!F2533*시뮬레이션!D2533</f>
        <v>#REF!</v>
      </c>
    </row>
    <row r="2531" spans="2:12" x14ac:dyDescent="0.3">
      <c r="B2531" s="5">
        <v>44533</v>
      </c>
      <c r="C2531" s="27" t="e">
        <f>VLOOKUP(시뮬레이션!B2534,시뮬레이션!$K:$Q,6,0)</f>
        <v>#N/A</v>
      </c>
      <c r="D2531" s="27" t="e">
        <f>VLOOKUP(시뮬레이션!B2534,시뮬레이션!$K:$Q,7,0)</f>
        <v>#N/A</v>
      </c>
      <c r="F2531" s="5">
        <f t="shared" si="128"/>
        <v>44533</v>
      </c>
      <c r="G2531" s="7" t="e">
        <f>C2531*시뮬레이션!D2534*시뮬레이션!F2534</f>
        <v>#N/A</v>
      </c>
      <c r="H2531" s="2" t="e">
        <f>D2531*시뮬레이션!E2534*시뮬레이션!D2534</f>
        <v>#N/A</v>
      </c>
      <c r="J2531" s="5">
        <f t="shared" si="129"/>
        <v>44533</v>
      </c>
      <c r="K2531" s="2" t="e">
        <f t="shared" si="130"/>
        <v>#N/A</v>
      </c>
      <c r="L2531" s="2" t="e">
        <f>$C$2*시뮬레이션!F2534*시뮬레이션!D2534</f>
        <v>#REF!</v>
      </c>
    </row>
    <row r="2532" spans="2:12" x14ac:dyDescent="0.3">
      <c r="B2532" s="5">
        <v>44534</v>
      </c>
      <c r="C2532" s="27" t="e">
        <f>VLOOKUP(시뮬레이션!B2535,시뮬레이션!$K:$Q,6,0)</f>
        <v>#N/A</v>
      </c>
      <c r="D2532" s="27" t="e">
        <f>VLOOKUP(시뮬레이션!B2535,시뮬레이션!$K:$Q,7,0)</f>
        <v>#N/A</v>
      </c>
      <c r="F2532" s="5">
        <f t="shared" si="128"/>
        <v>44534</v>
      </c>
      <c r="G2532" s="7" t="e">
        <f>C2532*시뮬레이션!D2535*시뮬레이션!F2535</f>
        <v>#N/A</v>
      </c>
      <c r="H2532" s="2" t="e">
        <f>D2532*시뮬레이션!E2535*시뮬레이션!D2535</f>
        <v>#N/A</v>
      </c>
      <c r="J2532" s="5">
        <f t="shared" si="129"/>
        <v>44534</v>
      </c>
      <c r="K2532" s="2" t="e">
        <f t="shared" si="130"/>
        <v>#N/A</v>
      </c>
      <c r="L2532" s="2" t="e">
        <f>$C$2*시뮬레이션!F2535*시뮬레이션!D2535</f>
        <v>#REF!</v>
      </c>
    </row>
    <row r="2533" spans="2:12" x14ac:dyDescent="0.3">
      <c r="B2533" s="5">
        <v>44535</v>
      </c>
      <c r="C2533" s="27" t="e">
        <f>VLOOKUP(시뮬레이션!B2536,시뮬레이션!$K:$Q,6,0)</f>
        <v>#N/A</v>
      </c>
      <c r="D2533" s="27" t="e">
        <f>VLOOKUP(시뮬레이션!B2536,시뮬레이션!$K:$Q,7,0)</f>
        <v>#N/A</v>
      </c>
      <c r="F2533" s="5">
        <f t="shared" si="128"/>
        <v>44535</v>
      </c>
      <c r="G2533" s="7" t="e">
        <f>C2533*시뮬레이션!D2536*시뮬레이션!F2536</f>
        <v>#N/A</v>
      </c>
      <c r="H2533" s="2" t="e">
        <f>D2533*시뮬레이션!E2536*시뮬레이션!D2536</f>
        <v>#N/A</v>
      </c>
      <c r="J2533" s="5">
        <f t="shared" si="129"/>
        <v>44535</v>
      </c>
      <c r="K2533" s="2" t="e">
        <f t="shared" si="130"/>
        <v>#N/A</v>
      </c>
      <c r="L2533" s="2" t="e">
        <f>$C$2*시뮬레이션!F2536*시뮬레이션!D2536</f>
        <v>#REF!</v>
      </c>
    </row>
    <row r="2534" spans="2:12" x14ac:dyDescent="0.3">
      <c r="B2534" s="5">
        <v>44536</v>
      </c>
      <c r="C2534" s="27" t="e">
        <f>VLOOKUP(시뮬레이션!B2537,시뮬레이션!$K:$Q,6,0)</f>
        <v>#N/A</v>
      </c>
      <c r="D2534" s="27" t="e">
        <f>VLOOKUP(시뮬레이션!B2537,시뮬레이션!$K:$Q,7,0)</f>
        <v>#N/A</v>
      </c>
      <c r="F2534" s="5">
        <f t="shared" si="128"/>
        <v>44536</v>
      </c>
      <c r="G2534" s="7" t="e">
        <f>C2534*시뮬레이션!D2537*시뮬레이션!F2537</f>
        <v>#N/A</v>
      </c>
      <c r="H2534" s="2" t="e">
        <f>D2534*시뮬레이션!E2537*시뮬레이션!D2537</f>
        <v>#N/A</v>
      </c>
      <c r="J2534" s="5">
        <f t="shared" si="129"/>
        <v>44536</v>
      </c>
      <c r="K2534" s="2" t="e">
        <f t="shared" si="130"/>
        <v>#N/A</v>
      </c>
      <c r="L2534" s="2" t="e">
        <f>$C$2*시뮬레이션!F2537*시뮬레이션!D2537</f>
        <v>#REF!</v>
      </c>
    </row>
    <row r="2535" spans="2:12" x14ac:dyDescent="0.3">
      <c r="B2535" s="5">
        <v>44537</v>
      </c>
      <c r="C2535" s="27" t="e">
        <f>VLOOKUP(시뮬레이션!B2538,시뮬레이션!$K:$Q,6,0)</f>
        <v>#N/A</v>
      </c>
      <c r="D2535" s="27" t="e">
        <f>VLOOKUP(시뮬레이션!B2538,시뮬레이션!$K:$Q,7,0)</f>
        <v>#N/A</v>
      </c>
      <c r="F2535" s="5">
        <f t="shared" si="128"/>
        <v>44537</v>
      </c>
      <c r="G2535" s="7" t="e">
        <f>C2535*시뮬레이션!D2538*시뮬레이션!F2538</f>
        <v>#N/A</v>
      </c>
      <c r="H2535" s="2" t="e">
        <f>D2535*시뮬레이션!E2538*시뮬레이션!D2538</f>
        <v>#N/A</v>
      </c>
      <c r="J2535" s="5">
        <f t="shared" si="129"/>
        <v>44537</v>
      </c>
      <c r="K2535" s="2" t="e">
        <f t="shared" si="130"/>
        <v>#N/A</v>
      </c>
      <c r="L2535" s="2" t="e">
        <f>$C$2*시뮬레이션!F2538*시뮬레이션!D2538</f>
        <v>#REF!</v>
      </c>
    </row>
    <row r="2536" spans="2:12" x14ac:dyDescent="0.3">
      <c r="B2536" s="5">
        <v>44538</v>
      </c>
      <c r="C2536" s="27" t="e">
        <f>VLOOKUP(시뮬레이션!B2539,시뮬레이션!$K:$Q,6,0)</f>
        <v>#N/A</v>
      </c>
      <c r="D2536" s="27" t="e">
        <f>VLOOKUP(시뮬레이션!B2539,시뮬레이션!$K:$Q,7,0)</f>
        <v>#N/A</v>
      </c>
      <c r="F2536" s="5">
        <f t="shared" si="128"/>
        <v>44538</v>
      </c>
      <c r="G2536" s="7" t="e">
        <f>C2536*시뮬레이션!D2539*시뮬레이션!F2539</f>
        <v>#N/A</v>
      </c>
      <c r="H2536" s="2" t="e">
        <f>D2536*시뮬레이션!E2539*시뮬레이션!D2539</f>
        <v>#N/A</v>
      </c>
      <c r="J2536" s="5">
        <f t="shared" si="129"/>
        <v>44538</v>
      </c>
      <c r="K2536" s="2" t="e">
        <f t="shared" si="130"/>
        <v>#N/A</v>
      </c>
      <c r="L2536" s="2" t="e">
        <f>$C$2*시뮬레이션!F2539*시뮬레이션!D2539</f>
        <v>#REF!</v>
      </c>
    </row>
    <row r="2537" spans="2:12" x14ac:dyDescent="0.3">
      <c r="B2537" s="5">
        <v>44539</v>
      </c>
      <c r="C2537" s="27" t="e">
        <f>VLOOKUP(시뮬레이션!B2540,시뮬레이션!$K:$Q,6,0)</f>
        <v>#N/A</v>
      </c>
      <c r="D2537" s="27" t="e">
        <f>VLOOKUP(시뮬레이션!B2540,시뮬레이션!$K:$Q,7,0)</f>
        <v>#N/A</v>
      </c>
      <c r="F2537" s="5">
        <f t="shared" si="128"/>
        <v>44539</v>
      </c>
      <c r="G2537" s="7" t="e">
        <f>C2537*시뮬레이션!D2540*시뮬레이션!F2540</f>
        <v>#N/A</v>
      </c>
      <c r="H2537" s="2" t="e">
        <f>D2537*시뮬레이션!E2540*시뮬레이션!D2540</f>
        <v>#N/A</v>
      </c>
      <c r="J2537" s="5">
        <f t="shared" si="129"/>
        <v>44539</v>
      </c>
      <c r="K2537" s="2" t="e">
        <f t="shared" si="130"/>
        <v>#N/A</v>
      </c>
      <c r="L2537" s="2" t="e">
        <f>$C$2*시뮬레이션!F2540*시뮬레이션!D2540</f>
        <v>#REF!</v>
      </c>
    </row>
    <row r="2538" spans="2:12" x14ac:dyDescent="0.3">
      <c r="B2538" s="5">
        <v>44540</v>
      </c>
      <c r="C2538" s="27" t="e">
        <f>VLOOKUP(시뮬레이션!B2541,시뮬레이션!$K:$Q,6,0)</f>
        <v>#N/A</v>
      </c>
      <c r="D2538" s="27" t="e">
        <f>VLOOKUP(시뮬레이션!B2541,시뮬레이션!$K:$Q,7,0)</f>
        <v>#N/A</v>
      </c>
      <c r="F2538" s="5">
        <f t="shared" si="128"/>
        <v>44540</v>
      </c>
      <c r="G2538" s="7" t="e">
        <f>C2538*시뮬레이션!D2541*시뮬레이션!F2541</f>
        <v>#N/A</v>
      </c>
      <c r="H2538" s="2" t="e">
        <f>D2538*시뮬레이션!E2541*시뮬레이션!D2541</f>
        <v>#N/A</v>
      </c>
      <c r="J2538" s="5">
        <f t="shared" si="129"/>
        <v>44540</v>
      </c>
      <c r="K2538" s="2" t="e">
        <f t="shared" si="130"/>
        <v>#N/A</v>
      </c>
      <c r="L2538" s="2" t="e">
        <f>$C$2*시뮬레이션!F2541*시뮬레이션!D2541</f>
        <v>#REF!</v>
      </c>
    </row>
    <row r="2539" spans="2:12" x14ac:dyDescent="0.3">
      <c r="B2539" s="5">
        <v>44541</v>
      </c>
      <c r="C2539" s="27" t="e">
        <f>VLOOKUP(시뮬레이션!B2542,시뮬레이션!$K:$Q,6,0)</f>
        <v>#N/A</v>
      </c>
      <c r="D2539" s="27" t="e">
        <f>VLOOKUP(시뮬레이션!B2542,시뮬레이션!$K:$Q,7,0)</f>
        <v>#N/A</v>
      </c>
      <c r="F2539" s="5">
        <f t="shared" si="128"/>
        <v>44541</v>
      </c>
      <c r="G2539" s="7" t="e">
        <f>C2539*시뮬레이션!D2542*시뮬레이션!F2542</f>
        <v>#N/A</v>
      </c>
      <c r="H2539" s="2" t="e">
        <f>D2539*시뮬레이션!E2542*시뮬레이션!D2542</f>
        <v>#N/A</v>
      </c>
      <c r="J2539" s="5">
        <f t="shared" si="129"/>
        <v>44541</v>
      </c>
      <c r="K2539" s="2" t="e">
        <f t="shared" si="130"/>
        <v>#N/A</v>
      </c>
      <c r="L2539" s="2" t="e">
        <f>$C$2*시뮬레이션!F2542*시뮬레이션!D2542</f>
        <v>#REF!</v>
      </c>
    </row>
    <row r="2540" spans="2:12" x14ac:dyDescent="0.3">
      <c r="B2540" s="5">
        <v>44542</v>
      </c>
      <c r="C2540" s="27" t="e">
        <f>VLOOKUP(시뮬레이션!B2543,시뮬레이션!$K:$Q,6,0)</f>
        <v>#N/A</v>
      </c>
      <c r="D2540" s="27" t="e">
        <f>VLOOKUP(시뮬레이션!B2543,시뮬레이션!$K:$Q,7,0)</f>
        <v>#N/A</v>
      </c>
      <c r="F2540" s="5">
        <f t="shared" si="128"/>
        <v>44542</v>
      </c>
      <c r="G2540" s="7" t="e">
        <f>C2540*시뮬레이션!D2543*시뮬레이션!F2543</f>
        <v>#N/A</v>
      </c>
      <c r="H2540" s="2" t="e">
        <f>D2540*시뮬레이션!E2543*시뮬레이션!D2543</f>
        <v>#N/A</v>
      </c>
      <c r="J2540" s="5">
        <f t="shared" si="129"/>
        <v>44542</v>
      </c>
      <c r="K2540" s="2" t="e">
        <f t="shared" si="130"/>
        <v>#N/A</v>
      </c>
      <c r="L2540" s="2" t="e">
        <f>$C$2*시뮬레이션!F2543*시뮬레이션!D2543</f>
        <v>#REF!</v>
      </c>
    </row>
    <row r="2541" spans="2:12" x14ac:dyDescent="0.3">
      <c r="B2541" s="5">
        <v>44543</v>
      </c>
      <c r="C2541" s="27" t="e">
        <f>VLOOKUP(시뮬레이션!B2544,시뮬레이션!$K:$Q,6,0)</f>
        <v>#N/A</v>
      </c>
      <c r="D2541" s="27" t="e">
        <f>VLOOKUP(시뮬레이션!B2544,시뮬레이션!$K:$Q,7,0)</f>
        <v>#N/A</v>
      </c>
      <c r="F2541" s="5">
        <f t="shared" si="128"/>
        <v>44543</v>
      </c>
      <c r="G2541" s="7" t="e">
        <f>C2541*시뮬레이션!D2544*시뮬레이션!F2544</f>
        <v>#N/A</v>
      </c>
      <c r="H2541" s="2" t="e">
        <f>D2541*시뮬레이션!E2544*시뮬레이션!D2544</f>
        <v>#N/A</v>
      </c>
      <c r="J2541" s="5">
        <f t="shared" si="129"/>
        <v>44543</v>
      </c>
      <c r="K2541" s="2" t="e">
        <f t="shared" si="130"/>
        <v>#N/A</v>
      </c>
      <c r="L2541" s="2" t="e">
        <f>$C$2*시뮬레이션!F2544*시뮬레이션!D2544</f>
        <v>#REF!</v>
      </c>
    </row>
    <row r="2542" spans="2:12" x14ac:dyDescent="0.3">
      <c r="B2542" s="5">
        <v>44544</v>
      </c>
      <c r="C2542" s="27" t="e">
        <f>VLOOKUP(시뮬레이션!B2545,시뮬레이션!$K:$Q,6,0)</f>
        <v>#N/A</v>
      </c>
      <c r="D2542" s="27" t="e">
        <f>VLOOKUP(시뮬레이션!B2545,시뮬레이션!$K:$Q,7,0)</f>
        <v>#N/A</v>
      </c>
      <c r="F2542" s="5">
        <f t="shared" si="128"/>
        <v>44544</v>
      </c>
      <c r="G2542" s="7" t="e">
        <f>C2542*시뮬레이션!D2545*시뮬레이션!F2545</f>
        <v>#N/A</v>
      </c>
      <c r="H2542" s="2" t="e">
        <f>D2542*시뮬레이션!E2545*시뮬레이션!D2545</f>
        <v>#N/A</v>
      </c>
      <c r="J2542" s="5">
        <f t="shared" si="129"/>
        <v>44544</v>
      </c>
      <c r="K2542" s="2" t="e">
        <f t="shared" si="130"/>
        <v>#N/A</v>
      </c>
      <c r="L2542" s="2" t="e">
        <f>$C$2*시뮬레이션!F2545*시뮬레이션!D2545</f>
        <v>#REF!</v>
      </c>
    </row>
    <row r="2543" spans="2:12" x14ac:dyDescent="0.3">
      <c r="B2543" s="5">
        <v>44545</v>
      </c>
      <c r="C2543" s="27" t="e">
        <f>VLOOKUP(시뮬레이션!B2546,시뮬레이션!$K:$Q,6,0)</f>
        <v>#N/A</v>
      </c>
      <c r="D2543" s="27" t="e">
        <f>VLOOKUP(시뮬레이션!B2546,시뮬레이션!$K:$Q,7,0)</f>
        <v>#N/A</v>
      </c>
      <c r="F2543" s="5">
        <f t="shared" si="128"/>
        <v>44545</v>
      </c>
      <c r="G2543" s="7" t="e">
        <f>C2543*시뮬레이션!D2546*시뮬레이션!F2546</f>
        <v>#N/A</v>
      </c>
      <c r="H2543" s="2" t="e">
        <f>D2543*시뮬레이션!E2546*시뮬레이션!D2546</f>
        <v>#N/A</v>
      </c>
      <c r="J2543" s="5">
        <f t="shared" si="129"/>
        <v>44545</v>
      </c>
      <c r="K2543" s="2" t="e">
        <f t="shared" si="130"/>
        <v>#N/A</v>
      </c>
      <c r="L2543" s="2" t="e">
        <f>$C$2*시뮬레이션!F2546*시뮬레이션!D2546</f>
        <v>#REF!</v>
      </c>
    </row>
    <row r="2544" spans="2:12" x14ac:dyDescent="0.3">
      <c r="B2544" s="5">
        <v>44546</v>
      </c>
      <c r="C2544" s="27" t="e">
        <f>VLOOKUP(시뮬레이션!B2547,시뮬레이션!$K:$Q,6,0)</f>
        <v>#N/A</v>
      </c>
      <c r="D2544" s="27" t="e">
        <f>VLOOKUP(시뮬레이션!B2547,시뮬레이션!$K:$Q,7,0)</f>
        <v>#N/A</v>
      </c>
      <c r="F2544" s="5">
        <f t="shared" si="128"/>
        <v>44546</v>
      </c>
      <c r="G2544" s="7" t="e">
        <f>C2544*시뮬레이션!D2547*시뮬레이션!F2547</f>
        <v>#N/A</v>
      </c>
      <c r="H2544" s="2" t="e">
        <f>D2544*시뮬레이션!E2547*시뮬레이션!D2547</f>
        <v>#N/A</v>
      </c>
      <c r="J2544" s="5">
        <f t="shared" si="129"/>
        <v>44546</v>
      </c>
      <c r="K2544" s="2" t="e">
        <f t="shared" si="130"/>
        <v>#N/A</v>
      </c>
      <c r="L2544" s="2" t="e">
        <f>$C$2*시뮬레이션!F2547*시뮬레이션!D2547</f>
        <v>#REF!</v>
      </c>
    </row>
    <row r="2545" spans="2:12" x14ac:dyDescent="0.3">
      <c r="B2545" s="5">
        <v>44547</v>
      </c>
      <c r="C2545" s="27" t="e">
        <f>VLOOKUP(시뮬레이션!B2548,시뮬레이션!$K:$Q,6,0)</f>
        <v>#N/A</v>
      </c>
      <c r="D2545" s="27" t="e">
        <f>VLOOKUP(시뮬레이션!B2548,시뮬레이션!$K:$Q,7,0)</f>
        <v>#N/A</v>
      </c>
      <c r="F2545" s="5">
        <f t="shared" si="128"/>
        <v>44547</v>
      </c>
      <c r="G2545" s="7" t="e">
        <f>C2545*시뮬레이션!D2548*시뮬레이션!F2548</f>
        <v>#N/A</v>
      </c>
      <c r="H2545" s="2" t="e">
        <f>D2545*시뮬레이션!E2548*시뮬레이션!D2548</f>
        <v>#N/A</v>
      </c>
      <c r="J2545" s="5">
        <f t="shared" si="129"/>
        <v>44547</v>
      </c>
      <c r="K2545" s="2" t="e">
        <f t="shared" si="130"/>
        <v>#N/A</v>
      </c>
      <c r="L2545" s="2" t="e">
        <f>$C$2*시뮬레이션!F2548*시뮬레이션!D2548</f>
        <v>#REF!</v>
      </c>
    </row>
    <row r="2546" spans="2:12" x14ac:dyDescent="0.3">
      <c r="B2546" s="5">
        <v>44548</v>
      </c>
      <c r="C2546" s="27" t="e">
        <f>VLOOKUP(시뮬레이션!B2549,시뮬레이션!$K:$Q,6,0)</f>
        <v>#N/A</v>
      </c>
      <c r="D2546" s="27" t="e">
        <f>VLOOKUP(시뮬레이션!B2549,시뮬레이션!$K:$Q,7,0)</f>
        <v>#N/A</v>
      </c>
      <c r="F2546" s="5">
        <f t="shared" si="128"/>
        <v>44548</v>
      </c>
      <c r="G2546" s="7" t="e">
        <f>C2546*시뮬레이션!D2549*시뮬레이션!F2549</f>
        <v>#N/A</v>
      </c>
      <c r="H2546" s="2" t="e">
        <f>D2546*시뮬레이션!E2549*시뮬레이션!D2549</f>
        <v>#N/A</v>
      </c>
      <c r="J2546" s="5">
        <f t="shared" si="129"/>
        <v>44548</v>
      </c>
      <c r="K2546" s="2" t="e">
        <f t="shared" si="130"/>
        <v>#N/A</v>
      </c>
      <c r="L2546" s="2" t="e">
        <f>$C$2*시뮬레이션!F2549*시뮬레이션!D2549</f>
        <v>#REF!</v>
      </c>
    </row>
    <row r="2547" spans="2:12" x14ac:dyDescent="0.3">
      <c r="B2547" s="5">
        <v>44549</v>
      </c>
      <c r="C2547" s="27" t="e">
        <f>VLOOKUP(시뮬레이션!B2550,시뮬레이션!$K:$Q,6,0)</f>
        <v>#N/A</v>
      </c>
      <c r="D2547" s="27" t="e">
        <f>VLOOKUP(시뮬레이션!B2550,시뮬레이션!$K:$Q,7,0)</f>
        <v>#N/A</v>
      </c>
      <c r="F2547" s="5">
        <f t="shared" si="128"/>
        <v>44549</v>
      </c>
      <c r="G2547" s="7" t="e">
        <f>C2547*시뮬레이션!D2550*시뮬레이션!F2550</f>
        <v>#N/A</v>
      </c>
      <c r="H2547" s="2" t="e">
        <f>D2547*시뮬레이션!E2550*시뮬레이션!D2550</f>
        <v>#N/A</v>
      </c>
      <c r="J2547" s="5">
        <f t="shared" si="129"/>
        <v>44549</v>
      </c>
      <c r="K2547" s="2" t="e">
        <f t="shared" si="130"/>
        <v>#N/A</v>
      </c>
      <c r="L2547" s="2" t="e">
        <f>$C$2*시뮬레이션!F2550*시뮬레이션!D2550</f>
        <v>#REF!</v>
      </c>
    </row>
    <row r="2548" spans="2:12" x14ac:dyDescent="0.3">
      <c r="B2548" s="5">
        <v>44550</v>
      </c>
      <c r="C2548" s="27" t="e">
        <f>VLOOKUP(시뮬레이션!B2551,시뮬레이션!$K:$Q,6,0)</f>
        <v>#N/A</v>
      </c>
      <c r="D2548" s="27" t="e">
        <f>VLOOKUP(시뮬레이션!B2551,시뮬레이션!$K:$Q,7,0)</f>
        <v>#N/A</v>
      </c>
      <c r="F2548" s="5">
        <f t="shared" si="128"/>
        <v>44550</v>
      </c>
      <c r="G2548" s="7" t="e">
        <f>C2548*시뮬레이션!D2551*시뮬레이션!F2551</f>
        <v>#N/A</v>
      </c>
      <c r="H2548" s="2" t="e">
        <f>D2548*시뮬레이션!E2551*시뮬레이션!D2551</f>
        <v>#N/A</v>
      </c>
      <c r="J2548" s="5">
        <f t="shared" si="129"/>
        <v>44550</v>
      </c>
      <c r="K2548" s="2" t="e">
        <f t="shared" si="130"/>
        <v>#N/A</v>
      </c>
      <c r="L2548" s="2" t="e">
        <f>$C$2*시뮬레이션!F2551*시뮬레이션!D2551</f>
        <v>#REF!</v>
      </c>
    </row>
    <row r="2549" spans="2:12" x14ac:dyDescent="0.3">
      <c r="B2549" s="5">
        <v>44551</v>
      </c>
      <c r="C2549" s="27" t="e">
        <f>VLOOKUP(시뮬레이션!B2552,시뮬레이션!$K:$Q,6,0)</f>
        <v>#N/A</v>
      </c>
      <c r="D2549" s="27" t="e">
        <f>VLOOKUP(시뮬레이션!B2552,시뮬레이션!$K:$Q,7,0)</f>
        <v>#N/A</v>
      </c>
      <c r="F2549" s="5">
        <f t="shared" si="128"/>
        <v>44551</v>
      </c>
      <c r="G2549" s="7" t="e">
        <f>C2549*시뮬레이션!D2552*시뮬레이션!F2552</f>
        <v>#N/A</v>
      </c>
      <c r="H2549" s="2" t="e">
        <f>D2549*시뮬레이션!E2552*시뮬레이션!D2552</f>
        <v>#N/A</v>
      </c>
      <c r="J2549" s="5">
        <f t="shared" si="129"/>
        <v>44551</v>
      </c>
      <c r="K2549" s="2" t="e">
        <f t="shared" si="130"/>
        <v>#N/A</v>
      </c>
      <c r="L2549" s="2" t="e">
        <f>$C$2*시뮬레이션!F2552*시뮬레이션!D2552</f>
        <v>#REF!</v>
      </c>
    </row>
    <row r="2550" spans="2:12" x14ac:dyDescent="0.3">
      <c r="B2550" s="5">
        <v>44552</v>
      </c>
      <c r="C2550" s="27" t="e">
        <f>VLOOKUP(시뮬레이션!B2553,시뮬레이션!$K:$Q,6,0)</f>
        <v>#N/A</v>
      </c>
      <c r="D2550" s="27" t="e">
        <f>VLOOKUP(시뮬레이션!B2553,시뮬레이션!$K:$Q,7,0)</f>
        <v>#N/A</v>
      </c>
      <c r="F2550" s="5">
        <f t="shared" si="128"/>
        <v>44552</v>
      </c>
      <c r="G2550" s="7" t="e">
        <f>C2550*시뮬레이션!D2553*시뮬레이션!F2553</f>
        <v>#N/A</v>
      </c>
      <c r="H2550" s="2" t="e">
        <f>D2550*시뮬레이션!E2553*시뮬레이션!D2553</f>
        <v>#N/A</v>
      </c>
      <c r="J2550" s="5">
        <f t="shared" si="129"/>
        <v>44552</v>
      </c>
      <c r="K2550" s="2" t="e">
        <f t="shared" si="130"/>
        <v>#N/A</v>
      </c>
      <c r="L2550" s="2" t="e">
        <f>$C$2*시뮬레이션!F2553*시뮬레이션!D2553</f>
        <v>#REF!</v>
      </c>
    </row>
    <row r="2551" spans="2:12" x14ac:dyDescent="0.3">
      <c r="B2551" s="5">
        <v>44553</v>
      </c>
      <c r="C2551" s="27" t="e">
        <f>VLOOKUP(시뮬레이션!B2554,시뮬레이션!$K:$Q,6,0)</f>
        <v>#N/A</v>
      </c>
      <c r="D2551" s="27" t="e">
        <f>VLOOKUP(시뮬레이션!B2554,시뮬레이션!$K:$Q,7,0)</f>
        <v>#N/A</v>
      </c>
      <c r="F2551" s="5">
        <f t="shared" si="128"/>
        <v>44553</v>
      </c>
      <c r="G2551" s="7" t="e">
        <f>C2551*시뮬레이션!D2554*시뮬레이션!F2554</f>
        <v>#N/A</v>
      </c>
      <c r="H2551" s="2" t="e">
        <f>D2551*시뮬레이션!E2554*시뮬레이션!D2554</f>
        <v>#N/A</v>
      </c>
      <c r="J2551" s="5">
        <f t="shared" si="129"/>
        <v>44553</v>
      </c>
      <c r="K2551" s="2" t="e">
        <f t="shared" si="130"/>
        <v>#N/A</v>
      </c>
      <c r="L2551" s="2" t="e">
        <f>$C$2*시뮬레이션!F2554*시뮬레이션!D2554</f>
        <v>#REF!</v>
      </c>
    </row>
    <row r="2552" spans="2:12" x14ac:dyDescent="0.3">
      <c r="B2552" s="5">
        <v>44554</v>
      </c>
      <c r="C2552" s="27" t="e">
        <f>VLOOKUP(시뮬레이션!B2555,시뮬레이션!$K:$Q,6,0)</f>
        <v>#N/A</v>
      </c>
      <c r="D2552" s="27" t="e">
        <f>VLOOKUP(시뮬레이션!B2555,시뮬레이션!$K:$Q,7,0)</f>
        <v>#N/A</v>
      </c>
      <c r="F2552" s="5">
        <f t="shared" si="128"/>
        <v>44554</v>
      </c>
      <c r="G2552" s="7" t="e">
        <f>C2552*시뮬레이션!D2555*시뮬레이션!F2555</f>
        <v>#N/A</v>
      </c>
      <c r="H2552" s="2" t="e">
        <f>D2552*시뮬레이션!E2555*시뮬레이션!D2555</f>
        <v>#N/A</v>
      </c>
      <c r="J2552" s="5">
        <f t="shared" si="129"/>
        <v>44554</v>
      </c>
      <c r="K2552" s="2" t="e">
        <f t="shared" si="130"/>
        <v>#N/A</v>
      </c>
      <c r="L2552" s="2" t="e">
        <f>$C$2*시뮬레이션!F2555*시뮬레이션!D2555</f>
        <v>#REF!</v>
      </c>
    </row>
    <row r="2553" spans="2:12" x14ac:dyDescent="0.3">
      <c r="B2553" s="5">
        <v>44555</v>
      </c>
      <c r="C2553" s="27" t="e">
        <f>VLOOKUP(시뮬레이션!B2556,시뮬레이션!$K:$Q,6,0)</f>
        <v>#N/A</v>
      </c>
      <c r="D2553" s="27" t="e">
        <f>VLOOKUP(시뮬레이션!B2556,시뮬레이션!$K:$Q,7,0)</f>
        <v>#N/A</v>
      </c>
      <c r="F2553" s="5">
        <f t="shared" si="128"/>
        <v>44555</v>
      </c>
      <c r="G2553" s="7" t="e">
        <f>C2553*시뮬레이션!D2556*시뮬레이션!F2556</f>
        <v>#N/A</v>
      </c>
      <c r="H2553" s="2" t="e">
        <f>D2553*시뮬레이션!E2556*시뮬레이션!D2556</f>
        <v>#N/A</v>
      </c>
      <c r="J2553" s="5">
        <f t="shared" si="129"/>
        <v>44555</v>
      </c>
      <c r="K2553" s="2" t="e">
        <f t="shared" si="130"/>
        <v>#N/A</v>
      </c>
      <c r="L2553" s="2" t="e">
        <f>$C$2*시뮬레이션!F2556*시뮬레이션!D2556</f>
        <v>#REF!</v>
      </c>
    </row>
    <row r="2554" spans="2:12" x14ac:dyDescent="0.3">
      <c r="B2554" s="5">
        <v>44556</v>
      </c>
      <c r="C2554" s="27" t="e">
        <f>VLOOKUP(시뮬레이션!B2557,시뮬레이션!$K:$Q,6,0)</f>
        <v>#N/A</v>
      </c>
      <c r="D2554" s="27" t="e">
        <f>VLOOKUP(시뮬레이션!B2557,시뮬레이션!$K:$Q,7,0)</f>
        <v>#N/A</v>
      </c>
      <c r="F2554" s="5">
        <f t="shared" si="128"/>
        <v>44556</v>
      </c>
      <c r="G2554" s="7" t="e">
        <f>C2554*시뮬레이션!D2557*시뮬레이션!F2557</f>
        <v>#N/A</v>
      </c>
      <c r="H2554" s="2" t="e">
        <f>D2554*시뮬레이션!E2557*시뮬레이션!D2557</f>
        <v>#N/A</v>
      </c>
      <c r="J2554" s="5">
        <f t="shared" si="129"/>
        <v>44556</v>
      </c>
      <c r="K2554" s="2" t="e">
        <f t="shared" si="130"/>
        <v>#N/A</v>
      </c>
      <c r="L2554" s="2" t="e">
        <f>$C$2*시뮬레이션!F2557*시뮬레이션!D2557</f>
        <v>#REF!</v>
      </c>
    </row>
    <row r="2555" spans="2:12" x14ac:dyDescent="0.3">
      <c r="B2555" s="5">
        <v>44557</v>
      </c>
      <c r="C2555" s="27" t="e">
        <f>VLOOKUP(시뮬레이션!B2558,시뮬레이션!$K:$Q,6,0)</f>
        <v>#N/A</v>
      </c>
      <c r="D2555" s="27" t="e">
        <f>VLOOKUP(시뮬레이션!B2558,시뮬레이션!$K:$Q,7,0)</f>
        <v>#N/A</v>
      </c>
      <c r="F2555" s="5">
        <f t="shared" si="128"/>
        <v>44557</v>
      </c>
      <c r="G2555" s="7" t="e">
        <f>C2555*시뮬레이션!D2558*시뮬레이션!F2558</f>
        <v>#N/A</v>
      </c>
      <c r="H2555" s="2" t="e">
        <f>D2555*시뮬레이션!E2558*시뮬레이션!D2558</f>
        <v>#N/A</v>
      </c>
      <c r="J2555" s="5">
        <f t="shared" si="129"/>
        <v>44557</v>
      </c>
      <c r="K2555" s="2" t="e">
        <f t="shared" si="130"/>
        <v>#N/A</v>
      </c>
      <c r="L2555" s="2" t="e">
        <f>$C$2*시뮬레이션!F2558*시뮬레이션!D2558</f>
        <v>#REF!</v>
      </c>
    </row>
    <row r="2556" spans="2:12" x14ac:dyDescent="0.3">
      <c r="B2556" s="5">
        <v>44558</v>
      </c>
      <c r="C2556" s="27" t="e">
        <f>VLOOKUP(시뮬레이션!B2559,시뮬레이션!$K:$Q,6,0)</f>
        <v>#N/A</v>
      </c>
      <c r="D2556" s="27" t="e">
        <f>VLOOKUP(시뮬레이션!B2559,시뮬레이션!$K:$Q,7,0)</f>
        <v>#N/A</v>
      </c>
      <c r="F2556" s="5">
        <f t="shared" si="128"/>
        <v>44558</v>
      </c>
      <c r="G2556" s="7" t="e">
        <f>C2556*시뮬레이션!D2559*시뮬레이션!F2559</f>
        <v>#N/A</v>
      </c>
      <c r="H2556" s="2" t="e">
        <f>D2556*시뮬레이션!E2559*시뮬레이션!D2559</f>
        <v>#N/A</v>
      </c>
      <c r="J2556" s="5">
        <f t="shared" si="129"/>
        <v>44558</v>
      </c>
      <c r="K2556" s="2" t="e">
        <f t="shared" si="130"/>
        <v>#N/A</v>
      </c>
      <c r="L2556" s="2" t="e">
        <f>$C$2*시뮬레이션!F2559*시뮬레이션!D2559</f>
        <v>#REF!</v>
      </c>
    </row>
    <row r="2557" spans="2:12" x14ac:dyDescent="0.3">
      <c r="B2557" s="5">
        <v>44559</v>
      </c>
      <c r="C2557" s="27" t="e">
        <f>VLOOKUP(시뮬레이션!B2560,시뮬레이션!$K:$Q,6,0)</f>
        <v>#N/A</v>
      </c>
      <c r="D2557" s="27" t="e">
        <f>VLOOKUP(시뮬레이션!B2560,시뮬레이션!$K:$Q,7,0)</f>
        <v>#N/A</v>
      </c>
      <c r="F2557" s="5">
        <f t="shared" si="128"/>
        <v>44559</v>
      </c>
      <c r="G2557" s="7" t="e">
        <f>C2557*시뮬레이션!D2560*시뮬레이션!F2560</f>
        <v>#N/A</v>
      </c>
      <c r="H2557" s="2" t="e">
        <f>D2557*시뮬레이션!E2560*시뮬레이션!D2560</f>
        <v>#N/A</v>
      </c>
      <c r="J2557" s="5">
        <f t="shared" si="129"/>
        <v>44559</v>
      </c>
      <c r="K2557" s="2" t="e">
        <f t="shared" si="130"/>
        <v>#N/A</v>
      </c>
      <c r="L2557" s="2" t="e">
        <f>$C$2*시뮬레이션!F2560*시뮬레이션!D2560</f>
        <v>#REF!</v>
      </c>
    </row>
    <row r="2558" spans="2:12" x14ac:dyDescent="0.3">
      <c r="B2558" s="5">
        <v>44560</v>
      </c>
      <c r="C2558" s="27" t="e">
        <f>VLOOKUP(시뮬레이션!B2561,시뮬레이션!$K:$Q,6,0)</f>
        <v>#N/A</v>
      </c>
      <c r="D2558" s="27" t="e">
        <f>VLOOKUP(시뮬레이션!B2561,시뮬레이션!$K:$Q,7,0)</f>
        <v>#N/A</v>
      </c>
      <c r="F2558" s="5">
        <f t="shared" si="128"/>
        <v>44560</v>
      </c>
      <c r="G2558" s="7" t="e">
        <f>C2558*시뮬레이션!D2561*시뮬레이션!F2561</f>
        <v>#N/A</v>
      </c>
      <c r="H2558" s="2" t="e">
        <f>D2558*시뮬레이션!E2561*시뮬레이션!D2561</f>
        <v>#N/A</v>
      </c>
      <c r="J2558" s="5">
        <f t="shared" si="129"/>
        <v>44560</v>
      </c>
      <c r="K2558" s="2" t="e">
        <f t="shared" si="130"/>
        <v>#N/A</v>
      </c>
      <c r="L2558" s="2" t="e">
        <f>$C$2*시뮬레이션!F2561*시뮬레이션!D2561</f>
        <v>#REF!</v>
      </c>
    </row>
    <row r="2559" spans="2:12" x14ac:dyDescent="0.3">
      <c r="B2559" s="5">
        <v>44561</v>
      </c>
      <c r="C2559" s="27" t="e">
        <f>VLOOKUP(시뮬레이션!B2562,시뮬레이션!$K:$Q,6,0)</f>
        <v>#N/A</v>
      </c>
      <c r="D2559" s="27" t="e">
        <f>VLOOKUP(시뮬레이션!B2562,시뮬레이션!$K:$Q,7,0)</f>
        <v>#N/A</v>
      </c>
      <c r="F2559" s="5">
        <f t="shared" si="128"/>
        <v>44561</v>
      </c>
      <c r="G2559" s="7" t="e">
        <f>C2559*시뮬레이션!D2562*시뮬레이션!F2562</f>
        <v>#N/A</v>
      </c>
      <c r="H2559" s="2" t="e">
        <f>D2559*시뮬레이션!E2562*시뮬레이션!D2562</f>
        <v>#N/A</v>
      </c>
      <c r="J2559" s="5">
        <f t="shared" si="129"/>
        <v>44561</v>
      </c>
      <c r="K2559" s="2" t="e">
        <f t="shared" si="130"/>
        <v>#N/A</v>
      </c>
      <c r="L2559" s="2" t="e">
        <f>$C$2*시뮬레이션!F2562*시뮬레이션!D2562</f>
        <v>#REF!</v>
      </c>
    </row>
    <row r="2560" spans="2:12" x14ac:dyDescent="0.3">
      <c r="C2560" s="27"/>
      <c r="D2560" s="27"/>
    </row>
    <row r="2561" spans="3:4" x14ac:dyDescent="0.3">
      <c r="C2561" s="27"/>
      <c r="D2561" s="27"/>
    </row>
    <row r="2562" spans="3:4" x14ac:dyDescent="0.3">
      <c r="C2562" s="27"/>
      <c r="D2562" s="27"/>
    </row>
    <row r="2563" spans="3:4" x14ac:dyDescent="0.3">
      <c r="C2563" s="27"/>
      <c r="D2563" s="27"/>
    </row>
    <row r="2564" spans="3:4" x14ac:dyDescent="0.3">
      <c r="C2564" s="27"/>
      <c r="D2564" s="27"/>
    </row>
    <row r="2565" spans="3:4" x14ac:dyDescent="0.3">
      <c r="C2565" s="27"/>
      <c r="D2565" s="27"/>
    </row>
    <row r="2566" spans="3:4" x14ac:dyDescent="0.3">
      <c r="C2566" s="27"/>
      <c r="D2566" s="27"/>
    </row>
    <row r="2567" spans="3:4" x14ac:dyDescent="0.3">
      <c r="C2567" s="27"/>
      <c r="D2567" s="27"/>
    </row>
    <row r="2568" spans="3:4" x14ac:dyDescent="0.3">
      <c r="C2568" s="27"/>
      <c r="D2568" s="27"/>
    </row>
    <row r="2569" spans="3:4" x14ac:dyDescent="0.3">
      <c r="C2569" s="27"/>
      <c r="D2569" s="27"/>
    </row>
    <row r="2570" spans="3:4" x14ac:dyDescent="0.3">
      <c r="C2570" s="27"/>
      <c r="D2570" s="27"/>
    </row>
    <row r="2571" spans="3:4" x14ac:dyDescent="0.3">
      <c r="C2571" s="27"/>
      <c r="D2571" s="27"/>
    </row>
    <row r="2572" spans="3:4" x14ac:dyDescent="0.3">
      <c r="C2572" s="27"/>
      <c r="D2572" s="27"/>
    </row>
    <row r="2573" spans="3:4" x14ac:dyDescent="0.3">
      <c r="C2573" s="27"/>
      <c r="D2573" s="27"/>
    </row>
    <row r="2574" spans="3:4" x14ac:dyDescent="0.3">
      <c r="C2574" s="27"/>
      <c r="D2574" s="27"/>
    </row>
    <row r="2575" spans="3:4" x14ac:dyDescent="0.3">
      <c r="C2575" s="27"/>
      <c r="D2575" s="27"/>
    </row>
    <row r="2576" spans="3:4" x14ac:dyDescent="0.3">
      <c r="C2576" s="27"/>
      <c r="D2576" s="27"/>
    </row>
    <row r="2577" spans="3:4" x14ac:dyDescent="0.3">
      <c r="C2577" s="27"/>
      <c r="D2577" s="27"/>
    </row>
    <row r="2578" spans="3:4" x14ac:dyDescent="0.3">
      <c r="C2578" s="27"/>
      <c r="D2578" s="27"/>
    </row>
    <row r="2579" spans="3:4" x14ac:dyDescent="0.3">
      <c r="C2579" s="27"/>
      <c r="D2579" s="27"/>
    </row>
    <row r="2580" spans="3:4" x14ac:dyDescent="0.3">
      <c r="C2580" s="27"/>
      <c r="D2580" s="27"/>
    </row>
    <row r="2581" spans="3:4" x14ac:dyDescent="0.3">
      <c r="C2581" s="27"/>
      <c r="D2581" s="27"/>
    </row>
    <row r="2582" spans="3:4" x14ac:dyDescent="0.3">
      <c r="C2582" s="27"/>
      <c r="D2582" s="27"/>
    </row>
    <row r="2583" spans="3:4" x14ac:dyDescent="0.3">
      <c r="C2583" s="27"/>
      <c r="D2583" s="27"/>
    </row>
    <row r="2584" spans="3:4" x14ac:dyDescent="0.3">
      <c r="C2584" s="27"/>
      <c r="D2584" s="27"/>
    </row>
    <row r="2585" spans="3:4" x14ac:dyDescent="0.3">
      <c r="C2585" s="27"/>
      <c r="D2585" s="27"/>
    </row>
    <row r="2586" spans="3:4" x14ac:dyDescent="0.3">
      <c r="C2586" s="27"/>
      <c r="D2586" s="27"/>
    </row>
    <row r="2587" spans="3:4" x14ac:dyDescent="0.3">
      <c r="C2587" s="27"/>
      <c r="D2587" s="27"/>
    </row>
    <row r="2588" spans="3:4" x14ac:dyDescent="0.3">
      <c r="C2588" s="27"/>
      <c r="D2588" s="27"/>
    </row>
    <row r="2589" spans="3:4" x14ac:dyDescent="0.3">
      <c r="C2589" s="27"/>
      <c r="D2589" s="27"/>
    </row>
    <row r="2590" spans="3:4" x14ac:dyDescent="0.3">
      <c r="C2590" s="27"/>
      <c r="D2590" s="27"/>
    </row>
    <row r="2591" spans="3:4" x14ac:dyDescent="0.3">
      <c r="C2591" s="27"/>
      <c r="D2591" s="27"/>
    </row>
    <row r="2592" spans="3:4" x14ac:dyDescent="0.3">
      <c r="C2592" s="27"/>
      <c r="D2592" s="27"/>
    </row>
    <row r="2593" spans="3:4" x14ac:dyDescent="0.3">
      <c r="C2593" s="27"/>
      <c r="D2593" s="27"/>
    </row>
    <row r="2594" spans="3:4" x14ac:dyDescent="0.3">
      <c r="C2594" s="27"/>
      <c r="D2594" s="27"/>
    </row>
    <row r="2595" spans="3:4" x14ac:dyDescent="0.3">
      <c r="C2595" s="27"/>
      <c r="D2595" s="27"/>
    </row>
    <row r="2596" spans="3:4" x14ac:dyDescent="0.3">
      <c r="C2596" s="27"/>
      <c r="D2596" s="27"/>
    </row>
    <row r="2597" spans="3:4" x14ac:dyDescent="0.3">
      <c r="C2597" s="27"/>
      <c r="D2597" s="27"/>
    </row>
    <row r="2598" spans="3:4" x14ac:dyDescent="0.3">
      <c r="C2598" s="27"/>
      <c r="D2598" s="27"/>
    </row>
    <row r="2599" spans="3:4" x14ac:dyDescent="0.3">
      <c r="C2599" s="27"/>
      <c r="D2599" s="27"/>
    </row>
    <row r="2600" spans="3:4" x14ac:dyDescent="0.3">
      <c r="C2600" s="27"/>
      <c r="D2600" s="27"/>
    </row>
    <row r="2601" spans="3:4" x14ac:dyDescent="0.3">
      <c r="C2601" s="27"/>
      <c r="D2601" s="27"/>
    </row>
    <row r="2602" spans="3:4" x14ac:dyDescent="0.3">
      <c r="C2602" s="27"/>
      <c r="D2602" s="27"/>
    </row>
    <row r="2603" spans="3:4" x14ac:dyDescent="0.3">
      <c r="C2603" s="27"/>
      <c r="D2603" s="27"/>
    </row>
    <row r="2604" spans="3:4" x14ac:dyDescent="0.3">
      <c r="C2604" s="27"/>
      <c r="D2604" s="27"/>
    </row>
    <row r="2605" spans="3:4" x14ac:dyDescent="0.3">
      <c r="C2605" s="27"/>
      <c r="D2605" s="27"/>
    </row>
    <row r="2606" spans="3:4" x14ac:dyDescent="0.3">
      <c r="C2606" s="27"/>
      <c r="D2606" s="27"/>
    </row>
    <row r="2607" spans="3:4" x14ac:dyDescent="0.3">
      <c r="C2607" s="27"/>
      <c r="D2607" s="27"/>
    </row>
    <row r="2608" spans="3:4" x14ac:dyDescent="0.3">
      <c r="C2608" s="27"/>
      <c r="D2608" s="27"/>
    </row>
    <row r="2609" spans="3:4" x14ac:dyDescent="0.3">
      <c r="C2609" s="27"/>
      <c r="D2609" s="27"/>
    </row>
    <row r="2610" spans="3:4" x14ac:dyDescent="0.3">
      <c r="C2610" s="27"/>
      <c r="D2610" s="27"/>
    </row>
    <row r="2611" spans="3:4" x14ac:dyDescent="0.3">
      <c r="C2611" s="27"/>
      <c r="D2611" s="27"/>
    </row>
    <row r="2612" spans="3:4" x14ac:dyDescent="0.3">
      <c r="C2612" s="27"/>
      <c r="D2612" s="27"/>
    </row>
    <row r="2613" spans="3:4" x14ac:dyDescent="0.3">
      <c r="C2613" s="27"/>
      <c r="D2613" s="27"/>
    </row>
    <row r="2614" spans="3:4" x14ac:dyDescent="0.3">
      <c r="C2614" s="27"/>
      <c r="D2614" s="27"/>
    </row>
    <row r="2615" spans="3:4" x14ac:dyDescent="0.3">
      <c r="C2615" s="27"/>
      <c r="D2615" s="27"/>
    </row>
    <row r="2616" spans="3:4" x14ac:dyDescent="0.3">
      <c r="C2616" s="27"/>
      <c r="D2616" s="27"/>
    </row>
    <row r="2617" spans="3:4" x14ac:dyDescent="0.3">
      <c r="C2617" s="27"/>
      <c r="D2617" s="27"/>
    </row>
    <row r="2618" spans="3:4" x14ac:dyDescent="0.3">
      <c r="C2618" s="27"/>
      <c r="D2618" s="27"/>
    </row>
    <row r="2619" spans="3:4" x14ac:dyDescent="0.3">
      <c r="C2619" s="27"/>
      <c r="D2619" s="27"/>
    </row>
    <row r="2620" spans="3:4" x14ac:dyDescent="0.3">
      <c r="C2620" s="27"/>
      <c r="D2620" s="27"/>
    </row>
    <row r="2621" spans="3:4" x14ac:dyDescent="0.3">
      <c r="C2621" s="27"/>
      <c r="D2621" s="27"/>
    </row>
    <row r="2622" spans="3:4" x14ac:dyDescent="0.3">
      <c r="C2622" s="27"/>
      <c r="D2622" s="27"/>
    </row>
    <row r="2623" spans="3:4" x14ac:dyDescent="0.3">
      <c r="C2623" s="27"/>
      <c r="D2623" s="27"/>
    </row>
    <row r="2624" spans="3:4" x14ac:dyDescent="0.3">
      <c r="C2624" s="27"/>
      <c r="D2624" s="27"/>
    </row>
    <row r="2625" spans="3:4" x14ac:dyDescent="0.3">
      <c r="C2625" s="27"/>
      <c r="D2625" s="27"/>
    </row>
    <row r="2626" spans="3:4" x14ac:dyDescent="0.3">
      <c r="C2626" s="27"/>
      <c r="D2626" s="27"/>
    </row>
    <row r="2627" spans="3:4" x14ac:dyDescent="0.3">
      <c r="C2627" s="27"/>
      <c r="D2627" s="27"/>
    </row>
    <row r="2628" spans="3:4" x14ac:dyDescent="0.3">
      <c r="C2628" s="27"/>
      <c r="D2628" s="27"/>
    </row>
    <row r="2629" spans="3:4" x14ac:dyDescent="0.3">
      <c r="C2629" s="27"/>
      <c r="D2629" s="27"/>
    </row>
    <row r="2630" spans="3:4" x14ac:dyDescent="0.3">
      <c r="C2630" s="27"/>
      <c r="D2630" s="27"/>
    </row>
    <row r="2631" spans="3:4" x14ac:dyDescent="0.3">
      <c r="C2631" s="27"/>
      <c r="D2631" s="27"/>
    </row>
    <row r="2632" spans="3:4" x14ac:dyDescent="0.3">
      <c r="C2632" s="27"/>
      <c r="D2632" s="27"/>
    </row>
    <row r="2633" spans="3:4" x14ac:dyDescent="0.3">
      <c r="C2633" s="27"/>
      <c r="D2633" s="27"/>
    </row>
    <row r="2634" spans="3:4" x14ac:dyDescent="0.3">
      <c r="C2634" s="27"/>
      <c r="D2634" s="27"/>
    </row>
    <row r="2635" spans="3:4" x14ac:dyDescent="0.3">
      <c r="C2635" s="27"/>
      <c r="D2635" s="27"/>
    </row>
    <row r="2636" spans="3:4" x14ac:dyDescent="0.3">
      <c r="C2636" s="27"/>
      <c r="D2636" s="27"/>
    </row>
    <row r="2637" spans="3:4" x14ac:dyDescent="0.3">
      <c r="C2637" s="27"/>
      <c r="D2637" s="27"/>
    </row>
    <row r="2638" spans="3:4" x14ac:dyDescent="0.3">
      <c r="C2638" s="27"/>
      <c r="D2638" s="27"/>
    </row>
    <row r="2639" spans="3:4" x14ac:dyDescent="0.3">
      <c r="C2639" s="27"/>
      <c r="D2639" s="27"/>
    </row>
    <row r="2640" spans="3:4" x14ac:dyDescent="0.3">
      <c r="C2640" s="27"/>
      <c r="D2640" s="27"/>
    </row>
    <row r="2641" spans="3:4" x14ac:dyDescent="0.3">
      <c r="C2641" s="27"/>
      <c r="D2641" s="27"/>
    </row>
    <row r="2642" spans="3:4" x14ac:dyDescent="0.3">
      <c r="C2642" s="27"/>
      <c r="D2642" s="27"/>
    </row>
    <row r="2643" spans="3:4" x14ac:dyDescent="0.3">
      <c r="C2643" s="27"/>
      <c r="D2643" s="27"/>
    </row>
    <row r="2644" spans="3:4" x14ac:dyDescent="0.3">
      <c r="C2644" s="27"/>
      <c r="D2644" s="27"/>
    </row>
    <row r="2645" spans="3:4" x14ac:dyDescent="0.3">
      <c r="C2645" s="27"/>
      <c r="D2645" s="27"/>
    </row>
    <row r="2646" spans="3:4" x14ac:dyDescent="0.3">
      <c r="C2646" s="27"/>
      <c r="D2646" s="27"/>
    </row>
    <row r="2647" spans="3:4" x14ac:dyDescent="0.3">
      <c r="C2647" s="27"/>
      <c r="D2647" s="27"/>
    </row>
    <row r="2648" spans="3:4" x14ac:dyDescent="0.3">
      <c r="C2648" s="27"/>
      <c r="D2648" s="27"/>
    </row>
    <row r="2649" spans="3:4" x14ac:dyDescent="0.3">
      <c r="C2649" s="27"/>
      <c r="D2649" s="27"/>
    </row>
    <row r="2650" spans="3:4" x14ac:dyDescent="0.3">
      <c r="C2650" s="27"/>
      <c r="D2650" s="27"/>
    </row>
    <row r="2651" spans="3:4" x14ac:dyDescent="0.3">
      <c r="C2651" s="27"/>
      <c r="D2651" s="27"/>
    </row>
    <row r="2652" spans="3:4" x14ac:dyDescent="0.3">
      <c r="C2652" s="27"/>
      <c r="D2652" s="27"/>
    </row>
    <row r="2653" spans="3:4" x14ac:dyDescent="0.3">
      <c r="C2653" s="27"/>
      <c r="D2653" s="27"/>
    </row>
    <row r="2654" spans="3:4" x14ac:dyDescent="0.3">
      <c r="C2654" s="27"/>
      <c r="D2654" s="27"/>
    </row>
    <row r="2655" spans="3:4" x14ac:dyDescent="0.3">
      <c r="C2655" s="27"/>
      <c r="D2655" s="27"/>
    </row>
    <row r="2656" spans="3:4" x14ac:dyDescent="0.3">
      <c r="C2656" s="27"/>
      <c r="D2656" s="27"/>
    </row>
    <row r="2657" spans="3:4" x14ac:dyDescent="0.3">
      <c r="C2657" s="27"/>
      <c r="D2657" s="27"/>
    </row>
    <row r="2658" spans="3:4" x14ac:dyDescent="0.3">
      <c r="C2658" s="27"/>
      <c r="D2658" s="27"/>
    </row>
    <row r="2659" spans="3:4" x14ac:dyDescent="0.3">
      <c r="C2659" s="27"/>
      <c r="D2659" s="27"/>
    </row>
    <row r="2660" spans="3:4" x14ac:dyDescent="0.3">
      <c r="C2660" s="27"/>
      <c r="D2660" s="27"/>
    </row>
    <row r="2661" spans="3:4" x14ac:dyDescent="0.3">
      <c r="C2661" s="27"/>
      <c r="D2661" s="27"/>
    </row>
    <row r="2662" spans="3:4" x14ac:dyDescent="0.3">
      <c r="C2662" s="27"/>
      <c r="D2662" s="27"/>
    </row>
    <row r="2663" spans="3:4" x14ac:dyDescent="0.3">
      <c r="C2663" s="27"/>
      <c r="D2663" s="27"/>
    </row>
    <row r="2664" spans="3:4" x14ac:dyDescent="0.3">
      <c r="C2664" s="27"/>
      <c r="D2664" s="27"/>
    </row>
    <row r="2665" spans="3:4" x14ac:dyDescent="0.3">
      <c r="C2665" s="27"/>
      <c r="D2665" s="27"/>
    </row>
    <row r="2666" spans="3:4" x14ac:dyDescent="0.3">
      <c r="C2666" s="27"/>
      <c r="D2666" s="27"/>
    </row>
    <row r="2667" spans="3:4" x14ac:dyDescent="0.3">
      <c r="C2667" s="27"/>
      <c r="D2667" s="27"/>
    </row>
    <row r="2668" spans="3:4" x14ac:dyDescent="0.3">
      <c r="C2668" s="27"/>
      <c r="D2668" s="27"/>
    </row>
    <row r="2669" spans="3:4" x14ac:dyDescent="0.3">
      <c r="C2669" s="27"/>
      <c r="D2669" s="27"/>
    </row>
    <row r="2670" spans="3:4" x14ac:dyDescent="0.3">
      <c r="C2670" s="27"/>
      <c r="D2670" s="27"/>
    </row>
    <row r="2671" spans="3:4" x14ac:dyDescent="0.3">
      <c r="C2671" s="27"/>
      <c r="D2671" s="27"/>
    </row>
    <row r="2672" spans="3:4" x14ac:dyDescent="0.3">
      <c r="C2672" s="27"/>
      <c r="D2672" s="27"/>
    </row>
    <row r="2673" spans="3:4" x14ac:dyDescent="0.3">
      <c r="C2673" s="27"/>
      <c r="D2673" s="27"/>
    </row>
    <row r="2674" spans="3:4" x14ac:dyDescent="0.3">
      <c r="C2674" s="27"/>
      <c r="D2674" s="27"/>
    </row>
    <row r="2675" spans="3:4" x14ac:dyDescent="0.3">
      <c r="C2675" s="27"/>
      <c r="D2675" s="27"/>
    </row>
    <row r="2676" spans="3:4" x14ac:dyDescent="0.3">
      <c r="C2676" s="27"/>
      <c r="D2676" s="27"/>
    </row>
    <row r="2677" spans="3:4" x14ac:dyDescent="0.3">
      <c r="C2677" s="27"/>
      <c r="D2677" s="27"/>
    </row>
    <row r="2678" spans="3:4" x14ac:dyDescent="0.3">
      <c r="C2678" s="27"/>
      <c r="D2678" s="27"/>
    </row>
    <row r="2679" spans="3:4" x14ac:dyDescent="0.3">
      <c r="C2679" s="27"/>
      <c r="D2679" s="27"/>
    </row>
    <row r="2680" spans="3:4" x14ac:dyDescent="0.3">
      <c r="C2680" s="27"/>
      <c r="D2680" s="27"/>
    </row>
    <row r="2681" spans="3:4" x14ac:dyDescent="0.3">
      <c r="C2681" s="27"/>
      <c r="D2681" s="27"/>
    </row>
    <row r="2682" spans="3:4" x14ac:dyDescent="0.3">
      <c r="C2682" s="27"/>
      <c r="D2682" s="27"/>
    </row>
    <row r="2683" spans="3:4" x14ac:dyDescent="0.3">
      <c r="C2683" s="27"/>
      <c r="D2683" s="27"/>
    </row>
    <row r="2684" spans="3:4" x14ac:dyDescent="0.3">
      <c r="C2684" s="27"/>
      <c r="D2684" s="27"/>
    </row>
    <row r="2685" spans="3:4" x14ac:dyDescent="0.3">
      <c r="C2685" s="27"/>
      <c r="D2685" s="27"/>
    </row>
    <row r="2686" spans="3:4" x14ac:dyDescent="0.3">
      <c r="C2686" s="27"/>
      <c r="D2686" s="27"/>
    </row>
    <row r="2687" spans="3:4" x14ac:dyDescent="0.3">
      <c r="C2687" s="27"/>
      <c r="D2687" s="27"/>
    </row>
    <row r="2688" spans="3:4" x14ac:dyDescent="0.3">
      <c r="C2688" s="27"/>
      <c r="D2688" s="27"/>
    </row>
    <row r="2689" spans="3:4" x14ac:dyDescent="0.3">
      <c r="C2689" s="27"/>
      <c r="D2689" s="27"/>
    </row>
    <row r="2690" spans="3:4" x14ac:dyDescent="0.3">
      <c r="C2690" s="27"/>
      <c r="D2690" s="27"/>
    </row>
    <row r="2691" spans="3:4" x14ac:dyDescent="0.3">
      <c r="C2691" s="27"/>
      <c r="D2691" s="27"/>
    </row>
    <row r="2692" spans="3:4" x14ac:dyDescent="0.3">
      <c r="C2692" s="27"/>
      <c r="D2692" s="27"/>
    </row>
    <row r="2693" spans="3:4" x14ac:dyDescent="0.3">
      <c r="C2693" s="27"/>
      <c r="D2693" s="27"/>
    </row>
    <row r="2694" spans="3:4" x14ac:dyDescent="0.3">
      <c r="C2694" s="27"/>
      <c r="D2694" s="27"/>
    </row>
    <row r="2695" spans="3:4" x14ac:dyDescent="0.3">
      <c r="C2695" s="27"/>
      <c r="D2695" s="27"/>
    </row>
    <row r="2696" spans="3:4" x14ac:dyDescent="0.3">
      <c r="C2696" s="27"/>
      <c r="D2696" s="27"/>
    </row>
    <row r="2697" spans="3:4" x14ac:dyDescent="0.3">
      <c r="C2697" s="27"/>
      <c r="D2697" s="27"/>
    </row>
    <row r="2698" spans="3:4" x14ac:dyDescent="0.3">
      <c r="C2698" s="27"/>
      <c r="D2698" s="27"/>
    </row>
    <row r="2699" spans="3:4" x14ac:dyDescent="0.3">
      <c r="C2699" s="27"/>
      <c r="D2699" s="27"/>
    </row>
    <row r="2700" spans="3:4" x14ac:dyDescent="0.3">
      <c r="C2700" s="27"/>
      <c r="D2700" s="27"/>
    </row>
    <row r="2701" spans="3:4" x14ac:dyDescent="0.3">
      <c r="C2701" s="27"/>
      <c r="D2701" s="27"/>
    </row>
    <row r="2702" spans="3:4" x14ac:dyDescent="0.3">
      <c r="C2702" s="27"/>
      <c r="D2702" s="27"/>
    </row>
    <row r="2703" spans="3:4" x14ac:dyDescent="0.3">
      <c r="C2703" s="27"/>
      <c r="D2703" s="27"/>
    </row>
    <row r="2704" spans="3:4" x14ac:dyDescent="0.3">
      <c r="C2704" s="27"/>
      <c r="D2704" s="27"/>
    </row>
    <row r="2705" spans="3:4" x14ac:dyDescent="0.3">
      <c r="C2705" s="27"/>
      <c r="D2705" s="27"/>
    </row>
    <row r="2706" spans="3:4" x14ac:dyDescent="0.3">
      <c r="C2706" s="27"/>
      <c r="D2706" s="27"/>
    </row>
    <row r="2707" spans="3:4" x14ac:dyDescent="0.3">
      <c r="C2707" s="27"/>
      <c r="D2707" s="27"/>
    </row>
    <row r="2708" spans="3:4" x14ac:dyDescent="0.3">
      <c r="C2708" s="27"/>
      <c r="D2708" s="27"/>
    </row>
    <row r="2709" spans="3:4" x14ac:dyDescent="0.3">
      <c r="C2709" s="27"/>
      <c r="D2709" s="27"/>
    </row>
    <row r="2710" spans="3:4" x14ac:dyDescent="0.3">
      <c r="C2710" s="27"/>
      <c r="D2710" s="27"/>
    </row>
    <row r="2711" spans="3:4" x14ac:dyDescent="0.3">
      <c r="C2711" s="27"/>
      <c r="D2711" s="27"/>
    </row>
    <row r="2712" spans="3:4" x14ac:dyDescent="0.3">
      <c r="C2712" s="27"/>
      <c r="D2712" s="27"/>
    </row>
    <row r="2713" spans="3:4" x14ac:dyDescent="0.3">
      <c r="C2713" s="27"/>
      <c r="D2713" s="27"/>
    </row>
    <row r="2714" spans="3:4" x14ac:dyDescent="0.3">
      <c r="C2714" s="27"/>
      <c r="D2714" s="27"/>
    </row>
    <row r="2715" spans="3:4" x14ac:dyDescent="0.3">
      <c r="C2715" s="27"/>
      <c r="D2715" s="27"/>
    </row>
    <row r="2716" spans="3:4" x14ac:dyDescent="0.3">
      <c r="C2716" s="27"/>
      <c r="D2716" s="27"/>
    </row>
    <row r="2717" spans="3:4" x14ac:dyDescent="0.3">
      <c r="C2717" s="27"/>
      <c r="D2717" s="27"/>
    </row>
    <row r="2718" spans="3:4" x14ac:dyDescent="0.3">
      <c r="C2718" s="27"/>
      <c r="D2718" s="27"/>
    </row>
    <row r="2719" spans="3:4" x14ac:dyDescent="0.3">
      <c r="C2719" s="27"/>
      <c r="D2719" s="27"/>
    </row>
    <row r="2720" spans="3:4" x14ac:dyDescent="0.3">
      <c r="C2720" s="27"/>
      <c r="D2720" s="27"/>
    </row>
    <row r="2721" spans="3:4" x14ac:dyDescent="0.3">
      <c r="C2721" s="27"/>
      <c r="D2721" s="27"/>
    </row>
    <row r="2722" spans="3:4" x14ac:dyDescent="0.3">
      <c r="C2722" s="27"/>
      <c r="D2722" s="27"/>
    </row>
    <row r="2723" spans="3:4" x14ac:dyDescent="0.3">
      <c r="C2723" s="27"/>
      <c r="D2723" s="27"/>
    </row>
    <row r="2724" spans="3:4" x14ac:dyDescent="0.3">
      <c r="C2724" s="27"/>
      <c r="D2724" s="27"/>
    </row>
    <row r="2725" spans="3:4" x14ac:dyDescent="0.3">
      <c r="C2725" s="27"/>
      <c r="D2725" s="27"/>
    </row>
    <row r="2726" spans="3:4" x14ac:dyDescent="0.3">
      <c r="C2726" s="27"/>
      <c r="D2726" s="27"/>
    </row>
    <row r="2727" spans="3:4" x14ac:dyDescent="0.3">
      <c r="C2727" s="27"/>
      <c r="D2727" s="27"/>
    </row>
    <row r="2728" spans="3:4" x14ac:dyDescent="0.3">
      <c r="C2728" s="27"/>
      <c r="D2728" s="27"/>
    </row>
    <row r="2729" spans="3:4" x14ac:dyDescent="0.3">
      <c r="C2729" s="27"/>
      <c r="D2729" s="27"/>
    </row>
    <row r="2730" spans="3:4" x14ac:dyDescent="0.3">
      <c r="C2730" s="27"/>
      <c r="D2730" s="27"/>
    </row>
    <row r="2731" spans="3:4" x14ac:dyDescent="0.3">
      <c r="C2731" s="27"/>
      <c r="D2731" s="27"/>
    </row>
    <row r="2732" spans="3:4" x14ac:dyDescent="0.3">
      <c r="C2732" s="27"/>
      <c r="D2732" s="27"/>
    </row>
    <row r="2733" spans="3:4" x14ac:dyDescent="0.3">
      <c r="C2733" s="27"/>
      <c r="D2733" s="27"/>
    </row>
    <row r="2734" spans="3:4" x14ac:dyDescent="0.3">
      <c r="C2734" s="27"/>
      <c r="D2734" s="27"/>
    </row>
    <row r="2735" spans="3:4" x14ac:dyDescent="0.3">
      <c r="C2735" s="27"/>
      <c r="D2735" s="27"/>
    </row>
    <row r="2736" spans="3:4" x14ac:dyDescent="0.3">
      <c r="C2736" s="27"/>
      <c r="D2736" s="27"/>
    </row>
    <row r="2737" spans="3:4" x14ac:dyDescent="0.3">
      <c r="C2737" s="27"/>
      <c r="D2737" s="27"/>
    </row>
    <row r="2738" spans="3:4" x14ac:dyDescent="0.3">
      <c r="C2738" s="27"/>
      <c r="D2738" s="27"/>
    </row>
    <row r="2739" spans="3:4" x14ac:dyDescent="0.3">
      <c r="C2739" s="27"/>
      <c r="D2739" s="27"/>
    </row>
    <row r="2740" spans="3:4" x14ac:dyDescent="0.3">
      <c r="C2740" s="27"/>
      <c r="D2740" s="27"/>
    </row>
    <row r="2741" spans="3:4" x14ac:dyDescent="0.3">
      <c r="C2741" s="27"/>
      <c r="D2741" s="27"/>
    </row>
    <row r="2742" spans="3:4" x14ac:dyDescent="0.3">
      <c r="C2742" s="27"/>
      <c r="D2742" s="27"/>
    </row>
    <row r="2743" spans="3:4" x14ac:dyDescent="0.3">
      <c r="C2743" s="27"/>
      <c r="D2743" s="27"/>
    </row>
    <row r="2744" spans="3:4" x14ac:dyDescent="0.3">
      <c r="C2744" s="27"/>
      <c r="D2744" s="27"/>
    </row>
    <row r="2745" spans="3:4" x14ac:dyDescent="0.3">
      <c r="C2745" s="27"/>
      <c r="D2745" s="27"/>
    </row>
    <row r="2746" spans="3:4" x14ac:dyDescent="0.3">
      <c r="C2746" s="27"/>
      <c r="D2746" s="27"/>
    </row>
    <row r="2747" spans="3:4" x14ac:dyDescent="0.3">
      <c r="C2747" s="27"/>
      <c r="D2747" s="27"/>
    </row>
    <row r="2748" spans="3:4" x14ac:dyDescent="0.3">
      <c r="C2748" s="27"/>
      <c r="D2748" s="27"/>
    </row>
    <row r="2749" spans="3:4" x14ac:dyDescent="0.3">
      <c r="C2749" s="27"/>
      <c r="D2749" s="27"/>
    </row>
    <row r="2750" spans="3:4" x14ac:dyDescent="0.3">
      <c r="C2750" s="27"/>
      <c r="D2750" s="27"/>
    </row>
    <row r="2751" spans="3:4" x14ac:dyDescent="0.3">
      <c r="C2751" s="27"/>
      <c r="D2751" s="27"/>
    </row>
    <row r="2752" spans="3:4" x14ac:dyDescent="0.3">
      <c r="C2752" s="27"/>
      <c r="D2752" s="27"/>
    </row>
    <row r="2753" spans="3:4" x14ac:dyDescent="0.3">
      <c r="C2753" s="27"/>
      <c r="D2753" s="27"/>
    </row>
    <row r="2754" spans="3:4" x14ac:dyDescent="0.3">
      <c r="C2754" s="27"/>
      <c r="D2754" s="27"/>
    </row>
    <row r="2755" spans="3:4" x14ac:dyDescent="0.3">
      <c r="C2755" s="27"/>
      <c r="D2755" s="27"/>
    </row>
    <row r="2756" spans="3:4" x14ac:dyDescent="0.3">
      <c r="C2756" s="27"/>
      <c r="D2756" s="27"/>
    </row>
    <row r="2757" spans="3:4" x14ac:dyDescent="0.3">
      <c r="C2757" s="27"/>
      <c r="D2757" s="27"/>
    </row>
    <row r="2758" spans="3:4" x14ac:dyDescent="0.3">
      <c r="C2758" s="27"/>
      <c r="D2758" s="27"/>
    </row>
    <row r="2759" spans="3:4" x14ac:dyDescent="0.3">
      <c r="C2759" s="27"/>
      <c r="D2759" s="27"/>
    </row>
    <row r="2760" spans="3:4" x14ac:dyDescent="0.3">
      <c r="C2760" s="27"/>
      <c r="D2760" s="27"/>
    </row>
    <row r="2761" spans="3:4" x14ac:dyDescent="0.3">
      <c r="C2761" s="27"/>
      <c r="D2761" s="27"/>
    </row>
    <row r="2762" spans="3:4" x14ac:dyDescent="0.3">
      <c r="C2762" s="27"/>
      <c r="D2762" s="27"/>
    </row>
    <row r="2763" spans="3:4" x14ac:dyDescent="0.3">
      <c r="C2763" s="27"/>
      <c r="D2763" s="27"/>
    </row>
    <row r="2764" spans="3:4" x14ac:dyDescent="0.3">
      <c r="C2764" s="27"/>
      <c r="D2764" s="27"/>
    </row>
    <row r="2765" spans="3:4" x14ac:dyDescent="0.3">
      <c r="C2765" s="27"/>
      <c r="D2765" s="27"/>
    </row>
    <row r="2766" spans="3:4" x14ac:dyDescent="0.3">
      <c r="C2766" s="27"/>
      <c r="D2766" s="27"/>
    </row>
    <row r="2767" spans="3:4" x14ac:dyDescent="0.3">
      <c r="C2767" s="27"/>
      <c r="D2767" s="27"/>
    </row>
    <row r="2768" spans="3:4" x14ac:dyDescent="0.3">
      <c r="C2768" s="27"/>
      <c r="D2768" s="27"/>
    </row>
    <row r="2769" spans="3:4" x14ac:dyDescent="0.3">
      <c r="C2769" s="27"/>
      <c r="D2769" s="27"/>
    </row>
    <row r="2770" spans="3:4" x14ac:dyDescent="0.3">
      <c r="C2770" s="27"/>
      <c r="D2770" s="27"/>
    </row>
    <row r="2771" spans="3:4" x14ac:dyDescent="0.3">
      <c r="C2771" s="27"/>
      <c r="D2771" s="27"/>
    </row>
    <row r="2772" spans="3:4" x14ac:dyDescent="0.3">
      <c r="C2772" s="27"/>
      <c r="D2772" s="27"/>
    </row>
    <row r="2773" spans="3:4" x14ac:dyDescent="0.3">
      <c r="C2773" s="27"/>
      <c r="D2773" s="27"/>
    </row>
    <row r="2774" spans="3:4" x14ac:dyDescent="0.3">
      <c r="C2774" s="27"/>
      <c r="D2774" s="27"/>
    </row>
    <row r="2775" spans="3:4" x14ac:dyDescent="0.3">
      <c r="C2775" s="27"/>
      <c r="D2775" s="27"/>
    </row>
    <row r="2776" spans="3:4" x14ac:dyDescent="0.3">
      <c r="C2776" s="27"/>
      <c r="D2776" s="27"/>
    </row>
    <row r="2777" spans="3:4" x14ac:dyDescent="0.3">
      <c r="C2777" s="27"/>
      <c r="D2777" s="27"/>
    </row>
    <row r="2778" spans="3:4" x14ac:dyDescent="0.3">
      <c r="C2778" s="27"/>
      <c r="D2778" s="27"/>
    </row>
    <row r="2779" spans="3:4" x14ac:dyDescent="0.3">
      <c r="C2779" s="27"/>
      <c r="D2779" s="27"/>
    </row>
    <row r="2780" spans="3:4" x14ac:dyDescent="0.3">
      <c r="C2780" s="27"/>
      <c r="D2780" s="27"/>
    </row>
    <row r="2781" spans="3:4" x14ac:dyDescent="0.3">
      <c r="C2781" s="27"/>
      <c r="D2781" s="27"/>
    </row>
    <row r="2782" spans="3:4" x14ac:dyDescent="0.3">
      <c r="C2782" s="27"/>
      <c r="D2782" s="27"/>
    </row>
    <row r="2783" spans="3:4" x14ac:dyDescent="0.3">
      <c r="C2783" s="27"/>
      <c r="D2783" s="27"/>
    </row>
    <row r="2784" spans="3:4" x14ac:dyDescent="0.3">
      <c r="C2784" s="27"/>
      <c r="D2784" s="27"/>
    </row>
    <row r="2785" spans="3:4" x14ac:dyDescent="0.3">
      <c r="C2785" s="27"/>
      <c r="D2785" s="27"/>
    </row>
    <row r="2786" spans="3:4" x14ac:dyDescent="0.3">
      <c r="C2786" s="27"/>
      <c r="D2786" s="27"/>
    </row>
    <row r="2787" spans="3:4" x14ac:dyDescent="0.3">
      <c r="C2787" s="27"/>
      <c r="D2787" s="27"/>
    </row>
    <row r="2788" spans="3:4" x14ac:dyDescent="0.3">
      <c r="C2788" s="27"/>
      <c r="D2788" s="27"/>
    </row>
    <row r="2789" spans="3:4" x14ac:dyDescent="0.3">
      <c r="C2789" s="27"/>
      <c r="D2789" s="27"/>
    </row>
    <row r="2790" spans="3:4" x14ac:dyDescent="0.3">
      <c r="C2790" s="27"/>
      <c r="D2790" s="27"/>
    </row>
    <row r="2791" spans="3:4" x14ac:dyDescent="0.3">
      <c r="C2791" s="27"/>
      <c r="D2791" s="27"/>
    </row>
    <row r="2792" spans="3:4" x14ac:dyDescent="0.3">
      <c r="C2792" s="27"/>
      <c r="D2792" s="27"/>
    </row>
    <row r="2793" spans="3:4" x14ac:dyDescent="0.3">
      <c r="C2793" s="27"/>
      <c r="D2793" s="27"/>
    </row>
    <row r="2794" spans="3:4" x14ac:dyDescent="0.3">
      <c r="C2794" s="27"/>
      <c r="D2794" s="27"/>
    </row>
    <row r="2795" spans="3:4" x14ac:dyDescent="0.3">
      <c r="C2795" s="27"/>
      <c r="D2795" s="27"/>
    </row>
    <row r="2796" spans="3:4" x14ac:dyDescent="0.3">
      <c r="C2796" s="27"/>
      <c r="D2796" s="27"/>
    </row>
    <row r="2797" spans="3:4" x14ac:dyDescent="0.3">
      <c r="C2797" s="27"/>
      <c r="D2797" s="27"/>
    </row>
    <row r="2798" spans="3:4" x14ac:dyDescent="0.3">
      <c r="C2798" s="27"/>
      <c r="D2798" s="27"/>
    </row>
    <row r="2799" spans="3:4" x14ac:dyDescent="0.3">
      <c r="C2799" s="27"/>
      <c r="D2799" s="27"/>
    </row>
    <row r="2800" spans="3:4" x14ac:dyDescent="0.3">
      <c r="C2800" s="27"/>
      <c r="D2800" s="27"/>
    </row>
    <row r="2801" spans="3:4" x14ac:dyDescent="0.3">
      <c r="C2801" s="27"/>
      <c r="D2801" s="27"/>
    </row>
    <row r="2802" spans="3:4" x14ac:dyDescent="0.3">
      <c r="C2802" s="27"/>
      <c r="D2802" s="27"/>
    </row>
    <row r="2803" spans="3:4" x14ac:dyDescent="0.3">
      <c r="C2803" s="27"/>
      <c r="D2803" s="27"/>
    </row>
    <row r="2804" spans="3:4" x14ac:dyDescent="0.3">
      <c r="C2804" s="27"/>
      <c r="D2804" s="27"/>
    </row>
    <row r="2805" spans="3:4" x14ac:dyDescent="0.3">
      <c r="C2805" s="27"/>
      <c r="D2805" s="27"/>
    </row>
    <row r="2806" spans="3:4" x14ac:dyDescent="0.3">
      <c r="C2806" s="27"/>
      <c r="D2806" s="27"/>
    </row>
    <row r="2807" spans="3:4" x14ac:dyDescent="0.3">
      <c r="C2807" s="27"/>
      <c r="D2807" s="27"/>
    </row>
    <row r="2808" spans="3:4" x14ac:dyDescent="0.3">
      <c r="C2808" s="27"/>
      <c r="D2808" s="27"/>
    </row>
    <row r="2809" spans="3:4" x14ac:dyDescent="0.3">
      <c r="C2809" s="27"/>
      <c r="D2809" s="27"/>
    </row>
    <row r="2810" spans="3:4" x14ac:dyDescent="0.3">
      <c r="C2810" s="27"/>
      <c r="D2810" s="27"/>
    </row>
    <row r="2811" spans="3:4" x14ac:dyDescent="0.3">
      <c r="C2811" s="27"/>
      <c r="D2811" s="27"/>
    </row>
    <row r="2812" spans="3:4" x14ac:dyDescent="0.3">
      <c r="C2812" s="27"/>
      <c r="D2812" s="27"/>
    </row>
    <row r="2813" spans="3:4" x14ac:dyDescent="0.3">
      <c r="C2813" s="27"/>
      <c r="D2813" s="27"/>
    </row>
    <row r="2814" spans="3:4" x14ac:dyDescent="0.3">
      <c r="C2814" s="27"/>
      <c r="D2814" s="27"/>
    </row>
    <row r="2815" spans="3:4" x14ac:dyDescent="0.3">
      <c r="C2815" s="27"/>
      <c r="D2815" s="27"/>
    </row>
    <row r="2816" spans="3:4" x14ac:dyDescent="0.3">
      <c r="C2816" s="27"/>
      <c r="D2816" s="27"/>
    </row>
    <row r="2817" spans="3:4" x14ac:dyDescent="0.3">
      <c r="C2817" s="27"/>
      <c r="D2817" s="27"/>
    </row>
    <row r="2818" spans="3:4" x14ac:dyDescent="0.3">
      <c r="C2818" s="27"/>
      <c r="D2818" s="27"/>
    </row>
    <row r="2819" spans="3:4" x14ac:dyDescent="0.3">
      <c r="C2819" s="27"/>
      <c r="D2819" s="27"/>
    </row>
    <row r="2820" spans="3:4" x14ac:dyDescent="0.3">
      <c r="C2820" s="27"/>
      <c r="D2820" s="27"/>
    </row>
    <row r="2821" spans="3:4" x14ac:dyDescent="0.3">
      <c r="C2821" s="27"/>
      <c r="D2821" s="27"/>
    </row>
    <row r="2822" spans="3:4" x14ac:dyDescent="0.3">
      <c r="C2822" s="27"/>
      <c r="D2822" s="27"/>
    </row>
    <row r="2823" spans="3:4" x14ac:dyDescent="0.3">
      <c r="C2823" s="27"/>
      <c r="D2823" s="27"/>
    </row>
    <row r="2824" spans="3:4" x14ac:dyDescent="0.3">
      <c r="C2824" s="27"/>
      <c r="D2824" s="27"/>
    </row>
    <row r="2825" spans="3:4" x14ac:dyDescent="0.3">
      <c r="C2825" s="27"/>
      <c r="D2825" s="27"/>
    </row>
    <row r="2826" spans="3:4" x14ac:dyDescent="0.3">
      <c r="C2826" s="27"/>
      <c r="D2826" s="27"/>
    </row>
    <row r="2827" spans="3:4" x14ac:dyDescent="0.3">
      <c r="C2827" s="27"/>
      <c r="D2827" s="27"/>
    </row>
    <row r="2828" spans="3:4" x14ac:dyDescent="0.3">
      <c r="C2828" s="27"/>
      <c r="D2828" s="27"/>
    </row>
    <row r="2829" spans="3:4" x14ac:dyDescent="0.3">
      <c r="C2829" s="27"/>
      <c r="D2829" s="27"/>
    </row>
    <row r="2830" spans="3:4" x14ac:dyDescent="0.3">
      <c r="C2830" s="27"/>
      <c r="D2830" s="27"/>
    </row>
    <row r="2831" spans="3:4" x14ac:dyDescent="0.3">
      <c r="C2831" s="27"/>
      <c r="D2831" s="27"/>
    </row>
    <row r="2832" spans="3:4" x14ac:dyDescent="0.3">
      <c r="C2832" s="27"/>
      <c r="D2832" s="27"/>
    </row>
    <row r="2833" spans="3:4" x14ac:dyDescent="0.3">
      <c r="C2833" s="27"/>
      <c r="D2833" s="27"/>
    </row>
    <row r="2834" spans="3:4" x14ac:dyDescent="0.3">
      <c r="C2834" s="27"/>
      <c r="D2834" s="27"/>
    </row>
    <row r="2835" spans="3:4" x14ac:dyDescent="0.3">
      <c r="C2835" s="27"/>
      <c r="D2835" s="27"/>
    </row>
    <row r="2836" spans="3:4" x14ac:dyDescent="0.3">
      <c r="C2836" s="27"/>
      <c r="D2836" s="27"/>
    </row>
    <row r="2837" spans="3:4" x14ac:dyDescent="0.3">
      <c r="C2837" s="27"/>
      <c r="D2837" s="27"/>
    </row>
    <row r="2838" spans="3:4" x14ac:dyDescent="0.3">
      <c r="C2838" s="27"/>
      <c r="D2838" s="27"/>
    </row>
    <row r="2839" spans="3:4" x14ac:dyDescent="0.3">
      <c r="C2839" s="27"/>
      <c r="D2839" s="27"/>
    </row>
    <row r="2840" spans="3:4" x14ac:dyDescent="0.3">
      <c r="C2840" s="27"/>
      <c r="D2840" s="27"/>
    </row>
    <row r="2841" spans="3:4" x14ac:dyDescent="0.3">
      <c r="C2841" s="27"/>
      <c r="D2841" s="27"/>
    </row>
    <row r="2842" spans="3:4" x14ac:dyDescent="0.3">
      <c r="C2842" s="27"/>
      <c r="D2842" s="27"/>
    </row>
    <row r="2843" spans="3:4" x14ac:dyDescent="0.3">
      <c r="C2843" s="27"/>
      <c r="D2843" s="27"/>
    </row>
    <row r="2844" spans="3:4" x14ac:dyDescent="0.3">
      <c r="C2844" s="27"/>
      <c r="D2844" s="27"/>
    </row>
    <row r="2845" spans="3:4" x14ac:dyDescent="0.3">
      <c r="C2845" s="27"/>
      <c r="D2845" s="27"/>
    </row>
    <row r="2846" spans="3:4" x14ac:dyDescent="0.3">
      <c r="C2846" s="27"/>
      <c r="D2846" s="27"/>
    </row>
    <row r="2847" spans="3:4" x14ac:dyDescent="0.3">
      <c r="C2847" s="27"/>
      <c r="D2847" s="27"/>
    </row>
    <row r="2848" spans="3:4" x14ac:dyDescent="0.3">
      <c r="C2848" s="27"/>
      <c r="D2848" s="27"/>
    </row>
    <row r="2849" spans="3:4" x14ac:dyDescent="0.3">
      <c r="C2849" s="27"/>
      <c r="D2849" s="27"/>
    </row>
    <row r="2850" spans="3:4" x14ac:dyDescent="0.3">
      <c r="C2850" s="27"/>
      <c r="D2850" s="27"/>
    </row>
    <row r="2851" spans="3:4" x14ac:dyDescent="0.3">
      <c r="C2851" s="27"/>
      <c r="D2851" s="27"/>
    </row>
    <row r="2852" spans="3:4" x14ac:dyDescent="0.3">
      <c r="C2852" s="27"/>
      <c r="D2852" s="27"/>
    </row>
    <row r="2853" spans="3:4" x14ac:dyDescent="0.3">
      <c r="C2853" s="27"/>
      <c r="D2853" s="27"/>
    </row>
    <row r="2854" spans="3:4" x14ac:dyDescent="0.3">
      <c r="C2854" s="27"/>
      <c r="D2854" s="27"/>
    </row>
    <row r="2855" spans="3:4" x14ac:dyDescent="0.3">
      <c r="C2855" s="27"/>
      <c r="D2855" s="27"/>
    </row>
    <row r="2856" spans="3:4" x14ac:dyDescent="0.3">
      <c r="C2856" s="27"/>
      <c r="D2856" s="27"/>
    </row>
    <row r="2857" spans="3:4" x14ac:dyDescent="0.3">
      <c r="C2857" s="27"/>
      <c r="D2857" s="27"/>
    </row>
    <row r="2858" spans="3:4" x14ac:dyDescent="0.3">
      <c r="C2858" s="27"/>
      <c r="D2858" s="27"/>
    </row>
    <row r="2859" spans="3:4" x14ac:dyDescent="0.3">
      <c r="C2859" s="27"/>
      <c r="D2859" s="27"/>
    </row>
    <row r="2860" spans="3:4" x14ac:dyDescent="0.3">
      <c r="C2860" s="27"/>
      <c r="D2860" s="27"/>
    </row>
    <row r="2861" spans="3:4" x14ac:dyDescent="0.3">
      <c r="C2861" s="27"/>
      <c r="D2861" s="27"/>
    </row>
    <row r="2862" spans="3:4" x14ac:dyDescent="0.3">
      <c r="C2862" s="27"/>
      <c r="D2862" s="27"/>
    </row>
    <row r="2863" spans="3:4" x14ac:dyDescent="0.3">
      <c r="C2863" s="27"/>
      <c r="D2863" s="27"/>
    </row>
    <row r="2864" spans="3:4" x14ac:dyDescent="0.3">
      <c r="C2864" s="27"/>
      <c r="D2864" s="27"/>
    </row>
    <row r="2865" spans="3:4" x14ac:dyDescent="0.3">
      <c r="C2865" s="27"/>
      <c r="D2865" s="27"/>
    </row>
    <row r="2866" spans="3:4" x14ac:dyDescent="0.3">
      <c r="C2866" s="27"/>
      <c r="D2866" s="27"/>
    </row>
    <row r="2867" spans="3:4" x14ac:dyDescent="0.3">
      <c r="C2867" s="27"/>
      <c r="D2867" s="27"/>
    </row>
    <row r="2868" spans="3:4" x14ac:dyDescent="0.3">
      <c r="C2868" s="27"/>
      <c r="D2868" s="27"/>
    </row>
    <row r="2869" spans="3:4" x14ac:dyDescent="0.3">
      <c r="C2869" s="27"/>
      <c r="D2869" s="27"/>
    </row>
    <row r="2870" spans="3:4" x14ac:dyDescent="0.3">
      <c r="C2870" s="27"/>
      <c r="D2870" s="27"/>
    </row>
    <row r="2871" spans="3:4" x14ac:dyDescent="0.3">
      <c r="C2871" s="27"/>
      <c r="D2871" s="27"/>
    </row>
    <row r="2872" spans="3:4" x14ac:dyDescent="0.3">
      <c r="C2872" s="27"/>
      <c r="D2872" s="27"/>
    </row>
    <row r="2873" spans="3:4" x14ac:dyDescent="0.3">
      <c r="C2873" s="27"/>
      <c r="D2873" s="27"/>
    </row>
    <row r="2874" spans="3:4" x14ac:dyDescent="0.3">
      <c r="C2874" s="27"/>
      <c r="D2874" s="27"/>
    </row>
    <row r="2875" spans="3:4" x14ac:dyDescent="0.3">
      <c r="C2875" s="27"/>
      <c r="D2875" s="27"/>
    </row>
    <row r="2876" spans="3:4" x14ac:dyDescent="0.3">
      <c r="C2876" s="27"/>
      <c r="D2876" s="27"/>
    </row>
    <row r="2877" spans="3:4" x14ac:dyDescent="0.3">
      <c r="C2877" s="27"/>
      <c r="D2877" s="27"/>
    </row>
    <row r="2878" spans="3:4" x14ac:dyDescent="0.3">
      <c r="C2878" s="27"/>
      <c r="D2878" s="27"/>
    </row>
    <row r="2879" spans="3:4" x14ac:dyDescent="0.3">
      <c r="C2879" s="27"/>
      <c r="D2879" s="27"/>
    </row>
    <row r="2880" spans="3:4" x14ac:dyDescent="0.3">
      <c r="C2880" s="27"/>
      <c r="D2880" s="27"/>
    </row>
    <row r="2881" spans="3:4" x14ac:dyDescent="0.3">
      <c r="C2881" s="27"/>
      <c r="D2881" s="27"/>
    </row>
    <row r="2882" spans="3:4" x14ac:dyDescent="0.3">
      <c r="C2882" s="27"/>
      <c r="D2882" s="27"/>
    </row>
    <row r="2883" spans="3:4" x14ac:dyDescent="0.3">
      <c r="C2883" s="27"/>
      <c r="D2883" s="27"/>
    </row>
    <row r="2884" spans="3:4" x14ac:dyDescent="0.3">
      <c r="C2884" s="27"/>
      <c r="D2884" s="27"/>
    </row>
    <row r="2885" spans="3:4" x14ac:dyDescent="0.3">
      <c r="C2885" s="27"/>
      <c r="D2885" s="27"/>
    </row>
    <row r="2886" spans="3:4" x14ac:dyDescent="0.3">
      <c r="C2886" s="27"/>
      <c r="D2886" s="27"/>
    </row>
    <row r="2887" spans="3:4" x14ac:dyDescent="0.3">
      <c r="C2887" s="27"/>
      <c r="D2887" s="27"/>
    </row>
    <row r="2888" spans="3:4" x14ac:dyDescent="0.3">
      <c r="C2888" s="27"/>
      <c r="D2888" s="27"/>
    </row>
    <row r="2889" spans="3:4" x14ac:dyDescent="0.3">
      <c r="C2889" s="27"/>
      <c r="D2889" s="27"/>
    </row>
    <row r="2890" spans="3:4" x14ac:dyDescent="0.3">
      <c r="C2890" s="27"/>
      <c r="D2890" s="27"/>
    </row>
    <row r="2891" spans="3:4" x14ac:dyDescent="0.3">
      <c r="C2891" s="27"/>
      <c r="D2891" s="27"/>
    </row>
    <row r="2892" spans="3:4" x14ac:dyDescent="0.3">
      <c r="C2892" s="27"/>
      <c r="D2892" s="27"/>
    </row>
    <row r="2893" spans="3:4" x14ac:dyDescent="0.3">
      <c r="C2893" s="27"/>
      <c r="D2893" s="27"/>
    </row>
    <row r="2894" spans="3:4" x14ac:dyDescent="0.3">
      <c r="C2894" s="27"/>
      <c r="D2894" s="27"/>
    </row>
    <row r="2895" spans="3:4" x14ac:dyDescent="0.3">
      <c r="C2895" s="27"/>
      <c r="D2895" s="27"/>
    </row>
    <row r="2896" spans="3:4" x14ac:dyDescent="0.3">
      <c r="C2896" s="27"/>
      <c r="D2896" s="27"/>
    </row>
    <row r="2897" spans="3:4" x14ac:dyDescent="0.3">
      <c r="C2897" s="27"/>
      <c r="D2897" s="27"/>
    </row>
    <row r="2898" spans="3:4" x14ac:dyDescent="0.3">
      <c r="C2898" s="27"/>
      <c r="D2898" s="27"/>
    </row>
    <row r="2899" spans="3:4" x14ac:dyDescent="0.3">
      <c r="C2899" s="27"/>
      <c r="D2899" s="27"/>
    </row>
    <row r="2900" spans="3:4" x14ac:dyDescent="0.3">
      <c r="C2900" s="27"/>
      <c r="D2900" s="27"/>
    </row>
    <row r="2901" spans="3:4" x14ac:dyDescent="0.3">
      <c r="C2901" s="27"/>
      <c r="D2901" s="27"/>
    </row>
    <row r="2902" spans="3:4" x14ac:dyDescent="0.3">
      <c r="C2902" s="27"/>
      <c r="D2902" s="27"/>
    </row>
    <row r="2903" spans="3:4" x14ac:dyDescent="0.3">
      <c r="C2903" s="27"/>
      <c r="D2903" s="27"/>
    </row>
    <row r="2904" spans="3:4" x14ac:dyDescent="0.3">
      <c r="C2904" s="27"/>
      <c r="D2904" s="27"/>
    </row>
    <row r="2905" spans="3:4" x14ac:dyDescent="0.3">
      <c r="C2905" s="27"/>
      <c r="D2905" s="27"/>
    </row>
    <row r="2906" spans="3:4" x14ac:dyDescent="0.3">
      <c r="C2906" s="27"/>
      <c r="D2906" s="27"/>
    </row>
    <row r="2907" spans="3:4" x14ac:dyDescent="0.3">
      <c r="C2907" s="27"/>
      <c r="D2907" s="27"/>
    </row>
    <row r="2908" spans="3:4" x14ac:dyDescent="0.3">
      <c r="C2908" s="27"/>
      <c r="D2908" s="27"/>
    </row>
    <row r="2909" spans="3:4" x14ac:dyDescent="0.3">
      <c r="C2909" s="27"/>
      <c r="D2909" s="27"/>
    </row>
    <row r="2910" spans="3:4" x14ac:dyDescent="0.3">
      <c r="C2910" s="27"/>
      <c r="D2910" s="27"/>
    </row>
    <row r="2911" spans="3:4" x14ac:dyDescent="0.3">
      <c r="C2911" s="27"/>
      <c r="D2911" s="27"/>
    </row>
    <row r="2912" spans="3:4" x14ac:dyDescent="0.3">
      <c r="C2912" s="27"/>
      <c r="D2912" s="27"/>
    </row>
    <row r="2913" spans="3:4" x14ac:dyDescent="0.3">
      <c r="C2913" s="27"/>
      <c r="D2913" s="27"/>
    </row>
    <row r="2914" spans="3:4" x14ac:dyDescent="0.3">
      <c r="C2914" s="27"/>
      <c r="D2914" s="27"/>
    </row>
    <row r="2915" spans="3:4" x14ac:dyDescent="0.3">
      <c r="C2915" s="27"/>
      <c r="D2915" s="27"/>
    </row>
    <row r="2916" spans="3:4" x14ac:dyDescent="0.3">
      <c r="C2916" s="27"/>
      <c r="D2916" s="27"/>
    </row>
    <row r="2917" spans="3:4" x14ac:dyDescent="0.3">
      <c r="C2917" s="27"/>
      <c r="D2917" s="27"/>
    </row>
    <row r="2918" spans="3:4" x14ac:dyDescent="0.3">
      <c r="C2918" s="27"/>
      <c r="D2918" s="27"/>
    </row>
    <row r="2919" spans="3:4" x14ac:dyDescent="0.3">
      <c r="C2919" s="27"/>
      <c r="D2919" s="27"/>
    </row>
    <row r="2920" spans="3:4" x14ac:dyDescent="0.3">
      <c r="C2920" s="27"/>
      <c r="D2920" s="27"/>
    </row>
    <row r="2921" spans="3:4" x14ac:dyDescent="0.3">
      <c r="C2921" s="27"/>
      <c r="D2921" s="27"/>
    </row>
    <row r="2922" spans="3:4" x14ac:dyDescent="0.3">
      <c r="C2922" s="27"/>
      <c r="D2922" s="27"/>
    </row>
    <row r="2923" spans="3:4" x14ac:dyDescent="0.3">
      <c r="C2923" s="27"/>
      <c r="D2923" s="27"/>
    </row>
    <row r="2924" spans="3:4" x14ac:dyDescent="0.3">
      <c r="C2924" s="27"/>
      <c r="D2924" s="2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시뮬레이션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Hyojeong Kim(김효정)</cp:lastModifiedBy>
  <dcterms:created xsi:type="dcterms:W3CDTF">2022-06-07T08:04:33Z</dcterms:created>
  <dcterms:modified xsi:type="dcterms:W3CDTF">2022-11-17T00:01:21Z</dcterms:modified>
</cp:coreProperties>
</file>